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mc:AlternateContent xmlns:mc="http://schemas.openxmlformats.org/markup-compatibility/2006">
    <mc:Choice Requires="x15">
      <x15ac:absPath xmlns:x15ac="http://schemas.microsoft.com/office/spreadsheetml/2010/11/ac" url="C:\Users\lisab\Desktop\Pesquisas\SICONV - Idosos\PRODUTOS FINAIS\"/>
    </mc:Choice>
  </mc:AlternateContent>
  <xr:revisionPtr revIDLastSave="0" documentId="8_{08480BFC-9415-4E5F-BAD6-3A10305099F8}" xr6:coauthVersionLast="34" xr6:coauthVersionMax="34" xr10:uidLastSave="{00000000-0000-0000-0000-000000000000}"/>
  <bookViews>
    <workbookView xWindow="0" yWindow="0" windowWidth="13800" windowHeight="3864" tabRatio="688" xr2:uid="{136B0FD4-A63C-4938-B46E-AFD6080B8AB2}"/>
  </bookViews>
  <sheets>
    <sheet name="A. Pedido" sheetId="181" r:id="rId1"/>
    <sheet name="B. Conceitos" sheetId="2" r:id="rId2"/>
    <sheet name="Amostra&gt;&gt;&gt;" sheetId="46" r:id="rId3"/>
    <sheet name="0.1" sheetId="48" r:id="rId4"/>
    <sheet name="0.2" sheetId="49" r:id="rId5"/>
    <sheet name="0.3" sheetId="50" r:id="rId6"/>
    <sheet name="0.4" sheetId="51" r:id="rId7"/>
    <sheet name="Adicional &gt;&gt;&gt;" sheetId="146" r:id="rId8"/>
    <sheet name="Adc_1" sheetId="147" r:id="rId9"/>
    <sheet name="Adc_2" sheetId="150" r:id="rId10"/>
    <sheet name="Adc_3" sheetId="151" r:id="rId11"/>
    <sheet name="Adc_4" sheetId="153" r:id="rId12"/>
    <sheet name="Parte I &gt;&gt;&gt;" sheetId="23" r:id="rId13"/>
    <sheet name="1.1a" sheetId="7" r:id="rId14"/>
    <sheet name="1.1b" sheetId="10" r:id="rId15"/>
    <sheet name="1.2" sheetId="9" r:id="rId16"/>
    <sheet name="1.3" sheetId="154" r:id="rId17"/>
    <sheet name="1.4" sheetId="11" r:id="rId18"/>
    <sheet name="1.5" sheetId="12" r:id="rId19"/>
    <sheet name="1.6" sheetId="13" r:id="rId20"/>
    <sheet name="1.7" sheetId="14" r:id="rId21"/>
    <sheet name="1.8" sheetId="15" r:id="rId22"/>
    <sheet name="1.9" sheetId="16" r:id="rId23"/>
    <sheet name="1.10" sheetId="17" r:id="rId24"/>
    <sheet name="1.11" sheetId="20" r:id="rId25"/>
    <sheet name="1.12a" sheetId="18" r:id="rId26"/>
    <sheet name="1.12b" sheetId="19" r:id="rId27"/>
    <sheet name="1.13a" sheetId="21" r:id="rId28"/>
    <sheet name="1.13b" sheetId="22" r:id="rId29"/>
    <sheet name="1.14" sheetId="144" r:id="rId30"/>
    <sheet name="1.15" sheetId="161" r:id="rId31"/>
    <sheet name="1.16" sheetId="163" r:id="rId32"/>
    <sheet name="1.17" sheetId="164" r:id="rId33"/>
    <sheet name="1.18" sheetId="166" r:id="rId34"/>
    <sheet name="1.19" sheetId="167" r:id="rId35"/>
    <sheet name="1.20a" sheetId="168" r:id="rId36"/>
    <sheet name="1.20b" sheetId="169" r:id="rId37"/>
    <sheet name="1.21a" sheetId="170" r:id="rId38"/>
    <sheet name="1.21b" sheetId="171" r:id="rId39"/>
    <sheet name="Parte II &gt;&gt;&gt;" sheetId="25" r:id="rId40"/>
    <sheet name="2.1" sheetId="28" r:id="rId41"/>
    <sheet name="2.2" sheetId="29" r:id="rId42"/>
    <sheet name="2.3" sheetId="30" r:id="rId43"/>
    <sheet name="2.4a" sheetId="31" r:id="rId44"/>
    <sheet name="2.4b" sheetId="32" r:id="rId45"/>
    <sheet name="2.5a" sheetId="33" r:id="rId46"/>
    <sheet name="2.5b" sheetId="34" r:id="rId47"/>
    <sheet name="2.6a" sheetId="35" r:id="rId48"/>
    <sheet name="2.6b" sheetId="36" r:id="rId49"/>
    <sheet name="2.7a" sheetId="37" r:id="rId50"/>
    <sheet name="2.7b" sheetId="38" r:id="rId51"/>
    <sheet name="2.8" sheetId="40" r:id="rId52"/>
    <sheet name="2.9" sheetId="41" r:id="rId53"/>
    <sheet name="2.10" sheetId="42" r:id="rId54"/>
    <sheet name="2.11" sheetId="43" r:id="rId55"/>
    <sheet name="2.12" sheetId="44" r:id="rId56"/>
    <sheet name="Parte III &gt;&gt;&gt;" sheetId="45" r:id="rId57"/>
    <sheet name="3.1a" sheetId="53" r:id="rId58"/>
    <sheet name="3.1b" sheetId="55" r:id="rId59"/>
    <sheet name="3.2a" sheetId="56" r:id="rId60"/>
    <sheet name="3.2b" sheetId="57" r:id="rId61"/>
    <sheet name="3.3" sheetId="58" r:id="rId62"/>
    <sheet name="3.4" sheetId="59" r:id="rId63"/>
    <sheet name="3.5a" sheetId="60" r:id="rId64"/>
    <sheet name="3.5b" sheetId="61" r:id="rId65"/>
    <sheet name="3.6" sheetId="62" r:id="rId66"/>
    <sheet name="3.7a" sheetId="63" r:id="rId67"/>
    <sheet name="3.7b" sheetId="64" r:id="rId68"/>
    <sheet name="3.8a" sheetId="65" r:id="rId69"/>
    <sheet name="3.8b" sheetId="66" r:id="rId70"/>
    <sheet name="3.9" sheetId="67" r:id="rId71"/>
    <sheet name="3.10a" sheetId="68" r:id="rId72"/>
    <sheet name="3.10b" sheetId="69" r:id="rId73"/>
    <sheet name="3.11a" sheetId="70" r:id="rId74"/>
    <sheet name="3.11b" sheetId="71" r:id="rId75"/>
    <sheet name="3.12a" sheetId="72" r:id="rId76"/>
    <sheet name="3.12b" sheetId="73" r:id="rId77"/>
    <sheet name="3.13a" sheetId="74" r:id="rId78"/>
    <sheet name="3.13b" sheetId="75" r:id="rId79"/>
    <sheet name="3.14a" sheetId="76" r:id="rId80"/>
    <sheet name="3.14b" sheetId="77" r:id="rId81"/>
    <sheet name="3.15a" sheetId="78" r:id="rId82"/>
    <sheet name="3.15b" sheetId="79" r:id="rId83"/>
    <sheet name="3.16a" sheetId="80" r:id="rId84"/>
    <sheet name="3.16b" sheetId="81" r:id="rId85"/>
    <sheet name="3.17a" sheetId="83" r:id="rId86"/>
    <sheet name="3.17b" sheetId="84" r:id="rId87"/>
    <sheet name="3.18a" sheetId="85" r:id="rId88"/>
    <sheet name="3.18b" sheetId="86" r:id="rId89"/>
    <sheet name="3.19a" sheetId="87" r:id="rId90"/>
    <sheet name="3.19b" sheetId="88" r:id="rId91"/>
    <sheet name="3.20a" sheetId="89" r:id="rId92"/>
    <sheet name="3.20b" sheetId="90" r:id="rId93"/>
    <sheet name="3.21a" sheetId="91" r:id="rId94"/>
    <sheet name="3.21b" sheetId="92" r:id="rId95"/>
    <sheet name="3.22a" sheetId="93" r:id="rId96"/>
    <sheet name="3.22b" sheetId="94" r:id="rId97"/>
    <sheet name="3.23a" sheetId="95" r:id="rId98"/>
    <sheet name="3.23b" sheetId="96" r:id="rId99"/>
    <sheet name="3.24" sheetId="97" r:id="rId100"/>
    <sheet name="3.25" sheetId="98" r:id="rId101"/>
    <sheet name="3.26" sheetId="99" r:id="rId102"/>
    <sheet name="3.27" sheetId="100" r:id="rId103"/>
    <sheet name="3.28" sheetId="101" r:id="rId104"/>
    <sheet name="3.29" sheetId="102" r:id="rId105"/>
    <sheet name="3.30a" sheetId="103" r:id="rId106"/>
    <sheet name="3.30b" sheetId="104" r:id="rId107"/>
    <sheet name="3.31a" sheetId="105" r:id="rId108"/>
    <sheet name="3.31b" sheetId="106" r:id="rId109"/>
    <sheet name="3.32a" sheetId="107" r:id="rId110"/>
    <sheet name="3.32b" sheetId="108" r:id="rId111"/>
    <sheet name="3.33a" sheetId="109" r:id="rId112"/>
    <sheet name="3.33b" sheetId="110" r:id="rId113"/>
    <sheet name="3.34" sheetId="111" r:id="rId114"/>
    <sheet name="3.35" sheetId="112" r:id="rId115"/>
    <sheet name="3.36" sheetId="113" r:id="rId116"/>
    <sheet name="3.37a" sheetId="114" r:id="rId117"/>
    <sheet name="3.37b" sheetId="115" r:id="rId118"/>
    <sheet name="3.38a" sheetId="116" r:id="rId119"/>
    <sheet name="3.38b" sheetId="117" r:id="rId120"/>
    <sheet name="3.39" sheetId="118" r:id="rId121"/>
    <sheet name="3.40" sheetId="119" r:id="rId122"/>
    <sheet name="3.41" sheetId="120" r:id="rId123"/>
    <sheet name="3.42a" sheetId="121" r:id="rId124"/>
    <sheet name="3.42b" sheetId="122" r:id="rId125"/>
    <sheet name="3.43a" sheetId="124" r:id="rId126"/>
    <sheet name="3.43b" sheetId="125" r:id="rId127"/>
    <sheet name="3.44a" sheetId="126" r:id="rId128"/>
    <sheet name="3.44b" sheetId="127" r:id="rId129"/>
    <sheet name="3.45a" sheetId="128" r:id="rId130"/>
    <sheet name="3.45b" sheetId="129" r:id="rId131"/>
    <sheet name="3.46a" sheetId="130" r:id="rId132"/>
    <sheet name="3.46b" sheetId="131" r:id="rId133"/>
    <sheet name="3.47a" sheetId="132" r:id="rId134"/>
    <sheet name="3.47b" sheetId="133" r:id="rId135"/>
    <sheet name="3.48a" sheetId="134" r:id="rId136"/>
    <sheet name="3.48b" sheetId="135" r:id="rId137"/>
    <sheet name="3.49a" sheetId="138" r:id="rId138"/>
    <sheet name="3.49b" sheetId="139" r:id="rId139"/>
    <sheet name="3.50a" sheetId="140" r:id="rId140"/>
    <sheet name="3.50b" sheetId="141" r:id="rId141"/>
    <sheet name="3.51a" sheetId="142" r:id="rId142"/>
    <sheet name="3.51b" sheetId="143" r:id="rId143"/>
    <sheet name="3.52" sheetId="155" r:id="rId144"/>
    <sheet name="3.53" sheetId="156" r:id="rId145"/>
    <sheet name="3.54" sheetId="157" r:id="rId146"/>
    <sheet name="3.55" sheetId="159" r:id="rId147"/>
    <sheet name="3.56" sheetId="158" r:id="rId148"/>
    <sheet name="3.57" sheetId="160" r:id="rId149"/>
    <sheet name="3.58" sheetId="173" r:id="rId150"/>
    <sheet name="3.59" sheetId="176" r:id="rId151"/>
    <sheet name="3.60" sheetId="179" r:id="rId152"/>
    <sheet name="3.61" sheetId="180" r:id="rId153"/>
    <sheet name="Saídas &gt;&gt;&gt;" sheetId="24" r:id="rId154"/>
    <sheet name="quest15" sheetId="174" r:id="rId155"/>
    <sheet name="quest26_nao" sheetId="175" r:id="rId156"/>
    <sheet name="quest27_nao" sheetId="177" r:id="rId157"/>
    <sheet name="quest28_sim" sheetId="178" r:id="rId158"/>
    <sheet name="Parte I_" sheetId="8" r:id="rId159"/>
    <sheet name="Parte II_" sheetId="26" r:id="rId160"/>
    <sheet name="Parte_III" sheetId="54" r:id="rId161"/>
    <sheet name="Parte_IV" sheetId="47" r:id="rId162"/>
    <sheet name="Parte_V" sheetId="149" r:id="rId163"/>
    <sheet name="Bairro" sheetId="27" r:id="rId164"/>
    <sheet name="Parte_VII" sheetId="162" r:id="rId165"/>
    <sheet name="Dominios" sheetId="172" r:id="rId166"/>
  </sheets>
  <definedNames>
    <definedName name="__DdeLink__2843_30981174" localSheetId="0">'A. Pedido'!#REF!</definedName>
    <definedName name="__DdeLink__2843_30981174" localSheetId="1">'B. Conceitos'!#REF!</definedName>
    <definedName name="_xlnm._FilterDatabase" localSheetId="154" hidden="1">quest15!$A$1:$K$325</definedName>
    <definedName name="_xlnm._FilterDatabase" localSheetId="157" hidden="1">quest28_sim!$N$1:$O$255</definedName>
  </definedNames>
  <calcPr calcId="179017"/>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7" i="181" l="1"/>
  <c r="A8" i="181"/>
  <c r="A9" i="181"/>
  <c r="A10" i="181"/>
  <c r="A11" i="181"/>
  <c r="A12" i="181"/>
  <c r="A13" i="181"/>
  <c r="A14" i="181"/>
  <c r="A15" i="181"/>
  <c r="A16" i="181"/>
  <c r="A17" i="181"/>
  <c r="A18" i="181"/>
  <c r="A19" i="181"/>
  <c r="A20" i="181"/>
  <c r="A21" i="181"/>
  <c r="A22" i="181"/>
  <c r="A23" i="181"/>
  <c r="A24" i="181"/>
  <c r="A25" i="181"/>
  <c r="A26" i="181"/>
  <c r="A27" i="181"/>
  <c r="A28" i="181"/>
  <c r="A29" i="181"/>
  <c r="A30" i="181"/>
  <c r="A31" i="181"/>
  <c r="A32" i="181"/>
  <c r="A33" i="181"/>
  <c r="A34" i="181"/>
  <c r="A35" i="181"/>
  <c r="A36" i="181"/>
  <c r="A37" i="181"/>
  <c r="A38" i="181"/>
  <c r="A39" i="181"/>
  <c r="A40" i="181"/>
  <c r="A41" i="181"/>
  <c r="A42" i="181"/>
  <c r="A43" i="181"/>
  <c r="A44" i="181"/>
  <c r="A45" i="181"/>
  <c r="A46" i="181"/>
  <c r="A47" i="181"/>
  <c r="A48" i="181"/>
  <c r="A49" i="181"/>
  <c r="A50" i="181"/>
  <c r="A51" i="181"/>
  <c r="A52" i="181"/>
  <c r="A53" i="181"/>
  <c r="A54" i="181"/>
  <c r="A55" i="181"/>
  <c r="A56" i="181"/>
  <c r="A57" i="181"/>
  <c r="A58" i="181"/>
  <c r="A59" i="181"/>
  <c r="A60" i="181"/>
  <c r="A61" i="181"/>
  <c r="A62" i="181"/>
  <c r="A63" i="181"/>
  <c r="A64" i="181"/>
  <c r="A65" i="181"/>
  <c r="A66" i="181"/>
  <c r="A67" i="181"/>
  <c r="A68" i="181"/>
  <c r="A69" i="181"/>
  <c r="A70" i="181"/>
  <c r="A71" i="181"/>
  <c r="A72" i="181"/>
  <c r="A73" i="181"/>
  <c r="A74" i="181"/>
  <c r="A75" i="181"/>
  <c r="A76" i="181"/>
  <c r="A77" i="181"/>
  <c r="A78" i="181"/>
  <c r="A79" i="181"/>
  <c r="A80" i="181"/>
  <c r="A81" i="181"/>
  <c r="A82" i="181"/>
  <c r="A83" i="181"/>
  <c r="A84" i="181"/>
  <c r="A85" i="181"/>
  <c r="A86" i="181"/>
  <c r="A87" i="181"/>
  <c r="A88" i="181"/>
  <c r="A89" i="181"/>
  <c r="A90" i="181"/>
  <c r="A91" i="181"/>
  <c r="A92" i="181"/>
  <c r="A93" i="181"/>
  <c r="A94" i="181"/>
  <c r="A95" i="181"/>
  <c r="A96" i="181"/>
  <c r="A97" i="181"/>
  <c r="A98" i="181"/>
  <c r="A99" i="181"/>
  <c r="A100" i="181"/>
  <c r="A101" i="181"/>
  <c r="A102" i="181"/>
  <c r="A103" i="181"/>
  <c r="A104" i="181"/>
  <c r="A105" i="181"/>
  <c r="A106" i="181"/>
  <c r="A107" i="181"/>
  <c r="A108" i="181"/>
  <c r="A109" i="181"/>
  <c r="A110" i="181"/>
  <c r="A111" i="181"/>
  <c r="A112" i="181"/>
  <c r="A113" i="181"/>
  <c r="A114" i="181"/>
  <c r="A115" i="181"/>
  <c r="A116" i="181"/>
  <c r="A117" i="181"/>
  <c r="A118" i="181"/>
  <c r="A119" i="181"/>
  <c r="A120" i="181"/>
  <c r="A121" i="181"/>
  <c r="A122" i="181"/>
  <c r="A123" i="181"/>
  <c r="A124" i="181"/>
  <c r="A125" i="181"/>
  <c r="A126" i="181"/>
  <c r="D7" i="154"/>
  <c r="E8" i="180"/>
  <c r="F8" i="180"/>
  <c r="E9" i="180"/>
  <c r="F9" i="180"/>
  <c r="E10" i="180"/>
  <c r="F10" i="180"/>
  <c r="E11" i="180"/>
  <c r="F11" i="180"/>
  <c r="E12" i="180"/>
  <c r="F12" i="180"/>
  <c r="E13" i="180"/>
  <c r="F13" i="180"/>
  <c r="E14" i="180"/>
  <c r="F14" i="180"/>
  <c r="E15" i="180"/>
  <c r="F15" i="180"/>
  <c r="J15" i="180" s="1"/>
  <c r="E16" i="180"/>
  <c r="F16" i="180"/>
  <c r="E17" i="180"/>
  <c r="I17" i="180" s="1"/>
  <c r="F17" i="180"/>
  <c r="D12" i="180"/>
  <c r="H12" i="180" s="1"/>
  <c r="J12" i="180"/>
  <c r="I12" i="180"/>
  <c r="O6" i="178"/>
  <c r="O4" i="178"/>
  <c r="O5" i="178"/>
  <c r="O10" i="178"/>
  <c r="O7" i="178"/>
  <c r="O12" i="178"/>
  <c r="O9" i="178"/>
  <c r="O13" i="178"/>
  <c r="O3" i="178"/>
  <c r="O11" i="178"/>
  <c r="O8" i="178"/>
  <c r="O2" i="178"/>
  <c r="O14" i="178"/>
  <c r="O15" i="178"/>
  <c r="O16" i="178"/>
  <c r="O17" i="178"/>
  <c r="O18" i="178"/>
  <c r="O19" i="178"/>
  <c r="O1" i="178"/>
  <c r="D17" i="180"/>
  <c r="H17" i="180" s="1"/>
  <c r="D16" i="180"/>
  <c r="H16" i="180" s="1"/>
  <c r="D15" i="180"/>
  <c r="D14" i="180"/>
  <c r="H14" i="180" s="1"/>
  <c r="D13" i="180"/>
  <c r="D11" i="180"/>
  <c r="D10" i="180"/>
  <c r="H10" i="180" s="1"/>
  <c r="D9" i="180"/>
  <c r="H9" i="180" s="1"/>
  <c r="D8" i="180"/>
  <c r="H8" i="180" s="1"/>
  <c r="F7" i="180"/>
  <c r="E7" i="180"/>
  <c r="D7" i="180"/>
  <c r="H13" i="180"/>
  <c r="H11" i="180"/>
  <c r="F16" i="179"/>
  <c r="E16" i="179"/>
  <c r="D16" i="179"/>
  <c r="F15" i="179"/>
  <c r="E15" i="179"/>
  <c r="D15" i="179"/>
  <c r="F14" i="179"/>
  <c r="E14" i="179"/>
  <c r="D14" i="179"/>
  <c r="F13" i="179"/>
  <c r="E13" i="179"/>
  <c r="D13" i="179"/>
  <c r="F12" i="179"/>
  <c r="E12" i="179"/>
  <c r="D12" i="179"/>
  <c r="F11" i="179"/>
  <c r="E11" i="179"/>
  <c r="D11" i="179"/>
  <c r="F10" i="179"/>
  <c r="E10" i="179"/>
  <c r="I10" i="179" s="1"/>
  <c r="D10" i="179"/>
  <c r="F9" i="179"/>
  <c r="E9" i="179"/>
  <c r="D9" i="179"/>
  <c r="F8" i="179"/>
  <c r="E8" i="179"/>
  <c r="D8" i="179"/>
  <c r="F7" i="179"/>
  <c r="J12" i="179" s="1"/>
  <c r="E7" i="179"/>
  <c r="I13" i="179" s="1"/>
  <c r="D7" i="179"/>
  <c r="H16" i="179"/>
  <c r="J16" i="179"/>
  <c r="I16" i="179"/>
  <c r="J13" i="179"/>
  <c r="I11" i="179"/>
  <c r="J9" i="179"/>
  <c r="I9" i="179"/>
  <c r="I8" i="179"/>
  <c r="H8" i="176"/>
  <c r="E10" i="176"/>
  <c r="P7" i="175"/>
  <c r="P9" i="175"/>
  <c r="P5" i="175"/>
  <c r="P6" i="175"/>
  <c r="P8" i="175"/>
  <c r="P12" i="175"/>
  <c r="P13" i="175"/>
  <c r="P10" i="175"/>
  <c r="P14" i="175"/>
  <c r="P15" i="175"/>
  <c r="P16" i="175"/>
  <c r="P11" i="175"/>
  <c r="P17" i="175"/>
  <c r="P18" i="175"/>
  <c r="P19" i="175"/>
  <c r="P20" i="175"/>
  <c r="P21" i="175"/>
  <c r="P22" i="175"/>
  <c r="P23" i="175"/>
  <c r="P24" i="175"/>
  <c r="P25" i="175"/>
  <c r="P26" i="175"/>
  <c r="P27" i="175"/>
  <c r="P28" i="175"/>
  <c r="P29" i="175"/>
  <c r="P30" i="175"/>
  <c r="P31" i="175"/>
  <c r="P32" i="175"/>
  <c r="P33" i="175"/>
  <c r="P34" i="175"/>
  <c r="P35" i="175"/>
  <c r="P36" i="175"/>
  <c r="P37" i="175"/>
  <c r="P38" i="175"/>
  <c r="P4" i="175"/>
  <c r="P3" i="175"/>
  <c r="P2" i="175"/>
  <c r="D15" i="176"/>
  <c r="D8" i="176"/>
  <c r="F17" i="176"/>
  <c r="E17" i="176"/>
  <c r="D17" i="176"/>
  <c r="F16" i="176"/>
  <c r="E16" i="176"/>
  <c r="D16" i="176"/>
  <c r="F15" i="176"/>
  <c r="E15" i="176"/>
  <c r="F14" i="176"/>
  <c r="E14" i="176"/>
  <c r="D14" i="176"/>
  <c r="F13" i="176"/>
  <c r="E13" i="176"/>
  <c r="D13" i="176"/>
  <c r="F12" i="176"/>
  <c r="E12" i="176"/>
  <c r="D12" i="176"/>
  <c r="F11" i="176"/>
  <c r="E11" i="176"/>
  <c r="D11" i="176"/>
  <c r="F10" i="176"/>
  <c r="D10" i="176"/>
  <c r="F9" i="176"/>
  <c r="E9" i="176"/>
  <c r="D9" i="176"/>
  <c r="F8" i="176"/>
  <c r="E8" i="176"/>
  <c r="F7" i="176"/>
  <c r="E7" i="176"/>
  <c r="D7" i="176"/>
  <c r="C2" i="177"/>
  <c r="G2" i="177"/>
  <c r="G2" i="178"/>
  <c r="C2" i="178"/>
  <c r="K2" i="178"/>
  <c r="K2" i="177"/>
  <c r="K2" i="175"/>
  <c r="C2" i="175"/>
  <c r="G2" i="175"/>
  <c r="E7" i="173"/>
  <c r="I20" i="173" s="1"/>
  <c r="D18" i="173"/>
  <c r="H18" i="173" s="1"/>
  <c r="E18" i="173"/>
  <c r="I18" i="173" s="1"/>
  <c r="F18" i="173"/>
  <c r="D19" i="173"/>
  <c r="E19" i="173"/>
  <c r="I19" i="173" s="1"/>
  <c r="F19" i="173"/>
  <c r="D20" i="173"/>
  <c r="E20" i="173"/>
  <c r="F20" i="173"/>
  <c r="J20" i="173" s="1"/>
  <c r="D21" i="173"/>
  <c r="E21" i="173"/>
  <c r="I21" i="173" s="1"/>
  <c r="F21" i="173"/>
  <c r="D22" i="173"/>
  <c r="H22" i="173" s="1"/>
  <c r="E22" i="173"/>
  <c r="I22" i="173" s="1"/>
  <c r="F22" i="173"/>
  <c r="D23" i="173"/>
  <c r="E23" i="173"/>
  <c r="I23" i="173" s="1"/>
  <c r="F23" i="173"/>
  <c r="D24" i="173"/>
  <c r="E24" i="173"/>
  <c r="F24" i="173"/>
  <c r="J24" i="173" s="1"/>
  <c r="D25" i="173"/>
  <c r="E25" i="173"/>
  <c r="I25" i="173" s="1"/>
  <c r="F25" i="173"/>
  <c r="F8" i="173"/>
  <c r="J8" i="173" s="1"/>
  <c r="G2" i="174"/>
  <c r="K2" i="174"/>
  <c r="F7" i="173" s="1"/>
  <c r="C2" i="174"/>
  <c r="D7" i="173" s="1"/>
  <c r="F9" i="173"/>
  <c r="J9" i="173" s="1"/>
  <c r="F10" i="173"/>
  <c r="F11" i="173"/>
  <c r="J11" i="173" s="1"/>
  <c r="F12" i="173"/>
  <c r="J12" i="173" s="1"/>
  <c r="F13" i="173"/>
  <c r="J13" i="173" s="1"/>
  <c r="F14" i="173"/>
  <c r="F15" i="173"/>
  <c r="J15" i="173" s="1"/>
  <c r="F16" i="173"/>
  <c r="J16" i="173" s="1"/>
  <c r="F17" i="173"/>
  <c r="J17" i="173" s="1"/>
  <c r="E9" i="173"/>
  <c r="I9" i="173" s="1"/>
  <c r="E10" i="173"/>
  <c r="I10" i="173" s="1"/>
  <c r="E11" i="173"/>
  <c r="I11" i="173" s="1"/>
  <c r="E12" i="173"/>
  <c r="I12" i="173" s="1"/>
  <c r="E13" i="173"/>
  <c r="I13" i="173" s="1"/>
  <c r="E14" i="173"/>
  <c r="I14" i="173" s="1"/>
  <c r="E15" i="173"/>
  <c r="I15" i="173" s="1"/>
  <c r="E16" i="173"/>
  <c r="I16" i="173" s="1"/>
  <c r="E17" i="173"/>
  <c r="I17" i="173" s="1"/>
  <c r="E8" i="173"/>
  <c r="I8" i="173" s="1"/>
  <c r="D9" i="173"/>
  <c r="D10" i="173"/>
  <c r="H10" i="173" s="1"/>
  <c r="D11" i="173"/>
  <c r="D12" i="173"/>
  <c r="D13" i="173"/>
  <c r="D14" i="173"/>
  <c r="H14" i="173" s="1"/>
  <c r="D15" i="173"/>
  <c r="D16" i="173"/>
  <c r="D17" i="173"/>
  <c r="H17" i="173" s="1"/>
  <c r="D8" i="173"/>
  <c r="H8" i="173" s="1"/>
  <c r="I13" i="180" l="1"/>
  <c r="J13" i="180"/>
  <c r="J11" i="180"/>
  <c r="I15" i="180"/>
  <c r="J16" i="180"/>
  <c r="I10" i="180"/>
  <c r="I8" i="180"/>
  <c r="J9" i="180"/>
  <c r="H15" i="180"/>
  <c r="J10" i="180"/>
  <c r="J14" i="180"/>
  <c r="J8" i="180"/>
  <c r="J17" i="180"/>
  <c r="I14" i="180"/>
  <c r="I16" i="180"/>
  <c r="I9" i="180"/>
  <c r="I11" i="180"/>
  <c r="J11" i="179"/>
  <c r="J10" i="179"/>
  <c r="J14" i="179"/>
  <c r="H8" i="179"/>
  <c r="I15" i="179"/>
  <c r="J8" i="179"/>
  <c r="J15" i="179"/>
  <c r="H9" i="179"/>
  <c r="H11" i="179"/>
  <c r="H13" i="179"/>
  <c r="H15" i="179"/>
  <c r="H12" i="179"/>
  <c r="I12" i="179"/>
  <c r="I14" i="179"/>
  <c r="H10" i="179"/>
  <c r="H14" i="179"/>
  <c r="J11" i="176"/>
  <c r="I11" i="176"/>
  <c r="H9" i="176"/>
  <c r="J14" i="176"/>
  <c r="I8" i="176"/>
  <c r="I12" i="176"/>
  <c r="I14" i="176"/>
  <c r="J8" i="176"/>
  <c r="J9" i="176"/>
  <c r="J13" i="176"/>
  <c r="J17" i="176"/>
  <c r="J15" i="176"/>
  <c r="J10" i="176"/>
  <c r="J12" i="176"/>
  <c r="J16" i="176"/>
  <c r="I13" i="176"/>
  <c r="H14" i="176"/>
  <c r="H11" i="176"/>
  <c r="H12" i="176"/>
  <c r="H17" i="176"/>
  <c r="H15" i="176"/>
  <c r="H13" i="176"/>
  <c r="H10" i="176"/>
  <c r="H16" i="176"/>
  <c r="I17" i="176"/>
  <c r="I10" i="176"/>
  <c r="I15" i="176"/>
  <c r="I16" i="176"/>
  <c r="I9" i="176"/>
  <c r="H9" i="173"/>
  <c r="H13" i="173"/>
  <c r="H19" i="173"/>
  <c r="H23" i="173"/>
  <c r="H16" i="173"/>
  <c r="H12" i="173"/>
  <c r="J21" i="173"/>
  <c r="J25" i="173"/>
  <c r="H24" i="173"/>
  <c r="J22" i="173"/>
  <c r="H20" i="173"/>
  <c r="J18" i="173"/>
  <c r="H15" i="173"/>
  <c r="H11" i="173"/>
  <c r="J14" i="173"/>
  <c r="J10" i="173"/>
  <c r="H25" i="173"/>
  <c r="J23" i="173"/>
  <c r="H21" i="173"/>
  <c r="J19" i="173"/>
  <c r="I24" i="173"/>
  <c r="E6" i="144"/>
  <c r="F6" i="144"/>
  <c r="G6" i="144"/>
  <c r="H6" i="144"/>
  <c r="I6" i="144"/>
  <c r="J6" i="144"/>
  <c r="K6" i="144"/>
  <c r="L6" i="144"/>
  <c r="M6" i="144"/>
  <c r="N6" i="144"/>
  <c r="O6" i="144"/>
  <c r="P6" i="144"/>
  <c r="Q6" i="144"/>
  <c r="R6" i="144"/>
  <c r="S6" i="144"/>
  <c r="T6" i="144"/>
  <c r="U6" i="144"/>
  <c r="V6" i="144"/>
  <c r="W6" i="144"/>
  <c r="X6" i="144"/>
  <c r="Y6" i="144"/>
  <c r="Z6" i="144"/>
  <c r="AA6" i="144"/>
  <c r="AB6" i="144"/>
  <c r="AC6" i="144"/>
  <c r="AD6" i="144"/>
  <c r="AE6" i="144"/>
  <c r="AF6" i="144"/>
  <c r="AG6" i="144"/>
  <c r="AH6" i="144"/>
  <c r="AI6" i="144"/>
  <c r="AJ6" i="144"/>
  <c r="AK6" i="144"/>
  <c r="AL6" i="144"/>
  <c r="AM6" i="144"/>
  <c r="AN6" i="144"/>
  <c r="AO6" i="144"/>
  <c r="AP6" i="144"/>
  <c r="AQ6" i="144"/>
  <c r="AR6" i="144"/>
  <c r="E7" i="144"/>
  <c r="F7" i="144"/>
  <c r="G7" i="144"/>
  <c r="H7" i="144"/>
  <c r="I7" i="144"/>
  <c r="J7" i="144"/>
  <c r="K7" i="144"/>
  <c r="L7" i="144"/>
  <c r="M7" i="144"/>
  <c r="N7" i="144"/>
  <c r="O7" i="144"/>
  <c r="P7" i="144"/>
  <c r="Q7" i="144"/>
  <c r="R7" i="144"/>
  <c r="S7" i="144"/>
  <c r="T7" i="144"/>
  <c r="U7" i="144"/>
  <c r="V7" i="144"/>
  <c r="W7" i="144"/>
  <c r="X7" i="144"/>
  <c r="Y7" i="144"/>
  <c r="Z7" i="144"/>
  <c r="AA7" i="144"/>
  <c r="AB7" i="144"/>
  <c r="AC7" i="144"/>
  <c r="AD7" i="144"/>
  <c r="AE7" i="144"/>
  <c r="AF7" i="144"/>
  <c r="AG7" i="144"/>
  <c r="AH7" i="144"/>
  <c r="AI7" i="144"/>
  <c r="AJ7" i="144"/>
  <c r="AK7" i="144"/>
  <c r="AL7" i="144"/>
  <c r="AM7" i="144"/>
  <c r="AN7" i="144"/>
  <c r="AO7" i="144"/>
  <c r="AP7" i="144"/>
  <c r="AQ7" i="144"/>
  <c r="AR7" i="144"/>
  <c r="E8" i="144"/>
  <c r="F8" i="144"/>
  <c r="G8" i="144"/>
  <c r="H8" i="144"/>
  <c r="I8" i="144"/>
  <c r="J8" i="144"/>
  <c r="K8" i="144"/>
  <c r="L8" i="144"/>
  <c r="M8" i="144"/>
  <c r="N8" i="144"/>
  <c r="O8" i="144"/>
  <c r="P8" i="144"/>
  <c r="Q8" i="144"/>
  <c r="R8" i="144"/>
  <c r="S8" i="144"/>
  <c r="T8" i="144"/>
  <c r="U8" i="144"/>
  <c r="V8" i="144"/>
  <c r="W8" i="144"/>
  <c r="X8" i="144"/>
  <c r="Y8" i="144"/>
  <c r="Z8" i="144"/>
  <c r="AA8" i="144"/>
  <c r="AB8" i="144"/>
  <c r="AC8" i="144"/>
  <c r="AD8" i="144"/>
  <c r="AE8" i="144"/>
  <c r="AF8" i="144"/>
  <c r="AG8" i="144"/>
  <c r="AH8" i="144"/>
  <c r="AI8" i="144"/>
  <c r="AJ8" i="144"/>
  <c r="AK8" i="144"/>
  <c r="AL8" i="144"/>
  <c r="AM8" i="144"/>
  <c r="AN8" i="144"/>
  <c r="AO8" i="144"/>
  <c r="AP8" i="144"/>
  <c r="AQ8" i="144"/>
  <c r="AR8" i="144"/>
  <c r="E9" i="144"/>
  <c r="F9" i="144"/>
  <c r="G9" i="144"/>
  <c r="H9" i="144"/>
  <c r="I9" i="144"/>
  <c r="J9" i="144"/>
  <c r="K9" i="144"/>
  <c r="L9" i="144"/>
  <c r="M9" i="144"/>
  <c r="N9" i="144"/>
  <c r="O9" i="144"/>
  <c r="P9" i="144"/>
  <c r="Q9" i="144"/>
  <c r="R9" i="144"/>
  <c r="S9" i="144"/>
  <c r="T9" i="144"/>
  <c r="U9" i="144"/>
  <c r="V9" i="144"/>
  <c r="W9" i="144"/>
  <c r="X9" i="144"/>
  <c r="Y9" i="144"/>
  <c r="Z9" i="144"/>
  <c r="AA9" i="144"/>
  <c r="AB9" i="144"/>
  <c r="AC9" i="144"/>
  <c r="AD9" i="144"/>
  <c r="AE9" i="144"/>
  <c r="AF9" i="144"/>
  <c r="AG9" i="144"/>
  <c r="AH9" i="144"/>
  <c r="AI9" i="144"/>
  <c r="AJ9" i="144"/>
  <c r="AK9" i="144"/>
  <c r="AL9" i="144"/>
  <c r="AM9" i="144"/>
  <c r="AN9" i="144"/>
  <c r="AO9" i="144"/>
  <c r="AP9" i="144"/>
  <c r="AQ9" i="144"/>
  <c r="AR9" i="144"/>
  <c r="E10" i="144"/>
  <c r="F10" i="144"/>
  <c r="G10" i="144"/>
  <c r="H10" i="144"/>
  <c r="I10" i="144"/>
  <c r="J10" i="144"/>
  <c r="K10" i="144"/>
  <c r="L10" i="144"/>
  <c r="M10" i="144"/>
  <c r="N10" i="144"/>
  <c r="O10" i="144"/>
  <c r="P10" i="144"/>
  <c r="Q10" i="144"/>
  <c r="R10" i="144"/>
  <c r="S10" i="144"/>
  <c r="T10" i="144"/>
  <c r="U10" i="144"/>
  <c r="V10" i="144"/>
  <c r="W10" i="144"/>
  <c r="X10" i="144"/>
  <c r="Y10" i="144"/>
  <c r="Z10" i="144"/>
  <c r="AA10" i="144"/>
  <c r="AB10" i="144"/>
  <c r="AC10" i="144"/>
  <c r="AD10" i="144"/>
  <c r="AE10" i="144"/>
  <c r="AF10" i="144"/>
  <c r="AG10" i="144"/>
  <c r="AH10" i="144"/>
  <c r="AI10" i="144"/>
  <c r="AJ10" i="144"/>
  <c r="AK10" i="144"/>
  <c r="AL10" i="144"/>
  <c r="AM10" i="144"/>
  <c r="AN10" i="144"/>
  <c r="AO10" i="144"/>
  <c r="AP10" i="144"/>
  <c r="AQ10" i="144"/>
  <c r="AR10" i="144"/>
  <c r="E11" i="144"/>
  <c r="F11" i="144"/>
  <c r="G11" i="144"/>
  <c r="H11" i="144"/>
  <c r="I11" i="144"/>
  <c r="J11" i="144"/>
  <c r="K11" i="144"/>
  <c r="L11" i="144"/>
  <c r="M11" i="144"/>
  <c r="N11" i="144"/>
  <c r="O11" i="144"/>
  <c r="P11" i="144"/>
  <c r="Q11" i="144"/>
  <c r="R11" i="144"/>
  <c r="S11" i="144"/>
  <c r="T11" i="144"/>
  <c r="U11" i="144"/>
  <c r="V11" i="144"/>
  <c r="W11" i="144"/>
  <c r="X11" i="144"/>
  <c r="Y11" i="144"/>
  <c r="Z11" i="144"/>
  <c r="AA11" i="144"/>
  <c r="AB11" i="144"/>
  <c r="AC11" i="144"/>
  <c r="AD11" i="144"/>
  <c r="AE11" i="144"/>
  <c r="AF11" i="144"/>
  <c r="AG11" i="144"/>
  <c r="AH11" i="144"/>
  <c r="AI11" i="144"/>
  <c r="AJ11" i="144"/>
  <c r="AK11" i="144"/>
  <c r="AL11" i="144"/>
  <c r="AM11" i="144"/>
  <c r="AN11" i="144"/>
  <c r="AO11" i="144"/>
  <c r="AP11" i="144"/>
  <c r="AQ11" i="144"/>
  <c r="AR11" i="144"/>
  <c r="E12" i="144"/>
  <c r="F12" i="144"/>
  <c r="G12" i="144"/>
  <c r="H12" i="144"/>
  <c r="I12" i="144"/>
  <c r="J12" i="144"/>
  <c r="K12" i="144"/>
  <c r="L12" i="144"/>
  <c r="M12" i="144"/>
  <c r="N12" i="144"/>
  <c r="O12" i="144"/>
  <c r="P12" i="144"/>
  <c r="Q12" i="144"/>
  <c r="R12" i="144"/>
  <c r="S12" i="144"/>
  <c r="T12" i="144"/>
  <c r="U12" i="144"/>
  <c r="V12" i="144"/>
  <c r="W12" i="144"/>
  <c r="X12" i="144"/>
  <c r="Y12" i="144"/>
  <c r="Z12" i="144"/>
  <c r="AA12" i="144"/>
  <c r="AB12" i="144"/>
  <c r="AC12" i="144"/>
  <c r="AD12" i="144"/>
  <c r="AE12" i="144"/>
  <c r="AF12" i="144"/>
  <c r="AG12" i="144"/>
  <c r="AH12" i="144"/>
  <c r="AI12" i="144"/>
  <c r="AJ12" i="144"/>
  <c r="AK12" i="144"/>
  <c r="AL12" i="144"/>
  <c r="AM12" i="144"/>
  <c r="AN12" i="144"/>
  <c r="AO12" i="144"/>
  <c r="AP12" i="144"/>
  <c r="AQ12" i="144"/>
  <c r="AR12" i="144"/>
  <c r="E13" i="144"/>
  <c r="F13" i="144"/>
  <c r="G13" i="144"/>
  <c r="H13" i="144"/>
  <c r="I13" i="144"/>
  <c r="J13" i="144"/>
  <c r="K13" i="144"/>
  <c r="L13" i="144"/>
  <c r="M13" i="144"/>
  <c r="N13" i="144"/>
  <c r="O13" i="144"/>
  <c r="P13" i="144"/>
  <c r="Q13" i="144"/>
  <c r="R13" i="144"/>
  <c r="S13" i="144"/>
  <c r="T13" i="144"/>
  <c r="U13" i="144"/>
  <c r="V13" i="144"/>
  <c r="W13" i="144"/>
  <c r="X13" i="144"/>
  <c r="Y13" i="144"/>
  <c r="Z13" i="144"/>
  <c r="AA13" i="144"/>
  <c r="AB13" i="144"/>
  <c r="AC13" i="144"/>
  <c r="AD13" i="144"/>
  <c r="AE13" i="144"/>
  <c r="AF13" i="144"/>
  <c r="AG13" i="144"/>
  <c r="AH13" i="144"/>
  <c r="AI13" i="144"/>
  <c r="AJ13" i="144"/>
  <c r="AK13" i="144"/>
  <c r="AL13" i="144"/>
  <c r="AM13" i="144"/>
  <c r="AN13" i="144"/>
  <c r="AO13" i="144"/>
  <c r="AP13" i="144"/>
  <c r="AQ13" i="144"/>
  <c r="AR13" i="144"/>
  <c r="E14" i="144"/>
  <c r="F14" i="144"/>
  <c r="G14" i="144"/>
  <c r="H14" i="144"/>
  <c r="I14" i="144"/>
  <c r="J14" i="144"/>
  <c r="K14" i="144"/>
  <c r="L14" i="144"/>
  <c r="M14" i="144"/>
  <c r="N14" i="144"/>
  <c r="O14" i="144"/>
  <c r="P14" i="144"/>
  <c r="Q14" i="144"/>
  <c r="R14" i="144"/>
  <c r="S14" i="144"/>
  <c r="T14" i="144"/>
  <c r="U14" i="144"/>
  <c r="V14" i="144"/>
  <c r="W14" i="144"/>
  <c r="X14" i="144"/>
  <c r="Y14" i="144"/>
  <c r="Z14" i="144"/>
  <c r="AA14" i="144"/>
  <c r="AB14" i="144"/>
  <c r="AC14" i="144"/>
  <c r="AD14" i="144"/>
  <c r="AE14" i="144"/>
  <c r="AF14" i="144"/>
  <c r="AG14" i="144"/>
  <c r="AH14" i="144"/>
  <c r="AI14" i="144"/>
  <c r="AJ14" i="144"/>
  <c r="AK14" i="144"/>
  <c r="AL14" i="144"/>
  <c r="AM14" i="144"/>
  <c r="AN14" i="144"/>
  <c r="AO14" i="144"/>
  <c r="AP14" i="144"/>
  <c r="AQ14" i="144"/>
  <c r="AR14" i="144"/>
  <c r="E15" i="144"/>
  <c r="F15" i="144"/>
  <c r="G15" i="144"/>
  <c r="H15" i="144"/>
  <c r="I15" i="144"/>
  <c r="J15" i="144"/>
  <c r="K15" i="144"/>
  <c r="L15" i="144"/>
  <c r="M15" i="144"/>
  <c r="N15" i="144"/>
  <c r="O15" i="144"/>
  <c r="P15" i="144"/>
  <c r="Q15" i="144"/>
  <c r="R15" i="144"/>
  <c r="S15" i="144"/>
  <c r="T15" i="144"/>
  <c r="U15" i="144"/>
  <c r="V15" i="144"/>
  <c r="W15" i="144"/>
  <c r="X15" i="144"/>
  <c r="Y15" i="144"/>
  <c r="Z15" i="144"/>
  <c r="AA15" i="144"/>
  <c r="AB15" i="144"/>
  <c r="AC15" i="144"/>
  <c r="AD15" i="144"/>
  <c r="AE15" i="144"/>
  <c r="AF15" i="144"/>
  <c r="AG15" i="144"/>
  <c r="AH15" i="144"/>
  <c r="AI15" i="144"/>
  <c r="AJ15" i="144"/>
  <c r="AK15" i="144"/>
  <c r="AL15" i="144"/>
  <c r="AM15" i="144"/>
  <c r="AN15" i="144"/>
  <c r="AO15" i="144"/>
  <c r="AP15" i="144"/>
  <c r="AQ15" i="144"/>
  <c r="AR15" i="144"/>
  <c r="E16" i="144"/>
  <c r="F16" i="144"/>
  <c r="G16" i="144"/>
  <c r="H16" i="144"/>
  <c r="I16" i="144"/>
  <c r="J16" i="144"/>
  <c r="K16" i="144"/>
  <c r="L16" i="144"/>
  <c r="M16" i="144"/>
  <c r="N16" i="144"/>
  <c r="O16" i="144"/>
  <c r="P16" i="144"/>
  <c r="Q16" i="144"/>
  <c r="R16" i="144"/>
  <c r="S16" i="144"/>
  <c r="T16" i="144"/>
  <c r="U16" i="144"/>
  <c r="V16" i="144"/>
  <c r="W16" i="144"/>
  <c r="X16" i="144"/>
  <c r="Y16" i="144"/>
  <c r="Z16" i="144"/>
  <c r="AA16" i="144"/>
  <c r="AB16" i="144"/>
  <c r="AC16" i="144"/>
  <c r="AD16" i="144"/>
  <c r="AE16" i="144"/>
  <c r="AF16" i="144"/>
  <c r="AG16" i="144"/>
  <c r="AH16" i="144"/>
  <c r="AI16" i="144"/>
  <c r="AJ16" i="144"/>
  <c r="AK16" i="144"/>
  <c r="AL16" i="144"/>
  <c r="AM16" i="144"/>
  <c r="AN16" i="144"/>
  <c r="AO16" i="144"/>
  <c r="AP16" i="144"/>
  <c r="AQ16" i="144"/>
  <c r="AR16" i="144"/>
  <c r="E17" i="144"/>
  <c r="F17" i="144"/>
  <c r="G17" i="144"/>
  <c r="H17" i="144"/>
  <c r="I17" i="144"/>
  <c r="J17" i="144"/>
  <c r="K17" i="144"/>
  <c r="L17" i="144"/>
  <c r="M17" i="144"/>
  <c r="N17" i="144"/>
  <c r="O17" i="144"/>
  <c r="P17" i="144"/>
  <c r="Q17" i="144"/>
  <c r="R17" i="144"/>
  <c r="S17" i="144"/>
  <c r="T17" i="144"/>
  <c r="U17" i="144"/>
  <c r="V17" i="144"/>
  <c r="W17" i="144"/>
  <c r="X17" i="144"/>
  <c r="Y17" i="144"/>
  <c r="Z17" i="144"/>
  <c r="AA17" i="144"/>
  <c r="AB17" i="144"/>
  <c r="AC17" i="144"/>
  <c r="AD17" i="144"/>
  <c r="AE17" i="144"/>
  <c r="AF17" i="144"/>
  <c r="AG17" i="144"/>
  <c r="AH17" i="144"/>
  <c r="AI17" i="144"/>
  <c r="AJ17" i="144"/>
  <c r="AK17" i="144"/>
  <c r="AL17" i="144"/>
  <c r="AM17" i="144"/>
  <c r="AN17" i="144"/>
  <c r="AO17" i="144"/>
  <c r="AP17" i="144"/>
  <c r="AQ17" i="144"/>
  <c r="AR17" i="144"/>
  <c r="E18" i="144"/>
  <c r="F18" i="144"/>
  <c r="G18" i="144"/>
  <c r="H18" i="144"/>
  <c r="I18" i="144"/>
  <c r="J18" i="144"/>
  <c r="K18" i="144"/>
  <c r="L18" i="144"/>
  <c r="M18" i="144"/>
  <c r="N18" i="144"/>
  <c r="O18" i="144"/>
  <c r="P18" i="144"/>
  <c r="Q18" i="144"/>
  <c r="R18" i="144"/>
  <c r="S18" i="144"/>
  <c r="T18" i="144"/>
  <c r="U18" i="144"/>
  <c r="V18" i="144"/>
  <c r="W18" i="144"/>
  <c r="X18" i="144"/>
  <c r="Y18" i="144"/>
  <c r="Z18" i="144"/>
  <c r="AA18" i="144"/>
  <c r="AB18" i="144"/>
  <c r="AC18" i="144"/>
  <c r="AD18" i="144"/>
  <c r="AE18" i="144"/>
  <c r="AF18" i="144"/>
  <c r="AG18" i="144"/>
  <c r="AH18" i="144"/>
  <c r="AI18" i="144"/>
  <c r="AJ18" i="144"/>
  <c r="AK18" i="144"/>
  <c r="AL18" i="144"/>
  <c r="AM18" i="144"/>
  <c r="AN18" i="144"/>
  <c r="AO18" i="144"/>
  <c r="AP18" i="144"/>
  <c r="AQ18" i="144"/>
  <c r="AR18" i="144"/>
  <c r="E19" i="144"/>
  <c r="F19" i="144"/>
  <c r="G19" i="144"/>
  <c r="H19" i="144"/>
  <c r="I19" i="144"/>
  <c r="J19" i="144"/>
  <c r="K19" i="144"/>
  <c r="L19" i="144"/>
  <c r="M19" i="144"/>
  <c r="N19" i="144"/>
  <c r="O19" i="144"/>
  <c r="P19" i="144"/>
  <c r="Q19" i="144"/>
  <c r="R19" i="144"/>
  <c r="S19" i="144"/>
  <c r="T19" i="144"/>
  <c r="U19" i="144"/>
  <c r="V19" i="144"/>
  <c r="W19" i="144"/>
  <c r="X19" i="144"/>
  <c r="Y19" i="144"/>
  <c r="Z19" i="144"/>
  <c r="AA19" i="144"/>
  <c r="AB19" i="144"/>
  <c r="AC19" i="144"/>
  <c r="AD19" i="144"/>
  <c r="AE19" i="144"/>
  <c r="AF19" i="144"/>
  <c r="AG19" i="144"/>
  <c r="AH19" i="144"/>
  <c r="AI19" i="144"/>
  <c r="AJ19" i="144"/>
  <c r="AK19" i="144"/>
  <c r="AL19" i="144"/>
  <c r="AM19" i="144"/>
  <c r="AN19" i="144"/>
  <c r="AO19" i="144"/>
  <c r="AP19" i="144"/>
  <c r="AQ19" i="144"/>
  <c r="AR19" i="144"/>
  <c r="E20" i="144"/>
  <c r="F20" i="144"/>
  <c r="G20" i="144"/>
  <c r="H20" i="144"/>
  <c r="I20" i="144"/>
  <c r="J20" i="144"/>
  <c r="K20" i="144"/>
  <c r="L20" i="144"/>
  <c r="M20" i="144"/>
  <c r="N20" i="144"/>
  <c r="O20" i="144"/>
  <c r="P20" i="144"/>
  <c r="Q20" i="144"/>
  <c r="R20" i="144"/>
  <c r="S20" i="144"/>
  <c r="T20" i="144"/>
  <c r="U20" i="144"/>
  <c r="V20" i="144"/>
  <c r="W20" i="144"/>
  <c r="X20" i="144"/>
  <c r="Y20" i="144"/>
  <c r="Z20" i="144"/>
  <c r="AA20" i="144"/>
  <c r="AB20" i="144"/>
  <c r="AC20" i="144"/>
  <c r="AD20" i="144"/>
  <c r="AE20" i="144"/>
  <c r="AF20" i="144"/>
  <c r="AG20" i="144"/>
  <c r="AH20" i="144"/>
  <c r="AI20" i="144"/>
  <c r="AJ20" i="144"/>
  <c r="AK20" i="144"/>
  <c r="AL20" i="144"/>
  <c r="AM20" i="144"/>
  <c r="AN20" i="144"/>
  <c r="AO20" i="144"/>
  <c r="AP20" i="144"/>
  <c r="AQ20" i="144"/>
  <c r="AR20" i="144"/>
  <c r="E21" i="144"/>
  <c r="F21" i="144"/>
  <c r="G21" i="144"/>
  <c r="H21" i="144"/>
  <c r="I21" i="144"/>
  <c r="J21" i="144"/>
  <c r="K21" i="144"/>
  <c r="L21" i="144"/>
  <c r="M21" i="144"/>
  <c r="N21" i="144"/>
  <c r="O21" i="144"/>
  <c r="P21" i="144"/>
  <c r="Q21" i="144"/>
  <c r="R21" i="144"/>
  <c r="S21" i="144"/>
  <c r="T21" i="144"/>
  <c r="U21" i="144"/>
  <c r="V21" i="144"/>
  <c r="W21" i="144"/>
  <c r="X21" i="144"/>
  <c r="Y21" i="144"/>
  <c r="Z21" i="144"/>
  <c r="AA21" i="144"/>
  <c r="AB21" i="144"/>
  <c r="AC21" i="144"/>
  <c r="AD21" i="144"/>
  <c r="AE21" i="144"/>
  <c r="AF21" i="144"/>
  <c r="AG21" i="144"/>
  <c r="AH21" i="144"/>
  <c r="AI21" i="144"/>
  <c r="AJ21" i="144"/>
  <c r="AK21" i="144"/>
  <c r="AL21" i="144"/>
  <c r="AM21" i="144"/>
  <c r="AN21" i="144"/>
  <c r="AO21" i="144"/>
  <c r="AP21" i="144"/>
  <c r="AQ21" i="144"/>
  <c r="AR21" i="144"/>
  <c r="E22" i="144"/>
  <c r="F22" i="144"/>
  <c r="G22" i="144"/>
  <c r="H22" i="144"/>
  <c r="I22" i="144"/>
  <c r="J22" i="144"/>
  <c r="K22" i="144"/>
  <c r="L22" i="144"/>
  <c r="M22" i="144"/>
  <c r="N22" i="144"/>
  <c r="O22" i="144"/>
  <c r="P22" i="144"/>
  <c r="Q22" i="144"/>
  <c r="R22" i="144"/>
  <c r="S22" i="144"/>
  <c r="T22" i="144"/>
  <c r="U22" i="144"/>
  <c r="V22" i="144"/>
  <c r="W22" i="144"/>
  <c r="X22" i="144"/>
  <c r="Y22" i="144"/>
  <c r="Z22" i="144"/>
  <c r="AA22" i="144"/>
  <c r="AB22" i="144"/>
  <c r="AC22" i="144"/>
  <c r="AD22" i="144"/>
  <c r="AE22" i="144"/>
  <c r="AF22" i="144"/>
  <c r="AG22" i="144"/>
  <c r="AH22" i="144"/>
  <c r="AI22" i="144"/>
  <c r="AJ22" i="144"/>
  <c r="AK22" i="144"/>
  <c r="AL22" i="144"/>
  <c r="AM22" i="144"/>
  <c r="AN22" i="144"/>
  <c r="AO22" i="144"/>
  <c r="AP22" i="144"/>
  <c r="AQ22" i="144"/>
  <c r="AR22" i="144"/>
  <c r="E23" i="144"/>
  <c r="F23" i="144"/>
  <c r="G23" i="144"/>
  <c r="H23" i="144"/>
  <c r="I23" i="144"/>
  <c r="J23" i="144"/>
  <c r="K23" i="144"/>
  <c r="L23" i="144"/>
  <c r="M23" i="144"/>
  <c r="N23" i="144"/>
  <c r="O23" i="144"/>
  <c r="P23" i="144"/>
  <c r="Q23" i="144"/>
  <c r="R23" i="144"/>
  <c r="S23" i="144"/>
  <c r="T23" i="144"/>
  <c r="U23" i="144"/>
  <c r="V23" i="144"/>
  <c r="W23" i="144"/>
  <c r="X23" i="144"/>
  <c r="Y23" i="144"/>
  <c r="Z23" i="144"/>
  <c r="AA23" i="144"/>
  <c r="AB23" i="144"/>
  <c r="AC23" i="144"/>
  <c r="AD23" i="144"/>
  <c r="AE23" i="144"/>
  <c r="AF23" i="144"/>
  <c r="AG23" i="144"/>
  <c r="AH23" i="144"/>
  <c r="AI23" i="144"/>
  <c r="AJ23" i="144"/>
  <c r="AK23" i="144"/>
  <c r="AL23" i="144"/>
  <c r="AM23" i="144"/>
  <c r="AN23" i="144"/>
  <c r="AO23" i="144"/>
  <c r="AP23" i="144"/>
  <c r="AQ23" i="144"/>
  <c r="AR23" i="144"/>
  <c r="E24" i="144"/>
  <c r="F24" i="144"/>
  <c r="G24" i="144"/>
  <c r="H24" i="144"/>
  <c r="I24" i="144"/>
  <c r="J24" i="144"/>
  <c r="K24" i="144"/>
  <c r="L24" i="144"/>
  <c r="M24" i="144"/>
  <c r="N24" i="144"/>
  <c r="O24" i="144"/>
  <c r="P24" i="144"/>
  <c r="Q24" i="144"/>
  <c r="R24" i="144"/>
  <c r="S24" i="144"/>
  <c r="T24" i="144"/>
  <c r="U24" i="144"/>
  <c r="V24" i="144"/>
  <c r="W24" i="144"/>
  <c r="X24" i="144"/>
  <c r="Y24" i="144"/>
  <c r="Z24" i="144"/>
  <c r="AA24" i="144"/>
  <c r="AB24" i="144"/>
  <c r="AC24" i="144"/>
  <c r="AD24" i="144"/>
  <c r="AE24" i="144"/>
  <c r="AF24" i="144"/>
  <c r="AG24" i="144"/>
  <c r="AH24" i="144"/>
  <c r="AI24" i="144"/>
  <c r="AJ24" i="144"/>
  <c r="AK24" i="144"/>
  <c r="AL24" i="144"/>
  <c r="AM24" i="144"/>
  <c r="AN24" i="144"/>
  <c r="AO24" i="144"/>
  <c r="AP24" i="144"/>
  <c r="AQ24" i="144"/>
  <c r="AR24" i="144"/>
  <c r="E25" i="144"/>
  <c r="F25" i="144"/>
  <c r="G25" i="144"/>
  <c r="H25" i="144"/>
  <c r="I25" i="144"/>
  <c r="J25" i="144"/>
  <c r="K25" i="144"/>
  <c r="L25" i="144"/>
  <c r="M25" i="144"/>
  <c r="N25" i="144"/>
  <c r="O25" i="144"/>
  <c r="P25" i="144"/>
  <c r="Q25" i="144"/>
  <c r="R25" i="144"/>
  <c r="S25" i="144"/>
  <c r="T25" i="144"/>
  <c r="U25" i="144"/>
  <c r="V25" i="144"/>
  <c r="W25" i="144"/>
  <c r="X25" i="144"/>
  <c r="Y25" i="144"/>
  <c r="Z25" i="144"/>
  <c r="AA25" i="144"/>
  <c r="AB25" i="144"/>
  <c r="AC25" i="144"/>
  <c r="AD25" i="144"/>
  <c r="AE25" i="144"/>
  <c r="AF25" i="144"/>
  <c r="AG25" i="144"/>
  <c r="AH25" i="144"/>
  <c r="AI25" i="144"/>
  <c r="AJ25" i="144"/>
  <c r="AK25" i="144"/>
  <c r="AL25" i="144"/>
  <c r="AM25" i="144"/>
  <c r="AN25" i="144"/>
  <c r="AO25" i="144"/>
  <c r="AP25" i="144"/>
  <c r="AQ25" i="144"/>
  <c r="AR25" i="144"/>
  <c r="E26" i="144"/>
  <c r="F26" i="144"/>
  <c r="G26" i="144"/>
  <c r="H26" i="144"/>
  <c r="I26" i="144"/>
  <c r="J26" i="144"/>
  <c r="K26" i="144"/>
  <c r="L26" i="144"/>
  <c r="M26" i="144"/>
  <c r="N26" i="144"/>
  <c r="O26" i="144"/>
  <c r="P26" i="144"/>
  <c r="Q26" i="144"/>
  <c r="R26" i="144"/>
  <c r="S26" i="144"/>
  <c r="T26" i="144"/>
  <c r="U26" i="144"/>
  <c r="V26" i="144"/>
  <c r="W26" i="144"/>
  <c r="X26" i="144"/>
  <c r="Y26" i="144"/>
  <c r="Z26" i="144"/>
  <c r="AA26" i="144"/>
  <c r="AB26" i="144"/>
  <c r="AC26" i="144"/>
  <c r="AD26" i="144"/>
  <c r="AE26" i="144"/>
  <c r="AF26" i="144"/>
  <c r="AG26" i="144"/>
  <c r="AH26" i="144"/>
  <c r="AI26" i="144"/>
  <c r="AJ26" i="144"/>
  <c r="AK26" i="144"/>
  <c r="AL26" i="144"/>
  <c r="AM26" i="144"/>
  <c r="AN26" i="144"/>
  <c r="AO26" i="144"/>
  <c r="AP26" i="144"/>
  <c r="AQ26" i="144"/>
  <c r="AR26" i="144"/>
  <c r="E27" i="144"/>
  <c r="F27" i="144"/>
  <c r="G27" i="144"/>
  <c r="H27" i="144"/>
  <c r="I27" i="144"/>
  <c r="J27" i="144"/>
  <c r="K27" i="144"/>
  <c r="L27" i="144"/>
  <c r="M27" i="144"/>
  <c r="N27" i="144"/>
  <c r="O27" i="144"/>
  <c r="P27" i="144"/>
  <c r="Q27" i="144"/>
  <c r="R27" i="144"/>
  <c r="S27" i="144"/>
  <c r="T27" i="144"/>
  <c r="U27" i="144"/>
  <c r="V27" i="144"/>
  <c r="W27" i="144"/>
  <c r="X27" i="144"/>
  <c r="Y27" i="144"/>
  <c r="Z27" i="144"/>
  <c r="AA27" i="144"/>
  <c r="AB27" i="144"/>
  <c r="AC27" i="144"/>
  <c r="AD27" i="144"/>
  <c r="AE27" i="144"/>
  <c r="AF27" i="144"/>
  <c r="AG27" i="144"/>
  <c r="AH27" i="144"/>
  <c r="AI27" i="144"/>
  <c r="AJ27" i="144"/>
  <c r="AK27" i="144"/>
  <c r="AL27" i="144"/>
  <c r="AM27" i="144"/>
  <c r="AN27" i="144"/>
  <c r="AO27" i="144"/>
  <c r="AP27" i="144"/>
  <c r="AQ27" i="144"/>
  <c r="AR27" i="144"/>
  <c r="E28" i="144"/>
  <c r="F28" i="144"/>
  <c r="G28" i="144"/>
  <c r="H28" i="144"/>
  <c r="I28" i="144"/>
  <c r="J28" i="144"/>
  <c r="K28" i="144"/>
  <c r="L28" i="144"/>
  <c r="M28" i="144"/>
  <c r="N28" i="144"/>
  <c r="O28" i="144"/>
  <c r="P28" i="144"/>
  <c r="Q28" i="144"/>
  <c r="R28" i="144"/>
  <c r="S28" i="144"/>
  <c r="T28" i="144"/>
  <c r="U28" i="144"/>
  <c r="V28" i="144"/>
  <c r="W28" i="144"/>
  <c r="X28" i="144"/>
  <c r="Y28" i="144"/>
  <c r="Z28" i="144"/>
  <c r="AA28" i="144"/>
  <c r="AB28" i="144"/>
  <c r="AC28" i="144"/>
  <c r="AD28" i="144"/>
  <c r="AE28" i="144"/>
  <c r="AF28" i="144"/>
  <c r="AG28" i="144"/>
  <c r="AH28" i="144"/>
  <c r="AI28" i="144"/>
  <c r="AJ28" i="144"/>
  <c r="AK28" i="144"/>
  <c r="AL28" i="144"/>
  <c r="AM28" i="144"/>
  <c r="AN28" i="144"/>
  <c r="AO28" i="144"/>
  <c r="AP28" i="144"/>
  <c r="AQ28" i="144"/>
  <c r="AR28" i="144"/>
  <c r="E29" i="144"/>
  <c r="F29" i="144"/>
  <c r="G29" i="144"/>
  <c r="H29" i="144"/>
  <c r="I29" i="144"/>
  <c r="J29" i="144"/>
  <c r="K29" i="144"/>
  <c r="L29" i="144"/>
  <c r="M29" i="144"/>
  <c r="N29" i="144"/>
  <c r="O29" i="144"/>
  <c r="P29" i="144"/>
  <c r="Q29" i="144"/>
  <c r="R29" i="144"/>
  <c r="S29" i="144"/>
  <c r="T29" i="144"/>
  <c r="U29" i="144"/>
  <c r="V29" i="144"/>
  <c r="W29" i="144"/>
  <c r="X29" i="144"/>
  <c r="Y29" i="144"/>
  <c r="Z29" i="144"/>
  <c r="AA29" i="144"/>
  <c r="AB29" i="144"/>
  <c r="AC29" i="144"/>
  <c r="AD29" i="144"/>
  <c r="AE29" i="144"/>
  <c r="AF29" i="144"/>
  <c r="AG29" i="144"/>
  <c r="AH29" i="144"/>
  <c r="AI29" i="144"/>
  <c r="AJ29" i="144"/>
  <c r="AK29" i="144"/>
  <c r="AL29" i="144"/>
  <c r="AM29" i="144"/>
  <c r="AN29" i="144"/>
  <c r="AO29" i="144"/>
  <c r="AP29" i="144"/>
  <c r="AQ29" i="144"/>
  <c r="AR29" i="144"/>
  <c r="E30" i="144"/>
  <c r="F30" i="144"/>
  <c r="G30" i="144"/>
  <c r="H30" i="144"/>
  <c r="I30" i="144"/>
  <c r="J30" i="144"/>
  <c r="K30" i="144"/>
  <c r="L30" i="144"/>
  <c r="M30" i="144"/>
  <c r="N30" i="144"/>
  <c r="O30" i="144"/>
  <c r="P30" i="144"/>
  <c r="Q30" i="144"/>
  <c r="R30" i="144"/>
  <c r="S30" i="144"/>
  <c r="T30" i="144"/>
  <c r="U30" i="144"/>
  <c r="V30" i="144"/>
  <c r="W30" i="144"/>
  <c r="X30" i="144"/>
  <c r="Y30" i="144"/>
  <c r="Z30" i="144"/>
  <c r="AA30" i="144"/>
  <c r="AB30" i="144"/>
  <c r="AC30" i="144"/>
  <c r="AD30" i="144"/>
  <c r="AE30" i="144"/>
  <c r="AF30" i="144"/>
  <c r="AG30" i="144"/>
  <c r="AH30" i="144"/>
  <c r="AI30" i="144"/>
  <c r="AJ30" i="144"/>
  <c r="AK30" i="144"/>
  <c r="AL30" i="144"/>
  <c r="AM30" i="144"/>
  <c r="AN30" i="144"/>
  <c r="AO30" i="144"/>
  <c r="AP30" i="144"/>
  <c r="AQ30" i="144"/>
  <c r="AR30" i="144"/>
  <c r="E31" i="144"/>
  <c r="F31" i="144"/>
  <c r="G31" i="144"/>
  <c r="H31" i="144"/>
  <c r="I31" i="144"/>
  <c r="J31" i="144"/>
  <c r="K31" i="144"/>
  <c r="L31" i="144"/>
  <c r="M31" i="144"/>
  <c r="N31" i="144"/>
  <c r="O31" i="144"/>
  <c r="P31" i="144"/>
  <c r="Q31" i="144"/>
  <c r="R31" i="144"/>
  <c r="S31" i="144"/>
  <c r="T31" i="144"/>
  <c r="U31" i="144"/>
  <c r="V31" i="144"/>
  <c r="W31" i="144"/>
  <c r="X31" i="144"/>
  <c r="Y31" i="144"/>
  <c r="Z31" i="144"/>
  <c r="AA31" i="144"/>
  <c r="AB31" i="144"/>
  <c r="AC31" i="144"/>
  <c r="AD31" i="144"/>
  <c r="AE31" i="144"/>
  <c r="AF31" i="144"/>
  <c r="AG31" i="144"/>
  <c r="AH31" i="144"/>
  <c r="AI31" i="144"/>
  <c r="AJ31" i="144"/>
  <c r="AK31" i="144"/>
  <c r="AL31" i="144"/>
  <c r="AM31" i="144"/>
  <c r="AN31" i="144"/>
  <c r="AO31" i="144"/>
  <c r="AP31" i="144"/>
  <c r="AQ31" i="144"/>
  <c r="AR31" i="144"/>
  <c r="E32" i="144"/>
  <c r="F32" i="144"/>
  <c r="G32" i="144"/>
  <c r="H32" i="144"/>
  <c r="I32" i="144"/>
  <c r="J32" i="144"/>
  <c r="K32" i="144"/>
  <c r="L32" i="144"/>
  <c r="M32" i="144"/>
  <c r="N32" i="144"/>
  <c r="O32" i="144"/>
  <c r="P32" i="144"/>
  <c r="Q32" i="144"/>
  <c r="R32" i="144"/>
  <c r="S32" i="144"/>
  <c r="T32" i="144"/>
  <c r="U32" i="144"/>
  <c r="V32" i="144"/>
  <c r="W32" i="144"/>
  <c r="X32" i="144"/>
  <c r="Y32" i="144"/>
  <c r="Z32" i="144"/>
  <c r="AA32" i="144"/>
  <c r="AB32" i="144"/>
  <c r="AC32" i="144"/>
  <c r="AD32" i="144"/>
  <c r="AE32" i="144"/>
  <c r="AF32" i="144"/>
  <c r="AG32" i="144"/>
  <c r="AH32" i="144"/>
  <c r="AI32" i="144"/>
  <c r="AJ32" i="144"/>
  <c r="AK32" i="144"/>
  <c r="AL32" i="144"/>
  <c r="AM32" i="144"/>
  <c r="AN32" i="144"/>
  <c r="AO32" i="144"/>
  <c r="AP32" i="144"/>
  <c r="AQ32" i="144"/>
  <c r="AR32" i="144"/>
  <c r="E33" i="144"/>
  <c r="F33" i="144"/>
  <c r="G33" i="144"/>
  <c r="H33" i="144"/>
  <c r="I33" i="144"/>
  <c r="J33" i="144"/>
  <c r="K33" i="144"/>
  <c r="L33" i="144"/>
  <c r="M33" i="144"/>
  <c r="N33" i="144"/>
  <c r="O33" i="144"/>
  <c r="P33" i="144"/>
  <c r="Q33" i="144"/>
  <c r="R33" i="144"/>
  <c r="S33" i="144"/>
  <c r="T33" i="144"/>
  <c r="U33" i="144"/>
  <c r="V33" i="144"/>
  <c r="W33" i="144"/>
  <c r="X33" i="144"/>
  <c r="Y33" i="144"/>
  <c r="Z33" i="144"/>
  <c r="AA33" i="144"/>
  <c r="AB33" i="144"/>
  <c r="AC33" i="144"/>
  <c r="AD33" i="144"/>
  <c r="AE33" i="144"/>
  <c r="AF33" i="144"/>
  <c r="AG33" i="144"/>
  <c r="AH33" i="144"/>
  <c r="AI33" i="144"/>
  <c r="AJ33" i="144"/>
  <c r="AK33" i="144"/>
  <c r="AL33" i="144"/>
  <c r="AM33" i="144"/>
  <c r="AN33" i="144"/>
  <c r="AO33" i="144"/>
  <c r="AP33" i="144"/>
  <c r="AQ33" i="144"/>
  <c r="AR33" i="144"/>
  <c r="E34" i="144"/>
  <c r="F34" i="144"/>
  <c r="G34" i="144"/>
  <c r="H34" i="144"/>
  <c r="I34" i="144"/>
  <c r="J34" i="144"/>
  <c r="K34" i="144"/>
  <c r="L34" i="144"/>
  <c r="M34" i="144"/>
  <c r="N34" i="144"/>
  <c r="O34" i="144"/>
  <c r="P34" i="144"/>
  <c r="Q34" i="144"/>
  <c r="R34" i="144"/>
  <c r="S34" i="144"/>
  <c r="T34" i="144"/>
  <c r="U34" i="144"/>
  <c r="V34" i="144"/>
  <c r="W34" i="144"/>
  <c r="X34" i="144"/>
  <c r="Y34" i="144"/>
  <c r="Z34" i="144"/>
  <c r="AA34" i="144"/>
  <c r="AB34" i="144"/>
  <c r="AC34" i="144"/>
  <c r="AD34" i="144"/>
  <c r="AE34" i="144"/>
  <c r="AF34" i="144"/>
  <c r="AG34" i="144"/>
  <c r="AH34" i="144"/>
  <c r="AI34" i="144"/>
  <c r="AJ34" i="144"/>
  <c r="AK34" i="144"/>
  <c r="AL34" i="144"/>
  <c r="AM34" i="144"/>
  <c r="AN34" i="144"/>
  <c r="AO34" i="144"/>
  <c r="AP34" i="144"/>
  <c r="AQ34" i="144"/>
  <c r="AR34" i="144"/>
  <c r="E35" i="144"/>
  <c r="F35" i="144"/>
  <c r="G35" i="144"/>
  <c r="H35" i="144"/>
  <c r="I35" i="144"/>
  <c r="J35" i="144"/>
  <c r="K35" i="144"/>
  <c r="L35" i="144"/>
  <c r="M35" i="144"/>
  <c r="N35" i="144"/>
  <c r="O35" i="144"/>
  <c r="P35" i="144"/>
  <c r="Q35" i="144"/>
  <c r="R35" i="144"/>
  <c r="S35" i="144"/>
  <c r="T35" i="144"/>
  <c r="U35" i="144"/>
  <c r="V35" i="144"/>
  <c r="W35" i="144"/>
  <c r="X35" i="144"/>
  <c r="Y35" i="144"/>
  <c r="Z35" i="144"/>
  <c r="AA35" i="144"/>
  <c r="AB35" i="144"/>
  <c r="AC35" i="144"/>
  <c r="AD35" i="144"/>
  <c r="AE35" i="144"/>
  <c r="AF35" i="144"/>
  <c r="AG35" i="144"/>
  <c r="AH35" i="144"/>
  <c r="AI35" i="144"/>
  <c r="AJ35" i="144"/>
  <c r="AK35" i="144"/>
  <c r="AL35" i="144"/>
  <c r="AM35" i="144"/>
  <c r="AN35" i="144"/>
  <c r="AO35" i="144"/>
  <c r="AP35" i="144"/>
  <c r="AQ35" i="144"/>
  <c r="AR35" i="144"/>
  <c r="E36" i="144"/>
  <c r="F36" i="144"/>
  <c r="G36" i="144"/>
  <c r="H36" i="144"/>
  <c r="I36" i="144"/>
  <c r="J36" i="144"/>
  <c r="K36" i="144"/>
  <c r="L36" i="144"/>
  <c r="M36" i="144"/>
  <c r="N36" i="144"/>
  <c r="O36" i="144"/>
  <c r="P36" i="144"/>
  <c r="Q36" i="144"/>
  <c r="R36" i="144"/>
  <c r="S36" i="144"/>
  <c r="T36" i="144"/>
  <c r="U36" i="144"/>
  <c r="V36" i="144"/>
  <c r="W36" i="144"/>
  <c r="X36" i="144"/>
  <c r="Y36" i="144"/>
  <c r="Z36" i="144"/>
  <c r="AA36" i="144"/>
  <c r="AB36" i="144"/>
  <c r="AC36" i="144"/>
  <c r="AD36" i="144"/>
  <c r="AE36" i="144"/>
  <c r="AF36" i="144"/>
  <c r="AG36" i="144"/>
  <c r="AH36" i="144"/>
  <c r="AI36" i="144"/>
  <c r="AJ36" i="144"/>
  <c r="AK36" i="144"/>
  <c r="AL36" i="144"/>
  <c r="AM36" i="144"/>
  <c r="AN36" i="144"/>
  <c r="AO36" i="144"/>
  <c r="AP36" i="144"/>
  <c r="AQ36" i="144"/>
  <c r="AR36" i="144"/>
  <c r="E37" i="144"/>
  <c r="F37" i="144"/>
  <c r="G37" i="144"/>
  <c r="H37" i="144"/>
  <c r="I37" i="144"/>
  <c r="J37" i="144"/>
  <c r="K37" i="144"/>
  <c r="L37" i="144"/>
  <c r="M37" i="144"/>
  <c r="N37" i="144"/>
  <c r="O37" i="144"/>
  <c r="P37" i="144"/>
  <c r="Q37" i="144"/>
  <c r="R37" i="144"/>
  <c r="S37" i="144"/>
  <c r="T37" i="144"/>
  <c r="U37" i="144"/>
  <c r="V37" i="144"/>
  <c r="W37" i="144"/>
  <c r="X37" i="144"/>
  <c r="Y37" i="144"/>
  <c r="Z37" i="144"/>
  <c r="AA37" i="144"/>
  <c r="AB37" i="144"/>
  <c r="AC37" i="144"/>
  <c r="AD37" i="144"/>
  <c r="AE37" i="144"/>
  <c r="AF37" i="144"/>
  <c r="AG37" i="144"/>
  <c r="AH37" i="144"/>
  <c r="AI37" i="144"/>
  <c r="AJ37" i="144"/>
  <c r="AK37" i="144"/>
  <c r="AL37" i="144"/>
  <c r="AM37" i="144"/>
  <c r="AN37" i="144"/>
  <c r="AO37" i="144"/>
  <c r="AP37" i="144"/>
  <c r="AQ37" i="144"/>
  <c r="AR37" i="144"/>
  <c r="E38" i="144"/>
  <c r="F38" i="144"/>
  <c r="G38" i="144"/>
  <c r="H38" i="144"/>
  <c r="I38" i="144"/>
  <c r="J38" i="144"/>
  <c r="K38" i="144"/>
  <c r="L38" i="144"/>
  <c r="M38" i="144"/>
  <c r="N38" i="144"/>
  <c r="O38" i="144"/>
  <c r="P38" i="144"/>
  <c r="Q38" i="144"/>
  <c r="R38" i="144"/>
  <c r="S38" i="144"/>
  <c r="T38" i="144"/>
  <c r="U38" i="144"/>
  <c r="V38" i="144"/>
  <c r="W38" i="144"/>
  <c r="X38" i="144"/>
  <c r="Y38" i="144"/>
  <c r="Z38" i="144"/>
  <c r="AA38" i="144"/>
  <c r="AB38" i="144"/>
  <c r="AC38" i="144"/>
  <c r="AD38" i="144"/>
  <c r="AE38" i="144"/>
  <c r="AF38" i="144"/>
  <c r="AG38" i="144"/>
  <c r="AH38" i="144"/>
  <c r="AI38" i="144"/>
  <c r="AJ38" i="144"/>
  <c r="AK38" i="144"/>
  <c r="AL38" i="144"/>
  <c r="AM38" i="144"/>
  <c r="AN38" i="144"/>
  <c r="AO38" i="144"/>
  <c r="AP38" i="144"/>
  <c r="AQ38" i="144"/>
  <c r="AR38" i="144"/>
  <c r="E39" i="144"/>
  <c r="F39" i="144"/>
  <c r="G39" i="144"/>
  <c r="H39" i="144"/>
  <c r="I39" i="144"/>
  <c r="J39" i="144"/>
  <c r="K39" i="144"/>
  <c r="L39" i="144"/>
  <c r="M39" i="144"/>
  <c r="N39" i="144"/>
  <c r="O39" i="144"/>
  <c r="P39" i="144"/>
  <c r="Q39" i="144"/>
  <c r="R39" i="144"/>
  <c r="S39" i="144"/>
  <c r="T39" i="144"/>
  <c r="U39" i="144"/>
  <c r="V39" i="144"/>
  <c r="W39" i="144"/>
  <c r="X39" i="144"/>
  <c r="Y39" i="144"/>
  <c r="Z39" i="144"/>
  <c r="AA39" i="144"/>
  <c r="AB39" i="144"/>
  <c r="AC39" i="144"/>
  <c r="AD39" i="144"/>
  <c r="AE39" i="144"/>
  <c r="AF39" i="144"/>
  <c r="AG39" i="144"/>
  <c r="AH39" i="144"/>
  <c r="AI39" i="144"/>
  <c r="AJ39" i="144"/>
  <c r="AK39" i="144"/>
  <c r="AL39" i="144"/>
  <c r="AM39" i="144"/>
  <c r="AN39" i="144"/>
  <c r="AO39" i="144"/>
  <c r="AP39" i="144"/>
  <c r="AQ39" i="144"/>
  <c r="AR39" i="144"/>
  <c r="E40" i="144"/>
  <c r="F40" i="144"/>
  <c r="G40" i="144"/>
  <c r="H40" i="144"/>
  <c r="I40" i="144"/>
  <c r="J40" i="144"/>
  <c r="K40" i="144"/>
  <c r="L40" i="144"/>
  <c r="M40" i="144"/>
  <c r="N40" i="144"/>
  <c r="O40" i="144"/>
  <c r="P40" i="144"/>
  <c r="Q40" i="144"/>
  <c r="R40" i="144"/>
  <c r="S40" i="144"/>
  <c r="T40" i="144"/>
  <c r="U40" i="144"/>
  <c r="V40" i="144"/>
  <c r="W40" i="144"/>
  <c r="X40" i="144"/>
  <c r="Y40" i="144"/>
  <c r="Z40" i="144"/>
  <c r="AA40" i="144"/>
  <c r="AB40" i="144"/>
  <c r="AC40" i="144"/>
  <c r="AD40" i="144"/>
  <c r="AE40" i="144"/>
  <c r="AF40" i="144"/>
  <c r="AG40" i="144"/>
  <c r="AH40" i="144"/>
  <c r="AI40" i="144"/>
  <c r="AJ40" i="144"/>
  <c r="AK40" i="144"/>
  <c r="AL40" i="144"/>
  <c r="AM40" i="144"/>
  <c r="AN40" i="144"/>
  <c r="AO40" i="144"/>
  <c r="AP40" i="144"/>
  <c r="AQ40" i="144"/>
  <c r="AR40" i="144"/>
  <c r="E41" i="144"/>
  <c r="F41" i="144"/>
  <c r="G41" i="144"/>
  <c r="H41" i="144"/>
  <c r="I41" i="144"/>
  <c r="J41" i="144"/>
  <c r="K41" i="144"/>
  <c r="L41" i="144"/>
  <c r="M41" i="144"/>
  <c r="N41" i="144"/>
  <c r="O41" i="144"/>
  <c r="P41" i="144"/>
  <c r="Q41" i="144"/>
  <c r="R41" i="144"/>
  <c r="S41" i="144"/>
  <c r="T41" i="144"/>
  <c r="U41" i="144"/>
  <c r="V41" i="144"/>
  <c r="W41" i="144"/>
  <c r="X41" i="144"/>
  <c r="Y41" i="144"/>
  <c r="Z41" i="144"/>
  <c r="AA41" i="144"/>
  <c r="AB41" i="144"/>
  <c r="AC41" i="144"/>
  <c r="AD41" i="144"/>
  <c r="AE41" i="144"/>
  <c r="AF41" i="144"/>
  <c r="AG41" i="144"/>
  <c r="AH41" i="144"/>
  <c r="AI41" i="144"/>
  <c r="AJ41" i="144"/>
  <c r="AK41" i="144"/>
  <c r="AL41" i="144"/>
  <c r="AM41" i="144"/>
  <c r="AN41" i="144"/>
  <c r="AO41" i="144"/>
  <c r="AP41" i="144"/>
  <c r="AQ41" i="144"/>
  <c r="AR41" i="144"/>
  <c r="E42" i="144"/>
  <c r="F42" i="144"/>
  <c r="G42" i="144"/>
  <c r="H42" i="144"/>
  <c r="I42" i="144"/>
  <c r="J42" i="144"/>
  <c r="K42" i="144"/>
  <c r="L42" i="144"/>
  <c r="M42" i="144"/>
  <c r="N42" i="144"/>
  <c r="O42" i="144"/>
  <c r="P42" i="144"/>
  <c r="Q42" i="144"/>
  <c r="R42" i="144"/>
  <c r="S42" i="144"/>
  <c r="T42" i="144"/>
  <c r="U42" i="144"/>
  <c r="V42" i="144"/>
  <c r="W42" i="144"/>
  <c r="X42" i="144"/>
  <c r="Y42" i="144"/>
  <c r="Z42" i="144"/>
  <c r="AA42" i="144"/>
  <c r="AB42" i="144"/>
  <c r="AC42" i="144"/>
  <c r="AD42" i="144"/>
  <c r="AE42" i="144"/>
  <c r="AF42" i="144"/>
  <c r="AG42" i="144"/>
  <c r="AH42" i="144"/>
  <c r="AI42" i="144"/>
  <c r="AJ42" i="144"/>
  <c r="AK42" i="144"/>
  <c r="AL42" i="144"/>
  <c r="AM42" i="144"/>
  <c r="AN42" i="144"/>
  <c r="AO42" i="144"/>
  <c r="AP42" i="144"/>
  <c r="AQ42" i="144"/>
  <c r="AR42" i="144"/>
  <c r="E43" i="144"/>
  <c r="F43" i="144"/>
  <c r="G43" i="144"/>
  <c r="H43" i="144"/>
  <c r="I43" i="144"/>
  <c r="J43" i="144"/>
  <c r="K43" i="144"/>
  <c r="L43" i="144"/>
  <c r="M43" i="144"/>
  <c r="N43" i="144"/>
  <c r="O43" i="144"/>
  <c r="P43" i="144"/>
  <c r="Q43" i="144"/>
  <c r="R43" i="144"/>
  <c r="S43" i="144"/>
  <c r="T43" i="144"/>
  <c r="U43" i="144"/>
  <c r="V43" i="144"/>
  <c r="W43" i="144"/>
  <c r="X43" i="144"/>
  <c r="Y43" i="144"/>
  <c r="Z43" i="144"/>
  <c r="AA43" i="144"/>
  <c r="AB43" i="144"/>
  <c r="AC43" i="144"/>
  <c r="AD43" i="144"/>
  <c r="AE43" i="144"/>
  <c r="AF43" i="144"/>
  <c r="AG43" i="144"/>
  <c r="AH43" i="144"/>
  <c r="AI43" i="144"/>
  <c r="AJ43" i="144"/>
  <c r="AK43" i="144"/>
  <c r="AL43" i="144"/>
  <c r="AM43" i="144"/>
  <c r="AN43" i="144"/>
  <c r="AO43" i="144"/>
  <c r="AP43" i="144"/>
  <c r="AQ43" i="144"/>
  <c r="AR43" i="144"/>
  <c r="E44" i="144"/>
  <c r="F44" i="144"/>
  <c r="G44" i="144"/>
  <c r="H44" i="144"/>
  <c r="I44" i="144"/>
  <c r="J44" i="144"/>
  <c r="K44" i="144"/>
  <c r="L44" i="144"/>
  <c r="M44" i="144"/>
  <c r="N44" i="144"/>
  <c r="O44" i="144"/>
  <c r="P44" i="144"/>
  <c r="Q44" i="144"/>
  <c r="R44" i="144"/>
  <c r="S44" i="144"/>
  <c r="T44" i="144"/>
  <c r="U44" i="144"/>
  <c r="V44" i="144"/>
  <c r="W44" i="144"/>
  <c r="X44" i="144"/>
  <c r="Y44" i="144"/>
  <c r="Z44" i="144"/>
  <c r="AA44" i="144"/>
  <c r="AB44" i="144"/>
  <c r="AC44" i="144"/>
  <c r="AD44" i="144"/>
  <c r="AE44" i="144"/>
  <c r="AF44" i="144"/>
  <c r="AG44" i="144"/>
  <c r="AH44" i="144"/>
  <c r="AI44" i="144"/>
  <c r="AJ44" i="144"/>
  <c r="AK44" i="144"/>
  <c r="AL44" i="144"/>
  <c r="AM44" i="144"/>
  <c r="AN44" i="144"/>
  <c r="AO44" i="144"/>
  <c r="AP44" i="144"/>
  <c r="AQ44" i="144"/>
  <c r="AR44" i="144"/>
  <c r="E45" i="144"/>
  <c r="F45" i="144"/>
  <c r="G45" i="144"/>
  <c r="H45" i="144"/>
  <c r="I45" i="144"/>
  <c r="J45" i="144"/>
  <c r="K45" i="144"/>
  <c r="L45" i="144"/>
  <c r="M45" i="144"/>
  <c r="N45" i="144"/>
  <c r="O45" i="144"/>
  <c r="P45" i="144"/>
  <c r="Q45" i="144"/>
  <c r="R45" i="144"/>
  <c r="S45" i="144"/>
  <c r="T45" i="144"/>
  <c r="U45" i="144"/>
  <c r="V45" i="144"/>
  <c r="W45" i="144"/>
  <c r="X45" i="144"/>
  <c r="Y45" i="144"/>
  <c r="Z45" i="144"/>
  <c r="AA45" i="144"/>
  <c r="AB45" i="144"/>
  <c r="AC45" i="144"/>
  <c r="AD45" i="144"/>
  <c r="AE45" i="144"/>
  <c r="AF45" i="144"/>
  <c r="AG45" i="144"/>
  <c r="AH45" i="144"/>
  <c r="AI45" i="144"/>
  <c r="AJ45" i="144"/>
  <c r="AK45" i="144"/>
  <c r="AL45" i="144"/>
  <c r="AM45" i="144"/>
  <c r="AN45" i="144"/>
  <c r="AO45" i="144"/>
  <c r="AP45" i="144"/>
  <c r="AQ45" i="144"/>
  <c r="AR45" i="144"/>
  <c r="E46" i="144"/>
  <c r="F46" i="144"/>
  <c r="G46" i="144"/>
  <c r="H46" i="144"/>
  <c r="I46" i="144"/>
  <c r="J46" i="144"/>
  <c r="K46" i="144"/>
  <c r="L46" i="144"/>
  <c r="M46" i="144"/>
  <c r="N46" i="144"/>
  <c r="O46" i="144"/>
  <c r="P46" i="144"/>
  <c r="Q46" i="144"/>
  <c r="R46" i="144"/>
  <c r="S46" i="144"/>
  <c r="T46" i="144"/>
  <c r="U46" i="144"/>
  <c r="V46" i="144"/>
  <c r="W46" i="144"/>
  <c r="X46" i="144"/>
  <c r="Y46" i="144"/>
  <c r="Z46" i="144"/>
  <c r="AA46" i="144"/>
  <c r="AB46" i="144"/>
  <c r="AC46" i="144"/>
  <c r="AD46" i="144"/>
  <c r="AE46" i="144"/>
  <c r="AF46" i="144"/>
  <c r="AG46" i="144"/>
  <c r="AH46" i="144"/>
  <c r="AI46" i="144"/>
  <c r="AJ46" i="144"/>
  <c r="AK46" i="144"/>
  <c r="AL46" i="144"/>
  <c r="AM46" i="144"/>
  <c r="AN46" i="144"/>
  <c r="AO46" i="144"/>
  <c r="AP46" i="144"/>
  <c r="AQ46" i="144"/>
  <c r="AR46" i="144"/>
  <c r="D46" i="144"/>
  <c r="D45" i="144"/>
  <c r="D44" i="144"/>
  <c r="D43" i="144"/>
  <c r="D42" i="144"/>
  <c r="D41" i="144"/>
  <c r="D40" i="144"/>
  <c r="D39" i="144"/>
  <c r="D38" i="144"/>
  <c r="D37" i="144"/>
  <c r="D36" i="144"/>
  <c r="D35" i="144"/>
  <c r="D34" i="144"/>
  <c r="D33" i="144"/>
  <c r="D32" i="144"/>
  <c r="D31" i="144"/>
  <c r="D30" i="144"/>
  <c r="D29" i="144"/>
  <c r="D28" i="144"/>
  <c r="D27" i="144"/>
  <c r="D26" i="144"/>
  <c r="D25" i="144"/>
  <c r="D24" i="144"/>
  <c r="D23" i="144"/>
  <c r="D22" i="144"/>
  <c r="D21" i="144"/>
  <c r="D20" i="144"/>
  <c r="D19" i="144"/>
  <c r="D18" i="144"/>
  <c r="D17" i="144"/>
  <c r="D16" i="144"/>
  <c r="D15" i="144"/>
  <c r="D14" i="144"/>
  <c r="D13" i="144"/>
  <c r="D12" i="144"/>
  <c r="D11" i="144"/>
  <c r="D10" i="144"/>
  <c r="D9" i="144"/>
  <c r="D8" i="144"/>
  <c r="D6" i="144"/>
  <c r="D7" i="144"/>
  <c r="H10" i="170" l="1"/>
  <c r="G10" i="170"/>
  <c r="F10" i="170"/>
  <c r="E10" i="170"/>
  <c r="D10" i="170"/>
  <c r="H9" i="170"/>
  <c r="G9" i="170"/>
  <c r="F9" i="170"/>
  <c r="E9" i="170"/>
  <c r="D9" i="170"/>
  <c r="H8" i="170"/>
  <c r="H4" i="171" s="1"/>
  <c r="G8" i="170"/>
  <c r="G4" i="171" s="1"/>
  <c r="F8" i="170"/>
  <c r="E8" i="170"/>
  <c r="D8" i="170"/>
  <c r="D4" i="171" s="1"/>
  <c r="G9" i="171" l="1"/>
  <c r="G10" i="171"/>
  <c r="G8" i="171"/>
  <c r="D9" i="171"/>
  <c r="D8" i="171"/>
  <c r="D10" i="171"/>
  <c r="H8" i="171"/>
  <c r="H9" i="171"/>
  <c r="H10" i="171"/>
  <c r="E4" i="171"/>
  <c r="F4" i="171"/>
  <c r="D8" i="169"/>
  <c r="D9" i="169"/>
  <c r="E9" i="169"/>
  <c r="F9" i="169"/>
  <c r="G9" i="169"/>
  <c r="H9" i="169"/>
  <c r="D10" i="169"/>
  <c r="E10" i="169"/>
  <c r="F10" i="169"/>
  <c r="G10" i="169"/>
  <c r="H10" i="169"/>
  <c r="E8" i="169"/>
  <c r="F8" i="169"/>
  <c r="G8" i="169"/>
  <c r="H8" i="169"/>
  <c r="E8" i="168"/>
  <c r="F8" i="168"/>
  <c r="G8" i="168"/>
  <c r="H8" i="168"/>
  <c r="D8" i="168"/>
  <c r="H10" i="168"/>
  <c r="G10" i="168"/>
  <c r="F10" i="168"/>
  <c r="E10" i="168"/>
  <c r="D10" i="168"/>
  <c r="H9" i="168"/>
  <c r="G9" i="168"/>
  <c r="F9" i="168"/>
  <c r="E9" i="168"/>
  <c r="D9" i="168"/>
  <c r="E8" i="167"/>
  <c r="E9" i="167"/>
  <c r="E11" i="167"/>
  <c r="E12" i="167"/>
  <c r="E13" i="167"/>
  <c r="E14" i="167"/>
  <c r="E15" i="167"/>
  <c r="E17" i="167"/>
  <c r="E18" i="167"/>
  <c r="E19" i="167"/>
  <c r="E20" i="167"/>
  <c r="E21" i="167"/>
  <c r="E22" i="167"/>
  <c r="E23" i="167"/>
  <c r="E24" i="167"/>
  <c r="E26" i="167"/>
  <c r="E27" i="167"/>
  <c r="E28" i="167"/>
  <c r="E29" i="167"/>
  <c r="E30" i="167"/>
  <c r="E31" i="167"/>
  <c r="E32" i="167"/>
  <c r="E33" i="167"/>
  <c r="E35" i="167"/>
  <c r="E36" i="167"/>
  <c r="E37" i="167"/>
  <c r="E38" i="167"/>
  <c r="E39" i="167"/>
  <c r="E41" i="167"/>
  <c r="E42" i="167"/>
  <c r="E43" i="167"/>
  <c r="E44" i="167"/>
  <c r="E45" i="167"/>
  <c r="E47" i="167"/>
  <c r="E48" i="167"/>
  <c r="E49" i="167"/>
  <c r="E50" i="167"/>
  <c r="E51" i="167"/>
  <c r="E52" i="167"/>
  <c r="E53" i="167"/>
  <c r="E54" i="167"/>
  <c r="H54" i="167"/>
  <c r="G54" i="167"/>
  <c r="F54" i="167"/>
  <c r="D54" i="167"/>
  <c r="H53" i="167"/>
  <c r="G53" i="167"/>
  <c r="F53" i="167"/>
  <c r="D53" i="167"/>
  <c r="H52" i="167"/>
  <c r="G52" i="167"/>
  <c r="F52" i="167"/>
  <c r="D52" i="167"/>
  <c r="H51" i="167"/>
  <c r="G51" i="167"/>
  <c r="F51" i="167"/>
  <c r="D51" i="167"/>
  <c r="H50" i="167"/>
  <c r="G50" i="167"/>
  <c r="F50" i="167"/>
  <c r="D50" i="167"/>
  <c r="H49" i="167"/>
  <c r="G49" i="167"/>
  <c r="F49" i="167"/>
  <c r="D49" i="167"/>
  <c r="H48" i="167"/>
  <c r="G48" i="167"/>
  <c r="F48" i="167"/>
  <c r="D48" i="167"/>
  <c r="H47" i="167"/>
  <c r="G47" i="167"/>
  <c r="F47" i="167"/>
  <c r="D47" i="167"/>
  <c r="H45" i="167"/>
  <c r="G45" i="167"/>
  <c r="F45" i="167"/>
  <c r="D45" i="167"/>
  <c r="H44" i="167"/>
  <c r="G44" i="167"/>
  <c r="F44" i="167"/>
  <c r="D44" i="167"/>
  <c r="H43" i="167"/>
  <c r="G43" i="167"/>
  <c r="F43" i="167"/>
  <c r="D43" i="167"/>
  <c r="H42" i="167"/>
  <c r="G42" i="167"/>
  <c r="F42" i="167"/>
  <c r="D42" i="167"/>
  <c r="H41" i="167"/>
  <c r="G41" i="167"/>
  <c r="F41" i="167"/>
  <c r="D41" i="167"/>
  <c r="H39" i="167"/>
  <c r="G39" i="167"/>
  <c r="F39" i="167"/>
  <c r="D39" i="167"/>
  <c r="H38" i="167"/>
  <c r="G38" i="167"/>
  <c r="F38" i="167"/>
  <c r="D38" i="167"/>
  <c r="H37" i="167"/>
  <c r="G37" i="167"/>
  <c r="F37" i="167"/>
  <c r="D37" i="167"/>
  <c r="H36" i="167"/>
  <c r="G36" i="167"/>
  <c r="F36" i="167"/>
  <c r="D36" i="167"/>
  <c r="H35" i="167"/>
  <c r="G35" i="167"/>
  <c r="F35" i="167"/>
  <c r="D35" i="167"/>
  <c r="H33" i="167"/>
  <c r="G33" i="167"/>
  <c r="F33" i="167"/>
  <c r="D33" i="167"/>
  <c r="H32" i="167"/>
  <c r="G32" i="167"/>
  <c r="F32" i="167"/>
  <c r="D32" i="167"/>
  <c r="H31" i="167"/>
  <c r="G31" i="167"/>
  <c r="F31" i="167"/>
  <c r="D31" i="167"/>
  <c r="H30" i="167"/>
  <c r="G30" i="167"/>
  <c r="F30" i="167"/>
  <c r="D30" i="167"/>
  <c r="H29" i="167"/>
  <c r="G29" i="167"/>
  <c r="F29" i="167"/>
  <c r="D29" i="167"/>
  <c r="H28" i="167"/>
  <c r="G28" i="167"/>
  <c r="F28" i="167"/>
  <c r="D28" i="167"/>
  <c r="H27" i="167"/>
  <c r="G27" i="167"/>
  <c r="F27" i="167"/>
  <c r="D27" i="167"/>
  <c r="H26" i="167"/>
  <c r="G26" i="167"/>
  <c r="F26" i="167"/>
  <c r="D26" i="167"/>
  <c r="H24" i="167"/>
  <c r="G24" i="167"/>
  <c r="F24" i="167"/>
  <c r="D24" i="167"/>
  <c r="H23" i="167"/>
  <c r="G23" i="167"/>
  <c r="F23" i="167"/>
  <c r="D23" i="167"/>
  <c r="H22" i="167"/>
  <c r="G22" i="167"/>
  <c r="F22" i="167"/>
  <c r="D22" i="167"/>
  <c r="H21" i="167"/>
  <c r="G21" i="167"/>
  <c r="F21" i="167"/>
  <c r="D21" i="167"/>
  <c r="H20" i="167"/>
  <c r="G20" i="167"/>
  <c r="F20" i="167"/>
  <c r="D20" i="167"/>
  <c r="H19" i="167"/>
  <c r="G19" i="167"/>
  <c r="F19" i="167"/>
  <c r="D19" i="167"/>
  <c r="H18" i="167"/>
  <c r="G18" i="167"/>
  <c r="F18" i="167"/>
  <c r="D18" i="167"/>
  <c r="H17" i="167"/>
  <c r="G17" i="167"/>
  <c r="F17" i="167"/>
  <c r="D17" i="167"/>
  <c r="H15" i="167"/>
  <c r="G15" i="167"/>
  <c r="F15" i="167"/>
  <c r="D15" i="167"/>
  <c r="H14" i="167"/>
  <c r="G14" i="167"/>
  <c r="F14" i="167"/>
  <c r="D14" i="167"/>
  <c r="H13" i="167"/>
  <c r="G13" i="167"/>
  <c r="F13" i="167"/>
  <c r="D13" i="167"/>
  <c r="H12" i="167"/>
  <c r="G12" i="167"/>
  <c r="F12" i="167"/>
  <c r="D12" i="167"/>
  <c r="H11" i="167"/>
  <c r="G11" i="167"/>
  <c r="F11" i="167"/>
  <c r="D11" i="167"/>
  <c r="H9" i="167"/>
  <c r="G9" i="167"/>
  <c r="F9" i="167"/>
  <c r="D9" i="167"/>
  <c r="H8" i="167"/>
  <c r="G8" i="167"/>
  <c r="F8" i="167"/>
  <c r="D8" i="167"/>
  <c r="K8" i="166"/>
  <c r="K9" i="166"/>
  <c r="K11" i="166"/>
  <c r="K12" i="166"/>
  <c r="K13" i="166"/>
  <c r="K14" i="166"/>
  <c r="K15" i="166"/>
  <c r="K17" i="166"/>
  <c r="K18" i="166"/>
  <c r="K19" i="166"/>
  <c r="K20" i="166"/>
  <c r="K21" i="166"/>
  <c r="K22" i="166"/>
  <c r="K23" i="166"/>
  <c r="K24" i="166"/>
  <c r="K26" i="166"/>
  <c r="K27" i="166"/>
  <c r="K28" i="166"/>
  <c r="K29" i="166"/>
  <c r="K30" i="166"/>
  <c r="K31" i="166"/>
  <c r="K32" i="166"/>
  <c r="K33" i="166"/>
  <c r="K35" i="166"/>
  <c r="K36" i="166"/>
  <c r="K37" i="166"/>
  <c r="K38" i="166"/>
  <c r="K39" i="166"/>
  <c r="K41" i="166"/>
  <c r="K42" i="166"/>
  <c r="K43" i="166"/>
  <c r="K44" i="166"/>
  <c r="K45" i="166"/>
  <c r="K47" i="166"/>
  <c r="K48" i="166"/>
  <c r="K49" i="166"/>
  <c r="K50" i="166"/>
  <c r="K51" i="166"/>
  <c r="K52" i="166"/>
  <c r="K53" i="166"/>
  <c r="K54" i="166"/>
  <c r="R8" i="166"/>
  <c r="R9" i="166"/>
  <c r="R11" i="166"/>
  <c r="R12" i="166"/>
  <c r="R13" i="166"/>
  <c r="R14" i="166"/>
  <c r="R15" i="166"/>
  <c r="R17" i="166"/>
  <c r="R18" i="166"/>
  <c r="R19" i="166"/>
  <c r="R20" i="166"/>
  <c r="R21" i="166"/>
  <c r="R22" i="166"/>
  <c r="R23" i="166"/>
  <c r="R24" i="166"/>
  <c r="R26" i="166"/>
  <c r="R27" i="166"/>
  <c r="R28" i="166"/>
  <c r="R29" i="166"/>
  <c r="R30" i="166"/>
  <c r="R31" i="166"/>
  <c r="R32" i="166"/>
  <c r="R33" i="166"/>
  <c r="R35" i="166"/>
  <c r="R36" i="166"/>
  <c r="R37" i="166"/>
  <c r="R38" i="166"/>
  <c r="R39" i="166"/>
  <c r="R41" i="166"/>
  <c r="R42" i="166"/>
  <c r="R43" i="166"/>
  <c r="R44" i="166"/>
  <c r="R45" i="166"/>
  <c r="R47" i="166"/>
  <c r="R48" i="166"/>
  <c r="R49" i="166"/>
  <c r="R50" i="166"/>
  <c r="R51" i="166"/>
  <c r="R52" i="166"/>
  <c r="R53" i="166"/>
  <c r="R54" i="166"/>
  <c r="G8" i="166"/>
  <c r="G9" i="166"/>
  <c r="G11" i="166"/>
  <c r="G12" i="166"/>
  <c r="G13" i="166"/>
  <c r="G14" i="166"/>
  <c r="G15" i="166"/>
  <c r="G17" i="166"/>
  <c r="G18" i="166"/>
  <c r="G19" i="166"/>
  <c r="G20" i="166"/>
  <c r="G21" i="166"/>
  <c r="G22" i="166"/>
  <c r="G23" i="166"/>
  <c r="G24" i="166"/>
  <c r="G26" i="166"/>
  <c r="G27" i="166"/>
  <c r="G28" i="166"/>
  <c r="G29" i="166"/>
  <c r="G30" i="166"/>
  <c r="G31" i="166"/>
  <c r="G32" i="166"/>
  <c r="G33" i="166"/>
  <c r="G35" i="166"/>
  <c r="G36" i="166"/>
  <c r="G37" i="166"/>
  <c r="G38" i="166"/>
  <c r="G39" i="166"/>
  <c r="G41" i="166"/>
  <c r="G42" i="166"/>
  <c r="G43" i="166"/>
  <c r="G44" i="166"/>
  <c r="G45" i="166"/>
  <c r="G47" i="166"/>
  <c r="G48" i="166"/>
  <c r="G49" i="166"/>
  <c r="G50" i="166"/>
  <c r="G51" i="166"/>
  <c r="G52" i="166"/>
  <c r="G53" i="166"/>
  <c r="G54" i="166"/>
  <c r="T54" i="166"/>
  <c r="S54" i="166"/>
  <c r="Q54" i="166"/>
  <c r="P54" i="166"/>
  <c r="N54" i="166"/>
  <c r="M54" i="166"/>
  <c r="L54" i="166"/>
  <c r="J54" i="166"/>
  <c r="H54" i="166"/>
  <c r="F54" i="166"/>
  <c r="E54" i="166"/>
  <c r="D54" i="166"/>
  <c r="T53" i="166"/>
  <c r="S53" i="166"/>
  <c r="Q53" i="166"/>
  <c r="P53" i="166"/>
  <c r="N53" i="166"/>
  <c r="M53" i="166"/>
  <c r="L53" i="166"/>
  <c r="J53" i="166"/>
  <c r="H53" i="166"/>
  <c r="F53" i="166"/>
  <c r="E53" i="166"/>
  <c r="D53" i="166"/>
  <c r="T52" i="166"/>
  <c r="S52" i="166"/>
  <c r="Q52" i="166"/>
  <c r="P52" i="166"/>
  <c r="N52" i="166"/>
  <c r="M52" i="166"/>
  <c r="L52" i="166"/>
  <c r="J52" i="166"/>
  <c r="H52" i="166"/>
  <c r="F52" i="166"/>
  <c r="E52" i="166"/>
  <c r="D52" i="166"/>
  <c r="T51" i="166"/>
  <c r="S51" i="166"/>
  <c r="Q51" i="166"/>
  <c r="P51" i="166"/>
  <c r="N51" i="166"/>
  <c r="M51" i="166"/>
  <c r="L51" i="166"/>
  <c r="J51" i="166"/>
  <c r="H51" i="166"/>
  <c r="F51" i="166"/>
  <c r="E51" i="166"/>
  <c r="D51" i="166"/>
  <c r="T50" i="166"/>
  <c r="S50" i="166"/>
  <c r="Q50" i="166"/>
  <c r="P50" i="166"/>
  <c r="N50" i="166"/>
  <c r="M50" i="166"/>
  <c r="L50" i="166"/>
  <c r="J50" i="166"/>
  <c r="H50" i="166"/>
  <c r="F50" i="166"/>
  <c r="E50" i="166"/>
  <c r="D50" i="166"/>
  <c r="T49" i="166"/>
  <c r="S49" i="166"/>
  <c r="Q49" i="166"/>
  <c r="P49" i="166"/>
  <c r="N49" i="166"/>
  <c r="M49" i="166"/>
  <c r="L49" i="166"/>
  <c r="J49" i="166"/>
  <c r="H49" i="166"/>
  <c r="F49" i="166"/>
  <c r="E49" i="166"/>
  <c r="D49" i="166"/>
  <c r="T48" i="166"/>
  <c r="S48" i="166"/>
  <c r="Q48" i="166"/>
  <c r="P48" i="166"/>
  <c r="N48" i="166"/>
  <c r="M48" i="166"/>
  <c r="L48" i="166"/>
  <c r="J48" i="166"/>
  <c r="H48" i="166"/>
  <c r="F48" i="166"/>
  <c r="E48" i="166"/>
  <c r="D48" i="166"/>
  <c r="T47" i="166"/>
  <c r="S47" i="166"/>
  <c r="Q47" i="166"/>
  <c r="P47" i="166"/>
  <c r="N47" i="166"/>
  <c r="M47" i="166"/>
  <c r="L47" i="166"/>
  <c r="J47" i="166"/>
  <c r="H47" i="166"/>
  <c r="F47" i="166"/>
  <c r="E47" i="166"/>
  <c r="D47" i="166"/>
  <c r="T45" i="166"/>
  <c r="S45" i="166"/>
  <c r="Q45" i="166"/>
  <c r="P45" i="166"/>
  <c r="N45" i="166"/>
  <c r="M45" i="166"/>
  <c r="L45" i="166"/>
  <c r="J45" i="166"/>
  <c r="H45" i="166"/>
  <c r="F45" i="166"/>
  <c r="E45" i="166"/>
  <c r="D45" i="166"/>
  <c r="T44" i="166"/>
  <c r="S44" i="166"/>
  <c r="Q44" i="166"/>
  <c r="P44" i="166"/>
  <c r="N44" i="166"/>
  <c r="M44" i="166"/>
  <c r="L44" i="166"/>
  <c r="J44" i="166"/>
  <c r="H44" i="166"/>
  <c r="F44" i="166"/>
  <c r="E44" i="166"/>
  <c r="D44" i="166"/>
  <c r="T43" i="166"/>
  <c r="S43" i="166"/>
  <c r="Q43" i="166"/>
  <c r="P43" i="166"/>
  <c r="N43" i="166"/>
  <c r="M43" i="166"/>
  <c r="L43" i="166"/>
  <c r="J43" i="166"/>
  <c r="H43" i="166"/>
  <c r="F43" i="166"/>
  <c r="E43" i="166"/>
  <c r="D43" i="166"/>
  <c r="T42" i="166"/>
  <c r="S42" i="166"/>
  <c r="Q42" i="166"/>
  <c r="P42" i="166"/>
  <c r="N42" i="166"/>
  <c r="M42" i="166"/>
  <c r="L42" i="166"/>
  <c r="J42" i="166"/>
  <c r="H42" i="166"/>
  <c r="F42" i="166"/>
  <c r="E42" i="166"/>
  <c r="D42" i="166"/>
  <c r="T41" i="166"/>
  <c r="S41" i="166"/>
  <c r="Q41" i="166"/>
  <c r="P41" i="166"/>
  <c r="N41" i="166"/>
  <c r="M41" i="166"/>
  <c r="L41" i="166"/>
  <c r="J41" i="166"/>
  <c r="H41" i="166"/>
  <c r="F41" i="166"/>
  <c r="E41" i="166"/>
  <c r="D41" i="166"/>
  <c r="T39" i="166"/>
  <c r="S39" i="166"/>
  <c r="Q39" i="166"/>
  <c r="P39" i="166"/>
  <c r="N39" i="166"/>
  <c r="M39" i="166"/>
  <c r="L39" i="166"/>
  <c r="J39" i="166"/>
  <c r="H39" i="166"/>
  <c r="F39" i="166"/>
  <c r="E39" i="166"/>
  <c r="D39" i="166"/>
  <c r="T38" i="166"/>
  <c r="S38" i="166"/>
  <c r="Q38" i="166"/>
  <c r="P38" i="166"/>
  <c r="N38" i="166"/>
  <c r="M38" i="166"/>
  <c r="L38" i="166"/>
  <c r="J38" i="166"/>
  <c r="H38" i="166"/>
  <c r="F38" i="166"/>
  <c r="E38" i="166"/>
  <c r="D38" i="166"/>
  <c r="T37" i="166"/>
  <c r="S37" i="166"/>
  <c r="Q37" i="166"/>
  <c r="P37" i="166"/>
  <c r="N37" i="166"/>
  <c r="M37" i="166"/>
  <c r="L37" i="166"/>
  <c r="J37" i="166"/>
  <c r="H37" i="166"/>
  <c r="F37" i="166"/>
  <c r="E37" i="166"/>
  <c r="D37" i="166"/>
  <c r="T36" i="166"/>
  <c r="S36" i="166"/>
  <c r="Q36" i="166"/>
  <c r="P36" i="166"/>
  <c r="N36" i="166"/>
  <c r="M36" i="166"/>
  <c r="L36" i="166"/>
  <c r="J36" i="166"/>
  <c r="H36" i="166"/>
  <c r="F36" i="166"/>
  <c r="E36" i="166"/>
  <c r="D36" i="166"/>
  <c r="T35" i="166"/>
  <c r="S35" i="166"/>
  <c r="Q35" i="166"/>
  <c r="P35" i="166"/>
  <c r="N35" i="166"/>
  <c r="M35" i="166"/>
  <c r="L35" i="166"/>
  <c r="J35" i="166"/>
  <c r="H35" i="166"/>
  <c r="F35" i="166"/>
  <c r="E35" i="166"/>
  <c r="D35" i="166"/>
  <c r="T33" i="166"/>
  <c r="S33" i="166"/>
  <c r="Q33" i="166"/>
  <c r="P33" i="166"/>
  <c r="N33" i="166"/>
  <c r="M33" i="166"/>
  <c r="L33" i="166"/>
  <c r="J33" i="166"/>
  <c r="H33" i="166"/>
  <c r="F33" i="166"/>
  <c r="E33" i="166"/>
  <c r="D33" i="166"/>
  <c r="T32" i="166"/>
  <c r="S32" i="166"/>
  <c r="Q32" i="166"/>
  <c r="P32" i="166"/>
  <c r="N32" i="166"/>
  <c r="M32" i="166"/>
  <c r="L32" i="166"/>
  <c r="J32" i="166"/>
  <c r="H32" i="166"/>
  <c r="F32" i="166"/>
  <c r="E32" i="166"/>
  <c r="D32" i="166"/>
  <c r="T31" i="166"/>
  <c r="S31" i="166"/>
  <c r="Q31" i="166"/>
  <c r="P31" i="166"/>
  <c r="N31" i="166"/>
  <c r="M31" i="166"/>
  <c r="L31" i="166"/>
  <c r="J31" i="166"/>
  <c r="H31" i="166"/>
  <c r="F31" i="166"/>
  <c r="E31" i="166"/>
  <c r="D31" i="166"/>
  <c r="T30" i="166"/>
  <c r="S30" i="166"/>
  <c r="Q30" i="166"/>
  <c r="P30" i="166"/>
  <c r="N30" i="166"/>
  <c r="M30" i="166"/>
  <c r="L30" i="166"/>
  <c r="J30" i="166"/>
  <c r="H30" i="166"/>
  <c r="F30" i="166"/>
  <c r="E30" i="166"/>
  <c r="D30" i="166"/>
  <c r="T29" i="166"/>
  <c r="S29" i="166"/>
  <c r="Q29" i="166"/>
  <c r="P29" i="166"/>
  <c r="N29" i="166"/>
  <c r="M29" i="166"/>
  <c r="L29" i="166"/>
  <c r="J29" i="166"/>
  <c r="H29" i="166"/>
  <c r="F29" i="166"/>
  <c r="E29" i="166"/>
  <c r="D29" i="166"/>
  <c r="T28" i="166"/>
  <c r="S28" i="166"/>
  <c r="Q28" i="166"/>
  <c r="P28" i="166"/>
  <c r="N28" i="166"/>
  <c r="M28" i="166"/>
  <c r="L28" i="166"/>
  <c r="J28" i="166"/>
  <c r="H28" i="166"/>
  <c r="F28" i="166"/>
  <c r="E28" i="166"/>
  <c r="D28" i="166"/>
  <c r="T27" i="166"/>
  <c r="S27" i="166"/>
  <c r="Q27" i="166"/>
  <c r="P27" i="166"/>
  <c r="N27" i="166"/>
  <c r="M27" i="166"/>
  <c r="L27" i="166"/>
  <c r="J27" i="166"/>
  <c r="H27" i="166"/>
  <c r="F27" i="166"/>
  <c r="E27" i="166"/>
  <c r="D27" i="166"/>
  <c r="T26" i="166"/>
  <c r="S26" i="166"/>
  <c r="Q26" i="166"/>
  <c r="P26" i="166"/>
  <c r="N26" i="166"/>
  <c r="M26" i="166"/>
  <c r="L26" i="166"/>
  <c r="J26" i="166"/>
  <c r="H26" i="166"/>
  <c r="F26" i="166"/>
  <c r="E26" i="166"/>
  <c r="D26" i="166"/>
  <c r="T24" i="166"/>
  <c r="S24" i="166"/>
  <c r="Q24" i="166"/>
  <c r="P24" i="166"/>
  <c r="N24" i="166"/>
  <c r="M24" i="166"/>
  <c r="L24" i="166"/>
  <c r="J24" i="166"/>
  <c r="H24" i="166"/>
  <c r="F24" i="166"/>
  <c r="E24" i="166"/>
  <c r="D24" i="166"/>
  <c r="T23" i="166"/>
  <c r="S23" i="166"/>
  <c r="Q23" i="166"/>
  <c r="P23" i="166"/>
  <c r="N23" i="166"/>
  <c r="M23" i="166"/>
  <c r="L23" i="166"/>
  <c r="J23" i="166"/>
  <c r="H23" i="166"/>
  <c r="F23" i="166"/>
  <c r="E23" i="166"/>
  <c r="D23" i="166"/>
  <c r="T22" i="166"/>
  <c r="S22" i="166"/>
  <c r="Q22" i="166"/>
  <c r="P22" i="166"/>
  <c r="N22" i="166"/>
  <c r="M22" i="166"/>
  <c r="L22" i="166"/>
  <c r="J22" i="166"/>
  <c r="H22" i="166"/>
  <c r="F22" i="166"/>
  <c r="E22" i="166"/>
  <c r="D22" i="166"/>
  <c r="T21" i="166"/>
  <c r="S21" i="166"/>
  <c r="Q21" i="166"/>
  <c r="P21" i="166"/>
  <c r="N21" i="166"/>
  <c r="M21" i="166"/>
  <c r="L21" i="166"/>
  <c r="J21" i="166"/>
  <c r="H21" i="166"/>
  <c r="F21" i="166"/>
  <c r="E21" i="166"/>
  <c r="D21" i="166"/>
  <c r="T20" i="166"/>
  <c r="S20" i="166"/>
  <c r="Q20" i="166"/>
  <c r="P20" i="166"/>
  <c r="N20" i="166"/>
  <c r="M20" i="166"/>
  <c r="L20" i="166"/>
  <c r="J20" i="166"/>
  <c r="H20" i="166"/>
  <c r="F20" i="166"/>
  <c r="E20" i="166"/>
  <c r="D20" i="166"/>
  <c r="T19" i="166"/>
  <c r="S19" i="166"/>
  <c r="Q19" i="166"/>
  <c r="P19" i="166"/>
  <c r="N19" i="166"/>
  <c r="M19" i="166"/>
  <c r="L19" i="166"/>
  <c r="J19" i="166"/>
  <c r="H19" i="166"/>
  <c r="F19" i="166"/>
  <c r="E19" i="166"/>
  <c r="D19" i="166"/>
  <c r="T18" i="166"/>
  <c r="S18" i="166"/>
  <c r="Q18" i="166"/>
  <c r="P18" i="166"/>
  <c r="N18" i="166"/>
  <c r="M18" i="166"/>
  <c r="L18" i="166"/>
  <c r="J18" i="166"/>
  <c r="H18" i="166"/>
  <c r="F18" i="166"/>
  <c r="E18" i="166"/>
  <c r="D18" i="166"/>
  <c r="T17" i="166"/>
  <c r="S17" i="166"/>
  <c r="Q17" i="166"/>
  <c r="P17" i="166"/>
  <c r="N17" i="166"/>
  <c r="M17" i="166"/>
  <c r="L17" i="166"/>
  <c r="J17" i="166"/>
  <c r="H17" i="166"/>
  <c r="F17" i="166"/>
  <c r="E17" i="166"/>
  <c r="D17" i="166"/>
  <c r="T15" i="166"/>
  <c r="S15" i="166"/>
  <c r="Q15" i="166"/>
  <c r="P15" i="166"/>
  <c r="N15" i="166"/>
  <c r="M15" i="166"/>
  <c r="L15" i="166"/>
  <c r="J15" i="166"/>
  <c r="H15" i="166"/>
  <c r="F15" i="166"/>
  <c r="E15" i="166"/>
  <c r="D15" i="166"/>
  <c r="T14" i="166"/>
  <c r="S14" i="166"/>
  <c r="Q14" i="166"/>
  <c r="P14" i="166"/>
  <c r="N14" i="166"/>
  <c r="M14" i="166"/>
  <c r="L14" i="166"/>
  <c r="J14" i="166"/>
  <c r="H14" i="166"/>
  <c r="F14" i="166"/>
  <c r="E14" i="166"/>
  <c r="D14" i="166"/>
  <c r="T13" i="166"/>
  <c r="S13" i="166"/>
  <c r="Q13" i="166"/>
  <c r="P13" i="166"/>
  <c r="N13" i="166"/>
  <c r="M13" i="166"/>
  <c r="L13" i="166"/>
  <c r="J13" i="166"/>
  <c r="H13" i="166"/>
  <c r="F13" i="166"/>
  <c r="E13" i="166"/>
  <c r="D13" i="166"/>
  <c r="T12" i="166"/>
  <c r="S12" i="166"/>
  <c r="Q12" i="166"/>
  <c r="P12" i="166"/>
  <c r="N12" i="166"/>
  <c r="M12" i="166"/>
  <c r="L12" i="166"/>
  <c r="J12" i="166"/>
  <c r="H12" i="166"/>
  <c r="F12" i="166"/>
  <c r="E12" i="166"/>
  <c r="D12" i="166"/>
  <c r="T11" i="166"/>
  <c r="S11" i="166"/>
  <c r="Q11" i="166"/>
  <c r="P11" i="166"/>
  <c r="N11" i="166"/>
  <c r="M11" i="166"/>
  <c r="L11" i="166"/>
  <c r="J11" i="166"/>
  <c r="H11" i="166"/>
  <c r="F11" i="166"/>
  <c r="E11" i="166"/>
  <c r="D11" i="166"/>
  <c r="T9" i="166"/>
  <c r="S9" i="166"/>
  <c r="Q9" i="166"/>
  <c r="P9" i="166"/>
  <c r="N9" i="166"/>
  <c r="M9" i="166"/>
  <c r="L9" i="166"/>
  <c r="J9" i="166"/>
  <c r="H9" i="166"/>
  <c r="F9" i="166"/>
  <c r="E9" i="166"/>
  <c r="D9" i="166"/>
  <c r="T8" i="166"/>
  <c r="S8" i="166"/>
  <c r="Q8" i="166"/>
  <c r="P8" i="166"/>
  <c r="N8" i="166"/>
  <c r="M8" i="166"/>
  <c r="L8" i="166"/>
  <c r="J8" i="166"/>
  <c r="H8" i="166"/>
  <c r="F8" i="166"/>
  <c r="E8" i="166"/>
  <c r="D8" i="166"/>
  <c r="J8" i="164"/>
  <c r="J9" i="164"/>
  <c r="J11" i="164"/>
  <c r="J12" i="164"/>
  <c r="J13" i="164"/>
  <c r="J14" i="164"/>
  <c r="J15" i="164"/>
  <c r="J17" i="164"/>
  <c r="J18" i="164"/>
  <c r="J19" i="164"/>
  <c r="J20" i="164"/>
  <c r="J21" i="164"/>
  <c r="J22" i="164"/>
  <c r="J23" i="164"/>
  <c r="J24" i="164"/>
  <c r="J26" i="164"/>
  <c r="J27" i="164"/>
  <c r="J28" i="164"/>
  <c r="J29" i="164"/>
  <c r="J30" i="164"/>
  <c r="J31" i="164"/>
  <c r="J32" i="164"/>
  <c r="J33" i="164"/>
  <c r="J35" i="164"/>
  <c r="J36" i="164"/>
  <c r="J37" i="164"/>
  <c r="J38" i="164"/>
  <c r="J39" i="164"/>
  <c r="J41" i="164"/>
  <c r="J42" i="164"/>
  <c r="J43" i="164"/>
  <c r="J44" i="164"/>
  <c r="J45" i="164"/>
  <c r="J47" i="164"/>
  <c r="J48" i="164"/>
  <c r="J49" i="164"/>
  <c r="J50" i="164"/>
  <c r="J51" i="164"/>
  <c r="J52" i="164"/>
  <c r="J53" i="164"/>
  <c r="J54" i="164"/>
  <c r="O8" i="164"/>
  <c r="O9" i="164"/>
  <c r="O11" i="164"/>
  <c r="O12" i="164"/>
  <c r="O13" i="164"/>
  <c r="O14" i="164"/>
  <c r="O15" i="164"/>
  <c r="O17" i="164"/>
  <c r="O18" i="164"/>
  <c r="O19" i="164"/>
  <c r="O20" i="164"/>
  <c r="O21" i="164"/>
  <c r="O22" i="164"/>
  <c r="O23" i="164"/>
  <c r="O24" i="164"/>
  <c r="O26" i="164"/>
  <c r="O27" i="164"/>
  <c r="O28" i="164"/>
  <c r="O29" i="164"/>
  <c r="O30" i="164"/>
  <c r="O31" i="164"/>
  <c r="O32" i="164"/>
  <c r="O33" i="164"/>
  <c r="O35" i="164"/>
  <c r="O36" i="164"/>
  <c r="O37" i="164"/>
  <c r="O38" i="164"/>
  <c r="O39" i="164"/>
  <c r="O41" i="164"/>
  <c r="O42" i="164"/>
  <c r="O43" i="164"/>
  <c r="O44" i="164"/>
  <c r="O45" i="164"/>
  <c r="O47" i="164"/>
  <c r="O48" i="164"/>
  <c r="O49" i="164"/>
  <c r="O50" i="164"/>
  <c r="O51" i="164"/>
  <c r="O52" i="164"/>
  <c r="O53" i="164"/>
  <c r="O54" i="164"/>
  <c r="N8" i="164"/>
  <c r="N9" i="164"/>
  <c r="N11" i="164"/>
  <c r="N12" i="164"/>
  <c r="N13" i="164"/>
  <c r="N14" i="164"/>
  <c r="N15" i="164"/>
  <c r="N17" i="164"/>
  <c r="N18" i="164"/>
  <c r="N19" i="164"/>
  <c r="N20" i="164"/>
  <c r="N21" i="164"/>
  <c r="N22" i="164"/>
  <c r="N23" i="164"/>
  <c r="N24" i="164"/>
  <c r="N26" i="164"/>
  <c r="N27" i="164"/>
  <c r="N28" i="164"/>
  <c r="N29" i="164"/>
  <c r="N30" i="164"/>
  <c r="N31" i="164"/>
  <c r="N32" i="164"/>
  <c r="N33" i="164"/>
  <c r="N35" i="164"/>
  <c r="N36" i="164"/>
  <c r="N37" i="164"/>
  <c r="N38" i="164"/>
  <c r="N39" i="164"/>
  <c r="N41" i="164"/>
  <c r="N42" i="164"/>
  <c r="N43" i="164"/>
  <c r="N44" i="164"/>
  <c r="N45" i="164"/>
  <c r="N47" i="164"/>
  <c r="N48" i="164"/>
  <c r="N49" i="164"/>
  <c r="N50" i="164"/>
  <c r="N51" i="164"/>
  <c r="N52" i="164"/>
  <c r="N53" i="164"/>
  <c r="N54" i="164"/>
  <c r="E8" i="164"/>
  <c r="E9" i="164"/>
  <c r="E11" i="164"/>
  <c r="E12" i="164"/>
  <c r="E13" i="164"/>
  <c r="E14" i="164"/>
  <c r="E15" i="164"/>
  <c r="E17" i="164"/>
  <c r="E18" i="164"/>
  <c r="E19" i="164"/>
  <c r="E20" i="164"/>
  <c r="E21" i="164"/>
  <c r="E22" i="164"/>
  <c r="E23" i="164"/>
  <c r="E24" i="164"/>
  <c r="E26" i="164"/>
  <c r="E27" i="164"/>
  <c r="E28" i="164"/>
  <c r="E29" i="164"/>
  <c r="E30" i="164"/>
  <c r="E31" i="164"/>
  <c r="E32" i="164"/>
  <c r="E33" i="164"/>
  <c r="E35" i="164"/>
  <c r="E36" i="164"/>
  <c r="E37" i="164"/>
  <c r="E38" i="164"/>
  <c r="E39" i="164"/>
  <c r="E41" i="164"/>
  <c r="E42" i="164"/>
  <c r="E43" i="164"/>
  <c r="E44" i="164"/>
  <c r="E45" i="164"/>
  <c r="E47" i="164"/>
  <c r="E48" i="164"/>
  <c r="E49" i="164"/>
  <c r="E50" i="164"/>
  <c r="E51" i="164"/>
  <c r="E52" i="164"/>
  <c r="E53" i="164"/>
  <c r="E54" i="164"/>
  <c r="D8" i="164"/>
  <c r="Q54" i="164"/>
  <c r="P54" i="164"/>
  <c r="L54" i="164"/>
  <c r="K54" i="164"/>
  <c r="I54" i="164"/>
  <c r="G54" i="164"/>
  <c r="F54" i="164"/>
  <c r="D54" i="164"/>
  <c r="Q53" i="164"/>
  <c r="P53" i="164"/>
  <c r="L53" i="164"/>
  <c r="K53" i="164"/>
  <c r="I53" i="164"/>
  <c r="G53" i="164"/>
  <c r="F53" i="164"/>
  <c r="D53" i="164"/>
  <c r="Q52" i="164"/>
  <c r="P52" i="164"/>
  <c r="L52" i="164"/>
  <c r="K52" i="164"/>
  <c r="I52" i="164"/>
  <c r="G52" i="164"/>
  <c r="F52" i="164"/>
  <c r="D52" i="164"/>
  <c r="Q51" i="164"/>
  <c r="P51" i="164"/>
  <c r="L51" i="164"/>
  <c r="K51" i="164"/>
  <c r="I51" i="164"/>
  <c r="G51" i="164"/>
  <c r="F51" i="164"/>
  <c r="D51" i="164"/>
  <c r="Q50" i="164"/>
  <c r="P50" i="164"/>
  <c r="L50" i="164"/>
  <c r="K50" i="164"/>
  <c r="I50" i="164"/>
  <c r="G50" i="164"/>
  <c r="F50" i="164"/>
  <c r="D50" i="164"/>
  <c r="Q49" i="164"/>
  <c r="P49" i="164"/>
  <c r="L49" i="164"/>
  <c r="K49" i="164"/>
  <c r="I49" i="164"/>
  <c r="G49" i="164"/>
  <c r="F49" i="164"/>
  <c r="D49" i="164"/>
  <c r="Q48" i="164"/>
  <c r="P48" i="164"/>
  <c r="L48" i="164"/>
  <c r="K48" i="164"/>
  <c r="I48" i="164"/>
  <c r="G48" i="164"/>
  <c r="F48" i="164"/>
  <c r="D48" i="164"/>
  <c r="Q47" i="164"/>
  <c r="P47" i="164"/>
  <c r="L47" i="164"/>
  <c r="K47" i="164"/>
  <c r="I47" i="164"/>
  <c r="G47" i="164"/>
  <c r="F47" i="164"/>
  <c r="D47" i="164"/>
  <c r="Q45" i="164"/>
  <c r="P45" i="164"/>
  <c r="L45" i="164"/>
  <c r="K45" i="164"/>
  <c r="I45" i="164"/>
  <c r="G45" i="164"/>
  <c r="F45" i="164"/>
  <c r="D45" i="164"/>
  <c r="Q44" i="164"/>
  <c r="P44" i="164"/>
  <c r="L44" i="164"/>
  <c r="K44" i="164"/>
  <c r="I44" i="164"/>
  <c r="G44" i="164"/>
  <c r="F44" i="164"/>
  <c r="D44" i="164"/>
  <c r="Q43" i="164"/>
  <c r="P43" i="164"/>
  <c r="L43" i="164"/>
  <c r="K43" i="164"/>
  <c r="I43" i="164"/>
  <c r="G43" i="164"/>
  <c r="F43" i="164"/>
  <c r="D43" i="164"/>
  <c r="Q42" i="164"/>
  <c r="P42" i="164"/>
  <c r="L42" i="164"/>
  <c r="K42" i="164"/>
  <c r="I42" i="164"/>
  <c r="G42" i="164"/>
  <c r="F42" i="164"/>
  <c r="D42" i="164"/>
  <c r="Q41" i="164"/>
  <c r="P41" i="164"/>
  <c r="L41" i="164"/>
  <c r="K41" i="164"/>
  <c r="I41" i="164"/>
  <c r="G41" i="164"/>
  <c r="F41" i="164"/>
  <c r="D41" i="164"/>
  <c r="Q39" i="164"/>
  <c r="P39" i="164"/>
  <c r="L39" i="164"/>
  <c r="K39" i="164"/>
  <c r="I39" i="164"/>
  <c r="G39" i="164"/>
  <c r="F39" i="164"/>
  <c r="D39" i="164"/>
  <c r="Q38" i="164"/>
  <c r="P38" i="164"/>
  <c r="L38" i="164"/>
  <c r="K38" i="164"/>
  <c r="I38" i="164"/>
  <c r="G38" i="164"/>
  <c r="F38" i="164"/>
  <c r="D38" i="164"/>
  <c r="Q37" i="164"/>
  <c r="P37" i="164"/>
  <c r="L37" i="164"/>
  <c r="K37" i="164"/>
  <c r="I37" i="164"/>
  <c r="G37" i="164"/>
  <c r="F37" i="164"/>
  <c r="D37" i="164"/>
  <c r="Q36" i="164"/>
  <c r="P36" i="164"/>
  <c r="L36" i="164"/>
  <c r="K36" i="164"/>
  <c r="I36" i="164"/>
  <c r="G36" i="164"/>
  <c r="F36" i="164"/>
  <c r="D36" i="164"/>
  <c r="Q35" i="164"/>
  <c r="P35" i="164"/>
  <c r="L35" i="164"/>
  <c r="K35" i="164"/>
  <c r="I35" i="164"/>
  <c r="G35" i="164"/>
  <c r="F35" i="164"/>
  <c r="D35" i="164"/>
  <c r="Q33" i="164"/>
  <c r="P33" i="164"/>
  <c r="L33" i="164"/>
  <c r="K33" i="164"/>
  <c r="I33" i="164"/>
  <c r="G33" i="164"/>
  <c r="F33" i="164"/>
  <c r="D33" i="164"/>
  <c r="Q32" i="164"/>
  <c r="P32" i="164"/>
  <c r="L32" i="164"/>
  <c r="K32" i="164"/>
  <c r="I32" i="164"/>
  <c r="G32" i="164"/>
  <c r="F32" i="164"/>
  <c r="D32" i="164"/>
  <c r="Q31" i="164"/>
  <c r="P31" i="164"/>
  <c r="L31" i="164"/>
  <c r="K31" i="164"/>
  <c r="I31" i="164"/>
  <c r="G31" i="164"/>
  <c r="F31" i="164"/>
  <c r="D31" i="164"/>
  <c r="Q30" i="164"/>
  <c r="P30" i="164"/>
  <c r="L30" i="164"/>
  <c r="K30" i="164"/>
  <c r="I30" i="164"/>
  <c r="G30" i="164"/>
  <c r="F30" i="164"/>
  <c r="D30" i="164"/>
  <c r="Q29" i="164"/>
  <c r="P29" i="164"/>
  <c r="L29" i="164"/>
  <c r="K29" i="164"/>
  <c r="I29" i="164"/>
  <c r="G29" i="164"/>
  <c r="F29" i="164"/>
  <c r="D29" i="164"/>
  <c r="Q28" i="164"/>
  <c r="P28" i="164"/>
  <c r="L28" i="164"/>
  <c r="K28" i="164"/>
  <c r="I28" i="164"/>
  <c r="G28" i="164"/>
  <c r="F28" i="164"/>
  <c r="D28" i="164"/>
  <c r="Q27" i="164"/>
  <c r="P27" i="164"/>
  <c r="L27" i="164"/>
  <c r="K27" i="164"/>
  <c r="I27" i="164"/>
  <c r="G27" i="164"/>
  <c r="F27" i="164"/>
  <c r="D27" i="164"/>
  <c r="Q26" i="164"/>
  <c r="P26" i="164"/>
  <c r="L26" i="164"/>
  <c r="K26" i="164"/>
  <c r="I26" i="164"/>
  <c r="G26" i="164"/>
  <c r="F26" i="164"/>
  <c r="D26" i="164"/>
  <c r="Q24" i="164"/>
  <c r="P24" i="164"/>
  <c r="L24" i="164"/>
  <c r="K24" i="164"/>
  <c r="I24" i="164"/>
  <c r="G24" i="164"/>
  <c r="F24" i="164"/>
  <c r="D24" i="164"/>
  <c r="Q23" i="164"/>
  <c r="P23" i="164"/>
  <c r="L23" i="164"/>
  <c r="K23" i="164"/>
  <c r="I23" i="164"/>
  <c r="G23" i="164"/>
  <c r="F23" i="164"/>
  <c r="D23" i="164"/>
  <c r="Q22" i="164"/>
  <c r="P22" i="164"/>
  <c r="L22" i="164"/>
  <c r="K22" i="164"/>
  <c r="I22" i="164"/>
  <c r="G22" i="164"/>
  <c r="F22" i="164"/>
  <c r="D22" i="164"/>
  <c r="Q21" i="164"/>
  <c r="P21" i="164"/>
  <c r="L21" i="164"/>
  <c r="K21" i="164"/>
  <c r="I21" i="164"/>
  <c r="G21" i="164"/>
  <c r="F21" i="164"/>
  <c r="D21" i="164"/>
  <c r="Q20" i="164"/>
  <c r="P20" i="164"/>
  <c r="L20" i="164"/>
  <c r="K20" i="164"/>
  <c r="I20" i="164"/>
  <c r="G20" i="164"/>
  <c r="F20" i="164"/>
  <c r="D20" i="164"/>
  <c r="Q19" i="164"/>
  <c r="P19" i="164"/>
  <c r="L19" i="164"/>
  <c r="K19" i="164"/>
  <c r="I19" i="164"/>
  <c r="G19" i="164"/>
  <c r="F19" i="164"/>
  <c r="D19" i="164"/>
  <c r="Q18" i="164"/>
  <c r="P18" i="164"/>
  <c r="L18" i="164"/>
  <c r="K18" i="164"/>
  <c r="I18" i="164"/>
  <c r="G18" i="164"/>
  <c r="F18" i="164"/>
  <c r="D18" i="164"/>
  <c r="Q17" i="164"/>
  <c r="P17" i="164"/>
  <c r="L17" i="164"/>
  <c r="K17" i="164"/>
  <c r="I17" i="164"/>
  <c r="G17" i="164"/>
  <c r="F17" i="164"/>
  <c r="D17" i="164"/>
  <c r="Q15" i="164"/>
  <c r="P15" i="164"/>
  <c r="L15" i="164"/>
  <c r="K15" i="164"/>
  <c r="I15" i="164"/>
  <c r="G15" i="164"/>
  <c r="F15" i="164"/>
  <c r="D15" i="164"/>
  <c r="Q14" i="164"/>
  <c r="P14" i="164"/>
  <c r="L14" i="164"/>
  <c r="K14" i="164"/>
  <c r="I14" i="164"/>
  <c r="G14" i="164"/>
  <c r="F14" i="164"/>
  <c r="D14" i="164"/>
  <c r="Q13" i="164"/>
  <c r="P13" i="164"/>
  <c r="L13" i="164"/>
  <c r="K13" i="164"/>
  <c r="I13" i="164"/>
  <c r="G13" i="164"/>
  <c r="F13" i="164"/>
  <c r="D13" i="164"/>
  <c r="Q12" i="164"/>
  <c r="P12" i="164"/>
  <c r="L12" i="164"/>
  <c r="K12" i="164"/>
  <c r="I12" i="164"/>
  <c r="G12" i="164"/>
  <c r="F12" i="164"/>
  <c r="D12" i="164"/>
  <c r="Q11" i="164"/>
  <c r="P11" i="164"/>
  <c r="L11" i="164"/>
  <c r="K11" i="164"/>
  <c r="I11" i="164"/>
  <c r="G11" i="164"/>
  <c r="F11" i="164"/>
  <c r="D11" i="164"/>
  <c r="Q9" i="164"/>
  <c r="P9" i="164"/>
  <c r="L9" i="164"/>
  <c r="K9" i="164"/>
  <c r="I9" i="164"/>
  <c r="G9" i="164"/>
  <c r="F9" i="164"/>
  <c r="D9" i="164"/>
  <c r="Q8" i="164"/>
  <c r="P8" i="164"/>
  <c r="L8" i="164"/>
  <c r="K8" i="164"/>
  <c r="I8" i="164"/>
  <c r="G8" i="164"/>
  <c r="F8" i="164"/>
  <c r="N54" i="163"/>
  <c r="M54" i="163"/>
  <c r="L54" i="163"/>
  <c r="N53" i="163"/>
  <c r="M53" i="163"/>
  <c r="L53" i="163"/>
  <c r="N52" i="163"/>
  <c r="M52" i="163"/>
  <c r="L52" i="163"/>
  <c r="N51" i="163"/>
  <c r="M51" i="163"/>
  <c r="L51" i="163"/>
  <c r="N50" i="163"/>
  <c r="M50" i="163"/>
  <c r="L50" i="163"/>
  <c r="N49" i="163"/>
  <c r="M49" i="163"/>
  <c r="L49" i="163"/>
  <c r="N48" i="163"/>
  <c r="M48" i="163"/>
  <c r="L48" i="163"/>
  <c r="N47" i="163"/>
  <c r="M47" i="163"/>
  <c r="L47" i="163"/>
  <c r="N45" i="163"/>
  <c r="M45" i="163"/>
  <c r="L45" i="163"/>
  <c r="N44" i="163"/>
  <c r="M44" i="163"/>
  <c r="L44" i="163"/>
  <c r="N43" i="163"/>
  <c r="M43" i="163"/>
  <c r="L43" i="163"/>
  <c r="N42" i="163"/>
  <c r="M42" i="163"/>
  <c r="L42" i="163"/>
  <c r="N41" i="163"/>
  <c r="M41" i="163"/>
  <c r="L41" i="163"/>
  <c r="N39" i="163"/>
  <c r="M39" i="163"/>
  <c r="L39" i="163"/>
  <c r="N38" i="163"/>
  <c r="M38" i="163"/>
  <c r="L38" i="163"/>
  <c r="N37" i="163"/>
  <c r="M37" i="163"/>
  <c r="L37" i="163"/>
  <c r="N36" i="163"/>
  <c r="M36" i="163"/>
  <c r="L36" i="163"/>
  <c r="N35" i="163"/>
  <c r="M35" i="163"/>
  <c r="L35" i="163"/>
  <c r="N33" i="163"/>
  <c r="M33" i="163"/>
  <c r="L33" i="163"/>
  <c r="N32" i="163"/>
  <c r="M32" i="163"/>
  <c r="L32" i="163"/>
  <c r="N31" i="163"/>
  <c r="M31" i="163"/>
  <c r="L31" i="163"/>
  <c r="N30" i="163"/>
  <c r="M30" i="163"/>
  <c r="L30" i="163"/>
  <c r="N29" i="163"/>
  <c r="M29" i="163"/>
  <c r="L29" i="163"/>
  <c r="N28" i="163"/>
  <c r="M28" i="163"/>
  <c r="L28" i="163"/>
  <c r="N27" i="163"/>
  <c r="M27" i="163"/>
  <c r="L27" i="163"/>
  <c r="N26" i="163"/>
  <c r="M26" i="163"/>
  <c r="L26" i="163"/>
  <c r="N24" i="163"/>
  <c r="M24" i="163"/>
  <c r="L24" i="163"/>
  <c r="N23" i="163"/>
  <c r="M23" i="163"/>
  <c r="L23" i="163"/>
  <c r="N22" i="163"/>
  <c r="M22" i="163"/>
  <c r="L22" i="163"/>
  <c r="N21" i="163"/>
  <c r="M21" i="163"/>
  <c r="L21" i="163"/>
  <c r="N20" i="163"/>
  <c r="M20" i="163"/>
  <c r="L20" i="163"/>
  <c r="N19" i="163"/>
  <c r="M19" i="163"/>
  <c r="L19" i="163"/>
  <c r="N18" i="163"/>
  <c r="M18" i="163"/>
  <c r="L18" i="163"/>
  <c r="N17" i="163"/>
  <c r="M17" i="163"/>
  <c r="L17" i="163"/>
  <c r="N15" i="163"/>
  <c r="M15" i="163"/>
  <c r="L15" i="163"/>
  <c r="N14" i="163"/>
  <c r="M14" i="163"/>
  <c r="L14" i="163"/>
  <c r="N13" i="163"/>
  <c r="M13" i="163"/>
  <c r="L13" i="163"/>
  <c r="N12" i="163"/>
  <c r="M12" i="163"/>
  <c r="L12" i="163"/>
  <c r="N11" i="163"/>
  <c r="M11" i="163"/>
  <c r="L11" i="163"/>
  <c r="N9" i="163"/>
  <c r="M9" i="163"/>
  <c r="L9" i="163"/>
  <c r="N8" i="163"/>
  <c r="M8" i="163"/>
  <c r="L8" i="163"/>
  <c r="J54" i="163"/>
  <c r="I54" i="163"/>
  <c r="H54" i="163"/>
  <c r="J53" i="163"/>
  <c r="I53" i="163"/>
  <c r="H53" i="163"/>
  <c r="J52" i="163"/>
  <c r="I52" i="163"/>
  <c r="H52" i="163"/>
  <c r="J51" i="163"/>
  <c r="I51" i="163"/>
  <c r="H51" i="163"/>
  <c r="J50" i="163"/>
  <c r="I50" i="163"/>
  <c r="H50" i="163"/>
  <c r="J49" i="163"/>
  <c r="I49" i="163"/>
  <c r="H49" i="163"/>
  <c r="J48" i="163"/>
  <c r="I48" i="163"/>
  <c r="H48" i="163"/>
  <c r="J47" i="163"/>
  <c r="I47" i="163"/>
  <c r="H47" i="163"/>
  <c r="J45" i="163"/>
  <c r="I45" i="163"/>
  <c r="H45" i="163"/>
  <c r="J44" i="163"/>
  <c r="I44" i="163"/>
  <c r="H44" i="163"/>
  <c r="J43" i="163"/>
  <c r="I43" i="163"/>
  <c r="H43" i="163"/>
  <c r="J42" i="163"/>
  <c r="I42" i="163"/>
  <c r="H42" i="163"/>
  <c r="J41" i="163"/>
  <c r="I41" i="163"/>
  <c r="H41" i="163"/>
  <c r="J39" i="163"/>
  <c r="I39" i="163"/>
  <c r="H39" i="163"/>
  <c r="J38" i="163"/>
  <c r="I38" i="163"/>
  <c r="H38" i="163"/>
  <c r="J37" i="163"/>
  <c r="I37" i="163"/>
  <c r="H37" i="163"/>
  <c r="J36" i="163"/>
  <c r="I36" i="163"/>
  <c r="H36" i="163"/>
  <c r="J35" i="163"/>
  <c r="I35" i="163"/>
  <c r="H35" i="163"/>
  <c r="J33" i="163"/>
  <c r="I33" i="163"/>
  <c r="H33" i="163"/>
  <c r="J32" i="163"/>
  <c r="I32" i="163"/>
  <c r="H32" i="163"/>
  <c r="J31" i="163"/>
  <c r="I31" i="163"/>
  <c r="H31" i="163"/>
  <c r="J30" i="163"/>
  <c r="I30" i="163"/>
  <c r="H30" i="163"/>
  <c r="J29" i="163"/>
  <c r="I29" i="163"/>
  <c r="H29" i="163"/>
  <c r="J28" i="163"/>
  <c r="I28" i="163"/>
  <c r="H28" i="163"/>
  <c r="J27" i="163"/>
  <c r="I27" i="163"/>
  <c r="H27" i="163"/>
  <c r="J26" i="163"/>
  <c r="I26" i="163"/>
  <c r="H26" i="163"/>
  <c r="J24" i="163"/>
  <c r="I24" i="163"/>
  <c r="H24" i="163"/>
  <c r="J23" i="163"/>
  <c r="I23" i="163"/>
  <c r="H23" i="163"/>
  <c r="J22" i="163"/>
  <c r="I22" i="163"/>
  <c r="H22" i="163"/>
  <c r="J21" i="163"/>
  <c r="I21" i="163"/>
  <c r="H21" i="163"/>
  <c r="J20" i="163"/>
  <c r="I20" i="163"/>
  <c r="H20" i="163"/>
  <c r="J19" i="163"/>
  <c r="I19" i="163"/>
  <c r="H19" i="163"/>
  <c r="J18" i="163"/>
  <c r="I18" i="163"/>
  <c r="H18" i="163"/>
  <c r="J17" i="163"/>
  <c r="I17" i="163"/>
  <c r="H17" i="163"/>
  <c r="J15" i="163"/>
  <c r="I15" i="163"/>
  <c r="H15" i="163"/>
  <c r="J14" i="163"/>
  <c r="I14" i="163"/>
  <c r="H14" i="163"/>
  <c r="J13" i="163"/>
  <c r="I13" i="163"/>
  <c r="H13" i="163"/>
  <c r="J12" i="163"/>
  <c r="I12" i="163"/>
  <c r="H12" i="163"/>
  <c r="J11" i="163"/>
  <c r="I11" i="163"/>
  <c r="H11" i="163"/>
  <c r="J9" i="163"/>
  <c r="I9" i="163"/>
  <c r="H9" i="163"/>
  <c r="J8" i="163"/>
  <c r="I8" i="163"/>
  <c r="H8" i="163"/>
  <c r="F54" i="163"/>
  <c r="E54" i="163"/>
  <c r="D54" i="163"/>
  <c r="F53" i="163"/>
  <c r="E53" i="163"/>
  <c r="D53" i="163"/>
  <c r="F52" i="163"/>
  <c r="E52" i="163"/>
  <c r="D52" i="163"/>
  <c r="F51" i="163"/>
  <c r="E51" i="163"/>
  <c r="D51" i="163"/>
  <c r="F50" i="163"/>
  <c r="E50" i="163"/>
  <c r="D50" i="163"/>
  <c r="F49" i="163"/>
  <c r="E49" i="163"/>
  <c r="D49" i="163"/>
  <c r="F48" i="163"/>
  <c r="E48" i="163"/>
  <c r="D48" i="163"/>
  <c r="F47" i="163"/>
  <c r="E47" i="163"/>
  <c r="D47" i="163"/>
  <c r="F45" i="163"/>
  <c r="E45" i="163"/>
  <c r="D45" i="163"/>
  <c r="F44" i="163"/>
  <c r="E44" i="163"/>
  <c r="D44" i="163"/>
  <c r="F43" i="163"/>
  <c r="E43" i="163"/>
  <c r="D43" i="163"/>
  <c r="F42" i="163"/>
  <c r="E42" i="163"/>
  <c r="D42" i="163"/>
  <c r="F41" i="163"/>
  <c r="E41" i="163"/>
  <c r="D41" i="163"/>
  <c r="F39" i="163"/>
  <c r="E39" i="163"/>
  <c r="D39" i="163"/>
  <c r="F38" i="163"/>
  <c r="E38" i="163"/>
  <c r="D38" i="163"/>
  <c r="F37" i="163"/>
  <c r="E37" i="163"/>
  <c r="D37" i="163"/>
  <c r="F36" i="163"/>
  <c r="E36" i="163"/>
  <c r="D36" i="163"/>
  <c r="F35" i="163"/>
  <c r="E35" i="163"/>
  <c r="D35" i="163"/>
  <c r="F33" i="163"/>
  <c r="E33" i="163"/>
  <c r="D33" i="163"/>
  <c r="F32" i="163"/>
  <c r="E32" i="163"/>
  <c r="D32" i="163"/>
  <c r="F31" i="163"/>
  <c r="E31" i="163"/>
  <c r="D31" i="163"/>
  <c r="F30" i="163"/>
  <c r="E30" i="163"/>
  <c r="D30" i="163"/>
  <c r="F29" i="163"/>
  <c r="E29" i="163"/>
  <c r="D29" i="163"/>
  <c r="F28" i="163"/>
  <c r="E28" i="163"/>
  <c r="D28" i="163"/>
  <c r="F27" i="163"/>
  <c r="E27" i="163"/>
  <c r="D27" i="163"/>
  <c r="F26" i="163"/>
  <c r="E26" i="163"/>
  <c r="D26" i="163"/>
  <c r="F24" i="163"/>
  <c r="E24" i="163"/>
  <c r="D24" i="163"/>
  <c r="F23" i="163"/>
  <c r="E23" i="163"/>
  <c r="D23" i="163"/>
  <c r="F22" i="163"/>
  <c r="E22" i="163"/>
  <c r="D22" i="163"/>
  <c r="F21" i="163"/>
  <c r="E21" i="163"/>
  <c r="D21" i="163"/>
  <c r="F20" i="163"/>
  <c r="E20" i="163"/>
  <c r="D20" i="163"/>
  <c r="F19" i="163"/>
  <c r="E19" i="163"/>
  <c r="D19" i="163"/>
  <c r="F18" i="163"/>
  <c r="E18" i="163"/>
  <c r="D18" i="163"/>
  <c r="F17" i="163"/>
  <c r="E17" i="163"/>
  <c r="D17" i="163"/>
  <c r="F15" i="163"/>
  <c r="E15" i="163"/>
  <c r="D15" i="163"/>
  <c r="F14" i="163"/>
  <c r="E14" i="163"/>
  <c r="D14" i="163"/>
  <c r="F13" i="163"/>
  <c r="E13" i="163"/>
  <c r="D13" i="163"/>
  <c r="F12" i="163"/>
  <c r="E12" i="163"/>
  <c r="D12" i="163"/>
  <c r="F11" i="163"/>
  <c r="E11" i="163"/>
  <c r="D11" i="163"/>
  <c r="F9" i="163"/>
  <c r="E9" i="163"/>
  <c r="D9" i="163"/>
  <c r="F8" i="163"/>
  <c r="E8" i="163"/>
  <c r="D8" i="163"/>
  <c r="F8" i="171" l="1"/>
  <c r="F9" i="171"/>
  <c r="F10" i="171"/>
  <c r="E8" i="171"/>
  <c r="E9" i="171"/>
  <c r="E10" i="171"/>
  <c r="D11" i="161"/>
  <c r="E11" i="161"/>
  <c r="F11" i="161"/>
  <c r="G11" i="161"/>
  <c r="D12" i="161"/>
  <c r="E12" i="161"/>
  <c r="F12" i="161"/>
  <c r="G12" i="161"/>
  <c r="D13" i="161"/>
  <c r="E13" i="161"/>
  <c r="F13" i="161"/>
  <c r="G13" i="161"/>
  <c r="D14" i="161"/>
  <c r="E14" i="161"/>
  <c r="F14" i="161"/>
  <c r="G14" i="161"/>
  <c r="D15" i="161"/>
  <c r="E15" i="161"/>
  <c r="F15" i="161"/>
  <c r="G15" i="161"/>
  <c r="D17" i="161"/>
  <c r="E17" i="161"/>
  <c r="F17" i="161"/>
  <c r="G17" i="161"/>
  <c r="D18" i="161"/>
  <c r="E18" i="161"/>
  <c r="F18" i="161"/>
  <c r="G18" i="161"/>
  <c r="D19" i="161"/>
  <c r="E19" i="161"/>
  <c r="F19" i="161"/>
  <c r="G19" i="161"/>
  <c r="D20" i="161"/>
  <c r="E20" i="161"/>
  <c r="F20" i="161"/>
  <c r="G20" i="161"/>
  <c r="D21" i="161"/>
  <c r="E21" i="161"/>
  <c r="F21" i="161"/>
  <c r="G21" i="161"/>
  <c r="D22" i="161"/>
  <c r="E22" i="161"/>
  <c r="F22" i="161"/>
  <c r="G22" i="161"/>
  <c r="D23" i="161"/>
  <c r="E23" i="161"/>
  <c r="F23" i="161"/>
  <c r="G23" i="161"/>
  <c r="D24" i="161"/>
  <c r="E24" i="161"/>
  <c r="F24" i="161"/>
  <c r="G24" i="161"/>
  <c r="D26" i="161"/>
  <c r="E26" i="161"/>
  <c r="F26" i="161"/>
  <c r="G26" i="161"/>
  <c r="D27" i="161"/>
  <c r="E27" i="161"/>
  <c r="F27" i="161"/>
  <c r="G27" i="161"/>
  <c r="D28" i="161"/>
  <c r="E28" i="161"/>
  <c r="F28" i="161"/>
  <c r="G28" i="161"/>
  <c r="D29" i="161"/>
  <c r="E29" i="161"/>
  <c r="F29" i="161"/>
  <c r="G29" i="161"/>
  <c r="D30" i="161"/>
  <c r="E30" i="161"/>
  <c r="F30" i="161"/>
  <c r="G30" i="161"/>
  <c r="D31" i="161"/>
  <c r="E31" i="161"/>
  <c r="F31" i="161"/>
  <c r="G31" i="161"/>
  <c r="D32" i="161"/>
  <c r="E32" i="161"/>
  <c r="F32" i="161"/>
  <c r="G32" i="161"/>
  <c r="D33" i="161"/>
  <c r="E33" i="161"/>
  <c r="F33" i="161"/>
  <c r="G33" i="161"/>
  <c r="D35" i="161"/>
  <c r="E35" i="161"/>
  <c r="F35" i="161"/>
  <c r="G35" i="161"/>
  <c r="D36" i="161"/>
  <c r="E36" i="161"/>
  <c r="F36" i="161"/>
  <c r="G36" i="161"/>
  <c r="D37" i="161"/>
  <c r="E37" i="161"/>
  <c r="F37" i="161"/>
  <c r="G37" i="161"/>
  <c r="D38" i="161"/>
  <c r="E38" i="161"/>
  <c r="F38" i="161"/>
  <c r="G38" i="161"/>
  <c r="D39" i="161"/>
  <c r="E39" i="161"/>
  <c r="F39" i="161"/>
  <c r="G39" i="161"/>
  <c r="D41" i="161"/>
  <c r="E41" i="161"/>
  <c r="F41" i="161"/>
  <c r="G41" i="161"/>
  <c r="D42" i="161"/>
  <c r="E42" i="161"/>
  <c r="F42" i="161"/>
  <c r="G42" i="161"/>
  <c r="D43" i="161"/>
  <c r="E43" i="161"/>
  <c r="F43" i="161"/>
  <c r="G43" i="161"/>
  <c r="D44" i="161"/>
  <c r="E44" i="161"/>
  <c r="F44" i="161"/>
  <c r="G44" i="161"/>
  <c r="D45" i="161"/>
  <c r="E45" i="161"/>
  <c r="F45" i="161"/>
  <c r="G45" i="161"/>
  <c r="D47" i="161"/>
  <c r="E47" i="161"/>
  <c r="F47" i="161"/>
  <c r="G47" i="161"/>
  <c r="D48" i="161"/>
  <c r="E48" i="161"/>
  <c r="F48" i="161"/>
  <c r="G48" i="161"/>
  <c r="D49" i="161"/>
  <c r="E49" i="161"/>
  <c r="F49" i="161"/>
  <c r="G49" i="161"/>
  <c r="D50" i="161"/>
  <c r="E50" i="161"/>
  <c r="F50" i="161"/>
  <c r="G50" i="161"/>
  <c r="D51" i="161"/>
  <c r="E51" i="161"/>
  <c r="F51" i="161"/>
  <c r="G51" i="161"/>
  <c r="D52" i="161"/>
  <c r="E52" i="161"/>
  <c r="F52" i="161"/>
  <c r="G52" i="161"/>
  <c r="D53" i="161"/>
  <c r="E53" i="161"/>
  <c r="F53" i="161"/>
  <c r="G53" i="161"/>
  <c r="D54" i="161"/>
  <c r="E54" i="161"/>
  <c r="F54" i="161"/>
  <c r="G54" i="161"/>
  <c r="D9" i="161"/>
  <c r="E9" i="161"/>
  <c r="F9" i="161"/>
  <c r="G9" i="161"/>
  <c r="E8" i="161"/>
  <c r="F8" i="161"/>
  <c r="G8" i="161"/>
  <c r="D8" i="161"/>
  <c r="D16" i="160" l="1"/>
  <c r="D15" i="160"/>
  <c r="D14" i="160"/>
  <c r="D13" i="160"/>
  <c r="D12" i="160"/>
  <c r="D11" i="160"/>
  <c r="D10" i="160"/>
  <c r="D9" i="160"/>
  <c r="D8" i="160"/>
  <c r="D7" i="160"/>
  <c r="D9" i="159"/>
  <c r="D10" i="159"/>
  <c r="D11" i="159"/>
  <c r="D12" i="159"/>
  <c r="D13" i="159"/>
  <c r="D14" i="159"/>
  <c r="D15" i="159"/>
  <c r="D16" i="159"/>
  <c r="D8" i="159"/>
  <c r="D7" i="157"/>
  <c r="D7" i="159"/>
  <c r="D11" i="158"/>
  <c r="D10" i="158"/>
  <c r="D9" i="158"/>
  <c r="D8" i="158"/>
  <c r="D9" i="157"/>
  <c r="D10" i="157"/>
  <c r="D11" i="157"/>
  <c r="D8" i="157" l="1"/>
  <c r="D9" i="156"/>
  <c r="D10" i="156"/>
  <c r="D8" i="156"/>
  <c r="E9" i="155"/>
  <c r="E10" i="155"/>
  <c r="E11" i="155"/>
  <c r="E12" i="155"/>
  <c r="E13" i="155"/>
  <c r="E8" i="155"/>
  <c r="D9" i="155"/>
  <c r="D10" i="155"/>
  <c r="D11" i="155"/>
  <c r="D12" i="155"/>
  <c r="D13" i="155"/>
  <c r="D8" i="155"/>
  <c r="D6" i="154"/>
  <c r="E6" i="154"/>
  <c r="D8" i="154"/>
  <c r="E8" i="154"/>
  <c r="D9" i="154"/>
  <c r="E9" i="154"/>
  <c r="D10" i="154"/>
  <c r="E10" i="154"/>
  <c r="D11" i="154"/>
  <c r="E11" i="154"/>
  <c r="D12" i="154"/>
  <c r="E12" i="154"/>
  <c r="D13" i="154"/>
  <c r="E13" i="154"/>
  <c r="D14" i="154"/>
  <c r="E14" i="154"/>
  <c r="D15" i="154"/>
  <c r="E15" i="154"/>
  <c r="E7" i="154"/>
  <c r="F9" i="153" l="1"/>
  <c r="E9" i="153"/>
  <c r="E10" i="153"/>
  <c r="E12" i="153"/>
  <c r="E13" i="153"/>
  <c r="E14" i="153"/>
  <c r="E15" i="153"/>
  <c r="E16" i="153"/>
  <c r="E18" i="153"/>
  <c r="E19" i="153"/>
  <c r="E20" i="153"/>
  <c r="E21" i="153"/>
  <c r="E22" i="153"/>
  <c r="E23" i="153"/>
  <c r="E24" i="153"/>
  <c r="E25" i="153"/>
  <c r="E27" i="153"/>
  <c r="E28" i="153"/>
  <c r="E29" i="153"/>
  <c r="E30" i="153"/>
  <c r="E31" i="153"/>
  <c r="E32" i="153"/>
  <c r="E33" i="153"/>
  <c r="E34" i="153"/>
  <c r="E36" i="153"/>
  <c r="E37" i="153"/>
  <c r="E38" i="153"/>
  <c r="E39" i="153"/>
  <c r="E40" i="153"/>
  <c r="E42" i="153"/>
  <c r="E43" i="153"/>
  <c r="E44" i="153"/>
  <c r="E45" i="153"/>
  <c r="E46" i="153"/>
  <c r="E48" i="153"/>
  <c r="E49" i="153"/>
  <c r="E50" i="153"/>
  <c r="E51" i="153"/>
  <c r="E52" i="153"/>
  <c r="E53" i="153"/>
  <c r="E54" i="153"/>
  <c r="E55" i="153"/>
  <c r="H55" i="153"/>
  <c r="G55" i="153"/>
  <c r="F55" i="153"/>
  <c r="D55" i="153"/>
  <c r="H54" i="153"/>
  <c r="G54" i="153"/>
  <c r="F54" i="153"/>
  <c r="D54" i="153"/>
  <c r="H53" i="153"/>
  <c r="G53" i="153"/>
  <c r="F53" i="153"/>
  <c r="D53" i="153"/>
  <c r="H52" i="153"/>
  <c r="G52" i="153"/>
  <c r="F52" i="153"/>
  <c r="D52" i="153"/>
  <c r="H51" i="153"/>
  <c r="G51" i="153"/>
  <c r="F51" i="153"/>
  <c r="D51" i="153"/>
  <c r="H50" i="153"/>
  <c r="G50" i="153"/>
  <c r="F50" i="153"/>
  <c r="D50" i="153"/>
  <c r="H49" i="153"/>
  <c r="G49" i="153"/>
  <c r="F49" i="153"/>
  <c r="D49" i="153"/>
  <c r="H48" i="153"/>
  <c r="G48" i="153"/>
  <c r="F48" i="153"/>
  <c r="D48" i="153"/>
  <c r="H46" i="153"/>
  <c r="G46" i="153"/>
  <c r="F46" i="153"/>
  <c r="D46" i="153"/>
  <c r="H45" i="153"/>
  <c r="G45" i="153"/>
  <c r="F45" i="153"/>
  <c r="D45" i="153"/>
  <c r="H44" i="153"/>
  <c r="G44" i="153"/>
  <c r="F44" i="153"/>
  <c r="D44" i="153"/>
  <c r="H43" i="153"/>
  <c r="G43" i="153"/>
  <c r="F43" i="153"/>
  <c r="D43" i="153"/>
  <c r="H42" i="153"/>
  <c r="G42" i="153"/>
  <c r="F42" i="153"/>
  <c r="D42" i="153"/>
  <c r="H40" i="153"/>
  <c r="G40" i="153"/>
  <c r="F40" i="153"/>
  <c r="D40" i="153"/>
  <c r="H39" i="153"/>
  <c r="G39" i="153"/>
  <c r="F39" i="153"/>
  <c r="D39" i="153"/>
  <c r="H38" i="153"/>
  <c r="G38" i="153"/>
  <c r="F38" i="153"/>
  <c r="D38" i="153"/>
  <c r="H37" i="153"/>
  <c r="G37" i="153"/>
  <c r="F37" i="153"/>
  <c r="D37" i="153"/>
  <c r="H36" i="153"/>
  <c r="G36" i="153"/>
  <c r="F36" i="153"/>
  <c r="D36" i="153"/>
  <c r="H34" i="153"/>
  <c r="G34" i="153"/>
  <c r="F34" i="153"/>
  <c r="D34" i="153"/>
  <c r="H33" i="153"/>
  <c r="G33" i="153"/>
  <c r="F33" i="153"/>
  <c r="D33" i="153"/>
  <c r="H32" i="153"/>
  <c r="G32" i="153"/>
  <c r="F32" i="153"/>
  <c r="D32" i="153"/>
  <c r="H31" i="153"/>
  <c r="G31" i="153"/>
  <c r="F31" i="153"/>
  <c r="D31" i="153"/>
  <c r="H30" i="153"/>
  <c r="G30" i="153"/>
  <c r="F30" i="153"/>
  <c r="D30" i="153"/>
  <c r="H29" i="153"/>
  <c r="G29" i="153"/>
  <c r="F29" i="153"/>
  <c r="D29" i="153"/>
  <c r="H28" i="153"/>
  <c r="G28" i="153"/>
  <c r="F28" i="153"/>
  <c r="D28" i="153"/>
  <c r="H27" i="153"/>
  <c r="G27" i="153"/>
  <c r="F27" i="153"/>
  <c r="D27" i="153"/>
  <c r="H25" i="153"/>
  <c r="G25" i="153"/>
  <c r="F25" i="153"/>
  <c r="D25" i="153"/>
  <c r="H24" i="153"/>
  <c r="G24" i="153"/>
  <c r="F24" i="153"/>
  <c r="D24" i="153"/>
  <c r="H23" i="153"/>
  <c r="G23" i="153"/>
  <c r="F23" i="153"/>
  <c r="D23" i="153"/>
  <c r="H22" i="153"/>
  <c r="G22" i="153"/>
  <c r="F22" i="153"/>
  <c r="D22" i="153"/>
  <c r="H21" i="153"/>
  <c r="G21" i="153"/>
  <c r="F21" i="153"/>
  <c r="D21" i="153"/>
  <c r="H20" i="153"/>
  <c r="G20" i="153"/>
  <c r="F20" i="153"/>
  <c r="D20" i="153"/>
  <c r="H19" i="153"/>
  <c r="G19" i="153"/>
  <c r="F19" i="153"/>
  <c r="D19" i="153"/>
  <c r="H18" i="153"/>
  <c r="G18" i="153"/>
  <c r="F18" i="153"/>
  <c r="D18" i="153"/>
  <c r="H16" i="153"/>
  <c r="G16" i="153"/>
  <c r="F16" i="153"/>
  <c r="D16" i="153"/>
  <c r="H15" i="153"/>
  <c r="G15" i="153"/>
  <c r="F15" i="153"/>
  <c r="D15" i="153"/>
  <c r="H14" i="153"/>
  <c r="G14" i="153"/>
  <c r="F14" i="153"/>
  <c r="D14" i="153"/>
  <c r="H13" i="153"/>
  <c r="G13" i="153"/>
  <c r="F13" i="153"/>
  <c r="D13" i="153"/>
  <c r="H12" i="153"/>
  <c r="G12" i="153"/>
  <c r="F12" i="153"/>
  <c r="D12" i="153"/>
  <c r="H10" i="153"/>
  <c r="G10" i="153"/>
  <c r="F10" i="153"/>
  <c r="D10" i="153"/>
  <c r="H9" i="153"/>
  <c r="H7" i="153" s="1"/>
  <c r="G9" i="153"/>
  <c r="D9" i="153"/>
  <c r="L56" i="19"/>
  <c r="K56" i="19"/>
  <c r="J56" i="19"/>
  <c r="I56" i="19"/>
  <c r="H56" i="19"/>
  <c r="G56" i="19"/>
  <c r="F56" i="19"/>
  <c r="E56" i="19"/>
  <c r="D56" i="19"/>
  <c r="L55" i="19"/>
  <c r="K55" i="19"/>
  <c r="J55" i="19"/>
  <c r="I55" i="19"/>
  <c r="H55" i="19"/>
  <c r="G55" i="19"/>
  <c r="F55" i="19"/>
  <c r="E55" i="19"/>
  <c r="D55" i="19"/>
  <c r="L54" i="19"/>
  <c r="K54" i="19"/>
  <c r="J54" i="19"/>
  <c r="I54" i="19"/>
  <c r="H54" i="19"/>
  <c r="G54" i="19"/>
  <c r="F54" i="19"/>
  <c r="E54" i="19"/>
  <c r="D54" i="19"/>
  <c r="L53" i="19"/>
  <c r="K53" i="19"/>
  <c r="J53" i="19"/>
  <c r="I53" i="19"/>
  <c r="H53" i="19"/>
  <c r="G53" i="19"/>
  <c r="F53" i="19"/>
  <c r="E53" i="19"/>
  <c r="D53" i="19"/>
  <c r="L52" i="19"/>
  <c r="K52" i="19"/>
  <c r="J52" i="19"/>
  <c r="I52" i="19"/>
  <c r="H52" i="19"/>
  <c r="G52" i="19"/>
  <c r="F52" i="19"/>
  <c r="E52" i="19"/>
  <c r="D52" i="19"/>
  <c r="L51" i="19"/>
  <c r="K51" i="19"/>
  <c r="J51" i="19"/>
  <c r="I51" i="19"/>
  <c r="H51" i="19"/>
  <c r="G51" i="19"/>
  <c r="F51" i="19"/>
  <c r="E51" i="19"/>
  <c r="D51" i="19"/>
  <c r="L50" i="19"/>
  <c r="K50" i="19"/>
  <c r="J50" i="19"/>
  <c r="I50" i="19"/>
  <c r="H50" i="19"/>
  <c r="G50" i="19"/>
  <c r="F50" i="19"/>
  <c r="E50" i="19"/>
  <c r="D50" i="19"/>
  <c r="L49" i="19"/>
  <c r="K49" i="19"/>
  <c r="J49" i="19"/>
  <c r="I49" i="19"/>
  <c r="H49" i="19"/>
  <c r="G49" i="19"/>
  <c r="F49" i="19"/>
  <c r="E49" i="19"/>
  <c r="D49" i="19"/>
  <c r="L48" i="19"/>
  <c r="K48" i="19"/>
  <c r="J48" i="19"/>
  <c r="I48" i="19"/>
  <c r="H48" i="19"/>
  <c r="G48" i="19"/>
  <c r="F48" i="19"/>
  <c r="E48" i="19"/>
  <c r="D48" i="19"/>
  <c r="L47" i="19"/>
  <c r="K47" i="19"/>
  <c r="J47" i="19"/>
  <c r="I47" i="19"/>
  <c r="H47" i="19"/>
  <c r="G47" i="19"/>
  <c r="F47" i="19"/>
  <c r="E47" i="19"/>
  <c r="D47" i="19"/>
  <c r="L46" i="19"/>
  <c r="K46" i="19"/>
  <c r="J46" i="19"/>
  <c r="I46" i="19"/>
  <c r="H46" i="19"/>
  <c r="G46" i="19"/>
  <c r="F46" i="19"/>
  <c r="E46" i="19"/>
  <c r="D46" i="19"/>
  <c r="L45" i="19"/>
  <c r="K45" i="19"/>
  <c r="J45" i="19"/>
  <c r="I45" i="19"/>
  <c r="H45" i="19"/>
  <c r="G45" i="19"/>
  <c r="F45" i="19"/>
  <c r="E45" i="19"/>
  <c r="D45" i="19"/>
  <c r="L44" i="19"/>
  <c r="K44" i="19"/>
  <c r="J44" i="19"/>
  <c r="I44" i="19"/>
  <c r="H44" i="19"/>
  <c r="G44" i="19"/>
  <c r="F44" i="19"/>
  <c r="E44" i="19"/>
  <c r="D44" i="19"/>
  <c r="L43" i="19"/>
  <c r="K43" i="19"/>
  <c r="J43" i="19"/>
  <c r="I43" i="19"/>
  <c r="H43" i="19"/>
  <c r="G43" i="19"/>
  <c r="F43" i="19"/>
  <c r="E43" i="19"/>
  <c r="D43" i="19"/>
  <c r="L42" i="19"/>
  <c r="K42" i="19"/>
  <c r="J42" i="19"/>
  <c r="I42" i="19"/>
  <c r="H42" i="19"/>
  <c r="G42" i="19"/>
  <c r="F42" i="19"/>
  <c r="E42" i="19"/>
  <c r="D42" i="19"/>
  <c r="L41" i="19"/>
  <c r="K41" i="19"/>
  <c r="J41" i="19"/>
  <c r="I41" i="19"/>
  <c r="H41" i="19"/>
  <c r="G41" i="19"/>
  <c r="F41" i="19"/>
  <c r="E41" i="19"/>
  <c r="D41" i="19"/>
  <c r="L40" i="19"/>
  <c r="K40" i="19"/>
  <c r="J40" i="19"/>
  <c r="I40" i="19"/>
  <c r="H40" i="19"/>
  <c r="G40" i="19"/>
  <c r="F40" i="19"/>
  <c r="E40" i="19"/>
  <c r="D40" i="19"/>
  <c r="L39" i="19"/>
  <c r="K39" i="19"/>
  <c r="J39" i="19"/>
  <c r="I39" i="19"/>
  <c r="H39" i="19"/>
  <c r="G39" i="19"/>
  <c r="F39" i="19"/>
  <c r="E39" i="19"/>
  <c r="D39" i="19"/>
  <c r="L38" i="19"/>
  <c r="K38" i="19"/>
  <c r="J38" i="19"/>
  <c r="I38" i="19"/>
  <c r="H38" i="19"/>
  <c r="G38" i="19"/>
  <c r="F38" i="19"/>
  <c r="E38" i="19"/>
  <c r="D38" i="19"/>
  <c r="L37" i="19"/>
  <c r="K37" i="19"/>
  <c r="J37" i="19"/>
  <c r="I37" i="19"/>
  <c r="H37" i="19"/>
  <c r="G37" i="19"/>
  <c r="F37" i="19"/>
  <c r="E37" i="19"/>
  <c r="D37" i="19"/>
  <c r="L36" i="19"/>
  <c r="K36" i="19"/>
  <c r="J36" i="19"/>
  <c r="I36" i="19"/>
  <c r="H36" i="19"/>
  <c r="G36" i="19"/>
  <c r="F36" i="19"/>
  <c r="E36" i="19"/>
  <c r="D36" i="19"/>
  <c r="L35" i="19"/>
  <c r="K35" i="19"/>
  <c r="J35" i="19"/>
  <c r="I35" i="19"/>
  <c r="H35" i="19"/>
  <c r="G35" i="19"/>
  <c r="F35" i="19"/>
  <c r="E35" i="19"/>
  <c r="D35" i="19"/>
  <c r="L34" i="19"/>
  <c r="K34" i="19"/>
  <c r="J34" i="19"/>
  <c r="I34" i="19"/>
  <c r="H34" i="19"/>
  <c r="G34" i="19"/>
  <c r="F34" i="19"/>
  <c r="E34" i="19"/>
  <c r="D34" i="19"/>
  <c r="L33" i="19"/>
  <c r="K33" i="19"/>
  <c r="J33" i="19"/>
  <c r="I33" i="19"/>
  <c r="H33" i="19"/>
  <c r="G33" i="19"/>
  <c r="F33" i="19"/>
  <c r="E33" i="19"/>
  <c r="D33" i="19"/>
  <c r="L32" i="19"/>
  <c r="K32" i="19"/>
  <c r="J32" i="19"/>
  <c r="I32" i="19"/>
  <c r="H32" i="19"/>
  <c r="G32" i="19"/>
  <c r="F32" i="19"/>
  <c r="E32" i="19"/>
  <c r="D32" i="19"/>
  <c r="L31" i="19"/>
  <c r="K31" i="19"/>
  <c r="J31" i="19"/>
  <c r="I31" i="19"/>
  <c r="H31" i="19"/>
  <c r="G31" i="19"/>
  <c r="F31" i="19"/>
  <c r="E31" i="19"/>
  <c r="D31" i="19"/>
  <c r="L30" i="19"/>
  <c r="K30" i="19"/>
  <c r="J30" i="19"/>
  <c r="I30" i="19"/>
  <c r="H30" i="19"/>
  <c r="G30" i="19"/>
  <c r="F30" i="19"/>
  <c r="E30" i="19"/>
  <c r="D30" i="19"/>
  <c r="L29" i="19"/>
  <c r="K29" i="19"/>
  <c r="J29" i="19"/>
  <c r="I29" i="19"/>
  <c r="H29" i="19"/>
  <c r="G29" i="19"/>
  <c r="F29" i="19"/>
  <c r="E29" i="19"/>
  <c r="D29" i="19"/>
  <c r="L28" i="19"/>
  <c r="K28" i="19"/>
  <c r="J28" i="19"/>
  <c r="I28" i="19"/>
  <c r="H28" i="19"/>
  <c r="G28" i="19"/>
  <c r="F28" i="19"/>
  <c r="E28" i="19"/>
  <c r="D28" i="19"/>
  <c r="L27" i="19"/>
  <c r="K27" i="19"/>
  <c r="J27" i="19"/>
  <c r="I27" i="19"/>
  <c r="H27" i="19"/>
  <c r="G27" i="19"/>
  <c r="F27" i="19"/>
  <c r="E27" i="19"/>
  <c r="D27" i="19"/>
  <c r="L26" i="19"/>
  <c r="K26" i="19"/>
  <c r="J26" i="19"/>
  <c r="I26" i="19"/>
  <c r="H26" i="19"/>
  <c r="G26" i="19"/>
  <c r="F26" i="19"/>
  <c r="E26" i="19"/>
  <c r="D26" i="19"/>
  <c r="L25" i="19"/>
  <c r="K25" i="19"/>
  <c r="J25" i="19"/>
  <c r="I25" i="19"/>
  <c r="H25" i="19"/>
  <c r="G25" i="19"/>
  <c r="F25" i="19"/>
  <c r="E25" i="19"/>
  <c r="D25" i="19"/>
  <c r="L24" i="19"/>
  <c r="K24" i="19"/>
  <c r="J24" i="19"/>
  <c r="I24" i="19"/>
  <c r="H24" i="19"/>
  <c r="G24" i="19"/>
  <c r="F24" i="19"/>
  <c r="E24" i="19"/>
  <c r="D24" i="19"/>
  <c r="L23" i="19"/>
  <c r="K23" i="19"/>
  <c r="J23" i="19"/>
  <c r="I23" i="19"/>
  <c r="H23" i="19"/>
  <c r="G23" i="19"/>
  <c r="F23" i="19"/>
  <c r="E23" i="19"/>
  <c r="D23" i="19"/>
  <c r="L22" i="19"/>
  <c r="K22" i="19"/>
  <c r="J22" i="19"/>
  <c r="I22" i="19"/>
  <c r="H22" i="19"/>
  <c r="G22" i="19"/>
  <c r="F22" i="19"/>
  <c r="E22" i="19"/>
  <c r="D22" i="19"/>
  <c r="L21" i="19"/>
  <c r="K21" i="19"/>
  <c r="J21" i="19"/>
  <c r="I21" i="19"/>
  <c r="H21" i="19"/>
  <c r="G21" i="19"/>
  <c r="F21" i="19"/>
  <c r="E21" i="19"/>
  <c r="D21" i="19"/>
  <c r="L20" i="19"/>
  <c r="K20" i="19"/>
  <c r="J20" i="19"/>
  <c r="I20" i="19"/>
  <c r="H20" i="19"/>
  <c r="G20" i="19"/>
  <c r="F20" i="19"/>
  <c r="E20" i="19"/>
  <c r="D20" i="19"/>
  <c r="L19" i="19"/>
  <c r="K19" i="19"/>
  <c r="J19" i="19"/>
  <c r="I19" i="19"/>
  <c r="H19" i="19"/>
  <c r="G19" i="19"/>
  <c r="F19" i="19"/>
  <c r="E19" i="19"/>
  <c r="D19" i="19"/>
  <c r="L18" i="19"/>
  <c r="K18" i="19"/>
  <c r="J18" i="19"/>
  <c r="I18" i="19"/>
  <c r="H18" i="19"/>
  <c r="G18" i="19"/>
  <c r="F18" i="19"/>
  <c r="E18" i="19"/>
  <c r="D18" i="19"/>
  <c r="L17" i="19"/>
  <c r="K17" i="19"/>
  <c r="J17" i="19"/>
  <c r="I17" i="19"/>
  <c r="H17" i="19"/>
  <c r="G17" i="19"/>
  <c r="F17" i="19"/>
  <c r="E17" i="19"/>
  <c r="D17" i="19"/>
  <c r="L16" i="19"/>
  <c r="K16" i="19"/>
  <c r="J16" i="19"/>
  <c r="I16" i="19"/>
  <c r="H16" i="19"/>
  <c r="G16" i="19"/>
  <c r="F16" i="19"/>
  <c r="E16" i="19"/>
  <c r="D16" i="19"/>
  <c r="L15" i="19"/>
  <c r="K15" i="19"/>
  <c r="J15" i="19"/>
  <c r="I15" i="19"/>
  <c r="H15" i="19"/>
  <c r="G15" i="19"/>
  <c r="F15" i="19"/>
  <c r="E15" i="19"/>
  <c r="D15" i="19"/>
  <c r="L14" i="19"/>
  <c r="K14" i="19"/>
  <c r="J14" i="19"/>
  <c r="I14" i="19"/>
  <c r="H14" i="19"/>
  <c r="G14" i="19"/>
  <c r="F14" i="19"/>
  <c r="E14" i="19"/>
  <c r="D14" i="19"/>
  <c r="L13" i="19"/>
  <c r="K13" i="19"/>
  <c r="J13" i="19"/>
  <c r="I13" i="19"/>
  <c r="H13" i="19"/>
  <c r="G13" i="19"/>
  <c r="F13" i="19"/>
  <c r="E13" i="19"/>
  <c r="D13" i="19"/>
  <c r="L12" i="19"/>
  <c r="K12" i="19"/>
  <c r="J12" i="19"/>
  <c r="I12" i="19"/>
  <c r="H12" i="19"/>
  <c r="G12" i="19"/>
  <c r="F12" i="19"/>
  <c r="E12" i="19"/>
  <c r="D12" i="19"/>
  <c r="L11" i="19"/>
  <c r="K11" i="19"/>
  <c r="J11" i="19"/>
  <c r="I11" i="19"/>
  <c r="H11" i="19"/>
  <c r="G11" i="19"/>
  <c r="F11" i="19"/>
  <c r="E11" i="19"/>
  <c r="D11" i="19"/>
  <c r="L10" i="19"/>
  <c r="K10" i="19"/>
  <c r="J10" i="19"/>
  <c r="I10" i="19"/>
  <c r="H10" i="19"/>
  <c r="G10" i="19"/>
  <c r="F10" i="19"/>
  <c r="E10" i="19"/>
  <c r="D10" i="19"/>
  <c r="L9" i="19"/>
  <c r="K9" i="19"/>
  <c r="J9" i="19"/>
  <c r="I9" i="19"/>
  <c r="H9" i="19"/>
  <c r="G9" i="19"/>
  <c r="F9" i="19"/>
  <c r="E9" i="19"/>
  <c r="D9" i="19"/>
  <c r="L8" i="19"/>
  <c r="K8" i="19"/>
  <c r="J8" i="19"/>
  <c r="I8" i="19"/>
  <c r="H8" i="19"/>
  <c r="G8" i="19"/>
  <c r="F8" i="19"/>
  <c r="E8" i="19"/>
  <c r="D8" i="19"/>
  <c r="D9" i="18"/>
  <c r="E9" i="18"/>
  <c r="F9" i="18"/>
  <c r="G9" i="18"/>
  <c r="H9" i="18"/>
  <c r="I9" i="18"/>
  <c r="J9" i="18"/>
  <c r="K9" i="18"/>
  <c r="L9" i="18"/>
  <c r="D10" i="18"/>
  <c r="E10" i="18"/>
  <c r="F10" i="18"/>
  <c r="G10" i="18"/>
  <c r="H10" i="18"/>
  <c r="I10" i="18"/>
  <c r="J10" i="18"/>
  <c r="K10" i="18"/>
  <c r="L10" i="18"/>
  <c r="D11" i="18"/>
  <c r="E11" i="18"/>
  <c r="F11" i="18"/>
  <c r="G11" i="18"/>
  <c r="H11" i="18"/>
  <c r="I11" i="18"/>
  <c r="J11" i="18"/>
  <c r="K11" i="18"/>
  <c r="L11" i="18"/>
  <c r="D12" i="18"/>
  <c r="E12" i="18"/>
  <c r="F12" i="18"/>
  <c r="G12" i="18"/>
  <c r="H12" i="18"/>
  <c r="I12" i="18"/>
  <c r="J12" i="18"/>
  <c r="K12" i="18"/>
  <c r="L12" i="18"/>
  <c r="D13" i="18"/>
  <c r="E13" i="18"/>
  <c r="F13" i="18"/>
  <c r="G13" i="18"/>
  <c r="H13" i="18"/>
  <c r="I13" i="18"/>
  <c r="J13" i="18"/>
  <c r="K13" i="18"/>
  <c r="L13" i="18"/>
  <c r="D14" i="18"/>
  <c r="E14" i="18"/>
  <c r="F14" i="18"/>
  <c r="G14" i="18"/>
  <c r="H14" i="18"/>
  <c r="I14" i="18"/>
  <c r="J14" i="18"/>
  <c r="K14" i="18"/>
  <c r="L14" i="18"/>
  <c r="D15" i="18"/>
  <c r="E15" i="18"/>
  <c r="F15" i="18"/>
  <c r="G15" i="18"/>
  <c r="H15" i="18"/>
  <c r="I15" i="18"/>
  <c r="J15" i="18"/>
  <c r="K15" i="18"/>
  <c r="L15" i="18"/>
  <c r="D16" i="18"/>
  <c r="E16" i="18"/>
  <c r="F16" i="18"/>
  <c r="G16" i="18"/>
  <c r="H16" i="18"/>
  <c r="I16" i="18"/>
  <c r="J16" i="18"/>
  <c r="K16" i="18"/>
  <c r="L16" i="18"/>
  <c r="D17" i="18"/>
  <c r="E17" i="18"/>
  <c r="F17" i="18"/>
  <c r="G17" i="18"/>
  <c r="H17" i="18"/>
  <c r="I17" i="18"/>
  <c r="J17" i="18"/>
  <c r="K17" i="18"/>
  <c r="L17" i="18"/>
  <c r="D18" i="18"/>
  <c r="E18" i="18"/>
  <c r="F18" i="18"/>
  <c r="G18" i="18"/>
  <c r="H18" i="18"/>
  <c r="I18" i="18"/>
  <c r="J18" i="18"/>
  <c r="K18" i="18"/>
  <c r="L18" i="18"/>
  <c r="D19" i="18"/>
  <c r="E19" i="18"/>
  <c r="F19" i="18"/>
  <c r="G19" i="18"/>
  <c r="H19" i="18"/>
  <c r="I19" i="18"/>
  <c r="J19" i="18"/>
  <c r="K19" i="18"/>
  <c r="L19" i="18"/>
  <c r="D20" i="18"/>
  <c r="E20" i="18"/>
  <c r="F20" i="18"/>
  <c r="G20" i="18"/>
  <c r="H20" i="18"/>
  <c r="I20" i="18"/>
  <c r="J20" i="18"/>
  <c r="K20" i="18"/>
  <c r="L20" i="18"/>
  <c r="D21" i="18"/>
  <c r="E21" i="18"/>
  <c r="F21" i="18"/>
  <c r="G21" i="18"/>
  <c r="H21" i="18"/>
  <c r="I21" i="18"/>
  <c r="J21" i="18"/>
  <c r="K21" i="18"/>
  <c r="L21" i="18"/>
  <c r="D22" i="18"/>
  <c r="E22" i="18"/>
  <c r="F22" i="18"/>
  <c r="G22" i="18"/>
  <c r="H22" i="18"/>
  <c r="I22" i="18"/>
  <c r="J22" i="18"/>
  <c r="K22" i="18"/>
  <c r="L22" i="18"/>
  <c r="D23" i="18"/>
  <c r="E23" i="18"/>
  <c r="F23" i="18"/>
  <c r="G23" i="18"/>
  <c r="H23" i="18"/>
  <c r="I23" i="18"/>
  <c r="J23" i="18"/>
  <c r="K23" i="18"/>
  <c r="L23" i="18"/>
  <c r="D24" i="18"/>
  <c r="E24" i="18"/>
  <c r="F24" i="18"/>
  <c r="G24" i="18"/>
  <c r="H24" i="18"/>
  <c r="I24" i="18"/>
  <c r="J24" i="18"/>
  <c r="K24" i="18"/>
  <c r="L24" i="18"/>
  <c r="D25" i="18"/>
  <c r="E25" i="18"/>
  <c r="F25" i="18"/>
  <c r="G25" i="18"/>
  <c r="H25" i="18"/>
  <c r="I25" i="18"/>
  <c r="J25" i="18"/>
  <c r="K25" i="18"/>
  <c r="L25" i="18"/>
  <c r="D26" i="18"/>
  <c r="E26" i="18"/>
  <c r="F26" i="18"/>
  <c r="G26" i="18"/>
  <c r="H26" i="18"/>
  <c r="I26" i="18"/>
  <c r="J26" i="18"/>
  <c r="K26" i="18"/>
  <c r="L26" i="18"/>
  <c r="D27" i="18"/>
  <c r="E27" i="18"/>
  <c r="F27" i="18"/>
  <c r="G27" i="18"/>
  <c r="H27" i="18"/>
  <c r="I27" i="18"/>
  <c r="J27" i="18"/>
  <c r="K27" i="18"/>
  <c r="L27" i="18"/>
  <c r="D28" i="18"/>
  <c r="E28" i="18"/>
  <c r="F28" i="18"/>
  <c r="G28" i="18"/>
  <c r="H28" i="18"/>
  <c r="I28" i="18"/>
  <c r="J28" i="18"/>
  <c r="K28" i="18"/>
  <c r="L28" i="18"/>
  <c r="D29" i="18"/>
  <c r="E29" i="18"/>
  <c r="F29" i="18"/>
  <c r="G29" i="18"/>
  <c r="H29" i="18"/>
  <c r="I29" i="18"/>
  <c r="J29" i="18"/>
  <c r="K29" i="18"/>
  <c r="L29" i="18"/>
  <c r="D30" i="18"/>
  <c r="E30" i="18"/>
  <c r="F30" i="18"/>
  <c r="G30" i="18"/>
  <c r="H30" i="18"/>
  <c r="I30" i="18"/>
  <c r="J30" i="18"/>
  <c r="K30" i="18"/>
  <c r="L30" i="18"/>
  <c r="D31" i="18"/>
  <c r="E31" i="18"/>
  <c r="F31" i="18"/>
  <c r="G31" i="18"/>
  <c r="H31" i="18"/>
  <c r="I31" i="18"/>
  <c r="J31" i="18"/>
  <c r="K31" i="18"/>
  <c r="L31" i="18"/>
  <c r="D32" i="18"/>
  <c r="E32" i="18"/>
  <c r="F32" i="18"/>
  <c r="G32" i="18"/>
  <c r="H32" i="18"/>
  <c r="I32" i="18"/>
  <c r="J32" i="18"/>
  <c r="K32" i="18"/>
  <c r="L32" i="18"/>
  <c r="D33" i="18"/>
  <c r="E33" i="18"/>
  <c r="F33" i="18"/>
  <c r="G33" i="18"/>
  <c r="H33" i="18"/>
  <c r="I33" i="18"/>
  <c r="J33" i="18"/>
  <c r="K33" i="18"/>
  <c r="L33" i="18"/>
  <c r="D34" i="18"/>
  <c r="E34" i="18"/>
  <c r="F34" i="18"/>
  <c r="G34" i="18"/>
  <c r="H34" i="18"/>
  <c r="I34" i="18"/>
  <c r="J34" i="18"/>
  <c r="K34" i="18"/>
  <c r="L34" i="18"/>
  <c r="D35" i="18"/>
  <c r="E35" i="18"/>
  <c r="F35" i="18"/>
  <c r="G35" i="18"/>
  <c r="H35" i="18"/>
  <c r="I35" i="18"/>
  <c r="J35" i="18"/>
  <c r="K35" i="18"/>
  <c r="L35" i="18"/>
  <c r="D36" i="18"/>
  <c r="E36" i="18"/>
  <c r="F36" i="18"/>
  <c r="G36" i="18"/>
  <c r="H36" i="18"/>
  <c r="I36" i="18"/>
  <c r="J36" i="18"/>
  <c r="K36" i="18"/>
  <c r="L36" i="18"/>
  <c r="D37" i="18"/>
  <c r="E37" i="18"/>
  <c r="F37" i="18"/>
  <c r="G37" i="18"/>
  <c r="H37" i="18"/>
  <c r="I37" i="18"/>
  <c r="J37" i="18"/>
  <c r="K37" i="18"/>
  <c r="L37" i="18"/>
  <c r="D38" i="18"/>
  <c r="E38" i="18"/>
  <c r="F38" i="18"/>
  <c r="G38" i="18"/>
  <c r="H38" i="18"/>
  <c r="I38" i="18"/>
  <c r="J38" i="18"/>
  <c r="K38" i="18"/>
  <c r="L38" i="18"/>
  <c r="D39" i="18"/>
  <c r="E39" i="18"/>
  <c r="F39" i="18"/>
  <c r="G39" i="18"/>
  <c r="H39" i="18"/>
  <c r="I39" i="18"/>
  <c r="J39" i="18"/>
  <c r="K39" i="18"/>
  <c r="L39" i="18"/>
  <c r="D40" i="18"/>
  <c r="E40" i="18"/>
  <c r="F40" i="18"/>
  <c r="G40" i="18"/>
  <c r="H40" i="18"/>
  <c r="I40" i="18"/>
  <c r="J40" i="18"/>
  <c r="K40" i="18"/>
  <c r="L40" i="18"/>
  <c r="D41" i="18"/>
  <c r="E41" i="18"/>
  <c r="F41" i="18"/>
  <c r="G41" i="18"/>
  <c r="H41" i="18"/>
  <c r="I41" i="18"/>
  <c r="J41" i="18"/>
  <c r="K41" i="18"/>
  <c r="L41" i="18"/>
  <c r="D42" i="18"/>
  <c r="E42" i="18"/>
  <c r="F42" i="18"/>
  <c r="G42" i="18"/>
  <c r="H42" i="18"/>
  <c r="I42" i="18"/>
  <c r="J42" i="18"/>
  <c r="K42" i="18"/>
  <c r="L42" i="18"/>
  <c r="D43" i="18"/>
  <c r="E43" i="18"/>
  <c r="F43" i="18"/>
  <c r="G43" i="18"/>
  <c r="H43" i="18"/>
  <c r="I43" i="18"/>
  <c r="J43" i="18"/>
  <c r="K43" i="18"/>
  <c r="L43" i="18"/>
  <c r="D44" i="18"/>
  <c r="E44" i="18"/>
  <c r="F44" i="18"/>
  <c r="G44" i="18"/>
  <c r="H44" i="18"/>
  <c r="I44" i="18"/>
  <c r="J44" i="18"/>
  <c r="K44" i="18"/>
  <c r="L44" i="18"/>
  <c r="D45" i="18"/>
  <c r="E45" i="18"/>
  <c r="F45" i="18"/>
  <c r="G45" i="18"/>
  <c r="H45" i="18"/>
  <c r="I45" i="18"/>
  <c r="J45" i="18"/>
  <c r="K45" i="18"/>
  <c r="L45" i="18"/>
  <c r="D46" i="18"/>
  <c r="E46" i="18"/>
  <c r="F46" i="18"/>
  <c r="G46" i="18"/>
  <c r="H46" i="18"/>
  <c r="I46" i="18"/>
  <c r="J46" i="18"/>
  <c r="K46" i="18"/>
  <c r="L46" i="18"/>
  <c r="D47" i="18"/>
  <c r="E47" i="18"/>
  <c r="F47" i="18"/>
  <c r="G47" i="18"/>
  <c r="H47" i="18"/>
  <c r="I47" i="18"/>
  <c r="J47" i="18"/>
  <c r="K47" i="18"/>
  <c r="L47" i="18"/>
  <c r="D48" i="18"/>
  <c r="E48" i="18"/>
  <c r="F48" i="18"/>
  <c r="G48" i="18"/>
  <c r="H48" i="18"/>
  <c r="I48" i="18"/>
  <c r="J48" i="18"/>
  <c r="K48" i="18"/>
  <c r="L48" i="18"/>
  <c r="D49" i="18"/>
  <c r="E49" i="18"/>
  <c r="F49" i="18"/>
  <c r="G49" i="18"/>
  <c r="H49" i="18"/>
  <c r="I49" i="18"/>
  <c r="J49" i="18"/>
  <c r="K49" i="18"/>
  <c r="L49" i="18"/>
  <c r="D50" i="18"/>
  <c r="E50" i="18"/>
  <c r="F50" i="18"/>
  <c r="G50" i="18"/>
  <c r="H50" i="18"/>
  <c r="I50" i="18"/>
  <c r="J50" i="18"/>
  <c r="K50" i="18"/>
  <c r="L50" i="18"/>
  <c r="D51" i="18"/>
  <c r="E51" i="18"/>
  <c r="F51" i="18"/>
  <c r="G51" i="18"/>
  <c r="H51" i="18"/>
  <c r="I51" i="18"/>
  <c r="J51" i="18"/>
  <c r="K51" i="18"/>
  <c r="L51" i="18"/>
  <c r="D52" i="18"/>
  <c r="E52" i="18"/>
  <c r="F52" i="18"/>
  <c r="G52" i="18"/>
  <c r="H52" i="18"/>
  <c r="I52" i="18"/>
  <c r="J52" i="18"/>
  <c r="K52" i="18"/>
  <c r="L52" i="18"/>
  <c r="D53" i="18"/>
  <c r="E53" i="18"/>
  <c r="F53" i="18"/>
  <c r="G53" i="18"/>
  <c r="H53" i="18"/>
  <c r="I53" i="18"/>
  <c r="J53" i="18"/>
  <c r="K53" i="18"/>
  <c r="L53" i="18"/>
  <c r="D54" i="18"/>
  <c r="E54" i="18"/>
  <c r="F54" i="18"/>
  <c r="G54" i="18"/>
  <c r="H54" i="18"/>
  <c r="I54" i="18"/>
  <c r="J54" i="18"/>
  <c r="K54" i="18"/>
  <c r="L54" i="18"/>
  <c r="D55" i="18"/>
  <c r="E55" i="18"/>
  <c r="F55" i="18"/>
  <c r="G55" i="18"/>
  <c r="H55" i="18"/>
  <c r="I55" i="18"/>
  <c r="J55" i="18"/>
  <c r="K55" i="18"/>
  <c r="L55" i="18"/>
  <c r="D56" i="18"/>
  <c r="E56" i="18"/>
  <c r="F56" i="18"/>
  <c r="G56" i="18"/>
  <c r="H56" i="18"/>
  <c r="I56" i="18"/>
  <c r="J56" i="18"/>
  <c r="K56" i="18"/>
  <c r="L56" i="18"/>
  <c r="E8" i="18"/>
  <c r="F8" i="18"/>
  <c r="G8" i="18"/>
  <c r="H8" i="18"/>
  <c r="I8" i="18"/>
  <c r="J8" i="18"/>
  <c r="K8" i="18"/>
  <c r="L8" i="18"/>
  <c r="D8" i="18"/>
  <c r="G7" i="153" l="1"/>
  <c r="D7" i="153"/>
  <c r="E7" i="153"/>
  <c r="F7" i="153"/>
  <c r="F54" i="151"/>
  <c r="E54" i="151"/>
  <c r="D54" i="151"/>
  <c r="F53" i="151"/>
  <c r="E53" i="151"/>
  <c r="D53" i="151"/>
  <c r="F52" i="151"/>
  <c r="E52" i="151"/>
  <c r="D52" i="151"/>
  <c r="F51" i="151"/>
  <c r="E51" i="151"/>
  <c r="D51" i="151"/>
  <c r="F50" i="151"/>
  <c r="E50" i="151"/>
  <c r="D50" i="151"/>
  <c r="F49" i="151"/>
  <c r="E49" i="151"/>
  <c r="D49" i="151"/>
  <c r="F48" i="151"/>
  <c r="E48" i="151"/>
  <c r="D48" i="151"/>
  <c r="F47" i="151"/>
  <c r="E47" i="151"/>
  <c r="D47" i="151"/>
  <c r="F46" i="151"/>
  <c r="E46" i="151"/>
  <c r="D46" i="151"/>
  <c r="F45" i="151"/>
  <c r="E45" i="151"/>
  <c r="D45" i="151"/>
  <c r="F44" i="151"/>
  <c r="E44" i="151"/>
  <c r="D44" i="151"/>
  <c r="F43" i="151"/>
  <c r="E43" i="151"/>
  <c r="D43" i="151"/>
  <c r="F42" i="151"/>
  <c r="E42" i="151"/>
  <c r="D42" i="151"/>
  <c r="F41" i="151"/>
  <c r="E41" i="151"/>
  <c r="D41" i="151"/>
  <c r="F40" i="151"/>
  <c r="E40" i="151"/>
  <c r="D40" i="151"/>
  <c r="F39" i="151"/>
  <c r="E39" i="151"/>
  <c r="D39" i="151"/>
  <c r="F38" i="151"/>
  <c r="E38" i="151"/>
  <c r="D38" i="151"/>
  <c r="F37" i="151"/>
  <c r="E37" i="151"/>
  <c r="D37" i="151"/>
  <c r="F36" i="151"/>
  <c r="E36" i="151"/>
  <c r="D36" i="151"/>
  <c r="F35" i="151"/>
  <c r="E35" i="151"/>
  <c r="D35" i="151"/>
  <c r="F34" i="151"/>
  <c r="E34" i="151"/>
  <c r="D34" i="151"/>
  <c r="F33" i="151"/>
  <c r="E33" i="151"/>
  <c r="D33" i="151"/>
  <c r="F32" i="151"/>
  <c r="E32" i="151"/>
  <c r="D32" i="151"/>
  <c r="F31" i="151"/>
  <c r="E31" i="151"/>
  <c r="D31" i="151"/>
  <c r="F30" i="151"/>
  <c r="E30" i="151"/>
  <c r="D30" i="151"/>
  <c r="F29" i="151"/>
  <c r="E29" i="151"/>
  <c r="D29" i="151"/>
  <c r="F28" i="151"/>
  <c r="E28" i="151"/>
  <c r="D28" i="151"/>
  <c r="F27" i="151"/>
  <c r="E27" i="151"/>
  <c r="D27" i="151"/>
  <c r="F26" i="151"/>
  <c r="E26" i="151"/>
  <c r="D26" i="151"/>
  <c r="F25" i="151"/>
  <c r="E25" i="151"/>
  <c r="D25" i="151"/>
  <c r="F24" i="151"/>
  <c r="E24" i="151"/>
  <c r="D24" i="151"/>
  <c r="F23" i="151"/>
  <c r="E23" i="151"/>
  <c r="D23" i="151"/>
  <c r="F22" i="151"/>
  <c r="E22" i="151"/>
  <c r="D22" i="151"/>
  <c r="F21" i="151"/>
  <c r="E21" i="151"/>
  <c r="D21" i="151"/>
  <c r="F20" i="151"/>
  <c r="E20" i="151"/>
  <c r="D20" i="151"/>
  <c r="F19" i="151"/>
  <c r="E19" i="151"/>
  <c r="D19" i="151"/>
  <c r="F18" i="151"/>
  <c r="E18" i="151"/>
  <c r="D18" i="151"/>
  <c r="F17" i="151"/>
  <c r="E17" i="151"/>
  <c r="D17" i="151"/>
  <c r="F16" i="151"/>
  <c r="E16" i="151"/>
  <c r="D16" i="151"/>
  <c r="F15" i="151"/>
  <c r="E15" i="151"/>
  <c r="D15" i="151"/>
  <c r="F14" i="151"/>
  <c r="E14" i="151"/>
  <c r="D14" i="151"/>
  <c r="F13" i="151"/>
  <c r="E13" i="151"/>
  <c r="D13" i="151"/>
  <c r="F12" i="151"/>
  <c r="E12" i="151"/>
  <c r="D12" i="151"/>
  <c r="F11" i="151"/>
  <c r="E11" i="151"/>
  <c r="D11" i="151"/>
  <c r="F10" i="151"/>
  <c r="E10" i="151"/>
  <c r="D10" i="151"/>
  <c r="F9" i="151"/>
  <c r="E9" i="151"/>
  <c r="D9" i="151"/>
  <c r="F8" i="151"/>
  <c r="E8" i="151"/>
  <c r="D8" i="151"/>
  <c r="F7" i="151"/>
  <c r="E7" i="151"/>
  <c r="D7" i="151"/>
  <c r="D7" i="150"/>
  <c r="E7" i="150"/>
  <c r="F7" i="150"/>
  <c r="G7" i="150"/>
  <c r="F8" i="150"/>
  <c r="F9" i="150"/>
  <c r="F10" i="150"/>
  <c r="F11" i="150"/>
  <c r="F12" i="150"/>
  <c r="F13" i="150"/>
  <c r="F14" i="150"/>
  <c r="F15" i="150"/>
  <c r="F16" i="150"/>
  <c r="F17" i="150"/>
  <c r="F18" i="150"/>
  <c r="F19" i="150"/>
  <c r="F20" i="150"/>
  <c r="F21" i="150"/>
  <c r="F22" i="150"/>
  <c r="F23" i="150"/>
  <c r="F24" i="150"/>
  <c r="F25" i="150"/>
  <c r="F26" i="150"/>
  <c r="F27" i="150"/>
  <c r="F28" i="150"/>
  <c r="F29" i="150"/>
  <c r="F30" i="150"/>
  <c r="F31" i="150"/>
  <c r="F32" i="150"/>
  <c r="F33" i="150"/>
  <c r="F34" i="150"/>
  <c r="F35" i="150"/>
  <c r="F36" i="150"/>
  <c r="F37" i="150"/>
  <c r="F38" i="150"/>
  <c r="F39" i="150"/>
  <c r="F40" i="150"/>
  <c r="F41" i="150"/>
  <c r="F42" i="150"/>
  <c r="F43" i="150"/>
  <c r="F44" i="150"/>
  <c r="F45" i="150"/>
  <c r="F46" i="150"/>
  <c r="F47" i="150"/>
  <c r="F48" i="150"/>
  <c r="F49" i="150"/>
  <c r="F50" i="150"/>
  <c r="F51" i="150"/>
  <c r="F52" i="150"/>
  <c r="F53" i="150"/>
  <c r="F54" i="150"/>
  <c r="G54" i="150"/>
  <c r="E54" i="150"/>
  <c r="D54" i="150"/>
  <c r="G53" i="150"/>
  <c r="E53" i="150"/>
  <c r="D53" i="150"/>
  <c r="G52" i="150"/>
  <c r="E52" i="150"/>
  <c r="D52" i="150"/>
  <c r="G51" i="150"/>
  <c r="E51" i="150"/>
  <c r="D51" i="150"/>
  <c r="G50" i="150"/>
  <c r="E50" i="150"/>
  <c r="D50" i="150"/>
  <c r="G49" i="150"/>
  <c r="E49" i="150"/>
  <c r="D49" i="150"/>
  <c r="G48" i="150"/>
  <c r="E48" i="150"/>
  <c r="D48" i="150"/>
  <c r="G47" i="150"/>
  <c r="E47" i="150"/>
  <c r="D47" i="150"/>
  <c r="G46" i="150"/>
  <c r="E46" i="150"/>
  <c r="D46" i="150"/>
  <c r="G45" i="150"/>
  <c r="E45" i="150"/>
  <c r="D45" i="150"/>
  <c r="G44" i="150"/>
  <c r="E44" i="150"/>
  <c r="D44" i="150"/>
  <c r="G43" i="150"/>
  <c r="E43" i="150"/>
  <c r="D43" i="150"/>
  <c r="G42" i="150"/>
  <c r="E42" i="150"/>
  <c r="D42" i="150"/>
  <c r="G41" i="150"/>
  <c r="E41" i="150"/>
  <c r="D41" i="150"/>
  <c r="G40" i="150"/>
  <c r="E40" i="150"/>
  <c r="D40" i="150"/>
  <c r="G39" i="150"/>
  <c r="E39" i="150"/>
  <c r="D39" i="150"/>
  <c r="G38" i="150"/>
  <c r="E38" i="150"/>
  <c r="D38" i="150"/>
  <c r="G37" i="150"/>
  <c r="E37" i="150"/>
  <c r="D37" i="150"/>
  <c r="G36" i="150"/>
  <c r="E36" i="150"/>
  <c r="D36" i="150"/>
  <c r="G35" i="150"/>
  <c r="E35" i="150"/>
  <c r="D35" i="150"/>
  <c r="G34" i="150"/>
  <c r="E34" i="150"/>
  <c r="D34" i="150"/>
  <c r="G33" i="150"/>
  <c r="E33" i="150"/>
  <c r="D33" i="150"/>
  <c r="G32" i="150"/>
  <c r="E32" i="150"/>
  <c r="D32" i="150"/>
  <c r="G31" i="150"/>
  <c r="E31" i="150"/>
  <c r="D31" i="150"/>
  <c r="G30" i="150"/>
  <c r="E30" i="150"/>
  <c r="D30" i="150"/>
  <c r="G29" i="150"/>
  <c r="E29" i="150"/>
  <c r="D29" i="150"/>
  <c r="G28" i="150"/>
  <c r="E28" i="150"/>
  <c r="D28" i="150"/>
  <c r="G27" i="150"/>
  <c r="E27" i="150"/>
  <c r="D27" i="150"/>
  <c r="G26" i="150"/>
  <c r="E26" i="150"/>
  <c r="D26" i="150"/>
  <c r="G25" i="150"/>
  <c r="E25" i="150"/>
  <c r="D25" i="150"/>
  <c r="G24" i="150"/>
  <c r="E24" i="150"/>
  <c r="D24" i="150"/>
  <c r="G23" i="150"/>
  <c r="E23" i="150"/>
  <c r="D23" i="150"/>
  <c r="G22" i="150"/>
  <c r="E22" i="150"/>
  <c r="D22" i="150"/>
  <c r="G21" i="150"/>
  <c r="E21" i="150"/>
  <c r="D21" i="150"/>
  <c r="G20" i="150"/>
  <c r="E20" i="150"/>
  <c r="D20" i="150"/>
  <c r="G19" i="150"/>
  <c r="E19" i="150"/>
  <c r="D19" i="150"/>
  <c r="G18" i="150"/>
  <c r="E18" i="150"/>
  <c r="D18" i="150"/>
  <c r="G17" i="150"/>
  <c r="E17" i="150"/>
  <c r="D17" i="150"/>
  <c r="G16" i="150"/>
  <c r="E16" i="150"/>
  <c r="D16" i="150"/>
  <c r="G15" i="150"/>
  <c r="E15" i="150"/>
  <c r="D15" i="150"/>
  <c r="G14" i="150"/>
  <c r="E14" i="150"/>
  <c r="D14" i="150"/>
  <c r="G13" i="150"/>
  <c r="E13" i="150"/>
  <c r="D13" i="150"/>
  <c r="G12" i="150"/>
  <c r="E12" i="150"/>
  <c r="D12" i="150"/>
  <c r="G11" i="150"/>
  <c r="E11" i="150"/>
  <c r="D11" i="150"/>
  <c r="G10" i="150"/>
  <c r="E10" i="150"/>
  <c r="D10" i="150"/>
  <c r="G9" i="150"/>
  <c r="E9" i="150"/>
  <c r="D9" i="150"/>
  <c r="G8" i="150"/>
  <c r="E8" i="150"/>
  <c r="D8" i="150"/>
  <c r="E9" i="147"/>
  <c r="F9" i="147"/>
  <c r="H9" i="147"/>
  <c r="I9" i="147"/>
  <c r="J9" i="147"/>
  <c r="L9" i="147"/>
  <c r="M9" i="147"/>
  <c r="N9" i="147"/>
  <c r="P9" i="147"/>
  <c r="Q9" i="147"/>
  <c r="R9" i="147"/>
  <c r="T9" i="147"/>
  <c r="U9" i="147"/>
  <c r="V9" i="147"/>
  <c r="X9" i="147"/>
  <c r="Y9" i="147"/>
  <c r="Z9" i="147"/>
  <c r="AB9" i="147"/>
  <c r="AC9" i="147"/>
  <c r="AD9" i="147"/>
  <c r="AF9" i="147"/>
  <c r="AG9" i="147"/>
  <c r="AH9" i="147"/>
  <c r="AJ9" i="147"/>
  <c r="AK9" i="147"/>
  <c r="AL9" i="147"/>
  <c r="E10" i="147"/>
  <c r="F10" i="147"/>
  <c r="H10" i="147"/>
  <c r="I10" i="147"/>
  <c r="J10" i="147"/>
  <c r="L10" i="147"/>
  <c r="M10" i="147"/>
  <c r="N10" i="147"/>
  <c r="P10" i="147"/>
  <c r="Q10" i="147"/>
  <c r="R10" i="147"/>
  <c r="T10" i="147"/>
  <c r="U10" i="147"/>
  <c r="V10" i="147"/>
  <c r="X10" i="147"/>
  <c r="Y10" i="147"/>
  <c r="Z10" i="147"/>
  <c r="AB10" i="147"/>
  <c r="AC10" i="147"/>
  <c r="AD10" i="147"/>
  <c r="AF10" i="147"/>
  <c r="AG10" i="147"/>
  <c r="AH10" i="147"/>
  <c r="AJ10" i="147"/>
  <c r="AK10" i="147"/>
  <c r="AL10" i="147"/>
  <c r="E12" i="147"/>
  <c r="F12" i="147"/>
  <c r="H12" i="147"/>
  <c r="I12" i="147"/>
  <c r="J12" i="147"/>
  <c r="L12" i="147"/>
  <c r="M12" i="147"/>
  <c r="N12" i="147"/>
  <c r="P12" i="147"/>
  <c r="Q12" i="147"/>
  <c r="R12" i="147"/>
  <c r="T12" i="147"/>
  <c r="U12" i="147"/>
  <c r="V12" i="147"/>
  <c r="X12" i="147"/>
  <c r="Y12" i="147"/>
  <c r="Z12" i="147"/>
  <c r="AB12" i="147"/>
  <c r="AC12" i="147"/>
  <c r="AD12" i="147"/>
  <c r="AF12" i="147"/>
  <c r="AG12" i="147"/>
  <c r="AH12" i="147"/>
  <c r="AJ12" i="147"/>
  <c r="AK12" i="147"/>
  <c r="AL12" i="147"/>
  <c r="E13" i="147"/>
  <c r="F13" i="147"/>
  <c r="H13" i="147"/>
  <c r="I13" i="147"/>
  <c r="J13" i="147"/>
  <c r="L13" i="147"/>
  <c r="M13" i="147"/>
  <c r="N13" i="147"/>
  <c r="P13" i="147"/>
  <c r="Q13" i="147"/>
  <c r="R13" i="147"/>
  <c r="T13" i="147"/>
  <c r="U13" i="147"/>
  <c r="V13" i="147"/>
  <c r="X13" i="147"/>
  <c r="Y13" i="147"/>
  <c r="Z13" i="147"/>
  <c r="AB13" i="147"/>
  <c r="AC13" i="147"/>
  <c r="AD13" i="147"/>
  <c r="AF13" i="147"/>
  <c r="AG13" i="147"/>
  <c r="AH13" i="147"/>
  <c r="AJ13" i="147"/>
  <c r="AK13" i="147"/>
  <c r="AL13" i="147"/>
  <c r="E14" i="147"/>
  <c r="F14" i="147"/>
  <c r="H14" i="147"/>
  <c r="I14" i="147"/>
  <c r="J14" i="147"/>
  <c r="L14" i="147"/>
  <c r="M14" i="147"/>
  <c r="N14" i="147"/>
  <c r="P14" i="147"/>
  <c r="Q14" i="147"/>
  <c r="R14" i="147"/>
  <c r="T14" i="147"/>
  <c r="U14" i="147"/>
  <c r="V14" i="147"/>
  <c r="X14" i="147"/>
  <c r="Y14" i="147"/>
  <c r="Z14" i="147"/>
  <c r="AB14" i="147"/>
  <c r="AC14" i="147"/>
  <c r="AD14" i="147"/>
  <c r="AF14" i="147"/>
  <c r="AG14" i="147"/>
  <c r="AH14" i="147"/>
  <c r="AJ14" i="147"/>
  <c r="AK14" i="147"/>
  <c r="AL14" i="147"/>
  <c r="E15" i="147"/>
  <c r="F15" i="147"/>
  <c r="H15" i="147"/>
  <c r="I15" i="147"/>
  <c r="J15" i="147"/>
  <c r="L15" i="147"/>
  <c r="M15" i="147"/>
  <c r="N15" i="147"/>
  <c r="P15" i="147"/>
  <c r="Q15" i="147"/>
  <c r="R15" i="147"/>
  <c r="T15" i="147"/>
  <c r="U15" i="147"/>
  <c r="V15" i="147"/>
  <c r="X15" i="147"/>
  <c r="Y15" i="147"/>
  <c r="Z15" i="147"/>
  <c r="AB15" i="147"/>
  <c r="AC15" i="147"/>
  <c r="AD15" i="147"/>
  <c r="AF15" i="147"/>
  <c r="AG15" i="147"/>
  <c r="AH15" i="147"/>
  <c r="AJ15" i="147"/>
  <c r="AK15" i="147"/>
  <c r="AL15" i="147"/>
  <c r="E16" i="147"/>
  <c r="F16" i="147"/>
  <c r="H16" i="147"/>
  <c r="I16" i="147"/>
  <c r="J16" i="147"/>
  <c r="L16" i="147"/>
  <c r="M16" i="147"/>
  <c r="N16" i="147"/>
  <c r="P16" i="147"/>
  <c r="Q16" i="147"/>
  <c r="R16" i="147"/>
  <c r="T16" i="147"/>
  <c r="U16" i="147"/>
  <c r="V16" i="147"/>
  <c r="X16" i="147"/>
  <c r="Y16" i="147"/>
  <c r="Z16" i="147"/>
  <c r="AB16" i="147"/>
  <c r="AC16" i="147"/>
  <c r="AD16" i="147"/>
  <c r="AF16" i="147"/>
  <c r="AG16" i="147"/>
  <c r="AH16" i="147"/>
  <c r="AJ16" i="147"/>
  <c r="AK16" i="147"/>
  <c r="AL16" i="147"/>
  <c r="E18" i="147"/>
  <c r="F18" i="147"/>
  <c r="H18" i="147"/>
  <c r="I18" i="147"/>
  <c r="J18" i="147"/>
  <c r="L18" i="147"/>
  <c r="M18" i="147"/>
  <c r="N18" i="147"/>
  <c r="P18" i="147"/>
  <c r="Q18" i="147"/>
  <c r="R18" i="147"/>
  <c r="T18" i="147"/>
  <c r="U18" i="147"/>
  <c r="V18" i="147"/>
  <c r="X18" i="147"/>
  <c r="Y18" i="147"/>
  <c r="Z18" i="147"/>
  <c r="AB18" i="147"/>
  <c r="AC18" i="147"/>
  <c r="AD18" i="147"/>
  <c r="AF18" i="147"/>
  <c r="AG18" i="147"/>
  <c r="AH18" i="147"/>
  <c r="AJ18" i="147"/>
  <c r="AK18" i="147"/>
  <c r="AL18" i="147"/>
  <c r="E19" i="147"/>
  <c r="F19" i="147"/>
  <c r="H19" i="147"/>
  <c r="I19" i="147"/>
  <c r="J19" i="147"/>
  <c r="L19" i="147"/>
  <c r="M19" i="147"/>
  <c r="N19" i="147"/>
  <c r="P19" i="147"/>
  <c r="Q19" i="147"/>
  <c r="R19" i="147"/>
  <c r="T19" i="147"/>
  <c r="U19" i="147"/>
  <c r="V19" i="147"/>
  <c r="X19" i="147"/>
  <c r="Y19" i="147"/>
  <c r="Z19" i="147"/>
  <c r="AB19" i="147"/>
  <c r="AC19" i="147"/>
  <c r="AD19" i="147"/>
  <c r="AF19" i="147"/>
  <c r="AG19" i="147"/>
  <c r="AH19" i="147"/>
  <c r="AJ19" i="147"/>
  <c r="AK19" i="147"/>
  <c r="AL19" i="147"/>
  <c r="E20" i="147"/>
  <c r="F20" i="147"/>
  <c r="H20" i="147"/>
  <c r="I20" i="147"/>
  <c r="J20" i="147"/>
  <c r="L20" i="147"/>
  <c r="M20" i="147"/>
  <c r="N20" i="147"/>
  <c r="P20" i="147"/>
  <c r="Q20" i="147"/>
  <c r="R20" i="147"/>
  <c r="T20" i="147"/>
  <c r="U20" i="147"/>
  <c r="V20" i="147"/>
  <c r="X20" i="147"/>
  <c r="Y20" i="147"/>
  <c r="Z20" i="147"/>
  <c r="AB20" i="147"/>
  <c r="AC20" i="147"/>
  <c r="AD20" i="147"/>
  <c r="AF20" i="147"/>
  <c r="AG20" i="147"/>
  <c r="AH20" i="147"/>
  <c r="AJ20" i="147"/>
  <c r="AK20" i="147"/>
  <c r="AL20" i="147"/>
  <c r="E21" i="147"/>
  <c r="F21" i="147"/>
  <c r="H21" i="147"/>
  <c r="I21" i="147"/>
  <c r="J21" i="147"/>
  <c r="L21" i="147"/>
  <c r="M21" i="147"/>
  <c r="N21" i="147"/>
  <c r="P21" i="147"/>
  <c r="Q21" i="147"/>
  <c r="R21" i="147"/>
  <c r="T21" i="147"/>
  <c r="U21" i="147"/>
  <c r="V21" i="147"/>
  <c r="X21" i="147"/>
  <c r="Y21" i="147"/>
  <c r="Z21" i="147"/>
  <c r="AB21" i="147"/>
  <c r="AC21" i="147"/>
  <c r="AD21" i="147"/>
  <c r="AF21" i="147"/>
  <c r="AG21" i="147"/>
  <c r="AH21" i="147"/>
  <c r="AJ21" i="147"/>
  <c r="AK21" i="147"/>
  <c r="AL21" i="147"/>
  <c r="E22" i="147"/>
  <c r="F22" i="147"/>
  <c r="H22" i="147"/>
  <c r="I22" i="147"/>
  <c r="J22" i="147"/>
  <c r="L22" i="147"/>
  <c r="M22" i="147"/>
  <c r="N22" i="147"/>
  <c r="P22" i="147"/>
  <c r="Q22" i="147"/>
  <c r="R22" i="147"/>
  <c r="T22" i="147"/>
  <c r="U22" i="147"/>
  <c r="V22" i="147"/>
  <c r="X22" i="147"/>
  <c r="Y22" i="147"/>
  <c r="Z22" i="147"/>
  <c r="AB22" i="147"/>
  <c r="AC22" i="147"/>
  <c r="AD22" i="147"/>
  <c r="AF22" i="147"/>
  <c r="AG22" i="147"/>
  <c r="AH22" i="147"/>
  <c r="AJ22" i="147"/>
  <c r="AK22" i="147"/>
  <c r="AL22" i="147"/>
  <c r="E23" i="147"/>
  <c r="F23" i="147"/>
  <c r="H23" i="147"/>
  <c r="I23" i="147"/>
  <c r="J23" i="147"/>
  <c r="L23" i="147"/>
  <c r="M23" i="147"/>
  <c r="N23" i="147"/>
  <c r="P23" i="147"/>
  <c r="Q23" i="147"/>
  <c r="R23" i="147"/>
  <c r="T23" i="147"/>
  <c r="U23" i="147"/>
  <c r="V23" i="147"/>
  <c r="X23" i="147"/>
  <c r="Y23" i="147"/>
  <c r="Z23" i="147"/>
  <c r="AB23" i="147"/>
  <c r="AC23" i="147"/>
  <c r="AD23" i="147"/>
  <c r="AF23" i="147"/>
  <c r="AG23" i="147"/>
  <c r="AH23" i="147"/>
  <c r="AJ23" i="147"/>
  <c r="AK23" i="147"/>
  <c r="AL23" i="147"/>
  <c r="E24" i="147"/>
  <c r="F24" i="147"/>
  <c r="H24" i="147"/>
  <c r="I24" i="147"/>
  <c r="J24" i="147"/>
  <c r="L24" i="147"/>
  <c r="M24" i="147"/>
  <c r="N24" i="147"/>
  <c r="P24" i="147"/>
  <c r="Q24" i="147"/>
  <c r="R24" i="147"/>
  <c r="T24" i="147"/>
  <c r="U24" i="147"/>
  <c r="V24" i="147"/>
  <c r="X24" i="147"/>
  <c r="Y24" i="147"/>
  <c r="Z24" i="147"/>
  <c r="AB24" i="147"/>
  <c r="AC24" i="147"/>
  <c r="AD24" i="147"/>
  <c r="AF24" i="147"/>
  <c r="AG24" i="147"/>
  <c r="AH24" i="147"/>
  <c r="AJ24" i="147"/>
  <c r="AK24" i="147"/>
  <c r="AL24" i="147"/>
  <c r="E25" i="147"/>
  <c r="F25" i="147"/>
  <c r="H25" i="147"/>
  <c r="I25" i="147"/>
  <c r="J25" i="147"/>
  <c r="L25" i="147"/>
  <c r="M25" i="147"/>
  <c r="N25" i="147"/>
  <c r="P25" i="147"/>
  <c r="Q25" i="147"/>
  <c r="R25" i="147"/>
  <c r="T25" i="147"/>
  <c r="U25" i="147"/>
  <c r="V25" i="147"/>
  <c r="X25" i="147"/>
  <c r="Y25" i="147"/>
  <c r="Z25" i="147"/>
  <c r="AB25" i="147"/>
  <c r="AC25" i="147"/>
  <c r="AD25" i="147"/>
  <c r="AF25" i="147"/>
  <c r="AG25" i="147"/>
  <c r="AH25" i="147"/>
  <c r="AJ25" i="147"/>
  <c r="AK25" i="147"/>
  <c r="AL25" i="147"/>
  <c r="E27" i="147"/>
  <c r="F27" i="147"/>
  <c r="H27" i="147"/>
  <c r="I27" i="147"/>
  <c r="J27" i="147"/>
  <c r="L27" i="147"/>
  <c r="M27" i="147"/>
  <c r="N27" i="147"/>
  <c r="P27" i="147"/>
  <c r="Q27" i="147"/>
  <c r="R27" i="147"/>
  <c r="T27" i="147"/>
  <c r="U27" i="147"/>
  <c r="V27" i="147"/>
  <c r="X27" i="147"/>
  <c r="Y27" i="147"/>
  <c r="Z27" i="147"/>
  <c r="AB27" i="147"/>
  <c r="AC27" i="147"/>
  <c r="AD27" i="147"/>
  <c r="AF27" i="147"/>
  <c r="AG27" i="147"/>
  <c r="AH27" i="147"/>
  <c r="AJ27" i="147"/>
  <c r="AK27" i="147"/>
  <c r="AL27" i="147"/>
  <c r="E28" i="147"/>
  <c r="F28" i="147"/>
  <c r="H28" i="147"/>
  <c r="I28" i="147"/>
  <c r="J28" i="147"/>
  <c r="L28" i="147"/>
  <c r="M28" i="147"/>
  <c r="N28" i="147"/>
  <c r="P28" i="147"/>
  <c r="Q28" i="147"/>
  <c r="R28" i="147"/>
  <c r="T28" i="147"/>
  <c r="U28" i="147"/>
  <c r="V28" i="147"/>
  <c r="X28" i="147"/>
  <c r="Y28" i="147"/>
  <c r="Z28" i="147"/>
  <c r="AB28" i="147"/>
  <c r="AC28" i="147"/>
  <c r="AD28" i="147"/>
  <c r="AF28" i="147"/>
  <c r="AG28" i="147"/>
  <c r="AH28" i="147"/>
  <c r="AJ28" i="147"/>
  <c r="AK28" i="147"/>
  <c r="AL28" i="147"/>
  <c r="E29" i="147"/>
  <c r="F29" i="147"/>
  <c r="H29" i="147"/>
  <c r="I29" i="147"/>
  <c r="J29" i="147"/>
  <c r="L29" i="147"/>
  <c r="M29" i="147"/>
  <c r="N29" i="147"/>
  <c r="P29" i="147"/>
  <c r="Q29" i="147"/>
  <c r="R29" i="147"/>
  <c r="T29" i="147"/>
  <c r="U29" i="147"/>
  <c r="V29" i="147"/>
  <c r="X29" i="147"/>
  <c r="Y29" i="147"/>
  <c r="Z29" i="147"/>
  <c r="AB29" i="147"/>
  <c r="AC29" i="147"/>
  <c r="AD29" i="147"/>
  <c r="AF29" i="147"/>
  <c r="AG29" i="147"/>
  <c r="AH29" i="147"/>
  <c r="AJ29" i="147"/>
  <c r="AK29" i="147"/>
  <c r="AL29" i="147"/>
  <c r="E30" i="147"/>
  <c r="F30" i="147"/>
  <c r="H30" i="147"/>
  <c r="I30" i="147"/>
  <c r="J30" i="147"/>
  <c r="L30" i="147"/>
  <c r="M30" i="147"/>
  <c r="N30" i="147"/>
  <c r="P30" i="147"/>
  <c r="Q30" i="147"/>
  <c r="R30" i="147"/>
  <c r="T30" i="147"/>
  <c r="U30" i="147"/>
  <c r="V30" i="147"/>
  <c r="X30" i="147"/>
  <c r="Y30" i="147"/>
  <c r="Z30" i="147"/>
  <c r="AB30" i="147"/>
  <c r="AC30" i="147"/>
  <c r="AD30" i="147"/>
  <c r="AF30" i="147"/>
  <c r="AG30" i="147"/>
  <c r="AH30" i="147"/>
  <c r="AJ30" i="147"/>
  <c r="AK30" i="147"/>
  <c r="AL30" i="147"/>
  <c r="E31" i="147"/>
  <c r="F31" i="147"/>
  <c r="H31" i="147"/>
  <c r="I31" i="147"/>
  <c r="J31" i="147"/>
  <c r="L31" i="147"/>
  <c r="M31" i="147"/>
  <c r="N31" i="147"/>
  <c r="P31" i="147"/>
  <c r="Q31" i="147"/>
  <c r="R31" i="147"/>
  <c r="T31" i="147"/>
  <c r="U31" i="147"/>
  <c r="V31" i="147"/>
  <c r="X31" i="147"/>
  <c r="Y31" i="147"/>
  <c r="Z31" i="147"/>
  <c r="AB31" i="147"/>
  <c r="AC31" i="147"/>
  <c r="AD31" i="147"/>
  <c r="AF31" i="147"/>
  <c r="AG31" i="147"/>
  <c r="AH31" i="147"/>
  <c r="AJ31" i="147"/>
  <c r="AK31" i="147"/>
  <c r="AL31" i="147"/>
  <c r="E32" i="147"/>
  <c r="F32" i="147"/>
  <c r="H32" i="147"/>
  <c r="I32" i="147"/>
  <c r="J32" i="147"/>
  <c r="L32" i="147"/>
  <c r="M32" i="147"/>
  <c r="N32" i="147"/>
  <c r="P32" i="147"/>
  <c r="Q32" i="147"/>
  <c r="R32" i="147"/>
  <c r="T32" i="147"/>
  <c r="U32" i="147"/>
  <c r="V32" i="147"/>
  <c r="X32" i="147"/>
  <c r="Y32" i="147"/>
  <c r="Z32" i="147"/>
  <c r="AB32" i="147"/>
  <c r="AC32" i="147"/>
  <c r="AD32" i="147"/>
  <c r="AF32" i="147"/>
  <c r="AG32" i="147"/>
  <c r="AH32" i="147"/>
  <c r="AJ32" i="147"/>
  <c r="AK32" i="147"/>
  <c r="AL32" i="147"/>
  <c r="E33" i="147"/>
  <c r="F33" i="147"/>
  <c r="H33" i="147"/>
  <c r="I33" i="147"/>
  <c r="J33" i="147"/>
  <c r="L33" i="147"/>
  <c r="M33" i="147"/>
  <c r="N33" i="147"/>
  <c r="P33" i="147"/>
  <c r="Q33" i="147"/>
  <c r="R33" i="147"/>
  <c r="T33" i="147"/>
  <c r="U33" i="147"/>
  <c r="V33" i="147"/>
  <c r="X33" i="147"/>
  <c r="Y33" i="147"/>
  <c r="Z33" i="147"/>
  <c r="AB33" i="147"/>
  <c r="AC33" i="147"/>
  <c r="AD33" i="147"/>
  <c r="AF33" i="147"/>
  <c r="AG33" i="147"/>
  <c r="AH33" i="147"/>
  <c r="AJ33" i="147"/>
  <c r="AK33" i="147"/>
  <c r="AL33" i="147"/>
  <c r="E34" i="147"/>
  <c r="F34" i="147"/>
  <c r="H34" i="147"/>
  <c r="I34" i="147"/>
  <c r="J34" i="147"/>
  <c r="L34" i="147"/>
  <c r="M34" i="147"/>
  <c r="N34" i="147"/>
  <c r="P34" i="147"/>
  <c r="Q34" i="147"/>
  <c r="R34" i="147"/>
  <c r="T34" i="147"/>
  <c r="U34" i="147"/>
  <c r="V34" i="147"/>
  <c r="X34" i="147"/>
  <c r="Y34" i="147"/>
  <c r="Z34" i="147"/>
  <c r="AB34" i="147"/>
  <c r="AC34" i="147"/>
  <c r="AD34" i="147"/>
  <c r="AF34" i="147"/>
  <c r="AG34" i="147"/>
  <c r="AH34" i="147"/>
  <c r="AJ34" i="147"/>
  <c r="AK34" i="147"/>
  <c r="AL34" i="147"/>
  <c r="E36" i="147"/>
  <c r="F36" i="147"/>
  <c r="H36" i="147"/>
  <c r="I36" i="147"/>
  <c r="J36" i="147"/>
  <c r="L36" i="147"/>
  <c r="M36" i="147"/>
  <c r="N36" i="147"/>
  <c r="P36" i="147"/>
  <c r="Q36" i="147"/>
  <c r="R36" i="147"/>
  <c r="T36" i="147"/>
  <c r="U36" i="147"/>
  <c r="V36" i="147"/>
  <c r="X36" i="147"/>
  <c r="Y36" i="147"/>
  <c r="Z36" i="147"/>
  <c r="AB36" i="147"/>
  <c r="AC36" i="147"/>
  <c r="AD36" i="147"/>
  <c r="AF36" i="147"/>
  <c r="AG36" i="147"/>
  <c r="AH36" i="147"/>
  <c r="AJ36" i="147"/>
  <c r="AK36" i="147"/>
  <c r="AL36" i="147"/>
  <c r="E37" i="147"/>
  <c r="F37" i="147"/>
  <c r="H37" i="147"/>
  <c r="I37" i="147"/>
  <c r="J37" i="147"/>
  <c r="L37" i="147"/>
  <c r="M37" i="147"/>
  <c r="N37" i="147"/>
  <c r="P37" i="147"/>
  <c r="Q37" i="147"/>
  <c r="R37" i="147"/>
  <c r="T37" i="147"/>
  <c r="U37" i="147"/>
  <c r="V37" i="147"/>
  <c r="X37" i="147"/>
  <c r="Y37" i="147"/>
  <c r="Z37" i="147"/>
  <c r="AB37" i="147"/>
  <c r="AC37" i="147"/>
  <c r="AD37" i="147"/>
  <c r="AF37" i="147"/>
  <c r="AG37" i="147"/>
  <c r="AH37" i="147"/>
  <c r="AJ37" i="147"/>
  <c r="AK37" i="147"/>
  <c r="AL37" i="147"/>
  <c r="E38" i="147"/>
  <c r="F38" i="147"/>
  <c r="H38" i="147"/>
  <c r="I38" i="147"/>
  <c r="J38" i="147"/>
  <c r="L38" i="147"/>
  <c r="M38" i="147"/>
  <c r="N38" i="147"/>
  <c r="P38" i="147"/>
  <c r="Q38" i="147"/>
  <c r="R38" i="147"/>
  <c r="T38" i="147"/>
  <c r="U38" i="147"/>
  <c r="V38" i="147"/>
  <c r="X38" i="147"/>
  <c r="Y38" i="147"/>
  <c r="Z38" i="147"/>
  <c r="AB38" i="147"/>
  <c r="AC38" i="147"/>
  <c r="AD38" i="147"/>
  <c r="AF38" i="147"/>
  <c r="AG38" i="147"/>
  <c r="AH38" i="147"/>
  <c r="AJ38" i="147"/>
  <c r="AK38" i="147"/>
  <c r="AL38" i="147"/>
  <c r="E39" i="147"/>
  <c r="F39" i="147"/>
  <c r="H39" i="147"/>
  <c r="I39" i="147"/>
  <c r="J39" i="147"/>
  <c r="L39" i="147"/>
  <c r="M39" i="147"/>
  <c r="N39" i="147"/>
  <c r="P39" i="147"/>
  <c r="Q39" i="147"/>
  <c r="R39" i="147"/>
  <c r="T39" i="147"/>
  <c r="U39" i="147"/>
  <c r="V39" i="147"/>
  <c r="X39" i="147"/>
  <c r="Y39" i="147"/>
  <c r="Z39" i="147"/>
  <c r="AB39" i="147"/>
  <c r="AC39" i="147"/>
  <c r="AD39" i="147"/>
  <c r="AF39" i="147"/>
  <c r="AG39" i="147"/>
  <c r="AH39" i="147"/>
  <c r="AJ39" i="147"/>
  <c r="AK39" i="147"/>
  <c r="AL39" i="147"/>
  <c r="E40" i="147"/>
  <c r="F40" i="147"/>
  <c r="H40" i="147"/>
  <c r="I40" i="147"/>
  <c r="J40" i="147"/>
  <c r="L40" i="147"/>
  <c r="M40" i="147"/>
  <c r="N40" i="147"/>
  <c r="P40" i="147"/>
  <c r="Q40" i="147"/>
  <c r="R40" i="147"/>
  <c r="T40" i="147"/>
  <c r="U40" i="147"/>
  <c r="V40" i="147"/>
  <c r="X40" i="147"/>
  <c r="Y40" i="147"/>
  <c r="Z40" i="147"/>
  <c r="AB40" i="147"/>
  <c r="AC40" i="147"/>
  <c r="AD40" i="147"/>
  <c r="AF40" i="147"/>
  <c r="AG40" i="147"/>
  <c r="AH40" i="147"/>
  <c r="AJ40" i="147"/>
  <c r="AK40" i="147"/>
  <c r="AL40" i="147"/>
  <c r="E42" i="147"/>
  <c r="F42" i="147"/>
  <c r="H42" i="147"/>
  <c r="I42" i="147"/>
  <c r="J42" i="147"/>
  <c r="L42" i="147"/>
  <c r="M42" i="147"/>
  <c r="N42" i="147"/>
  <c r="P42" i="147"/>
  <c r="Q42" i="147"/>
  <c r="R42" i="147"/>
  <c r="T42" i="147"/>
  <c r="U42" i="147"/>
  <c r="V42" i="147"/>
  <c r="X42" i="147"/>
  <c r="Y42" i="147"/>
  <c r="Z42" i="147"/>
  <c r="AB42" i="147"/>
  <c r="AC42" i="147"/>
  <c r="AD42" i="147"/>
  <c r="AF42" i="147"/>
  <c r="AG42" i="147"/>
  <c r="AH42" i="147"/>
  <c r="AJ42" i="147"/>
  <c r="AK42" i="147"/>
  <c r="AL42" i="147"/>
  <c r="E43" i="147"/>
  <c r="F43" i="147"/>
  <c r="H43" i="147"/>
  <c r="I43" i="147"/>
  <c r="J43" i="147"/>
  <c r="L43" i="147"/>
  <c r="M43" i="147"/>
  <c r="N43" i="147"/>
  <c r="P43" i="147"/>
  <c r="Q43" i="147"/>
  <c r="R43" i="147"/>
  <c r="T43" i="147"/>
  <c r="U43" i="147"/>
  <c r="V43" i="147"/>
  <c r="X43" i="147"/>
  <c r="Y43" i="147"/>
  <c r="Z43" i="147"/>
  <c r="AB43" i="147"/>
  <c r="AC43" i="147"/>
  <c r="AD43" i="147"/>
  <c r="AF43" i="147"/>
  <c r="AG43" i="147"/>
  <c r="AH43" i="147"/>
  <c r="AJ43" i="147"/>
  <c r="AK43" i="147"/>
  <c r="AL43" i="147"/>
  <c r="E44" i="147"/>
  <c r="F44" i="147"/>
  <c r="H44" i="147"/>
  <c r="I44" i="147"/>
  <c r="J44" i="147"/>
  <c r="L44" i="147"/>
  <c r="M44" i="147"/>
  <c r="N44" i="147"/>
  <c r="P44" i="147"/>
  <c r="Q44" i="147"/>
  <c r="R44" i="147"/>
  <c r="T44" i="147"/>
  <c r="U44" i="147"/>
  <c r="V44" i="147"/>
  <c r="X44" i="147"/>
  <c r="Y44" i="147"/>
  <c r="Z44" i="147"/>
  <c r="AB44" i="147"/>
  <c r="AC44" i="147"/>
  <c r="AD44" i="147"/>
  <c r="AF44" i="147"/>
  <c r="AG44" i="147"/>
  <c r="AH44" i="147"/>
  <c r="AJ44" i="147"/>
  <c r="AK44" i="147"/>
  <c r="AL44" i="147"/>
  <c r="E45" i="147"/>
  <c r="F45" i="147"/>
  <c r="H45" i="147"/>
  <c r="I45" i="147"/>
  <c r="J45" i="147"/>
  <c r="L45" i="147"/>
  <c r="M45" i="147"/>
  <c r="N45" i="147"/>
  <c r="P45" i="147"/>
  <c r="Q45" i="147"/>
  <c r="R45" i="147"/>
  <c r="T45" i="147"/>
  <c r="U45" i="147"/>
  <c r="V45" i="147"/>
  <c r="X45" i="147"/>
  <c r="Y45" i="147"/>
  <c r="Z45" i="147"/>
  <c r="AB45" i="147"/>
  <c r="AC45" i="147"/>
  <c r="AD45" i="147"/>
  <c r="AF45" i="147"/>
  <c r="AG45" i="147"/>
  <c r="AH45" i="147"/>
  <c r="AJ45" i="147"/>
  <c r="AK45" i="147"/>
  <c r="AL45" i="147"/>
  <c r="E46" i="147"/>
  <c r="F46" i="147"/>
  <c r="H46" i="147"/>
  <c r="I46" i="147"/>
  <c r="J46" i="147"/>
  <c r="L46" i="147"/>
  <c r="M46" i="147"/>
  <c r="N46" i="147"/>
  <c r="P46" i="147"/>
  <c r="Q46" i="147"/>
  <c r="R46" i="147"/>
  <c r="T46" i="147"/>
  <c r="U46" i="147"/>
  <c r="V46" i="147"/>
  <c r="X46" i="147"/>
  <c r="Y46" i="147"/>
  <c r="Z46" i="147"/>
  <c r="AB46" i="147"/>
  <c r="AC46" i="147"/>
  <c r="AD46" i="147"/>
  <c r="AF46" i="147"/>
  <c r="AG46" i="147"/>
  <c r="AH46" i="147"/>
  <c r="AJ46" i="147"/>
  <c r="AK46" i="147"/>
  <c r="AL46" i="147"/>
  <c r="E48" i="147"/>
  <c r="F48" i="147"/>
  <c r="H48" i="147"/>
  <c r="I48" i="147"/>
  <c r="J48" i="147"/>
  <c r="L48" i="147"/>
  <c r="M48" i="147"/>
  <c r="N48" i="147"/>
  <c r="P48" i="147"/>
  <c r="Q48" i="147"/>
  <c r="R48" i="147"/>
  <c r="T48" i="147"/>
  <c r="U48" i="147"/>
  <c r="V48" i="147"/>
  <c r="X48" i="147"/>
  <c r="Y48" i="147"/>
  <c r="Z48" i="147"/>
  <c r="AB48" i="147"/>
  <c r="AC48" i="147"/>
  <c r="AD48" i="147"/>
  <c r="AF48" i="147"/>
  <c r="AG48" i="147"/>
  <c r="AH48" i="147"/>
  <c r="AJ48" i="147"/>
  <c r="AK48" i="147"/>
  <c r="AL48" i="147"/>
  <c r="E49" i="147"/>
  <c r="F49" i="147"/>
  <c r="H49" i="147"/>
  <c r="I49" i="147"/>
  <c r="J49" i="147"/>
  <c r="L49" i="147"/>
  <c r="M49" i="147"/>
  <c r="N49" i="147"/>
  <c r="P49" i="147"/>
  <c r="Q49" i="147"/>
  <c r="R49" i="147"/>
  <c r="T49" i="147"/>
  <c r="U49" i="147"/>
  <c r="V49" i="147"/>
  <c r="X49" i="147"/>
  <c r="Y49" i="147"/>
  <c r="Z49" i="147"/>
  <c r="AB49" i="147"/>
  <c r="AC49" i="147"/>
  <c r="AD49" i="147"/>
  <c r="AF49" i="147"/>
  <c r="AG49" i="147"/>
  <c r="AH49" i="147"/>
  <c r="AJ49" i="147"/>
  <c r="AK49" i="147"/>
  <c r="AL49" i="147"/>
  <c r="E50" i="147"/>
  <c r="F50" i="147"/>
  <c r="H50" i="147"/>
  <c r="I50" i="147"/>
  <c r="J50" i="147"/>
  <c r="L50" i="147"/>
  <c r="M50" i="147"/>
  <c r="N50" i="147"/>
  <c r="P50" i="147"/>
  <c r="Q50" i="147"/>
  <c r="R50" i="147"/>
  <c r="T50" i="147"/>
  <c r="U50" i="147"/>
  <c r="V50" i="147"/>
  <c r="X50" i="147"/>
  <c r="Y50" i="147"/>
  <c r="Z50" i="147"/>
  <c r="AB50" i="147"/>
  <c r="AC50" i="147"/>
  <c r="AD50" i="147"/>
  <c r="AF50" i="147"/>
  <c r="AG50" i="147"/>
  <c r="AH50" i="147"/>
  <c r="AJ50" i="147"/>
  <c r="AK50" i="147"/>
  <c r="AL50" i="147"/>
  <c r="E51" i="147"/>
  <c r="F51" i="147"/>
  <c r="H51" i="147"/>
  <c r="I51" i="147"/>
  <c r="J51" i="147"/>
  <c r="L51" i="147"/>
  <c r="M51" i="147"/>
  <c r="N51" i="147"/>
  <c r="P51" i="147"/>
  <c r="Q51" i="147"/>
  <c r="R51" i="147"/>
  <c r="T51" i="147"/>
  <c r="U51" i="147"/>
  <c r="V51" i="147"/>
  <c r="X51" i="147"/>
  <c r="Y51" i="147"/>
  <c r="Z51" i="147"/>
  <c r="AB51" i="147"/>
  <c r="AC51" i="147"/>
  <c r="AD51" i="147"/>
  <c r="AF51" i="147"/>
  <c r="AG51" i="147"/>
  <c r="AH51" i="147"/>
  <c r="AJ51" i="147"/>
  <c r="AK51" i="147"/>
  <c r="AL51" i="147"/>
  <c r="E52" i="147"/>
  <c r="F52" i="147"/>
  <c r="H52" i="147"/>
  <c r="I52" i="147"/>
  <c r="J52" i="147"/>
  <c r="L52" i="147"/>
  <c r="M52" i="147"/>
  <c r="N52" i="147"/>
  <c r="P52" i="147"/>
  <c r="Q52" i="147"/>
  <c r="R52" i="147"/>
  <c r="T52" i="147"/>
  <c r="U52" i="147"/>
  <c r="V52" i="147"/>
  <c r="X52" i="147"/>
  <c r="Y52" i="147"/>
  <c r="Z52" i="147"/>
  <c r="AB52" i="147"/>
  <c r="AC52" i="147"/>
  <c r="AD52" i="147"/>
  <c r="AF52" i="147"/>
  <c r="AG52" i="147"/>
  <c r="AH52" i="147"/>
  <c r="AJ52" i="147"/>
  <c r="AK52" i="147"/>
  <c r="AL52" i="147"/>
  <c r="E53" i="147"/>
  <c r="F53" i="147"/>
  <c r="H53" i="147"/>
  <c r="I53" i="147"/>
  <c r="J53" i="147"/>
  <c r="L53" i="147"/>
  <c r="M53" i="147"/>
  <c r="N53" i="147"/>
  <c r="P53" i="147"/>
  <c r="Q53" i="147"/>
  <c r="R53" i="147"/>
  <c r="T53" i="147"/>
  <c r="U53" i="147"/>
  <c r="V53" i="147"/>
  <c r="X53" i="147"/>
  <c r="Y53" i="147"/>
  <c r="Z53" i="147"/>
  <c r="AB53" i="147"/>
  <c r="AC53" i="147"/>
  <c r="AD53" i="147"/>
  <c r="AF53" i="147"/>
  <c r="AG53" i="147"/>
  <c r="AH53" i="147"/>
  <c r="AJ53" i="147"/>
  <c r="AK53" i="147"/>
  <c r="AL53" i="147"/>
  <c r="E54" i="147"/>
  <c r="F54" i="147"/>
  <c r="H54" i="147"/>
  <c r="I54" i="147"/>
  <c r="J54" i="147"/>
  <c r="L54" i="147"/>
  <c r="M54" i="147"/>
  <c r="N54" i="147"/>
  <c r="P54" i="147"/>
  <c r="Q54" i="147"/>
  <c r="R54" i="147"/>
  <c r="T54" i="147"/>
  <c r="U54" i="147"/>
  <c r="V54" i="147"/>
  <c r="X54" i="147"/>
  <c r="Y54" i="147"/>
  <c r="Z54" i="147"/>
  <c r="AB54" i="147"/>
  <c r="AC54" i="147"/>
  <c r="AD54" i="147"/>
  <c r="AF54" i="147"/>
  <c r="AG54" i="147"/>
  <c r="AH54" i="147"/>
  <c r="AJ54" i="147"/>
  <c r="AK54" i="147"/>
  <c r="AL54" i="147"/>
  <c r="E55" i="147"/>
  <c r="F55" i="147"/>
  <c r="H55" i="147"/>
  <c r="I55" i="147"/>
  <c r="J55" i="147"/>
  <c r="L55" i="147"/>
  <c r="M55" i="147"/>
  <c r="N55" i="147"/>
  <c r="P55" i="147"/>
  <c r="Q55" i="147"/>
  <c r="R55" i="147"/>
  <c r="T55" i="147"/>
  <c r="U55" i="147"/>
  <c r="V55" i="147"/>
  <c r="X55" i="147"/>
  <c r="Y55" i="147"/>
  <c r="Z55" i="147"/>
  <c r="AB55" i="147"/>
  <c r="AC55" i="147"/>
  <c r="AD55" i="147"/>
  <c r="AF55" i="147"/>
  <c r="AG55" i="147"/>
  <c r="AH55" i="147"/>
  <c r="AJ55" i="147"/>
  <c r="AK55" i="147"/>
  <c r="AL55" i="147"/>
  <c r="D12" i="147"/>
  <c r="D13" i="147"/>
  <c r="D14" i="147"/>
  <c r="D15" i="147"/>
  <c r="D16" i="147"/>
  <c r="D18" i="147"/>
  <c r="D19" i="147"/>
  <c r="D20" i="147"/>
  <c r="D21" i="147"/>
  <c r="D22" i="147"/>
  <c r="D23" i="147"/>
  <c r="D24" i="147"/>
  <c r="D25" i="147"/>
  <c r="D27" i="147"/>
  <c r="D28" i="147"/>
  <c r="D29" i="147"/>
  <c r="D30" i="147"/>
  <c r="D31" i="147"/>
  <c r="D32" i="147"/>
  <c r="D33" i="147"/>
  <c r="D34" i="147"/>
  <c r="D36" i="147"/>
  <c r="D37" i="147"/>
  <c r="D38" i="147"/>
  <c r="D39" i="147"/>
  <c r="D40" i="147"/>
  <c r="D42" i="147"/>
  <c r="D43" i="147"/>
  <c r="D44" i="147"/>
  <c r="D45" i="147"/>
  <c r="D46" i="147"/>
  <c r="D48" i="147"/>
  <c r="D49" i="147"/>
  <c r="D50" i="147"/>
  <c r="D51" i="147"/>
  <c r="D52" i="147"/>
  <c r="D53" i="147"/>
  <c r="D54" i="147"/>
  <c r="D55" i="147"/>
  <c r="D9" i="147"/>
  <c r="D10" i="147"/>
  <c r="E10" i="20"/>
  <c r="D7" i="147" l="1"/>
  <c r="AL7" i="147"/>
  <c r="AG7" i="147"/>
  <c r="AB7" i="147"/>
  <c r="AK7" i="147"/>
  <c r="AF7" i="147"/>
  <c r="Z7" i="147"/>
  <c r="V7" i="147"/>
  <c r="R7" i="147"/>
  <c r="N7" i="147"/>
  <c r="J7" i="147"/>
  <c r="F7" i="147"/>
  <c r="AJ7" i="147"/>
  <c r="AD7" i="147"/>
  <c r="Y7" i="147"/>
  <c r="U7" i="147"/>
  <c r="Q7" i="147"/>
  <c r="M7" i="147"/>
  <c r="I7" i="147"/>
  <c r="E7" i="147"/>
  <c r="AH7" i="147"/>
  <c r="AC7" i="147"/>
  <c r="X7" i="147"/>
  <c r="T7" i="147"/>
  <c r="P7" i="147"/>
  <c r="L7" i="147"/>
  <c r="H7" i="147"/>
  <c r="D20" i="143"/>
  <c r="H22" i="143"/>
  <c r="G22" i="143"/>
  <c r="F22" i="143"/>
  <c r="E22" i="143"/>
  <c r="D22" i="143"/>
  <c r="H21" i="143"/>
  <c r="G21" i="143"/>
  <c r="F21" i="143"/>
  <c r="E21" i="143"/>
  <c r="D21" i="143"/>
  <c r="H20" i="143"/>
  <c r="G20" i="143"/>
  <c r="F20" i="143"/>
  <c r="E20" i="143"/>
  <c r="H18" i="143"/>
  <c r="G18" i="143"/>
  <c r="F18" i="143"/>
  <c r="E18" i="143"/>
  <c r="D18" i="143"/>
  <c r="H17" i="143"/>
  <c r="G17" i="143"/>
  <c r="F17" i="143"/>
  <c r="E17" i="143"/>
  <c r="D17" i="143"/>
  <c r="H16" i="143"/>
  <c r="G16" i="143"/>
  <c r="F16" i="143"/>
  <c r="E16" i="143"/>
  <c r="D16" i="143"/>
  <c r="H14" i="143"/>
  <c r="G14" i="143"/>
  <c r="F14" i="143"/>
  <c r="E14" i="143"/>
  <c r="D14" i="143"/>
  <c r="H13" i="143"/>
  <c r="G13" i="143"/>
  <c r="F13" i="143"/>
  <c r="E13" i="143"/>
  <c r="D13" i="143"/>
  <c r="H12" i="143"/>
  <c r="G12" i="143"/>
  <c r="F12" i="143"/>
  <c r="E12" i="143"/>
  <c r="D12" i="143"/>
  <c r="D9" i="143"/>
  <c r="E9" i="143"/>
  <c r="F9" i="143"/>
  <c r="G9" i="143"/>
  <c r="H9" i="143"/>
  <c r="D10" i="143"/>
  <c r="E10" i="143"/>
  <c r="F10" i="143"/>
  <c r="G10" i="143"/>
  <c r="H10" i="143"/>
  <c r="E8" i="143"/>
  <c r="F8" i="143"/>
  <c r="G8" i="143"/>
  <c r="H8" i="143"/>
  <c r="D8" i="143"/>
  <c r="H22" i="142"/>
  <c r="G22" i="142"/>
  <c r="F22" i="142"/>
  <c r="E22" i="142"/>
  <c r="D22" i="142"/>
  <c r="H21" i="142"/>
  <c r="G21" i="142"/>
  <c r="F21" i="142"/>
  <c r="E21" i="142"/>
  <c r="D21" i="142"/>
  <c r="H20" i="142"/>
  <c r="G20" i="142"/>
  <c r="F20" i="142"/>
  <c r="E20" i="142"/>
  <c r="D20" i="142"/>
  <c r="H18" i="142"/>
  <c r="G18" i="142"/>
  <c r="F18" i="142"/>
  <c r="E18" i="142"/>
  <c r="D18" i="142"/>
  <c r="H17" i="142"/>
  <c r="G17" i="142"/>
  <c r="F17" i="142"/>
  <c r="E17" i="142"/>
  <c r="D17" i="142"/>
  <c r="H16" i="142"/>
  <c r="G16" i="142"/>
  <c r="F16" i="142"/>
  <c r="E16" i="142"/>
  <c r="D16" i="142"/>
  <c r="H14" i="142"/>
  <c r="G14" i="142"/>
  <c r="F14" i="142"/>
  <c r="E14" i="142"/>
  <c r="D14" i="142"/>
  <c r="H13" i="142"/>
  <c r="G13" i="142"/>
  <c r="F13" i="142"/>
  <c r="E13" i="142"/>
  <c r="D13" i="142"/>
  <c r="H12" i="142"/>
  <c r="G12" i="142"/>
  <c r="F12" i="142"/>
  <c r="E12" i="142"/>
  <c r="D12" i="142"/>
  <c r="H10" i="142"/>
  <c r="G10" i="142"/>
  <c r="F10" i="142"/>
  <c r="E10" i="142"/>
  <c r="D10" i="142"/>
  <c r="H9" i="142"/>
  <c r="G9" i="142"/>
  <c r="F9" i="142"/>
  <c r="E9" i="142"/>
  <c r="D9" i="142"/>
  <c r="H8" i="142"/>
  <c r="G8" i="142"/>
  <c r="F8" i="142"/>
  <c r="E8" i="142"/>
  <c r="D8" i="142"/>
  <c r="M18" i="141"/>
  <c r="L18" i="141"/>
  <c r="K18" i="141"/>
  <c r="J18" i="141"/>
  <c r="I18" i="141"/>
  <c r="H18" i="141"/>
  <c r="G18" i="141"/>
  <c r="F18" i="141"/>
  <c r="E18" i="141"/>
  <c r="D18" i="141"/>
  <c r="M17" i="141"/>
  <c r="L17" i="141"/>
  <c r="K17" i="141"/>
  <c r="J17" i="141"/>
  <c r="I17" i="141"/>
  <c r="H17" i="141"/>
  <c r="G17" i="141"/>
  <c r="F17" i="141"/>
  <c r="E17" i="141"/>
  <c r="D17" i="141"/>
  <c r="M16" i="141"/>
  <c r="L16" i="141"/>
  <c r="K16" i="141"/>
  <c r="J16" i="141"/>
  <c r="I16" i="141"/>
  <c r="H16" i="141"/>
  <c r="G16" i="141"/>
  <c r="F16" i="141"/>
  <c r="E16" i="141"/>
  <c r="D16" i="141"/>
  <c r="M14" i="141"/>
  <c r="L14" i="141"/>
  <c r="K14" i="141"/>
  <c r="J14" i="141"/>
  <c r="I14" i="141"/>
  <c r="H14" i="141"/>
  <c r="G14" i="141"/>
  <c r="F14" i="141"/>
  <c r="E14" i="141"/>
  <c r="D14" i="141"/>
  <c r="M13" i="141"/>
  <c r="L13" i="141"/>
  <c r="K13" i="141"/>
  <c r="J13" i="141"/>
  <c r="I13" i="141"/>
  <c r="H13" i="141"/>
  <c r="G13" i="141"/>
  <c r="F13" i="141"/>
  <c r="E13" i="141"/>
  <c r="D13" i="141"/>
  <c r="M12" i="141"/>
  <c r="L12" i="141"/>
  <c r="K12" i="141"/>
  <c r="J12" i="141"/>
  <c r="I12" i="141"/>
  <c r="H12" i="141"/>
  <c r="G12" i="141"/>
  <c r="F12" i="141"/>
  <c r="E12" i="141"/>
  <c r="D12" i="141"/>
  <c r="D9" i="141"/>
  <c r="E9" i="141"/>
  <c r="F9" i="141"/>
  <c r="G9" i="141"/>
  <c r="H9" i="141"/>
  <c r="I9" i="141"/>
  <c r="J9" i="141"/>
  <c r="K9" i="141"/>
  <c r="L9" i="141"/>
  <c r="M9" i="141"/>
  <c r="D10" i="141"/>
  <c r="E10" i="141"/>
  <c r="F10" i="141"/>
  <c r="G10" i="141"/>
  <c r="H10" i="141"/>
  <c r="I10" i="141"/>
  <c r="J10" i="141"/>
  <c r="K10" i="141"/>
  <c r="L10" i="141"/>
  <c r="M10" i="141"/>
  <c r="E8" i="141"/>
  <c r="F8" i="141"/>
  <c r="G8" i="141"/>
  <c r="H8" i="141"/>
  <c r="I8" i="141"/>
  <c r="J8" i="141"/>
  <c r="K8" i="141"/>
  <c r="L8" i="141"/>
  <c r="M8" i="141"/>
  <c r="D8" i="141"/>
  <c r="M18" i="140"/>
  <c r="L18" i="140"/>
  <c r="K18" i="140"/>
  <c r="J18" i="140"/>
  <c r="I18" i="140"/>
  <c r="H18" i="140"/>
  <c r="G18" i="140"/>
  <c r="F18" i="140"/>
  <c r="E18" i="140"/>
  <c r="D18" i="140"/>
  <c r="M17" i="140"/>
  <c r="L17" i="140"/>
  <c r="K17" i="140"/>
  <c r="J17" i="140"/>
  <c r="I17" i="140"/>
  <c r="H17" i="140"/>
  <c r="G17" i="140"/>
  <c r="F17" i="140"/>
  <c r="E17" i="140"/>
  <c r="D17" i="140"/>
  <c r="M16" i="140"/>
  <c r="L16" i="140"/>
  <c r="K16" i="140"/>
  <c r="J16" i="140"/>
  <c r="I16" i="140"/>
  <c r="H16" i="140"/>
  <c r="G16" i="140"/>
  <c r="F16" i="140"/>
  <c r="E16" i="140"/>
  <c r="D16" i="140"/>
  <c r="M14" i="140"/>
  <c r="L14" i="140"/>
  <c r="K14" i="140"/>
  <c r="J14" i="140"/>
  <c r="I14" i="140"/>
  <c r="H14" i="140"/>
  <c r="G14" i="140"/>
  <c r="F14" i="140"/>
  <c r="E14" i="140"/>
  <c r="D14" i="140"/>
  <c r="M13" i="140"/>
  <c r="L13" i="140"/>
  <c r="K13" i="140"/>
  <c r="J13" i="140"/>
  <c r="I13" i="140"/>
  <c r="H13" i="140"/>
  <c r="G13" i="140"/>
  <c r="F13" i="140"/>
  <c r="E13" i="140"/>
  <c r="D13" i="140"/>
  <c r="M12" i="140"/>
  <c r="L12" i="140"/>
  <c r="K12" i="140"/>
  <c r="J12" i="140"/>
  <c r="I12" i="140"/>
  <c r="H12" i="140"/>
  <c r="G12" i="140"/>
  <c r="F12" i="140"/>
  <c r="E12" i="140"/>
  <c r="D12" i="140"/>
  <c r="M10" i="140"/>
  <c r="L10" i="140"/>
  <c r="K10" i="140"/>
  <c r="J10" i="140"/>
  <c r="I10" i="140"/>
  <c r="H10" i="140"/>
  <c r="G10" i="140"/>
  <c r="F10" i="140"/>
  <c r="E10" i="140"/>
  <c r="D10" i="140"/>
  <c r="M9" i="140"/>
  <c r="L9" i="140"/>
  <c r="K9" i="140"/>
  <c r="J9" i="140"/>
  <c r="I9" i="140"/>
  <c r="H9" i="140"/>
  <c r="G9" i="140"/>
  <c r="F9" i="140"/>
  <c r="E9" i="140"/>
  <c r="D9" i="140"/>
  <c r="M8" i="140"/>
  <c r="L8" i="140"/>
  <c r="K8" i="140"/>
  <c r="J8" i="140"/>
  <c r="I8" i="140"/>
  <c r="H8" i="140"/>
  <c r="G8" i="140"/>
  <c r="F8" i="140"/>
  <c r="E8" i="140"/>
  <c r="D8" i="140"/>
  <c r="H22" i="139"/>
  <c r="G22" i="139"/>
  <c r="F22" i="139"/>
  <c r="E22" i="139"/>
  <c r="D22" i="139"/>
  <c r="H21" i="139"/>
  <c r="G21" i="139"/>
  <c r="F21" i="139"/>
  <c r="E21" i="139"/>
  <c r="D21" i="139"/>
  <c r="H20" i="139"/>
  <c r="G20" i="139"/>
  <c r="F20" i="139"/>
  <c r="E20" i="139"/>
  <c r="D20" i="139"/>
  <c r="H18" i="139"/>
  <c r="G18" i="139"/>
  <c r="F18" i="139"/>
  <c r="E18" i="139"/>
  <c r="D18" i="139"/>
  <c r="H17" i="139"/>
  <c r="G17" i="139"/>
  <c r="F17" i="139"/>
  <c r="E17" i="139"/>
  <c r="D17" i="139"/>
  <c r="H16" i="139"/>
  <c r="G16" i="139"/>
  <c r="F16" i="139"/>
  <c r="E16" i="139"/>
  <c r="D16" i="139"/>
  <c r="H14" i="139"/>
  <c r="G14" i="139"/>
  <c r="F14" i="139"/>
  <c r="E14" i="139"/>
  <c r="D14" i="139"/>
  <c r="H13" i="139"/>
  <c r="G13" i="139"/>
  <c r="F13" i="139"/>
  <c r="E13" i="139"/>
  <c r="D13" i="139"/>
  <c r="H12" i="139"/>
  <c r="G12" i="139"/>
  <c r="F12" i="139"/>
  <c r="E12" i="139"/>
  <c r="D12" i="139"/>
  <c r="D9" i="139"/>
  <c r="E9" i="139"/>
  <c r="F9" i="139"/>
  <c r="G9" i="139"/>
  <c r="H9" i="139"/>
  <c r="D10" i="139"/>
  <c r="E10" i="139"/>
  <c r="F10" i="139"/>
  <c r="G10" i="139"/>
  <c r="H10" i="139"/>
  <c r="E8" i="139"/>
  <c r="F8" i="139"/>
  <c r="G8" i="139"/>
  <c r="H8" i="139"/>
  <c r="D8" i="139"/>
  <c r="H22" i="138"/>
  <c r="G22" i="138"/>
  <c r="F22" i="138"/>
  <c r="E22" i="138"/>
  <c r="D22" i="138"/>
  <c r="H21" i="138"/>
  <c r="G21" i="138"/>
  <c r="F21" i="138"/>
  <c r="E21" i="138"/>
  <c r="D21" i="138"/>
  <c r="H20" i="138"/>
  <c r="G20" i="138"/>
  <c r="F20" i="138"/>
  <c r="E20" i="138"/>
  <c r="D20" i="138"/>
  <c r="H18" i="138"/>
  <c r="G18" i="138"/>
  <c r="F18" i="138"/>
  <c r="E18" i="138"/>
  <c r="D18" i="138"/>
  <c r="H17" i="138"/>
  <c r="G17" i="138"/>
  <c r="F17" i="138"/>
  <c r="E17" i="138"/>
  <c r="D17" i="138"/>
  <c r="H16" i="138"/>
  <c r="G16" i="138"/>
  <c r="F16" i="138"/>
  <c r="E16" i="138"/>
  <c r="D16" i="138"/>
  <c r="H14" i="138"/>
  <c r="G14" i="138"/>
  <c r="F14" i="138"/>
  <c r="E14" i="138"/>
  <c r="D14" i="138"/>
  <c r="H13" i="138"/>
  <c r="G13" i="138"/>
  <c r="F13" i="138"/>
  <c r="E13" i="138"/>
  <c r="D13" i="138"/>
  <c r="H12" i="138"/>
  <c r="G12" i="138"/>
  <c r="F12" i="138"/>
  <c r="E12" i="138"/>
  <c r="D12" i="138"/>
  <c r="H10" i="138"/>
  <c r="G10" i="138"/>
  <c r="F10" i="138"/>
  <c r="E10" i="138"/>
  <c r="D10" i="138"/>
  <c r="H9" i="138"/>
  <c r="G9" i="138"/>
  <c r="F9" i="138"/>
  <c r="E9" i="138"/>
  <c r="D9" i="138"/>
  <c r="H8" i="138"/>
  <c r="G8" i="138"/>
  <c r="F8" i="138"/>
  <c r="E8" i="138"/>
  <c r="D8" i="138"/>
  <c r="M18" i="135"/>
  <c r="L18" i="135"/>
  <c r="K18" i="135"/>
  <c r="J18" i="135"/>
  <c r="I18" i="135"/>
  <c r="H18" i="135"/>
  <c r="G18" i="135"/>
  <c r="F18" i="135"/>
  <c r="E18" i="135"/>
  <c r="D18" i="135"/>
  <c r="M17" i="135"/>
  <c r="L17" i="135"/>
  <c r="K17" i="135"/>
  <c r="J17" i="135"/>
  <c r="I17" i="135"/>
  <c r="H17" i="135"/>
  <c r="G17" i="135"/>
  <c r="F17" i="135"/>
  <c r="E17" i="135"/>
  <c r="D17" i="135"/>
  <c r="M16" i="135"/>
  <c r="L16" i="135"/>
  <c r="K16" i="135"/>
  <c r="J16" i="135"/>
  <c r="I16" i="135"/>
  <c r="H16" i="135"/>
  <c r="G16" i="135"/>
  <c r="F16" i="135"/>
  <c r="E16" i="135"/>
  <c r="D16" i="135"/>
  <c r="M14" i="135"/>
  <c r="L14" i="135"/>
  <c r="K14" i="135"/>
  <c r="J14" i="135"/>
  <c r="I14" i="135"/>
  <c r="H14" i="135"/>
  <c r="G14" i="135"/>
  <c r="F14" i="135"/>
  <c r="E14" i="135"/>
  <c r="D14" i="135"/>
  <c r="M13" i="135"/>
  <c r="L13" i="135"/>
  <c r="K13" i="135"/>
  <c r="J13" i="135"/>
  <c r="I13" i="135"/>
  <c r="H13" i="135"/>
  <c r="G13" i="135"/>
  <c r="F13" i="135"/>
  <c r="E13" i="135"/>
  <c r="D13" i="135"/>
  <c r="M12" i="135"/>
  <c r="L12" i="135"/>
  <c r="K12" i="135"/>
  <c r="J12" i="135"/>
  <c r="I12" i="135"/>
  <c r="H12" i="135"/>
  <c r="G12" i="135"/>
  <c r="F12" i="135"/>
  <c r="E12" i="135"/>
  <c r="D12" i="135"/>
  <c r="D9" i="135"/>
  <c r="E9" i="135"/>
  <c r="F9" i="135"/>
  <c r="G9" i="135"/>
  <c r="H9" i="135"/>
  <c r="I9" i="135"/>
  <c r="J9" i="135"/>
  <c r="K9" i="135"/>
  <c r="L9" i="135"/>
  <c r="M9" i="135"/>
  <c r="D10" i="135"/>
  <c r="E10" i="135"/>
  <c r="F10" i="135"/>
  <c r="G10" i="135"/>
  <c r="H10" i="135"/>
  <c r="I10" i="135"/>
  <c r="J10" i="135"/>
  <c r="K10" i="135"/>
  <c r="L10" i="135"/>
  <c r="M10" i="135"/>
  <c r="E8" i="135"/>
  <c r="F8" i="135"/>
  <c r="G8" i="135"/>
  <c r="H8" i="135"/>
  <c r="I8" i="135"/>
  <c r="J8" i="135"/>
  <c r="K8" i="135"/>
  <c r="L8" i="135"/>
  <c r="M8" i="135"/>
  <c r="D8" i="135"/>
  <c r="M18" i="134"/>
  <c r="L18" i="134"/>
  <c r="K18" i="134"/>
  <c r="J18" i="134"/>
  <c r="I18" i="134"/>
  <c r="H18" i="134"/>
  <c r="G18" i="134"/>
  <c r="F18" i="134"/>
  <c r="E18" i="134"/>
  <c r="D18" i="134"/>
  <c r="M17" i="134"/>
  <c r="L17" i="134"/>
  <c r="K17" i="134"/>
  <c r="J17" i="134"/>
  <c r="I17" i="134"/>
  <c r="H17" i="134"/>
  <c r="G17" i="134"/>
  <c r="F17" i="134"/>
  <c r="E17" i="134"/>
  <c r="D17" i="134"/>
  <c r="M16" i="134"/>
  <c r="L16" i="134"/>
  <c r="K16" i="134"/>
  <c r="J16" i="134"/>
  <c r="I16" i="134"/>
  <c r="H16" i="134"/>
  <c r="G16" i="134"/>
  <c r="F16" i="134"/>
  <c r="E16" i="134"/>
  <c r="D16" i="134"/>
  <c r="M14" i="134"/>
  <c r="L14" i="134"/>
  <c r="K14" i="134"/>
  <c r="J14" i="134"/>
  <c r="I14" i="134"/>
  <c r="H14" i="134"/>
  <c r="G14" i="134"/>
  <c r="F14" i="134"/>
  <c r="E14" i="134"/>
  <c r="D14" i="134"/>
  <c r="M13" i="134"/>
  <c r="L13" i="134"/>
  <c r="K13" i="134"/>
  <c r="J13" i="134"/>
  <c r="I13" i="134"/>
  <c r="H13" i="134"/>
  <c r="G13" i="134"/>
  <c r="F13" i="134"/>
  <c r="E13" i="134"/>
  <c r="D13" i="134"/>
  <c r="M12" i="134"/>
  <c r="L12" i="134"/>
  <c r="K12" i="134"/>
  <c r="J12" i="134"/>
  <c r="I12" i="134"/>
  <c r="H12" i="134"/>
  <c r="G12" i="134"/>
  <c r="F12" i="134"/>
  <c r="E12" i="134"/>
  <c r="D12" i="134"/>
  <c r="M10" i="134"/>
  <c r="L10" i="134"/>
  <c r="K10" i="134"/>
  <c r="J10" i="134"/>
  <c r="I10" i="134"/>
  <c r="H10" i="134"/>
  <c r="G10" i="134"/>
  <c r="F10" i="134"/>
  <c r="E10" i="134"/>
  <c r="D10" i="134"/>
  <c r="M9" i="134"/>
  <c r="L9" i="134"/>
  <c r="K9" i="134"/>
  <c r="J9" i="134"/>
  <c r="I9" i="134"/>
  <c r="H9" i="134"/>
  <c r="G9" i="134"/>
  <c r="F9" i="134"/>
  <c r="E9" i="134"/>
  <c r="D9" i="134"/>
  <c r="M8" i="134"/>
  <c r="L8" i="134"/>
  <c r="K8" i="134"/>
  <c r="J8" i="134"/>
  <c r="I8" i="134"/>
  <c r="H8" i="134"/>
  <c r="G8" i="134"/>
  <c r="F8" i="134"/>
  <c r="E8" i="134"/>
  <c r="D8" i="134"/>
  <c r="H38" i="133"/>
  <c r="G38" i="133"/>
  <c r="F38" i="133"/>
  <c r="E38" i="133"/>
  <c r="D38" i="133"/>
  <c r="H37" i="133"/>
  <c r="G37" i="133"/>
  <c r="F37" i="133"/>
  <c r="E37" i="133"/>
  <c r="D37" i="133"/>
  <c r="H36" i="133"/>
  <c r="G36" i="133"/>
  <c r="F36" i="133"/>
  <c r="E36" i="133"/>
  <c r="D36" i="133"/>
  <c r="H35" i="133"/>
  <c r="G35" i="133"/>
  <c r="F35" i="133"/>
  <c r="E35" i="133"/>
  <c r="D35" i="133"/>
  <c r="H34" i="133"/>
  <c r="G34" i="133"/>
  <c r="F34" i="133"/>
  <c r="E34" i="133"/>
  <c r="D34" i="133"/>
  <c r="H33" i="133"/>
  <c r="G33" i="133"/>
  <c r="F33" i="133"/>
  <c r="E33" i="133"/>
  <c r="D33" i="133"/>
  <c r="H32" i="133"/>
  <c r="G32" i="133"/>
  <c r="F32" i="133"/>
  <c r="E32" i="133"/>
  <c r="D32" i="133"/>
  <c r="H30" i="133"/>
  <c r="G30" i="133"/>
  <c r="F30" i="133"/>
  <c r="E30" i="133"/>
  <c r="D30" i="133"/>
  <c r="H29" i="133"/>
  <c r="G29" i="133"/>
  <c r="F29" i="133"/>
  <c r="E29" i="133"/>
  <c r="D29" i="133"/>
  <c r="H28" i="133"/>
  <c r="G28" i="133"/>
  <c r="F28" i="133"/>
  <c r="E28" i="133"/>
  <c r="D28" i="133"/>
  <c r="H27" i="133"/>
  <c r="G27" i="133"/>
  <c r="F27" i="133"/>
  <c r="E27" i="133"/>
  <c r="D27" i="133"/>
  <c r="H26" i="133"/>
  <c r="G26" i="133"/>
  <c r="F26" i="133"/>
  <c r="E26" i="133"/>
  <c r="D26" i="133"/>
  <c r="H25" i="133"/>
  <c r="G25" i="133"/>
  <c r="F25" i="133"/>
  <c r="E25" i="133"/>
  <c r="D25" i="133"/>
  <c r="H24" i="133"/>
  <c r="G24" i="133"/>
  <c r="F24" i="133"/>
  <c r="E24" i="133"/>
  <c r="D24" i="133"/>
  <c r="H22" i="133"/>
  <c r="G22" i="133"/>
  <c r="F22" i="133"/>
  <c r="E22" i="133"/>
  <c r="D22" i="133"/>
  <c r="H21" i="133"/>
  <c r="G21" i="133"/>
  <c r="F21" i="133"/>
  <c r="E21" i="133"/>
  <c r="D21" i="133"/>
  <c r="H20" i="133"/>
  <c r="G20" i="133"/>
  <c r="F20" i="133"/>
  <c r="E20" i="133"/>
  <c r="D20" i="133"/>
  <c r="H19" i="133"/>
  <c r="G19" i="133"/>
  <c r="F19" i="133"/>
  <c r="E19" i="133"/>
  <c r="D19" i="133"/>
  <c r="H18" i="133"/>
  <c r="G18" i="133"/>
  <c r="F18" i="133"/>
  <c r="E18" i="133"/>
  <c r="D18" i="133"/>
  <c r="H17" i="133"/>
  <c r="G17" i="133"/>
  <c r="F17" i="133"/>
  <c r="E17" i="133"/>
  <c r="D17" i="133"/>
  <c r="H16" i="133"/>
  <c r="G16" i="133"/>
  <c r="F16" i="133"/>
  <c r="E16" i="133"/>
  <c r="D16" i="133"/>
  <c r="D9" i="133"/>
  <c r="E9" i="133"/>
  <c r="F9" i="133"/>
  <c r="G9" i="133"/>
  <c r="H9" i="133"/>
  <c r="D10" i="133"/>
  <c r="E10" i="133"/>
  <c r="F10" i="133"/>
  <c r="G10" i="133"/>
  <c r="H10" i="133"/>
  <c r="D11" i="133"/>
  <c r="E11" i="133"/>
  <c r="F11" i="133"/>
  <c r="G11" i="133"/>
  <c r="H11" i="133"/>
  <c r="D12" i="133"/>
  <c r="E12" i="133"/>
  <c r="F12" i="133"/>
  <c r="G12" i="133"/>
  <c r="H12" i="133"/>
  <c r="D13" i="133"/>
  <c r="E13" i="133"/>
  <c r="F13" i="133"/>
  <c r="G13" i="133"/>
  <c r="H13" i="133"/>
  <c r="D14" i="133"/>
  <c r="E14" i="133"/>
  <c r="F14" i="133"/>
  <c r="G14" i="133"/>
  <c r="H14" i="133"/>
  <c r="E8" i="133"/>
  <c r="F8" i="133"/>
  <c r="G8" i="133"/>
  <c r="H8" i="133"/>
  <c r="D8" i="133"/>
  <c r="H38" i="132"/>
  <c r="G38" i="132"/>
  <c r="F38" i="132"/>
  <c r="E38" i="132"/>
  <c r="D38" i="132"/>
  <c r="H37" i="132"/>
  <c r="G37" i="132"/>
  <c r="F37" i="132"/>
  <c r="E37" i="132"/>
  <c r="D37" i="132"/>
  <c r="H36" i="132"/>
  <c r="G36" i="132"/>
  <c r="F36" i="132"/>
  <c r="E36" i="132"/>
  <c r="D36" i="132"/>
  <c r="H35" i="132"/>
  <c r="G35" i="132"/>
  <c r="F35" i="132"/>
  <c r="E35" i="132"/>
  <c r="D35" i="132"/>
  <c r="H34" i="132"/>
  <c r="G34" i="132"/>
  <c r="F34" i="132"/>
  <c r="E34" i="132"/>
  <c r="D34" i="132"/>
  <c r="H33" i="132"/>
  <c r="G33" i="132"/>
  <c r="F33" i="132"/>
  <c r="E33" i="132"/>
  <c r="D33" i="132"/>
  <c r="H32" i="132"/>
  <c r="G32" i="132"/>
  <c r="F32" i="132"/>
  <c r="E32" i="132"/>
  <c r="D32" i="132"/>
  <c r="H30" i="132"/>
  <c r="G30" i="132"/>
  <c r="F30" i="132"/>
  <c r="E30" i="132"/>
  <c r="D30" i="132"/>
  <c r="H29" i="132"/>
  <c r="G29" i="132"/>
  <c r="F29" i="132"/>
  <c r="E29" i="132"/>
  <c r="D29" i="132"/>
  <c r="H28" i="132"/>
  <c r="G28" i="132"/>
  <c r="F28" i="132"/>
  <c r="E28" i="132"/>
  <c r="D28" i="132"/>
  <c r="H27" i="132"/>
  <c r="G27" i="132"/>
  <c r="F27" i="132"/>
  <c r="E27" i="132"/>
  <c r="D27" i="132"/>
  <c r="H26" i="132"/>
  <c r="G26" i="132"/>
  <c r="F26" i="132"/>
  <c r="E26" i="132"/>
  <c r="D26" i="132"/>
  <c r="H25" i="132"/>
  <c r="G25" i="132"/>
  <c r="F25" i="132"/>
  <c r="E25" i="132"/>
  <c r="D25" i="132"/>
  <c r="H24" i="132"/>
  <c r="G24" i="132"/>
  <c r="F24" i="132"/>
  <c r="E24" i="132"/>
  <c r="D24" i="132"/>
  <c r="H22" i="132"/>
  <c r="G22" i="132"/>
  <c r="F22" i="132"/>
  <c r="E22" i="132"/>
  <c r="D22" i="132"/>
  <c r="H21" i="132"/>
  <c r="G21" i="132"/>
  <c r="F21" i="132"/>
  <c r="E21" i="132"/>
  <c r="D21" i="132"/>
  <c r="H20" i="132"/>
  <c r="G20" i="132"/>
  <c r="F20" i="132"/>
  <c r="E20" i="132"/>
  <c r="D20" i="132"/>
  <c r="H19" i="132"/>
  <c r="G19" i="132"/>
  <c r="F19" i="132"/>
  <c r="E19" i="132"/>
  <c r="D19" i="132"/>
  <c r="H18" i="132"/>
  <c r="G18" i="132"/>
  <c r="F18" i="132"/>
  <c r="E18" i="132"/>
  <c r="D18" i="132"/>
  <c r="H17" i="132"/>
  <c r="G17" i="132"/>
  <c r="F17" i="132"/>
  <c r="E17" i="132"/>
  <c r="D17" i="132"/>
  <c r="H16" i="132"/>
  <c r="G16" i="132"/>
  <c r="F16" i="132"/>
  <c r="E16" i="132"/>
  <c r="D16" i="132"/>
  <c r="H14" i="132"/>
  <c r="G14" i="132"/>
  <c r="F14" i="132"/>
  <c r="E14" i="132"/>
  <c r="D14" i="132"/>
  <c r="H13" i="132"/>
  <c r="G13" i="132"/>
  <c r="F13" i="132"/>
  <c r="E13" i="132"/>
  <c r="D13" i="132"/>
  <c r="H12" i="132"/>
  <c r="G12" i="132"/>
  <c r="F12" i="132"/>
  <c r="E12" i="132"/>
  <c r="D12" i="132"/>
  <c r="H11" i="132"/>
  <c r="G11" i="132"/>
  <c r="F11" i="132"/>
  <c r="E11" i="132"/>
  <c r="D11" i="132"/>
  <c r="H10" i="132"/>
  <c r="G10" i="132"/>
  <c r="F10" i="132"/>
  <c r="E10" i="132"/>
  <c r="D10" i="132"/>
  <c r="H9" i="132"/>
  <c r="G9" i="132"/>
  <c r="F9" i="132"/>
  <c r="E9" i="132"/>
  <c r="D9" i="132"/>
  <c r="H8" i="132"/>
  <c r="G8" i="132"/>
  <c r="F8" i="132"/>
  <c r="E8" i="132"/>
  <c r="D8" i="132"/>
  <c r="M30" i="131"/>
  <c r="L30" i="131"/>
  <c r="K30" i="131"/>
  <c r="J30" i="131"/>
  <c r="I30" i="131"/>
  <c r="H30" i="131"/>
  <c r="G30" i="131"/>
  <c r="F30" i="131"/>
  <c r="E30" i="131"/>
  <c r="D30" i="131"/>
  <c r="M29" i="131"/>
  <c r="L29" i="131"/>
  <c r="K29" i="131"/>
  <c r="J29" i="131"/>
  <c r="I29" i="131"/>
  <c r="H29" i="131"/>
  <c r="G29" i="131"/>
  <c r="F29" i="131"/>
  <c r="E29" i="131"/>
  <c r="D29" i="131"/>
  <c r="M28" i="131"/>
  <c r="L28" i="131"/>
  <c r="K28" i="131"/>
  <c r="J28" i="131"/>
  <c r="I28" i="131"/>
  <c r="H28" i="131"/>
  <c r="G28" i="131"/>
  <c r="F28" i="131"/>
  <c r="E28" i="131"/>
  <c r="D28" i="131"/>
  <c r="M27" i="131"/>
  <c r="L27" i="131"/>
  <c r="K27" i="131"/>
  <c r="J27" i="131"/>
  <c r="I27" i="131"/>
  <c r="H27" i="131"/>
  <c r="G27" i="131"/>
  <c r="F27" i="131"/>
  <c r="E27" i="131"/>
  <c r="D27" i="131"/>
  <c r="M26" i="131"/>
  <c r="L26" i="131"/>
  <c r="K26" i="131"/>
  <c r="J26" i="131"/>
  <c r="I26" i="131"/>
  <c r="H26" i="131"/>
  <c r="G26" i="131"/>
  <c r="F26" i="131"/>
  <c r="E26" i="131"/>
  <c r="D26" i="131"/>
  <c r="M25" i="131"/>
  <c r="L25" i="131"/>
  <c r="K25" i="131"/>
  <c r="J25" i="131"/>
  <c r="I25" i="131"/>
  <c r="H25" i="131"/>
  <c r="G25" i="131"/>
  <c r="F25" i="131"/>
  <c r="E25" i="131"/>
  <c r="D25" i="131"/>
  <c r="M24" i="131"/>
  <c r="L24" i="131"/>
  <c r="K24" i="131"/>
  <c r="J24" i="131"/>
  <c r="I24" i="131"/>
  <c r="H24" i="131"/>
  <c r="G24" i="131"/>
  <c r="F24" i="131"/>
  <c r="E24" i="131"/>
  <c r="D24" i="131"/>
  <c r="M22" i="131"/>
  <c r="L22" i="131"/>
  <c r="K22" i="131"/>
  <c r="J22" i="131"/>
  <c r="I22" i="131"/>
  <c r="H22" i="131"/>
  <c r="G22" i="131"/>
  <c r="F22" i="131"/>
  <c r="E22" i="131"/>
  <c r="D22" i="131"/>
  <c r="M21" i="131"/>
  <c r="L21" i="131"/>
  <c r="K21" i="131"/>
  <c r="J21" i="131"/>
  <c r="I21" i="131"/>
  <c r="H21" i="131"/>
  <c r="G21" i="131"/>
  <c r="F21" i="131"/>
  <c r="E21" i="131"/>
  <c r="D21" i="131"/>
  <c r="M20" i="131"/>
  <c r="L20" i="131"/>
  <c r="K20" i="131"/>
  <c r="J20" i="131"/>
  <c r="I20" i="131"/>
  <c r="H20" i="131"/>
  <c r="G20" i="131"/>
  <c r="F20" i="131"/>
  <c r="E20" i="131"/>
  <c r="D20" i="131"/>
  <c r="M19" i="131"/>
  <c r="L19" i="131"/>
  <c r="K19" i="131"/>
  <c r="J19" i="131"/>
  <c r="I19" i="131"/>
  <c r="H19" i="131"/>
  <c r="G19" i="131"/>
  <c r="F19" i="131"/>
  <c r="E19" i="131"/>
  <c r="D19" i="131"/>
  <c r="M18" i="131"/>
  <c r="L18" i="131"/>
  <c r="K18" i="131"/>
  <c r="J18" i="131"/>
  <c r="I18" i="131"/>
  <c r="H18" i="131"/>
  <c r="G18" i="131"/>
  <c r="F18" i="131"/>
  <c r="E18" i="131"/>
  <c r="D18" i="131"/>
  <c r="M17" i="131"/>
  <c r="L17" i="131"/>
  <c r="K17" i="131"/>
  <c r="J17" i="131"/>
  <c r="I17" i="131"/>
  <c r="H17" i="131"/>
  <c r="G17" i="131"/>
  <c r="F17" i="131"/>
  <c r="E17" i="131"/>
  <c r="D17" i="131"/>
  <c r="M16" i="131"/>
  <c r="L16" i="131"/>
  <c r="K16" i="131"/>
  <c r="J16" i="131"/>
  <c r="I16" i="131"/>
  <c r="H16" i="131"/>
  <c r="G16" i="131"/>
  <c r="F16" i="131"/>
  <c r="E16" i="131"/>
  <c r="D16" i="131"/>
  <c r="D9" i="131"/>
  <c r="E9" i="131"/>
  <c r="F9" i="131"/>
  <c r="G9" i="131"/>
  <c r="H9" i="131"/>
  <c r="I9" i="131"/>
  <c r="J9" i="131"/>
  <c r="K9" i="131"/>
  <c r="L9" i="131"/>
  <c r="M9" i="131"/>
  <c r="D10" i="131"/>
  <c r="E10" i="131"/>
  <c r="F10" i="131"/>
  <c r="G10" i="131"/>
  <c r="H10" i="131"/>
  <c r="I10" i="131"/>
  <c r="J10" i="131"/>
  <c r="K10" i="131"/>
  <c r="L10" i="131"/>
  <c r="M10" i="131"/>
  <c r="D11" i="131"/>
  <c r="E11" i="131"/>
  <c r="F11" i="131"/>
  <c r="G11" i="131"/>
  <c r="H11" i="131"/>
  <c r="I11" i="131"/>
  <c r="J11" i="131"/>
  <c r="K11" i="131"/>
  <c r="L11" i="131"/>
  <c r="M11" i="131"/>
  <c r="D12" i="131"/>
  <c r="E12" i="131"/>
  <c r="F12" i="131"/>
  <c r="G12" i="131"/>
  <c r="H12" i="131"/>
  <c r="I12" i="131"/>
  <c r="J12" i="131"/>
  <c r="K12" i="131"/>
  <c r="L12" i="131"/>
  <c r="M12" i="131"/>
  <c r="D13" i="131"/>
  <c r="E13" i="131"/>
  <c r="F13" i="131"/>
  <c r="G13" i="131"/>
  <c r="H13" i="131"/>
  <c r="I13" i="131"/>
  <c r="J13" i="131"/>
  <c r="K13" i="131"/>
  <c r="L13" i="131"/>
  <c r="M13" i="131"/>
  <c r="D14" i="131"/>
  <c r="E14" i="131"/>
  <c r="F14" i="131"/>
  <c r="G14" i="131"/>
  <c r="H14" i="131"/>
  <c r="I14" i="131"/>
  <c r="J14" i="131"/>
  <c r="K14" i="131"/>
  <c r="L14" i="131"/>
  <c r="M14" i="131"/>
  <c r="E8" i="131"/>
  <c r="F8" i="131"/>
  <c r="G8" i="131"/>
  <c r="H8" i="131"/>
  <c r="I8" i="131"/>
  <c r="J8" i="131"/>
  <c r="K8" i="131"/>
  <c r="L8" i="131"/>
  <c r="M8" i="131"/>
  <c r="D8" i="131"/>
  <c r="M30" i="130"/>
  <c r="L30" i="130"/>
  <c r="K30" i="130"/>
  <c r="J30" i="130"/>
  <c r="I30" i="130"/>
  <c r="H30" i="130"/>
  <c r="G30" i="130"/>
  <c r="F30" i="130"/>
  <c r="E30" i="130"/>
  <c r="D30" i="130"/>
  <c r="M29" i="130"/>
  <c r="L29" i="130"/>
  <c r="K29" i="130"/>
  <c r="J29" i="130"/>
  <c r="I29" i="130"/>
  <c r="H29" i="130"/>
  <c r="G29" i="130"/>
  <c r="F29" i="130"/>
  <c r="E29" i="130"/>
  <c r="D29" i="130"/>
  <c r="M28" i="130"/>
  <c r="L28" i="130"/>
  <c r="K28" i="130"/>
  <c r="J28" i="130"/>
  <c r="I28" i="130"/>
  <c r="H28" i="130"/>
  <c r="G28" i="130"/>
  <c r="F28" i="130"/>
  <c r="E28" i="130"/>
  <c r="D28" i="130"/>
  <c r="M27" i="130"/>
  <c r="L27" i="130"/>
  <c r="K27" i="130"/>
  <c r="J27" i="130"/>
  <c r="I27" i="130"/>
  <c r="H27" i="130"/>
  <c r="G27" i="130"/>
  <c r="F27" i="130"/>
  <c r="E27" i="130"/>
  <c r="D27" i="130"/>
  <c r="M26" i="130"/>
  <c r="L26" i="130"/>
  <c r="K26" i="130"/>
  <c r="J26" i="130"/>
  <c r="I26" i="130"/>
  <c r="H26" i="130"/>
  <c r="G26" i="130"/>
  <c r="F26" i="130"/>
  <c r="E26" i="130"/>
  <c r="D26" i="130"/>
  <c r="M25" i="130"/>
  <c r="L25" i="130"/>
  <c r="K25" i="130"/>
  <c r="J25" i="130"/>
  <c r="I25" i="130"/>
  <c r="H25" i="130"/>
  <c r="G25" i="130"/>
  <c r="F25" i="130"/>
  <c r="E25" i="130"/>
  <c r="D25" i="130"/>
  <c r="M24" i="130"/>
  <c r="L24" i="130"/>
  <c r="K24" i="130"/>
  <c r="J24" i="130"/>
  <c r="I24" i="130"/>
  <c r="H24" i="130"/>
  <c r="G24" i="130"/>
  <c r="F24" i="130"/>
  <c r="E24" i="130"/>
  <c r="D24" i="130"/>
  <c r="M22" i="130"/>
  <c r="L22" i="130"/>
  <c r="K22" i="130"/>
  <c r="J22" i="130"/>
  <c r="I22" i="130"/>
  <c r="H22" i="130"/>
  <c r="G22" i="130"/>
  <c r="F22" i="130"/>
  <c r="E22" i="130"/>
  <c r="D22" i="130"/>
  <c r="M21" i="130"/>
  <c r="L21" i="130"/>
  <c r="K21" i="130"/>
  <c r="J21" i="130"/>
  <c r="I21" i="130"/>
  <c r="H21" i="130"/>
  <c r="G21" i="130"/>
  <c r="F21" i="130"/>
  <c r="E21" i="130"/>
  <c r="D21" i="130"/>
  <c r="M20" i="130"/>
  <c r="L20" i="130"/>
  <c r="K20" i="130"/>
  <c r="J20" i="130"/>
  <c r="I20" i="130"/>
  <c r="H20" i="130"/>
  <c r="G20" i="130"/>
  <c r="F20" i="130"/>
  <c r="E20" i="130"/>
  <c r="D20" i="130"/>
  <c r="M19" i="130"/>
  <c r="L19" i="130"/>
  <c r="K19" i="130"/>
  <c r="J19" i="130"/>
  <c r="I19" i="130"/>
  <c r="H19" i="130"/>
  <c r="G19" i="130"/>
  <c r="F19" i="130"/>
  <c r="E19" i="130"/>
  <c r="D19" i="130"/>
  <c r="M18" i="130"/>
  <c r="L18" i="130"/>
  <c r="K18" i="130"/>
  <c r="J18" i="130"/>
  <c r="I18" i="130"/>
  <c r="H18" i="130"/>
  <c r="G18" i="130"/>
  <c r="F18" i="130"/>
  <c r="E18" i="130"/>
  <c r="D18" i="130"/>
  <c r="M17" i="130"/>
  <c r="L17" i="130"/>
  <c r="K17" i="130"/>
  <c r="J17" i="130"/>
  <c r="I17" i="130"/>
  <c r="H17" i="130"/>
  <c r="G17" i="130"/>
  <c r="F17" i="130"/>
  <c r="E17" i="130"/>
  <c r="D17" i="130"/>
  <c r="M16" i="130"/>
  <c r="L16" i="130"/>
  <c r="K16" i="130"/>
  <c r="J16" i="130"/>
  <c r="I16" i="130"/>
  <c r="H16" i="130"/>
  <c r="G16" i="130"/>
  <c r="F16" i="130"/>
  <c r="E16" i="130"/>
  <c r="D16" i="130"/>
  <c r="M14" i="130"/>
  <c r="L14" i="130"/>
  <c r="K14" i="130"/>
  <c r="J14" i="130"/>
  <c r="I14" i="130"/>
  <c r="H14" i="130"/>
  <c r="G14" i="130"/>
  <c r="F14" i="130"/>
  <c r="E14" i="130"/>
  <c r="D14" i="130"/>
  <c r="M13" i="130"/>
  <c r="L13" i="130"/>
  <c r="K13" i="130"/>
  <c r="J13" i="130"/>
  <c r="I13" i="130"/>
  <c r="H13" i="130"/>
  <c r="G13" i="130"/>
  <c r="F13" i="130"/>
  <c r="E13" i="130"/>
  <c r="D13" i="130"/>
  <c r="M12" i="130"/>
  <c r="L12" i="130"/>
  <c r="K12" i="130"/>
  <c r="J12" i="130"/>
  <c r="I12" i="130"/>
  <c r="H12" i="130"/>
  <c r="G12" i="130"/>
  <c r="F12" i="130"/>
  <c r="E12" i="130"/>
  <c r="D12" i="130"/>
  <c r="M11" i="130"/>
  <c r="L11" i="130"/>
  <c r="K11" i="130"/>
  <c r="J11" i="130"/>
  <c r="I11" i="130"/>
  <c r="H11" i="130"/>
  <c r="G11" i="130"/>
  <c r="F11" i="130"/>
  <c r="E11" i="130"/>
  <c r="D11" i="130"/>
  <c r="M10" i="130"/>
  <c r="L10" i="130"/>
  <c r="K10" i="130"/>
  <c r="J10" i="130"/>
  <c r="I10" i="130"/>
  <c r="H10" i="130"/>
  <c r="G10" i="130"/>
  <c r="F10" i="130"/>
  <c r="E10" i="130"/>
  <c r="D10" i="130"/>
  <c r="M9" i="130"/>
  <c r="L9" i="130"/>
  <c r="K9" i="130"/>
  <c r="J9" i="130"/>
  <c r="I9" i="130"/>
  <c r="H9" i="130"/>
  <c r="G9" i="130"/>
  <c r="F9" i="130"/>
  <c r="E9" i="130"/>
  <c r="D9" i="130"/>
  <c r="M8" i="130"/>
  <c r="L8" i="130"/>
  <c r="K8" i="130"/>
  <c r="J8" i="130"/>
  <c r="I8" i="130"/>
  <c r="H8" i="130"/>
  <c r="G8" i="130"/>
  <c r="F8" i="130"/>
  <c r="E8" i="130"/>
  <c r="D8" i="130"/>
  <c r="H38" i="128"/>
  <c r="G38" i="128"/>
  <c r="F38" i="128"/>
  <c r="E38" i="128"/>
  <c r="D38" i="128"/>
  <c r="H37" i="128"/>
  <c r="G37" i="128"/>
  <c r="F37" i="128"/>
  <c r="E37" i="128"/>
  <c r="D37" i="128"/>
  <c r="H36" i="128"/>
  <c r="G36" i="128"/>
  <c r="F36" i="128"/>
  <c r="E36" i="128"/>
  <c r="D36" i="128"/>
  <c r="H35" i="128"/>
  <c r="G35" i="128"/>
  <c r="F35" i="128"/>
  <c r="E35" i="128"/>
  <c r="D35" i="128"/>
  <c r="H34" i="128"/>
  <c r="G34" i="128"/>
  <c r="F34" i="128"/>
  <c r="E34" i="128"/>
  <c r="D34" i="128"/>
  <c r="H33" i="128"/>
  <c r="G33" i="128"/>
  <c r="F33" i="128"/>
  <c r="E33" i="128"/>
  <c r="D33" i="128"/>
  <c r="H32" i="128"/>
  <c r="G32" i="128"/>
  <c r="F32" i="128"/>
  <c r="E32" i="128"/>
  <c r="D32" i="128"/>
  <c r="H30" i="128"/>
  <c r="G30" i="128"/>
  <c r="F30" i="128"/>
  <c r="E30" i="128"/>
  <c r="D30" i="128"/>
  <c r="H29" i="128"/>
  <c r="G29" i="128"/>
  <c r="F29" i="128"/>
  <c r="E29" i="128"/>
  <c r="D29" i="128"/>
  <c r="H28" i="128"/>
  <c r="G28" i="128"/>
  <c r="F28" i="128"/>
  <c r="E28" i="128"/>
  <c r="D28" i="128"/>
  <c r="H27" i="128"/>
  <c r="G27" i="128"/>
  <c r="F27" i="128"/>
  <c r="E27" i="128"/>
  <c r="D27" i="128"/>
  <c r="H26" i="128"/>
  <c r="G26" i="128"/>
  <c r="F26" i="128"/>
  <c r="E26" i="128"/>
  <c r="D26" i="128"/>
  <c r="H25" i="128"/>
  <c r="G25" i="128"/>
  <c r="F25" i="128"/>
  <c r="E25" i="128"/>
  <c r="D25" i="128"/>
  <c r="H24" i="128"/>
  <c r="G24" i="128"/>
  <c r="F24" i="128"/>
  <c r="E24" i="128"/>
  <c r="D24" i="128"/>
  <c r="H22" i="128"/>
  <c r="G22" i="128"/>
  <c r="F22" i="128"/>
  <c r="E22" i="128"/>
  <c r="D22" i="128"/>
  <c r="H21" i="128"/>
  <c r="G21" i="128"/>
  <c r="F21" i="128"/>
  <c r="E21" i="128"/>
  <c r="D21" i="128"/>
  <c r="H20" i="128"/>
  <c r="G20" i="128"/>
  <c r="F20" i="128"/>
  <c r="E20" i="128"/>
  <c r="D20" i="128"/>
  <c r="H19" i="128"/>
  <c r="G19" i="128"/>
  <c r="F19" i="128"/>
  <c r="E19" i="128"/>
  <c r="D19" i="128"/>
  <c r="H18" i="128"/>
  <c r="G18" i="128"/>
  <c r="F18" i="128"/>
  <c r="E18" i="128"/>
  <c r="D18" i="128"/>
  <c r="H17" i="128"/>
  <c r="G17" i="128"/>
  <c r="F17" i="128"/>
  <c r="E17" i="128"/>
  <c r="D17" i="128"/>
  <c r="H16" i="128"/>
  <c r="G16" i="128"/>
  <c r="F16" i="128"/>
  <c r="E16" i="128"/>
  <c r="D16" i="128"/>
  <c r="D12" i="128"/>
  <c r="E12" i="128"/>
  <c r="F12" i="128"/>
  <c r="G12" i="128"/>
  <c r="H12" i="128"/>
  <c r="D13" i="128"/>
  <c r="E13" i="128"/>
  <c r="F13" i="128"/>
  <c r="G13" i="128"/>
  <c r="H13" i="128"/>
  <c r="H38" i="129"/>
  <c r="G38" i="129"/>
  <c r="F38" i="129"/>
  <c r="E38" i="129"/>
  <c r="D38" i="129"/>
  <c r="H37" i="129"/>
  <c r="G37" i="129"/>
  <c r="F37" i="129"/>
  <c r="E37" i="129"/>
  <c r="D37" i="129"/>
  <c r="H36" i="129"/>
  <c r="G36" i="129"/>
  <c r="F36" i="129"/>
  <c r="E36" i="129"/>
  <c r="D36" i="129"/>
  <c r="H35" i="129"/>
  <c r="G35" i="129"/>
  <c r="F35" i="129"/>
  <c r="E35" i="129"/>
  <c r="D35" i="129"/>
  <c r="H34" i="129"/>
  <c r="G34" i="129"/>
  <c r="F34" i="129"/>
  <c r="E34" i="129"/>
  <c r="D34" i="129"/>
  <c r="H33" i="129"/>
  <c r="G33" i="129"/>
  <c r="F33" i="129"/>
  <c r="E33" i="129"/>
  <c r="D33" i="129"/>
  <c r="H32" i="129"/>
  <c r="G32" i="129"/>
  <c r="F32" i="129"/>
  <c r="E32" i="129"/>
  <c r="D32" i="129"/>
  <c r="H30" i="129"/>
  <c r="G30" i="129"/>
  <c r="F30" i="129"/>
  <c r="E30" i="129"/>
  <c r="D30" i="129"/>
  <c r="H29" i="129"/>
  <c r="G29" i="129"/>
  <c r="F29" i="129"/>
  <c r="E29" i="129"/>
  <c r="D29" i="129"/>
  <c r="H28" i="129"/>
  <c r="G28" i="129"/>
  <c r="F28" i="129"/>
  <c r="E28" i="129"/>
  <c r="D28" i="129"/>
  <c r="H27" i="129"/>
  <c r="G27" i="129"/>
  <c r="F27" i="129"/>
  <c r="E27" i="129"/>
  <c r="D27" i="129"/>
  <c r="H26" i="129"/>
  <c r="G26" i="129"/>
  <c r="F26" i="129"/>
  <c r="E26" i="129"/>
  <c r="D26" i="129"/>
  <c r="H25" i="129"/>
  <c r="G25" i="129"/>
  <c r="F25" i="129"/>
  <c r="E25" i="129"/>
  <c r="D25" i="129"/>
  <c r="H24" i="129"/>
  <c r="G24" i="129"/>
  <c r="F24" i="129"/>
  <c r="E24" i="129"/>
  <c r="D24" i="129"/>
  <c r="H22" i="129"/>
  <c r="G22" i="129"/>
  <c r="F22" i="129"/>
  <c r="E22" i="129"/>
  <c r="D22" i="129"/>
  <c r="H21" i="129"/>
  <c r="G21" i="129"/>
  <c r="F21" i="129"/>
  <c r="E21" i="129"/>
  <c r="D21" i="129"/>
  <c r="H20" i="129"/>
  <c r="G20" i="129"/>
  <c r="F20" i="129"/>
  <c r="E20" i="129"/>
  <c r="D20" i="129"/>
  <c r="H19" i="129"/>
  <c r="G19" i="129"/>
  <c r="F19" i="129"/>
  <c r="E19" i="129"/>
  <c r="D19" i="129"/>
  <c r="H18" i="129"/>
  <c r="G18" i="129"/>
  <c r="F18" i="129"/>
  <c r="E18" i="129"/>
  <c r="D18" i="129"/>
  <c r="H17" i="129"/>
  <c r="G17" i="129"/>
  <c r="F17" i="129"/>
  <c r="E17" i="129"/>
  <c r="D17" i="129"/>
  <c r="H16" i="129"/>
  <c r="G16" i="129"/>
  <c r="F16" i="129"/>
  <c r="E16" i="129"/>
  <c r="D16" i="129"/>
  <c r="D9" i="129"/>
  <c r="E9" i="129"/>
  <c r="F9" i="129"/>
  <c r="G9" i="129"/>
  <c r="H9" i="129"/>
  <c r="D10" i="129"/>
  <c r="E10" i="129"/>
  <c r="F10" i="129"/>
  <c r="G10" i="129"/>
  <c r="H10" i="129"/>
  <c r="D11" i="129"/>
  <c r="E11" i="129"/>
  <c r="F11" i="129"/>
  <c r="G11" i="129"/>
  <c r="H11" i="129"/>
  <c r="D12" i="129"/>
  <c r="E12" i="129"/>
  <c r="F12" i="129"/>
  <c r="G12" i="129"/>
  <c r="H12" i="129"/>
  <c r="D13" i="129"/>
  <c r="E13" i="129"/>
  <c r="F13" i="129"/>
  <c r="G13" i="129"/>
  <c r="H13" i="129"/>
  <c r="D14" i="129"/>
  <c r="E14" i="129"/>
  <c r="F14" i="129"/>
  <c r="G14" i="129"/>
  <c r="H14" i="129"/>
  <c r="E8" i="129"/>
  <c r="F8" i="129"/>
  <c r="G8" i="129"/>
  <c r="H8" i="129"/>
  <c r="D8" i="129"/>
  <c r="H14" i="128"/>
  <c r="G14" i="128"/>
  <c r="F14" i="128"/>
  <c r="E14" i="128"/>
  <c r="D14" i="128"/>
  <c r="H11" i="128"/>
  <c r="G11" i="128"/>
  <c r="F11" i="128"/>
  <c r="E11" i="128"/>
  <c r="D11" i="128"/>
  <c r="H10" i="128"/>
  <c r="G10" i="128"/>
  <c r="F10" i="128"/>
  <c r="E10" i="128"/>
  <c r="D10" i="128"/>
  <c r="H9" i="128"/>
  <c r="G9" i="128"/>
  <c r="F9" i="128"/>
  <c r="E9" i="128"/>
  <c r="D9" i="128"/>
  <c r="H8" i="128"/>
  <c r="G8" i="128"/>
  <c r="F8" i="128"/>
  <c r="E8" i="128"/>
  <c r="D8" i="128"/>
  <c r="M30" i="127"/>
  <c r="L30" i="127"/>
  <c r="K30" i="127"/>
  <c r="J30" i="127"/>
  <c r="I30" i="127"/>
  <c r="H30" i="127"/>
  <c r="G30" i="127"/>
  <c r="F30" i="127"/>
  <c r="E30" i="127"/>
  <c r="D30" i="127"/>
  <c r="M29" i="127"/>
  <c r="L29" i="127"/>
  <c r="K29" i="127"/>
  <c r="J29" i="127"/>
  <c r="I29" i="127"/>
  <c r="H29" i="127"/>
  <c r="G29" i="127"/>
  <c r="F29" i="127"/>
  <c r="E29" i="127"/>
  <c r="D29" i="127"/>
  <c r="M28" i="127"/>
  <c r="L28" i="127"/>
  <c r="K28" i="127"/>
  <c r="J28" i="127"/>
  <c r="I28" i="127"/>
  <c r="H28" i="127"/>
  <c r="G28" i="127"/>
  <c r="F28" i="127"/>
  <c r="E28" i="127"/>
  <c r="D28" i="127"/>
  <c r="M27" i="127"/>
  <c r="L27" i="127"/>
  <c r="K27" i="127"/>
  <c r="J27" i="127"/>
  <c r="I27" i="127"/>
  <c r="H27" i="127"/>
  <c r="G27" i="127"/>
  <c r="F27" i="127"/>
  <c r="E27" i="127"/>
  <c r="D27" i="127"/>
  <c r="M26" i="127"/>
  <c r="L26" i="127"/>
  <c r="K26" i="127"/>
  <c r="J26" i="127"/>
  <c r="I26" i="127"/>
  <c r="H26" i="127"/>
  <c r="G26" i="127"/>
  <c r="F26" i="127"/>
  <c r="E26" i="127"/>
  <c r="D26" i="127"/>
  <c r="M25" i="127"/>
  <c r="L25" i="127"/>
  <c r="K25" i="127"/>
  <c r="J25" i="127"/>
  <c r="I25" i="127"/>
  <c r="H25" i="127"/>
  <c r="G25" i="127"/>
  <c r="F25" i="127"/>
  <c r="E25" i="127"/>
  <c r="D25" i="127"/>
  <c r="M24" i="127"/>
  <c r="L24" i="127"/>
  <c r="K24" i="127"/>
  <c r="J24" i="127"/>
  <c r="I24" i="127"/>
  <c r="H24" i="127"/>
  <c r="G24" i="127"/>
  <c r="F24" i="127"/>
  <c r="E24" i="127"/>
  <c r="D24" i="127"/>
  <c r="M22" i="127"/>
  <c r="L22" i="127"/>
  <c r="K22" i="127"/>
  <c r="J22" i="127"/>
  <c r="I22" i="127"/>
  <c r="H22" i="127"/>
  <c r="G22" i="127"/>
  <c r="F22" i="127"/>
  <c r="E22" i="127"/>
  <c r="D22" i="127"/>
  <c r="M21" i="127"/>
  <c r="L21" i="127"/>
  <c r="K21" i="127"/>
  <c r="J21" i="127"/>
  <c r="I21" i="127"/>
  <c r="H21" i="127"/>
  <c r="G21" i="127"/>
  <c r="F21" i="127"/>
  <c r="E21" i="127"/>
  <c r="D21" i="127"/>
  <c r="M20" i="127"/>
  <c r="L20" i="127"/>
  <c r="K20" i="127"/>
  <c r="J20" i="127"/>
  <c r="I20" i="127"/>
  <c r="H20" i="127"/>
  <c r="G20" i="127"/>
  <c r="F20" i="127"/>
  <c r="E20" i="127"/>
  <c r="D20" i="127"/>
  <c r="M19" i="127"/>
  <c r="L19" i="127"/>
  <c r="K19" i="127"/>
  <c r="J19" i="127"/>
  <c r="I19" i="127"/>
  <c r="H19" i="127"/>
  <c r="G19" i="127"/>
  <c r="F19" i="127"/>
  <c r="E19" i="127"/>
  <c r="D19" i="127"/>
  <c r="M18" i="127"/>
  <c r="L18" i="127"/>
  <c r="K18" i="127"/>
  <c r="J18" i="127"/>
  <c r="I18" i="127"/>
  <c r="H18" i="127"/>
  <c r="G18" i="127"/>
  <c r="F18" i="127"/>
  <c r="E18" i="127"/>
  <c r="D18" i="127"/>
  <c r="M17" i="127"/>
  <c r="L17" i="127"/>
  <c r="K17" i="127"/>
  <c r="J17" i="127"/>
  <c r="I17" i="127"/>
  <c r="H17" i="127"/>
  <c r="G17" i="127"/>
  <c r="F17" i="127"/>
  <c r="E17" i="127"/>
  <c r="D17" i="127"/>
  <c r="M16" i="127"/>
  <c r="L16" i="127"/>
  <c r="K16" i="127"/>
  <c r="J16" i="127"/>
  <c r="I16" i="127"/>
  <c r="H16" i="127"/>
  <c r="G16" i="127"/>
  <c r="F16" i="127"/>
  <c r="E16" i="127"/>
  <c r="D16" i="127"/>
  <c r="D9" i="127"/>
  <c r="E9" i="127"/>
  <c r="F9" i="127"/>
  <c r="G9" i="127"/>
  <c r="H9" i="127"/>
  <c r="I9" i="127"/>
  <c r="J9" i="127"/>
  <c r="K9" i="127"/>
  <c r="L9" i="127"/>
  <c r="M9" i="127"/>
  <c r="D10" i="127"/>
  <c r="E10" i="127"/>
  <c r="F10" i="127"/>
  <c r="G10" i="127"/>
  <c r="H10" i="127"/>
  <c r="I10" i="127"/>
  <c r="J10" i="127"/>
  <c r="K10" i="127"/>
  <c r="L10" i="127"/>
  <c r="M10" i="127"/>
  <c r="D11" i="127"/>
  <c r="E11" i="127"/>
  <c r="F11" i="127"/>
  <c r="G11" i="127"/>
  <c r="H11" i="127"/>
  <c r="I11" i="127"/>
  <c r="J11" i="127"/>
  <c r="K11" i="127"/>
  <c r="L11" i="127"/>
  <c r="M11" i="127"/>
  <c r="D12" i="127"/>
  <c r="E12" i="127"/>
  <c r="F12" i="127"/>
  <c r="G12" i="127"/>
  <c r="H12" i="127"/>
  <c r="I12" i="127"/>
  <c r="J12" i="127"/>
  <c r="K12" i="127"/>
  <c r="L12" i="127"/>
  <c r="M12" i="127"/>
  <c r="D13" i="127"/>
  <c r="E13" i="127"/>
  <c r="F13" i="127"/>
  <c r="G13" i="127"/>
  <c r="H13" i="127"/>
  <c r="I13" i="127"/>
  <c r="J13" i="127"/>
  <c r="K13" i="127"/>
  <c r="L13" i="127"/>
  <c r="M13" i="127"/>
  <c r="D14" i="127"/>
  <c r="E14" i="127"/>
  <c r="F14" i="127"/>
  <c r="G14" i="127"/>
  <c r="H14" i="127"/>
  <c r="I14" i="127"/>
  <c r="J14" i="127"/>
  <c r="K14" i="127"/>
  <c r="L14" i="127"/>
  <c r="M14" i="127"/>
  <c r="E8" i="127"/>
  <c r="F8" i="127"/>
  <c r="G8" i="127"/>
  <c r="H8" i="127"/>
  <c r="I8" i="127"/>
  <c r="J8" i="127"/>
  <c r="K8" i="127"/>
  <c r="L8" i="127"/>
  <c r="M8" i="127"/>
  <c r="D8" i="127"/>
  <c r="D29" i="126"/>
  <c r="E29" i="126"/>
  <c r="F29" i="126"/>
  <c r="G29" i="126"/>
  <c r="H29" i="126"/>
  <c r="I29" i="126"/>
  <c r="J29" i="126"/>
  <c r="K29" i="126"/>
  <c r="L29" i="126"/>
  <c r="M29" i="126"/>
  <c r="D21" i="126"/>
  <c r="E21" i="126"/>
  <c r="F21" i="126"/>
  <c r="G21" i="126"/>
  <c r="H21" i="126"/>
  <c r="I21" i="126"/>
  <c r="J21" i="126"/>
  <c r="K21" i="126"/>
  <c r="L21" i="126"/>
  <c r="M21" i="126"/>
  <c r="D13" i="126"/>
  <c r="E13" i="126"/>
  <c r="F13" i="126"/>
  <c r="G13" i="126"/>
  <c r="H13" i="126"/>
  <c r="I13" i="126"/>
  <c r="J13" i="126"/>
  <c r="K13" i="126"/>
  <c r="L13" i="126"/>
  <c r="M13" i="126"/>
  <c r="D14" i="126"/>
  <c r="E14" i="126"/>
  <c r="F14" i="126"/>
  <c r="G14" i="126"/>
  <c r="H14" i="126"/>
  <c r="I14" i="126"/>
  <c r="J14" i="126"/>
  <c r="K14" i="126"/>
  <c r="L14" i="126"/>
  <c r="M14" i="126"/>
  <c r="M30" i="126"/>
  <c r="L30" i="126"/>
  <c r="K30" i="126"/>
  <c r="J30" i="126"/>
  <c r="I30" i="126"/>
  <c r="H30" i="126"/>
  <c r="G30" i="126"/>
  <c r="F30" i="126"/>
  <c r="E30" i="126"/>
  <c r="D30" i="126"/>
  <c r="M28" i="126"/>
  <c r="L28" i="126"/>
  <c r="K28" i="126"/>
  <c r="J28" i="126"/>
  <c r="I28" i="126"/>
  <c r="H28" i="126"/>
  <c r="G28" i="126"/>
  <c r="F28" i="126"/>
  <c r="E28" i="126"/>
  <c r="D28" i="126"/>
  <c r="M27" i="126"/>
  <c r="L27" i="126"/>
  <c r="K27" i="126"/>
  <c r="J27" i="126"/>
  <c r="I27" i="126"/>
  <c r="H27" i="126"/>
  <c r="G27" i="126"/>
  <c r="F27" i="126"/>
  <c r="E27" i="126"/>
  <c r="D27" i="126"/>
  <c r="M26" i="126"/>
  <c r="L26" i="126"/>
  <c r="K26" i="126"/>
  <c r="J26" i="126"/>
  <c r="I26" i="126"/>
  <c r="H26" i="126"/>
  <c r="G26" i="126"/>
  <c r="F26" i="126"/>
  <c r="E26" i="126"/>
  <c r="D26" i="126"/>
  <c r="M25" i="126"/>
  <c r="L25" i="126"/>
  <c r="K25" i="126"/>
  <c r="J25" i="126"/>
  <c r="I25" i="126"/>
  <c r="H25" i="126"/>
  <c r="G25" i="126"/>
  <c r="F25" i="126"/>
  <c r="E25" i="126"/>
  <c r="D25" i="126"/>
  <c r="M24" i="126"/>
  <c r="L24" i="126"/>
  <c r="K24" i="126"/>
  <c r="J24" i="126"/>
  <c r="I24" i="126"/>
  <c r="H24" i="126"/>
  <c r="G24" i="126"/>
  <c r="F24" i="126"/>
  <c r="E24" i="126"/>
  <c r="D24" i="126"/>
  <c r="M22" i="126"/>
  <c r="L22" i="126"/>
  <c r="K22" i="126"/>
  <c r="J22" i="126"/>
  <c r="I22" i="126"/>
  <c r="H22" i="126"/>
  <c r="G22" i="126"/>
  <c r="F22" i="126"/>
  <c r="E22" i="126"/>
  <c r="D22" i="126"/>
  <c r="M20" i="126"/>
  <c r="L20" i="126"/>
  <c r="K20" i="126"/>
  <c r="J20" i="126"/>
  <c r="I20" i="126"/>
  <c r="H20" i="126"/>
  <c r="G20" i="126"/>
  <c r="F20" i="126"/>
  <c r="E20" i="126"/>
  <c r="D20" i="126"/>
  <c r="M19" i="126"/>
  <c r="L19" i="126"/>
  <c r="K19" i="126"/>
  <c r="J19" i="126"/>
  <c r="I19" i="126"/>
  <c r="H19" i="126"/>
  <c r="G19" i="126"/>
  <c r="F19" i="126"/>
  <c r="E19" i="126"/>
  <c r="D19" i="126"/>
  <c r="M18" i="126"/>
  <c r="L18" i="126"/>
  <c r="K18" i="126"/>
  <c r="J18" i="126"/>
  <c r="I18" i="126"/>
  <c r="H18" i="126"/>
  <c r="G18" i="126"/>
  <c r="F18" i="126"/>
  <c r="E18" i="126"/>
  <c r="D18" i="126"/>
  <c r="M17" i="126"/>
  <c r="L17" i="126"/>
  <c r="K17" i="126"/>
  <c r="J17" i="126"/>
  <c r="I17" i="126"/>
  <c r="H17" i="126"/>
  <c r="G17" i="126"/>
  <c r="F17" i="126"/>
  <c r="E17" i="126"/>
  <c r="D17" i="126"/>
  <c r="M16" i="126"/>
  <c r="L16" i="126"/>
  <c r="K16" i="126"/>
  <c r="J16" i="126"/>
  <c r="I16" i="126"/>
  <c r="H16" i="126"/>
  <c r="G16" i="126"/>
  <c r="F16" i="126"/>
  <c r="E16" i="126"/>
  <c r="D16" i="126"/>
  <c r="M12" i="126"/>
  <c r="L12" i="126"/>
  <c r="K12" i="126"/>
  <c r="J12" i="126"/>
  <c r="I12" i="126"/>
  <c r="H12" i="126"/>
  <c r="G12" i="126"/>
  <c r="F12" i="126"/>
  <c r="E12" i="126"/>
  <c r="D12" i="126"/>
  <c r="M11" i="126"/>
  <c r="L11" i="126"/>
  <c r="K11" i="126"/>
  <c r="J11" i="126"/>
  <c r="I11" i="126"/>
  <c r="H11" i="126"/>
  <c r="G11" i="126"/>
  <c r="F11" i="126"/>
  <c r="E11" i="126"/>
  <c r="D11" i="126"/>
  <c r="M10" i="126"/>
  <c r="L10" i="126"/>
  <c r="K10" i="126"/>
  <c r="J10" i="126"/>
  <c r="I10" i="126"/>
  <c r="H10" i="126"/>
  <c r="G10" i="126"/>
  <c r="F10" i="126"/>
  <c r="E10" i="126"/>
  <c r="D10" i="126"/>
  <c r="M9" i="126"/>
  <c r="L9" i="126"/>
  <c r="K9" i="126"/>
  <c r="J9" i="126"/>
  <c r="I9" i="126"/>
  <c r="H9" i="126"/>
  <c r="G9" i="126"/>
  <c r="F9" i="126"/>
  <c r="E9" i="126"/>
  <c r="D9" i="126"/>
  <c r="M8" i="126"/>
  <c r="L8" i="126"/>
  <c r="K8" i="126"/>
  <c r="J8" i="126"/>
  <c r="I8" i="126"/>
  <c r="H8" i="126"/>
  <c r="G8" i="126"/>
  <c r="F8" i="126"/>
  <c r="E8" i="126"/>
  <c r="D8" i="126"/>
  <c r="H34" i="125"/>
  <c r="G34" i="125"/>
  <c r="F34" i="125"/>
  <c r="E34" i="125"/>
  <c r="D34" i="125"/>
  <c r="H33" i="125"/>
  <c r="G33" i="125"/>
  <c r="F33" i="125"/>
  <c r="E33" i="125"/>
  <c r="D33" i="125"/>
  <c r="H32" i="125"/>
  <c r="G32" i="125"/>
  <c r="F32" i="125"/>
  <c r="E32" i="125"/>
  <c r="D32" i="125"/>
  <c r="H31" i="125"/>
  <c r="G31" i="125"/>
  <c r="F31" i="125"/>
  <c r="E31" i="125"/>
  <c r="D31" i="125"/>
  <c r="H30" i="125"/>
  <c r="G30" i="125"/>
  <c r="F30" i="125"/>
  <c r="E30" i="125"/>
  <c r="D30" i="125"/>
  <c r="H29" i="125"/>
  <c r="G29" i="125"/>
  <c r="F29" i="125"/>
  <c r="E29" i="125"/>
  <c r="D29" i="125"/>
  <c r="H27" i="125"/>
  <c r="G27" i="125"/>
  <c r="F27" i="125"/>
  <c r="E27" i="125"/>
  <c r="D27" i="125"/>
  <c r="H26" i="125"/>
  <c r="G26" i="125"/>
  <c r="F26" i="125"/>
  <c r="E26" i="125"/>
  <c r="D26" i="125"/>
  <c r="H25" i="125"/>
  <c r="G25" i="125"/>
  <c r="F25" i="125"/>
  <c r="E25" i="125"/>
  <c r="D25" i="125"/>
  <c r="H24" i="125"/>
  <c r="G24" i="125"/>
  <c r="F24" i="125"/>
  <c r="E24" i="125"/>
  <c r="D24" i="125"/>
  <c r="H23" i="125"/>
  <c r="G23" i="125"/>
  <c r="F23" i="125"/>
  <c r="E23" i="125"/>
  <c r="D23" i="125"/>
  <c r="H22" i="125"/>
  <c r="G22" i="125"/>
  <c r="F22" i="125"/>
  <c r="E22" i="125"/>
  <c r="D22" i="125"/>
  <c r="H20" i="125"/>
  <c r="G20" i="125"/>
  <c r="F20" i="125"/>
  <c r="E20" i="125"/>
  <c r="D20" i="125"/>
  <c r="H19" i="125"/>
  <c r="G19" i="125"/>
  <c r="F19" i="125"/>
  <c r="E19" i="125"/>
  <c r="D19" i="125"/>
  <c r="H18" i="125"/>
  <c r="G18" i="125"/>
  <c r="F18" i="125"/>
  <c r="E18" i="125"/>
  <c r="D18" i="125"/>
  <c r="H17" i="125"/>
  <c r="G17" i="125"/>
  <c r="F17" i="125"/>
  <c r="E17" i="125"/>
  <c r="D17" i="125"/>
  <c r="H16" i="125"/>
  <c r="G16" i="125"/>
  <c r="F16" i="125"/>
  <c r="E16" i="125"/>
  <c r="D16" i="125"/>
  <c r="H15" i="125"/>
  <c r="G15" i="125"/>
  <c r="F15" i="125"/>
  <c r="E15" i="125"/>
  <c r="D15" i="125"/>
  <c r="D9" i="125"/>
  <c r="E9" i="125"/>
  <c r="F9" i="125"/>
  <c r="G9" i="125"/>
  <c r="H9" i="125"/>
  <c r="D10" i="125"/>
  <c r="E10" i="125"/>
  <c r="F10" i="125"/>
  <c r="G10" i="125"/>
  <c r="H10" i="125"/>
  <c r="D11" i="125"/>
  <c r="E11" i="125"/>
  <c r="F11" i="125"/>
  <c r="G11" i="125"/>
  <c r="H11" i="125"/>
  <c r="D12" i="125"/>
  <c r="E12" i="125"/>
  <c r="F12" i="125"/>
  <c r="G12" i="125"/>
  <c r="H12" i="125"/>
  <c r="D13" i="125"/>
  <c r="E13" i="125"/>
  <c r="F13" i="125"/>
  <c r="G13" i="125"/>
  <c r="H13" i="125"/>
  <c r="E8" i="125"/>
  <c r="F8" i="125"/>
  <c r="G8" i="125"/>
  <c r="H8" i="125"/>
  <c r="D8" i="125"/>
  <c r="H34" i="124"/>
  <c r="G34" i="124"/>
  <c r="F34" i="124"/>
  <c r="E34" i="124"/>
  <c r="D34" i="124"/>
  <c r="H33" i="124"/>
  <c r="G33" i="124"/>
  <c r="F33" i="124"/>
  <c r="E33" i="124"/>
  <c r="D33" i="124"/>
  <c r="H32" i="124"/>
  <c r="G32" i="124"/>
  <c r="F32" i="124"/>
  <c r="E32" i="124"/>
  <c r="D32" i="124"/>
  <c r="H31" i="124"/>
  <c r="G31" i="124"/>
  <c r="F31" i="124"/>
  <c r="E31" i="124"/>
  <c r="D31" i="124"/>
  <c r="H30" i="124"/>
  <c r="G30" i="124"/>
  <c r="F30" i="124"/>
  <c r="E30" i="124"/>
  <c r="D30" i="124"/>
  <c r="H29" i="124"/>
  <c r="G29" i="124"/>
  <c r="F29" i="124"/>
  <c r="E29" i="124"/>
  <c r="D29" i="124"/>
  <c r="H27" i="124"/>
  <c r="G27" i="124"/>
  <c r="F27" i="124"/>
  <c r="E27" i="124"/>
  <c r="D27" i="124"/>
  <c r="H26" i="124"/>
  <c r="G26" i="124"/>
  <c r="F26" i="124"/>
  <c r="E26" i="124"/>
  <c r="D26" i="124"/>
  <c r="H25" i="124"/>
  <c r="G25" i="124"/>
  <c r="F25" i="124"/>
  <c r="E25" i="124"/>
  <c r="D25" i="124"/>
  <c r="H24" i="124"/>
  <c r="G24" i="124"/>
  <c r="F24" i="124"/>
  <c r="E24" i="124"/>
  <c r="D24" i="124"/>
  <c r="H23" i="124"/>
  <c r="G23" i="124"/>
  <c r="F23" i="124"/>
  <c r="E23" i="124"/>
  <c r="D23" i="124"/>
  <c r="H22" i="124"/>
  <c r="G22" i="124"/>
  <c r="F22" i="124"/>
  <c r="E22" i="124"/>
  <c r="D22" i="124"/>
  <c r="H20" i="124"/>
  <c r="G20" i="124"/>
  <c r="F20" i="124"/>
  <c r="E20" i="124"/>
  <c r="D20" i="124"/>
  <c r="H19" i="124"/>
  <c r="G19" i="124"/>
  <c r="F19" i="124"/>
  <c r="E19" i="124"/>
  <c r="D19" i="124"/>
  <c r="H18" i="124"/>
  <c r="G18" i="124"/>
  <c r="F18" i="124"/>
  <c r="E18" i="124"/>
  <c r="D18" i="124"/>
  <c r="H17" i="124"/>
  <c r="G17" i="124"/>
  <c r="F17" i="124"/>
  <c r="E17" i="124"/>
  <c r="D17" i="124"/>
  <c r="H16" i="124"/>
  <c r="G16" i="124"/>
  <c r="F16" i="124"/>
  <c r="E16" i="124"/>
  <c r="D16" i="124"/>
  <c r="H15" i="124"/>
  <c r="G15" i="124"/>
  <c r="F15" i="124"/>
  <c r="E15" i="124"/>
  <c r="D15" i="124"/>
  <c r="D13" i="124"/>
  <c r="E13" i="124"/>
  <c r="F13" i="124"/>
  <c r="G13" i="124"/>
  <c r="H13" i="124"/>
  <c r="D9" i="124"/>
  <c r="E9" i="124"/>
  <c r="F9" i="124"/>
  <c r="G9" i="124"/>
  <c r="H9" i="124"/>
  <c r="D10" i="124"/>
  <c r="E10" i="124"/>
  <c r="F10" i="124"/>
  <c r="G10" i="124"/>
  <c r="H10" i="124"/>
  <c r="D11" i="124"/>
  <c r="E11" i="124"/>
  <c r="F11" i="124"/>
  <c r="G11" i="124"/>
  <c r="H11" i="124"/>
  <c r="D12" i="124"/>
  <c r="E12" i="124"/>
  <c r="F12" i="124"/>
  <c r="G12" i="124"/>
  <c r="H12" i="124"/>
  <c r="E8" i="124"/>
  <c r="F8" i="124"/>
  <c r="G8" i="124"/>
  <c r="H8" i="124"/>
  <c r="D8" i="124"/>
  <c r="D8" i="122"/>
  <c r="D23" i="122"/>
  <c r="D22" i="122"/>
  <c r="M27" i="122"/>
  <c r="L27" i="122"/>
  <c r="K27" i="122"/>
  <c r="J27" i="122"/>
  <c r="I27" i="122"/>
  <c r="H27" i="122"/>
  <c r="G27" i="122"/>
  <c r="F27" i="122"/>
  <c r="E27" i="122"/>
  <c r="D27" i="122"/>
  <c r="M26" i="122"/>
  <c r="L26" i="122"/>
  <c r="K26" i="122"/>
  <c r="J26" i="122"/>
  <c r="I26" i="122"/>
  <c r="H26" i="122"/>
  <c r="G26" i="122"/>
  <c r="F26" i="122"/>
  <c r="E26" i="122"/>
  <c r="D26" i="122"/>
  <c r="M25" i="122"/>
  <c r="L25" i="122"/>
  <c r="K25" i="122"/>
  <c r="J25" i="122"/>
  <c r="I25" i="122"/>
  <c r="H25" i="122"/>
  <c r="G25" i="122"/>
  <c r="F25" i="122"/>
  <c r="E25" i="122"/>
  <c r="D25" i="122"/>
  <c r="M24" i="122"/>
  <c r="L24" i="122"/>
  <c r="K24" i="122"/>
  <c r="J24" i="122"/>
  <c r="I24" i="122"/>
  <c r="H24" i="122"/>
  <c r="G24" i="122"/>
  <c r="F24" i="122"/>
  <c r="E24" i="122"/>
  <c r="D24" i="122"/>
  <c r="M23" i="122"/>
  <c r="L23" i="122"/>
  <c r="K23" i="122"/>
  <c r="J23" i="122"/>
  <c r="I23" i="122"/>
  <c r="H23" i="122"/>
  <c r="G23" i="122"/>
  <c r="F23" i="122"/>
  <c r="E23" i="122"/>
  <c r="M22" i="122"/>
  <c r="L22" i="122"/>
  <c r="K22" i="122"/>
  <c r="J22" i="122"/>
  <c r="I22" i="122"/>
  <c r="H22" i="122"/>
  <c r="G22" i="122"/>
  <c r="F22" i="122"/>
  <c r="E22" i="122"/>
  <c r="M20" i="122"/>
  <c r="L20" i="122"/>
  <c r="K20" i="122"/>
  <c r="J20" i="122"/>
  <c r="I20" i="122"/>
  <c r="H20" i="122"/>
  <c r="G20" i="122"/>
  <c r="F20" i="122"/>
  <c r="E20" i="122"/>
  <c r="D20" i="122"/>
  <c r="M19" i="122"/>
  <c r="L19" i="122"/>
  <c r="K19" i="122"/>
  <c r="J19" i="122"/>
  <c r="I19" i="122"/>
  <c r="H19" i="122"/>
  <c r="G19" i="122"/>
  <c r="F19" i="122"/>
  <c r="E19" i="122"/>
  <c r="D19" i="122"/>
  <c r="M18" i="122"/>
  <c r="L18" i="122"/>
  <c r="K18" i="122"/>
  <c r="J18" i="122"/>
  <c r="I18" i="122"/>
  <c r="H18" i="122"/>
  <c r="G18" i="122"/>
  <c r="F18" i="122"/>
  <c r="E18" i="122"/>
  <c r="D18" i="122"/>
  <c r="M17" i="122"/>
  <c r="L17" i="122"/>
  <c r="K17" i="122"/>
  <c r="J17" i="122"/>
  <c r="I17" i="122"/>
  <c r="H17" i="122"/>
  <c r="G17" i="122"/>
  <c r="F17" i="122"/>
  <c r="E17" i="122"/>
  <c r="D17" i="122"/>
  <c r="M16" i="122"/>
  <c r="L16" i="122"/>
  <c r="K16" i="122"/>
  <c r="J16" i="122"/>
  <c r="I16" i="122"/>
  <c r="H16" i="122"/>
  <c r="G16" i="122"/>
  <c r="F16" i="122"/>
  <c r="E16" i="122"/>
  <c r="D16" i="122"/>
  <c r="M15" i="122"/>
  <c r="L15" i="122"/>
  <c r="K15" i="122"/>
  <c r="J15" i="122"/>
  <c r="I15" i="122"/>
  <c r="H15" i="122"/>
  <c r="G15" i="122"/>
  <c r="F15" i="122"/>
  <c r="E15" i="122"/>
  <c r="D15" i="122"/>
  <c r="D9" i="122"/>
  <c r="E9" i="122"/>
  <c r="F9" i="122"/>
  <c r="G9" i="122"/>
  <c r="H9" i="122"/>
  <c r="I9" i="122"/>
  <c r="J9" i="122"/>
  <c r="K9" i="122"/>
  <c r="L9" i="122"/>
  <c r="M9" i="122"/>
  <c r="D10" i="122"/>
  <c r="E10" i="122"/>
  <c r="F10" i="122"/>
  <c r="G10" i="122"/>
  <c r="H10" i="122"/>
  <c r="I10" i="122"/>
  <c r="J10" i="122"/>
  <c r="K10" i="122"/>
  <c r="L10" i="122"/>
  <c r="M10" i="122"/>
  <c r="D11" i="122"/>
  <c r="E11" i="122"/>
  <c r="F11" i="122"/>
  <c r="G11" i="122"/>
  <c r="H11" i="122"/>
  <c r="I11" i="122"/>
  <c r="J11" i="122"/>
  <c r="K11" i="122"/>
  <c r="L11" i="122"/>
  <c r="M11" i="122"/>
  <c r="D12" i="122"/>
  <c r="E12" i="122"/>
  <c r="F12" i="122"/>
  <c r="G12" i="122"/>
  <c r="H12" i="122"/>
  <c r="I12" i="122"/>
  <c r="J12" i="122"/>
  <c r="K12" i="122"/>
  <c r="L12" i="122"/>
  <c r="M12" i="122"/>
  <c r="D13" i="122"/>
  <c r="E13" i="122"/>
  <c r="F13" i="122"/>
  <c r="G13" i="122"/>
  <c r="H13" i="122"/>
  <c r="I13" i="122"/>
  <c r="J13" i="122"/>
  <c r="K13" i="122"/>
  <c r="L13" i="122"/>
  <c r="M13" i="122"/>
  <c r="E8" i="122"/>
  <c r="F8" i="122"/>
  <c r="G8" i="122"/>
  <c r="H8" i="122"/>
  <c r="I8" i="122"/>
  <c r="J8" i="122"/>
  <c r="K8" i="122"/>
  <c r="L8" i="122"/>
  <c r="M8" i="122"/>
  <c r="D8" i="121"/>
  <c r="D16" i="121"/>
  <c r="E16" i="121"/>
  <c r="F16" i="121"/>
  <c r="G16" i="121"/>
  <c r="H16" i="121"/>
  <c r="I16" i="121"/>
  <c r="J16" i="121"/>
  <c r="K16" i="121"/>
  <c r="L16" i="121"/>
  <c r="M16" i="121"/>
  <c r="D17" i="121"/>
  <c r="E17" i="121"/>
  <c r="F17" i="121"/>
  <c r="G17" i="121"/>
  <c r="H17" i="121"/>
  <c r="I17" i="121"/>
  <c r="J17" i="121"/>
  <c r="K17" i="121"/>
  <c r="L17" i="121"/>
  <c r="M17" i="121"/>
  <c r="D18" i="121"/>
  <c r="E18" i="121"/>
  <c r="F18" i="121"/>
  <c r="G18" i="121"/>
  <c r="H18" i="121"/>
  <c r="I18" i="121"/>
  <c r="J18" i="121"/>
  <c r="K18" i="121"/>
  <c r="L18" i="121"/>
  <c r="M18" i="121"/>
  <c r="D19" i="121"/>
  <c r="E19" i="121"/>
  <c r="F19" i="121"/>
  <c r="G19" i="121"/>
  <c r="H19" i="121"/>
  <c r="I19" i="121"/>
  <c r="J19" i="121"/>
  <c r="K19" i="121"/>
  <c r="L19" i="121"/>
  <c r="M19" i="121"/>
  <c r="D20" i="121"/>
  <c r="E20" i="121"/>
  <c r="F20" i="121"/>
  <c r="G20" i="121"/>
  <c r="H20" i="121"/>
  <c r="I20" i="121"/>
  <c r="J20" i="121"/>
  <c r="K20" i="121"/>
  <c r="L20" i="121"/>
  <c r="M20" i="121"/>
  <c r="D23" i="121"/>
  <c r="E23" i="121"/>
  <c r="F23" i="121"/>
  <c r="G23" i="121"/>
  <c r="H23" i="121"/>
  <c r="I23" i="121"/>
  <c r="J23" i="121"/>
  <c r="K23" i="121"/>
  <c r="L23" i="121"/>
  <c r="M23" i="121"/>
  <c r="D24" i="121"/>
  <c r="E24" i="121"/>
  <c r="F24" i="121"/>
  <c r="G24" i="121"/>
  <c r="H24" i="121"/>
  <c r="I24" i="121"/>
  <c r="J24" i="121"/>
  <c r="K24" i="121"/>
  <c r="L24" i="121"/>
  <c r="M24" i="121"/>
  <c r="D25" i="121"/>
  <c r="E25" i="121"/>
  <c r="F25" i="121"/>
  <c r="G25" i="121"/>
  <c r="H25" i="121"/>
  <c r="I25" i="121"/>
  <c r="J25" i="121"/>
  <c r="K25" i="121"/>
  <c r="L25" i="121"/>
  <c r="M25" i="121"/>
  <c r="D26" i="121"/>
  <c r="E26" i="121"/>
  <c r="F26" i="121"/>
  <c r="G26" i="121"/>
  <c r="H26" i="121"/>
  <c r="I26" i="121"/>
  <c r="J26" i="121"/>
  <c r="K26" i="121"/>
  <c r="L26" i="121"/>
  <c r="M26" i="121"/>
  <c r="D27" i="121"/>
  <c r="E27" i="121"/>
  <c r="F27" i="121"/>
  <c r="G27" i="121"/>
  <c r="H27" i="121"/>
  <c r="I27" i="121"/>
  <c r="J27" i="121"/>
  <c r="K27" i="121"/>
  <c r="L27" i="121"/>
  <c r="M27" i="121"/>
  <c r="D15" i="121"/>
  <c r="D9" i="121"/>
  <c r="E9" i="121"/>
  <c r="F9" i="121"/>
  <c r="G9" i="121"/>
  <c r="H9" i="121"/>
  <c r="I9" i="121"/>
  <c r="J9" i="121"/>
  <c r="K9" i="121"/>
  <c r="L9" i="121"/>
  <c r="M9" i="121"/>
  <c r="D10" i="121"/>
  <c r="E10" i="121"/>
  <c r="F10" i="121"/>
  <c r="G10" i="121"/>
  <c r="H10" i="121"/>
  <c r="I10" i="121"/>
  <c r="J10" i="121"/>
  <c r="K10" i="121"/>
  <c r="L10" i="121"/>
  <c r="M10" i="121"/>
  <c r="D11" i="121"/>
  <c r="E11" i="121"/>
  <c r="F11" i="121"/>
  <c r="G11" i="121"/>
  <c r="H11" i="121"/>
  <c r="I11" i="121"/>
  <c r="J11" i="121"/>
  <c r="K11" i="121"/>
  <c r="L11" i="121"/>
  <c r="M11" i="121"/>
  <c r="D12" i="121"/>
  <c r="E12" i="121"/>
  <c r="F12" i="121"/>
  <c r="G12" i="121"/>
  <c r="H12" i="121"/>
  <c r="I12" i="121"/>
  <c r="J12" i="121"/>
  <c r="K12" i="121"/>
  <c r="L12" i="121"/>
  <c r="M12" i="121"/>
  <c r="M22" i="121"/>
  <c r="L22" i="121"/>
  <c r="K22" i="121"/>
  <c r="J22" i="121"/>
  <c r="I22" i="121"/>
  <c r="H22" i="121"/>
  <c r="G22" i="121"/>
  <c r="F22" i="121"/>
  <c r="E22" i="121"/>
  <c r="D22" i="121"/>
  <c r="M15" i="121"/>
  <c r="L15" i="121"/>
  <c r="K15" i="121"/>
  <c r="J15" i="121"/>
  <c r="I15" i="121"/>
  <c r="H15" i="121"/>
  <c r="G15" i="121"/>
  <c r="F15" i="121"/>
  <c r="E15" i="121"/>
  <c r="M13" i="121"/>
  <c r="L13" i="121"/>
  <c r="K13" i="121"/>
  <c r="J13" i="121"/>
  <c r="I13" i="121"/>
  <c r="H13" i="121"/>
  <c r="G13" i="121"/>
  <c r="F13" i="121"/>
  <c r="E13" i="121"/>
  <c r="D13" i="121"/>
  <c r="M8" i="121"/>
  <c r="L8" i="121"/>
  <c r="K8" i="121"/>
  <c r="J8" i="121"/>
  <c r="I8" i="121"/>
  <c r="H8" i="121"/>
  <c r="G8" i="121"/>
  <c r="F8" i="121"/>
  <c r="E8" i="121"/>
  <c r="D13" i="120"/>
  <c r="D12" i="120"/>
  <c r="D11" i="120"/>
  <c r="D10" i="120"/>
  <c r="D9" i="120"/>
  <c r="D8" i="120"/>
  <c r="G11" i="119"/>
  <c r="F11" i="119"/>
  <c r="E11" i="119"/>
  <c r="D11" i="119"/>
  <c r="G10" i="119"/>
  <c r="F10" i="119"/>
  <c r="E10" i="119"/>
  <c r="D10" i="119"/>
  <c r="G9" i="119"/>
  <c r="F9" i="119"/>
  <c r="E9" i="119"/>
  <c r="D9" i="119"/>
  <c r="G8" i="119"/>
  <c r="F8" i="119"/>
  <c r="E8" i="119"/>
  <c r="D8" i="119"/>
  <c r="G7" i="119"/>
  <c r="F7" i="119"/>
  <c r="E7" i="119"/>
  <c r="D7" i="119"/>
  <c r="F16" i="118"/>
  <c r="E16" i="118"/>
  <c r="D16" i="118"/>
  <c r="F15" i="118"/>
  <c r="E15" i="118"/>
  <c r="D15" i="118"/>
  <c r="F14" i="118"/>
  <c r="E14" i="118"/>
  <c r="D14" i="118"/>
  <c r="F13" i="118"/>
  <c r="E13" i="118"/>
  <c r="D13" i="118"/>
  <c r="F12" i="118"/>
  <c r="E12" i="118"/>
  <c r="D12" i="118"/>
  <c r="F11" i="118"/>
  <c r="E11" i="118"/>
  <c r="D11" i="118"/>
  <c r="F10" i="118"/>
  <c r="E10" i="118"/>
  <c r="D10" i="118"/>
  <c r="F9" i="118"/>
  <c r="E9" i="118"/>
  <c r="D9" i="118"/>
  <c r="F8" i="118"/>
  <c r="E8" i="118"/>
  <c r="D8" i="118"/>
  <c r="F7" i="118"/>
  <c r="E7" i="118"/>
  <c r="D7" i="118"/>
  <c r="M18" i="117"/>
  <c r="L18" i="117"/>
  <c r="K18" i="117"/>
  <c r="J18" i="117"/>
  <c r="I18" i="117"/>
  <c r="H18" i="117"/>
  <c r="G18" i="117"/>
  <c r="F18" i="117"/>
  <c r="E18" i="117"/>
  <c r="D18" i="117"/>
  <c r="M17" i="117"/>
  <c r="L17" i="117"/>
  <c r="K17" i="117"/>
  <c r="J17" i="117"/>
  <c r="I17" i="117"/>
  <c r="H17" i="117"/>
  <c r="G17" i="117"/>
  <c r="F17" i="117"/>
  <c r="E17" i="117"/>
  <c r="D17" i="117"/>
  <c r="M16" i="117"/>
  <c r="L16" i="117"/>
  <c r="K16" i="117"/>
  <c r="J16" i="117"/>
  <c r="I16" i="117"/>
  <c r="H16" i="117"/>
  <c r="G16" i="117"/>
  <c r="F16" i="117"/>
  <c r="E16" i="117"/>
  <c r="D16" i="117"/>
  <c r="M14" i="117"/>
  <c r="L14" i="117"/>
  <c r="K14" i="117"/>
  <c r="J14" i="117"/>
  <c r="I14" i="117"/>
  <c r="H14" i="117"/>
  <c r="G14" i="117"/>
  <c r="F14" i="117"/>
  <c r="E14" i="117"/>
  <c r="D14" i="117"/>
  <c r="M13" i="117"/>
  <c r="L13" i="117"/>
  <c r="K13" i="117"/>
  <c r="J13" i="117"/>
  <c r="I13" i="117"/>
  <c r="H13" i="117"/>
  <c r="G13" i="117"/>
  <c r="F13" i="117"/>
  <c r="E13" i="117"/>
  <c r="D13" i="117"/>
  <c r="M12" i="117"/>
  <c r="L12" i="117"/>
  <c r="K12" i="117"/>
  <c r="J12" i="117"/>
  <c r="I12" i="117"/>
  <c r="H12" i="117"/>
  <c r="G12" i="117"/>
  <c r="F12" i="117"/>
  <c r="E12" i="117"/>
  <c r="D12" i="117"/>
  <c r="D9" i="117"/>
  <c r="E9" i="117"/>
  <c r="F9" i="117"/>
  <c r="G9" i="117"/>
  <c r="H9" i="117"/>
  <c r="I9" i="117"/>
  <c r="J9" i="117"/>
  <c r="K9" i="117"/>
  <c r="L9" i="117"/>
  <c r="M9" i="117"/>
  <c r="D10" i="117"/>
  <c r="E10" i="117"/>
  <c r="F10" i="117"/>
  <c r="G10" i="117"/>
  <c r="H10" i="117"/>
  <c r="I10" i="117"/>
  <c r="J10" i="117"/>
  <c r="K10" i="117"/>
  <c r="L10" i="117"/>
  <c r="M10" i="117"/>
  <c r="E8" i="117"/>
  <c r="F8" i="117"/>
  <c r="G8" i="117"/>
  <c r="H8" i="117"/>
  <c r="I8" i="117"/>
  <c r="J8" i="117"/>
  <c r="K8" i="117"/>
  <c r="L8" i="117"/>
  <c r="M8" i="117"/>
  <c r="D8" i="117"/>
  <c r="M18" i="116"/>
  <c r="L18" i="116"/>
  <c r="K18" i="116"/>
  <c r="J18" i="116"/>
  <c r="I18" i="116"/>
  <c r="H18" i="116"/>
  <c r="G18" i="116"/>
  <c r="F18" i="116"/>
  <c r="E18" i="116"/>
  <c r="D18" i="116"/>
  <c r="M17" i="116"/>
  <c r="L17" i="116"/>
  <c r="K17" i="116"/>
  <c r="J17" i="116"/>
  <c r="I17" i="116"/>
  <c r="H17" i="116"/>
  <c r="G17" i="116"/>
  <c r="F17" i="116"/>
  <c r="E17" i="116"/>
  <c r="D17" i="116"/>
  <c r="M16" i="116"/>
  <c r="L16" i="116"/>
  <c r="K16" i="116"/>
  <c r="J16" i="116"/>
  <c r="I16" i="116"/>
  <c r="H16" i="116"/>
  <c r="G16" i="116"/>
  <c r="F16" i="116"/>
  <c r="E16" i="116"/>
  <c r="D16" i="116"/>
  <c r="M14" i="116"/>
  <c r="L14" i="116"/>
  <c r="K14" i="116"/>
  <c r="J14" i="116"/>
  <c r="I14" i="116"/>
  <c r="H14" i="116"/>
  <c r="G14" i="116"/>
  <c r="F14" i="116"/>
  <c r="E14" i="116"/>
  <c r="D14" i="116"/>
  <c r="M13" i="116"/>
  <c r="L13" i="116"/>
  <c r="K13" i="116"/>
  <c r="J13" i="116"/>
  <c r="I13" i="116"/>
  <c r="H13" i="116"/>
  <c r="G13" i="116"/>
  <c r="F13" i="116"/>
  <c r="E13" i="116"/>
  <c r="D13" i="116"/>
  <c r="M12" i="116"/>
  <c r="L12" i="116"/>
  <c r="K12" i="116"/>
  <c r="J12" i="116"/>
  <c r="I12" i="116"/>
  <c r="H12" i="116"/>
  <c r="G12" i="116"/>
  <c r="F12" i="116"/>
  <c r="E12" i="116"/>
  <c r="D12" i="116"/>
  <c r="D9" i="116"/>
  <c r="E9" i="116"/>
  <c r="F9" i="116"/>
  <c r="G9" i="116"/>
  <c r="H9" i="116"/>
  <c r="I9" i="116"/>
  <c r="J9" i="116"/>
  <c r="K9" i="116"/>
  <c r="L9" i="116"/>
  <c r="M9" i="116"/>
  <c r="D10" i="116"/>
  <c r="E10" i="116"/>
  <c r="F10" i="116"/>
  <c r="G10" i="116"/>
  <c r="H10" i="116"/>
  <c r="I10" i="116"/>
  <c r="J10" i="116"/>
  <c r="K10" i="116"/>
  <c r="L10" i="116"/>
  <c r="M10" i="116"/>
  <c r="E8" i="116"/>
  <c r="F8" i="116"/>
  <c r="G8" i="116"/>
  <c r="H8" i="116"/>
  <c r="I8" i="116"/>
  <c r="J8" i="116"/>
  <c r="K8" i="116"/>
  <c r="L8" i="116"/>
  <c r="M8" i="116"/>
  <c r="D8" i="116"/>
  <c r="D9" i="115"/>
  <c r="E9" i="115"/>
  <c r="F9" i="115"/>
  <c r="D10" i="115"/>
  <c r="E10" i="115"/>
  <c r="F10" i="115"/>
  <c r="D11" i="115"/>
  <c r="E11" i="115"/>
  <c r="F11" i="115"/>
  <c r="D12" i="115"/>
  <c r="E12" i="115"/>
  <c r="F12" i="115"/>
  <c r="D13" i="115"/>
  <c r="E13" i="115"/>
  <c r="F13" i="115"/>
  <c r="E8" i="115"/>
  <c r="F8" i="115"/>
  <c r="D8" i="115"/>
  <c r="F13" i="114"/>
  <c r="E13" i="114"/>
  <c r="D13" i="114"/>
  <c r="F12" i="114"/>
  <c r="E12" i="114"/>
  <c r="D12" i="114"/>
  <c r="F11" i="114"/>
  <c r="E11" i="114"/>
  <c r="D11" i="114"/>
  <c r="F10" i="114"/>
  <c r="E10" i="114"/>
  <c r="D10" i="114"/>
  <c r="F9" i="114"/>
  <c r="E9" i="114"/>
  <c r="D9" i="114"/>
  <c r="F8" i="114"/>
  <c r="E8" i="114"/>
  <c r="D8" i="114"/>
  <c r="D13" i="113"/>
  <c r="D12" i="113"/>
  <c r="D11" i="113"/>
  <c r="D10" i="113"/>
  <c r="D9" i="113"/>
  <c r="D8" i="113"/>
  <c r="D7" i="113"/>
  <c r="D9" i="112"/>
  <c r="E9" i="112"/>
  <c r="F9" i="112"/>
  <c r="G9" i="112"/>
  <c r="D10" i="112"/>
  <c r="E10" i="112"/>
  <c r="F10" i="112"/>
  <c r="G10" i="112"/>
  <c r="D11" i="112"/>
  <c r="E11" i="112"/>
  <c r="F11" i="112"/>
  <c r="G11" i="112"/>
  <c r="E8" i="112"/>
  <c r="F8" i="112"/>
  <c r="G8" i="112"/>
  <c r="D8" i="112"/>
  <c r="E7" i="112"/>
  <c r="F7" i="112"/>
  <c r="G7" i="112"/>
  <c r="D7" i="112"/>
  <c r="D8" i="111"/>
  <c r="E8" i="111"/>
  <c r="F8" i="111"/>
  <c r="D9" i="111"/>
  <c r="E9" i="111"/>
  <c r="F9" i="111"/>
  <c r="D10" i="111"/>
  <c r="E10" i="111"/>
  <c r="F10" i="111"/>
  <c r="D11" i="111"/>
  <c r="E11" i="111"/>
  <c r="F11" i="111"/>
  <c r="D12" i="111"/>
  <c r="E12" i="111"/>
  <c r="F12" i="111"/>
  <c r="D13" i="111"/>
  <c r="E13" i="111"/>
  <c r="F13" i="111"/>
  <c r="D14" i="111"/>
  <c r="E14" i="111"/>
  <c r="F14" i="111"/>
  <c r="D15" i="111"/>
  <c r="E15" i="111"/>
  <c r="F15" i="111"/>
  <c r="D16" i="111"/>
  <c r="E16" i="111"/>
  <c r="F16" i="111"/>
  <c r="E7" i="111"/>
  <c r="F7" i="111"/>
  <c r="D7" i="111"/>
  <c r="D9" i="110"/>
  <c r="E9" i="110"/>
  <c r="F9" i="110"/>
  <c r="G9" i="110"/>
  <c r="H9" i="110"/>
  <c r="D10" i="110"/>
  <c r="E10" i="110"/>
  <c r="F10" i="110"/>
  <c r="G10" i="110"/>
  <c r="H10" i="110"/>
  <c r="D11" i="110"/>
  <c r="E11" i="110"/>
  <c r="F11" i="110"/>
  <c r="G11" i="110"/>
  <c r="H11" i="110"/>
  <c r="D12" i="110"/>
  <c r="E12" i="110"/>
  <c r="F12" i="110"/>
  <c r="G12" i="110"/>
  <c r="H12" i="110"/>
  <c r="D13" i="110"/>
  <c r="E13" i="110"/>
  <c r="F13" i="110"/>
  <c r="G13" i="110"/>
  <c r="H13" i="110"/>
  <c r="D14" i="110"/>
  <c r="E14" i="110"/>
  <c r="F14" i="110"/>
  <c r="G14" i="110"/>
  <c r="H14" i="110"/>
  <c r="D15" i="110"/>
  <c r="E15" i="110"/>
  <c r="F15" i="110"/>
  <c r="G15" i="110"/>
  <c r="H15" i="110"/>
  <c r="D16" i="110"/>
  <c r="E16" i="110"/>
  <c r="F16" i="110"/>
  <c r="G16" i="110"/>
  <c r="H16" i="110"/>
  <c r="D17" i="110"/>
  <c r="E17" i="110"/>
  <c r="F17" i="110"/>
  <c r="G17" i="110"/>
  <c r="H17" i="110"/>
  <c r="D18" i="110"/>
  <c r="E18" i="110"/>
  <c r="F18" i="110"/>
  <c r="G18" i="110"/>
  <c r="H18" i="110"/>
  <c r="E8" i="110"/>
  <c r="F8" i="110"/>
  <c r="G8" i="110"/>
  <c r="H8" i="110"/>
  <c r="D8" i="110"/>
  <c r="D11" i="109"/>
  <c r="E11" i="109"/>
  <c r="F11" i="109"/>
  <c r="G11" i="109"/>
  <c r="H11" i="109"/>
  <c r="D12" i="109"/>
  <c r="E12" i="109"/>
  <c r="F12" i="109"/>
  <c r="G12" i="109"/>
  <c r="H12" i="109"/>
  <c r="D13" i="109"/>
  <c r="E13" i="109"/>
  <c r="F13" i="109"/>
  <c r="G13" i="109"/>
  <c r="H13" i="109"/>
  <c r="D14" i="109"/>
  <c r="E14" i="109"/>
  <c r="F14" i="109"/>
  <c r="G14" i="109"/>
  <c r="H14" i="109"/>
  <c r="H18" i="109"/>
  <c r="G18" i="109"/>
  <c r="F18" i="109"/>
  <c r="E18" i="109"/>
  <c r="D18" i="109"/>
  <c r="H17" i="109"/>
  <c r="G17" i="109"/>
  <c r="F17" i="109"/>
  <c r="E17" i="109"/>
  <c r="D17" i="109"/>
  <c r="H16" i="109"/>
  <c r="G16" i="109"/>
  <c r="F16" i="109"/>
  <c r="E16" i="109"/>
  <c r="D16" i="109"/>
  <c r="H15" i="109"/>
  <c r="G15" i="109"/>
  <c r="F15" i="109"/>
  <c r="E15" i="109"/>
  <c r="D15" i="109"/>
  <c r="H10" i="109"/>
  <c r="G10" i="109"/>
  <c r="F10" i="109"/>
  <c r="E10" i="109"/>
  <c r="D10" i="109"/>
  <c r="H9" i="109"/>
  <c r="G9" i="109"/>
  <c r="F9" i="109"/>
  <c r="E9" i="109"/>
  <c r="D9" i="109"/>
  <c r="H8" i="109"/>
  <c r="G8" i="109"/>
  <c r="F8" i="109"/>
  <c r="E8" i="109"/>
  <c r="D8" i="109"/>
  <c r="D9" i="108"/>
  <c r="E9" i="108"/>
  <c r="F9" i="108"/>
  <c r="G9" i="108"/>
  <c r="H9" i="108"/>
  <c r="I9" i="108"/>
  <c r="J9" i="108"/>
  <c r="K9" i="108"/>
  <c r="L9" i="108"/>
  <c r="M9" i="108"/>
  <c r="O9" i="108"/>
  <c r="S9" i="108"/>
  <c r="W9" i="108"/>
  <c r="Z9" i="108"/>
  <c r="AA9" i="108"/>
  <c r="AB9" i="108"/>
  <c r="AC9" i="108"/>
  <c r="AD9" i="108"/>
  <c r="AE9" i="108"/>
  <c r="AF9" i="108"/>
  <c r="AG9" i="108"/>
  <c r="AH9" i="108"/>
  <c r="AI9" i="108"/>
  <c r="D10" i="108"/>
  <c r="E10" i="108"/>
  <c r="F10" i="108"/>
  <c r="G10" i="108"/>
  <c r="H10" i="108"/>
  <c r="I10" i="108"/>
  <c r="J10" i="108"/>
  <c r="K10" i="108"/>
  <c r="L10" i="108"/>
  <c r="M10" i="108"/>
  <c r="O10" i="108"/>
  <c r="Q10" i="108"/>
  <c r="U10" i="108"/>
  <c r="Z10" i="108"/>
  <c r="AA10" i="108"/>
  <c r="AB10" i="108"/>
  <c r="AC10" i="108"/>
  <c r="AD10" i="108"/>
  <c r="AE10" i="108"/>
  <c r="AF10" i="108"/>
  <c r="AG10" i="108"/>
  <c r="AH10" i="108"/>
  <c r="AI10" i="108"/>
  <c r="D11" i="108"/>
  <c r="E11" i="108"/>
  <c r="F11" i="108"/>
  <c r="G11" i="108"/>
  <c r="H11" i="108"/>
  <c r="I11" i="108"/>
  <c r="J11" i="108"/>
  <c r="K11" i="108"/>
  <c r="L11" i="108"/>
  <c r="M11" i="108"/>
  <c r="O11" i="108"/>
  <c r="S11" i="108"/>
  <c r="W11" i="108"/>
  <c r="Z11" i="108"/>
  <c r="AA11" i="108"/>
  <c r="AB11" i="108"/>
  <c r="AC11" i="108"/>
  <c r="AD11" i="108"/>
  <c r="AE11" i="108"/>
  <c r="AF11" i="108"/>
  <c r="AG11" i="108"/>
  <c r="AH11" i="108"/>
  <c r="AI11" i="108"/>
  <c r="D12" i="108"/>
  <c r="E12" i="108"/>
  <c r="F12" i="108"/>
  <c r="G12" i="108"/>
  <c r="H12" i="108"/>
  <c r="I12" i="108"/>
  <c r="J12" i="108"/>
  <c r="K12" i="108"/>
  <c r="L12" i="108"/>
  <c r="M12" i="108"/>
  <c r="O12" i="108"/>
  <c r="Q12" i="108"/>
  <c r="U12" i="108"/>
  <c r="Z12" i="108"/>
  <c r="AA12" i="108"/>
  <c r="AB12" i="108"/>
  <c r="AC12" i="108"/>
  <c r="AD12" i="108"/>
  <c r="AE12" i="108"/>
  <c r="AF12" i="108"/>
  <c r="AG12" i="108"/>
  <c r="AH12" i="108"/>
  <c r="AI12" i="108"/>
  <c r="D13" i="108"/>
  <c r="E13" i="108"/>
  <c r="F13" i="108"/>
  <c r="G13" i="108"/>
  <c r="H13" i="108"/>
  <c r="I13" i="108"/>
  <c r="J13" i="108"/>
  <c r="K13" i="108"/>
  <c r="L13" i="108"/>
  <c r="M13" i="108"/>
  <c r="O13" i="108"/>
  <c r="S13" i="108"/>
  <c r="W13" i="108"/>
  <c r="Z13" i="108"/>
  <c r="AA13" i="108"/>
  <c r="AB13" i="108"/>
  <c r="AC13" i="108"/>
  <c r="AD13" i="108"/>
  <c r="AE13" i="108"/>
  <c r="AF13" i="108"/>
  <c r="AG13" i="108"/>
  <c r="AH13" i="108"/>
  <c r="AI13" i="108"/>
  <c r="D14" i="108"/>
  <c r="E14" i="108"/>
  <c r="F14" i="108"/>
  <c r="G14" i="108"/>
  <c r="H14" i="108"/>
  <c r="I14" i="108"/>
  <c r="J14" i="108"/>
  <c r="K14" i="108"/>
  <c r="L14" i="108"/>
  <c r="M14" i="108"/>
  <c r="O14" i="108"/>
  <c r="Q14" i="108"/>
  <c r="U14" i="108"/>
  <c r="Z14" i="108"/>
  <c r="AA14" i="108"/>
  <c r="AB14" i="108"/>
  <c r="AC14" i="108"/>
  <c r="AD14" i="108"/>
  <c r="AE14" i="108"/>
  <c r="AF14" i="108"/>
  <c r="AG14" i="108"/>
  <c r="AH14" i="108"/>
  <c r="AI14" i="108"/>
  <c r="D15" i="108"/>
  <c r="E15" i="108"/>
  <c r="F15" i="108"/>
  <c r="G15" i="108"/>
  <c r="H15" i="108"/>
  <c r="I15" i="108"/>
  <c r="J15" i="108"/>
  <c r="K15" i="108"/>
  <c r="L15" i="108"/>
  <c r="M15" i="108"/>
  <c r="O15" i="108"/>
  <c r="S15" i="108"/>
  <c r="W15" i="108"/>
  <c r="Z15" i="108"/>
  <c r="AA15" i="108"/>
  <c r="AB15" i="108"/>
  <c r="AC15" i="108"/>
  <c r="AD15" i="108"/>
  <c r="AE15" i="108"/>
  <c r="AF15" i="108"/>
  <c r="AG15" i="108"/>
  <c r="AH15" i="108"/>
  <c r="AI15" i="108"/>
  <c r="D16" i="108"/>
  <c r="E16" i="108"/>
  <c r="F16" i="108"/>
  <c r="G16" i="108"/>
  <c r="H16" i="108"/>
  <c r="I16" i="108"/>
  <c r="J16" i="108"/>
  <c r="K16" i="108"/>
  <c r="L16" i="108"/>
  <c r="M16" i="108"/>
  <c r="O16" i="108"/>
  <c r="Q16" i="108"/>
  <c r="U16" i="108"/>
  <c r="Z16" i="108"/>
  <c r="AA16" i="108"/>
  <c r="AB16" i="108"/>
  <c r="AC16" i="108"/>
  <c r="AD16" i="108"/>
  <c r="AE16" i="108"/>
  <c r="AF16" i="108"/>
  <c r="AG16" i="108"/>
  <c r="AH16" i="108"/>
  <c r="AI16" i="108"/>
  <c r="D17" i="108"/>
  <c r="E17" i="108"/>
  <c r="F17" i="108"/>
  <c r="G17" i="108"/>
  <c r="H17" i="108"/>
  <c r="I17" i="108"/>
  <c r="J17" i="108"/>
  <c r="K17" i="108"/>
  <c r="L17" i="108"/>
  <c r="M17" i="108"/>
  <c r="O17" i="108"/>
  <c r="S17" i="108"/>
  <c r="W17" i="108"/>
  <c r="Z17" i="108"/>
  <c r="AA17" i="108"/>
  <c r="AB17" i="108"/>
  <c r="AC17" i="108"/>
  <c r="AD17" i="108"/>
  <c r="AE17" i="108"/>
  <c r="AF17" i="108"/>
  <c r="AG17" i="108"/>
  <c r="AH17" i="108"/>
  <c r="AI17" i="108"/>
  <c r="D18" i="108"/>
  <c r="E18" i="108"/>
  <c r="F18" i="108"/>
  <c r="G18" i="108"/>
  <c r="H18" i="108"/>
  <c r="I18" i="108"/>
  <c r="J18" i="108"/>
  <c r="K18" i="108"/>
  <c r="L18" i="108"/>
  <c r="M18" i="108"/>
  <c r="O18" i="108"/>
  <c r="Q18" i="108"/>
  <c r="U18" i="108"/>
  <c r="Z18" i="108"/>
  <c r="AA18" i="108"/>
  <c r="AB18" i="108"/>
  <c r="AC18" i="108"/>
  <c r="AD18" i="108"/>
  <c r="AE18" i="108"/>
  <c r="AF18" i="108"/>
  <c r="AG18" i="108"/>
  <c r="AH18" i="108"/>
  <c r="AI18" i="108"/>
  <c r="E8" i="108"/>
  <c r="F8" i="108"/>
  <c r="G8" i="108"/>
  <c r="H8" i="108"/>
  <c r="I8" i="108"/>
  <c r="J8" i="108"/>
  <c r="K8" i="108"/>
  <c r="L8" i="108"/>
  <c r="M8" i="108"/>
  <c r="O8" i="108"/>
  <c r="Q8" i="108"/>
  <c r="U8" i="108"/>
  <c r="Z8" i="108"/>
  <c r="AA8" i="108"/>
  <c r="AB8" i="108"/>
  <c r="AC8" i="108"/>
  <c r="AD8" i="108"/>
  <c r="AE8" i="108"/>
  <c r="AF8" i="108"/>
  <c r="AG8" i="108"/>
  <c r="AH8" i="108"/>
  <c r="AI8" i="108"/>
  <c r="D8" i="108"/>
  <c r="X2" i="108"/>
  <c r="X9" i="108" s="1"/>
  <c r="W2" i="108"/>
  <c r="W10" i="108" s="1"/>
  <c r="V2" i="108"/>
  <c r="V10" i="108" s="1"/>
  <c r="U2" i="108"/>
  <c r="U9" i="108" s="1"/>
  <c r="T2" i="108"/>
  <c r="T9" i="108" s="1"/>
  <c r="S2" i="108"/>
  <c r="S10" i="108" s="1"/>
  <c r="R2" i="108"/>
  <c r="R10" i="108" s="1"/>
  <c r="Q2" i="108"/>
  <c r="Q9" i="108" s="1"/>
  <c r="P2" i="108"/>
  <c r="P9" i="108" s="1"/>
  <c r="G8" i="107"/>
  <c r="D12" i="107"/>
  <c r="E12" i="107"/>
  <c r="F12" i="107"/>
  <c r="G12" i="107"/>
  <c r="H12" i="107"/>
  <c r="I12" i="107"/>
  <c r="J12" i="107"/>
  <c r="K12" i="107"/>
  <c r="L12" i="107"/>
  <c r="M12" i="107"/>
  <c r="O12" i="107"/>
  <c r="S12" i="107"/>
  <c r="W12" i="107"/>
  <c r="Z12" i="107"/>
  <c r="AA12" i="107"/>
  <c r="AB12" i="107"/>
  <c r="AC12" i="107"/>
  <c r="AD12" i="107"/>
  <c r="AE12" i="107"/>
  <c r="AF12" i="107"/>
  <c r="AG12" i="107"/>
  <c r="AH12" i="107"/>
  <c r="AI12" i="107"/>
  <c r="D13" i="107"/>
  <c r="E13" i="107"/>
  <c r="F13" i="107"/>
  <c r="G13" i="107"/>
  <c r="H13" i="107"/>
  <c r="I13" i="107"/>
  <c r="J13" i="107"/>
  <c r="K13" i="107"/>
  <c r="L13" i="107"/>
  <c r="M13" i="107"/>
  <c r="O13" i="107"/>
  <c r="Q13" i="107"/>
  <c r="U13" i="107"/>
  <c r="Z13" i="107"/>
  <c r="AA13" i="107"/>
  <c r="AB13" i="107"/>
  <c r="AC13" i="107"/>
  <c r="AD13" i="107"/>
  <c r="AE13" i="107"/>
  <c r="AF13" i="107"/>
  <c r="AG13" i="107"/>
  <c r="AH13" i="107"/>
  <c r="AI13" i="107"/>
  <c r="D14" i="107"/>
  <c r="E14" i="107"/>
  <c r="F14" i="107"/>
  <c r="G14" i="107"/>
  <c r="H14" i="107"/>
  <c r="I14" i="107"/>
  <c r="J14" i="107"/>
  <c r="K14" i="107"/>
  <c r="L14" i="107"/>
  <c r="M14" i="107"/>
  <c r="O14" i="107"/>
  <c r="S14" i="107"/>
  <c r="W14" i="107"/>
  <c r="Z14" i="107"/>
  <c r="AA14" i="107"/>
  <c r="AB14" i="107"/>
  <c r="AC14" i="107"/>
  <c r="AD14" i="107"/>
  <c r="AE14" i="107"/>
  <c r="AF14" i="107"/>
  <c r="AG14" i="107"/>
  <c r="AH14" i="107"/>
  <c r="AI14" i="107"/>
  <c r="D15" i="107"/>
  <c r="E15" i="107"/>
  <c r="F15" i="107"/>
  <c r="G15" i="107"/>
  <c r="H15" i="107"/>
  <c r="I15" i="107"/>
  <c r="J15" i="107"/>
  <c r="K15" i="107"/>
  <c r="L15" i="107"/>
  <c r="M15" i="107"/>
  <c r="O15" i="107"/>
  <c r="Q15" i="107"/>
  <c r="U15" i="107"/>
  <c r="Z15" i="107"/>
  <c r="AA15" i="107"/>
  <c r="AB15" i="107"/>
  <c r="AC15" i="107"/>
  <c r="AD15" i="107"/>
  <c r="AE15" i="107"/>
  <c r="AF15" i="107"/>
  <c r="AG15" i="107"/>
  <c r="AH15" i="107"/>
  <c r="AI15" i="107"/>
  <c r="AI18" i="107"/>
  <c r="AH18" i="107"/>
  <c r="AG18" i="107"/>
  <c r="AF18" i="107"/>
  <c r="AE18" i="107"/>
  <c r="AD18" i="107"/>
  <c r="AC18" i="107"/>
  <c r="AB18" i="107"/>
  <c r="AA18" i="107"/>
  <c r="Z18" i="107"/>
  <c r="O18" i="107"/>
  <c r="M18" i="107"/>
  <c r="L18" i="107"/>
  <c r="K18" i="107"/>
  <c r="J18" i="107"/>
  <c r="I18" i="107"/>
  <c r="H18" i="107"/>
  <c r="G18" i="107"/>
  <c r="F18" i="107"/>
  <c r="E18" i="107"/>
  <c r="D18" i="107"/>
  <c r="AI17" i="107"/>
  <c r="AH17" i="107"/>
  <c r="AG17" i="107"/>
  <c r="AF17" i="107"/>
  <c r="AE17" i="107"/>
  <c r="AD17" i="107"/>
  <c r="AC17" i="107"/>
  <c r="AB17" i="107"/>
  <c r="AA17" i="107"/>
  <c r="Z17" i="107"/>
  <c r="O17" i="107"/>
  <c r="M17" i="107"/>
  <c r="L17" i="107"/>
  <c r="K17" i="107"/>
  <c r="J17" i="107"/>
  <c r="I17" i="107"/>
  <c r="H17" i="107"/>
  <c r="G17" i="107"/>
  <c r="F17" i="107"/>
  <c r="E17" i="107"/>
  <c r="D17" i="107"/>
  <c r="AI16" i="107"/>
  <c r="AH16" i="107"/>
  <c r="AG16" i="107"/>
  <c r="AF16" i="107"/>
  <c r="AE16" i="107"/>
  <c r="AD16" i="107"/>
  <c r="AC16" i="107"/>
  <c r="AB16" i="107"/>
  <c r="AA16" i="107"/>
  <c r="Z16" i="107"/>
  <c r="O16" i="107"/>
  <c r="M16" i="107"/>
  <c r="L16" i="107"/>
  <c r="K16" i="107"/>
  <c r="J16" i="107"/>
  <c r="I16" i="107"/>
  <c r="H16" i="107"/>
  <c r="G16" i="107"/>
  <c r="F16" i="107"/>
  <c r="E16" i="107"/>
  <c r="D16" i="107"/>
  <c r="AI11" i="107"/>
  <c r="AH11" i="107"/>
  <c r="AG11" i="107"/>
  <c r="AF11" i="107"/>
  <c r="AE11" i="107"/>
  <c r="AD11" i="107"/>
  <c r="AC11" i="107"/>
  <c r="AB11" i="107"/>
  <c r="AA11" i="107"/>
  <c r="Z11" i="107"/>
  <c r="Q11" i="107"/>
  <c r="O11" i="107"/>
  <c r="M11" i="107"/>
  <c r="L11" i="107"/>
  <c r="K11" i="107"/>
  <c r="J11" i="107"/>
  <c r="I11" i="107"/>
  <c r="H11" i="107"/>
  <c r="G11" i="107"/>
  <c r="F11" i="107"/>
  <c r="E11" i="107"/>
  <c r="D11" i="107"/>
  <c r="AI10" i="107"/>
  <c r="AH10" i="107"/>
  <c r="AG10" i="107"/>
  <c r="AF10" i="107"/>
  <c r="AE10" i="107"/>
  <c r="AD10" i="107"/>
  <c r="AC10" i="107"/>
  <c r="AB10" i="107"/>
  <c r="AA10" i="107"/>
  <c r="Z10" i="107"/>
  <c r="O10" i="107"/>
  <c r="M10" i="107"/>
  <c r="L10" i="107"/>
  <c r="K10" i="107"/>
  <c r="J10" i="107"/>
  <c r="I10" i="107"/>
  <c r="H10" i="107"/>
  <c r="G10" i="107"/>
  <c r="F10" i="107"/>
  <c r="E10" i="107"/>
  <c r="D10" i="107"/>
  <c r="AI9" i="107"/>
  <c r="AH9" i="107"/>
  <c r="AG9" i="107"/>
  <c r="AF9" i="107"/>
  <c r="AE9" i="107"/>
  <c r="AD9" i="107"/>
  <c r="AC9" i="107"/>
  <c r="AB9" i="107"/>
  <c r="AA9" i="107"/>
  <c r="Z9" i="107"/>
  <c r="Q9" i="107"/>
  <c r="O9" i="107"/>
  <c r="M9" i="107"/>
  <c r="L9" i="107"/>
  <c r="K9" i="107"/>
  <c r="J9" i="107"/>
  <c r="I9" i="107"/>
  <c r="H9" i="107"/>
  <c r="G9" i="107"/>
  <c r="F9" i="107"/>
  <c r="E9" i="107"/>
  <c r="D9" i="107"/>
  <c r="AI8" i="107"/>
  <c r="AH8" i="107"/>
  <c r="AG8" i="107"/>
  <c r="AF8" i="107"/>
  <c r="AE8" i="107"/>
  <c r="AD8" i="107"/>
  <c r="AC8" i="107"/>
  <c r="AB8" i="107"/>
  <c r="AA8" i="107"/>
  <c r="Z8" i="107"/>
  <c r="O8" i="107"/>
  <c r="M8" i="107"/>
  <c r="L8" i="107"/>
  <c r="K8" i="107"/>
  <c r="J8" i="107"/>
  <c r="I8" i="107"/>
  <c r="H8" i="107"/>
  <c r="F8" i="107"/>
  <c r="E8" i="107"/>
  <c r="D8" i="107"/>
  <c r="X2" i="107"/>
  <c r="X17" i="107" s="1"/>
  <c r="W2" i="107"/>
  <c r="W17" i="107" s="1"/>
  <c r="V2" i="107"/>
  <c r="V18" i="107" s="1"/>
  <c r="U2" i="107"/>
  <c r="U18" i="107" s="1"/>
  <c r="T2" i="107"/>
  <c r="T17" i="107" s="1"/>
  <c r="S2" i="107"/>
  <c r="S17" i="107" s="1"/>
  <c r="R2" i="107"/>
  <c r="R18" i="107" s="1"/>
  <c r="Q2" i="107"/>
  <c r="Q18" i="107" s="1"/>
  <c r="P2" i="107"/>
  <c r="P17" i="107" s="1"/>
  <c r="D9" i="105"/>
  <c r="E9" i="105"/>
  <c r="F9" i="105"/>
  <c r="G9" i="105"/>
  <c r="H9" i="105"/>
  <c r="D10" i="105"/>
  <c r="E10" i="105"/>
  <c r="F10" i="105"/>
  <c r="G10" i="105"/>
  <c r="H10" i="105"/>
  <c r="D11" i="105"/>
  <c r="E11" i="105"/>
  <c r="F11" i="105"/>
  <c r="G11" i="105"/>
  <c r="H11" i="105"/>
  <c r="D12" i="105"/>
  <c r="E12" i="105"/>
  <c r="F12" i="105"/>
  <c r="G12" i="105"/>
  <c r="H12" i="105"/>
  <c r="D13" i="105"/>
  <c r="E13" i="105"/>
  <c r="F13" i="105"/>
  <c r="G13" i="105"/>
  <c r="H13" i="105"/>
  <c r="D14" i="105"/>
  <c r="E14" i="105"/>
  <c r="F14" i="105"/>
  <c r="G14" i="105"/>
  <c r="H14" i="105"/>
  <c r="E8" i="105"/>
  <c r="F8" i="105"/>
  <c r="G8" i="105"/>
  <c r="H8" i="105"/>
  <c r="D8" i="105"/>
  <c r="H14" i="106"/>
  <c r="G14" i="106"/>
  <c r="F14" i="106"/>
  <c r="E14" i="106"/>
  <c r="D14" i="106"/>
  <c r="H13" i="106"/>
  <c r="G13" i="106"/>
  <c r="F13" i="106"/>
  <c r="E13" i="106"/>
  <c r="D13" i="106"/>
  <c r="H12" i="106"/>
  <c r="G12" i="106"/>
  <c r="F12" i="106"/>
  <c r="E12" i="106"/>
  <c r="D12" i="106"/>
  <c r="H11" i="106"/>
  <c r="G11" i="106"/>
  <c r="F11" i="106"/>
  <c r="E11" i="106"/>
  <c r="D11" i="106"/>
  <c r="H10" i="106"/>
  <c r="G10" i="106"/>
  <c r="F10" i="106"/>
  <c r="E10" i="106"/>
  <c r="D10" i="106"/>
  <c r="H9" i="106"/>
  <c r="G9" i="106"/>
  <c r="F9" i="106"/>
  <c r="E9" i="106"/>
  <c r="D9" i="106"/>
  <c r="H8" i="106"/>
  <c r="G8" i="106"/>
  <c r="F8" i="106"/>
  <c r="E8" i="106"/>
  <c r="D8" i="106"/>
  <c r="U9" i="107" l="1"/>
  <c r="U11" i="107"/>
  <c r="X15" i="107"/>
  <c r="T15" i="107"/>
  <c r="P15" i="107"/>
  <c r="V14" i="107"/>
  <c r="R14" i="107"/>
  <c r="X13" i="107"/>
  <c r="T13" i="107"/>
  <c r="P13" i="107"/>
  <c r="V12" i="107"/>
  <c r="R12" i="107"/>
  <c r="W8" i="108"/>
  <c r="S8" i="108"/>
  <c r="X18" i="108"/>
  <c r="T18" i="108"/>
  <c r="P18" i="108"/>
  <c r="V17" i="108"/>
  <c r="R17" i="108"/>
  <c r="X16" i="108"/>
  <c r="T16" i="108"/>
  <c r="P16" i="108"/>
  <c r="V15" i="108"/>
  <c r="R15" i="108"/>
  <c r="X14" i="108"/>
  <c r="T14" i="108"/>
  <c r="P14" i="108"/>
  <c r="V13" i="108"/>
  <c r="R13" i="108"/>
  <c r="X12" i="108"/>
  <c r="T12" i="108"/>
  <c r="P12" i="108"/>
  <c r="V11" i="108"/>
  <c r="R11" i="108"/>
  <c r="X10" i="108"/>
  <c r="T10" i="108"/>
  <c r="P10" i="108"/>
  <c r="V9" i="108"/>
  <c r="R9" i="108"/>
  <c r="X8" i="108"/>
  <c r="T8" i="108"/>
  <c r="P8" i="108"/>
  <c r="W15" i="107"/>
  <c r="S15" i="107"/>
  <c r="U14" i="107"/>
  <c r="Q14" i="107"/>
  <c r="W13" i="107"/>
  <c r="S13" i="107"/>
  <c r="U12" i="107"/>
  <c r="Q12" i="107"/>
  <c r="V8" i="108"/>
  <c r="R8" i="108"/>
  <c r="W18" i="108"/>
  <c r="S18" i="108"/>
  <c r="U17" i="108"/>
  <c r="Q17" i="108"/>
  <c r="W16" i="108"/>
  <c r="S16" i="108"/>
  <c r="U15" i="108"/>
  <c r="Q15" i="108"/>
  <c r="W14" i="108"/>
  <c r="S14" i="108"/>
  <c r="U13" i="108"/>
  <c r="Q13" i="108"/>
  <c r="W12" i="108"/>
  <c r="S12" i="108"/>
  <c r="U11" i="108"/>
  <c r="Q11" i="108"/>
  <c r="V15" i="107"/>
  <c r="R15" i="107"/>
  <c r="X14" i="107"/>
  <c r="T14" i="107"/>
  <c r="P14" i="107"/>
  <c r="V13" i="107"/>
  <c r="R13" i="107"/>
  <c r="X12" i="107"/>
  <c r="T12" i="107"/>
  <c r="P12" i="107"/>
  <c r="V18" i="108"/>
  <c r="R18" i="108"/>
  <c r="X17" i="108"/>
  <c r="T17" i="108"/>
  <c r="P17" i="108"/>
  <c r="V16" i="108"/>
  <c r="R16" i="108"/>
  <c r="X15" i="108"/>
  <c r="T15" i="108"/>
  <c r="P15" i="108"/>
  <c r="V14" i="108"/>
  <c r="R14" i="108"/>
  <c r="X13" i="108"/>
  <c r="T13" i="108"/>
  <c r="P13" i="108"/>
  <c r="V12" i="108"/>
  <c r="R12" i="108"/>
  <c r="X11" i="108"/>
  <c r="T11" i="108"/>
  <c r="P11" i="108"/>
  <c r="S10" i="107"/>
  <c r="W10" i="107"/>
  <c r="Q17" i="107"/>
  <c r="U17" i="107"/>
  <c r="S18" i="107"/>
  <c r="W18" i="107"/>
  <c r="S16" i="107"/>
  <c r="W16" i="107"/>
  <c r="P8" i="107"/>
  <c r="T8" i="107"/>
  <c r="X8" i="107"/>
  <c r="R9" i="107"/>
  <c r="V9" i="107"/>
  <c r="P10" i="107"/>
  <c r="T10" i="107"/>
  <c r="X10" i="107"/>
  <c r="R11" i="107"/>
  <c r="V11" i="107"/>
  <c r="P16" i="107"/>
  <c r="T16" i="107"/>
  <c r="X16" i="107"/>
  <c r="R17" i="107"/>
  <c r="V17" i="107"/>
  <c r="P18" i="107"/>
  <c r="T18" i="107"/>
  <c r="X18" i="107"/>
  <c r="S8" i="107"/>
  <c r="W8" i="107"/>
  <c r="Q8" i="107"/>
  <c r="U8" i="107"/>
  <c r="S9" i="107"/>
  <c r="W9" i="107"/>
  <c r="Q10" i="107"/>
  <c r="U10" i="107"/>
  <c r="S11" i="107"/>
  <c r="W11" i="107"/>
  <c r="Q16" i="107"/>
  <c r="U16" i="107"/>
  <c r="R8" i="107"/>
  <c r="V8" i="107"/>
  <c r="P9" i="107"/>
  <c r="T9" i="107"/>
  <c r="X9" i="107"/>
  <c r="R10" i="107"/>
  <c r="V10" i="107"/>
  <c r="P11" i="107"/>
  <c r="T11" i="107"/>
  <c r="X11" i="107"/>
  <c r="R16" i="107"/>
  <c r="V16" i="107"/>
  <c r="AI14" i="103"/>
  <c r="AH14" i="103"/>
  <c r="AG14" i="103"/>
  <c r="AF14" i="103"/>
  <c r="AE14" i="103"/>
  <c r="AD14" i="103"/>
  <c r="AC14" i="103"/>
  <c r="AB14" i="103"/>
  <c r="AA14" i="103"/>
  <c r="Z14" i="103"/>
  <c r="AI13" i="103"/>
  <c r="AH13" i="103"/>
  <c r="AG13" i="103"/>
  <c r="AF13" i="103"/>
  <c r="AE13" i="103"/>
  <c r="AD13" i="103"/>
  <c r="AC13" i="103"/>
  <c r="AB13" i="103"/>
  <c r="AA13" i="103"/>
  <c r="Z13" i="103"/>
  <c r="AI12" i="103"/>
  <c r="AH12" i="103"/>
  <c r="AG12" i="103"/>
  <c r="AF12" i="103"/>
  <c r="AE12" i="103"/>
  <c r="AD12" i="103"/>
  <c r="AC12" i="103"/>
  <c r="AB12" i="103"/>
  <c r="AA12" i="103"/>
  <c r="Z12" i="103"/>
  <c r="AI11" i="103"/>
  <c r="AH11" i="103"/>
  <c r="AG11" i="103"/>
  <c r="AF11" i="103"/>
  <c r="AE11" i="103"/>
  <c r="AD11" i="103"/>
  <c r="AC11" i="103"/>
  <c r="AB11" i="103"/>
  <c r="AA11" i="103"/>
  <c r="Z11" i="103"/>
  <c r="AI10" i="103"/>
  <c r="AH10" i="103"/>
  <c r="AG10" i="103"/>
  <c r="AF10" i="103"/>
  <c r="AE10" i="103"/>
  <c r="AD10" i="103"/>
  <c r="AC10" i="103"/>
  <c r="AB10" i="103"/>
  <c r="AA10" i="103"/>
  <c r="Z10" i="103"/>
  <c r="AI9" i="103"/>
  <c r="AH9" i="103"/>
  <c r="AG9" i="103"/>
  <c r="AF9" i="103"/>
  <c r="AE9" i="103"/>
  <c r="AD9" i="103"/>
  <c r="AC9" i="103"/>
  <c r="AB9" i="103"/>
  <c r="AA9" i="103"/>
  <c r="Z9" i="103"/>
  <c r="AI8" i="103"/>
  <c r="AH8" i="103"/>
  <c r="AG8" i="103"/>
  <c r="AF8" i="103"/>
  <c r="AE8" i="103"/>
  <c r="AD8" i="103"/>
  <c r="AC8" i="103"/>
  <c r="AB8" i="103"/>
  <c r="AA8" i="103"/>
  <c r="Z8" i="103"/>
  <c r="O14" i="103"/>
  <c r="O13" i="103"/>
  <c r="O12" i="103"/>
  <c r="O11" i="103"/>
  <c r="O10" i="103"/>
  <c r="O9" i="103"/>
  <c r="O8" i="103"/>
  <c r="D9" i="103"/>
  <c r="E9" i="103"/>
  <c r="F9" i="103"/>
  <c r="G9" i="103"/>
  <c r="H9" i="103"/>
  <c r="I9" i="103"/>
  <c r="J9" i="103"/>
  <c r="K9" i="103"/>
  <c r="L9" i="103"/>
  <c r="M9" i="103"/>
  <c r="D10" i="103"/>
  <c r="E10" i="103"/>
  <c r="F10" i="103"/>
  <c r="G10" i="103"/>
  <c r="H10" i="103"/>
  <c r="I10" i="103"/>
  <c r="J10" i="103"/>
  <c r="K10" i="103"/>
  <c r="L10" i="103"/>
  <c r="M10" i="103"/>
  <c r="D11" i="103"/>
  <c r="E11" i="103"/>
  <c r="F11" i="103"/>
  <c r="G11" i="103"/>
  <c r="H11" i="103"/>
  <c r="I11" i="103"/>
  <c r="J11" i="103"/>
  <c r="K11" i="103"/>
  <c r="L11" i="103"/>
  <c r="M11" i="103"/>
  <c r="D12" i="103"/>
  <c r="E12" i="103"/>
  <c r="F12" i="103"/>
  <c r="G12" i="103"/>
  <c r="H12" i="103"/>
  <c r="I12" i="103"/>
  <c r="J12" i="103"/>
  <c r="K12" i="103"/>
  <c r="L12" i="103"/>
  <c r="M12" i="103"/>
  <c r="D13" i="103"/>
  <c r="E13" i="103"/>
  <c r="F13" i="103"/>
  <c r="G13" i="103"/>
  <c r="H13" i="103"/>
  <c r="I13" i="103"/>
  <c r="J13" i="103"/>
  <c r="K13" i="103"/>
  <c r="L13" i="103"/>
  <c r="M13" i="103"/>
  <c r="D14" i="103"/>
  <c r="E14" i="103"/>
  <c r="F14" i="103"/>
  <c r="G14" i="103"/>
  <c r="H14" i="103"/>
  <c r="I14" i="103"/>
  <c r="J14" i="103"/>
  <c r="K14" i="103"/>
  <c r="L14" i="103"/>
  <c r="M14" i="103"/>
  <c r="E8" i="103"/>
  <c r="F8" i="103"/>
  <c r="G8" i="103"/>
  <c r="H8" i="103"/>
  <c r="I8" i="103"/>
  <c r="J8" i="103"/>
  <c r="K8" i="103"/>
  <c r="L8" i="103"/>
  <c r="M8" i="103"/>
  <c r="D8" i="103"/>
  <c r="AI14" i="104"/>
  <c r="AH14" i="104"/>
  <c r="AG14" i="104"/>
  <c r="AF14" i="104"/>
  <c r="AE14" i="104"/>
  <c r="AD14" i="104"/>
  <c r="AC14" i="104"/>
  <c r="AB14" i="104"/>
  <c r="AA14" i="104"/>
  <c r="Z14" i="104"/>
  <c r="X2" i="104"/>
  <c r="X14" i="104"/>
  <c r="W2" i="104"/>
  <c r="W14" i="104"/>
  <c r="V2" i="104"/>
  <c r="V14" i="104"/>
  <c r="U2" i="104"/>
  <c r="U14" i="104"/>
  <c r="T2" i="104"/>
  <c r="T14" i="104"/>
  <c r="S2" i="104"/>
  <c r="S14" i="104"/>
  <c r="R2" i="104"/>
  <c r="R14" i="104"/>
  <c r="Q2" i="104"/>
  <c r="Q14" i="104"/>
  <c r="P2" i="104"/>
  <c r="P14" i="104"/>
  <c r="O14" i="104"/>
  <c r="M14" i="104"/>
  <c r="L14" i="104"/>
  <c r="K14" i="104"/>
  <c r="J14" i="104"/>
  <c r="I14" i="104"/>
  <c r="H14" i="104"/>
  <c r="G14" i="104"/>
  <c r="F14" i="104"/>
  <c r="E14" i="104"/>
  <c r="D14" i="104"/>
  <c r="AI13" i="104"/>
  <c r="AH13" i="104"/>
  <c r="AG13" i="104"/>
  <c r="AF13" i="104"/>
  <c r="AE13" i="104"/>
  <c r="AD13" i="104"/>
  <c r="AC13" i="104"/>
  <c r="AB13" i="104"/>
  <c r="AA13" i="104"/>
  <c r="Z13" i="104"/>
  <c r="X13" i="104"/>
  <c r="W13" i="104"/>
  <c r="V13" i="104"/>
  <c r="U13" i="104"/>
  <c r="T13" i="104"/>
  <c r="S13" i="104"/>
  <c r="R13" i="104"/>
  <c r="Q13" i="104"/>
  <c r="P13" i="104"/>
  <c r="O13" i="104"/>
  <c r="M13" i="104"/>
  <c r="L13" i="104"/>
  <c r="K13" i="104"/>
  <c r="J13" i="104"/>
  <c r="I13" i="104"/>
  <c r="H13" i="104"/>
  <c r="G13" i="104"/>
  <c r="F13" i="104"/>
  <c r="E13" i="104"/>
  <c r="D13" i="104"/>
  <c r="AI12" i="104"/>
  <c r="AH12" i="104"/>
  <c r="AG12" i="104"/>
  <c r="AF12" i="104"/>
  <c r="AE12" i="104"/>
  <c r="AD12" i="104"/>
  <c r="AC12" i="104"/>
  <c r="AB12" i="104"/>
  <c r="AA12" i="104"/>
  <c r="Z12" i="104"/>
  <c r="X12" i="104"/>
  <c r="W12" i="104"/>
  <c r="V12" i="104"/>
  <c r="U12" i="104"/>
  <c r="T12" i="104"/>
  <c r="S12" i="104"/>
  <c r="R12" i="104"/>
  <c r="Q12" i="104"/>
  <c r="P12" i="104"/>
  <c r="O12" i="104"/>
  <c r="M12" i="104"/>
  <c r="L12" i="104"/>
  <c r="K12" i="104"/>
  <c r="J12" i="104"/>
  <c r="I12" i="104"/>
  <c r="H12" i="104"/>
  <c r="G12" i="104"/>
  <c r="F12" i="104"/>
  <c r="E12" i="104"/>
  <c r="D12" i="104"/>
  <c r="AI11" i="104"/>
  <c r="AH11" i="104"/>
  <c r="AG11" i="104"/>
  <c r="AF11" i="104"/>
  <c r="AE11" i="104"/>
  <c r="AD11" i="104"/>
  <c r="AC11" i="104"/>
  <c r="AB11" i="104"/>
  <c r="AA11" i="104"/>
  <c r="Z11" i="104"/>
  <c r="X11" i="104"/>
  <c r="W11" i="104"/>
  <c r="V11" i="104"/>
  <c r="U11" i="104"/>
  <c r="T11" i="104"/>
  <c r="S11" i="104"/>
  <c r="R11" i="104"/>
  <c r="Q11" i="104"/>
  <c r="P11" i="104"/>
  <c r="O11" i="104"/>
  <c r="M11" i="104"/>
  <c r="L11" i="104"/>
  <c r="K11" i="104"/>
  <c r="J11" i="104"/>
  <c r="I11" i="104"/>
  <c r="H11" i="104"/>
  <c r="G11" i="104"/>
  <c r="F11" i="104"/>
  <c r="E11" i="104"/>
  <c r="D11" i="104"/>
  <c r="AI10" i="104"/>
  <c r="AH10" i="104"/>
  <c r="AG10" i="104"/>
  <c r="AF10" i="104"/>
  <c r="AE10" i="104"/>
  <c r="AD10" i="104"/>
  <c r="AC10" i="104"/>
  <c r="AB10" i="104"/>
  <c r="AA10" i="104"/>
  <c r="Z10" i="104"/>
  <c r="X10" i="104"/>
  <c r="W10" i="104"/>
  <c r="V10" i="104"/>
  <c r="U10" i="104"/>
  <c r="T10" i="104"/>
  <c r="S10" i="104"/>
  <c r="R10" i="104"/>
  <c r="Q10" i="104"/>
  <c r="P10" i="104"/>
  <c r="O10" i="104"/>
  <c r="M10" i="104"/>
  <c r="L10" i="104"/>
  <c r="K10" i="104"/>
  <c r="J10" i="104"/>
  <c r="I10" i="104"/>
  <c r="H10" i="104"/>
  <c r="G10" i="104"/>
  <c r="F10" i="104"/>
  <c r="E10" i="104"/>
  <c r="D10" i="104"/>
  <c r="AI9" i="104"/>
  <c r="AH9" i="104"/>
  <c r="AG9" i="104"/>
  <c r="AF9" i="104"/>
  <c r="AE9" i="104"/>
  <c r="AD9" i="104"/>
  <c r="AC9" i="104"/>
  <c r="AB9" i="104"/>
  <c r="AA9" i="104"/>
  <c r="Z9" i="104"/>
  <c r="X9" i="104"/>
  <c r="W9" i="104"/>
  <c r="V9" i="104"/>
  <c r="U9" i="104"/>
  <c r="T9" i="104"/>
  <c r="S9" i="104"/>
  <c r="R9" i="104"/>
  <c r="Q9" i="104"/>
  <c r="P9" i="104"/>
  <c r="O9" i="104"/>
  <c r="M9" i="104"/>
  <c r="L9" i="104"/>
  <c r="K9" i="104"/>
  <c r="J9" i="104"/>
  <c r="I9" i="104"/>
  <c r="H9" i="104"/>
  <c r="G9" i="104"/>
  <c r="F9" i="104"/>
  <c r="E9" i="104"/>
  <c r="D9" i="104"/>
  <c r="AI8" i="104"/>
  <c r="AH8" i="104"/>
  <c r="AG8" i="104"/>
  <c r="AF8" i="104"/>
  <c r="AE8" i="104"/>
  <c r="AD8" i="104"/>
  <c r="AC8" i="104"/>
  <c r="AB8" i="104"/>
  <c r="AA8" i="104"/>
  <c r="Z8" i="104"/>
  <c r="X8" i="104"/>
  <c r="W8" i="104"/>
  <c r="V8" i="104"/>
  <c r="U8" i="104"/>
  <c r="T8" i="104"/>
  <c r="S8" i="104"/>
  <c r="R8" i="104"/>
  <c r="Q8" i="104"/>
  <c r="P8" i="104"/>
  <c r="O8" i="104"/>
  <c r="M8" i="104"/>
  <c r="L8" i="104"/>
  <c r="K8" i="104"/>
  <c r="J8" i="104"/>
  <c r="I8" i="104"/>
  <c r="H8" i="104"/>
  <c r="G8" i="104"/>
  <c r="F8" i="104"/>
  <c r="E8" i="104"/>
  <c r="D8" i="104"/>
  <c r="Q2" i="103"/>
  <c r="Q14" i="103" s="1"/>
  <c r="R2" i="103"/>
  <c r="R14" i="103" s="1"/>
  <c r="S2" i="103"/>
  <c r="S13" i="103" s="1"/>
  <c r="T2" i="103"/>
  <c r="T13" i="103" s="1"/>
  <c r="U2" i="103"/>
  <c r="U14" i="103" s="1"/>
  <c r="V2" i="103"/>
  <c r="V14" i="103" s="1"/>
  <c r="W2" i="103"/>
  <c r="W13" i="103" s="1"/>
  <c r="X2" i="103"/>
  <c r="X13" i="103" s="1"/>
  <c r="P2" i="103"/>
  <c r="P13" i="103" s="1"/>
  <c r="G11" i="102"/>
  <c r="F11" i="102"/>
  <c r="E11" i="102"/>
  <c r="D11" i="102"/>
  <c r="G10" i="102"/>
  <c r="F10" i="102"/>
  <c r="E10" i="102"/>
  <c r="D10" i="102"/>
  <c r="G9" i="102"/>
  <c r="F9" i="102"/>
  <c r="E9" i="102"/>
  <c r="D9" i="102"/>
  <c r="G8" i="102"/>
  <c r="F8" i="102"/>
  <c r="E8" i="102"/>
  <c r="D8" i="102"/>
  <c r="G7" i="102"/>
  <c r="F7" i="102"/>
  <c r="E7" i="102"/>
  <c r="D7" i="102"/>
  <c r="F10" i="101"/>
  <c r="E10" i="101"/>
  <c r="D10" i="101"/>
  <c r="F9" i="101"/>
  <c r="E9" i="101"/>
  <c r="D9" i="101"/>
  <c r="F8" i="101"/>
  <c r="E8" i="101"/>
  <c r="D8" i="101"/>
  <c r="F7" i="101"/>
  <c r="E7" i="101"/>
  <c r="D7" i="101"/>
  <c r="G11" i="100"/>
  <c r="F11" i="100"/>
  <c r="E11" i="100"/>
  <c r="D11" i="100"/>
  <c r="G10" i="100"/>
  <c r="F10" i="100"/>
  <c r="E10" i="100"/>
  <c r="D10" i="100"/>
  <c r="G9" i="100"/>
  <c r="F9" i="100"/>
  <c r="E9" i="100"/>
  <c r="D9" i="100"/>
  <c r="G8" i="100"/>
  <c r="F8" i="100"/>
  <c r="E8" i="100"/>
  <c r="D8" i="100"/>
  <c r="G7" i="100"/>
  <c r="F7" i="100"/>
  <c r="E7" i="100"/>
  <c r="D7" i="100"/>
  <c r="F16" i="99"/>
  <c r="E16" i="99"/>
  <c r="D16" i="99"/>
  <c r="F15" i="99"/>
  <c r="E15" i="99"/>
  <c r="D15" i="99"/>
  <c r="F14" i="99"/>
  <c r="E14" i="99"/>
  <c r="D14" i="99"/>
  <c r="F13" i="99"/>
  <c r="E13" i="99"/>
  <c r="D13" i="99"/>
  <c r="F12" i="99"/>
  <c r="E12" i="99"/>
  <c r="D12" i="99"/>
  <c r="F11" i="99"/>
  <c r="E11" i="99"/>
  <c r="D11" i="99"/>
  <c r="F10" i="99"/>
  <c r="E10" i="99"/>
  <c r="D10" i="99"/>
  <c r="F9" i="99"/>
  <c r="E9" i="99"/>
  <c r="D9" i="99"/>
  <c r="F8" i="99"/>
  <c r="E8" i="99"/>
  <c r="D8" i="99"/>
  <c r="F7" i="99"/>
  <c r="E7" i="99"/>
  <c r="D7" i="99"/>
  <c r="D8" i="98"/>
  <c r="D9" i="98"/>
  <c r="D10" i="98"/>
  <c r="D11" i="98"/>
  <c r="D7" i="98"/>
  <c r="E9" i="98"/>
  <c r="F9" i="98"/>
  <c r="G9" i="98"/>
  <c r="E10" i="98"/>
  <c r="F10" i="98"/>
  <c r="G10" i="98"/>
  <c r="E11" i="98"/>
  <c r="F11" i="98"/>
  <c r="G11" i="98"/>
  <c r="F8" i="98"/>
  <c r="G8" i="98"/>
  <c r="E8" i="98"/>
  <c r="G7" i="98"/>
  <c r="F7" i="98"/>
  <c r="E7" i="98"/>
  <c r="D16" i="97"/>
  <c r="E16" i="97"/>
  <c r="D12" i="97"/>
  <c r="E12" i="97"/>
  <c r="F12" i="97"/>
  <c r="D13" i="97"/>
  <c r="E13" i="97"/>
  <c r="F13" i="97"/>
  <c r="D14" i="97"/>
  <c r="E14" i="97"/>
  <c r="F14" i="97"/>
  <c r="D15" i="97"/>
  <c r="E15" i="97"/>
  <c r="F15" i="97"/>
  <c r="F16" i="97"/>
  <c r="E7" i="97"/>
  <c r="D7" i="97"/>
  <c r="F11" i="97"/>
  <c r="E11" i="97"/>
  <c r="D11" i="97"/>
  <c r="F10" i="97"/>
  <c r="E10" i="97"/>
  <c r="D10" i="97"/>
  <c r="F9" i="97"/>
  <c r="E9" i="97"/>
  <c r="D9" i="97"/>
  <c r="F8" i="97"/>
  <c r="E8" i="97"/>
  <c r="D8" i="97"/>
  <c r="F7" i="97"/>
  <c r="D9" i="96"/>
  <c r="E9" i="96"/>
  <c r="F9" i="96"/>
  <c r="G9" i="96"/>
  <c r="H9" i="96"/>
  <c r="I9" i="96"/>
  <c r="J9" i="96"/>
  <c r="K9" i="96"/>
  <c r="L9" i="96"/>
  <c r="M9" i="96"/>
  <c r="D10" i="96"/>
  <c r="E10" i="96"/>
  <c r="F10" i="96"/>
  <c r="G10" i="96"/>
  <c r="H10" i="96"/>
  <c r="I10" i="96"/>
  <c r="J10" i="96"/>
  <c r="K10" i="96"/>
  <c r="L10" i="96"/>
  <c r="M10" i="96"/>
  <c r="D11" i="96"/>
  <c r="E11" i="96"/>
  <c r="F11" i="96"/>
  <c r="G11" i="96"/>
  <c r="H11" i="96"/>
  <c r="I11" i="96"/>
  <c r="J11" i="96"/>
  <c r="K11" i="96"/>
  <c r="L11" i="96"/>
  <c r="M11" i="96"/>
  <c r="D12" i="96"/>
  <c r="E12" i="96"/>
  <c r="F12" i="96"/>
  <c r="G12" i="96"/>
  <c r="H12" i="96"/>
  <c r="I12" i="96"/>
  <c r="J12" i="96"/>
  <c r="K12" i="96"/>
  <c r="L12" i="96"/>
  <c r="M12" i="96"/>
  <c r="D13" i="96"/>
  <c r="E13" i="96"/>
  <c r="F13" i="96"/>
  <c r="G13" i="96"/>
  <c r="H13" i="96"/>
  <c r="I13" i="96"/>
  <c r="J13" i="96"/>
  <c r="K13" i="96"/>
  <c r="L13" i="96"/>
  <c r="M13" i="96"/>
  <c r="D14" i="96"/>
  <c r="E14" i="96"/>
  <c r="F14" i="96"/>
  <c r="G14" i="96"/>
  <c r="H14" i="96"/>
  <c r="I14" i="96"/>
  <c r="J14" i="96"/>
  <c r="K14" i="96"/>
  <c r="L14" i="96"/>
  <c r="M14" i="96"/>
  <c r="D15" i="96"/>
  <c r="E15" i="96"/>
  <c r="F15" i="96"/>
  <c r="G15" i="96"/>
  <c r="H15" i="96"/>
  <c r="I15" i="96"/>
  <c r="J15" i="96"/>
  <c r="K15" i="96"/>
  <c r="L15" i="96"/>
  <c r="M15" i="96"/>
  <c r="D16" i="96"/>
  <c r="E16" i="96"/>
  <c r="F16" i="96"/>
  <c r="G16" i="96"/>
  <c r="H16" i="96"/>
  <c r="I16" i="96"/>
  <c r="J16" i="96"/>
  <c r="K16" i="96"/>
  <c r="L16" i="96"/>
  <c r="M16" i="96"/>
  <c r="D17" i="96"/>
  <c r="E17" i="96"/>
  <c r="F17" i="96"/>
  <c r="G17" i="96"/>
  <c r="H17" i="96"/>
  <c r="I17" i="96"/>
  <c r="J17" i="96"/>
  <c r="K17" i="96"/>
  <c r="L17" i="96"/>
  <c r="M17" i="96"/>
  <c r="D18" i="96"/>
  <c r="E18" i="96"/>
  <c r="F18" i="96"/>
  <c r="G18" i="96"/>
  <c r="H18" i="96"/>
  <c r="I18" i="96"/>
  <c r="J18" i="96"/>
  <c r="K18" i="96"/>
  <c r="L18" i="96"/>
  <c r="M18" i="96"/>
  <c r="D19" i="96"/>
  <c r="E19" i="96"/>
  <c r="F19" i="96"/>
  <c r="G19" i="96"/>
  <c r="H19" i="96"/>
  <c r="I19" i="96"/>
  <c r="J19" i="96"/>
  <c r="K19" i="96"/>
  <c r="L19" i="96"/>
  <c r="M19" i="96"/>
  <c r="D20" i="96"/>
  <c r="E20" i="96"/>
  <c r="F20" i="96"/>
  <c r="G20" i="96"/>
  <c r="H20" i="96"/>
  <c r="I20" i="96"/>
  <c r="J20" i="96"/>
  <c r="K20" i="96"/>
  <c r="L20" i="96"/>
  <c r="M20" i="96"/>
  <c r="E8" i="96"/>
  <c r="F8" i="96"/>
  <c r="G8" i="96"/>
  <c r="H8" i="96"/>
  <c r="I8" i="96"/>
  <c r="J8" i="96"/>
  <c r="K8" i="96"/>
  <c r="L8" i="96"/>
  <c r="M8" i="96"/>
  <c r="D8" i="96"/>
  <c r="M20" i="95"/>
  <c r="L20" i="95"/>
  <c r="K20" i="95"/>
  <c r="J20" i="95"/>
  <c r="I20" i="95"/>
  <c r="H20" i="95"/>
  <c r="G20" i="95"/>
  <c r="F20" i="95"/>
  <c r="E20" i="95"/>
  <c r="D20" i="95"/>
  <c r="M19" i="95"/>
  <c r="L19" i="95"/>
  <c r="K19" i="95"/>
  <c r="J19" i="95"/>
  <c r="I19" i="95"/>
  <c r="H19" i="95"/>
  <c r="G19" i="95"/>
  <c r="F19" i="95"/>
  <c r="E19" i="95"/>
  <c r="D19" i="95"/>
  <c r="M18" i="95"/>
  <c r="L18" i="95"/>
  <c r="K18" i="95"/>
  <c r="J18" i="95"/>
  <c r="I18" i="95"/>
  <c r="H18" i="95"/>
  <c r="G18" i="95"/>
  <c r="F18" i="95"/>
  <c r="E18" i="95"/>
  <c r="D18" i="95"/>
  <c r="M17" i="95"/>
  <c r="L17" i="95"/>
  <c r="K17" i="95"/>
  <c r="J17" i="95"/>
  <c r="I17" i="95"/>
  <c r="H17" i="95"/>
  <c r="G17" i="95"/>
  <c r="F17" i="95"/>
  <c r="E17" i="95"/>
  <c r="D17" i="95"/>
  <c r="M16" i="95"/>
  <c r="L16" i="95"/>
  <c r="K16" i="95"/>
  <c r="J16" i="95"/>
  <c r="I16" i="95"/>
  <c r="H16" i="95"/>
  <c r="G16" i="95"/>
  <c r="F16" i="95"/>
  <c r="E16" i="95"/>
  <c r="D16" i="95"/>
  <c r="M15" i="95"/>
  <c r="L15" i="95"/>
  <c r="K15" i="95"/>
  <c r="J15" i="95"/>
  <c r="I15" i="95"/>
  <c r="H15" i="95"/>
  <c r="G15" i="95"/>
  <c r="F15" i="95"/>
  <c r="E15" i="95"/>
  <c r="D15" i="95"/>
  <c r="M14" i="95"/>
  <c r="L14" i="95"/>
  <c r="K14" i="95"/>
  <c r="J14" i="95"/>
  <c r="I14" i="95"/>
  <c r="H14" i="95"/>
  <c r="G14" i="95"/>
  <c r="F14" i="95"/>
  <c r="E14" i="95"/>
  <c r="D14" i="95"/>
  <c r="M13" i="95"/>
  <c r="L13" i="95"/>
  <c r="K13" i="95"/>
  <c r="J13" i="95"/>
  <c r="I13" i="95"/>
  <c r="H13" i="95"/>
  <c r="G13" i="95"/>
  <c r="F13" i="95"/>
  <c r="E13" i="95"/>
  <c r="D13" i="95"/>
  <c r="M12" i="95"/>
  <c r="L12" i="95"/>
  <c r="K12" i="95"/>
  <c r="J12" i="95"/>
  <c r="I12" i="95"/>
  <c r="H12" i="95"/>
  <c r="G12" i="95"/>
  <c r="F12" i="95"/>
  <c r="E12" i="95"/>
  <c r="D12" i="95"/>
  <c r="M11" i="95"/>
  <c r="L11" i="95"/>
  <c r="K11" i="95"/>
  <c r="J11" i="95"/>
  <c r="I11" i="95"/>
  <c r="H11" i="95"/>
  <c r="G11" i="95"/>
  <c r="F11" i="95"/>
  <c r="E11" i="95"/>
  <c r="D11" i="95"/>
  <c r="M10" i="95"/>
  <c r="L10" i="95"/>
  <c r="K10" i="95"/>
  <c r="J10" i="95"/>
  <c r="I10" i="95"/>
  <c r="H10" i="95"/>
  <c r="G10" i="95"/>
  <c r="F10" i="95"/>
  <c r="E10" i="95"/>
  <c r="D10" i="95"/>
  <c r="M9" i="95"/>
  <c r="L9" i="95"/>
  <c r="K9" i="95"/>
  <c r="J9" i="95"/>
  <c r="I9" i="95"/>
  <c r="H9" i="95"/>
  <c r="G9" i="95"/>
  <c r="F9" i="95"/>
  <c r="E9" i="95"/>
  <c r="D9" i="95"/>
  <c r="M8" i="95"/>
  <c r="L8" i="95"/>
  <c r="K8" i="95"/>
  <c r="J8" i="95"/>
  <c r="I8" i="95"/>
  <c r="H8" i="95"/>
  <c r="G8" i="95"/>
  <c r="F8" i="95"/>
  <c r="E8" i="95"/>
  <c r="D8" i="95"/>
  <c r="D9" i="94"/>
  <c r="E9" i="94"/>
  <c r="F9" i="94"/>
  <c r="G9" i="94"/>
  <c r="H9" i="94"/>
  <c r="D10" i="94"/>
  <c r="E10" i="94"/>
  <c r="F10" i="94"/>
  <c r="G10" i="94"/>
  <c r="H10" i="94"/>
  <c r="D11" i="94"/>
  <c r="E11" i="94"/>
  <c r="F11" i="94"/>
  <c r="G11" i="94"/>
  <c r="H11" i="94"/>
  <c r="D12" i="94"/>
  <c r="E12" i="94"/>
  <c r="F12" i="94"/>
  <c r="G12" i="94"/>
  <c r="H12" i="94"/>
  <c r="D13" i="94"/>
  <c r="E13" i="94"/>
  <c r="F13" i="94"/>
  <c r="G13" i="94"/>
  <c r="H13" i="94"/>
  <c r="D14" i="94"/>
  <c r="E14" i="94"/>
  <c r="F14" i="94"/>
  <c r="G14" i="94"/>
  <c r="H14" i="94"/>
  <c r="D15" i="94"/>
  <c r="E15" i="94"/>
  <c r="F15" i="94"/>
  <c r="G15" i="94"/>
  <c r="H15" i="94"/>
  <c r="D16" i="94"/>
  <c r="E16" i="94"/>
  <c r="F16" i="94"/>
  <c r="G16" i="94"/>
  <c r="H16" i="94"/>
  <c r="D17" i="94"/>
  <c r="E17" i="94"/>
  <c r="F17" i="94"/>
  <c r="G17" i="94"/>
  <c r="H17" i="94"/>
  <c r="D18" i="94"/>
  <c r="E18" i="94"/>
  <c r="F18" i="94"/>
  <c r="G18" i="94"/>
  <c r="H18" i="94"/>
  <c r="D19" i="94"/>
  <c r="E19" i="94"/>
  <c r="F19" i="94"/>
  <c r="G19" i="94"/>
  <c r="H19" i="94"/>
  <c r="D20" i="94"/>
  <c r="E20" i="94"/>
  <c r="F20" i="94"/>
  <c r="G20" i="94"/>
  <c r="H20" i="94"/>
  <c r="E8" i="94"/>
  <c r="F8" i="94"/>
  <c r="G8" i="94"/>
  <c r="H8" i="94"/>
  <c r="D8" i="94"/>
  <c r="H20" i="93"/>
  <c r="G20" i="93"/>
  <c r="F20" i="93"/>
  <c r="E20" i="93"/>
  <c r="D20" i="93"/>
  <c r="H19" i="93"/>
  <c r="G19" i="93"/>
  <c r="F19" i="93"/>
  <c r="E19" i="93"/>
  <c r="D19" i="93"/>
  <c r="H18" i="93"/>
  <c r="G18" i="93"/>
  <c r="F18" i="93"/>
  <c r="E18" i="93"/>
  <c r="D18" i="93"/>
  <c r="H17" i="93"/>
  <c r="G17" i="93"/>
  <c r="F17" i="93"/>
  <c r="E17" i="93"/>
  <c r="D17" i="93"/>
  <c r="H16" i="93"/>
  <c r="G16" i="93"/>
  <c r="F16" i="93"/>
  <c r="E16" i="93"/>
  <c r="D16" i="93"/>
  <c r="H15" i="93"/>
  <c r="G15" i="93"/>
  <c r="F15" i="93"/>
  <c r="E15" i="93"/>
  <c r="D15" i="93"/>
  <c r="H14" i="93"/>
  <c r="G14" i="93"/>
  <c r="F14" i="93"/>
  <c r="E14" i="93"/>
  <c r="D14" i="93"/>
  <c r="H13" i="93"/>
  <c r="G13" i="93"/>
  <c r="F13" i="93"/>
  <c r="E13" i="93"/>
  <c r="D13" i="93"/>
  <c r="H12" i="93"/>
  <c r="G12" i="93"/>
  <c r="F12" i="93"/>
  <c r="E12" i="93"/>
  <c r="D12" i="93"/>
  <c r="H11" i="93"/>
  <c r="G11" i="93"/>
  <c r="F11" i="93"/>
  <c r="E11" i="93"/>
  <c r="D11" i="93"/>
  <c r="H10" i="93"/>
  <c r="G10" i="93"/>
  <c r="F10" i="93"/>
  <c r="E10" i="93"/>
  <c r="D10" i="93"/>
  <c r="H9" i="93"/>
  <c r="G9" i="93"/>
  <c r="F9" i="93"/>
  <c r="E9" i="93"/>
  <c r="D9" i="93"/>
  <c r="H8" i="93"/>
  <c r="G8" i="93"/>
  <c r="F8" i="93"/>
  <c r="E8" i="93"/>
  <c r="D8" i="93"/>
  <c r="H36" i="92"/>
  <c r="G36" i="92"/>
  <c r="F36" i="92"/>
  <c r="E36" i="92"/>
  <c r="D36" i="92"/>
  <c r="H35" i="92"/>
  <c r="G35" i="92"/>
  <c r="F35" i="92"/>
  <c r="E35" i="92"/>
  <c r="D35" i="92"/>
  <c r="H34" i="92"/>
  <c r="G34" i="92"/>
  <c r="F34" i="92"/>
  <c r="E34" i="92"/>
  <c r="D34" i="92"/>
  <c r="H33" i="92"/>
  <c r="G33" i="92"/>
  <c r="F33" i="92"/>
  <c r="E33" i="92"/>
  <c r="D33" i="92"/>
  <c r="H32" i="92"/>
  <c r="G32" i="92"/>
  <c r="F32" i="92"/>
  <c r="E32" i="92"/>
  <c r="D32" i="92"/>
  <c r="H31" i="92"/>
  <c r="G31" i="92"/>
  <c r="F31" i="92"/>
  <c r="E31" i="92"/>
  <c r="D31" i="92"/>
  <c r="H30" i="92"/>
  <c r="G30" i="92"/>
  <c r="F30" i="92"/>
  <c r="E30" i="92"/>
  <c r="D30" i="92"/>
  <c r="H29" i="92"/>
  <c r="G29" i="92"/>
  <c r="F29" i="92"/>
  <c r="E29" i="92"/>
  <c r="D29" i="92"/>
  <c r="H28" i="92"/>
  <c r="G28" i="92"/>
  <c r="F28" i="92"/>
  <c r="E28" i="92"/>
  <c r="D28" i="92"/>
  <c r="H27" i="92"/>
  <c r="G27" i="92"/>
  <c r="F27" i="92"/>
  <c r="E27" i="92"/>
  <c r="D27" i="92"/>
  <c r="H26" i="92"/>
  <c r="G26" i="92"/>
  <c r="F26" i="92"/>
  <c r="E26" i="92"/>
  <c r="D26" i="92"/>
  <c r="H25" i="92"/>
  <c r="G25" i="92"/>
  <c r="F25" i="92"/>
  <c r="E25" i="92"/>
  <c r="D25" i="92"/>
  <c r="H24" i="92"/>
  <c r="G24" i="92"/>
  <c r="F24" i="92"/>
  <c r="E24" i="92"/>
  <c r="D24" i="92"/>
  <c r="H23" i="92"/>
  <c r="G23" i="92"/>
  <c r="F23" i="92"/>
  <c r="E23" i="92"/>
  <c r="D23" i="92"/>
  <c r="H22" i="92"/>
  <c r="G22" i="92"/>
  <c r="F22" i="92"/>
  <c r="E22" i="92"/>
  <c r="D22" i="92"/>
  <c r="H21" i="92"/>
  <c r="G21" i="92"/>
  <c r="F21" i="92"/>
  <c r="E21" i="92"/>
  <c r="D21" i="92"/>
  <c r="H20" i="92"/>
  <c r="G20" i="92"/>
  <c r="F20" i="92"/>
  <c r="E20" i="92"/>
  <c r="D20" i="92"/>
  <c r="H19" i="92"/>
  <c r="G19" i="92"/>
  <c r="F19" i="92"/>
  <c r="E19" i="92"/>
  <c r="D19" i="92"/>
  <c r="H18" i="92"/>
  <c r="G18" i="92"/>
  <c r="F18" i="92"/>
  <c r="E18" i="92"/>
  <c r="D18" i="92"/>
  <c r="H17" i="92"/>
  <c r="G17" i="92"/>
  <c r="F17" i="92"/>
  <c r="E17" i="92"/>
  <c r="D17" i="92"/>
  <c r="H16" i="92"/>
  <c r="G16" i="92"/>
  <c r="F16" i="92"/>
  <c r="E16" i="92"/>
  <c r="D16" i="92"/>
  <c r="H15" i="92"/>
  <c r="G15" i="92"/>
  <c r="F15" i="92"/>
  <c r="E15" i="92"/>
  <c r="D15" i="92"/>
  <c r="H14" i="92"/>
  <c r="G14" i="92"/>
  <c r="F14" i="92"/>
  <c r="E14" i="92"/>
  <c r="D14" i="92"/>
  <c r="H13" i="92"/>
  <c r="G13" i="92"/>
  <c r="F13" i="92"/>
  <c r="E13" i="92"/>
  <c r="D13" i="92"/>
  <c r="H12" i="92"/>
  <c r="G12" i="92"/>
  <c r="F12" i="92"/>
  <c r="E12" i="92"/>
  <c r="D12" i="92"/>
  <c r="H11" i="92"/>
  <c r="G11" i="92"/>
  <c r="F11" i="92"/>
  <c r="E11" i="92"/>
  <c r="D11" i="92"/>
  <c r="H10" i="92"/>
  <c r="G10" i="92"/>
  <c r="F10" i="92"/>
  <c r="E10" i="92"/>
  <c r="D10" i="92"/>
  <c r="H9" i="92"/>
  <c r="G9" i="92"/>
  <c r="F9" i="92"/>
  <c r="E9" i="92"/>
  <c r="D9" i="92"/>
  <c r="H8" i="92"/>
  <c r="G8" i="92"/>
  <c r="F8" i="92"/>
  <c r="E8" i="92"/>
  <c r="D8" i="92"/>
  <c r="H7" i="92"/>
  <c r="G7" i="92"/>
  <c r="F7" i="92"/>
  <c r="E7" i="92"/>
  <c r="D7" i="92"/>
  <c r="H36" i="91"/>
  <c r="G36" i="91"/>
  <c r="F36" i="91"/>
  <c r="E36" i="91"/>
  <c r="D36" i="91"/>
  <c r="H35" i="91"/>
  <c r="G35" i="91"/>
  <c r="F35" i="91"/>
  <c r="E35" i="91"/>
  <c r="D35" i="91"/>
  <c r="H34" i="91"/>
  <c r="G34" i="91"/>
  <c r="F34" i="91"/>
  <c r="E34" i="91"/>
  <c r="D34" i="91"/>
  <c r="H33" i="91"/>
  <c r="G33" i="91"/>
  <c r="F33" i="91"/>
  <c r="E33" i="91"/>
  <c r="D33" i="91"/>
  <c r="H32" i="91"/>
  <c r="G32" i="91"/>
  <c r="F32" i="91"/>
  <c r="E32" i="91"/>
  <c r="D32" i="91"/>
  <c r="H31" i="91"/>
  <c r="G31" i="91"/>
  <c r="F31" i="91"/>
  <c r="E31" i="91"/>
  <c r="D31" i="91"/>
  <c r="H30" i="91"/>
  <c r="G30" i="91"/>
  <c r="F30" i="91"/>
  <c r="E30" i="91"/>
  <c r="D30" i="91"/>
  <c r="H29" i="91"/>
  <c r="G29" i="91"/>
  <c r="F29" i="91"/>
  <c r="E29" i="91"/>
  <c r="D29" i="91"/>
  <c r="H28" i="91"/>
  <c r="G28" i="91"/>
  <c r="F28" i="91"/>
  <c r="E28" i="91"/>
  <c r="D28" i="91"/>
  <c r="H27" i="91"/>
  <c r="G27" i="91"/>
  <c r="F27" i="91"/>
  <c r="E27" i="91"/>
  <c r="D27" i="91"/>
  <c r="H26" i="91"/>
  <c r="G26" i="91"/>
  <c r="F26" i="91"/>
  <c r="E26" i="91"/>
  <c r="D26" i="91"/>
  <c r="H25" i="91"/>
  <c r="G25" i="91"/>
  <c r="F25" i="91"/>
  <c r="E25" i="91"/>
  <c r="D25" i="91"/>
  <c r="H24" i="91"/>
  <c r="G24" i="91"/>
  <c r="F24" i="91"/>
  <c r="E24" i="91"/>
  <c r="D24" i="91"/>
  <c r="H23" i="91"/>
  <c r="G23" i="91"/>
  <c r="F23" i="91"/>
  <c r="E23" i="91"/>
  <c r="D23" i="91"/>
  <c r="H21" i="91"/>
  <c r="G21" i="91"/>
  <c r="F21" i="91"/>
  <c r="E21" i="91"/>
  <c r="D21" i="91"/>
  <c r="H20" i="91"/>
  <c r="G20" i="91"/>
  <c r="F20" i="91"/>
  <c r="E20" i="91"/>
  <c r="D20" i="91"/>
  <c r="H19" i="91"/>
  <c r="G19" i="91"/>
  <c r="F19" i="91"/>
  <c r="E19" i="91"/>
  <c r="D19" i="91"/>
  <c r="H18" i="91"/>
  <c r="G18" i="91"/>
  <c r="F18" i="91"/>
  <c r="E18" i="91"/>
  <c r="D18" i="91"/>
  <c r="H17" i="91"/>
  <c r="G17" i="91"/>
  <c r="F17" i="91"/>
  <c r="E17" i="91"/>
  <c r="D17" i="91"/>
  <c r="H16" i="91"/>
  <c r="G16" i="91"/>
  <c r="F16" i="91"/>
  <c r="E16" i="91"/>
  <c r="D16" i="91"/>
  <c r="H15" i="91"/>
  <c r="G15" i="91"/>
  <c r="F15" i="91"/>
  <c r="E15" i="91"/>
  <c r="D15" i="91"/>
  <c r="H14" i="91"/>
  <c r="G14" i="91"/>
  <c r="F14" i="91"/>
  <c r="E14" i="91"/>
  <c r="D14" i="91"/>
  <c r="H13" i="91"/>
  <c r="G13" i="91"/>
  <c r="F13" i="91"/>
  <c r="E13" i="91"/>
  <c r="D13" i="91"/>
  <c r="H12" i="91"/>
  <c r="G12" i="91"/>
  <c r="F12" i="91"/>
  <c r="E12" i="91"/>
  <c r="D12" i="91"/>
  <c r="H11" i="91"/>
  <c r="G11" i="91"/>
  <c r="F11" i="91"/>
  <c r="E11" i="91"/>
  <c r="D11" i="91"/>
  <c r="H10" i="91"/>
  <c r="G10" i="91"/>
  <c r="F10" i="91"/>
  <c r="E10" i="91"/>
  <c r="D10" i="91"/>
  <c r="H9" i="91"/>
  <c r="G9" i="91"/>
  <c r="F9" i="91"/>
  <c r="E9" i="91"/>
  <c r="D9" i="91"/>
  <c r="H8" i="91"/>
  <c r="G8" i="91"/>
  <c r="F8" i="91"/>
  <c r="E8" i="91"/>
  <c r="D8" i="91"/>
  <c r="E22" i="90"/>
  <c r="F22" i="90"/>
  <c r="G22" i="90"/>
  <c r="H22" i="90"/>
  <c r="I22" i="90"/>
  <c r="J22" i="90"/>
  <c r="K22" i="90"/>
  <c r="L22" i="90"/>
  <c r="M22" i="90"/>
  <c r="D22" i="90"/>
  <c r="E7" i="90"/>
  <c r="F7" i="90"/>
  <c r="G7" i="90"/>
  <c r="H7" i="90"/>
  <c r="I7" i="90"/>
  <c r="J7" i="90"/>
  <c r="K7" i="90"/>
  <c r="L7" i="90"/>
  <c r="M7" i="90"/>
  <c r="D7" i="90"/>
  <c r="M36" i="90"/>
  <c r="L36" i="90"/>
  <c r="K36" i="90"/>
  <c r="J36" i="90"/>
  <c r="I36" i="90"/>
  <c r="H36" i="90"/>
  <c r="G36" i="90"/>
  <c r="F36" i="90"/>
  <c r="E36" i="90"/>
  <c r="D36" i="90"/>
  <c r="M35" i="90"/>
  <c r="L35" i="90"/>
  <c r="K35" i="90"/>
  <c r="J35" i="90"/>
  <c r="I35" i="90"/>
  <c r="H35" i="90"/>
  <c r="G35" i="90"/>
  <c r="F35" i="90"/>
  <c r="E35" i="90"/>
  <c r="D35" i="90"/>
  <c r="M34" i="90"/>
  <c r="L34" i="90"/>
  <c r="K34" i="90"/>
  <c r="J34" i="90"/>
  <c r="I34" i="90"/>
  <c r="H34" i="90"/>
  <c r="G34" i="90"/>
  <c r="F34" i="90"/>
  <c r="E34" i="90"/>
  <c r="D34" i="90"/>
  <c r="M33" i="90"/>
  <c r="L33" i="90"/>
  <c r="K33" i="90"/>
  <c r="J33" i="90"/>
  <c r="I33" i="90"/>
  <c r="H33" i="90"/>
  <c r="G33" i="90"/>
  <c r="F33" i="90"/>
  <c r="E33" i="90"/>
  <c r="D33" i="90"/>
  <c r="M32" i="90"/>
  <c r="L32" i="90"/>
  <c r="K32" i="90"/>
  <c r="J32" i="90"/>
  <c r="I32" i="90"/>
  <c r="H32" i="90"/>
  <c r="G32" i="90"/>
  <c r="F32" i="90"/>
  <c r="E32" i="90"/>
  <c r="D32" i="90"/>
  <c r="M31" i="90"/>
  <c r="L31" i="90"/>
  <c r="K31" i="90"/>
  <c r="J31" i="90"/>
  <c r="I31" i="90"/>
  <c r="H31" i="90"/>
  <c r="G31" i="90"/>
  <c r="F31" i="90"/>
  <c r="E31" i="90"/>
  <c r="D31" i="90"/>
  <c r="M30" i="90"/>
  <c r="L30" i="90"/>
  <c r="K30" i="90"/>
  <c r="J30" i="90"/>
  <c r="I30" i="90"/>
  <c r="H30" i="90"/>
  <c r="G30" i="90"/>
  <c r="F30" i="90"/>
  <c r="E30" i="90"/>
  <c r="D30" i="90"/>
  <c r="M29" i="90"/>
  <c r="L29" i="90"/>
  <c r="K29" i="90"/>
  <c r="J29" i="90"/>
  <c r="I29" i="90"/>
  <c r="H29" i="90"/>
  <c r="G29" i="90"/>
  <c r="F29" i="90"/>
  <c r="E29" i="90"/>
  <c r="D29" i="90"/>
  <c r="M28" i="90"/>
  <c r="L28" i="90"/>
  <c r="K28" i="90"/>
  <c r="J28" i="90"/>
  <c r="I28" i="90"/>
  <c r="H28" i="90"/>
  <c r="G28" i="90"/>
  <c r="F28" i="90"/>
  <c r="E28" i="90"/>
  <c r="D28" i="90"/>
  <c r="M27" i="90"/>
  <c r="L27" i="90"/>
  <c r="K27" i="90"/>
  <c r="J27" i="90"/>
  <c r="I27" i="90"/>
  <c r="H27" i="90"/>
  <c r="G27" i="90"/>
  <c r="F27" i="90"/>
  <c r="E27" i="90"/>
  <c r="D27" i="90"/>
  <c r="M26" i="90"/>
  <c r="L26" i="90"/>
  <c r="K26" i="90"/>
  <c r="J26" i="90"/>
  <c r="I26" i="90"/>
  <c r="H26" i="90"/>
  <c r="G26" i="90"/>
  <c r="F26" i="90"/>
  <c r="E26" i="90"/>
  <c r="D26" i="90"/>
  <c r="M25" i="90"/>
  <c r="L25" i="90"/>
  <c r="K25" i="90"/>
  <c r="J25" i="90"/>
  <c r="I25" i="90"/>
  <c r="H25" i="90"/>
  <c r="G25" i="90"/>
  <c r="F25" i="90"/>
  <c r="E25" i="90"/>
  <c r="D25" i="90"/>
  <c r="M24" i="90"/>
  <c r="L24" i="90"/>
  <c r="K24" i="90"/>
  <c r="J24" i="90"/>
  <c r="I24" i="90"/>
  <c r="H24" i="90"/>
  <c r="G24" i="90"/>
  <c r="F24" i="90"/>
  <c r="E24" i="90"/>
  <c r="D24" i="90"/>
  <c r="M23" i="90"/>
  <c r="L23" i="90"/>
  <c r="K23" i="90"/>
  <c r="J23" i="90"/>
  <c r="I23" i="90"/>
  <c r="H23" i="90"/>
  <c r="G23" i="90"/>
  <c r="F23" i="90"/>
  <c r="E23" i="90"/>
  <c r="D23" i="90"/>
  <c r="D9" i="90"/>
  <c r="E9" i="90"/>
  <c r="F9" i="90"/>
  <c r="G9" i="90"/>
  <c r="H9" i="90"/>
  <c r="I9" i="90"/>
  <c r="J9" i="90"/>
  <c r="K9" i="90"/>
  <c r="L9" i="90"/>
  <c r="M9" i="90"/>
  <c r="D10" i="90"/>
  <c r="E10" i="90"/>
  <c r="F10" i="90"/>
  <c r="G10" i="90"/>
  <c r="H10" i="90"/>
  <c r="I10" i="90"/>
  <c r="J10" i="90"/>
  <c r="K10" i="90"/>
  <c r="L10" i="90"/>
  <c r="M10" i="90"/>
  <c r="D11" i="90"/>
  <c r="E11" i="90"/>
  <c r="F11" i="90"/>
  <c r="G11" i="90"/>
  <c r="H11" i="90"/>
  <c r="I11" i="90"/>
  <c r="J11" i="90"/>
  <c r="K11" i="90"/>
  <c r="L11" i="90"/>
  <c r="M11" i="90"/>
  <c r="D12" i="90"/>
  <c r="E12" i="90"/>
  <c r="F12" i="90"/>
  <c r="G12" i="90"/>
  <c r="H12" i="90"/>
  <c r="I12" i="90"/>
  <c r="J12" i="90"/>
  <c r="K12" i="90"/>
  <c r="L12" i="90"/>
  <c r="M12" i="90"/>
  <c r="D13" i="90"/>
  <c r="E13" i="90"/>
  <c r="F13" i="90"/>
  <c r="G13" i="90"/>
  <c r="H13" i="90"/>
  <c r="I13" i="90"/>
  <c r="J13" i="90"/>
  <c r="K13" i="90"/>
  <c r="L13" i="90"/>
  <c r="M13" i="90"/>
  <c r="D14" i="90"/>
  <c r="E14" i="90"/>
  <c r="F14" i="90"/>
  <c r="G14" i="90"/>
  <c r="H14" i="90"/>
  <c r="I14" i="90"/>
  <c r="J14" i="90"/>
  <c r="K14" i="90"/>
  <c r="L14" i="90"/>
  <c r="M14" i="90"/>
  <c r="D15" i="90"/>
  <c r="E15" i="90"/>
  <c r="F15" i="90"/>
  <c r="G15" i="90"/>
  <c r="H15" i="90"/>
  <c r="I15" i="90"/>
  <c r="J15" i="90"/>
  <c r="K15" i="90"/>
  <c r="L15" i="90"/>
  <c r="M15" i="90"/>
  <c r="D16" i="90"/>
  <c r="E16" i="90"/>
  <c r="F16" i="90"/>
  <c r="G16" i="90"/>
  <c r="H16" i="90"/>
  <c r="I16" i="90"/>
  <c r="J16" i="90"/>
  <c r="K16" i="90"/>
  <c r="L16" i="90"/>
  <c r="M16" i="90"/>
  <c r="D17" i="90"/>
  <c r="E17" i="90"/>
  <c r="F17" i="90"/>
  <c r="G17" i="90"/>
  <c r="H17" i="90"/>
  <c r="I17" i="90"/>
  <c r="J17" i="90"/>
  <c r="K17" i="90"/>
  <c r="L17" i="90"/>
  <c r="M17" i="90"/>
  <c r="D18" i="90"/>
  <c r="E18" i="90"/>
  <c r="F18" i="90"/>
  <c r="G18" i="90"/>
  <c r="H18" i="90"/>
  <c r="I18" i="90"/>
  <c r="J18" i="90"/>
  <c r="K18" i="90"/>
  <c r="L18" i="90"/>
  <c r="M18" i="90"/>
  <c r="D19" i="90"/>
  <c r="E19" i="90"/>
  <c r="F19" i="90"/>
  <c r="G19" i="90"/>
  <c r="H19" i="90"/>
  <c r="I19" i="90"/>
  <c r="J19" i="90"/>
  <c r="K19" i="90"/>
  <c r="L19" i="90"/>
  <c r="M19" i="90"/>
  <c r="D20" i="90"/>
  <c r="E20" i="90"/>
  <c r="F20" i="90"/>
  <c r="G20" i="90"/>
  <c r="H20" i="90"/>
  <c r="I20" i="90"/>
  <c r="J20" i="90"/>
  <c r="K20" i="90"/>
  <c r="L20" i="90"/>
  <c r="M20" i="90"/>
  <c r="D21" i="90"/>
  <c r="E21" i="90"/>
  <c r="F21" i="90"/>
  <c r="G21" i="90"/>
  <c r="H21" i="90"/>
  <c r="I21" i="90"/>
  <c r="J21" i="90"/>
  <c r="K21" i="90"/>
  <c r="L21" i="90"/>
  <c r="M21" i="90"/>
  <c r="E8" i="90"/>
  <c r="F8" i="90"/>
  <c r="G8" i="90"/>
  <c r="H8" i="90"/>
  <c r="I8" i="90"/>
  <c r="J8" i="90"/>
  <c r="K8" i="90"/>
  <c r="L8" i="90"/>
  <c r="M8" i="90"/>
  <c r="D8" i="90"/>
  <c r="M36" i="89"/>
  <c r="L36" i="89"/>
  <c r="K36" i="89"/>
  <c r="J36" i="89"/>
  <c r="I36" i="89"/>
  <c r="H36" i="89"/>
  <c r="G36" i="89"/>
  <c r="F36" i="89"/>
  <c r="E36" i="89"/>
  <c r="D36" i="89"/>
  <c r="M35" i="89"/>
  <c r="L35" i="89"/>
  <c r="K35" i="89"/>
  <c r="J35" i="89"/>
  <c r="I35" i="89"/>
  <c r="H35" i="89"/>
  <c r="G35" i="89"/>
  <c r="F35" i="89"/>
  <c r="E35" i="89"/>
  <c r="D35" i="89"/>
  <c r="M34" i="89"/>
  <c r="L34" i="89"/>
  <c r="K34" i="89"/>
  <c r="J34" i="89"/>
  <c r="I34" i="89"/>
  <c r="H34" i="89"/>
  <c r="G34" i="89"/>
  <c r="F34" i="89"/>
  <c r="E34" i="89"/>
  <c r="D34" i="89"/>
  <c r="M33" i="89"/>
  <c r="L33" i="89"/>
  <c r="K33" i="89"/>
  <c r="J33" i="89"/>
  <c r="I33" i="89"/>
  <c r="H33" i="89"/>
  <c r="G33" i="89"/>
  <c r="F33" i="89"/>
  <c r="E33" i="89"/>
  <c r="D33" i="89"/>
  <c r="M32" i="89"/>
  <c r="L32" i="89"/>
  <c r="K32" i="89"/>
  <c r="J32" i="89"/>
  <c r="I32" i="89"/>
  <c r="H32" i="89"/>
  <c r="G32" i="89"/>
  <c r="F32" i="89"/>
  <c r="E32" i="89"/>
  <c r="D32" i="89"/>
  <c r="M31" i="89"/>
  <c r="L31" i="89"/>
  <c r="K31" i="89"/>
  <c r="J31" i="89"/>
  <c r="I31" i="89"/>
  <c r="H31" i="89"/>
  <c r="G31" i="89"/>
  <c r="F31" i="89"/>
  <c r="E31" i="89"/>
  <c r="D31" i="89"/>
  <c r="M30" i="89"/>
  <c r="L30" i="89"/>
  <c r="K30" i="89"/>
  <c r="J30" i="89"/>
  <c r="I30" i="89"/>
  <c r="H30" i="89"/>
  <c r="G30" i="89"/>
  <c r="F30" i="89"/>
  <c r="E30" i="89"/>
  <c r="D30" i="89"/>
  <c r="M29" i="89"/>
  <c r="L29" i="89"/>
  <c r="K29" i="89"/>
  <c r="J29" i="89"/>
  <c r="I29" i="89"/>
  <c r="H29" i="89"/>
  <c r="G29" i="89"/>
  <c r="F29" i="89"/>
  <c r="E29" i="89"/>
  <c r="D29" i="89"/>
  <c r="M28" i="89"/>
  <c r="L28" i="89"/>
  <c r="K28" i="89"/>
  <c r="J28" i="89"/>
  <c r="I28" i="89"/>
  <c r="H28" i="89"/>
  <c r="G28" i="89"/>
  <c r="F28" i="89"/>
  <c r="E28" i="89"/>
  <c r="D28" i="89"/>
  <c r="M27" i="89"/>
  <c r="L27" i="89"/>
  <c r="K27" i="89"/>
  <c r="J27" i="89"/>
  <c r="I27" i="89"/>
  <c r="H27" i="89"/>
  <c r="G27" i="89"/>
  <c r="F27" i="89"/>
  <c r="E27" i="89"/>
  <c r="D27" i="89"/>
  <c r="M26" i="89"/>
  <c r="L26" i="89"/>
  <c r="K26" i="89"/>
  <c r="J26" i="89"/>
  <c r="I26" i="89"/>
  <c r="H26" i="89"/>
  <c r="G26" i="89"/>
  <c r="F26" i="89"/>
  <c r="E26" i="89"/>
  <c r="D26" i="89"/>
  <c r="M25" i="89"/>
  <c r="L25" i="89"/>
  <c r="K25" i="89"/>
  <c r="J25" i="89"/>
  <c r="I25" i="89"/>
  <c r="H25" i="89"/>
  <c r="G25" i="89"/>
  <c r="F25" i="89"/>
  <c r="E25" i="89"/>
  <c r="D25" i="89"/>
  <c r="M24" i="89"/>
  <c r="L24" i="89"/>
  <c r="K24" i="89"/>
  <c r="J24" i="89"/>
  <c r="I24" i="89"/>
  <c r="H24" i="89"/>
  <c r="G24" i="89"/>
  <c r="F24" i="89"/>
  <c r="E24" i="89"/>
  <c r="D24" i="89"/>
  <c r="M23" i="89"/>
  <c r="L23" i="89"/>
  <c r="K23" i="89"/>
  <c r="J23" i="89"/>
  <c r="I23" i="89"/>
  <c r="H23" i="89"/>
  <c r="G23" i="89"/>
  <c r="F23" i="89"/>
  <c r="E23" i="89"/>
  <c r="D23" i="89"/>
  <c r="D8" i="89"/>
  <c r="D20" i="89"/>
  <c r="E20" i="89"/>
  <c r="F20" i="89"/>
  <c r="G20" i="89"/>
  <c r="H20" i="89"/>
  <c r="I20" i="89"/>
  <c r="J20" i="89"/>
  <c r="K20" i="89"/>
  <c r="L20" i="89"/>
  <c r="M20" i="89"/>
  <c r="D21" i="89"/>
  <c r="E21" i="89"/>
  <c r="F21" i="89"/>
  <c r="G21" i="89"/>
  <c r="H21" i="89"/>
  <c r="I21" i="89"/>
  <c r="J21" i="89"/>
  <c r="K21" i="89"/>
  <c r="L21" i="89"/>
  <c r="M21" i="89"/>
  <c r="M19" i="89"/>
  <c r="L19" i="89"/>
  <c r="K19" i="89"/>
  <c r="J19" i="89"/>
  <c r="I19" i="89"/>
  <c r="H19" i="89"/>
  <c r="G19" i="89"/>
  <c r="F19" i="89"/>
  <c r="E19" i="89"/>
  <c r="D19" i="89"/>
  <c r="M18" i="89"/>
  <c r="L18" i="89"/>
  <c r="K18" i="89"/>
  <c r="J18" i="89"/>
  <c r="I18" i="89"/>
  <c r="H18" i="89"/>
  <c r="G18" i="89"/>
  <c r="F18" i="89"/>
  <c r="E18" i="89"/>
  <c r="D18" i="89"/>
  <c r="M17" i="89"/>
  <c r="L17" i="89"/>
  <c r="K17" i="89"/>
  <c r="J17" i="89"/>
  <c r="I17" i="89"/>
  <c r="H17" i="89"/>
  <c r="G17" i="89"/>
  <c r="F17" i="89"/>
  <c r="E17" i="89"/>
  <c r="D17" i="89"/>
  <c r="M16" i="89"/>
  <c r="L16" i="89"/>
  <c r="K16" i="89"/>
  <c r="J16" i="89"/>
  <c r="I16" i="89"/>
  <c r="H16" i="89"/>
  <c r="G16" i="89"/>
  <c r="F16" i="89"/>
  <c r="E16" i="89"/>
  <c r="D16" i="89"/>
  <c r="M15" i="89"/>
  <c r="L15" i="89"/>
  <c r="K15" i="89"/>
  <c r="J15" i="89"/>
  <c r="I15" i="89"/>
  <c r="H15" i="89"/>
  <c r="G15" i="89"/>
  <c r="F15" i="89"/>
  <c r="E15" i="89"/>
  <c r="D15" i="89"/>
  <c r="M14" i="89"/>
  <c r="L14" i="89"/>
  <c r="K14" i="89"/>
  <c r="J14" i="89"/>
  <c r="I14" i="89"/>
  <c r="H14" i="89"/>
  <c r="G14" i="89"/>
  <c r="F14" i="89"/>
  <c r="E14" i="89"/>
  <c r="D14" i="89"/>
  <c r="M13" i="89"/>
  <c r="L13" i="89"/>
  <c r="K13" i="89"/>
  <c r="J13" i="89"/>
  <c r="I13" i="89"/>
  <c r="H13" i="89"/>
  <c r="G13" i="89"/>
  <c r="F13" i="89"/>
  <c r="E13" i="89"/>
  <c r="D13" i="89"/>
  <c r="M12" i="89"/>
  <c r="L12" i="89"/>
  <c r="K12" i="89"/>
  <c r="J12" i="89"/>
  <c r="I12" i="89"/>
  <c r="H12" i="89"/>
  <c r="G12" i="89"/>
  <c r="F12" i="89"/>
  <c r="E12" i="89"/>
  <c r="D12" i="89"/>
  <c r="M11" i="89"/>
  <c r="L11" i="89"/>
  <c r="K11" i="89"/>
  <c r="J11" i="89"/>
  <c r="I11" i="89"/>
  <c r="H11" i="89"/>
  <c r="G11" i="89"/>
  <c r="F11" i="89"/>
  <c r="E11" i="89"/>
  <c r="D11" i="89"/>
  <c r="M10" i="89"/>
  <c r="L10" i="89"/>
  <c r="K10" i="89"/>
  <c r="J10" i="89"/>
  <c r="I10" i="89"/>
  <c r="H10" i="89"/>
  <c r="G10" i="89"/>
  <c r="F10" i="89"/>
  <c r="E10" i="89"/>
  <c r="D10" i="89"/>
  <c r="M9" i="89"/>
  <c r="L9" i="89"/>
  <c r="K9" i="89"/>
  <c r="J9" i="89"/>
  <c r="I9" i="89"/>
  <c r="H9" i="89"/>
  <c r="G9" i="89"/>
  <c r="F9" i="89"/>
  <c r="E9" i="89"/>
  <c r="D9" i="89"/>
  <c r="M8" i="89"/>
  <c r="L8" i="89"/>
  <c r="K8" i="89"/>
  <c r="J8" i="89"/>
  <c r="I8" i="89"/>
  <c r="H8" i="89"/>
  <c r="G8" i="89"/>
  <c r="F8" i="89"/>
  <c r="E8" i="89"/>
  <c r="D9" i="88"/>
  <c r="E9" i="88"/>
  <c r="F9" i="88"/>
  <c r="G9" i="88"/>
  <c r="D10" i="88"/>
  <c r="E10" i="88"/>
  <c r="F10" i="88"/>
  <c r="G10" i="88"/>
  <c r="E8" i="88"/>
  <c r="F8" i="88"/>
  <c r="G8" i="88"/>
  <c r="D8" i="88"/>
  <c r="D8" i="87"/>
  <c r="D9" i="87"/>
  <c r="D10" i="87"/>
  <c r="G8" i="87"/>
  <c r="G9" i="87"/>
  <c r="G10" i="87"/>
  <c r="F8" i="87"/>
  <c r="F9" i="87"/>
  <c r="F10" i="87"/>
  <c r="E8" i="87"/>
  <c r="E9" i="87"/>
  <c r="E10" i="87"/>
  <c r="D9" i="86"/>
  <c r="E9" i="86"/>
  <c r="F9" i="86"/>
  <c r="G9" i="86"/>
  <c r="H9" i="86"/>
  <c r="I9" i="86"/>
  <c r="J9" i="86"/>
  <c r="K9" i="86"/>
  <c r="L9" i="86"/>
  <c r="M9" i="86"/>
  <c r="D10" i="86"/>
  <c r="E10" i="86"/>
  <c r="F10" i="86"/>
  <c r="G10" i="86"/>
  <c r="H10" i="86"/>
  <c r="I10" i="86"/>
  <c r="J10" i="86"/>
  <c r="K10" i="86"/>
  <c r="L10" i="86"/>
  <c r="M10" i="86"/>
  <c r="E8" i="86"/>
  <c r="F8" i="86"/>
  <c r="G8" i="86"/>
  <c r="H8" i="86"/>
  <c r="I8" i="86"/>
  <c r="J8" i="86"/>
  <c r="K8" i="86"/>
  <c r="L8" i="86"/>
  <c r="M8" i="86"/>
  <c r="D8" i="86"/>
  <c r="M10" i="85"/>
  <c r="L10" i="85"/>
  <c r="K10" i="85"/>
  <c r="J10" i="85"/>
  <c r="I10" i="85"/>
  <c r="H10" i="85"/>
  <c r="G10" i="85"/>
  <c r="F10" i="85"/>
  <c r="E10" i="85"/>
  <c r="D10" i="85"/>
  <c r="M9" i="85"/>
  <c r="L9" i="85"/>
  <c r="K9" i="85"/>
  <c r="J9" i="85"/>
  <c r="I9" i="85"/>
  <c r="H9" i="85"/>
  <c r="G9" i="85"/>
  <c r="F9" i="85"/>
  <c r="E9" i="85"/>
  <c r="D9" i="85"/>
  <c r="M8" i="85"/>
  <c r="L8" i="85"/>
  <c r="K8" i="85"/>
  <c r="J8" i="85"/>
  <c r="I8" i="85"/>
  <c r="H8" i="85"/>
  <c r="G8" i="85"/>
  <c r="F8" i="85"/>
  <c r="E8" i="85"/>
  <c r="E7" i="85" s="1"/>
  <c r="D8" i="85"/>
  <c r="D9" i="84"/>
  <c r="E9" i="84"/>
  <c r="F9" i="84"/>
  <c r="G9" i="84"/>
  <c r="H9" i="84"/>
  <c r="D10" i="84"/>
  <c r="E10" i="84"/>
  <c r="F10" i="84"/>
  <c r="G10" i="84"/>
  <c r="H10" i="84"/>
  <c r="E8" i="84"/>
  <c r="F8" i="84"/>
  <c r="G8" i="84"/>
  <c r="H8" i="84"/>
  <c r="D8" i="84"/>
  <c r="H10" i="83"/>
  <c r="G10" i="83"/>
  <c r="F10" i="83"/>
  <c r="E10" i="83"/>
  <c r="D10" i="83"/>
  <c r="H9" i="83"/>
  <c r="G9" i="83"/>
  <c r="F9" i="83"/>
  <c r="E9" i="83"/>
  <c r="D9" i="83"/>
  <c r="H8" i="83"/>
  <c r="G8" i="83"/>
  <c r="F8" i="83"/>
  <c r="E8" i="83"/>
  <c r="D8" i="83"/>
  <c r="D8" i="81"/>
  <c r="E8" i="81"/>
  <c r="F8" i="81"/>
  <c r="G8" i="81"/>
  <c r="H8" i="81"/>
  <c r="I8" i="81"/>
  <c r="J8" i="81"/>
  <c r="K8" i="81"/>
  <c r="L8" i="81"/>
  <c r="M8" i="81"/>
  <c r="D9" i="81"/>
  <c r="E9" i="81"/>
  <c r="F9" i="81"/>
  <c r="G9" i="81"/>
  <c r="H9" i="81"/>
  <c r="I9" i="81"/>
  <c r="J9" i="81"/>
  <c r="K9" i="81"/>
  <c r="L9" i="81"/>
  <c r="M9" i="81"/>
  <c r="D10" i="81"/>
  <c r="E10" i="81"/>
  <c r="F10" i="81"/>
  <c r="G10" i="81"/>
  <c r="H10" i="81"/>
  <c r="I10" i="81"/>
  <c r="J10" i="81"/>
  <c r="K10" i="81"/>
  <c r="L10" i="81"/>
  <c r="M10" i="81"/>
  <c r="D11" i="81"/>
  <c r="E11" i="81"/>
  <c r="F11" i="81"/>
  <c r="G11" i="81"/>
  <c r="H11" i="81"/>
  <c r="I11" i="81"/>
  <c r="J11" i="81"/>
  <c r="K11" i="81"/>
  <c r="L11" i="81"/>
  <c r="M11" i="81"/>
  <c r="D12" i="81"/>
  <c r="E12" i="81"/>
  <c r="F12" i="81"/>
  <c r="G12" i="81"/>
  <c r="H12" i="81"/>
  <c r="I12" i="81"/>
  <c r="J12" i="81"/>
  <c r="K12" i="81"/>
  <c r="L12" i="81"/>
  <c r="M12" i="81"/>
  <c r="D13" i="81"/>
  <c r="E13" i="81"/>
  <c r="F13" i="81"/>
  <c r="G13" i="81"/>
  <c r="H13" i="81"/>
  <c r="I13" i="81"/>
  <c r="J13" i="81"/>
  <c r="K13" i="81"/>
  <c r="L13" i="81"/>
  <c r="M13" i="81"/>
  <c r="D14" i="81"/>
  <c r="E14" i="81"/>
  <c r="F14" i="81"/>
  <c r="G14" i="81"/>
  <c r="H14" i="81"/>
  <c r="I14" i="81"/>
  <c r="J14" i="81"/>
  <c r="K14" i="81"/>
  <c r="L14" i="81"/>
  <c r="M14" i="81"/>
  <c r="D15" i="81"/>
  <c r="E15" i="81"/>
  <c r="F15" i="81"/>
  <c r="G15" i="81"/>
  <c r="H15" i="81"/>
  <c r="I15" i="81"/>
  <c r="J15" i="81"/>
  <c r="K15" i="81"/>
  <c r="L15" i="81"/>
  <c r="M15" i="81"/>
  <c r="D16" i="81"/>
  <c r="E16" i="81"/>
  <c r="F16" i="81"/>
  <c r="G16" i="81"/>
  <c r="H16" i="81"/>
  <c r="I16" i="81"/>
  <c r="J16" i="81"/>
  <c r="K16" i="81"/>
  <c r="L16" i="81"/>
  <c r="M16" i="81"/>
  <c r="D17" i="81"/>
  <c r="E17" i="81"/>
  <c r="F17" i="81"/>
  <c r="G17" i="81"/>
  <c r="H17" i="81"/>
  <c r="I17" i="81"/>
  <c r="J17" i="81"/>
  <c r="K17" i="81"/>
  <c r="L17" i="81"/>
  <c r="M17" i="81"/>
  <c r="D18" i="81"/>
  <c r="E18" i="81"/>
  <c r="F18" i="81"/>
  <c r="G18" i="81"/>
  <c r="H18" i="81"/>
  <c r="I18" i="81"/>
  <c r="J18" i="81"/>
  <c r="K18" i="81"/>
  <c r="L18" i="81"/>
  <c r="M18" i="81"/>
  <c r="E7" i="81"/>
  <c r="F7" i="81"/>
  <c r="G7" i="81"/>
  <c r="H7" i="81"/>
  <c r="I7" i="81"/>
  <c r="J7" i="81"/>
  <c r="K7" i="81"/>
  <c r="L7" i="81"/>
  <c r="M7" i="81"/>
  <c r="D7" i="81"/>
  <c r="D10" i="80"/>
  <c r="E10" i="80"/>
  <c r="F10" i="80"/>
  <c r="G10" i="80"/>
  <c r="H10" i="80"/>
  <c r="I10" i="80"/>
  <c r="J10" i="80"/>
  <c r="K10" i="80"/>
  <c r="L10" i="80"/>
  <c r="M10" i="80"/>
  <c r="D11" i="80"/>
  <c r="E11" i="80"/>
  <c r="F11" i="80"/>
  <c r="G11" i="80"/>
  <c r="H11" i="80"/>
  <c r="I11" i="80"/>
  <c r="J11" i="80"/>
  <c r="K11" i="80"/>
  <c r="L11" i="80"/>
  <c r="M11" i="80"/>
  <c r="D12" i="80"/>
  <c r="E12" i="80"/>
  <c r="F12" i="80"/>
  <c r="G12" i="80"/>
  <c r="H12" i="80"/>
  <c r="I12" i="80"/>
  <c r="J12" i="80"/>
  <c r="K12" i="80"/>
  <c r="L12" i="80"/>
  <c r="M12" i="80"/>
  <c r="D13" i="80"/>
  <c r="E13" i="80"/>
  <c r="F13" i="80"/>
  <c r="G13" i="80"/>
  <c r="H13" i="80"/>
  <c r="I13" i="80"/>
  <c r="J13" i="80"/>
  <c r="K13" i="80"/>
  <c r="L13" i="80"/>
  <c r="M13" i="80"/>
  <c r="D14" i="80"/>
  <c r="E14" i="80"/>
  <c r="F14" i="80"/>
  <c r="G14" i="80"/>
  <c r="H14" i="80"/>
  <c r="I14" i="80"/>
  <c r="J14" i="80"/>
  <c r="K14" i="80"/>
  <c r="L14" i="80"/>
  <c r="M14" i="80"/>
  <c r="D15" i="80"/>
  <c r="E15" i="80"/>
  <c r="F15" i="80"/>
  <c r="G15" i="80"/>
  <c r="H15" i="80"/>
  <c r="I15" i="80"/>
  <c r="J15" i="80"/>
  <c r="K15" i="80"/>
  <c r="L15" i="80"/>
  <c r="M15" i="80"/>
  <c r="D16" i="80"/>
  <c r="E16" i="80"/>
  <c r="F16" i="80"/>
  <c r="G16" i="80"/>
  <c r="H16" i="80"/>
  <c r="I16" i="80"/>
  <c r="J16" i="80"/>
  <c r="K16" i="80"/>
  <c r="L16" i="80"/>
  <c r="M16" i="80"/>
  <c r="D17" i="80"/>
  <c r="E17" i="80"/>
  <c r="F17" i="80"/>
  <c r="G17" i="80"/>
  <c r="H17" i="80"/>
  <c r="I17" i="80"/>
  <c r="J17" i="80"/>
  <c r="K17" i="80"/>
  <c r="L17" i="80"/>
  <c r="M17" i="80"/>
  <c r="D18" i="80"/>
  <c r="E18" i="80"/>
  <c r="F18" i="80"/>
  <c r="G18" i="80"/>
  <c r="H18" i="80"/>
  <c r="I18" i="80"/>
  <c r="J18" i="80"/>
  <c r="K18" i="80"/>
  <c r="L18" i="80"/>
  <c r="M18" i="80"/>
  <c r="M9" i="80"/>
  <c r="L9" i="80"/>
  <c r="K9" i="80"/>
  <c r="J9" i="80"/>
  <c r="I9" i="80"/>
  <c r="H9" i="80"/>
  <c r="G9" i="80"/>
  <c r="F9" i="80"/>
  <c r="E9" i="80"/>
  <c r="D9" i="80"/>
  <c r="M8" i="80"/>
  <c r="L8" i="80"/>
  <c r="K8" i="80"/>
  <c r="J8" i="80"/>
  <c r="I8" i="80"/>
  <c r="H8" i="80"/>
  <c r="G8" i="80"/>
  <c r="F8" i="80"/>
  <c r="E8" i="80"/>
  <c r="D8" i="80"/>
  <c r="M7" i="80"/>
  <c r="L7" i="80"/>
  <c r="K7" i="80"/>
  <c r="J7" i="80"/>
  <c r="I7" i="80"/>
  <c r="H7" i="80"/>
  <c r="G7" i="80"/>
  <c r="F7" i="80"/>
  <c r="E7" i="80"/>
  <c r="D7" i="80"/>
  <c r="G18" i="79"/>
  <c r="F18" i="79"/>
  <c r="E18" i="79"/>
  <c r="D18" i="79"/>
  <c r="G17" i="79"/>
  <c r="F17" i="79"/>
  <c r="E17" i="79"/>
  <c r="D17" i="79"/>
  <c r="G16" i="79"/>
  <c r="F16" i="79"/>
  <c r="E16" i="79"/>
  <c r="D16" i="79"/>
  <c r="G15" i="79"/>
  <c r="F15" i="79"/>
  <c r="E15" i="79"/>
  <c r="D15" i="79"/>
  <c r="G14" i="79"/>
  <c r="F14" i="79"/>
  <c r="E14" i="79"/>
  <c r="D14" i="79"/>
  <c r="G13" i="79"/>
  <c r="F13" i="79"/>
  <c r="E13" i="79"/>
  <c r="D13" i="79"/>
  <c r="G12" i="79"/>
  <c r="F12" i="79"/>
  <c r="E12" i="79"/>
  <c r="D12" i="79"/>
  <c r="G11" i="79"/>
  <c r="F11" i="79"/>
  <c r="E11" i="79"/>
  <c r="D11" i="79"/>
  <c r="G10" i="79"/>
  <c r="F10" i="79"/>
  <c r="E10" i="79"/>
  <c r="D10" i="79"/>
  <c r="G9" i="79"/>
  <c r="F9" i="79"/>
  <c r="E9" i="79"/>
  <c r="D9" i="79"/>
  <c r="G8" i="79"/>
  <c r="F8" i="79"/>
  <c r="E8" i="79"/>
  <c r="D8" i="79"/>
  <c r="G7" i="79"/>
  <c r="F7" i="79"/>
  <c r="E7" i="79"/>
  <c r="D7" i="79"/>
  <c r="G18" i="78"/>
  <c r="F18" i="78"/>
  <c r="E18" i="78"/>
  <c r="D18" i="78"/>
  <c r="G17" i="78"/>
  <c r="F17" i="78"/>
  <c r="E17" i="78"/>
  <c r="D17" i="78"/>
  <c r="G16" i="78"/>
  <c r="F16" i="78"/>
  <c r="E16" i="78"/>
  <c r="D16" i="78"/>
  <c r="G15" i="78"/>
  <c r="F15" i="78"/>
  <c r="E15" i="78"/>
  <c r="D15" i="78"/>
  <c r="G14" i="78"/>
  <c r="F14" i="78"/>
  <c r="E14" i="78"/>
  <c r="D14" i="78"/>
  <c r="G13" i="78"/>
  <c r="F13" i="78"/>
  <c r="E13" i="78"/>
  <c r="D13" i="78"/>
  <c r="G12" i="78"/>
  <c r="F12" i="78"/>
  <c r="E12" i="78"/>
  <c r="D12" i="78"/>
  <c r="G11" i="78"/>
  <c r="F11" i="78"/>
  <c r="E11" i="78"/>
  <c r="D11" i="78"/>
  <c r="G10" i="78"/>
  <c r="F10" i="78"/>
  <c r="E10" i="78"/>
  <c r="D10" i="78"/>
  <c r="G9" i="78"/>
  <c r="F9" i="78"/>
  <c r="E9" i="78"/>
  <c r="D9" i="78"/>
  <c r="G8" i="78"/>
  <c r="F8" i="78"/>
  <c r="E8" i="78"/>
  <c r="D8" i="78"/>
  <c r="G7" i="78"/>
  <c r="F7" i="78"/>
  <c r="E7" i="78"/>
  <c r="D7" i="78"/>
  <c r="D8" i="77"/>
  <c r="E8" i="77"/>
  <c r="F8" i="77"/>
  <c r="G8" i="77"/>
  <c r="H8" i="77"/>
  <c r="D9" i="77"/>
  <c r="E9" i="77"/>
  <c r="F9" i="77"/>
  <c r="G9" i="77"/>
  <c r="H9" i="77"/>
  <c r="D10" i="77"/>
  <c r="E10" i="77"/>
  <c r="F10" i="77"/>
  <c r="G10" i="77"/>
  <c r="H10" i="77"/>
  <c r="D11" i="77"/>
  <c r="E11" i="77"/>
  <c r="F11" i="77"/>
  <c r="G11" i="77"/>
  <c r="H11" i="77"/>
  <c r="D12" i="77"/>
  <c r="E12" i="77"/>
  <c r="F12" i="77"/>
  <c r="G12" i="77"/>
  <c r="H12" i="77"/>
  <c r="D13" i="77"/>
  <c r="E13" i="77"/>
  <c r="F13" i="77"/>
  <c r="G13" i="77"/>
  <c r="H13" i="77"/>
  <c r="D14" i="77"/>
  <c r="E14" i="77"/>
  <c r="F14" i="77"/>
  <c r="G14" i="77"/>
  <c r="H14" i="77"/>
  <c r="D15" i="77"/>
  <c r="E15" i="77"/>
  <c r="F15" i="77"/>
  <c r="G15" i="77"/>
  <c r="H15" i="77"/>
  <c r="D16" i="77"/>
  <c r="E16" i="77"/>
  <c r="F16" i="77"/>
  <c r="G16" i="77"/>
  <c r="H16" i="77"/>
  <c r="D17" i="77"/>
  <c r="E17" i="77"/>
  <c r="F17" i="77"/>
  <c r="G17" i="77"/>
  <c r="H17" i="77"/>
  <c r="D18" i="77"/>
  <c r="E18" i="77"/>
  <c r="F18" i="77"/>
  <c r="G18" i="77"/>
  <c r="H18" i="77"/>
  <c r="E7" i="77"/>
  <c r="F7" i="77"/>
  <c r="G7" i="77"/>
  <c r="H7" i="77"/>
  <c r="D7" i="77"/>
  <c r="D9" i="76"/>
  <c r="E9" i="76"/>
  <c r="F9" i="76"/>
  <c r="G9" i="76"/>
  <c r="H9" i="76"/>
  <c r="D10" i="76"/>
  <c r="E10" i="76"/>
  <c r="F10" i="76"/>
  <c r="G10" i="76"/>
  <c r="H10" i="76"/>
  <c r="D11" i="76"/>
  <c r="E11" i="76"/>
  <c r="F11" i="76"/>
  <c r="G11" i="76"/>
  <c r="H11" i="76"/>
  <c r="D12" i="76"/>
  <c r="E12" i="76"/>
  <c r="F12" i="76"/>
  <c r="G12" i="76"/>
  <c r="H12" i="76"/>
  <c r="D13" i="76"/>
  <c r="E13" i="76"/>
  <c r="F13" i="76"/>
  <c r="G13" i="76"/>
  <c r="H13" i="76"/>
  <c r="D14" i="76"/>
  <c r="E14" i="76"/>
  <c r="F14" i="76"/>
  <c r="G14" i="76"/>
  <c r="H14" i="76"/>
  <c r="D15" i="76"/>
  <c r="E15" i="76"/>
  <c r="F15" i="76"/>
  <c r="G15" i="76"/>
  <c r="H15" i="76"/>
  <c r="D16" i="76"/>
  <c r="E16" i="76"/>
  <c r="F16" i="76"/>
  <c r="G16" i="76"/>
  <c r="H16" i="76"/>
  <c r="D17" i="76"/>
  <c r="E17" i="76"/>
  <c r="F17" i="76"/>
  <c r="G17" i="76"/>
  <c r="H17" i="76"/>
  <c r="H18" i="76"/>
  <c r="G18" i="76"/>
  <c r="F18" i="76"/>
  <c r="E18" i="76"/>
  <c r="D18" i="76"/>
  <c r="H8" i="76"/>
  <c r="G8" i="76"/>
  <c r="F8" i="76"/>
  <c r="E8" i="76"/>
  <c r="D8" i="76"/>
  <c r="H7" i="76"/>
  <c r="G7" i="76"/>
  <c r="F7" i="76"/>
  <c r="E7" i="76"/>
  <c r="D7" i="76"/>
  <c r="D8" i="75"/>
  <c r="D9" i="75"/>
  <c r="D10" i="75"/>
  <c r="D11" i="75"/>
  <c r="E9" i="75"/>
  <c r="F9" i="75"/>
  <c r="G9" i="75"/>
  <c r="H9" i="75"/>
  <c r="I9" i="75"/>
  <c r="J9" i="75"/>
  <c r="K9" i="75"/>
  <c r="L9" i="75"/>
  <c r="M9" i="75"/>
  <c r="E10" i="75"/>
  <c r="F10" i="75"/>
  <c r="G10" i="75"/>
  <c r="H10" i="75"/>
  <c r="I10" i="75"/>
  <c r="J10" i="75"/>
  <c r="K10" i="75"/>
  <c r="L10" i="75"/>
  <c r="M10" i="75"/>
  <c r="E11" i="75"/>
  <c r="F11" i="75"/>
  <c r="G11" i="75"/>
  <c r="H11" i="75"/>
  <c r="I11" i="75"/>
  <c r="J11" i="75"/>
  <c r="K11" i="75"/>
  <c r="L11" i="75"/>
  <c r="M11" i="75"/>
  <c r="E8" i="75"/>
  <c r="F8" i="75"/>
  <c r="G8" i="75"/>
  <c r="H8" i="75"/>
  <c r="I8" i="75"/>
  <c r="J8" i="75"/>
  <c r="K8" i="75"/>
  <c r="L8" i="75"/>
  <c r="M8" i="75"/>
  <c r="D9" i="74"/>
  <c r="E9" i="74"/>
  <c r="F9" i="74"/>
  <c r="G9" i="74"/>
  <c r="H9" i="74"/>
  <c r="I9" i="74"/>
  <c r="J9" i="74"/>
  <c r="K9" i="74"/>
  <c r="L9" i="74"/>
  <c r="M9" i="74"/>
  <c r="M11" i="74"/>
  <c r="L11" i="74"/>
  <c r="K11" i="74"/>
  <c r="J11" i="74"/>
  <c r="I11" i="74"/>
  <c r="H11" i="74"/>
  <c r="G11" i="74"/>
  <c r="F11" i="74"/>
  <c r="E11" i="74"/>
  <c r="D11" i="74"/>
  <c r="M10" i="74"/>
  <c r="L10" i="74"/>
  <c r="K10" i="74"/>
  <c r="J10" i="74"/>
  <c r="I10" i="74"/>
  <c r="H10" i="74"/>
  <c r="G10" i="74"/>
  <c r="F10" i="74"/>
  <c r="E10" i="74"/>
  <c r="D10" i="74"/>
  <c r="M8" i="74"/>
  <c r="L8" i="74"/>
  <c r="K8" i="74"/>
  <c r="J8" i="74"/>
  <c r="I8" i="74"/>
  <c r="H8" i="74"/>
  <c r="G8" i="74"/>
  <c r="F8" i="74"/>
  <c r="F7" i="74" s="1"/>
  <c r="E8" i="74"/>
  <c r="D8" i="74"/>
  <c r="D9" i="73"/>
  <c r="E9" i="73"/>
  <c r="F9" i="73"/>
  <c r="G9" i="73"/>
  <c r="H9" i="73"/>
  <c r="D10" i="73"/>
  <c r="E10" i="73"/>
  <c r="F10" i="73"/>
  <c r="G10" i="73"/>
  <c r="H10" i="73"/>
  <c r="D11" i="73"/>
  <c r="E11" i="73"/>
  <c r="F11" i="73"/>
  <c r="G11" i="73"/>
  <c r="H11" i="73"/>
  <c r="E8" i="73"/>
  <c r="F8" i="73"/>
  <c r="G8" i="73"/>
  <c r="H8" i="73"/>
  <c r="D8" i="73"/>
  <c r="D10" i="72"/>
  <c r="E10" i="72"/>
  <c r="F10" i="72"/>
  <c r="G10" i="72"/>
  <c r="H10" i="72"/>
  <c r="H11" i="72"/>
  <c r="G11" i="72"/>
  <c r="F11" i="72"/>
  <c r="E11" i="72"/>
  <c r="D11" i="72"/>
  <c r="H9" i="72"/>
  <c r="G9" i="72"/>
  <c r="F9" i="72"/>
  <c r="E9" i="72"/>
  <c r="D9" i="72"/>
  <c r="H8" i="72"/>
  <c r="G8" i="72"/>
  <c r="F8" i="72"/>
  <c r="E8" i="72"/>
  <c r="D8" i="72"/>
  <c r="D9" i="71"/>
  <c r="E9" i="71"/>
  <c r="F9" i="71"/>
  <c r="G9" i="71"/>
  <c r="H9" i="71"/>
  <c r="I9" i="71"/>
  <c r="J9" i="71"/>
  <c r="K9" i="71"/>
  <c r="L9" i="71"/>
  <c r="M9" i="71"/>
  <c r="D10" i="71"/>
  <c r="E10" i="71"/>
  <c r="F10" i="71"/>
  <c r="G10" i="71"/>
  <c r="H10" i="71"/>
  <c r="I10" i="71"/>
  <c r="J10" i="71"/>
  <c r="K10" i="71"/>
  <c r="L10" i="71"/>
  <c r="M10" i="71"/>
  <c r="E8" i="71"/>
  <c r="F8" i="71"/>
  <c r="G8" i="71"/>
  <c r="H8" i="71"/>
  <c r="I8" i="71"/>
  <c r="J8" i="71"/>
  <c r="K8" i="71"/>
  <c r="L8" i="71"/>
  <c r="M8" i="71"/>
  <c r="D8" i="71"/>
  <c r="M10" i="70"/>
  <c r="L10" i="70"/>
  <c r="K10" i="70"/>
  <c r="J10" i="70"/>
  <c r="I10" i="70"/>
  <c r="H10" i="70"/>
  <c r="G10" i="70"/>
  <c r="F10" i="70"/>
  <c r="E10" i="70"/>
  <c r="D10" i="70"/>
  <c r="M9" i="70"/>
  <c r="L9" i="70"/>
  <c r="K9" i="70"/>
  <c r="J9" i="70"/>
  <c r="I9" i="70"/>
  <c r="H9" i="70"/>
  <c r="G9" i="70"/>
  <c r="F9" i="70"/>
  <c r="E9" i="70"/>
  <c r="D9" i="70"/>
  <c r="M8" i="70"/>
  <c r="L8" i="70"/>
  <c r="K8" i="70"/>
  <c r="J8" i="70"/>
  <c r="I8" i="70"/>
  <c r="H8" i="70"/>
  <c r="G8" i="70"/>
  <c r="F8" i="70"/>
  <c r="E8" i="70"/>
  <c r="D8" i="70"/>
  <c r="D8" i="69"/>
  <c r="D9" i="69"/>
  <c r="D10" i="69"/>
  <c r="D8" i="68"/>
  <c r="D9" i="68"/>
  <c r="D10" i="68"/>
  <c r="D8" i="66"/>
  <c r="D9" i="66"/>
  <c r="D10" i="66"/>
  <c r="D11" i="66"/>
  <c r="D12" i="66"/>
  <c r="D13" i="66"/>
  <c r="D14" i="66"/>
  <c r="D15" i="66"/>
  <c r="D16" i="66"/>
  <c r="D17" i="66"/>
  <c r="D18" i="66"/>
  <c r="D19" i="66"/>
  <c r="D20" i="66"/>
  <c r="D21" i="66"/>
  <c r="D22" i="66"/>
  <c r="E8" i="66"/>
  <c r="E9" i="66"/>
  <c r="E10" i="66"/>
  <c r="E11" i="66"/>
  <c r="E12" i="66"/>
  <c r="E13" i="66"/>
  <c r="E14" i="66"/>
  <c r="E15" i="66"/>
  <c r="E16" i="66"/>
  <c r="E17" i="66"/>
  <c r="E18" i="66"/>
  <c r="E19" i="66"/>
  <c r="E20" i="66"/>
  <c r="E21" i="66"/>
  <c r="E22" i="66"/>
  <c r="D8" i="65"/>
  <c r="D9" i="65"/>
  <c r="D10" i="65"/>
  <c r="D11" i="65"/>
  <c r="D12" i="65"/>
  <c r="D13" i="65"/>
  <c r="D14" i="65"/>
  <c r="D15" i="65"/>
  <c r="D16" i="65"/>
  <c r="D17" i="65"/>
  <c r="D18" i="65"/>
  <c r="D19" i="65"/>
  <c r="D20" i="65"/>
  <c r="D21" i="65"/>
  <c r="D22" i="65"/>
  <c r="E9" i="69"/>
  <c r="F9" i="69"/>
  <c r="G9" i="69"/>
  <c r="H9" i="69"/>
  <c r="E10" i="69"/>
  <c r="F10" i="69"/>
  <c r="G10" i="69"/>
  <c r="H10" i="69"/>
  <c r="F8" i="69"/>
  <c r="G8" i="69"/>
  <c r="H8" i="69"/>
  <c r="E8" i="69"/>
  <c r="H10" i="68"/>
  <c r="G10" i="68"/>
  <c r="F10" i="68"/>
  <c r="E10" i="68"/>
  <c r="H9" i="68"/>
  <c r="G9" i="68"/>
  <c r="F9" i="68"/>
  <c r="E9" i="68"/>
  <c r="H8" i="68"/>
  <c r="G8" i="68"/>
  <c r="G7" i="68" s="1"/>
  <c r="F8" i="68"/>
  <c r="F7" i="68" s="1"/>
  <c r="E8" i="68"/>
  <c r="H7" i="68"/>
  <c r="E7" i="68"/>
  <c r="E8" i="67"/>
  <c r="E9" i="67"/>
  <c r="E10" i="67"/>
  <c r="E11" i="67"/>
  <c r="E12" i="67"/>
  <c r="E13" i="67"/>
  <c r="E14" i="67"/>
  <c r="E15" i="67"/>
  <c r="E16" i="67"/>
  <c r="D8" i="67"/>
  <c r="D9" i="67"/>
  <c r="D10" i="67"/>
  <c r="D11" i="67"/>
  <c r="D12" i="67"/>
  <c r="D13" i="67"/>
  <c r="D14" i="67"/>
  <c r="D15" i="67"/>
  <c r="D16" i="67"/>
  <c r="F9" i="66"/>
  <c r="G9" i="66"/>
  <c r="H9" i="66"/>
  <c r="F10" i="66"/>
  <c r="G10" i="66"/>
  <c r="H10" i="66"/>
  <c r="F11" i="66"/>
  <c r="G11" i="66"/>
  <c r="H11" i="66"/>
  <c r="F12" i="66"/>
  <c r="G12" i="66"/>
  <c r="H12" i="66"/>
  <c r="F13" i="66"/>
  <c r="G13" i="66"/>
  <c r="H13" i="66"/>
  <c r="F14" i="66"/>
  <c r="G14" i="66"/>
  <c r="H14" i="66"/>
  <c r="F15" i="66"/>
  <c r="G15" i="66"/>
  <c r="H15" i="66"/>
  <c r="F16" i="66"/>
  <c r="G16" i="66"/>
  <c r="H16" i="66"/>
  <c r="F17" i="66"/>
  <c r="G17" i="66"/>
  <c r="H17" i="66"/>
  <c r="F18" i="66"/>
  <c r="G18" i="66"/>
  <c r="H18" i="66"/>
  <c r="F19" i="66"/>
  <c r="G19" i="66"/>
  <c r="H19" i="66"/>
  <c r="F20" i="66"/>
  <c r="G20" i="66"/>
  <c r="H20" i="66"/>
  <c r="F21" i="66"/>
  <c r="G21" i="66"/>
  <c r="H21" i="66"/>
  <c r="F22" i="66"/>
  <c r="G22" i="66"/>
  <c r="H22" i="66"/>
  <c r="F8" i="66"/>
  <c r="G8" i="66"/>
  <c r="H8" i="66"/>
  <c r="H22" i="65"/>
  <c r="G22" i="65"/>
  <c r="F22" i="65"/>
  <c r="E22" i="65"/>
  <c r="H21" i="65"/>
  <c r="G21" i="65"/>
  <c r="F21" i="65"/>
  <c r="E21" i="65"/>
  <c r="H20" i="65"/>
  <c r="G20" i="65"/>
  <c r="F20" i="65"/>
  <c r="E20" i="65"/>
  <c r="H19" i="65"/>
  <c r="G19" i="65"/>
  <c r="F19" i="65"/>
  <c r="E19" i="65"/>
  <c r="H18" i="65"/>
  <c r="G18" i="65"/>
  <c r="F18" i="65"/>
  <c r="E18" i="65"/>
  <c r="H17" i="65"/>
  <c r="G17" i="65"/>
  <c r="F17" i="65"/>
  <c r="E17" i="65"/>
  <c r="H16" i="65"/>
  <c r="G16" i="65"/>
  <c r="F16" i="65"/>
  <c r="E16" i="65"/>
  <c r="H15" i="65"/>
  <c r="G15" i="65"/>
  <c r="F15" i="65"/>
  <c r="E15" i="65"/>
  <c r="H14" i="65"/>
  <c r="G14" i="65"/>
  <c r="F14" i="65"/>
  <c r="E14" i="65"/>
  <c r="H13" i="65"/>
  <c r="G13" i="65"/>
  <c r="F13" i="65"/>
  <c r="E13" i="65"/>
  <c r="H12" i="65"/>
  <c r="G12" i="65"/>
  <c r="F12" i="65"/>
  <c r="E12" i="65"/>
  <c r="H11" i="65"/>
  <c r="G11" i="65"/>
  <c r="F11" i="65"/>
  <c r="E11" i="65"/>
  <c r="H10" i="65"/>
  <c r="G10" i="65"/>
  <c r="F10" i="65"/>
  <c r="E10" i="65"/>
  <c r="H9" i="65"/>
  <c r="G9" i="65"/>
  <c r="F9" i="65"/>
  <c r="E9" i="65"/>
  <c r="H8" i="65"/>
  <c r="G8" i="65"/>
  <c r="F8" i="65"/>
  <c r="F7" i="65" s="1"/>
  <c r="E8" i="65"/>
  <c r="H7" i="65"/>
  <c r="G7" i="65"/>
  <c r="E7" i="65"/>
  <c r="D8" i="63"/>
  <c r="D9" i="63"/>
  <c r="D10" i="63"/>
  <c r="D11" i="63"/>
  <c r="D12" i="63"/>
  <c r="D13" i="63"/>
  <c r="D14" i="63"/>
  <c r="D15" i="63"/>
  <c r="D16" i="63"/>
  <c r="D17" i="63"/>
  <c r="D18" i="63"/>
  <c r="D19" i="63"/>
  <c r="D20" i="63"/>
  <c r="D21" i="63"/>
  <c r="D22" i="63"/>
  <c r="D8" i="64"/>
  <c r="D9" i="64"/>
  <c r="D10" i="64"/>
  <c r="D11" i="64"/>
  <c r="D12" i="64"/>
  <c r="D13" i="64"/>
  <c r="D14" i="64"/>
  <c r="D15" i="64"/>
  <c r="D16" i="64"/>
  <c r="D17" i="64"/>
  <c r="D18" i="64"/>
  <c r="D19" i="64"/>
  <c r="D20" i="64"/>
  <c r="D21" i="64"/>
  <c r="D22" i="64"/>
  <c r="E9" i="64"/>
  <c r="F9" i="64"/>
  <c r="G9" i="64"/>
  <c r="H9" i="64"/>
  <c r="I9" i="64"/>
  <c r="J9" i="64"/>
  <c r="K9" i="64"/>
  <c r="L9" i="64"/>
  <c r="M9" i="64"/>
  <c r="E10" i="64"/>
  <c r="F10" i="64"/>
  <c r="G10" i="64"/>
  <c r="H10" i="64"/>
  <c r="I10" i="64"/>
  <c r="J10" i="64"/>
  <c r="K10" i="64"/>
  <c r="L10" i="64"/>
  <c r="M10" i="64"/>
  <c r="E11" i="64"/>
  <c r="F11" i="64"/>
  <c r="G11" i="64"/>
  <c r="H11" i="64"/>
  <c r="I11" i="64"/>
  <c r="J11" i="64"/>
  <c r="K11" i="64"/>
  <c r="L11" i="64"/>
  <c r="M11" i="64"/>
  <c r="E12" i="64"/>
  <c r="F12" i="64"/>
  <c r="G12" i="64"/>
  <c r="H12" i="64"/>
  <c r="I12" i="64"/>
  <c r="J12" i="64"/>
  <c r="K12" i="64"/>
  <c r="L12" i="64"/>
  <c r="M12" i="64"/>
  <c r="E13" i="64"/>
  <c r="F13" i="64"/>
  <c r="G13" i="64"/>
  <c r="H13" i="64"/>
  <c r="I13" i="64"/>
  <c r="J13" i="64"/>
  <c r="K13" i="64"/>
  <c r="L13" i="64"/>
  <c r="M13" i="64"/>
  <c r="E14" i="64"/>
  <c r="F14" i="64"/>
  <c r="G14" i="64"/>
  <c r="H14" i="64"/>
  <c r="I14" i="64"/>
  <c r="J14" i="64"/>
  <c r="K14" i="64"/>
  <c r="L14" i="64"/>
  <c r="M14" i="64"/>
  <c r="E15" i="64"/>
  <c r="F15" i="64"/>
  <c r="G15" i="64"/>
  <c r="H15" i="64"/>
  <c r="I15" i="64"/>
  <c r="J15" i="64"/>
  <c r="K15" i="64"/>
  <c r="L15" i="64"/>
  <c r="M15" i="64"/>
  <c r="E16" i="64"/>
  <c r="F16" i="64"/>
  <c r="G16" i="64"/>
  <c r="H16" i="64"/>
  <c r="I16" i="64"/>
  <c r="J16" i="64"/>
  <c r="K16" i="64"/>
  <c r="L16" i="64"/>
  <c r="M16" i="64"/>
  <c r="E17" i="64"/>
  <c r="F17" i="64"/>
  <c r="G17" i="64"/>
  <c r="H17" i="64"/>
  <c r="I17" i="64"/>
  <c r="J17" i="64"/>
  <c r="K17" i="64"/>
  <c r="L17" i="64"/>
  <c r="M17" i="64"/>
  <c r="E18" i="64"/>
  <c r="F18" i="64"/>
  <c r="G18" i="64"/>
  <c r="H18" i="64"/>
  <c r="I18" i="64"/>
  <c r="J18" i="64"/>
  <c r="K18" i="64"/>
  <c r="L18" i="64"/>
  <c r="M18" i="64"/>
  <c r="E19" i="64"/>
  <c r="F19" i="64"/>
  <c r="G19" i="64"/>
  <c r="H19" i="64"/>
  <c r="I19" i="64"/>
  <c r="J19" i="64"/>
  <c r="K19" i="64"/>
  <c r="L19" i="64"/>
  <c r="M19" i="64"/>
  <c r="E20" i="64"/>
  <c r="F20" i="64"/>
  <c r="G20" i="64"/>
  <c r="H20" i="64"/>
  <c r="I20" i="64"/>
  <c r="J20" i="64"/>
  <c r="K20" i="64"/>
  <c r="L20" i="64"/>
  <c r="M20" i="64"/>
  <c r="E21" i="64"/>
  <c r="F21" i="64"/>
  <c r="G21" i="64"/>
  <c r="H21" i="64"/>
  <c r="I21" i="64"/>
  <c r="J21" i="64"/>
  <c r="K21" i="64"/>
  <c r="L21" i="64"/>
  <c r="M21" i="64"/>
  <c r="E22" i="64"/>
  <c r="F22" i="64"/>
  <c r="G22" i="64"/>
  <c r="H22" i="64"/>
  <c r="I22" i="64"/>
  <c r="J22" i="64"/>
  <c r="K22" i="64"/>
  <c r="L22" i="64"/>
  <c r="M22" i="64"/>
  <c r="F8" i="64"/>
  <c r="G8" i="64"/>
  <c r="H8" i="64"/>
  <c r="I8" i="64"/>
  <c r="J8" i="64"/>
  <c r="K8" i="64"/>
  <c r="L8" i="64"/>
  <c r="M8" i="64"/>
  <c r="E8" i="64"/>
  <c r="E8" i="63"/>
  <c r="E9" i="63"/>
  <c r="E10" i="63"/>
  <c r="E11" i="63"/>
  <c r="E12" i="63"/>
  <c r="E13" i="63"/>
  <c r="E14" i="63"/>
  <c r="E15" i="63"/>
  <c r="E16" i="63"/>
  <c r="E17" i="63"/>
  <c r="E18" i="63"/>
  <c r="E19" i="63"/>
  <c r="E20" i="63"/>
  <c r="E21" i="63"/>
  <c r="E22" i="63"/>
  <c r="F8" i="63"/>
  <c r="F9" i="63"/>
  <c r="F10" i="63"/>
  <c r="F11" i="63"/>
  <c r="F12" i="63"/>
  <c r="F13" i="63"/>
  <c r="F14" i="63"/>
  <c r="F15" i="63"/>
  <c r="F16" i="63"/>
  <c r="F17" i="63"/>
  <c r="F18" i="63"/>
  <c r="F19" i="63"/>
  <c r="F20" i="63"/>
  <c r="F21" i="63"/>
  <c r="F22" i="63"/>
  <c r="G8" i="63"/>
  <c r="G9" i="63"/>
  <c r="G10" i="63"/>
  <c r="G11" i="63"/>
  <c r="G12" i="63"/>
  <c r="G13" i="63"/>
  <c r="G14" i="63"/>
  <c r="G15" i="63"/>
  <c r="G16" i="63"/>
  <c r="G17" i="63"/>
  <c r="G18" i="63"/>
  <c r="G19" i="63"/>
  <c r="G20" i="63"/>
  <c r="G21" i="63"/>
  <c r="G22" i="63"/>
  <c r="H8" i="63"/>
  <c r="H9" i="63"/>
  <c r="H10" i="63"/>
  <c r="H11" i="63"/>
  <c r="H12" i="63"/>
  <c r="H13" i="63"/>
  <c r="H14" i="63"/>
  <c r="H15" i="63"/>
  <c r="H16" i="63"/>
  <c r="H17" i="63"/>
  <c r="H18" i="63"/>
  <c r="H19" i="63"/>
  <c r="H20" i="63"/>
  <c r="H21" i="63"/>
  <c r="H22" i="63"/>
  <c r="I8" i="63"/>
  <c r="I9" i="63"/>
  <c r="I10" i="63"/>
  <c r="I11" i="63"/>
  <c r="I12" i="63"/>
  <c r="I13" i="63"/>
  <c r="I14" i="63"/>
  <c r="I15" i="63"/>
  <c r="I16" i="63"/>
  <c r="I17" i="63"/>
  <c r="I18" i="63"/>
  <c r="I19" i="63"/>
  <c r="I20" i="63"/>
  <c r="I21" i="63"/>
  <c r="I22" i="63"/>
  <c r="J8" i="63"/>
  <c r="J9" i="63"/>
  <c r="J10" i="63"/>
  <c r="J11" i="63"/>
  <c r="J12" i="63"/>
  <c r="J13" i="63"/>
  <c r="J14" i="63"/>
  <c r="J15" i="63"/>
  <c r="J16" i="63"/>
  <c r="J17" i="63"/>
  <c r="J18" i="63"/>
  <c r="J19" i="63"/>
  <c r="J20" i="63"/>
  <c r="J21" i="63"/>
  <c r="J22" i="63"/>
  <c r="K8" i="63"/>
  <c r="K9" i="63"/>
  <c r="K10" i="63"/>
  <c r="K11" i="63"/>
  <c r="K12" i="63"/>
  <c r="K13" i="63"/>
  <c r="K14" i="63"/>
  <c r="K15" i="63"/>
  <c r="K16" i="63"/>
  <c r="K17" i="63"/>
  <c r="K18" i="63"/>
  <c r="K19" i="63"/>
  <c r="K20" i="63"/>
  <c r="K21" i="63"/>
  <c r="K22" i="63"/>
  <c r="L8" i="63"/>
  <c r="L9" i="63"/>
  <c r="L10" i="63"/>
  <c r="L11" i="63"/>
  <c r="L12" i="63"/>
  <c r="L13" i="63"/>
  <c r="L14" i="63"/>
  <c r="L15" i="63"/>
  <c r="L16" i="63"/>
  <c r="L17" i="63"/>
  <c r="L18" i="63"/>
  <c r="L19" i="63"/>
  <c r="L20" i="63"/>
  <c r="L21" i="63"/>
  <c r="L22" i="63"/>
  <c r="M8" i="63"/>
  <c r="M9" i="63"/>
  <c r="M10" i="63"/>
  <c r="M11" i="63"/>
  <c r="M12" i="63"/>
  <c r="M13" i="63"/>
  <c r="M14" i="63"/>
  <c r="M15" i="63"/>
  <c r="M16" i="63"/>
  <c r="M17" i="63"/>
  <c r="M18" i="63"/>
  <c r="M19" i="63"/>
  <c r="M20" i="63"/>
  <c r="M21" i="63"/>
  <c r="M22" i="63"/>
  <c r="D7" i="62"/>
  <c r="E7" i="62"/>
  <c r="D9" i="62"/>
  <c r="D10" i="62"/>
  <c r="D11" i="62"/>
  <c r="D8" i="62"/>
  <c r="E8" i="62"/>
  <c r="F8" i="62"/>
  <c r="E9" i="62"/>
  <c r="F9" i="62"/>
  <c r="E10" i="62"/>
  <c r="F10" i="62"/>
  <c r="E11" i="62"/>
  <c r="F11" i="62"/>
  <c r="F7" i="62"/>
  <c r="D8" i="61"/>
  <c r="E8" i="61"/>
  <c r="F8" i="61"/>
  <c r="G8" i="61"/>
  <c r="H8" i="61"/>
  <c r="I8" i="61"/>
  <c r="J8" i="61"/>
  <c r="K8" i="61"/>
  <c r="L8" i="61"/>
  <c r="M8" i="61"/>
  <c r="D9" i="61"/>
  <c r="E9" i="61"/>
  <c r="F9" i="61"/>
  <c r="G9" i="61"/>
  <c r="H9" i="61"/>
  <c r="I9" i="61"/>
  <c r="J9" i="61"/>
  <c r="K9" i="61"/>
  <c r="L9" i="61"/>
  <c r="M9" i="61"/>
  <c r="D10" i="61"/>
  <c r="E10" i="61"/>
  <c r="F10" i="61"/>
  <c r="G10" i="61"/>
  <c r="H10" i="61"/>
  <c r="I10" i="61"/>
  <c r="J10" i="61"/>
  <c r="K10" i="61"/>
  <c r="L10" i="61"/>
  <c r="M10" i="61"/>
  <c r="D11" i="61"/>
  <c r="E11" i="61"/>
  <c r="F11" i="61"/>
  <c r="G11" i="61"/>
  <c r="H11" i="61"/>
  <c r="I11" i="61"/>
  <c r="J11" i="61"/>
  <c r="K11" i="61"/>
  <c r="L11" i="61"/>
  <c r="M11" i="61"/>
  <c r="D12" i="61"/>
  <c r="E12" i="61"/>
  <c r="F12" i="61"/>
  <c r="G12" i="61"/>
  <c r="H12" i="61"/>
  <c r="I12" i="61"/>
  <c r="J12" i="61"/>
  <c r="K12" i="61"/>
  <c r="L12" i="61"/>
  <c r="M12" i="61"/>
  <c r="D13" i="61"/>
  <c r="E13" i="61"/>
  <c r="F13" i="61"/>
  <c r="G13" i="61"/>
  <c r="H13" i="61"/>
  <c r="I13" i="61"/>
  <c r="J13" i="61"/>
  <c r="K13" i="61"/>
  <c r="L13" i="61"/>
  <c r="M13" i="61"/>
  <c r="E7" i="61"/>
  <c r="F7" i="61"/>
  <c r="G7" i="61"/>
  <c r="H7" i="61"/>
  <c r="I7" i="61"/>
  <c r="J7" i="61"/>
  <c r="K7" i="61"/>
  <c r="L7" i="61"/>
  <c r="M7" i="61"/>
  <c r="D7" i="61"/>
  <c r="D7" i="60"/>
  <c r="E7" i="60"/>
  <c r="F7" i="60"/>
  <c r="G7" i="60"/>
  <c r="H7" i="60"/>
  <c r="I7" i="60"/>
  <c r="J7" i="60"/>
  <c r="K7" i="60"/>
  <c r="L7" i="60"/>
  <c r="M7" i="60"/>
  <c r="M13" i="60"/>
  <c r="L13" i="60"/>
  <c r="K13" i="60"/>
  <c r="J13" i="60"/>
  <c r="I13" i="60"/>
  <c r="H13" i="60"/>
  <c r="G13" i="60"/>
  <c r="F13" i="60"/>
  <c r="E13" i="60"/>
  <c r="D13" i="60"/>
  <c r="M12" i="60"/>
  <c r="L12" i="60"/>
  <c r="K12" i="60"/>
  <c r="J12" i="60"/>
  <c r="I12" i="60"/>
  <c r="H12" i="60"/>
  <c r="G12" i="60"/>
  <c r="F12" i="60"/>
  <c r="E12" i="60"/>
  <c r="D12" i="60"/>
  <c r="M11" i="60"/>
  <c r="L11" i="60"/>
  <c r="K11" i="60"/>
  <c r="J11" i="60"/>
  <c r="I11" i="60"/>
  <c r="H11" i="60"/>
  <c r="G11" i="60"/>
  <c r="F11" i="60"/>
  <c r="E11" i="60"/>
  <c r="D11" i="60"/>
  <c r="M10" i="60"/>
  <c r="L10" i="60"/>
  <c r="K10" i="60"/>
  <c r="J10" i="60"/>
  <c r="I10" i="60"/>
  <c r="H10" i="60"/>
  <c r="G10" i="60"/>
  <c r="F10" i="60"/>
  <c r="E10" i="60"/>
  <c r="D10" i="60"/>
  <c r="M9" i="60"/>
  <c r="L9" i="60"/>
  <c r="K9" i="60"/>
  <c r="J9" i="60"/>
  <c r="I9" i="60"/>
  <c r="H9" i="60"/>
  <c r="G9" i="60"/>
  <c r="F9" i="60"/>
  <c r="E9" i="60"/>
  <c r="D9" i="60"/>
  <c r="M8" i="60"/>
  <c r="L8" i="60"/>
  <c r="K8" i="60"/>
  <c r="J8" i="60"/>
  <c r="I8" i="60"/>
  <c r="H8" i="60"/>
  <c r="G8" i="60"/>
  <c r="F8" i="60"/>
  <c r="E8" i="60"/>
  <c r="D8" i="60"/>
  <c r="D11" i="59"/>
  <c r="D10" i="59"/>
  <c r="D9" i="59"/>
  <c r="D8" i="59"/>
  <c r="D7" i="58"/>
  <c r="D9" i="58"/>
  <c r="D10" i="58"/>
  <c r="D11" i="58"/>
  <c r="D12" i="58"/>
  <c r="D13" i="58"/>
  <c r="D14" i="58"/>
  <c r="D15" i="58"/>
  <c r="D16" i="58"/>
  <c r="D8" i="58"/>
  <c r="E8" i="57"/>
  <c r="E9" i="57"/>
  <c r="E10" i="57"/>
  <c r="E11" i="57"/>
  <c r="E12" i="57"/>
  <c r="E13" i="57"/>
  <c r="E14" i="57"/>
  <c r="E15" i="57"/>
  <c r="E16" i="57"/>
  <c r="E17" i="57"/>
  <c r="E18" i="57"/>
  <c r="E19" i="57"/>
  <c r="E20" i="57"/>
  <c r="E21" i="57"/>
  <c r="E22" i="57"/>
  <c r="E23" i="57"/>
  <c r="E24" i="57"/>
  <c r="E25" i="57"/>
  <c r="E26" i="57"/>
  <c r="E27" i="57"/>
  <c r="E28" i="57"/>
  <c r="E29" i="57"/>
  <c r="E8" i="56"/>
  <c r="E9" i="56"/>
  <c r="E10" i="56"/>
  <c r="E11" i="56"/>
  <c r="E12" i="56"/>
  <c r="E13" i="56"/>
  <c r="E14" i="56"/>
  <c r="E15" i="56"/>
  <c r="E16" i="56"/>
  <c r="E17" i="56"/>
  <c r="E18" i="56"/>
  <c r="E19" i="56"/>
  <c r="E20" i="56"/>
  <c r="E21" i="56"/>
  <c r="E22" i="56"/>
  <c r="E23" i="56"/>
  <c r="E24" i="56"/>
  <c r="E25" i="56"/>
  <c r="E26" i="56"/>
  <c r="E27" i="56"/>
  <c r="E28" i="56"/>
  <c r="E29" i="56"/>
  <c r="D7" i="28"/>
  <c r="D6" i="28" s="1"/>
  <c r="D8" i="28"/>
  <c r="D9" i="28"/>
  <c r="D10" i="28"/>
  <c r="D11" i="28"/>
  <c r="D12" i="28"/>
  <c r="D13" i="28"/>
  <c r="D14" i="28"/>
  <c r="D15" i="28"/>
  <c r="D16" i="28"/>
  <c r="D17" i="28"/>
  <c r="D18" i="28"/>
  <c r="D19" i="28"/>
  <c r="D20" i="28"/>
  <c r="D21" i="28"/>
  <c r="D22" i="28"/>
  <c r="D23" i="28"/>
  <c r="D24" i="28"/>
  <c r="D25" i="28"/>
  <c r="D26" i="28"/>
  <c r="D27" i="28"/>
  <c r="D28" i="28"/>
  <c r="D29" i="28"/>
  <c r="D30" i="28"/>
  <c r="D31" i="28"/>
  <c r="D32" i="28"/>
  <c r="D33" i="28"/>
  <c r="D34" i="28"/>
  <c r="D35" i="28"/>
  <c r="D36" i="28"/>
  <c r="D37" i="28"/>
  <c r="D38" i="28"/>
  <c r="D39" i="28"/>
  <c r="D40" i="28"/>
  <c r="D41" i="28"/>
  <c r="D42" i="28"/>
  <c r="D43" i="28"/>
  <c r="D44" i="28"/>
  <c r="D45" i="28"/>
  <c r="D46" i="28"/>
  <c r="D47" i="28"/>
  <c r="D48" i="28"/>
  <c r="D49" i="28"/>
  <c r="D50" i="28"/>
  <c r="D51" i="28"/>
  <c r="D52" i="28"/>
  <c r="D53" i="28"/>
  <c r="D54" i="28"/>
  <c r="D55" i="28"/>
  <c r="D56" i="28"/>
  <c r="D57" i="28"/>
  <c r="D58" i="28"/>
  <c r="D59" i="28"/>
  <c r="D60" i="28"/>
  <c r="D61" i="28"/>
  <c r="D62" i="28"/>
  <c r="D63" i="28"/>
  <c r="D64" i="28"/>
  <c r="D65" i="28"/>
  <c r="D66" i="28"/>
  <c r="D67" i="28"/>
  <c r="D68" i="28"/>
  <c r="D69" i="28"/>
  <c r="D70" i="28"/>
  <c r="D71" i="28"/>
  <c r="D72" i="28"/>
  <c r="D73" i="28"/>
  <c r="D74" i="28"/>
  <c r="D75" i="28"/>
  <c r="D76" i="28"/>
  <c r="D77" i="28"/>
  <c r="D78" i="28"/>
  <c r="D79" i="28"/>
  <c r="D80" i="28"/>
  <c r="D81" i="28"/>
  <c r="D82" i="28"/>
  <c r="D83" i="28"/>
  <c r="D84" i="28"/>
  <c r="D85" i="28"/>
  <c r="D86" i="28"/>
  <c r="D87" i="28"/>
  <c r="D88" i="28"/>
  <c r="D89" i="28"/>
  <c r="D90" i="28"/>
  <c r="D91" i="28"/>
  <c r="D92" i="28"/>
  <c r="D93" i="28"/>
  <c r="D94" i="28"/>
  <c r="D95" i="28"/>
  <c r="D96" i="28"/>
  <c r="D97" i="28"/>
  <c r="D98" i="28"/>
  <c r="D99" i="28"/>
  <c r="D100" i="28"/>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D243" i="28"/>
  <c r="D244" i="28"/>
  <c r="D245" i="28"/>
  <c r="D246" i="28"/>
  <c r="D247" i="28"/>
  <c r="D248" i="28"/>
  <c r="D249" i="28"/>
  <c r="D250" i="28"/>
  <c r="D251" i="28"/>
  <c r="D252" i="28"/>
  <c r="D253" i="28"/>
  <c r="D254" i="28"/>
  <c r="D255" i="28"/>
  <c r="D256" i="28"/>
  <c r="D257" i="28"/>
  <c r="D258" i="28"/>
  <c r="D259" i="28"/>
  <c r="D260" i="28"/>
  <c r="D261" i="28"/>
  <c r="D262" i="28"/>
  <c r="D263" i="28"/>
  <c r="D264" i="28"/>
  <c r="D265" i="28"/>
  <c r="D266" i="28"/>
  <c r="D267" i="28"/>
  <c r="D268" i="28"/>
  <c r="D269" i="28"/>
  <c r="D270" i="28"/>
  <c r="D271" i="28"/>
  <c r="D272" i="28"/>
  <c r="D273" i="28"/>
  <c r="D274" i="28"/>
  <c r="D275" i="28"/>
  <c r="D276" i="28"/>
  <c r="D277" i="28"/>
  <c r="D278" i="28"/>
  <c r="D279" i="28"/>
  <c r="D280" i="28"/>
  <c r="D281" i="28"/>
  <c r="D282" i="28"/>
  <c r="D283" i="28"/>
  <c r="D284" i="28"/>
  <c r="D285" i="28"/>
  <c r="D286" i="28"/>
  <c r="D287" i="28"/>
  <c r="D288" i="28"/>
  <c r="D289" i="28"/>
  <c r="D290" i="28"/>
  <c r="D291" i="28"/>
  <c r="D292" i="28"/>
  <c r="D293" i="28"/>
  <c r="D294" i="28"/>
  <c r="D295" i="28"/>
  <c r="D296" i="28"/>
  <c r="D297" i="28"/>
  <c r="D298" i="28"/>
  <c r="D299" i="28"/>
  <c r="D300" i="28"/>
  <c r="D301" i="28"/>
  <c r="D302" i="28"/>
  <c r="D303" i="28"/>
  <c r="D304" i="28"/>
  <c r="D305" i="28"/>
  <c r="D306" i="28"/>
  <c r="D307" i="28"/>
  <c r="D308" i="28"/>
  <c r="D309" i="28"/>
  <c r="D310" i="28"/>
  <c r="D311" i="28"/>
  <c r="D312" i="28"/>
  <c r="D313" i="28"/>
  <c r="D314" i="28"/>
  <c r="D315" i="28"/>
  <c r="E315" i="28" s="1"/>
  <c r="D316" i="28"/>
  <c r="D317" i="28"/>
  <c r="D318" i="28"/>
  <c r="D319" i="28"/>
  <c r="E319" i="28" s="1"/>
  <c r="D320" i="28"/>
  <c r="D321" i="28"/>
  <c r="D322" i="28"/>
  <c r="D323" i="28"/>
  <c r="E323" i="28" s="1"/>
  <c r="D324" i="28"/>
  <c r="D325" i="28"/>
  <c r="D326" i="28"/>
  <c r="D327" i="28"/>
  <c r="E327" i="28" s="1"/>
  <c r="D328" i="28"/>
  <c r="D329" i="28"/>
  <c r="D330" i="28"/>
  <c r="D331" i="28"/>
  <c r="E331" i="28" s="1"/>
  <c r="D332" i="28"/>
  <c r="D333" i="28"/>
  <c r="D334" i="28"/>
  <c r="D335" i="28"/>
  <c r="E335" i="28" s="1"/>
  <c r="D336" i="28"/>
  <c r="D337" i="28"/>
  <c r="D338" i="28"/>
  <c r="D339" i="28"/>
  <c r="E339" i="28" s="1"/>
  <c r="D340" i="28"/>
  <c r="D341" i="28"/>
  <c r="D342" i="28"/>
  <c r="D343" i="28"/>
  <c r="E343" i="28" s="1"/>
  <c r="D344" i="28"/>
  <c r="D345" i="28"/>
  <c r="D346" i="28"/>
  <c r="D347" i="28"/>
  <c r="E347" i="28" s="1"/>
  <c r="D348" i="28"/>
  <c r="D349" i="28"/>
  <c r="D350" i="28"/>
  <c r="D351" i="28"/>
  <c r="E351" i="28" s="1"/>
  <c r="D352" i="28"/>
  <c r="D353" i="28"/>
  <c r="D354" i="28"/>
  <c r="D355" i="28"/>
  <c r="E355" i="28" s="1"/>
  <c r="D356" i="28"/>
  <c r="D357" i="28"/>
  <c r="D358" i="28"/>
  <c r="D359" i="28"/>
  <c r="E359" i="28" s="1"/>
  <c r="D360" i="28"/>
  <c r="D361" i="28"/>
  <c r="D362" i="28"/>
  <c r="D363" i="28"/>
  <c r="E363" i="28" s="1"/>
  <c r="D364" i="28"/>
  <c r="D365" i="28"/>
  <c r="D366" i="28"/>
  <c r="D367" i="28"/>
  <c r="E367" i="28" s="1"/>
  <c r="D368" i="28"/>
  <c r="D369" i="28"/>
  <c r="D370" i="28"/>
  <c r="D371" i="28"/>
  <c r="E371" i="28" s="1"/>
  <c r="D372" i="28"/>
  <c r="D373" i="28"/>
  <c r="D374" i="28"/>
  <c r="D375" i="28"/>
  <c r="E375" i="28" s="1"/>
  <c r="D376" i="28"/>
  <c r="D377" i="28"/>
  <c r="D378" i="28"/>
  <c r="D379" i="28"/>
  <c r="E379" i="28" s="1"/>
  <c r="D380" i="28"/>
  <c r="D381" i="28"/>
  <c r="D382" i="28"/>
  <c r="D383" i="28"/>
  <c r="E383" i="28" s="1"/>
  <c r="D384" i="28"/>
  <c r="D385" i="28"/>
  <c r="D386" i="28"/>
  <c r="D387" i="28"/>
  <c r="E387" i="28" s="1"/>
  <c r="D388" i="28"/>
  <c r="D389" i="28"/>
  <c r="D390" i="28"/>
  <c r="D391" i="28"/>
  <c r="E391" i="28" s="1"/>
  <c r="D392" i="28"/>
  <c r="D393" i="28"/>
  <c r="D394" i="28"/>
  <c r="D395" i="28"/>
  <c r="E395" i="28" s="1"/>
  <c r="D396" i="28"/>
  <c r="D397" i="28"/>
  <c r="D398" i="28"/>
  <c r="D399" i="28"/>
  <c r="E399" i="28" s="1"/>
  <c r="D400" i="28"/>
  <c r="D401" i="28"/>
  <c r="D402" i="28"/>
  <c r="D403" i="28"/>
  <c r="E403" i="28" s="1"/>
  <c r="D404" i="28"/>
  <c r="D405" i="28"/>
  <c r="D406" i="28"/>
  <c r="E406" i="28" s="1"/>
  <c r="D407" i="28"/>
  <c r="E407" i="28" s="1"/>
  <c r="D408" i="28"/>
  <c r="D409" i="28"/>
  <c r="E8" i="9"/>
  <c r="D9" i="57"/>
  <c r="F9" i="57"/>
  <c r="G9" i="57"/>
  <c r="H9" i="57"/>
  <c r="I9" i="57"/>
  <c r="J9" i="57"/>
  <c r="K9" i="57"/>
  <c r="L9" i="57"/>
  <c r="M9" i="57"/>
  <c r="D10" i="57"/>
  <c r="F10" i="57"/>
  <c r="G10" i="57"/>
  <c r="H10" i="57"/>
  <c r="I10" i="57"/>
  <c r="J10" i="57"/>
  <c r="K10" i="57"/>
  <c r="L10" i="57"/>
  <c r="M10" i="57"/>
  <c r="D11" i="57"/>
  <c r="F11" i="57"/>
  <c r="G11" i="57"/>
  <c r="H11" i="57"/>
  <c r="I11" i="57"/>
  <c r="J11" i="57"/>
  <c r="K11" i="57"/>
  <c r="L11" i="57"/>
  <c r="M11" i="57"/>
  <c r="D12" i="57"/>
  <c r="F12" i="57"/>
  <c r="G12" i="57"/>
  <c r="H12" i="57"/>
  <c r="I12" i="57"/>
  <c r="J12" i="57"/>
  <c r="K12" i="57"/>
  <c r="L12" i="57"/>
  <c r="M12" i="57"/>
  <c r="D13" i="57"/>
  <c r="F13" i="57"/>
  <c r="G13" i="57"/>
  <c r="H13" i="57"/>
  <c r="I13" i="57"/>
  <c r="J13" i="57"/>
  <c r="K13" i="57"/>
  <c r="L13" i="57"/>
  <c r="M13" i="57"/>
  <c r="D14" i="57"/>
  <c r="F14" i="57"/>
  <c r="G14" i="57"/>
  <c r="H14" i="57"/>
  <c r="I14" i="57"/>
  <c r="J14" i="57"/>
  <c r="K14" i="57"/>
  <c r="L14" i="57"/>
  <c r="M14" i="57"/>
  <c r="D15" i="57"/>
  <c r="F15" i="57"/>
  <c r="G15" i="57"/>
  <c r="H15" i="57"/>
  <c r="I15" i="57"/>
  <c r="J15" i="57"/>
  <c r="K15" i="57"/>
  <c r="L15" i="57"/>
  <c r="M15" i="57"/>
  <c r="D16" i="57"/>
  <c r="F16" i="57"/>
  <c r="G16" i="57"/>
  <c r="H16" i="57"/>
  <c r="I16" i="57"/>
  <c r="J16" i="57"/>
  <c r="K16" i="57"/>
  <c r="L16" i="57"/>
  <c r="M16" i="57"/>
  <c r="D17" i="57"/>
  <c r="F17" i="57"/>
  <c r="G17" i="57"/>
  <c r="H17" i="57"/>
  <c r="I17" i="57"/>
  <c r="J17" i="57"/>
  <c r="K17" i="57"/>
  <c r="L17" i="57"/>
  <c r="M17" i="57"/>
  <c r="D18" i="57"/>
  <c r="F18" i="57"/>
  <c r="G18" i="57"/>
  <c r="H18" i="57"/>
  <c r="I18" i="57"/>
  <c r="J18" i="57"/>
  <c r="K18" i="57"/>
  <c r="L18" i="57"/>
  <c r="M18" i="57"/>
  <c r="D19" i="57"/>
  <c r="F19" i="57"/>
  <c r="G19" i="57"/>
  <c r="H19" i="57"/>
  <c r="I19" i="57"/>
  <c r="J19" i="57"/>
  <c r="K19" i="57"/>
  <c r="L19" i="57"/>
  <c r="M19" i="57"/>
  <c r="D20" i="57"/>
  <c r="F20" i="57"/>
  <c r="G20" i="57"/>
  <c r="H20" i="57"/>
  <c r="I20" i="57"/>
  <c r="J20" i="57"/>
  <c r="K20" i="57"/>
  <c r="L20" i="57"/>
  <c r="M20" i="57"/>
  <c r="D21" i="57"/>
  <c r="F21" i="57"/>
  <c r="G21" i="57"/>
  <c r="H21" i="57"/>
  <c r="I21" i="57"/>
  <c r="J21" i="57"/>
  <c r="K21" i="57"/>
  <c r="L21" i="57"/>
  <c r="M21" i="57"/>
  <c r="D22" i="57"/>
  <c r="F22" i="57"/>
  <c r="G22" i="57"/>
  <c r="H22" i="57"/>
  <c r="I22" i="57"/>
  <c r="J22" i="57"/>
  <c r="K22" i="57"/>
  <c r="L22" i="57"/>
  <c r="M22" i="57"/>
  <c r="D23" i="57"/>
  <c r="F23" i="57"/>
  <c r="G23" i="57"/>
  <c r="H23" i="57"/>
  <c r="I23" i="57"/>
  <c r="J23" i="57"/>
  <c r="K23" i="57"/>
  <c r="L23" i="57"/>
  <c r="M23" i="57"/>
  <c r="D24" i="57"/>
  <c r="F24" i="57"/>
  <c r="G24" i="57"/>
  <c r="H24" i="57"/>
  <c r="I24" i="57"/>
  <c r="J24" i="57"/>
  <c r="K24" i="57"/>
  <c r="L24" i="57"/>
  <c r="M24" i="57"/>
  <c r="D25" i="57"/>
  <c r="F25" i="57"/>
  <c r="G25" i="57"/>
  <c r="H25" i="57"/>
  <c r="I25" i="57"/>
  <c r="J25" i="57"/>
  <c r="K25" i="57"/>
  <c r="L25" i="57"/>
  <c r="M25" i="57"/>
  <c r="D26" i="57"/>
  <c r="F26" i="57"/>
  <c r="G26" i="57"/>
  <c r="H26" i="57"/>
  <c r="I26" i="57"/>
  <c r="J26" i="57"/>
  <c r="K26" i="57"/>
  <c r="L26" i="57"/>
  <c r="M26" i="57"/>
  <c r="D27" i="57"/>
  <c r="F27" i="57"/>
  <c r="G27" i="57"/>
  <c r="H27" i="57"/>
  <c r="I27" i="57"/>
  <c r="J27" i="57"/>
  <c r="K27" i="57"/>
  <c r="L27" i="57"/>
  <c r="M27" i="57"/>
  <c r="D28" i="57"/>
  <c r="F28" i="57"/>
  <c r="G28" i="57"/>
  <c r="H28" i="57"/>
  <c r="I28" i="57"/>
  <c r="J28" i="57"/>
  <c r="K28" i="57"/>
  <c r="L28" i="57"/>
  <c r="M28" i="57"/>
  <c r="D29" i="57"/>
  <c r="F29" i="57"/>
  <c r="G29" i="57"/>
  <c r="H29" i="57"/>
  <c r="I29" i="57"/>
  <c r="J29" i="57"/>
  <c r="K29" i="57"/>
  <c r="L29" i="57"/>
  <c r="M29" i="57"/>
  <c r="F8" i="57"/>
  <c r="G8" i="57"/>
  <c r="H8" i="57"/>
  <c r="I8" i="57"/>
  <c r="J8" i="57"/>
  <c r="K8" i="57"/>
  <c r="L8" i="57"/>
  <c r="M8" i="57"/>
  <c r="D8" i="57"/>
  <c r="D19" i="56"/>
  <c r="F19" i="56"/>
  <c r="G19" i="56"/>
  <c r="H19" i="56"/>
  <c r="I19" i="56"/>
  <c r="J19" i="56"/>
  <c r="K19" i="56"/>
  <c r="L19" i="56"/>
  <c r="M19" i="56"/>
  <c r="D20" i="56"/>
  <c r="F20" i="56"/>
  <c r="G20" i="56"/>
  <c r="H20" i="56"/>
  <c r="I20" i="56"/>
  <c r="J20" i="56"/>
  <c r="K20" i="56"/>
  <c r="L20" i="56"/>
  <c r="M20" i="56"/>
  <c r="D21" i="56"/>
  <c r="F21" i="56"/>
  <c r="G21" i="56"/>
  <c r="H21" i="56"/>
  <c r="I21" i="56"/>
  <c r="J21" i="56"/>
  <c r="K21" i="56"/>
  <c r="L21" i="56"/>
  <c r="M21" i="56"/>
  <c r="D22" i="56"/>
  <c r="F22" i="56"/>
  <c r="G22" i="56"/>
  <c r="H22" i="56"/>
  <c r="I22" i="56"/>
  <c r="J22" i="56"/>
  <c r="K22" i="56"/>
  <c r="L22" i="56"/>
  <c r="M22" i="56"/>
  <c r="D23" i="56"/>
  <c r="F23" i="56"/>
  <c r="G23" i="56"/>
  <c r="H23" i="56"/>
  <c r="I23" i="56"/>
  <c r="J23" i="56"/>
  <c r="K23" i="56"/>
  <c r="L23" i="56"/>
  <c r="M23" i="56"/>
  <c r="D24" i="56"/>
  <c r="F24" i="56"/>
  <c r="G24" i="56"/>
  <c r="H24" i="56"/>
  <c r="I24" i="56"/>
  <c r="J24" i="56"/>
  <c r="K24" i="56"/>
  <c r="L24" i="56"/>
  <c r="M24" i="56"/>
  <c r="D25" i="56"/>
  <c r="F25" i="56"/>
  <c r="G25" i="56"/>
  <c r="H25" i="56"/>
  <c r="I25" i="56"/>
  <c r="J25" i="56"/>
  <c r="K25" i="56"/>
  <c r="L25" i="56"/>
  <c r="M25" i="56"/>
  <c r="D26" i="56"/>
  <c r="F26" i="56"/>
  <c r="G26" i="56"/>
  <c r="H26" i="56"/>
  <c r="I26" i="56"/>
  <c r="J26" i="56"/>
  <c r="K26" i="56"/>
  <c r="L26" i="56"/>
  <c r="M26" i="56"/>
  <c r="D27" i="56"/>
  <c r="F27" i="56"/>
  <c r="G27" i="56"/>
  <c r="H27" i="56"/>
  <c r="I27" i="56"/>
  <c r="J27" i="56"/>
  <c r="K27" i="56"/>
  <c r="L27" i="56"/>
  <c r="M27" i="56"/>
  <c r="D28" i="56"/>
  <c r="F28" i="56"/>
  <c r="G28" i="56"/>
  <c r="H28" i="56"/>
  <c r="I28" i="56"/>
  <c r="J28" i="56"/>
  <c r="K28" i="56"/>
  <c r="L28" i="56"/>
  <c r="M28" i="56"/>
  <c r="D29" i="56"/>
  <c r="F29" i="56"/>
  <c r="G29" i="56"/>
  <c r="H29" i="56"/>
  <c r="I29" i="56"/>
  <c r="J29" i="56"/>
  <c r="K29" i="56"/>
  <c r="L29" i="56"/>
  <c r="M29" i="56"/>
  <c r="M18" i="56"/>
  <c r="L18" i="56"/>
  <c r="K18" i="56"/>
  <c r="J18" i="56"/>
  <c r="I18" i="56"/>
  <c r="H18" i="56"/>
  <c r="G18" i="56"/>
  <c r="F18" i="56"/>
  <c r="D18" i="56"/>
  <c r="M17" i="56"/>
  <c r="L17" i="56"/>
  <c r="K17" i="56"/>
  <c r="J17" i="56"/>
  <c r="I17" i="56"/>
  <c r="H17" i="56"/>
  <c r="G17" i="56"/>
  <c r="F17" i="56"/>
  <c r="D17" i="56"/>
  <c r="M16" i="56"/>
  <c r="L16" i="56"/>
  <c r="K16" i="56"/>
  <c r="J16" i="56"/>
  <c r="I16" i="56"/>
  <c r="H16" i="56"/>
  <c r="G16" i="56"/>
  <c r="F16" i="56"/>
  <c r="D16" i="56"/>
  <c r="M15" i="56"/>
  <c r="L15" i="56"/>
  <c r="K15" i="56"/>
  <c r="J15" i="56"/>
  <c r="I15" i="56"/>
  <c r="H15" i="56"/>
  <c r="G15" i="56"/>
  <c r="F15" i="56"/>
  <c r="D15" i="56"/>
  <c r="M14" i="56"/>
  <c r="L14" i="56"/>
  <c r="K14" i="56"/>
  <c r="J14" i="56"/>
  <c r="I14" i="56"/>
  <c r="H14" i="56"/>
  <c r="G14" i="56"/>
  <c r="F14" i="56"/>
  <c r="D14" i="56"/>
  <c r="M13" i="56"/>
  <c r="L13" i="56"/>
  <c r="K13" i="56"/>
  <c r="J13" i="56"/>
  <c r="I13" i="56"/>
  <c r="H13" i="56"/>
  <c r="G13" i="56"/>
  <c r="F13" i="56"/>
  <c r="D13" i="56"/>
  <c r="M12" i="56"/>
  <c r="L12" i="56"/>
  <c r="K12" i="56"/>
  <c r="J12" i="56"/>
  <c r="I12" i="56"/>
  <c r="H12" i="56"/>
  <c r="G12" i="56"/>
  <c r="F12" i="56"/>
  <c r="D12" i="56"/>
  <c r="M11" i="56"/>
  <c r="L11" i="56"/>
  <c r="K11" i="56"/>
  <c r="J11" i="56"/>
  <c r="I11" i="56"/>
  <c r="H11" i="56"/>
  <c r="G11" i="56"/>
  <c r="F11" i="56"/>
  <c r="D11" i="56"/>
  <c r="M10" i="56"/>
  <c r="L10" i="56"/>
  <c r="K10" i="56"/>
  <c r="J10" i="56"/>
  <c r="I10" i="56"/>
  <c r="H10" i="56"/>
  <c r="G10" i="56"/>
  <c r="F10" i="56"/>
  <c r="D10" i="56"/>
  <c r="M9" i="56"/>
  <c r="L9" i="56"/>
  <c r="K9" i="56"/>
  <c r="J9" i="56"/>
  <c r="I9" i="56"/>
  <c r="H9" i="56"/>
  <c r="G9" i="56"/>
  <c r="F9" i="56"/>
  <c r="D9" i="56"/>
  <c r="M8" i="56"/>
  <c r="L8" i="56"/>
  <c r="K8" i="56"/>
  <c r="J8" i="56"/>
  <c r="I8" i="56"/>
  <c r="H8" i="56"/>
  <c r="G8" i="56"/>
  <c r="F8" i="56"/>
  <c r="D8" i="56"/>
  <c r="D7" i="55"/>
  <c r="D9" i="55"/>
  <c r="E9" i="55"/>
  <c r="F9" i="55"/>
  <c r="G9" i="55"/>
  <c r="H9" i="55"/>
  <c r="I9" i="55"/>
  <c r="J9" i="55"/>
  <c r="K9" i="55"/>
  <c r="L9" i="55"/>
  <c r="M9" i="55"/>
  <c r="D10" i="55"/>
  <c r="E10" i="55"/>
  <c r="F10" i="55"/>
  <c r="G10" i="55"/>
  <c r="H10" i="55"/>
  <c r="I10" i="55"/>
  <c r="J10" i="55"/>
  <c r="K10" i="55"/>
  <c r="L10" i="55"/>
  <c r="M10" i="55"/>
  <c r="D11" i="55"/>
  <c r="E11" i="55"/>
  <c r="F11" i="55"/>
  <c r="G11" i="55"/>
  <c r="H11" i="55"/>
  <c r="I11" i="55"/>
  <c r="J11" i="55"/>
  <c r="K11" i="55"/>
  <c r="L11" i="55"/>
  <c r="M11" i="55"/>
  <c r="D12" i="55"/>
  <c r="E12" i="55"/>
  <c r="F12" i="55"/>
  <c r="G12" i="55"/>
  <c r="H12" i="55"/>
  <c r="I12" i="55"/>
  <c r="J12" i="55"/>
  <c r="K12" i="55"/>
  <c r="L12" i="55"/>
  <c r="M12" i="55"/>
  <c r="D13" i="55"/>
  <c r="E13" i="55"/>
  <c r="F13" i="55"/>
  <c r="G13" i="55"/>
  <c r="H13" i="55"/>
  <c r="I13" i="55"/>
  <c r="J13" i="55"/>
  <c r="K13" i="55"/>
  <c r="L13" i="55"/>
  <c r="M13" i="55"/>
  <c r="D14" i="55"/>
  <c r="E14" i="55"/>
  <c r="F14" i="55"/>
  <c r="G14" i="55"/>
  <c r="H14" i="55"/>
  <c r="I14" i="55"/>
  <c r="J14" i="55"/>
  <c r="K14" i="55"/>
  <c r="L14" i="55"/>
  <c r="M14" i="55"/>
  <c r="D15" i="55"/>
  <c r="E15" i="55"/>
  <c r="F15" i="55"/>
  <c r="G15" i="55"/>
  <c r="H15" i="55"/>
  <c r="I15" i="55"/>
  <c r="J15" i="55"/>
  <c r="K15" i="55"/>
  <c r="L15" i="55"/>
  <c r="M15" i="55"/>
  <c r="D16" i="55"/>
  <c r="E16" i="55"/>
  <c r="F16" i="55"/>
  <c r="G16" i="55"/>
  <c r="H16" i="55"/>
  <c r="I16" i="55"/>
  <c r="J16" i="55"/>
  <c r="K16" i="55"/>
  <c r="L16" i="55"/>
  <c r="M16" i="55"/>
  <c r="D17" i="55"/>
  <c r="E17" i="55"/>
  <c r="F17" i="55"/>
  <c r="G17" i="55"/>
  <c r="H17" i="55"/>
  <c r="I17" i="55"/>
  <c r="J17" i="55"/>
  <c r="K17" i="55"/>
  <c r="L17" i="55"/>
  <c r="M17" i="55"/>
  <c r="D18" i="55"/>
  <c r="E18" i="55"/>
  <c r="F18" i="55"/>
  <c r="G18" i="55"/>
  <c r="H18" i="55"/>
  <c r="I18" i="55"/>
  <c r="J18" i="55"/>
  <c r="K18" i="55"/>
  <c r="L18" i="55"/>
  <c r="M18" i="55"/>
  <c r="D19" i="55"/>
  <c r="E19" i="55"/>
  <c r="F19" i="55"/>
  <c r="G19" i="55"/>
  <c r="H19" i="55"/>
  <c r="I19" i="55"/>
  <c r="J19" i="55"/>
  <c r="K19" i="55"/>
  <c r="L19" i="55"/>
  <c r="M19" i="55"/>
  <c r="E8" i="55"/>
  <c r="F8" i="55"/>
  <c r="G8" i="55"/>
  <c r="H8" i="55"/>
  <c r="I8" i="55"/>
  <c r="J8" i="55"/>
  <c r="K8" i="55"/>
  <c r="L8" i="55"/>
  <c r="M8" i="55"/>
  <c r="D8" i="55"/>
  <c r="D9" i="53"/>
  <c r="D10" i="53"/>
  <c r="D11" i="53"/>
  <c r="D12" i="53"/>
  <c r="D13" i="53"/>
  <c r="D14" i="53"/>
  <c r="D15" i="53"/>
  <c r="D16" i="53"/>
  <c r="D17" i="53"/>
  <c r="D18" i="53"/>
  <c r="D19" i="53"/>
  <c r="D8" i="53"/>
  <c r="E8" i="53"/>
  <c r="F8" i="53"/>
  <c r="E9" i="53"/>
  <c r="F9" i="53"/>
  <c r="G9" i="53"/>
  <c r="H9" i="53"/>
  <c r="I9" i="53"/>
  <c r="J9" i="53"/>
  <c r="K9" i="53"/>
  <c r="L9" i="53"/>
  <c r="M9" i="53"/>
  <c r="E10" i="53"/>
  <c r="F10" i="53"/>
  <c r="G10" i="53"/>
  <c r="H10" i="53"/>
  <c r="I10" i="53"/>
  <c r="J10" i="53"/>
  <c r="K10" i="53"/>
  <c r="L10" i="53"/>
  <c r="M10" i="53"/>
  <c r="E11" i="53"/>
  <c r="F11" i="53"/>
  <c r="G11" i="53"/>
  <c r="H11" i="53"/>
  <c r="I11" i="53"/>
  <c r="J11" i="53"/>
  <c r="K11" i="53"/>
  <c r="L11" i="53"/>
  <c r="M11" i="53"/>
  <c r="E12" i="53"/>
  <c r="F12" i="53"/>
  <c r="G12" i="53"/>
  <c r="H12" i="53"/>
  <c r="I12" i="53"/>
  <c r="J12" i="53"/>
  <c r="K12" i="53"/>
  <c r="L12" i="53"/>
  <c r="M12" i="53"/>
  <c r="E13" i="53"/>
  <c r="F13" i="53"/>
  <c r="G13" i="53"/>
  <c r="H13" i="53"/>
  <c r="I13" i="53"/>
  <c r="J13" i="53"/>
  <c r="K13" i="53"/>
  <c r="L13" i="53"/>
  <c r="M13" i="53"/>
  <c r="E14" i="53"/>
  <c r="F14" i="53"/>
  <c r="G14" i="53"/>
  <c r="H14" i="53"/>
  <c r="I14" i="53"/>
  <c r="J14" i="53"/>
  <c r="K14" i="53"/>
  <c r="L14" i="53"/>
  <c r="M14" i="53"/>
  <c r="E15" i="53"/>
  <c r="F15" i="53"/>
  <c r="G15" i="53"/>
  <c r="H15" i="53"/>
  <c r="I15" i="53"/>
  <c r="J15" i="53"/>
  <c r="K15" i="53"/>
  <c r="L15" i="53"/>
  <c r="M15" i="53"/>
  <c r="E16" i="53"/>
  <c r="F16" i="53"/>
  <c r="G16" i="53"/>
  <c r="H16" i="53"/>
  <c r="I16" i="53"/>
  <c r="J16" i="53"/>
  <c r="K16" i="53"/>
  <c r="L16" i="53"/>
  <c r="M16" i="53"/>
  <c r="E17" i="53"/>
  <c r="F17" i="53"/>
  <c r="G17" i="53"/>
  <c r="H17" i="53"/>
  <c r="I17" i="53"/>
  <c r="J17" i="53"/>
  <c r="K17" i="53"/>
  <c r="L17" i="53"/>
  <c r="M17" i="53"/>
  <c r="E18" i="53"/>
  <c r="F18" i="53"/>
  <c r="G18" i="53"/>
  <c r="H18" i="53"/>
  <c r="I18" i="53"/>
  <c r="J18" i="53"/>
  <c r="K18" i="53"/>
  <c r="L18" i="53"/>
  <c r="M18" i="53"/>
  <c r="E19" i="53"/>
  <c r="F19" i="53"/>
  <c r="G19" i="53"/>
  <c r="H19" i="53"/>
  <c r="I19" i="53"/>
  <c r="J19" i="53"/>
  <c r="K19" i="53"/>
  <c r="L19" i="53"/>
  <c r="M19" i="53"/>
  <c r="G8" i="53"/>
  <c r="H8" i="53"/>
  <c r="I8" i="53"/>
  <c r="J8" i="53"/>
  <c r="K8" i="53"/>
  <c r="L8" i="53"/>
  <c r="M8" i="53"/>
  <c r="P55" i="38"/>
  <c r="O55" i="38"/>
  <c r="N55" i="38"/>
  <c r="M55" i="38"/>
  <c r="L55" i="38"/>
  <c r="K55" i="38"/>
  <c r="P54" i="38"/>
  <c r="O54" i="38"/>
  <c r="N54" i="38"/>
  <c r="M54" i="38"/>
  <c r="L54" i="38"/>
  <c r="K54" i="38"/>
  <c r="P53" i="38"/>
  <c r="O53" i="38"/>
  <c r="N53" i="38"/>
  <c r="M53" i="38"/>
  <c r="L53" i="38"/>
  <c r="K53" i="38"/>
  <c r="P52" i="38"/>
  <c r="O52" i="38"/>
  <c r="N52" i="38"/>
  <c r="M52" i="38"/>
  <c r="L52" i="38"/>
  <c r="K52" i="38"/>
  <c r="P51" i="38"/>
  <c r="O51" i="38"/>
  <c r="N51" i="38"/>
  <c r="M51" i="38"/>
  <c r="L51" i="38"/>
  <c r="K51" i="38"/>
  <c r="P50" i="38"/>
  <c r="O50" i="38"/>
  <c r="N50" i="38"/>
  <c r="M50" i="38"/>
  <c r="L50" i="38"/>
  <c r="K50" i="38"/>
  <c r="P49" i="38"/>
  <c r="O49" i="38"/>
  <c r="N49" i="38"/>
  <c r="M49" i="38"/>
  <c r="L49" i="38"/>
  <c r="K49" i="38"/>
  <c r="P48" i="38"/>
  <c r="O48" i="38"/>
  <c r="N48" i="38"/>
  <c r="M48" i="38"/>
  <c r="L48" i="38"/>
  <c r="K48" i="38"/>
  <c r="P46" i="38"/>
  <c r="O46" i="38"/>
  <c r="N46" i="38"/>
  <c r="M46" i="38"/>
  <c r="L46" i="38"/>
  <c r="K46" i="38"/>
  <c r="P45" i="38"/>
  <c r="O45" i="38"/>
  <c r="N45" i="38"/>
  <c r="M45" i="38"/>
  <c r="L45" i="38"/>
  <c r="K45" i="38"/>
  <c r="P44" i="38"/>
  <c r="O44" i="38"/>
  <c r="N44" i="38"/>
  <c r="M44" i="38"/>
  <c r="L44" i="38"/>
  <c r="K44" i="38"/>
  <c r="P43" i="38"/>
  <c r="O43" i="38"/>
  <c r="N43" i="38"/>
  <c r="M43" i="38"/>
  <c r="L43" i="38"/>
  <c r="K43" i="38"/>
  <c r="P42" i="38"/>
  <c r="O42" i="38"/>
  <c r="N42" i="38"/>
  <c r="M42" i="38"/>
  <c r="L42" i="38"/>
  <c r="K42" i="38"/>
  <c r="P40" i="38"/>
  <c r="O40" i="38"/>
  <c r="N40" i="38"/>
  <c r="M40" i="38"/>
  <c r="L40" i="38"/>
  <c r="K40" i="38"/>
  <c r="P39" i="38"/>
  <c r="O39" i="38"/>
  <c r="N39" i="38"/>
  <c r="M39" i="38"/>
  <c r="L39" i="38"/>
  <c r="K39" i="38"/>
  <c r="P38" i="38"/>
  <c r="O38" i="38"/>
  <c r="N38" i="38"/>
  <c r="M38" i="38"/>
  <c r="L38" i="38"/>
  <c r="K38" i="38"/>
  <c r="P37" i="38"/>
  <c r="O37" i="38"/>
  <c r="N37" i="38"/>
  <c r="M37" i="38"/>
  <c r="L37" i="38"/>
  <c r="K37" i="38"/>
  <c r="P36" i="38"/>
  <c r="O36" i="38"/>
  <c r="N36" i="38"/>
  <c r="M36" i="38"/>
  <c r="L36" i="38"/>
  <c r="K36" i="38"/>
  <c r="P34" i="38"/>
  <c r="O34" i="38"/>
  <c r="N34" i="38"/>
  <c r="M34" i="38"/>
  <c r="L34" i="38"/>
  <c r="K34" i="38"/>
  <c r="P33" i="38"/>
  <c r="O33" i="38"/>
  <c r="N33" i="38"/>
  <c r="M33" i="38"/>
  <c r="L33" i="38"/>
  <c r="K33" i="38"/>
  <c r="P32" i="38"/>
  <c r="O32" i="38"/>
  <c r="N32" i="38"/>
  <c r="M32" i="38"/>
  <c r="L32" i="38"/>
  <c r="K32" i="38"/>
  <c r="P31" i="38"/>
  <c r="O31" i="38"/>
  <c r="N31" i="38"/>
  <c r="M31" i="38"/>
  <c r="L31" i="38"/>
  <c r="K31" i="38"/>
  <c r="P30" i="38"/>
  <c r="O30" i="38"/>
  <c r="N30" i="38"/>
  <c r="M30" i="38"/>
  <c r="L30" i="38"/>
  <c r="K30" i="38"/>
  <c r="P29" i="38"/>
  <c r="O29" i="38"/>
  <c r="N29" i="38"/>
  <c r="M29" i="38"/>
  <c r="L29" i="38"/>
  <c r="K29" i="38"/>
  <c r="P28" i="38"/>
  <c r="O28" i="38"/>
  <c r="N28" i="38"/>
  <c r="M28" i="38"/>
  <c r="L28" i="38"/>
  <c r="K28" i="38"/>
  <c r="P27" i="38"/>
  <c r="O27" i="38"/>
  <c r="N27" i="38"/>
  <c r="M27" i="38"/>
  <c r="L27" i="38"/>
  <c r="K27" i="38"/>
  <c r="P25" i="38"/>
  <c r="O25" i="38"/>
  <c r="N25" i="38"/>
  <c r="M25" i="38"/>
  <c r="L25" i="38"/>
  <c r="K25" i="38"/>
  <c r="P24" i="38"/>
  <c r="O24" i="38"/>
  <c r="N24" i="38"/>
  <c r="M24" i="38"/>
  <c r="L24" i="38"/>
  <c r="K24" i="38"/>
  <c r="P23" i="38"/>
  <c r="O23" i="38"/>
  <c r="N23" i="38"/>
  <c r="M23" i="38"/>
  <c r="L23" i="38"/>
  <c r="K23" i="38"/>
  <c r="P22" i="38"/>
  <c r="O22" i="38"/>
  <c r="N22" i="38"/>
  <c r="M22" i="38"/>
  <c r="L22" i="38"/>
  <c r="K22" i="38"/>
  <c r="P21" i="38"/>
  <c r="O21" i="38"/>
  <c r="N21" i="38"/>
  <c r="M21" i="38"/>
  <c r="L21" i="38"/>
  <c r="K21" i="38"/>
  <c r="P20" i="38"/>
  <c r="O20" i="38"/>
  <c r="N20" i="38"/>
  <c r="M20" i="38"/>
  <c r="L20" i="38"/>
  <c r="K20" i="38"/>
  <c r="P19" i="38"/>
  <c r="O19" i="38"/>
  <c r="N19" i="38"/>
  <c r="M19" i="38"/>
  <c r="L19" i="38"/>
  <c r="K19" i="38"/>
  <c r="P18" i="38"/>
  <c r="O18" i="38"/>
  <c r="N18" i="38"/>
  <c r="M18" i="38"/>
  <c r="L18" i="38"/>
  <c r="K18" i="38"/>
  <c r="P16" i="38"/>
  <c r="O16" i="38"/>
  <c r="N16" i="38"/>
  <c r="M16" i="38"/>
  <c r="L16" i="38"/>
  <c r="K16" i="38"/>
  <c r="P15" i="38"/>
  <c r="O15" i="38"/>
  <c r="N15" i="38"/>
  <c r="M15" i="38"/>
  <c r="L15" i="38"/>
  <c r="K15" i="38"/>
  <c r="P14" i="38"/>
  <c r="O14" i="38"/>
  <c r="N14" i="38"/>
  <c r="M14" i="38"/>
  <c r="L14" i="38"/>
  <c r="K14" i="38"/>
  <c r="P13" i="38"/>
  <c r="O13" i="38"/>
  <c r="N13" i="38"/>
  <c r="M13" i="38"/>
  <c r="L13" i="38"/>
  <c r="K13" i="38"/>
  <c r="P12" i="38"/>
  <c r="O12" i="38"/>
  <c r="N12" i="38"/>
  <c r="M12" i="38"/>
  <c r="L12" i="38"/>
  <c r="K12" i="38"/>
  <c r="P10" i="38"/>
  <c r="O10" i="38"/>
  <c r="N10" i="38"/>
  <c r="M10" i="38"/>
  <c r="L10" i="38"/>
  <c r="K10" i="38"/>
  <c r="P9" i="38"/>
  <c r="O9" i="38"/>
  <c r="N9" i="38"/>
  <c r="M9" i="38"/>
  <c r="L9" i="38"/>
  <c r="K9" i="38"/>
  <c r="P55" i="37"/>
  <c r="O55" i="37"/>
  <c r="N55" i="37"/>
  <c r="M55" i="37"/>
  <c r="L55" i="37"/>
  <c r="K55" i="37"/>
  <c r="P54" i="37"/>
  <c r="O54" i="37"/>
  <c r="N54" i="37"/>
  <c r="M54" i="37"/>
  <c r="L54" i="37"/>
  <c r="K54" i="37"/>
  <c r="P53" i="37"/>
  <c r="O53" i="37"/>
  <c r="N53" i="37"/>
  <c r="M53" i="37"/>
  <c r="L53" i="37"/>
  <c r="K53" i="37"/>
  <c r="P52" i="37"/>
  <c r="O52" i="37"/>
  <c r="N52" i="37"/>
  <c r="M52" i="37"/>
  <c r="L52" i="37"/>
  <c r="K52" i="37"/>
  <c r="P51" i="37"/>
  <c r="O51" i="37"/>
  <c r="N51" i="37"/>
  <c r="M51" i="37"/>
  <c r="L51" i="37"/>
  <c r="K51" i="37"/>
  <c r="P50" i="37"/>
  <c r="O50" i="37"/>
  <c r="N50" i="37"/>
  <c r="M50" i="37"/>
  <c r="L50" i="37"/>
  <c r="K50" i="37"/>
  <c r="P49" i="37"/>
  <c r="O49" i="37"/>
  <c r="N49" i="37"/>
  <c r="M49" i="37"/>
  <c r="L49" i="37"/>
  <c r="K49" i="37"/>
  <c r="P48" i="37"/>
  <c r="O48" i="37"/>
  <c r="N48" i="37"/>
  <c r="M48" i="37"/>
  <c r="L48" i="37"/>
  <c r="K48" i="37"/>
  <c r="P46" i="37"/>
  <c r="O46" i="37"/>
  <c r="N46" i="37"/>
  <c r="M46" i="37"/>
  <c r="L46" i="37"/>
  <c r="K46" i="37"/>
  <c r="P45" i="37"/>
  <c r="O45" i="37"/>
  <c r="N45" i="37"/>
  <c r="M45" i="37"/>
  <c r="L45" i="37"/>
  <c r="K45" i="37"/>
  <c r="P44" i="37"/>
  <c r="O44" i="37"/>
  <c r="N44" i="37"/>
  <c r="M44" i="37"/>
  <c r="L44" i="37"/>
  <c r="K44" i="37"/>
  <c r="P43" i="37"/>
  <c r="O43" i="37"/>
  <c r="N43" i="37"/>
  <c r="M43" i="37"/>
  <c r="L43" i="37"/>
  <c r="K43" i="37"/>
  <c r="P42" i="37"/>
  <c r="O42" i="37"/>
  <c r="N42" i="37"/>
  <c r="M42" i="37"/>
  <c r="L42" i="37"/>
  <c r="K42" i="37"/>
  <c r="P40" i="37"/>
  <c r="O40" i="37"/>
  <c r="N40" i="37"/>
  <c r="M40" i="37"/>
  <c r="L40" i="37"/>
  <c r="K40" i="37"/>
  <c r="P39" i="37"/>
  <c r="O39" i="37"/>
  <c r="N39" i="37"/>
  <c r="M39" i="37"/>
  <c r="L39" i="37"/>
  <c r="K39" i="37"/>
  <c r="P38" i="37"/>
  <c r="O38" i="37"/>
  <c r="N38" i="37"/>
  <c r="M38" i="37"/>
  <c r="L38" i="37"/>
  <c r="K38" i="37"/>
  <c r="P37" i="37"/>
  <c r="O37" i="37"/>
  <c r="N37" i="37"/>
  <c r="M37" i="37"/>
  <c r="L37" i="37"/>
  <c r="K37" i="37"/>
  <c r="P36" i="37"/>
  <c r="O36" i="37"/>
  <c r="N36" i="37"/>
  <c r="M36" i="37"/>
  <c r="L36" i="37"/>
  <c r="K36" i="37"/>
  <c r="P34" i="37"/>
  <c r="O34" i="37"/>
  <c r="N34" i="37"/>
  <c r="M34" i="37"/>
  <c r="L34" i="37"/>
  <c r="K34" i="37"/>
  <c r="P33" i="37"/>
  <c r="O33" i="37"/>
  <c r="N33" i="37"/>
  <c r="M33" i="37"/>
  <c r="L33" i="37"/>
  <c r="K33" i="37"/>
  <c r="P32" i="37"/>
  <c r="O32" i="37"/>
  <c r="N32" i="37"/>
  <c r="M32" i="37"/>
  <c r="L32" i="37"/>
  <c r="K32" i="37"/>
  <c r="P31" i="37"/>
  <c r="O31" i="37"/>
  <c r="N31" i="37"/>
  <c r="M31" i="37"/>
  <c r="L31" i="37"/>
  <c r="K31" i="37"/>
  <c r="P30" i="37"/>
  <c r="O30" i="37"/>
  <c r="N30" i="37"/>
  <c r="M30" i="37"/>
  <c r="L30" i="37"/>
  <c r="K30" i="37"/>
  <c r="P29" i="37"/>
  <c r="O29" i="37"/>
  <c r="N29" i="37"/>
  <c r="M29" i="37"/>
  <c r="L29" i="37"/>
  <c r="K29" i="37"/>
  <c r="P28" i="37"/>
  <c r="O28" i="37"/>
  <c r="N28" i="37"/>
  <c r="M28" i="37"/>
  <c r="L28" i="37"/>
  <c r="K28" i="37"/>
  <c r="P27" i="37"/>
  <c r="O27" i="37"/>
  <c r="N27" i="37"/>
  <c r="M27" i="37"/>
  <c r="L27" i="37"/>
  <c r="K27" i="37"/>
  <c r="P25" i="37"/>
  <c r="O25" i="37"/>
  <c r="N25" i="37"/>
  <c r="M25" i="37"/>
  <c r="L25" i="37"/>
  <c r="K25" i="37"/>
  <c r="P24" i="37"/>
  <c r="O24" i="37"/>
  <c r="N24" i="37"/>
  <c r="M24" i="37"/>
  <c r="L24" i="37"/>
  <c r="K24" i="37"/>
  <c r="P23" i="37"/>
  <c r="O23" i="37"/>
  <c r="N23" i="37"/>
  <c r="M23" i="37"/>
  <c r="L23" i="37"/>
  <c r="K23" i="37"/>
  <c r="P22" i="37"/>
  <c r="O22" i="37"/>
  <c r="N22" i="37"/>
  <c r="M22" i="37"/>
  <c r="L22" i="37"/>
  <c r="K22" i="37"/>
  <c r="P21" i="37"/>
  <c r="O21" i="37"/>
  <c r="N21" i="37"/>
  <c r="M21" i="37"/>
  <c r="L21" i="37"/>
  <c r="K21" i="37"/>
  <c r="P20" i="37"/>
  <c r="O20" i="37"/>
  <c r="N20" i="37"/>
  <c r="M20" i="37"/>
  <c r="L20" i="37"/>
  <c r="K20" i="37"/>
  <c r="P19" i="37"/>
  <c r="O19" i="37"/>
  <c r="N19" i="37"/>
  <c r="M19" i="37"/>
  <c r="L19" i="37"/>
  <c r="K19" i="37"/>
  <c r="P18" i="37"/>
  <c r="O18" i="37"/>
  <c r="N18" i="37"/>
  <c r="M18" i="37"/>
  <c r="L18" i="37"/>
  <c r="K18" i="37"/>
  <c r="P16" i="37"/>
  <c r="O16" i="37"/>
  <c r="N16" i="37"/>
  <c r="M16" i="37"/>
  <c r="L16" i="37"/>
  <c r="K16" i="37"/>
  <c r="P15" i="37"/>
  <c r="O15" i="37"/>
  <c r="N15" i="37"/>
  <c r="M15" i="37"/>
  <c r="L15" i="37"/>
  <c r="K15" i="37"/>
  <c r="P14" i="37"/>
  <c r="O14" i="37"/>
  <c r="N14" i="37"/>
  <c r="M14" i="37"/>
  <c r="L14" i="37"/>
  <c r="K14" i="37"/>
  <c r="P13" i="37"/>
  <c r="O13" i="37"/>
  <c r="N13" i="37"/>
  <c r="M13" i="37"/>
  <c r="L13" i="37"/>
  <c r="K13" i="37"/>
  <c r="P12" i="37"/>
  <c r="O12" i="37"/>
  <c r="N12" i="37"/>
  <c r="M12" i="37"/>
  <c r="L12" i="37"/>
  <c r="K12" i="37"/>
  <c r="P10" i="37"/>
  <c r="O10" i="37"/>
  <c r="N10" i="37"/>
  <c r="M10" i="37"/>
  <c r="L10" i="37"/>
  <c r="K10" i="37"/>
  <c r="P9" i="37"/>
  <c r="O9" i="37"/>
  <c r="N9" i="37"/>
  <c r="M9" i="37"/>
  <c r="L9" i="37"/>
  <c r="K9" i="37"/>
  <c r="P55" i="36"/>
  <c r="O55" i="36"/>
  <c r="N55" i="36"/>
  <c r="M55" i="36"/>
  <c r="L55" i="36"/>
  <c r="K55" i="36"/>
  <c r="P54" i="36"/>
  <c r="O54" i="36"/>
  <c r="N54" i="36"/>
  <c r="M54" i="36"/>
  <c r="L54" i="36"/>
  <c r="K54" i="36"/>
  <c r="P53" i="36"/>
  <c r="O53" i="36"/>
  <c r="N53" i="36"/>
  <c r="M53" i="36"/>
  <c r="L53" i="36"/>
  <c r="K53" i="36"/>
  <c r="P52" i="36"/>
  <c r="O52" i="36"/>
  <c r="N52" i="36"/>
  <c r="M52" i="36"/>
  <c r="L52" i="36"/>
  <c r="K52" i="36"/>
  <c r="P51" i="36"/>
  <c r="O51" i="36"/>
  <c r="N51" i="36"/>
  <c r="M51" i="36"/>
  <c r="L51" i="36"/>
  <c r="K51" i="36"/>
  <c r="P50" i="36"/>
  <c r="O50" i="36"/>
  <c r="N50" i="36"/>
  <c r="M50" i="36"/>
  <c r="L50" i="36"/>
  <c r="K50" i="36"/>
  <c r="P49" i="36"/>
  <c r="O49" i="36"/>
  <c r="N49" i="36"/>
  <c r="M49" i="36"/>
  <c r="L49" i="36"/>
  <c r="K49" i="36"/>
  <c r="P48" i="36"/>
  <c r="O48" i="36"/>
  <c r="N48" i="36"/>
  <c r="M48" i="36"/>
  <c r="L48" i="36"/>
  <c r="K48" i="36"/>
  <c r="P46" i="36"/>
  <c r="O46" i="36"/>
  <c r="N46" i="36"/>
  <c r="M46" i="36"/>
  <c r="L46" i="36"/>
  <c r="K46" i="36"/>
  <c r="P45" i="36"/>
  <c r="O45" i="36"/>
  <c r="N45" i="36"/>
  <c r="M45" i="36"/>
  <c r="L45" i="36"/>
  <c r="K45" i="36"/>
  <c r="P44" i="36"/>
  <c r="O44" i="36"/>
  <c r="N44" i="36"/>
  <c r="M44" i="36"/>
  <c r="L44" i="36"/>
  <c r="K44" i="36"/>
  <c r="P43" i="36"/>
  <c r="O43" i="36"/>
  <c r="N43" i="36"/>
  <c r="M43" i="36"/>
  <c r="L43" i="36"/>
  <c r="K43" i="36"/>
  <c r="P42" i="36"/>
  <c r="O42" i="36"/>
  <c r="N42" i="36"/>
  <c r="M42" i="36"/>
  <c r="L42" i="36"/>
  <c r="K42" i="36"/>
  <c r="P40" i="36"/>
  <c r="O40" i="36"/>
  <c r="N40" i="36"/>
  <c r="M40" i="36"/>
  <c r="L40" i="36"/>
  <c r="K40" i="36"/>
  <c r="P39" i="36"/>
  <c r="O39" i="36"/>
  <c r="N39" i="36"/>
  <c r="M39" i="36"/>
  <c r="L39" i="36"/>
  <c r="K39" i="36"/>
  <c r="P38" i="36"/>
  <c r="O38" i="36"/>
  <c r="N38" i="36"/>
  <c r="M38" i="36"/>
  <c r="L38" i="36"/>
  <c r="K38" i="36"/>
  <c r="P37" i="36"/>
  <c r="O37" i="36"/>
  <c r="N37" i="36"/>
  <c r="M37" i="36"/>
  <c r="L37" i="36"/>
  <c r="K37" i="36"/>
  <c r="P36" i="36"/>
  <c r="O36" i="36"/>
  <c r="N36" i="36"/>
  <c r="M36" i="36"/>
  <c r="L36" i="36"/>
  <c r="K36" i="36"/>
  <c r="P34" i="36"/>
  <c r="O34" i="36"/>
  <c r="N34" i="36"/>
  <c r="M34" i="36"/>
  <c r="L34" i="36"/>
  <c r="K34" i="36"/>
  <c r="P33" i="36"/>
  <c r="O33" i="36"/>
  <c r="N33" i="36"/>
  <c r="M33" i="36"/>
  <c r="L33" i="36"/>
  <c r="K33" i="36"/>
  <c r="P32" i="36"/>
  <c r="O32" i="36"/>
  <c r="N32" i="36"/>
  <c r="M32" i="36"/>
  <c r="L32" i="36"/>
  <c r="K32" i="36"/>
  <c r="P31" i="36"/>
  <c r="O31" i="36"/>
  <c r="N31" i="36"/>
  <c r="M31" i="36"/>
  <c r="L31" i="36"/>
  <c r="K31" i="36"/>
  <c r="P30" i="36"/>
  <c r="O30" i="36"/>
  <c r="N30" i="36"/>
  <c r="M30" i="36"/>
  <c r="L30" i="36"/>
  <c r="K30" i="36"/>
  <c r="P29" i="36"/>
  <c r="O29" i="36"/>
  <c r="N29" i="36"/>
  <c r="M29" i="36"/>
  <c r="L29" i="36"/>
  <c r="K29" i="36"/>
  <c r="P28" i="36"/>
  <c r="O28" i="36"/>
  <c r="N28" i="36"/>
  <c r="M28" i="36"/>
  <c r="L28" i="36"/>
  <c r="K28" i="36"/>
  <c r="P27" i="36"/>
  <c r="O27" i="36"/>
  <c r="N27" i="36"/>
  <c r="M27" i="36"/>
  <c r="L27" i="36"/>
  <c r="K27" i="36"/>
  <c r="P25" i="36"/>
  <c r="O25" i="36"/>
  <c r="N25" i="36"/>
  <c r="M25" i="36"/>
  <c r="L25" i="36"/>
  <c r="K25" i="36"/>
  <c r="P24" i="36"/>
  <c r="O24" i="36"/>
  <c r="N24" i="36"/>
  <c r="M24" i="36"/>
  <c r="L24" i="36"/>
  <c r="K24" i="36"/>
  <c r="P23" i="36"/>
  <c r="O23" i="36"/>
  <c r="N23" i="36"/>
  <c r="M23" i="36"/>
  <c r="L23" i="36"/>
  <c r="K23" i="36"/>
  <c r="P22" i="36"/>
  <c r="O22" i="36"/>
  <c r="N22" i="36"/>
  <c r="M22" i="36"/>
  <c r="L22" i="36"/>
  <c r="K22" i="36"/>
  <c r="P21" i="36"/>
  <c r="O21" i="36"/>
  <c r="N21" i="36"/>
  <c r="M21" i="36"/>
  <c r="L21" i="36"/>
  <c r="K21" i="36"/>
  <c r="P20" i="36"/>
  <c r="O20" i="36"/>
  <c r="N20" i="36"/>
  <c r="M20" i="36"/>
  <c r="L20" i="36"/>
  <c r="K20" i="36"/>
  <c r="P19" i="36"/>
  <c r="O19" i="36"/>
  <c r="N19" i="36"/>
  <c r="M19" i="36"/>
  <c r="L19" i="36"/>
  <c r="K19" i="36"/>
  <c r="P18" i="36"/>
  <c r="O18" i="36"/>
  <c r="N18" i="36"/>
  <c r="M18" i="36"/>
  <c r="L18" i="36"/>
  <c r="K18" i="36"/>
  <c r="P16" i="36"/>
  <c r="O16" i="36"/>
  <c r="N16" i="36"/>
  <c r="M16" i="36"/>
  <c r="L16" i="36"/>
  <c r="K16" i="36"/>
  <c r="P15" i="36"/>
  <c r="O15" i="36"/>
  <c r="N15" i="36"/>
  <c r="M15" i="36"/>
  <c r="L15" i="36"/>
  <c r="K15" i="36"/>
  <c r="P14" i="36"/>
  <c r="O14" i="36"/>
  <c r="N14" i="36"/>
  <c r="M14" i="36"/>
  <c r="L14" i="36"/>
  <c r="K14" i="36"/>
  <c r="P13" i="36"/>
  <c r="O13" i="36"/>
  <c r="N13" i="36"/>
  <c r="M13" i="36"/>
  <c r="L13" i="36"/>
  <c r="K13" i="36"/>
  <c r="P12" i="36"/>
  <c r="O12" i="36"/>
  <c r="N12" i="36"/>
  <c r="M12" i="36"/>
  <c r="L12" i="36"/>
  <c r="K12" i="36"/>
  <c r="P10" i="36"/>
  <c r="O10" i="36"/>
  <c r="N10" i="36"/>
  <c r="M10" i="36"/>
  <c r="L10" i="36"/>
  <c r="K10" i="36"/>
  <c r="P9" i="36"/>
  <c r="O9" i="36"/>
  <c r="N9" i="36"/>
  <c r="M9" i="36"/>
  <c r="L9" i="36"/>
  <c r="K9" i="36"/>
  <c r="R9" i="36"/>
  <c r="S9" i="36"/>
  <c r="T9" i="36"/>
  <c r="U9" i="36"/>
  <c r="V9" i="36"/>
  <c r="W9" i="36"/>
  <c r="R10" i="36"/>
  <c r="S10" i="36"/>
  <c r="T10" i="36"/>
  <c r="U10" i="36"/>
  <c r="V10" i="36"/>
  <c r="W10" i="36"/>
  <c r="R12" i="36"/>
  <c r="S12" i="36"/>
  <c r="T12" i="36"/>
  <c r="U12" i="36"/>
  <c r="V12" i="36"/>
  <c r="W12" i="36"/>
  <c r="R13" i="36"/>
  <c r="S13" i="36"/>
  <c r="T13" i="36"/>
  <c r="U13" i="36"/>
  <c r="V13" i="36"/>
  <c r="W13" i="36"/>
  <c r="R14" i="36"/>
  <c r="S14" i="36"/>
  <c r="T14" i="36"/>
  <c r="U14" i="36"/>
  <c r="V14" i="36"/>
  <c r="W14" i="36"/>
  <c r="R15" i="36"/>
  <c r="S15" i="36"/>
  <c r="T15" i="36"/>
  <c r="U15" i="36"/>
  <c r="V15" i="36"/>
  <c r="W15" i="36"/>
  <c r="R16" i="36"/>
  <c r="S16" i="36"/>
  <c r="T16" i="36"/>
  <c r="U16" i="36"/>
  <c r="V16" i="36"/>
  <c r="W16" i="36"/>
  <c r="R18" i="36"/>
  <c r="S18" i="36"/>
  <c r="T18" i="36"/>
  <c r="U18" i="36"/>
  <c r="V18" i="36"/>
  <c r="W18" i="36"/>
  <c r="R19" i="36"/>
  <c r="S19" i="36"/>
  <c r="T19" i="36"/>
  <c r="U19" i="36"/>
  <c r="V19" i="36"/>
  <c r="W19" i="36"/>
  <c r="R20" i="36"/>
  <c r="S20" i="36"/>
  <c r="T20" i="36"/>
  <c r="U20" i="36"/>
  <c r="V20" i="36"/>
  <c r="W20" i="36"/>
  <c r="R21" i="36"/>
  <c r="S21" i="36"/>
  <c r="T21" i="36"/>
  <c r="U21" i="36"/>
  <c r="V21" i="36"/>
  <c r="W21" i="36"/>
  <c r="R22" i="36"/>
  <c r="S22" i="36"/>
  <c r="T22" i="36"/>
  <c r="U22" i="36"/>
  <c r="V22" i="36"/>
  <c r="W22" i="36"/>
  <c r="R23" i="36"/>
  <c r="S23" i="36"/>
  <c r="T23" i="36"/>
  <c r="U23" i="36"/>
  <c r="V23" i="36"/>
  <c r="W23" i="36"/>
  <c r="R24" i="36"/>
  <c r="S24" i="36"/>
  <c r="T24" i="36"/>
  <c r="U24" i="36"/>
  <c r="V24" i="36"/>
  <c r="W24" i="36"/>
  <c r="R25" i="36"/>
  <c r="S25" i="36"/>
  <c r="T25" i="36"/>
  <c r="U25" i="36"/>
  <c r="V25" i="36"/>
  <c r="W25" i="36"/>
  <c r="R27" i="36"/>
  <c r="S27" i="36"/>
  <c r="T27" i="36"/>
  <c r="U27" i="36"/>
  <c r="V27" i="36"/>
  <c r="W27" i="36"/>
  <c r="R28" i="36"/>
  <c r="S28" i="36"/>
  <c r="T28" i="36"/>
  <c r="U28" i="36"/>
  <c r="V28" i="36"/>
  <c r="W28" i="36"/>
  <c r="R29" i="36"/>
  <c r="S29" i="36"/>
  <c r="T29" i="36"/>
  <c r="U29" i="36"/>
  <c r="V29" i="36"/>
  <c r="W29" i="36"/>
  <c r="R30" i="36"/>
  <c r="S30" i="36"/>
  <c r="T30" i="36"/>
  <c r="U30" i="36"/>
  <c r="V30" i="36"/>
  <c r="W30" i="36"/>
  <c r="R31" i="36"/>
  <c r="S31" i="36"/>
  <c r="T31" i="36"/>
  <c r="U31" i="36"/>
  <c r="V31" i="36"/>
  <c r="W31" i="36"/>
  <c r="R32" i="36"/>
  <c r="S32" i="36"/>
  <c r="T32" i="36"/>
  <c r="U32" i="36"/>
  <c r="V32" i="36"/>
  <c r="W32" i="36"/>
  <c r="R33" i="36"/>
  <c r="S33" i="36"/>
  <c r="T33" i="36"/>
  <c r="U33" i="36"/>
  <c r="V33" i="36"/>
  <c r="W33" i="36"/>
  <c r="R34" i="36"/>
  <c r="S34" i="36"/>
  <c r="T34" i="36"/>
  <c r="U34" i="36"/>
  <c r="V34" i="36"/>
  <c r="W34" i="36"/>
  <c r="R36" i="36"/>
  <c r="S36" i="36"/>
  <c r="T36" i="36"/>
  <c r="U36" i="36"/>
  <c r="V36" i="36"/>
  <c r="W36" i="36"/>
  <c r="R37" i="36"/>
  <c r="S37" i="36"/>
  <c r="T37" i="36"/>
  <c r="U37" i="36"/>
  <c r="V37" i="36"/>
  <c r="W37" i="36"/>
  <c r="R38" i="36"/>
  <c r="S38" i="36"/>
  <c r="T38" i="36"/>
  <c r="U38" i="36"/>
  <c r="V38" i="36"/>
  <c r="W38" i="36"/>
  <c r="R39" i="36"/>
  <c r="S39" i="36"/>
  <c r="T39" i="36"/>
  <c r="U39" i="36"/>
  <c r="V39" i="36"/>
  <c r="W39" i="36"/>
  <c r="R40" i="36"/>
  <c r="S40" i="36"/>
  <c r="T40" i="36"/>
  <c r="U40" i="36"/>
  <c r="V40" i="36"/>
  <c r="W40" i="36"/>
  <c r="R42" i="36"/>
  <c r="S42" i="36"/>
  <c r="T42" i="36"/>
  <c r="U42" i="36"/>
  <c r="V42" i="36"/>
  <c r="W42" i="36"/>
  <c r="R43" i="36"/>
  <c r="S43" i="36"/>
  <c r="T43" i="36"/>
  <c r="U43" i="36"/>
  <c r="V43" i="36"/>
  <c r="W43" i="36"/>
  <c r="R44" i="36"/>
  <c r="S44" i="36"/>
  <c r="T44" i="36"/>
  <c r="U44" i="36"/>
  <c r="V44" i="36"/>
  <c r="W44" i="36"/>
  <c r="R45" i="36"/>
  <c r="S45" i="36"/>
  <c r="T45" i="36"/>
  <c r="U45" i="36"/>
  <c r="V45" i="36"/>
  <c r="W45" i="36"/>
  <c r="R46" i="36"/>
  <c r="S46" i="36"/>
  <c r="T46" i="36"/>
  <c r="U46" i="36"/>
  <c r="V46" i="36"/>
  <c r="W46" i="36"/>
  <c r="R48" i="36"/>
  <c r="S48" i="36"/>
  <c r="T48" i="36"/>
  <c r="U48" i="36"/>
  <c r="V48" i="36"/>
  <c r="W48" i="36"/>
  <c r="R49" i="36"/>
  <c r="S49" i="36"/>
  <c r="T49" i="36"/>
  <c r="U49" i="36"/>
  <c r="V49" i="36"/>
  <c r="W49" i="36"/>
  <c r="R50" i="36"/>
  <c r="S50" i="36"/>
  <c r="T50" i="36"/>
  <c r="U50" i="36"/>
  <c r="V50" i="36"/>
  <c r="W50" i="36"/>
  <c r="R51" i="36"/>
  <c r="S51" i="36"/>
  <c r="T51" i="36"/>
  <c r="U51" i="36"/>
  <c r="V51" i="36"/>
  <c r="W51" i="36"/>
  <c r="R52" i="36"/>
  <c r="S52" i="36"/>
  <c r="T52" i="36"/>
  <c r="U52" i="36"/>
  <c r="V52" i="36"/>
  <c r="W52" i="36"/>
  <c r="R53" i="36"/>
  <c r="S53" i="36"/>
  <c r="T53" i="36"/>
  <c r="U53" i="36"/>
  <c r="V53" i="36"/>
  <c r="W53" i="36"/>
  <c r="R54" i="36"/>
  <c r="S54" i="36"/>
  <c r="T54" i="36"/>
  <c r="U54" i="36"/>
  <c r="V54" i="36"/>
  <c r="W54" i="36"/>
  <c r="R55" i="36"/>
  <c r="S55" i="36"/>
  <c r="T55" i="36"/>
  <c r="U55" i="36"/>
  <c r="V55" i="36"/>
  <c r="W55" i="36"/>
  <c r="P55" i="35"/>
  <c r="O55" i="35"/>
  <c r="N55" i="35"/>
  <c r="M55" i="35"/>
  <c r="L55" i="35"/>
  <c r="K55" i="35"/>
  <c r="P54" i="35"/>
  <c r="O54" i="35"/>
  <c r="N54" i="35"/>
  <c r="M54" i="35"/>
  <c r="L54" i="35"/>
  <c r="K54" i="35"/>
  <c r="P53" i="35"/>
  <c r="O53" i="35"/>
  <c r="N53" i="35"/>
  <c r="M53" i="35"/>
  <c r="L53" i="35"/>
  <c r="K53" i="35"/>
  <c r="P52" i="35"/>
  <c r="O52" i="35"/>
  <c r="N52" i="35"/>
  <c r="M52" i="35"/>
  <c r="L52" i="35"/>
  <c r="K52" i="35"/>
  <c r="P51" i="35"/>
  <c r="O51" i="35"/>
  <c r="N51" i="35"/>
  <c r="M51" i="35"/>
  <c r="L51" i="35"/>
  <c r="K51" i="35"/>
  <c r="P50" i="35"/>
  <c r="O50" i="35"/>
  <c r="N50" i="35"/>
  <c r="M50" i="35"/>
  <c r="L50" i="35"/>
  <c r="K50" i="35"/>
  <c r="P49" i="35"/>
  <c r="O49" i="35"/>
  <c r="N49" i="35"/>
  <c r="M49" i="35"/>
  <c r="L49" i="35"/>
  <c r="K49" i="35"/>
  <c r="P48" i="35"/>
  <c r="O48" i="35"/>
  <c r="N48" i="35"/>
  <c r="M48" i="35"/>
  <c r="L48" i="35"/>
  <c r="K48" i="35"/>
  <c r="P46" i="35"/>
  <c r="O46" i="35"/>
  <c r="N46" i="35"/>
  <c r="M46" i="35"/>
  <c r="L46" i="35"/>
  <c r="K46" i="35"/>
  <c r="P45" i="35"/>
  <c r="O45" i="35"/>
  <c r="N45" i="35"/>
  <c r="M45" i="35"/>
  <c r="L45" i="35"/>
  <c r="K45" i="35"/>
  <c r="P44" i="35"/>
  <c r="O44" i="35"/>
  <c r="N44" i="35"/>
  <c r="M44" i="35"/>
  <c r="L44" i="35"/>
  <c r="K44" i="35"/>
  <c r="P43" i="35"/>
  <c r="O43" i="35"/>
  <c r="N43" i="35"/>
  <c r="M43" i="35"/>
  <c r="L43" i="35"/>
  <c r="K43" i="35"/>
  <c r="P42" i="35"/>
  <c r="O42" i="35"/>
  <c r="N42" i="35"/>
  <c r="M42" i="35"/>
  <c r="L42" i="35"/>
  <c r="K42" i="35"/>
  <c r="P40" i="35"/>
  <c r="O40" i="35"/>
  <c r="N40" i="35"/>
  <c r="M40" i="35"/>
  <c r="L40" i="35"/>
  <c r="K40" i="35"/>
  <c r="P39" i="35"/>
  <c r="O39" i="35"/>
  <c r="N39" i="35"/>
  <c r="M39" i="35"/>
  <c r="L39" i="35"/>
  <c r="K39" i="35"/>
  <c r="P38" i="35"/>
  <c r="O38" i="35"/>
  <c r="N38" i="35"/>
  <c r="M38" i="35"/>
  <c r="L38" i="35"/>
  <c r="K38" i="35"/>
  <c r="P37" i="35"/>
  <c r="O37" i="35"/>
  <c r="N37" i="35"/>
  <c r="M37" i="35"/>
  <c r="L37" i="35"/>
  <c r="K37" i="35"/>
  <c r="P36" i="35"/>
  <c r="O36" i="35"/>
  <c r="N36" i="35"/>
  <c r="M36" i="35"/>
  <c r="L36" i="35"/>
  <c r="K36" i="35"/>
  <c r="P34" i="35"/>
  <c r="O34" i="35"/>
  <c r="N34" i="35"/>
  <c r="M34" i="35"/>
  <c r="L34" i="35"/>
  <c r="K34" i="35"/>
  <c r="P33" i="35"/>
  <c r="O33" i="35"/>
  <c r="N33" i="35"/>
  <c r="M33" i="35"/>
  <c r="L33" i="35"/>
  <c r="K33" i="35"/>
  <c r="P32" i="35"/>
  <c r="O32" i="35"/>
  <c r="N32" i="35"/>
  <c r="M32" i="35"/>
  <c r="L32" i="35"/>
  <c r="K32" i="35"/>
  <c r="P31" i="35"/>
  <c r="O31" i="35"/>
  <c r="N31" i="35"/>
  <c r="M31" i="35"/>
  <c r="L31" i="35"/>
  <c r="K31" i="35"/>
  <c r="P30" i="35"/>
  <c r="O30" i="35"/>
  <c r="N30" i="35"/>
  <c r="M30" i="35"/>
  <c r="L30" i="35"/>
  <c r="K30" i="35"/>
  <c r="P29" i="35"/>
  <c r="O29" i="35"/>
  <c r="N29" i="35"/>
  <c r="M29" i="35"/>
  <c r="L29" i="35"/>
  <c r="K29" i="35"/>
  <c r="P28" i="35"/>
  <c r="O28" i="35"/>
  <c r="N28" i="35"/>
  <c r="M28" i="35"/>
  <c r="L28" i="35"/>
  <c r="K28" i="35"/>
  <c r="P27" i="35"/>
  <c r="O27" i="35"/>
  <c r="N27" i="35"/>
  <c r="M27" i="35"/>
  <c r="L27" i="35"/>
  <c r="K27" i="35"/>
  <c r="P25" i="35"/>
  <c r="O25" i="35"/>
  <c r="N25" i="35"/>
  <c r="M25" i="35"/>
  <c r="L25" i="35"/>
  <c r="K25" i="35"/>
  <c r="P24" i="35"/>
  <c r="O24" i="35"/>
  <c r="N24" i="35"/>
  <c r="M24" i="35"/>
  <c r="L24" i="35"/>
  <c r="K24" i="35"/>
  <c r="P23" i="35"/>
  <c r="O23" i="35"/>
  <c r="N23" i="35"/>
  <c r="M23" i="35"/>
  <c r="L23" i="35"/>
  <c r="K23" i="35"/>
  <c r="P22" i="35"/>
  <c r="O22" i="35"/>
  <c r="N22" i="35"/>
  <c r="M22" i="35"/>
  <c r="L22" i="35"/>
  <c r="K22" i="35"/>
  <c r="P21" i="35"/>
  <c r="O21" i="35"/>
  <c r="N21" i="35"/>
  <c r="M21" i="35"/>
  <c r="L21" i="35"/>
  <c r="K21" i="35"/>
  <c r="P20" i="35"/>
  <c r="O20" i="35"/>
  <c r="N20" i="35"/>
  <c r="M20" i="35"/>
  <c r="L20" i="35"/>
  <c r="K20" i="35"/>
  <c r="P19" i="35"/>
  <c r="O19" i="35"/>
  <c r="N19" i="35"/>
  <c r="M19" i="35"/>
  <c r="L19" i="35"/>
  <c r="K19" i="35"/>
  <c r="P18" i="35"/>
  <c r="O18" i="35"/>
  <c r="N18" i="35"/>
  <c r="M18" i="35"/>
  <c r="L18" i="35"/>
  <c r="K18" i="35"/>
  <c r="P16" i="35"/>
  <c r="O16" i="35"/>
  <c r="N16" i="35"/>
  <c r="M16" i="35"/>
  <c r="L16" i="35"/>
  <c r="K16" i="35"/>
  <c r="P15" i="35"/>
  <c r="O15" i="35"/>
  <c r="N15" i="35"/>
  <c r="M15" i="35"/>
  <c r="L15" i="35"/>
  <c r="K15" i="35"/>
  <c r="P14" i="35"/>
  <c r="O14" i="35"/>
  <c r="N14" i="35"/>
  <c r="M14" i="35"/>
  <c r="L14" i="35"/>
  <c r="K14" i="35"/>
  <c r="P13" i="35"/>
  <c r="O13" i="35"/>
  <c r="N13" i="35"/>
  <c r="M13" i="35"/>
  <c r="L13" i="35"/>
  <c r="K13" i="35"/>
  <c r="P12" i="35"/>
  <c r="O12" i="35"/>
  <c r="N12" i="35"/>
  <c r="M12" i="35"/>
  <c r="L12" i="35"/>
  <c r="K12" i="35"/>
  <c r="P10" i="35"/>
  <c r="O10" i="35"/>
  <c r="N10" i="35"/>
  <c r="M10" i="35"/>
  <c r="L10" i="35"/>
  <c r="K10" i="35"/>
  <c r="P9" i="35"/>
  <c r="O9" i="35"/>
  <c r="N9" i="35"/>
  <c r="M9" i="35"/>
  <c r="L9" i="35"/>
  <c r="K9" i="35"/>
  <c r="L55" i="34"/>
  <c r="K55" i="34"/>
  <c r="J55" i="34"/>
  <c r="I55" i="34"/>
  <c r="H55" i="34"/>
  <c r="G55" i="34"/>
  <c r="F55" i="34"/>
  <c r="E55" i="34"/>
  <c r="D55" i="34"/>
  <c r="L54" i="34"/>
  <c r="K54" i="34"/>
  <c r="J54" i="34"/>
  <c r="I54" i="34"/>
  <c r="H54" i="34"/>
  <c r="G54" i="34"/>
  <c r="F54" i="34"/>
  <c r="E54" i="34"/>
  <c r="D54" i="34"/>
  <c r="L53" i="34"/>
  <c r="K53" i="34"/>
  <c r="J53" i="34"/>
  <c r="I53" i="34"/>
  <c r="H53" i="34"/>
  <c r="G53" i="34"/>
  <c r="F53" i="34"/>
  <c r="E53" i="34"/>
  <c r="D53" i="34"/>
  <c r="L52" i="34"/>
  <c r="K52" i="34"/>
  <c r="J52" i="34"/>
  <c r="I52" i="34"/>
  <c r="H52" i="34"/>
  <c r="G52" i="34"/>
  <c r="F52" i="34"/>
  <c r="E52" i="34"/>
  <c r="D52" i="34"/>
  <c r="L51" i="34"/>
  <c r="K51" i="34"/>
  <c r="J51" i="34"/>
  <c r="I51" i="34"/>
  <c r="H51" i="34"/>
  <c r="G51" i="34"/>
  <c r="F51" i="34"/>
  <c r="E51" i="34"/>
  <c r="D51" i="34"/>
  <c r="L50" i="34"/>
  <c r="K50" i="34"/>
  <c r="J50" i="34"/>
  <c r="I50" i="34"/>
  <c r="H50" i="34"/>
  <c r="G50" i="34"/>
  <c r="F50" i="34"/>
  <c r="E50" i="34"/>
  <c r="D50" i="34"/>
  <c r="L49" i="34"/>
  <c r="K49" i="34"/>
  <c r="J49" i="34"/>
  <c r="I49" i="34"/>
  <c r="H49" i="34"/>
  <c r="G49" i="34"/>
  <c r="F49" i="34"/>
  <c r="E49" i="34"/>
  <c r="D49" i="34"/>
  <c r="L48" i="34"/>
  <c r="K48" i="34"/>
  <c r="J48" i="34"/>
  <c r="I48" i="34"/>
  <c r="H48" i="34"/>
  <c r="G48" i="34"/>
  <c r="F48" i="34"/>
  <c r="E48" i="34"/>
  <c r="D48" i="34"/>
  <c r="L46" i="34"/>
  <c r="K46" i="34"/>
  <c r="J46" i="34"/>
  <c r="I46" i="34"/>
  <c r="H46" i="34"/>
  <c r="G46" i="34"/>
  <c r="F46" i="34"/>
  <c r="E46" i="34"/>
  <c r="D46" i="34"/>
  <c r="L45" i="34"/>
  <c r="K45" i="34"/>
  <c r="J45" i="34"/>
  <c r="I45" i="34"/>
  <c r="H45" i="34"/>
  <c r="G45" i="34"/>
  <c r="F45" i="34"/>
  <c r="E45" i="34"/>
  <c r="D45" i="34"/>
  <c r="L44" i="34"/>
  <c r="K44" i="34"/>
  <c r="J44" i="34"/>
  <c r="I44" i="34"/>
  <c r="H44" i="34"/>
  <c r="G44" i="34"/>
  <c r="F44" i="34"/>
  <c r="E44" i="34"/>
  <c r="D44" i="34"/>
  <c r="L43" i="34"/>
  <c r="K43" i="34"/>
  <c r="J43" i="34"/>
  <c r="I43" i="34"/>
  <c r="H43" i="34"/>
  <c r="G43" i="34"/>
  <c r="F43" i="34"/>
  <c r="E43" i="34"/>
  <c r="D43" i="34"/>
  <c r="L42" i="34"/>
  <c r="K42" i="34"/>
  <c r="J42" i="34"/>
  <c r="I42" i="34"/>
  <c r="H42" i="34"/>
  <c r="G42" i="34"/>
  <c r="F42" i="34"/>
  <c r="E42" i="34"/>
  <c r="D42" i="34"/>
  <c r="L40" i="34"/>
  <c r="K40" i="34"/>
  <c r="J40" i="34"/>
  <c r="I40" i="34"/>
  <c r="H40" i="34"/>
  <c r="G40" i="34"/>
  <c r="F40" i="34"/>
  <c r="E40" i="34"/>
  <c r="D40" i="34"/>
  <c r="L39" i="34"/>
  <c r="K39" i="34"/>
  <c r="J39" i="34"/>
  <c r="I39" i="34"/>
  <c r="H39" i="34"/>
  <c r="G39" i="34"/>
  <c r="F39" i="34"/>
  <c r="E39" i="34"/>
  <c r="D39" i="34"/>
  <c r="L38" i="34"/>
  <c r="K38" i="34"/>
  <c r="J38" i="34"/>
  <c r="I38" i="34"/>
  <c r="H38" i="34"/>
  <c r="G38" i="34"/>
  <c r="F38" i="34"/>
  <c r="E38" i="34"/>
  <c r="D38" i="34"/>
  <c r="L37" i="34"/>
  <c r="K37" i="34"/>
  <c r="J37" i="34"/>
  <c r="I37" i="34"/>
  <c r="H37" i="34"/>
  <c r="G37" i="34"/>
  <c r="F37" i="34"/>
  <c r="E37" i="34"/>
  <c r="D37" i="34"/>
  <c r="L36" i="34"/>
  <c r="K36" i="34"/>
  <c r="J36" i="34"/>
  <c r="I36" i="34"/>
  <c r="H36" i="34"/>
  <c r="G36" i="34"/>
  <c r="F36" i="34"/>
  <c r="E36" i="34"/>
  <c r="D36" i="34"/>
  <c r="L34" i="34"/>
  <c r="K34" i="34"/>
  <c r="J34" i="34"/>
  <c r="I34" i="34"/>
  <c r="H34" i="34"/>
  <c r="G34" i="34"/>
  <c r="F34" i="34"/>
  <c r="E34" i="34"/>
  <c r="D34" i="34"/>
  <c r="L33" i="34"/>
  <c r="K33" i="34"/>
  <c r="J33" i="34"/>
  <c r="I33" i="34"/>
  <c r="H33" i="34"/>
  <c r="G33" i="34"/>
  <c r="F33" i="34"/>
  <c r="E33" i="34"/>
  <c r="D33" i="34"/>
  <c r="L32" i="34"/>
  <c r="K32" i="34"/>
  <c r="J32" i="34"/>
  <c r="I32" i="34"/>
  <c r="H32" i="34"/>
  <c r="G32" i="34"/>
  <c r="F32" i="34"/>
  <c r="E32" i="34"/>
  <c r="D32" i="34"/>
  <c r="L31" i="34"/>
  <c r="K31" i="34"/>
  <c r="J31" i="34"/>
  <c r="I31" i="34"/>
  <c r="H31" i="34"/>
  <c r="G31" i="34"/>
  <c r="F31" i="34"/>
  <c r="E31" i="34"/>
  <c r="D31" i="34"/>
  <c r="L30" i="34"/>
  <c r="K30" i="34"/>
  <c r="J30" i="34"/>
  <c r="I30" i="34"/>
  <c r="H30" i="34"/>
  <c r="G30" i="34"/>
  <c r="F30" i="34"/>
  <c r="E30" i="34"/>
  <c r="D30" i="34"/>
  <c r="L29" i="34"/>
  <c r="K29" i="34"/>
  <c r="J29" i="34"/>
  <c r="I29" i="34"/>
  <c r="H29" i="34"/>
  <c r="G29" i="34"/>
  <c r="F29" i="34"/>
  <c r="E29" i="34"/>
  <c r="D29" i="34"/>
  <c r="L28" i="34"/>
  <c r="K28" i="34"/>
  <c r="J28" i="34"/>
  <c r="I28" i="34"/>
  <c r="H28" i="34"/>
  <c r="G28" i="34"/>
  <c r="F28" i="34"/>
  <c r="E28" i="34"/>
  <c r="D28" i="34"/>
  <c r="L27" i="34"/>
  <c r="K27" i="34"/>
  <c r="J27" i="34"/>
  <c r="I27" i="34"/>
  <c r="H27" i="34"/>
  <c r="G27" i="34"/>
  <c r="F27" i="34"/>
  <c r="E27" i="34"/>
  <c r="D27" i="34"/>
  <c r="L25" i="34"/>
  <c r="K25" i="34"/>
  <c r="J25" i="34"/>
  <c r="I25" i="34"/>
  <c r="H25" i="34"/>
  <c r="G25" i="34"/>
  <c r="F25" i="34"/>
  <c r="E25" i="34"/>
  <c r="D25" i="34"/>
  <c r="L24" i="34"/>
  <c r="K24" i="34"/>
  <c r="J24" i="34"/>
  <c r="I24" i="34"/>
  <c r="H24" i="34"/>
  <c r="G24" i="34"/>
  <c r="F24" i="34"/>
  <c r="E24" i="34"/>
  <c r="D24" i="34"/>
  <c r="L23" i="34"/>
  <c r="K23" i="34"/>
  <c r="J23" i="34"/>
  <c r="I23" i="34"/>
  <c r="H23" i="34"/>
  <c r="G23" i="34"/>
  <c r="F23" i="34"/>
  <c r="E23" i="34"/>
  <c r="D23" i="34"/>
  <c r="L22" i="34"/>
  <c r="K22" i="34"/>
  <c r="J22" i="34"/>
  <c r="I22" i="34"/>
  <c r="H22" i="34"/>
  <c r="G22" i="34"/>
  <c r="F22" i="34"/>
  <c r="E22" i="34"/>
  <c r="D22" i="34"/>
  <c r="L21" i="34"/>
  <c r="K21" i="34"/>
  <c r="J21" i="34"/>
  <c r="I21" i="34"/>
  <c r="H21" i="34"/>
  <c r="G21" i="34"/>
  <c r="F21" i="34"/>
  <c r="E21" i="34"/>
  <c r="D21" i="34"/>
  <c r="L20" i="34"/>
  <c r="K20" i="34"/>
  <c r="J20" i="34"/>
  <c r="I20" i="34"/>
  <c r="H20" i="34"/>
  <c r="G20" i="34"/>
  <c r="F20" i="34"/>
  <c r="E20" i="34"/>
  <c r="D20" i="34"/>
  <c r="L19" i="34"/>
  <c r="K19" i="34"/>
  <c r="J19" i="34"/>
  <c r="I19" i="34"/>
  <c r="H19" i="34"/>
  <c r="G19" i="34"/>
  <c r="F19" i="34"/>
  <c r="E19" i="34"/>
  <c r="D19" i="34"/>
  <c r="L18" i="34"/>
  <c r="K18" i="34"/>
  <c r="J18" i="34"/>
  <c r="I18" i="34"/>
  <c r="H18" i="34"/>
  <c r="G18" i="34"/>
  <c r="F18" i="34"/>
  <c r="E18" i="34"/>
  <c r="D18" i="34"/>
  <c r="L16" i="34"/>
  <c r="K16" i="34"/>
  <c r="J16" i="34"/>
  <c r="I16" i="34"/>
  <c r="H16" i="34"/>
  <c r="G16" i="34"/>
  <c r="F16" i="34"/>
  <c r="E16" i="34"/>
  <c r="D16" i="34"/>
  <c r="L15" i="34"/>
  <c r="K15" i="34"/>
  <c r="J15" i="34"/>
  <c r="I15" i="34"/>
  <c r="H15" i="34"/>
  <c r="G15" i="34"/>
  <c r="F15" i="34"/>
  <c r="E15" i="34"/>
  <c r="D15" i="34"/>
  <c r="L14" i="34"/>
  <c r="K14" i="34"/>
  <c r="J14" i="34"/>
  <c r="I14" i="34"/>
  <c r="H14" i="34"/>
  <c r="G14" i="34"/>
  <c r="F14" i="34"/>
  <c r="E14" i="34"/>
  <c r="D14" i="34"/>
  <c r="L13" i="34"/>
  <c r="K13" i="34"/>
  <c r="J13" i="34"/>
  <c r="I13" i="34"/>
  <c r="H13" i="34"/>
  <c r="G13" i="34"/>
  <c r="F13" i="34"/>
  <c r="E13" i="34"/>
  <c r="D13" i="34"/>
  <c r="L12" i="34"/>
  <c r="K12" i="34"/>
  <c r="J12" i="34"/>
  <c r="I12" i="34"/>
  <c r="H12" i="34"/>
  <c r="G12" i="34"/>
  <c r="F12" i="34"/>
  <c r="E12" i="34"/>
  <c r="D12" i="34"/>
  <c r="D10" i="34"/>
  <c r="E10" i="34"/>
  <c r="F10" i="34"/>
  <c r="G10" i="34"/>
  <c r="H10" i="34"/>
  <c r="I10" i="34"/>
  <c r="J10" i="34"/>
  <c r="K10" i="34"/>
  <c r="L10" i="34"/>
  <c r="E9" i="34"/>
  <c r="F9" i="34"/>
  <c r="G9" i="34"/>
  <c r="H9" i="34"/>
  <c r="I9" i="34"/>
  <c r="J9" i="34"/>
  <c r="K9" i="34"/>
  <c r="L9" i="34"/>
  <c r="D9" i="34"/>
  <c r="V55" i="34"/>
  <c r="U55" i="34"/>
  <c r="T55" i="34"/>
  <c r="S55" i="34"/>
  <c r="R55" i="34"/>
  <c r="Q55" i="34"/>
  <c r="P55" i="34"/>
  <c r="O55" i="34"/>
  <c r="N55" i="34"/>
  <c r="V54" i="34"/>
  <c r="U54" i="34"/>
  <c r="T54" i="34"/>
  <c r="S54" i="34"/>
  <c r="R54" i="34"/>
  <c r="Q54" i="34"/>
  <c r="P54" i="34"/>
  <c r="O54" i="34"/>
  <c r="N54" i="34"/>
  <c r="V53" i="34"/>
  <c r="U53" i="34"/>
  <c r="T53" i="34"/>
  <c r="S53" i="34"/>
  <c r="R53" i="34"/>
  <c r="Q53" i="34"/>
  <c r="P53" i="34"/>
  <c r="O53" i="34"/>
  <c r="N53" i="34"/>
  <c r="V52" i="34"/>
  <c r="U52" i="34"/>
  <c r="T52" i="34"/>
  <c r="S52" i="34"/>
  <c r="R52" i="34"/>
  <c r="Q52" i="34"/>
  <c r="P52" i="34"/>
  <c r="O52" i="34"/>
  <c r="N52" i="34"/>
  <c r="V51" i="34"/>
  <c r="U51" i="34"/>
  <c r="T51" i="34"/>
  <c r="S51" i="34"/>
  <c r="R51" i="34"/>
  <c r="Q51" i="34"/>
  <c r="P51" i="34"/>
  <c r="O51" i="34"/>
  <c r="N51" i="34"/>
  <c r="V50" i="34"/>
  <c r="U50" i="34"/>
  <c r="T50" i="34"/>
  <c r="S50" i="34"/>
  <c r="R50" i="34"/>
  <c r="Q50" i="34"/>
  <c r="P50" i="34"/>
  <c r="O50" i="34"/>
  <c r="N50" i="34"/>
  <c r="V49" i="34"/>
  <c r="U49" i="34"/>
  <c r="T49" i="34"/>
  <c r="S49" i="34"/>
  <c r="R49" i="34"/>
  <c r="Q49" i="34"/>
  <c r="P49" i="34"/>
  <c r="O49" i="34"/>
  <c r="N49" i="34"/>
  <c r="V48" i="34"/>
  <c r="U48" i="34"/>
  <c r="T48" i="34"/>
  <c r="S48" i="34"/>
  <c r="R48" i="34"/>
  <c r="Q48" i="34"/>
  <c r="P48" i="34"/>
  <c r="O48" i="34"/>
  <c r="N48" i="34"/>
  <c r="V46" i="34"/>
  <c r="U46" i="34"/>
  <c r="T46" i="34"/>
  <c r="S46" i="34"/>
  <c r="R46" i="34"/>
  <c r="Q46" i="34"/>
  <c r="P46" i="34"/>
  <c r="O46" i="34"/>
  <c r="N46" i="34"/>
  <c r="V45" i="34"/>
  <c r="U45" i="34"/>
  <c r="T45" i="34"/>
  <c r="S45" i="34"/>
  <c r="R45" i="34"/>
  <c r="Q45" i="34"/>
  <c r="P45" i="34"/>
  <c r="O45" i="34"/>
  <c r="N45" i="34"/>
  <c r="V44" i="34"/>
  <c r="U44" i="34"/>
  <c r="T44" i="34"/>
  <c r="S44" i="34"/>
  <c r="R44" i="34"/>
  <c r="Q44" i="34"/>
  <c r="P44" i="34"/>
  <c r="O44" i="34"/>
  <c r="N44" i="34"/>
  <c r="V43" i="34"/>
  <c r="U43" i="34"/>
  <c r="T43" i="34"/>
  <c r="S43" i="34"/>
  <c r="R43" i="34"/>
  <c r="Q43" i="34"/>
  <c r="P43" i="34"/>
  <c r="O43" i="34"/>
  <c r="N43" i="34"/>
  <c r="V42" i="34"/>
  <c r="U42" i="34"/>
  <c r="T42" i="34"/>
  <c r="S42" i="34"/>
  <c r="R42" i="34"/>
  <c r="Q42" i="34"/>
  <c r="P42" i="34"/>
  <c r="O42" i="34"/>
  <c r="N42" i="34"/>
  <c r="V40" i="34"/>
  <c r="U40" i="34"/>
  <c r="T40" i="34"/>
  <c r="S40" i="34"/>
  <c r="R40" i="34"/>
  <c r="Q40" i="34"/>
  <c r="P40" i="34"/>
  <c r="O40" i="34"/>
  <c r="N40" i="34"/>
  <c r="V39" i="34"/>
  <c r="U39" i="34"/>
  <c r="T39" i="34"/>
  <c r="S39" i="34"/>
  <c r="R39" i="34"/>
  <c r="Q39" i="34"/>
  <c r="P39" i="34"/>
  <c r="O39" i="34"/>
  <c r="N39" i="34"/>
  <c r="V38" i="34"/>
  <c r="U38" i="34"/>
  <c r="T38" i="34"/>
  <c r="S38" i="34"/>
  <c r="R38" i="34"/>
  <c r="Q38" i="34"/>
  <c r="P38" i="34"/>
  <c r="O38" i="34"/>
  <c r="N38" i="34"/>
  <c r="V37" i="34"/>
  <c r="U37" i="34"/>
  <c r="T37" i="34"/>
  <c r="S37" i="34"/>
  <c r="R37" i="34"/>
  <c r="Q37" i="34"/>
  <c r="P37" i="34"/>
  <c r="O37" i="34"/>
  <c r="N37" i="34"/>
  <c r="V36" i="34"/>
  <c r="U36" i="34"/>
  <c r="T36" i="34"/>
  <c r="S36" i="34"/>
  <c r="R36" i="34"/>
  <c r="Q36" i="34"/>
  <c r="P36" i="34"/>
  <c r="O36" i="34"/>
  <c r="N36" i="34"/>
  <c r="V34" i="34"/>
  <c r="U34" i="34"/>
  <c r="T34" i="34"/>
  <c r="S34" i="34"/>
  <c r="R34" i="34"/>
  <c r="Q34" i="34"/>
  <c r="P34" i="34"/>
  <c r="O34" i="34"/>
  <c r="N34" i="34"/>
  <c r="V33" i="34"/>
  <c r="U33" i="34"/>
  <c r="T33" i="34"/>
  <c r="S33" i="34"/>
  <c r="R33" i="34"/>
  <c r="Q33" i="34"/>
  <c r="P33" i="34"/>
  <c r="O33" i="34"/>
  <c r="N33" i="34"/>
  <c r="V32" i="34"/>
  <c r="U32" i="34"/>
  <c r="T32" i="34"/>
  <c r="S32" i="34"/>
  <c r="R32" i="34"/>
  <c r="Q32" i="34"/>
  <c r="P32" i="34"/>
  <c r="O32" i="34"/>
  <c r="N32" i="34"/>
  <c r="V31" i="34"/>
  <c r="U31" i="34"/>
  <c r="T31" i="34"/>
  <c r="S31" i="34"/>
  <c r="R31" i="34"/>
  <c r="Q31" i="34"/>
  <c r="P31" i="34"/>
  <c r="O31" i="34"/>
  <c r="N31" i="34"/>
  <c r="V30" i="34"/>
  <c r="U30" i="34"/>
  <c r="T30" i="34"/>
  <c r="S30" i="34"/>
  <c r="R30" i="34"/>
  <c r="Q30" i="34"/>
  <c r="P30" i="34"/>
  <c r="O30" i="34"/>
  <c r="N30" i="34"/>
  <c r="V29" i="34"/>
  <c r="U29" i="34"/>
  <c r="T29" i="34"/>
  <c r="S29" i="34"/>
  <c r="R29" i="34"/>
  <c r="Q29" i="34"/>
  <c r="P29" i="34"/>
  <c r="O29" i="34"/>
  <c r="N29" i="34"/>
  <c r="V28" i="34"/>
  <c r="U28" i="34"/>
  <c r="T28" i="34"/>
  <c r="S28" i="34"/>
  <c r="R28" i="34"/>
  <c r="Q28" i="34"/>
  <c r="P28" i="34"/>
  <c r="O28" i="34"/>
  <c r="N28" i="34"/>
  <c r="V27" i="34"/>
  <c r="U27" i="34"/>
  <c r="T27" i="34"/>
  <c r="S27" i="34"/>
  <c r="R27" i="34"/>
  <c r="Q27" i="34"/>
  <c r="P27" i="34"/>
  <c r="O27" i="34"/>
  <c r="N27" i="34"/>
  <c r="V25" i="34"/>
  <c r="U25" i="34"/>
  <c r="T25" i="34"/>
  <c r="S25" i="34"/>
  <c r="R25" i="34"/>
  <c r="Q25" i="34"/>
  <c r="P25" i="34"/>
  <c r="O25" i="34"/>
  <c r="N25" i="34"/>
  <c r="V24" i="34"/>
  <c r="U24" i="34"/>
  <c r="T24" i="34"/>
  <c r="S24" i="34"/>
  <c r="R24" i="34"/>
  <c r="Q24" i="34"/>
  <c r="P24" i="34"/>
  <c r="O24" i="34"/>
  <c r="N24" i="34"/>
  <c r="V23" i="34"/>
  <c r="U23" i="34"/>
  <c r="T23" i="34"/>
  <c r="S23" i="34"/>
  <c r="R23" i="34"/>
  <c r="Q23" i="34"/>
  <c r="P23" i="34"/>
  <c r="O23" i="34"/>
  <c r="N23" i="34"/>
  <c r="V22" i="34"/>
  <c r="U22" i="34"/>
  <c r="T22" i="34"/>
  <c r="S22" i="34"/>
  <c r="R22" i="34"/>
  <c r="Q22" i="34"/>
  <c r="P22" i="34"/>
  <c r="O22" i="34"/>
  <c r="N22" i="34"/>
  <c r="V21" i="34"/>
  <c r="U21" i="34"/>
  <c r="T21" i="34"/>
  <c r="S21" i="34"/>
  <c r="R21" i="34"/>
  <c r="Q21" i="34"/>
  <c r="P21" i="34"/>
  <c r="O21" i="34"/>
  <c r="N21" i="34"/>
  <c r="V20" i="34"/>
  <c r="U20" i="34"/>
  <c r="T20" i="34"/>
  <c r="S20" i="34"/>
  <c r="R20" i="34"/>
  <c r="Q20" i="34"/>
  <c r="P20" i="34"/>
  <c r="O20" i="34"/>
  <c r="N20" i="34"/>
  <c r="V19" i="34"/>
  <c r="U19" i="34"/>
  <c r="T19" i="34"/>
  <c r="S19" i="34"/>
  <c r="R19" i="34"/>
  <c r="Q19" i="34"/>
  <c r="P19" i="34"/>
  <c r="O19" i="34"/>
  <c r="N19" i="34"/>
  <c r="V18" i="34"/>
  <c r="U18" i="34"/>
  <c r="T18" i="34"/>
  <c r="S18" i="34"/>
  <c r="R18" i="34"/>
  <c r="Q18" i="34"/>
  <c r="P18" i="34"/>
  <c r="O18" i="34"/>
  <c r="N18" i="34"/>
  <c r="V16" i="34"/>
  <c r="U16" i="34"/>
  <c r="T16" i="34"/>
  <c r="S16" i="34"/>
  <c r="R16" i="34"/>
  <c r="Q16" i="34"/>
  <c r="P16" i="34"/>
  <c r="O16" i="34"/>
  <c r="N16" i="34"/>
  <c r="V15" i="34"/>
  <c r="U15" i="34"/>
  <c r="T15" i="34"/>
  <c r="S15" i="34"/>
  <c r="R15" i="34"/>
  <c r="Q15" i="34"/>
  <c r="P15" i="34"/>
  <c r="O15" i="34"/>
  <c r="N15" i="34"/>
  <c r="V14" i="34"/>
  <c r="U14" i="34"/>
  <c r="T14" i="34"/>
  <c r="S14" i="34"/>
  <c r="R14" i="34"/>
  <c r="Q14" i="34"/>
  <c r="P14" i="34"/>
  <c r="O14" i="34"/>
  <c r="N14" i="34"/>
  <c r="V13" i="34"/>
  <c r="U13" i="34"/>
  <c r="T13" i="34"/>
  <c r="S13" i="34"/>
  <c r="R13" i="34"/>
  <c r="Q13" i="34"/>
  <c r="P13" i="34"/>
  <c r="O13" i="34"/>
  <c r="N13" i="34"/>
  <c r="V12" i="34"/>
  <c r="U12" i="34"/>
  <c r="T12" i="34"/>
  <c r="S12" i="34"/>
  <c r="R12" i="34"/>
  <c r="Q12" i="34"/>
  <c r="P12" i="34"/>
  <c r="O12" i="34"/>
  <c r="N12" i="34"/>
  <c r="V10" i="34"/>
  <c r="U10" i="34"/>
  <c r="T10" i="34"/>
  <c r="S10" i="34"/>
  <c r="R10" i="34"/>
  <c r="Q10" i="34"/>
  <c r="P10" i="34"/>
  <c r="O10" i="34"/>
  <c r="N10" i="34"/>
  <c r="V9" i="34"/>
  <c r="U9" i="34"/>
  <c r="T9" i="34"/>
  <c r="S9" i="34"/>
  <c r="R9" i="34"/>
  <c r="Q9" i="34"/>
  <c r="P9" i="34"/>
  <c r="O9" i="34"/>
  <c r="N9" i="34"/>
  <c r="L55" i="33"/>
  <c r="K55" i="33"/>
  <c r="J55" i="33"/>
  <c r="I55" i="33"/>
  <c r="H55" i="33"/>
  <c r="G55" i="33"/>
  <c r="F55" i="33"/>
  <c r="E55" i="33"/>
  <c r="D55" i="33"/>
  <c r="L54" i="33"/>
  <c r="K54" i="33"/>
  <c r="J54" i="33"/>
  <c r="I54" i="33"/>
  <c r="H54" i="33"/>
  <c r="G54" i="33"/>
  <c r="F54" i="33"/>
  <c r="E54" i="33"/>
  <c r="D54" i="33"/>
  <c r="L53" i="33"/>
  <c r="K53" i="33"/>
  <c r="J53" i="33"/>
  <c r="I53" i="33"/>
  <c r="H53" i="33"/>
  <c r="G53" i="33"/>
  <c r="F53" i="33"/>
  <c r="E53" i="33"/>
  <c r="D53" i="33"/>
  <c r="L52" i="33"/>
  <c r="K52" i="33"/>
  <c r="J52" i="33"/>
  <c r="I52" i="33"/>
  <c r="H52" i="33"/>
  <c r="G52" i="33"/>
  <c r="F52" i="33"/>
  <c r="E52" i="33"/>
  <c r="D52" i="33"/>
  <c r="L51" i="33"/>
  <c r="K51" i="33"/>
  <c r="J51" i="33"/>
  <c r="I51" i="33"/>
  <c r="H51" i="33"/>
  <c r="G51" i="33"/>
  <c r="F51" i="33"/>
  <c r="E51" i="33"/>
  <c r="D51" i="33"/>
  <c r="L50" i="33"/>
  <c r="K50" i="33"/>
  <c r="J50" i="33"/>
  <c r="I50" i="33"/>
  <c r="H50" i="33"/>
  <c r="G50" i="33"/>
  <c r="F50" i="33"/>
  <c r="E50" i="33"/>
  <c r="D50" i="33"/>
  <c r="L49" i="33"/>
  <c r="K49" i="33"/>
  <c r="J49" i="33"/>
  <c r="I49" i="33"/>
  <c r="H49" i="33"/>
  <c r="G49" i="33"/>
  <c r="F49" i="33"/>
  <c r="E49" i="33"/>
  <c r="D49" i="33"/>
  <c r="L48" i="33"/>
  <c r="K48" i="33"/>
  <c r="J48" i="33"/>
  <c r="I48" i="33"/>
  <c r="H48" i="33"/>
  <c r="G48" i="33"/>
  <c r="F48" i="33"/>
  <c r="E48" i="33"/>
  <c r="D48" i="33"/>
  <c r="L46" i="33"/>
  <c r="K46" i="33"/>
  <c r="J46" i="33"/>
  <c r="I46" i="33"/>
  <c r="H46" i="33"/>
  <c r="G46" i="33"/>
  <c r="F46" i="33"/>
  <c r="E46" i="33"/>
  <c r="D46" i="33"/>
  <c r="L45" i="33"/>
  <c r="K45" i="33"/>
  <c r="J45" i="33"/>
  <c r="I45" i="33"/>
  <c r="H45" i="33"/>
  <c r="G45" i="33"/>
  <c r="F45" i="33"/>
  <c r="E45" i="33"/>
  <c r="D45" i="33"/>
  <c r="L44" i="33"/>
  <c r="K44" i="33"/>
  <c r="J44" i="33"/>
  <c r="I44" i="33"/>
  <c r="H44" i="33"/>
  <c r="G44" i="33"/>
  <c r="F44" i="33"/>
  <c r="E44" i="33"/>
  <c r="D44" i="33"/>
  <c r="L43" i="33"/>
  <c r="K43" i="33"/>
  <c r="J43" i="33"/>
  <c r="I43" i="33"/>
  <c r="H43" i="33"/>
  <c r="G43" i="33"/>
  <c r="F43" i="33"/>
  <c r="E43" i="33"/>
  <c r="D43" i="33"/>
  <c r="L42" i="33"/>
  <c r="K42" i="33"/>
  <c r="J42" i="33"/>
  <c r="I42" i="33"/>
  <c r="H42" i="33"/>
  <c r="G42" i="33"/>
  <c r="F42" i="33"/>
  <c r="E42" i="33"/>
  <c r="D42" i="33"/>
  <c r="L40" i="33"/>
  <c r="K40" i="33"/>
  <c r="J40" i="33"/>
  <c r="I40" i="33"/>
  <c r="H40" i="33"/>
  <c r="G40" i="33"/>
  <c r="F40" i="33"/>
  <c r="E40" i="33"/>
  <c r="D40" i="33"/>
  <c r="L39" i="33"/>
  <c r="K39" i="33"/>
  <c r="J39" i="33"/>
  <c r="I39" i="33"/>
  <c r="H39" i="33"/>
  <c r="G39" i="33"/>
  <c r="F39" i="33"/>
  <c r="E39" i="33"/>
  <c r="D39" i="33"/>
  <c r="L38" i="33"/>
  <c r="K38" i="33"/>
  <c r="J38" i="33"/>
  <c r="I38" i="33"/>
  <c r="H38" i="33"/>
  <c r="G38" i="33"/>
  <c r="F38" i="33"/>
  <c r="E38" i="33"/>
  <c r="D38" i="33"/>
  <c r="L37" i="33"/>
  <c r="K37" i="33"/>
  <c r="J37" i="33"/>
  <c r="I37" i="33"/>
  <c r="H37" i="33"/>
  <c r="G37" i="33"/>
  <c r="F37" i="33"/>
  <c r="E37" i="33"/>
  <c r="D37" i="33"/>
  <c r="L36" i="33"/>
  <c r="K36" i="33"/>
  <c r="J36" i="33"/>
  <c r="I36" i="33"/>
  <c r="H36" i="33"/>
  <c r="G36" i="33"/>
  <c r="F36" i="33"/>
  <c r="E36" i="33"/>
  <c r="D36" i="33"/>
  <c r="L34" i="33"/>
  <c r="K34" i="33"/>
  <c r="J34" i="33"/>
  <c r="I34" i="33"/>
  <c r="H34" i="33"/>
  <c r="G34" i="33"/>
  <c r="F34" i="33"/>
  <c r="E34" i="33"/>
  <c r="D34" i="33"/>
  <c r="L33" i="33"/>
  <c r="K33" i="33"/>
  <c r="J33" i="33"/>
  <c r="I33" i="33"/>
  <c r="H33" i="33"/>
  <c r="G33" i="33"/>
  <c r="F33" i="33"/>
  <c r="E33" i="33"/>
  <c r="D33" i="33"/>
  <c r="L32" i="33"/>
  <c r="K32" i="33"/>
  <c r="J32" i="33"/>
  <c r="I32" i="33"/>
  <c r="H32" i="33"/>
  <c r="G32" i="33"/>
  <c r="F32" i="33"/>
  <c r="E32" i="33"/>
  <c r="D32" i="33"/>
  <c r="L31" i="33"/>
  <c r="K31" i="33"/>
  <c r="J31" i="33"/>
  <c r="I31" i="33"/>
  <c r="H31" i="33"/>
  <c r="G31" i="33"/>
  <c r="F31" i="33"/>
  <c r="E31" i="33"/>
  <c r="D31" i="33"/>
  <c r="L30" i="33"/>
  <c r="K30" i="33"/>
  <c r="J30" i="33"/>
  <c r="I30" i="33"/>
  <c r="H30" i="33"/>
  <c r="G30" i="33"/>
  <c r="F30" i="33"/>
  <c r="E30" i="33"/>
  <c r="D30" i="33"/>
  <c r="L29" i="33"/>
  <c r="K29" i="33"/>
  <c r="J29" i="33"/>
  <c r="I29" i="33"/>
  <c r="H29" i="33"/>
  <c r="G29" i="33"/>
  <c r="F29" i="33"/>
  <c r="E29" i="33"/>
  <c r="D29" i="33"/>
  <c r="L28" i="33"/>
  <c r="K28" i="33"/>
  <c r="J28" i="33"/>
  <c r="I28" i="33"/>
  <c r="H28" i="33"/>
  <c r="G28" i="33"/>
  <c r="F28" i="33"/>
  <c r="E28" i="33"/>
  <c r="D28" i="33"/>
  <c r="L27" i="33"/>
  <c r="K27" i="33"/>
  <c r="J27" i="33"/>
  <c r="I27" i="33"/>
  <c r="H27" i="33"/>
  <c r="G27" i="33"/>
  <c r="F27" i="33"/>
  <c r="E27" i="33"/>
  <c r="D27" i="33"/>
  <c r="L25" i="33"/>
  <c r="K25" i="33"/>
  <c r="J25" i="33"/>
  <c r="I25" i="33"/>
  <c r="H25" i="33"/>
  <c r="G25" i="33"/>
  <c r="F25" i="33"/>
  <c r="E25" i="33"/>
  <c r="D25" i="33"/>
  <c r="L24" i="33"/>
  <c r="K24" i="33"/>
  <c r="J24" i="33"/>
  <c r="I24" i="33"/>
  <c r="H24" i="33"/>
  <c r="G24" i="33"/>
  <c r="F24" i="33"/>
  <c r="E24" i="33"/>
  <c r="D24" i="33"/>
  <c r="L23" i="33"/>
  <c r="K23" i="33"/>
  <c r="J23" i="33"/>
  <c r="I23" i="33"/>
  <c r="H23" i="33"/>
  <c r="G23" i="33"/>
  <c r="F23" i="33"/>
  <c r="E23" i="33"/>
  <c r="D23" i="33"/>
  <c r="L22" i="33"/>
  <c r="K22" i="33"/>
  <c r="J22" i="33"/>
  <c r="I22" i="33"/>
  <c r="H22" i="33"/>
  <c r="G22" i="33"/>
  <c r="F22" i="33"/>
  <c r="E22" i="33"/>
  <c r="D22" i="33"/>
  <c r="L21" i="33"/>
  <c r="K21" i="33"/>
  <c r="J21" i="33"/>
  <c r="I21" i="33"/>
  <c r="H21" i="33"/>
  <c r="G21" i="33"/>
  <c r="F21" i="33"/>
  <c r="E21" i="33"/>
  <c r="D21" i="33"/>
  <c r="L20" i="33"/>
  <c r="K20" i="33"/>
  <c r="J20" i="33"/>
  <c r="I20" i="33"/>
  <c r="H20" i="33"/>
  <c r="G20" i="33"/>
  <c r="F20" i="33"/>
  <c r="E20" i="33"/>
  <c r="D20" i="33"/>
  <c r="L19" i="33"/>
  <c r="K19" i="33"/>
  <c r="J19" i="33"/>
  <c r="I19" i="33"/>
  <c r="H19" i="33"/>
  <c r="G19" i="33"/>
  <c r="F19" i="33"/>
  <c r="E19" i="33"/>
  <c r="D19" i="33"/>
  <c r="L18" i="33"/>
  <c r="K18" i="33"/>
  <c r="J18" i="33"/>
  <c r="I18" i="33"/>
  <c r="H18" i="33"/>
  <c r="G18" i="33"/>
  <c r="F18" i="33"/>
  <c r="E18" i="33"/>
  <c r="D18" i="33"/>
  <c r="L16" i="33"/>
  <c r="K16" i="33"/>
  <c r="J16" i="33"/>
  <c r="I16" i="33"/>
  <c r="H16" i="33"/>
  <c r="G16" i="33"/>
  <c r="F16" i="33"/>
  <c r="E16" i="33"/>
  <c r="D16" i="33"/>
  <c r="L15" i="33"/>
  <c r="K15" i="33"/>
  <c r="J15" i="33"/>
  <c r="I15" i="33"/>
  <c r="H15" i="33"/>
  <c r="G15" i="33"/>
  <c r="F15" i="33"/>
  <c r="E15" i="33"/>
  <c r="D15" i="33"/>
  <c r="L14" i="33"/>
  <c r="K14" i="33"/>
  <c r="J14" i="33"/>
  <c r="I14" i="33"/>
  <c r="H14" i="33"/>
  <c r="G14" i="33"/>
  <c r="F14" i="33"/>
  <c r="E14" i="33"/>
  <c r="D14" i="33"/>
  <c r="L13" i="33"/>
  <c r="K13" i="33"/>
  <c r="J13" i="33"/>
  <c r="I13" i="33"/>
  <c r="H13" i="33"/>
  <c r="G13" i="33"/>
  <c r="F13" i="33"/>
  <c r="E13" i="33"/>
  <c r="D13" i="33"/>
  <c r="L12" i="33"/>
  <c r="K12" i="33"/>
  <c r="J12" i="33"/>
  <c r="I12" i="33"/>
  <c r="H12" i="33"/>
  <c r="G12" i="33"/>
  <c r="F12" i="33"/>
  <c r="E12" i="33"/>
  <c r="D12" i="33"/>
  <c r="L10" i="33"/>
  <c r="K10" i="33"/>
  <c r="J10" i="33"/>
  <c r="I10" i="33"/>
  <c r="H10" i="33"/>
  <c r="G10" i="33"/>
  <c r="F10" i="33"/>
  <c r="E10" i="33"/>
  <c r="D10" i="33"/>
  <c r="L9" i="33"/>
  <c r="K9" i="33"/>
  <c r="J9" i="33"/>
  <c r="I9" i="33"/>
  <c r="H9" i="33"/>
  <c r="G9" i="33"/>
  <c r="F9" i="33"/>
  <c r="E9" i="33"/>
  <c r="D9" i="33"/>
  <c r="V55" i="33"/>
  <c r="U55" i="33"/>
  <c r="T55" i="33"/>
  <c r="S55" i="33"/>
  <c r="R55" i="33"/>
  <c r="Q55" i="33"/>
  <c r="P55" i="33"/>
  <c r="O55" i="33"/>
  <c r="N55" i="33"/>
  <c r="V54" i="33"/>
  <c r="U54" i="33"/>
  <c r="T54" i="33"/>
  <c r="S54" i="33"/>
  <c r="R54" i="33"/>
  <c r="Q54" i="33"/>
  <c r="P54" i="33"/>
  <c r="O54" i="33"/>
  <c r="N54" i="33"/>
  <c r="V53" i="33"/>
  <c r="U53" i="33"/>
  <c r="T53" i="33"/>
  <c r="S53" i="33"/>
  <c r="R53" i="33"/>
  <c r="Q53" i="33"/>
  <c r="P53" i="33"/>
  <c r="O53" i="33"/>
  <c r="N53" i="33"/>
  <c r="V52" i="33"/>
  <c r="U52" i="33"/>
  <c r="T52" i="33"/>
  <c r="S52" i="33"/>
  <c r="R52" i="33"/>
  <c r="Q52" i="33"/>
  <c r="P52" i="33"/>
  <c r="O52" i="33"/>
  <c r="N52" i="33"/>
  <c r="V51" i="33"/>
  <c r="U51" i="33"/>
  <c r="T51" i="33"/>
  <c r="S51" i="33"/>
  <c r="R51" i="33"/>
  <c r="Q51" i="33"/>
  <c r="P51" i="33"/>
  <c r="O51" i="33"/>
  <c r="N51" i="33"/>
  <c r="V50" i="33"/>
  <c r="U50" i="33"/>
  <c r="T50" i="33"/>
  <c r="S50" i="33"/>
  <c r="R50" i="33"/>
  <c r="Q50" i="33"/>
  <c r="P50" i="33"/>
  <c r="O50" i="33"/>
  <c r="N50" i="33"/>
  <c r="V49" i="33"/>
  <c r="U49" i="33"/>
  <c r="T49" i="33"/>
  <c r="S49" i="33"/>
  <c r="R49" i="33"/>
  <c r="Q49" i="33"/>
  <c r="P49" i="33"/>
  <c r="O49" i="33"/>
  <c r="N49" i="33"/>
  <c r="V48" i="33"/>
  <c r="U48" i="33"/>
  <c r="T48" i="33"/>
  <c r="S48" i="33"/>
  <c r="R48" i="33"/>
  <c r="Q48" i="33"/>
  <c r="P48" i="33"/>
  <c r="O48" i="33"/>
  <c r="N48" i="33"/>
  <c r="V46" i="33"/>
  <c r="U46" i="33"/>
  <c r="T46" i="33"/>
  <c r="S46" i="33"/>
  <c r="R46" i="33"/>
  <c r="Q46" i="33"/>
  <c r="P46" i="33"/>
  <c r="O46" i="33"/>
  <c r="N46" i="33"/>
  <c r="V45" i="33"/>
  <c r="U45" i="33"/>
  <c r="T45" i="33"/>
  <c r="S45" i="33"/>
  <c r="R45" i="33"/>
  <c r="Q45" i="33"/>
  <c r="P45" i="33"/>
  <c r="O45" i="33"/>
  <c r="N45" i="33"/>
  <c r="V44" i="33"/>
  <c r="U44" i="33"/>
  <c r="T44" i="33"/>
  <c r="S44" i="33"/>
  <c r="R44" i="33"/>
  <c r="Q44" i="33"/>
  <c r="P44" i="33"/>
  <c r="O44" i="33"/>
  <c r="N44" i="33"/>
  <c r="V43" i="33"/>
  <c r="U43" i="33"/>
  <c r="T43" i="33"/>
  <c r="S43" i="33"/>
  <c r="R43" i="33"/>
  <c r="Q43" i="33"/>
  <c r="P43" i="33"/>
  <c r="O43" i="33"/>
  <c r="N43" i="33"/>
  <c r="V42" i="33"/>
  <c r="U42" i="33"/>
  <c r="T42" i="33"/>
  <c r="S42" i="33"/>
  <c r="R42" i="33"/>
  <c r="Q42" i="33"/>
  <c r="P42" i="33"/>
  <c r="O42" i="33"/>
  <c r="N42" i="33"/>
  <c r="V40" i="33"/>
  <c r="U40" i="33"/>
  <c r="T40" i="33"/>
  <c r="S40" i="33"/>
  <c r="R40" i="33"/>
  <c r="Q40" i="33"/>
  <c r="P40" i="33"/>
  <c r="O40" i="33"/>
  <c r="N40" i="33"/>
  <c r="V39" i="33"/>
  <c r="U39" i="33"/>
  <c r="T39" i="33"/>
  <c r="S39" i="33"/>
  <c r="R39" i="33"/>
  <c r="Q39" i="33"/>
  <c r="P39" i="33"/>
  <c r="O39" i="33"/>
  <c r="N39" i="33"/>
  <c r="V38" i="33"/>
  <c r="U38" i="33"/>
  <c r="T38" i="33"/>
  <c r="S38" i="33"/>
  <c r="R38" i="33"/>
  <c r="Q38" i="33"/>
  <c r="P38" i="33"/>
  <c r="O38" i="33"/>
  <c r="N38" i="33"/>
  <c r="V37" i="33"/>
  <c r="U37" i="33"/>
  <c r="T37" i="33"/>
  <c r="S37" i="33"/>
  <c r="R37" i="33"/>
  <c r="Q37" i="33"/>
  <c r="P37" i="33"/>
  <c r="O37" i="33"/>
  <c r="N37" i="33"/>
  <c r="V36" i="33"/>
  <c r="U36" i="33"/>
  <c r="T36" i="33"/>
  <c r="S36" i="33"/>
  <c r="R36" i="33"/>
  <c r="Q36" i="33"/>
  <c r="P36" i="33"/>
  <c r="O36" i="33"/>
  <c r="N36" i="33"/>
  <c r="V34" i="33"/>
  <c r="U34" i="33"/>
  <c r="T34" i="33"/>
  <c r="S34" i="33"/>
  <c r="R34" i="33"/>
  <c r="Q34" i="33"/>
  <c r="P34" i="33"/>
  <c r="O34" i="33"/>
  <c r="N34" i="33"/>
  <c r="V33" i="33"/>
  <c r="U33" i="33"/>
  <c r="T33" i="33"/>
  <c r="S33" i="33"/>
  <c r="R33" i="33"/>
  <c r="Q33" i="33"/>
  <c r="P33" i="33"/>
  <c r="O33" i="33"/>
  <c r="N33" i="33"/>
  <c r="V32" i="33"/>
  <c r="U32" i="33"/>
  <c r="T32" i="33"/>
  <c r="S32" i="33"/>
  <c r="R32" i="33"/>
  <c r="Q32" i="33"/>
  <c r="P32" i="33"/>
  <c r="O32" i="33"/>
  <c r="N32" i="33"/>
  <c r="V31" i="33"/>
  <c r="U31" i="33"/>
  <c r="T31" i="33"/>
  <c r="S31" i="33"/>
  <c r="R31" i="33"/>
  <c r="Q31" i="33"/>
  <c r="P31" i="33"/>
  <c r="O31" i="33"/>
  <c r="N31" i="33"/>
  <c r="V30" i="33"/>
  <c r="U30" i="33"/>
  <c r="T30" i="33"/>
  <c r="S30" i="33"/>
  <c r="R30" i="33"/>
  <c r="Q30" i="33"/>
  <c r="P30" i="33"/>
  <c r="O30" i="33"/>
  <c r="N30" i="33"/>
  <c r="V29" i="33"/>
  <c r="U29" i="33"/>
  <c r="T29" i="33"/>
  <c r="S29" i="33"/>
  <c r="R29" i="33"/>
  <c r="Q29" i="33"/>
  <c r="P29" i="33"/>
  <c r="O29" i="33"/>
  <c r="N29" i="33"/>
  <c r="V28" i="33"/>
  <c r="U28" i="33"/>
  <c r="T28" i="33"/>
  <c r="S28" i="33"/>
  <c r="R28" i="33"/>
  <c r="Q28" i="33"/>
  <c r="P28" i="33"/>
  <c r="O28" i="33"/>
  <c r="N28" i="33"/>
  <c r="V27" i="33"/>
  <c r="U27" i="33"/>
  <c r="T27" i="33"/>
  <c r="S27" i="33"/>
  <c r="R27" i="33"/>
  <c r="Q27" i="33"/>
  <c r="P27" i="33"/>
  <c r="O27" i="33"/>
  <c r="N27" i="33"/>
  <c r="V25" i="33"/>
  <c r="U25" i="33"/>
  <c r="T25" i="33"/>
  <c r="S25" i="33"/>
  <c r="R25" i="33"/>
  <c r="Q25" i="33"/>
  <c r="P25" i="33"/>
  <c r="O25" i="33"/>
  <c r="N25" i="33"/>
  <c r="V24" i="33"/>
  <c r="U24" i="33"/>
  <c r="T24" i="33"/>
  <c r="S24" i="33"/>
  <c r="R24" i="33"/>
  <c r="Q24" i="33"/>
  <c r="P24" i="33"/>
  <c r="O24" i="33"/>
  <c r="N24" i="33"/>
  <c r="V23" i="33"/>
  <c r="U23" i="33"/>
  <c r="T23" i="33"/>
  <c r="S23" i="33"/>
  <c r="R23" i="33"/>
  <c r="Q23" i="33"/>
  <c r="P23" i="33"/>
  <c r="O23" i="33"/>
  <c r="N23" i="33"/>
  <c r="V22" i="33"/>
  <c r="U22" i="33"/>
  <c r="T22" i="33"/>
  <c r="S22" i="33"/>
  <c r="R22" i="33"/>
  <c r="Q22" i="33"/>
  <c r="P22" i="33"/>
  <c r="O22" i="33"/>
  <c r="N22" i="33"/>
  <c r="V21" i="33"/>
  <c r="U21" i="33"/>
  <c r="T21" i="33"/>
  <c r="S21" i="33"/>
  <c r="R21" i="33"/>
  <c r="Q21" i="33"/>
  <c r="P21" i="33"/>
  <c r="O21" i="33"/>
  <c r="N21" i="33"/>
  <c r="V20" i="33"/>
  <c r="U20" i="33"/>
  <c r="T20" i="33"/>
  <c r="S20" i="33"/>
  <c r="R20" i="33"/>
  <c r="Q20" i="33"/>
  <c r="P20" i="33"/>
  <c r="O20" i="33"/>
  <c r="N20" i="33"/>
  <c r="V19" i="33"/>
  <c r="U19" i="33"/>
  <c r="T19" i="33"/>
  <c r="S19" i="33"/>
  <c r="R19" i="33"/>
  <c r="Q19" i="33"/>
  <c r="P19" i="33"/>
  <c r="O19" i="33"/>
  <c r="N19" i="33"/>
  <c r="V18" i="33"/>
  <c r="U18" i="33"/>
  <c r="T18" i="33"/>
  <c r="S18" i="33"/>
  <c r="R18" i="33"/>
  <c r="Q18" i="33"/>
  <c r="P18" i="33"/>
  <c r="O18" i="33"/>
  <c r="N18" i="33"/>
  <c r="V16" i="33"/>
  <c r="U16" i="33"/>
  <c r="T16" i="33"/>
  <c r="S16" i="33"/>
  <c r="R16" i="33"/>
  <c r="Q16" i="33"/>
  <c r="P16" i="33"/>
  <c r="O16" i="33"/>
  <c r="N16" i="33"/>
  <c r="V15" i="33"/>
  <c r="U15" i="33"/>
  <c r="T15" i="33"/>
  <c r="S15" i="33"/>
  <c r="R15" i="33"/>
  <c r="Q15" i="33"/>
  <c r="P15" i="33"/>
  <c r="O15" i="33"/>
  <c r="N15" i="33"/>
  <c r="V14" i="33"/>
  <c r="U14" i="33"/>
  <c r="T14" i="33"/>
  <c r="S14" i="33"/>
  <c r="R14" i="33"/>
  <c r="Q14" i="33"/>
  <c r="P14" i="33"/>
  <c r="O14" i="33"/>
  <c r="N14" i="33"/>
  <c r="V13" i="33"/>
  <c r="U13" i="33"/>
  <c r="T13" i="33"/>
  <c r="S13" i="33"/>
  <c r="R13" i="33"/>
  <c r="Q13" i="33"/>
  <c r="P13" i="33"/>
  <c r="O13" i="33"/>
  <c r="N13" i="33"/>
  <c r="V12" i="33"/>
  <c r="U12" i="33"/>
  <c r="T12" i="33"/>
  <c r="S12" i="33"/>
  <c r="R12" i="33"/>
  <c r="Q12" i="33"/>
  <c r="P12" i="33"/>
  <c r="O12" i="33"/>
  <c r="N12" i="33"/>
  <c r="V10" i="33"/>
  <c r="U10" i="33"/>
  <c r="T10" i="33"/>
  <c r="S10" i="33"/>
  <c r="R10" i="33"/>
  <c r="Q10" i="33"/>
  <c r="P10" i="33"/>
  <c r="O10" i="33"/>
  <c r="N10" i="33"/>
  <c r="V9" i="33"/>
  <c r="U9" i="33"/>
  <c r="T9" i="33"/>
  <c r="S9" i="33"/>
  <c r="R9" i="33"/>
  <c r="Q9" i="33"/>
  <c r="P9" i="33"/>
  <c r="O9" i="33"/>
  <c r="N9" i="33"/>
  <c r="L55" i="32"/>
  <c r="K55" i="32"/>
  <c r="J55" i="32"/>
  <c r="I55" i="32"/>
  <c r="H55" i="32"/>
  <c r="G55" i="32"/>
  <c r="F55" i="32"/>
  <c r="E55" i="32"/>
  <c r="D55" i="32"/>
  <c r="L54" i="32"/>
  <c r="K54" i="32"/>
  <c r="J54" i="32"/>
  <c r="I54" i="32"/>
  <c r="H54" i="32"/>
  <c r="G54" i="32"/>
  <c r="F54" i="32"/>
  <c r="E54" i="32"/>
  <c r="D54" i="32"/>
  <c r="L53" i="32"/>
  <c r="K53" i="32"/>
  <c r="J53" i="32"/>
  <c r="I53" i="32"/>
  <c r="H53" i="32"/>
  <c r="G53" i="32"/>
  <c r="F53" i="32"/>
  <c r="E53" i="32"/>
  <c r="D53" i="32"/>
  <c r="L52" i="32"/>
  <c r="K52" i="32"/>
  <c r="J52" i="32"/>
  <c r="I52" i="32"/>
  <c r="H52" i="32"/>
  <c r="G52" i="32"/>
  <c r="F52" i="32"/>
  <c r="E52" i="32"/>
  <c r="D52" i="32"/>
  <c r="L51" i="32"/>
  <c r="K51" i="32"/>
  <c r="J51" i="32"/>
  <c r="I51" i="32"/>
  <c r="H51" i="32"/>
  <c r="G51" i="32"/>
  <c r="F51" i="32"/>
  <c r="E51" i="32"/>
  <c r="D51" i="32"/>
  <c r="L50" i="32"/>
  <c r="K50" i="32"/>
  <c r="J50" i="32"/>
  <c r="I50" i="32"/>
  <c r="H50" i="32"/>
  <c r="G50" i="32"/>
  <c r="F50" i="32"/>
  <c r="E50" i="32"/>
  <c r="D50" i="32"/>
  <c r="L49" i="32"/>
  <c r="K49" i="32"/>
  <c r="J49" i="32"/>
  <c r="I49" i="32"/>
  <c r="H49" i="32"/>
  <c r="G49" i="32"/>
  <c r="F49" i="32"/>
  <c r="E49" i="32"/>
  <c r="D49" i="32"/>
  <c r="L48" i="32"/>
  <c r="K48" i="32"/>
  <c r="J48" i="32"/>
  <c r="I48" i="32"/>
  <c r="H48" i="32"/>
  <c r="G48" i="32"/>
  <c r="F48" i="32"/>
  <c r="E48" i="32"/>
  <c r="D48" i="32"/>
  <c r="L46" i="32"/>
  <c r="K46" i="32"/>
  <c r="J46" i="32"/>
  <c r="I46" i="32"/>
  <c r="H46" i="32"/>
  <c r="G46" i="32"/>
  <c r="F46" i="32"/>
  <c r="E46" i="32"/>
  <c r="D46" i="32"/>
  <c r="L45" i="32"/>
  <c r="K45" i="32"/>
  <c r="J45" i="32"/>
  <c r="I45" i="32"/>
  <c r="H45" i="32"/>
  <c r="G45" i="32"/>
  <c r="F45" i="32"/>
  <c r="E45" i="32"/>
  <c r="D45" i="32"/>
  <c r="L44" i="32"/>
  <c r="K44" i="32"/>
  <c r="J44" i="32"/>
  <c r="I44" i="32"/>
  <c r="H44" i="32"/>
  <c r="G44" i="32"/>
  <c r="F44" i="32"/>
  <c r="E44" i="32"/>
  <c r="D44" i="32"/>
  <c r="L43" i="32"/>
  <c r="K43" i="32"/>
  <c r="J43" i="32"/>
  <c r="I43" i="32"/>
  <c r="H43" i="32"/>
  <c r="G43" i="32"/>
  <c r="F43" i="32"/>
  <c r="E43" i="32"/>
  <c r="D43" i="32"/>
  <c r="L42" i="32"/>
  <c r="K42" i="32"/>
  <c r="J42" i="32"/>
  <c r="I42" i="32"/>
  <c r="H42" i="32"/>
  <c r="G42" i="32"/>
  <c r="F42" i="32"/>
  <c r="E42" i="32"/>
  <c r="D42" i="32"/>
  <c r="L40" i="32"/>
  <c r="K40" i="32"/>
  <c r="J40" i="32"/>
  <c r="I40" i="32"/>
  <c r="H40" i="32"/>
  <c r="G40" i="32"/>
  <c r="F40" i="32"/>
  <c r="E40" i="32"/>
  <c r="D40" i="32"/>
  <c r="L39" i="32"/>
  <c r="K39" i="32"/>
  <c r="J39" i="32"/>
  <c r="I39" i="32"/>
  <c r="H39" i="32"/>
  <c r="G39" i="32"/>
  <c r="F39" i="32"/>
  <c r="E39" i="32"/>
  <c r="D39" i="32"/>
  <c r="L38" i="32"/>
  <c r="K38" i="32"/>
  <c r="J38" i="32"/>
  <c r="I38" i="32"/>
  <c r="H38" i="32"/>
  <c r="G38" i="32"/>
  <c r="F38" i="32"/>
  <c r="E38" i="32"/>
  <c r="D38" i="32"/>
  <c r="L37" i="32"/>
  <c r="K37" i="32"/>
  <c r="J37" i="32"/>
  <c r="I37" i="32"/>
  <c r="H37" i="32"/>
  <c r="G37" i="32"/>
  <c r="F37" i="32"/>
  <c r="E37" i="32"/>
  <c r="D37" i="32"/>
  <c r="L36" i="32"/>
  <c r="K36" i="32"/>
  <c r="J36" i="32"/>
  <c r="I36" i="32"/>
  <c r="H36" i="32"/>
  <c r="G36" i="32"/>
  <c r="F36" i="32"/>
  <c r="E36" i="32"/>
  <c r="D36" i="32"/>
  <c r="L34" i="32"/>
  <c r="K34" i="32"/>
  <c r="J34" i="32"/>
  <c r="I34" i="32"/>
  <c r="H34" i="32"/>
  <c r="G34" i="32"/>
  <c r="F34" i="32"/>
  <c r="E34" i="32"/>
  <c r="D34" i="32"/>
  <c r="L33" i="32"/>
  <c r="K33" i="32"/>
  <c r="J33" i="32"/>
  <c r="I33" i="32"/>
  <c r="H33" i="32"/>
  <c r="G33" i="32"/>
  <c r="F33" i="32"/>
  <c r="E33" i="32"/>
  <c r="D33" i="32"/>
  <c r="L32" i="32"/>
  <c r="K32" i="32"/>
  <c r="J32" i="32"/>
  <c r="I32" i="32"/>
  <c r="H32" i="32"/>
  <c r="G32" i="32"/>
  <c r="F32" i="32"/>
  <c r="E32" i="32"/>
  <c r="D32" i="32"/>
  <c r="L31" i="32"/>
  <c r="K31" i="32"/>
  <c r="J31" i="32"/>
  <c r="I31" i="32"/>
  <c r="H31" i="32"/>
  <c r="G31" i="32"/>
  <c r="F31" i="32"/>
  <c r="E31" i="32"/>
  <c r="D31" i="32"/>
  <c r="L30" i="32"/>
  <c r="K30" i="32"/>
  <c r="J30" i="32"/>
  <c r="I30" i="32"/>
  <c r="H30" i="32"/>
  <c r="G30" i="32"/>
  <c r="F30" i="32"/>
  <c r="E30" i="32"/>
  <c r="D30" i="32"/>
  <c r="L29" i="32"/>
  <c r="K29" i="32"/>
  <c r="J29" i="32"/>
  <c r="I29" i="32"/>
  <c r="H29" i="32"/>
  <c r="G29" i="32"/>
  <c r="F29" i="32"/>
  <c r="E29" i="32"/>
  <c r="D29" i="32"/>
  <c r="L28" i="32"/>
  <c r="K28" i="32"/>
  <c r="J28" i="32"/>
  <c r="I28" i="32"/>
  <c r="H28" i="32"/>
  <c r="G28" i="32"/>
  <c r="F28" i="32"/>
  <c r="E28" i="32"/>
  <c r="D28" i="32"/>
  <c r="L27" i="32"/>
  <c r="K27" i="32"/>
  <c r="J27" i="32"/>
  <c r="I27" i="32"/>
  <c r="H27" i="32"/>
  <c r="G27" i="32"/>
  <c r="F27" i="32"/>
  <c r="E27" i="32"/>
  <c r="D27" i="32"/>
  <c r="L25" i="32"/>
  <c r="K25" i="32"/>
  <c r="J25" i="32"/>
  <c r="I25" i="32"/>
  <c r="H25" i="32"/>
  <c r="G25" i="32"/>
  <c r="F25" i="32"/>
  <c r="E25" i="32"/>
  <c r="D25" i="32"/>
  <c r="L24" i="32"/>
  <c r="K24" i="32"/>
  <c r="J24" i="32"/>
  <c r="I24" i="32"/>
  <c r="H24" i="32"/>
  <c r="G24" i="32"/>
  <c r="F24" i="32"/>
  <c r="E24" i="32"/>
  <c r="D24" i="32"/>
  <c r="L23" i="32"/>
  <c r="K23" i="32"/>
  <c r="J23" i="32"/>
  <c r="I23" i="32"/>
  <c r="H23" i="32"/>
  <c r="G23" i="32"/>
  <c r="F23" i="32"/>
  <c r="E23" i="32"/>
  <c r="D23" i="32"/>
  <c r="L22" i="32"/>
  <c r="K22" i="32"/>
  <c r="J22" i="32"/>
  <c r="I22" i="32"/>
  <c r="H22" i="32"/>
  <c r="G22" i="32"/>
  <c r="F22" i="32"/>
  <c r="E22" i="32"/>
  <c r="D22" i="32"/>
  <c r="L21" i="32"/>
  <c r="K21" i="32"/>
  <c r="J21" i="32"/>
  <c r="I21" i="32"/>
  <c r="H21" i="32"/>
  <c r="G21" i="32"/>
  <c r="F21" i="32"/>
  <c r="E21" i="32"/>
  <c r="D21" i="32"/>
  <c r="L20" i="32"/>
  <c r="K20" i="32"/>
  <c r="J20" i="32"/>
  <c r="I20" i="32"/>
  <c r="H20" i="32"/>
  <c r="G20" i="32"/>
  <c r="F20" i="32"/>
  <c r="E20" i="32"/>
  <c r="D20" i="32"/>
  <c r="L19" i="32"/>
  <c r="K19" i="32"/>
  <c r="J19" i="32"/>
  <c r="I19" i="32"/>
  <c r="H19" i="32"/>
  <c r="G19" i="32"/>
  <c r="F19" i="32"/>
  <c r="E19" i="32"/>
  <c r="D19" i="32"/>
  <c r="L18" i="32"/>
  <c r="K18" i="32"/>
  <c r="J18" i="32"/>
  <c r="I18" i="32"/>
  <c r="H18" i="32"/>
  <c r="G18" i="32"/>
  <c r="F18" i="32"/>
  <c r="E18" i="32"/>
  <c r="D18" i="32"/>
  <c r="L16" i="32"/>
  <c r="K16" i="32"/>
  <c r="J16" i="32"/>
  <c r="I16" i="32"/>
  <c r="H16" i="32"/>
  <c r="G16" i="32"/>
  <c r="F16" i="32"/>
  <c r="E16" i="32"/>
  <c r="D16" i="32"/>
  <c r="L15" i="32"/>
  <c r="K15" i="32"/>
  <c r="J15" i="32"/>
  <c r="I15" i="32"/>
  <c r="H15" i="32"/>
  <c r="G15" i="32"/>
  <c r="F15" i="32"/>
  <c r="E15" i="32"/>
  <c r="D15" i="32"/>
  <c r="L14" i="32"/>
  <c r="K14" i="32"/>
  <c r="J14" i="32"/>
  <c r="I14" i="32"/>
  <c r="H14" i="32"/>
  <c r="G14" i="32"/>
  <c r="F14" i="32"/>
  <c r="E14" i="32"/>
  <c r="D14" i="32"/>
  <c r="L13" i="32"/>
  <c r="K13" i="32"/>
  <c r="J13" i="32"/>
  <c r="I13" i="32"/>
  <c r="H13" i="32"/>
  <c r="G13" i="32"/>
  <c r="F13" i="32"/>
  <c r="E13" i="32"/>
  <c r="D13" i="32"/>
  <c r="L12" i="32"/>
  <c r="K12" i="32"/>
  <c r="J12" i="32"/>
  <c r="I12" i="32"/>
  <c r="H12" i="32"/>
  <c r="G12" i="32"/>
  <c r="F12" i="32"/>
  <c r="E12" i="32"/>
  <c r="D12" i="32"/>
  <c r="D10" i="32"/>
  <c r="E10" i="32"/>
  <c r="F10" i="32"/>
  <c r="G10" i="32"/>
  <c r="H10" i="32"/>
  <c r="I10" i="32"/>
  <c r="J10" i="32"/>
  <c r="K10" i="32"/>
  <c r="L10" i="32"/>
  <c r="E9" i="32"/>
  <c r="F9" i="32"/>
  <c r="G9" i="32"/>
  <c r="H9" i="32"/>
  <c r="I9" i="32"/>
  <c r="J9" i="32"/>
  <c r="K9" i="32"/>
  <c r="L9" i="32"/>
  <c r="D9" i="32"/>
  <c r="V55" i="32"/>
  <c r="U55" i="32"/>
  <c r="T55" i="32"/>
  <c r="S55" i="32"/>
  <c r="R55" i="32"/>
  <c r="Q55" i="32"/>
  <c r="P55" i="32"/>
  <c r="O55" i="32"/>
  <c r="N55" i="32"/>
  <c r="V54" i="32"/>
  <c r="U54" i="32"/>
  <c r="T54" i="32"/>
  <c r="S54" i="32"/>
  <c r="R54" i="32"/>
  <c r="Q54" i="32"/>
  <c r="P54" i="32"/>
  <c r="O54" i="32"/>
  <c r="N54" i="32"/>
  <c r="V53" i="32"/>
  <c r="U53" i="32"/>
  <c r="T53" i="32"/>
  <c r="S53" i="32"/>
  <c r="R53" i="32"/>
  <c r="Q53" i="32"/>
  <c r="P53" i="32"/>
  <c r="O53" i="32"/>
  <c r="N53" i="32"/>
  <c r="V52" i="32"/>
  <c r="U52" i="32"/>
  <c r="T52" i="32"/>
  <c r="S52" i="32"/>
  <c r="R52" i="32"/>
  <c r="Q52" i="32"/>
  <c r="P52" i="32"/>
  <c r="O52" i="32"/>
  <c r="N52" i="32"/>
  <c r="V51" i="32"/>
  <c r="U51" i="32"/>
  <c r="T51" i="32"/>
  <c r="S51" i="32"/>
  <c r="R51" i="32"/>
  <c r="Q51" i="32"/>
  <c r="P51" i="32"/>
  <c r="O51" i="32"/>
  <c r="N51" i="32"/>
  <c r="V50" i="32"/>
  <c r="U50" i="32"/>
  <c r="T50" i="32"/>
  <c r="S50" i="32"/>
  <c r="R50" i="32"/>
  <c r="Q50" i="32"/>
  <c r="P50" i="32"/>
  <c r="O50" i="32"/>
  <c r="N50" i="32"/>
  <c r="V49" i="32"/>
  <c r="U49" i="32"/>
  <c r="T49" i="32"/>
  <c r="S49" i="32"/>
  <c r="R49" i="32"/>
  <c r="Q49" i="32"/>
  <c r="P49" i="32"/>
  <c r="O49" i="32"/>
  <c r="N49" i="32"/>
  <c r="V48" i="32"/>
  <c r="U48" i="32"/>
  <c r="T48" i="32"/>
  <c r="S48" i="32"/>
  <c r="R48" i="32"/>
  <c r="Q48" i="32"/>
  <c r="P48" i="32"/>
  <c r="O48" i="32"/>
  <c r="N48" i="32"/>
  <c r="V46" i="32"/>
  <c r="U46" i="32"/>
  <c r="T46" i="32"/>
  <c r="S46" i="32"/>
  <c r="R46" i="32"/>
  <c r="Q46" i="32"/>
  <c r="P46" i="32"/>
  <c r="O46" i="32"/>
  <c r="N46" i="32"/>
  <c r="V45" i="32"/>
  <c r="U45" i="32"/>
  <c r="T45" i="32"/>
  <c r="S45" i="32"/>
  <c r="R45" i="32"/>
  <c r="Q45" i="32"/>
  <c r="P45" i="32"/>
  <c r="O45" i="32"/>
  <c r="N45" i="32"/>
  <c r="V44" i="32"/>
  <c r="U44" i="32"/>
  <c r="T44" i="32"/>
  <c r="S44" i="32"/>
  <c r="R44" i="32"/>
  <c r="Q44" i="32"/>
  <c r="P44" i="32"/>
  <c r="O44" i="32"/>
  <c r="N44" i="32"/>
  <c r="V43" i="32"/>
  <c r="U43" i="32"/>
  <c r="T43" i="32"/>
  <c r="S43" i="32"/>
  <c r="R43" i="32"/>
  <c r="Q43" i="32"/>
  <c r="P43" i="32"/>
  <c r="O43" i="32"/>
  <c r="N43" i="32"/>
  <c r="V42" i="32"/>
  <c r="U42" i="32"/>
  <c r="T42" i="32"/>
  <c r="S42" i="32"/>
  <c r="R42" i="32"/>
  <c r="Q42" i="32"/>
  <c r="P42" i="32"/>
  <c r="O42" i="32"/>
  <c r="N42" i="32"/>
  <c r="V40" i="32"/>
  <c r="U40" i="32"/>
  <c r="T40" i="32"/>
  <c r="S40" i="32"/>
  <c r="R40" i="32"/>
  <c r="Q40" i="32"/>
  <c r="P40" i="32"/>
  <c r="O40" i="32"/>
  <c r="N40" i="32"/>
  <c r="V39" i="32"/>
  <c r="U39" i="32"/>
  <c r="T39" i="32"/>
  <c r="S39" i="32"/>
  <c r="R39" i="32"/>
  <c r="Q39" i="32"/>
  <c r="P39" i="32"/>
  <c r="O39" i="32"/>
  <c r="N39" i="32"/>
  <c r="V38" i="32"/>
  <c r="U38" i="32"/>
  <c r="T38" i="32"/>
  <c r="S38" i="32"/>
  <c r="R38" i="32"/>
  <c r="Q38" i="32"/>
  <c r="P38" i="32"/>
  <c r="O38" i="32"/>
  <c r="N38" i="32"/>
  <c r="V37" i="32"/>
  <c r="U37" i="32"/>
  <c r="T37" i="32"/>
  <c r="S37" i="32"/>
  <c r="R37" i="32"/>
  <c r="Q37" i="32"/>
  <c r="P37" i="32"/>
  <c r="O37" i="32"/>
  <c r="N37" i="32"/>
  <c r="V36" i="32"/>
  <c r="U36" i="32"/>
  <c r="T36" i="32"/>
  <c r="S36" i="32"/>
  <c r="R36" i="32"/>
  <c r="Q36" i="32"/>
  <c r="P36" i="32"/>
  <c r="O36" i="32"/>
  <c r="N36" i="32"/>
  <c r="V34" i="32"/>
  <c r="U34" i="32"/>
  <c r="T34" i="32"/>
  <c r="S34" i="32"/>
  <c r="R34" i="32"/>
  <c r="Q34" i="32"/>
  <c r="P34" i="32"/>
  <c r="O34" i="32"/>
  <c r="N34" i="32"/>
  <c r="V33" i="32"/>
  <c r="U33" i="32"/>
  <c r="T33" i="32"/>
  <c r="S33" i="32"/>
  <c r="R33" i="32"/>
  <c r="Q33" i="32"/>
  <c r="P33" i="32"/>
  <c r="O33" i="32"/>
  <c r="N33" i="32"/>
  <c r="V32" i="32"/>
  <c r="U32" i="32"/>
  <c r="T32" i="32"/>
  <c r="S32" i="32"/>
  <c r="R32" i="32"/>
  <c r="Q32" i="32"/>
  <c r="P32" i="32"/>
  <c r="O32" i="32"/>
  <c r="N32" i="32"/>
  <c r="V31" i="32"/>
  <c r="U31" i="32"/>
  <c r="T31" i="32"/>
  <c r="S31" i="32"/>
  <c r="R31" i="32"/>
  <c r="Q31" i="32"/>
  <c r="P31" i="32"/>
  <c r="O31" i="32"/>
  <c r="N31" i="32"/>
  <c r="V30" i="32"/>
  <c r="U30" i="32"/>
  <c r="T30" i="32"/>
  <c r="S30" i="32"/>
  <c r="R30" i="32"/>
  <c r="Q30" i="32"/>
  <c r="P30" i="32"/>
  <c r="O30" i="32"/>
  <c r="N30" i="32"/>
  <c r="V29" i="32"/>
  <c r="U29" i="32"/>
  <c r="T29" i="32"/>
  <c r="S29" i="32"/>
  <c r="R29" i="32"/>
  <c r="Q29" i="32"/>
  <c r="P29" i="32"/>
  <c r="O29" i="32"/>
  <c r="N29" i="32"/>
  <c r="V28" i="32"/>
  <c r="U28" i="32"/>
  <c r="T28" i="32"/>
  <c r="S28" i="32"/>
  <c r="R28" i="32"/>
  <c r="Q28" i="32"/>
  <c r="P28" i="32"/>
  <c r="O28" i="32"/>
  <c r="N28" i="32"/>
  <c r="V27" i="32"/>
  <c r="U27" i="32"/>
  <c r="T27" i="32"/>
  <c r="S27" i="32"/>
  <c r="R27" i="32"/>
  <c r="Q27" i="32"/>
  <c r="P27" i="32"/>
  <c r="O27" i="32"/>
  <c r="N27" i="32"/>
  <c r="V25" i="32"/>
  <c r="U25" i="32"/>
  <c r="T25" i="32"/>
  <c r="S25" i="32"/>
  <c r="R25" i="32"/>
  <c r="Q25" i="32"/>
  <c r="P25" i="32"/>
  <c r="O25" i="32"/>
  <c r="N25" i="32"/>
  <c r="V24" i="32"/>
  <c r="U24" i="32"/>
  <c r="T24" i="32"/>
  <c r="S24" i="32"/>
  <c r="R24" i="32"/>
  <c r="Q24" i="32"/>
  <c r="P24" i="32"/>
  <c r="O24" i="32"/>
  <c r="N24" i="32"/>
  <c r="V23" i="32"/>
  <c r="U23" i="32"/>
  <c r="T23" i="32"/>
  <c r="S23" i="32"/>
  <c r="R23" i="32"/>
  <c r="Q23" i="32"/>
  <c r="P23" i="32"/>
  <c r="O23" i="32"/>
  <c r="N23" i="32"/>
  <c r="V22" i="32"/>
  <c r="U22" i="32"/>
  <c r="T22" i="32"/>
  <c r="S22" i="32"/>
  <c r="R22" i="32"/>
  <c r="Q22" i="32"/>
  <c r="P22" i="32"/>
  <c r="O22" i="32"/>
  <c r="N22" i="32"/>
  <c r="V21" i="32"/>
  <c r="U21" i="32"/>
  <c r="T21" i="32"/>
  <c r="S21" i="32"/>
  <c r="R21" i="32"/>
  <c r="Q21" i="32"/>
  <c r="P21" i="32"/>
  <c r="O21" i="32"/>
  <c r="N21" i="32"/>
  <c r="V20" i="32"/>
  <c r="U20" i="32"/>
  <c r="T20" i="32"/>
  <c r="S20" i="32"/>
  <c r="R20" i="32"/>
  <c r="Q20" i="32"/>
  <c r="P20" i="32"/>
  <c r="O20" i="32"/>
  <c r="N20" i="32"/>
  <c r="V19" i="32"/>
  <c r="U19" i="32"/>
  <c r="T19" i="32"/>
  <c r="S19" i="32"/>
  <c r="R19" i="32"/>
  <c r="Q19" i="32"/>
  <c r="P19" i="32"/>
  <c r="O19" i="32"/>
  <c r="N19" i="32"/>
  <c r="V18" i="32"/>
  <c r="U18" i="32"/>
  <c r="T18" i="32"/>
  <c r="S18" i="32"/>
  <c r="R18" i="32"/>
  <c r="Q18" i="32"/>
  <c r="P18" i="32"/>
  <c r="O18" i="32"/>
  <c r="N18" i="32"/>
  <c r="V16" i="32"/>
  <c r="U16" i="32"/>
  <c r="T16" i="32"/>
  <c r="S16" i="32"/>
  <c r="R16" i="32"/>
  <c r="Q16" i="32"/>
  <c r="P16" i="32"/>
  <c r="O16" i="32"/>
  <c r="N16" i="32"/>
  <c r="V15" i="32"/>
  <c r="U15" i="32"/>
  <c r="T15" i="32"/>
  <c r="S15" i="32"/>
  <c r="R15" i="32"/>
  <c r="Q15" i="32"/>
  <c r="P15" i="32"/>
  <c r="O15" i="32"/>
  <c r="N15" i="32"/>
  <c r="V14" i="32"/>
  <c r="U14" i="32"/>
  <c r="T14" i="32"/>
  <c r="S14" i="32"/>
  <c r="R14" i="32"/>
  <c r="Q14" i="32"/>
  <c r="P14" i="32"/>
  <c r="O14" i="32"/>
  <c r="N14" i="32"/>
  <c r="V13" i="32"/>
  <c r="U13" i="32"/>
  <c r="T13" i="32"/>
  <c r="S13" i="32"/>
  <c r="R13" i="32"/>
  <c r="Q13" i="32"/>
  <c r="P13" i="32"/>
  <c r="O13" i="32"/>
  <c r="N13" i="32"/>
  <c r="V12" i="32"/>
  <c r="U12" i="32"/>
  <c r="T12" i="32"/>
  <c r="S12" i="32"/>
  <c r="R12" i="32"/>
  <c r="Q12" i="32"/>
  <c r="P12" i="32"/>
  <c r="O12" i="32"/>
  <c r="N12" i="32"/>
  <c r="V10" i="32"/>
  <c r="U10" i="32"/>
  <c r="T10" i="32"/>
  <c r="S10" i="32"/>
  <c r="R10" i="32"/>
  <c r="Q10" i="32"/>
  <c r="P10" i="32"/>
  <c r="O10" i="32"/>
  <c r="N10" i="32"/>
  <c r="V9" i="32"/>
  <c r="U9" i="32"/>
  <c r="T9" i="32"/>
  <c r="S9" i="32"/>
  <c r="R9" i="32"/>
  <c r="Q9" i="32"/>
  <c r="P9" i="32"/>
  <c r="O9" i="32"/>
  <c r="N9" i="32"/>
  <c r="L55" i="31"/>
  <c r="K55" i="31"/>
  <c r="J55" i="31"/>
  <c r="I55" i="31"/>
  <c r="H55" i="31"/>
  <c r="G55" i="31"/>
  <c r="F55" i="31"/>
  <c r="E55" i="31"/>
  <c r="D55" i="31"/>
  <c r="L54" i="31"/>
  <c r="K54" i="31"/>
  <c r="J54" i="31"/>
  <c r="I54" i="31"/>
  <c r="H54" i="31"/>
  <c r="G54" i="31"/>
  <c r="F54" i="31"/>
  <c r="E54" i="31"/>
  <c r="D54" i="31"/>
  <c r="L53" i="31"/>
  <c r="K53" i="31"/>
  <c r="J53" i="31"/>
  <c r="I53" i="31"/>
  <c r="H53" i="31"/>
  <c r="G53" i="31"/>
  <c r="F53" i="31"/>
  <c r="E53" i="31"/>
  <c r="D53" i="31"/>
  <c r="L52" i="31"/>
  <c r="K52" i="31"/>
  <c r="J52" i="31"/>
  <c r="I52" i="31"/>
  <c r="H52" i="31"/>
  <c r="G52" i="31"/>
  <c r="F52" i="31"/>
  <c r="E52" i="31"/>
  <c r="D52" i="31"/>
  <c r="L51" i="31"/>
  <c r="K51" i="31"/>
  <c r="J51" i="31"/>
  <c r="I51" i="31"/>
  <c r="H51" i="31"/>
  <c r="G51" i="31"/>
  <c r="F51" i="31"/>
  <c r="E51" i="31"/>
  <c r="D51" i="31"/>
  <c r="L50" i="31"/>
  <c r="K50" i="31"/>
  <c r="J50" i="31"/>
  <c r="I50" i="31"/>
  <c r="H50" i="31"/>
  <c r="G50" i="31"/>
  <c r="F50" i="31"/>
  <c r="E50" i="31"/>
  <c r="D50" i="31"/>
  <c r="L49" i="31"/>
  <c r="K49" i="31"/>
  <c r="J49" i="31"/>
  <c r="I49" i="31"/>
  <c r="H49" i="31"/>
  <c r="G49" i="31"/>
  <c r="F49" i="31"/>
  <c r="E49" i="31"/>
  <c r="D49" i="31"/>
  <c r="L48" i="31"/>
  <c r="K48" i="31"/>
  <c r="J48" i="31"/>
  <c r="I48" i="31"/>
  <c r="H48" i="31"/>
  <c r="G48" i="31"/>
  <c r="F48" i="31"/>
  <c r="E48" i="31"/>
  <c r="D48" i="31"/>
  <c r="L46" i="31"/>
  <c r="K46" i="31"/>
  <c r="J46" i="31"/>
  <c r="I46" i="31"/>
  <c r="H46" i="31"/>
  <c r="G46" i="31"/>
  <c r="F46" i="31"/>
  <c r="E46" i="31"/>
  <c r="D46" i="31"/>
  <c r="L45" i="31"/>
  <c r="K45" i="31"/>
  <c r="J45" i="31"/>
  <c r="I45" i="31"/>
  <c r="H45" i="31"/>
  <c r="G45" i="31"/>
  <c r="F45" i="31"/>
  <c r="E45" i="31"/>
  <c r="D45" i="31"/>
  <c r="L44" i="31"/>
  <c r="K44" i="31"/>
  <c r="J44" i="31"/>
  <c r="I44" i="31"/>
  <c r="H44" i="31"/>
  <c r="G44" i="31"/>
  <c r="F44" i="31"/>
  <c r="E44" i="31"/>
  <c r="D44" i="31"/>
  <c r="L43" i="31"/>
  <c r="K43" i="31"/>
  <c r="J43" i="31"/>
  <c r="I43" i="31"/>
  <c r="H43" i="31"/>
  <c r="G43" i="31"/>
  <c r="F43" i="31"/>
  <c r="E43" i="31"/>
  <c r="D43" i="31"/>
  <c r="L42" i="31"/>
  <c r="K42" i="31"/>
  <c r="J42" i="31"/>
  <c r="I42" i="31"/>
  <c r="H42" i="31"/>
  <c r="G42" i="31"/>
  <c r="F42" i="31"/>
  <c r="E42" i="31"/>
  <c r="D42" i="31"/>
  <c r="L40" i="31"/>
  <c r="K40" i="31"/>
  <c r="J40" i="31"/>
  <c r="I40" i="31"/>
  <c r="H40" i="31"/>
  <c r="G40" i="31"/>
  <c r="F40" i="31"/>
  <c r="E40" i="31"/>
  <c r="D40" i="31"/>
  <c r="L39" i="31"/>
  <c r="K39" i="31"/>
  <c r="J39" i="31"/>
  <c r="I39" i="31"/>
  <c r="H39" i="31"/>
  <c r="G39" i="31"/>
  <c r="F39" i="31"/>
  <c r="E39" i="31"/>
  <c r="D39" i="31"/>
  <c r="L38" i="31"/>
  <c r="K38" i="31"/>
  <c r="J38" i="31"/>
  <c r="I38" i="31"/>
  <c r="H38" i="31"/>
  <c r="G38" i="31"/>
  <c r="F38" i="31"/>
  <c r="E38" i="31"/>
  <c r="D38" i="31"/>
  <c r="L37" i="31"/>
  <c r="K37" i="31"/>
  <c r="J37" i="31"/>
  <c r="I37" i="31"/>
  <c r="H37" i="31"/>
  <c r="G37" i="31"/>
  <c r="F37" i="31"/>
  <c r="E37" i="31"/>
  <c r="D37" i="31"/>
  <c r="L36" i="31"/>
  <c r="K36" i="31"/>
  <c r="J36" i="31"/>
  <c r="I36" i="31"/>
  <c r="H36" i="31"/>
  <c r="G36" i="31"/>
  <c r="F36" i="31"/>
  <c r="E36" i="31"/>
  <c r="D36" i="31"/>
  <c r="L34" i="31"/>
  <c r="K34" i="31"/>
  <c r="J34" i="31"/>
  <c r="I34" i="31"/>
  <c r="H34" i="31"/>
  <c r="G34" i="31"/>
  <c r="F34" i="31"/>
  <c r="E34" i="31"/>
  <c r="D34" i="31"/>
  <c r="L33" i="31"/>
  <c r="K33" i="31"/>
  <c r="J33" i="31"/>
  <c r="I33" i="31"/>
  <c r="H33" i="31"/>
  <c r="G33" i="31"/>
  <c r="F33" i="31"/>
  <c r="E33" i="31"/>
  <c r="D33" i="31"/>
  <c r="L32" i="31"/>
  <c r="K32" i="31"/>
  <c r="J32" i="31"/>
  <c r="I32" i="31"/>
  <c r="H32" i="31"/>
  <c r="G32" i="31"/>
  <c r="F32" i="31"/>
  <c r="E32" i="31"/>
  <c r="D32" i="31"/>
  <c r="L31" i="31"/>
  <c r="K31" i="31"/>
  <c r="J31" i="31"/>
  <c r="I31" i="31"/>
  <c r="H31" i="31"/>
  <c r="G31" i="31"/>
  <c r="F31" i="31"/>
  <c r="E31" i="31"/>
  <c r="D31" i="31"/>
  <c r="L30" i="31"/>
  <c r="K30" i="31"/>
  <c r="J30" i="31"/>
  <c r="I30" i="31"/>
  <c r="H30" i="31"/>
  <c r="G30" i="31"/>
  <c r="F30" i="31"/>
  <c r="E30" i="31"/>
  <c r="D30" i="31"/>
  <c r="L29" i="31"/>
  <c r="K29" i="31"/>
  <c r="J29" i="31"/>
  <c r="I29" i="31"/>
  <c r="H29" i="31"/>
  <c r="G29" i="31"/>
  <c r="F29" i="31"/>
  <c r="E29" i="31"/>
  <c r="D29" i="31"/>
  <c r="L28" i="31"/>
  <c r="K28" i="31"/>
  <c r="J28" i="31"/>
  <c r="I28" i="31"/>
  <c r="H28" i="31"/>
  <c r="G28" i="31"/>
  <c r="F28" i="31"/>
  <c r="E28" i="31"/>
  <c r="D28" i="31"/>
  <c r="L27" i="31"/>
  <c r="K27" i="31"/>
  <c r="J27" i="31"/>
  <c r="I27" i="31"/>
  <c r="H27" i="31"/>
  <c r="G27" i="31"/>
  <c r="F27" i="31"/>
  <c r="E27" i="31"/>
  <c r="D27" i="31"/>
  <c r="L25" i="31"/>
  <c r="K25" i="31"/>
  <c r="J25" i="31"/>
  <c r="I25" i="31"/>
  <c r="H25" i="31"/>
  <c r="G25" i="31"/>
  <c r="F25" i="31"/>
  <c r="E25" i="31"/>
  <c r="D25" i="31"/>
  <c r="L24" i="31"/>
  <c r="K24" i="31"/>
  <c r="J24" i="31"/>
  <c r="I24" i="31"/>
  <c r="H24" i="31"/>
  <c r="G24" i="31"/>
  <c r="F24" i="31"/>
  <c r="E24" i="31"/>
  <c r="D24" i="31"/>
  <c r="L23" i="31"/>
  <c r="K23" i="31"/>
  <c r="J23" i="31"/>
  <c r="I23" i="31"/>
  <c r="H23" i="31"/>
  <c r="G23" i="31"/>
  <c r="F23" i="31"/>
  <c r="E23" i="31"/>
  <c r="D23" i="31"/>
  <c r="L22" i="31"/>
  <c r="K22" i="31"/>
  <c r="J22" i="31"/>
  <c r="I22" i="31"/>
  <c r="H22" i="31"/>
  <c r="G22" i="31"/>
  <c r="F22" i="31"/>
  <c r="E22" i="31"/>
  <c r="D22" i="31"/>
  <c r="L21" i="31"/>
  <c r="K21" i="31"/>
  <c r="J21" i="31"/>
  <c r="I21" i="31"/>
  <c r="H21" i="31"/>
  <c r="G21" i="31"/>
  <c r="F21" i="31"/>
  <c r="E21" i="31"/>
  <c r="D21" i="31"/>
  <c r="L20" i="31"/>
  <c r="K20" i="31"/>
  <c r="J20" i="31"/>
  <c r="I20" i="31"/>
  <c r="H20" i="31"/>
  <c r="G20" i="31"/>
  <c r="F20" i="31"/>
  <c r="E20" i="31"/>
  <c r="D20" i="31"/>
  <c r="L19" i="31"/>
  <c r="K19" i="31"/>
  <c r="J19" i="31"/>
  <c r="I19" i="31"/>
  <c r="H19" i="31"/>
  <c r="G19" i="31"/>
  <c r="F19" i="31"/>
  <c r="E19" i="31"/>
  <c r="D19" i="31"/>
  <c r="L18" i="31"/>
  <c r="K18" i="31"/>
  <c r="J18" i="31"/>
  <c r="I18" i="31"/>
  <c r="H18" i="31"/>
  <c r="G18" i="31"/>
  <c r="F18" i="31"/>
  <c r="E18" i="31"/>
  <c r="D18" i="31"/>
  <c r="L16" i="31"/>
  <c r="K16" i="31"/>
  <c r="J16" i="31"/>
  <c r="I16" i="31"/>
  <c r="H16" i="31"/>
  <c r="G16" i="31"/>
  <c r="F16" i="31"/>
  <c r="E16" i="31"/>
  <c r="D16" i="31"/>
  <c r="L15" i="31"/>
  <c r="K15" i="31"/>
  <c r="J15" i="31"/>
  <c r="I15" i="31"/>
  <c r="H15" i="31"/>
  <c r="G15" i="31"/>
  <c r="F15" i="31"/>
  <c r="E15" i="31"/>
  <c r="D15" i="31"/>
  <c r="L14" i="31"/>
  <c r="K14" i="31"/>
  <c r="J14" i="31"/>
  <c r="I14" i="31"/>
  <c r="H14" i="31"/>
  <c r="G14" i="31"/>
  <c r="F14" i="31"/>
  <c r="E14" i="31"/>
  <c r="D14" i="31"/>
  <c r="L13" i="31"/>
  <c r="K13" i="31"/>
  <c r="J13" i="31"/>
  <c r="I13" i="31"/>
  <c r="H13" i="31"/>
  <c r="G13" i="31"/>
  <c r="F13" i="31"/>
  <c r="E13" i="31"/>
  <c r="D13" i="31"/>
  <c r="L12" i="31"/>
  <c r="K12" i="31"/>
  <c r="J12" i="31"/>
  <c r="I12" i="31"/>
  <c r="H12" i="31"/>
  <c r="G12" i="31"/>
  <c r="F12" i="31"/>
  <c r="E12" i="31"/>
  <c r="D12" i="31"/>
  <c r="D9" i="31"/>
  <c r="D10" i="31"/>
  <c r="E10" i="31"/>
  <c r="F10" i="31"/>
  <c r="G10" i="31"/>
  <c r="H10" i="31"/>
  <c r="I10" i="31"/>
  <c r="J10" i="31"/>
  <c r="K10" i="31"/>
  <c r="L10" i="31"/>
  <c r="E9" i="31"/>
  <c r="F9" i="31"/>
  <c r="G9" i="31"/>
  <c r="H9" i="31"/>
  <c r="I9" i="31"/>
  <c r="J9" i="31"/>
  <c r="K9" i="31"/>
  <c r="L9" i="31"/>
  <c r="V55" i="31"/>
  <c r="U55" i="31"/>
  <c r="T55" i="31"/>
  <c r="S55" i="31"/>
  <c r="R55" i="31"/>
  <c r="Q55" i="31"/>
  <c r="P55" i="31"/>
  <c r="O55" i="31"/>
  <c r="N55" i="31"/>
  <c r="V54" i="31"/>
  <c r="U54" i="31"/>
  <c r="T54" i="31"/>
  <c r="S54" i="31"/>
  <c r="R54" i="31"/>
  <c r="Q54" i="31"/>
  <c r="P54" i="31"/>
  <c r="O54" i="31"/>
  <c r="N54" i="31"/>
  <c r="V53" i="31"/>
  <c r="U53" i="31"/>
  <c r="T53" i="31"/>
  <c r="S53" i="31"/>
  <c r="R53" i="31"/>
  <c r="Q53" i="31"/>
  <c r="P53" i="31"/>
  <c r="O53" i="31"/>
  <c r="N53" i="31"/>
  <c r="V52" i="31"/>
  <c r="U52" i="31"/>
  <c r="T52" i="31"/>
  <c r="S52" i="31"/>
  <c r="R52" i="31"/>
  <c r="Q52" i="31"/>
  <c r="P52" i="31"/>
  <c r="O52" i="31"/>
  <c r="N52" i="31"/>
  <c r="V51" i="31"/>
  <c r="U51" i="31"/>
  <c r="T51" i="31"/>
  <c r="S51" i="31"/>
  <c r="R51" i="31"/>
  <c r="Q51" i="31"/>
  <c r="P51" i="31"/>
  <c r="O51" i="31"/>
  <c r="N51" i="31"/>
  <c r="V50" i="31"/>
  <c r="U50" i="31"/>
  <c r="T50" i="31"/>
  <c r="S50" i="31"/>
  <c r="R50" i="31"/>
  <c r="Q50" i="31"/>
  <c r="P50" i="31"/>
  <c r="O50" i="31"/>
  <c r="N50" i="31"/>
  <c r="V49" i="31"/>
  <c r="U49" i="31"/>
  <c r="T49" i="31"/>
  <c r="S49" i="31"/>
  <c r="R49" i="31"/>
  <c r="Q49" i="31"/>
  <c r="P49" i="31"/>
  <c r="O49" i="31"/>
  <c r="N49" i="31"/>
  <c r="V48" i="31"/>
  <c r="U48" i="31"/>
  <c r="T48" i="31"/>
  <c r="S48" i="31"/>
  <c r="R48" i="31"/>
  <c r="Q48" i="31"/>
  <c r="P48" i="31"/>
  <c r="O48" i="31"/>
  <c r="N48" i="31"/>
  <c r="V46" i="31"/>
  <c r="U46" i="31"/>
  <c r="T46" i="31"/>
  <c r="S46" i="31"/>
  <c r="R46" i="31"/>
  <c r="Q46" i="31"/>
  <c r="P46" i="31"/>
  <c r="O46" i="31"/>
  <c r="N46" i="31"/>
  <c r="V45" i="31"/>
  <c r="U45" i="31"/>
  <c r="T45" i="31"/>
  <c r="S45" i="31"/>
  <c r="R45" i="31"/>
  <c r="Q45" i="31"/>
  <c r="P45" i="31"/>
  <c r="O45" i="31"/>
  <c r="N45" i="31"/>
  <c r="V44" i="31"/>
  <c r="U44" i="31"/>
  <c r="T44" i="31"/>
  <c r="S44" i="31"/>
  <c r="R44" i="31"/>
  <c r="Q44" i="31"/>
  <c r="P44" i="31"/>
  <c r="O44" i="31"/>
  <c r="N44" i="31"/>
  <c r="V43" i="31"/>
  <c r="U43" i="31"/>
  <c r="T43" i="31"/>
  <c r="S43" i="31"/>
  <c r="R43" i="31"/>
  <c r="Q43" i="31"/>
  <c r="P43" i="31"/>
  <c r="O43" i="31"/>
  <c r="N43" i="31"/>
  <c r="V42" i="31"/>
  <c r="U42" i="31"/>
  <c r="T42" i="31"/>
  <c r="S42" i="31"/>
  <c r="R42" i="31"/>
  <c r="Q42" i="31"/>
  <c r="P42" i="31"/>
  <c r="O42" i="31"/>
  <c r="N42" i="31"/>
  <c r="V40" i="31"/>
  <c r="U40" i="31"/>
  <c r="T40" i="31"/>
  <c r="S40" i="31"/>
  <c r="R40" i="31"/>
  <c r="Q40" i="31"/>
  <c r="P40" i="31"/>
  <c r="O40" i="31"/>
  <c r="N40" i="31"/>
  <c r="V39" i="31"/>
  <c r="U39" i="31"/>
  <c r="T39" i="31"/>
  <c r="S39" i="31"/>
  <c r="R39" i="31"/>
  <c r="Q39" i="31"/>
  <c r="P39" i="31"/>
  <c r="O39" i="31"/>
  <c r="N39" i="31"/>
  <c r="V38" i="31"/>
  <c r="U38" i="31"/>
  <c r="T38" i="31"/>
  <c r="S38" i="31"/>
  <c r="R38" i="31"/>
  <c r="Q38" i="31"/>
  <c r="P38" i="31"/>
  <c r="O38" i="31"/>
  <c r="N38" i="31"/>
  <c r="V37" i="31"/>
  <c r="U37" i="31"/>
  <c r="T37" i="31"/>
  <c r="S37" i="31"/>
  <c r="R37" i="31"/>
  <c r="Q37" i="31"/>
  <c r="P37" i="31"/>
  <c r="O37" i="31"/>
  <c r="N37" i="31"/>
  <c r="V36" i="31"/>
  <c r="U36" i="31"/>
  <c r="T36" i="31"/>
  <c r="S36" i="31"/>
  <c r="R36" i="31"/>
  <c r="Q36" i="31"/>
  <c r="P36" i="31"/>
  <c r="O36" i="31"/>
  <c r="N36" i="31"/>
  <c r="V34" i="31"/>
  <c r="U34" i="31"/>
  <c r="T34" i="31"/>
  <c r="S34" i="31"/>
  <c r="R34" i="31"/>
  <c r="Q34" i="31"/>
  <c r="P34" i="31"/>
  <c r="O34" i="31"/>
  <c r="N34" i="31"/>
  <c r="V33" i="31"/>
  <c r="U33" i="31"/>
  <c r="T33" i="31"/>
  <c r="S33" i="31"/>
  <c r="R33" i="31"/>
  <c r="Q33" i="31"/>
  <c r="P33" i="31"/>
  <c r="O33" i="31"/>
  <c r="N33" i="31"/>
  <c r="V32" i="31"/>
  <c r="U32" i="31"/>
  <c r="T32" i="31"/>
  <c r="S32" i="31"/>
  <c r="R32" i="31"/>
  <c r="Q32" i="31"/>
  <c r="P32" i="31"/>
  <c r="O32" i="31"/>
  <c r="N32" i="31"/>
  <c r="V31" i="31"/>
  <c r="U31" i="31"/>
  <c r="T31" i="31"/>
  <c r="S31" i="31"/>
  <c r="R31" i="31"/>
  <c r="Q31" i="31"/>
  <c r="P31" i="31"/>
  <c r="O31" i="31"/>
  <c r="N31" i="31"/>
  <c r="V30" i="31"/>
  <c r="U30" i="31"/>
  <c r="T30" i="31"/>
  <c r="S30" i="31"/>
  <c r="R30" i="31"/>
  <c r="Q30" i="31"/>
  <c r="P30" i="31"/>
  <c r="O30" i="31"/>
  <c r="N30" i="31"/>
  <c r="V29" i="31"/>
  <c r="U29" i="31"/>
  <c r="T29" i="31"/>
  <c r="S29" i="31"/>
  <c r="R29" i="31"/>
  <c r="Q29" i="31"/>
  <c r="P29" i="31"/>
  <c r="O29" i="31"/>
  <c r="N29" i="31"/>
  <c r="V28" i="31"/>
  <c r="U28" i="31"/>
  <c r="T28" i="31"/>
  <c r="S28" i="31"/>
  <c r="R28" i="31"/>
  <c r="Q28" i="31"/>
  <c r="P28" i="31"/>
  <c r="O28" i="31"/>
  <c r="N28" i="31"/>
  <c r="V27" i="31"/>
  <c r="U27" i="31"/>
  <c r="T27" i="31"/>
  <c r="S27" i="31"/>
  <c r="R27" i="31"/>
  <c r="Q27" i="31"/>
  <c r="P27" i="31"/>
  <c r="O27" i="31"/>
  <c r="N27" i="31"/>
  <c r="V25" i="31"/>
  <c r="U25" i="31"/>
  <c r="T25" i="31"/>
  <c r="S25" i="31"/>
  <c r="R25" i="31"/>
  <c r="Q25" i="31"/>
  <c r="P25" i="31"/>
  <c r="O25" i="31"/>
  <c r="N25" i="31"/>
  <c r="V24" i="31"/>
  <c r="U24" i="31"/>
  <c r="T24" i="31"/>
  <c r="S24" i="31"/>
  <c r="R24" i="31"/>
  <c r="Q24" i="31"/>
  <c r="P24" i="31"/>
  <c r="O24" i="31"/>
  <c r="N24" i="31"/>
  <c r="V23" i="31"/>
  <c r="U23" i="31"/>
  <c r="T23" i="31"/>
  <c r="S23" i="31"/>
  <c r="R23" i="31"/>
  <c r="Q23" i="31"/>
  <c r="P23" i="31"/>
  <c r="O23" i="31"/>
  <c r="N23" i="31"/>
  <c r="V22" i="31"/>
  <c r="U22" i="31"/>
  <c r="T22" i="31"/>
  <c r="S22" i="31"/>
  <c r="R22" i="31"/>
  <c r="Q22" i="31"/>
  <c r="P22" i="31"/>
  <c r="O22" i="31"/>
  <c r="N22" i="31"/>
  <c r="V21" i="31"/>
  <c r="U21" i="31"/>
  <c r="T21" i="31"/>
  <c r="S21" i="31"/>
  <c r="R21" i="31"/>
  <c r="Q21" i="31"/>
  <c r="P21" i="31"/>
  <c r="O21" i="31"/>
  <c r="N21" i="31"/>
  <c r="V20" i="31"/>
  <c r="U20" i="31"/>
  <c r="T20" i="31"/>
  <c r="S20" i="31"/>
  <c r="R20" i="31"/>
  <c r="Q20" i="31"/>
  <c r="P20" i="31"/>
  <c r="O20" i="31"/>
  <c r="N20" i="31"/>
  <c r="V19" i="31"/>
  <c r="U19" i="31"/>
  <c r="T19" i="31"/>
  <c r="S19" i="31"/>
  <c r="R19" i="31"/>
  <c r="Q19" i="31"/>
  <c r="P19" i="31"/>
  <c r="O19" i="31"/>
  <c r="N19" i="31"/>
  <c r="V18" i="31"/>
  <c r="U18" i="31"/>
  <c r="T18" i="31"/>
  <c r="S18" i="31"/>
  <c r="R18" i="31"/>
  <c r="Q18" i="31"/>
  <c r="P18" i="31"/>
  <c r="O18" i="31"/>
  <c r="N18" i="31"/>
  <c r="V16" i="31"/>
  <c r="U16" i="31"/>
  <c r="T16" i="31"/>
  <c r="S16" i="31"/>
  <c r="R16" i="31"/>
  <c r="Q16" i="31"/>
  <c r="P16" i="31"/>
  <c r="O16" i="31"/>
  <c r="N16" i="31"/>
  <c r="V15" i="31"/>
  <c r="U15" i="31"/>
  <c r="T15" i="31"/>
  <c r="S15" i="31"/>
  <c r="R15" i="31"/>
  <c r="Q15" i="31"/>
  <c r="P15" i="31"/>
  <c r="O15" i="31"/>
  <c r="N15" i="31"/>
  <c r="V14" i="31"/>
  <c r="U14" i="31"/>
  <c r="T14" i="31"/>
  <c r="S14" i="31"/>
  <c r="R14" i="31"/>
  <c r="Q14" i="31"/>
  <c r="P14" i="31"/>
  <c r="O14" i="31"/>
  <c r="N14" i="31"/>
  <c r="V13" i="31"/>
  <c r="U13" i="31"/>
  <c r="T13" i="31"/>
  <c r="S13" i="31"/>
  <c r="R13" i="31"/>
  <c r="Q13" i="31"/>
  <c r="P13" i="31"/>
  <c r="O13" i="31"/>
  <c r="N13" i="31"/>
  <c r="V12" i="31"/>
  <c r="U12" i="31"/>
  <c r="T12" i="31"/>
  <c r="S12" i="31"/>
  <c r="R12" i="31"/>
  <c r="Q12" i="31"/>
  <c r="P12" i="31"/>
  <c r="O12" i="31"/>
  <c r="N12" i="31"/>
  <c r="V10" i="31"/>
  <c r="U10" i="31"/>
  <c r="T10" i="31"/>
  <c r="S10" i="31"/>
  <c r="R10" i="31"/>
  <c r="Q10" i="31"/>
  <c r="P10" i="31"/>
  <c r="O10" i="31"/>
  <c r="N10" i="31"/>
  <c r="V9" i="31"/>
  <c r="U9" i="31"/>
  <c r="T9" i="31"/>
  <c r="S9" i="31"/>
  <c r="R9" i="31"/>
  <c r="Q9" i="31"/>
  <c r="P9" i="31"/>
  <c r="O9" i="31"/>
  <c r="N9" i="31"/>
  <c r="E9" i="30"/>
  <c r="F9" i="30"/>
  <c r="E8" i="30"/>
  <c r="F8" i="30"/>
  <c r="E10" i="30"/>
  <c r="F10" i="30"/>
  <c r="D10" i="30" s="1"/>
  <c r="E11" i="30"/>
  <c r="F11" i="30"/>
  <c r="D11" i="30" s="1"/>
  <c r="E12" i="30"/>
  <c r="D12" i="30" s="1"/>
  <c r="F12" i="30"/>
  <c r="E13" i="30"/>
  <c r="D13" i="30" s="1"/>
  <c r="F13" i="30"/>
  <c r="I8" i="30"/>
  <c r="I9" i="30"/>
  <c r="I10" i="30"/>
  <c r="I11" i="30"/>
  <c r="I12" i="30"/>
  <c r="I13" i="30"/>
  <c r="E12" i="51"/>
  <c r="F12" i="51"/>
  <c r="G12" i="51"/>
  <c r="H12" i="51"/>
  <c r="E11" i="51"/>
  <c r="F11" i="51"/>
  <c r="G11" i="51"/>
  <c r="H11" i="51"/>
  <c r="E10" i="51"/>
  <c r="F10" i="51"/>
  <c r="F8" i="51" s="1"/>
  <c r="G10" i="51"/>
  <c r="H10" i="51"/>
  <c r="H8" i="51" s="1"/>
  <c r="E8" i="51"/>
  <c r="I11" i="50"/>
  <c r="D11" i="50" s="1"/>
  <c r="N11" i="50"/>
  <c r="J11" i="50"/>
  <c r="E11" i="50" s="1"/>
  <c r="O11" i="50"/>
  <c r="K11" i="50"/>
  <c r="P11" i="50"/>
  <c r="F11" i="50"/>
  <c r="L11" i="50"/>
  <c r="G11" i="50" s="1"/>
  <c r="Q11" i="50"/>
  <c r="I12" i="50"/>
  <c r="I8" i="50" s="1"/>
  <c r="N12" i="50"/>
  <c r="J12" i="50"/>
  <c r="E12" i="50" s="1"/>
  <c r="O12" i="50"/>
  <c r="K12" i="50"/>
  <c r="F12" i="50" s="1"/>
  <c r="P12" i="50"/>
  <c r="L12" i="50"/>
  <c r="Q12" i="50"/>
  <c r="G12" i="50" s="1"/>
  <c r="I13" i="50"/>
  <c r="D13" i="50" s="1"/>
  <c r="N13" i="50"/>
  <c r="J13" i="50"/>
  <c r="E13" i="50" s="1"/>
  <c r="O13" i="50"/>
  <c r="K13" i="50"/>
  <c r="P13" i="50"/>
  <c r="F13" i="50"/>
  <c r="L13" i="50"/>
  <c r="G13" i="50" s="1"/>
  <c r="Q13" i="50"/>
  <c r="L10" i="50"/>
  <c r="G10" i="50" s="1"/>
  <c r="Q10" i="50"/>
  <c r="K10" i="50"/>
  <c r="F10" i="50" s="1"/>
  <c r="P10" i="50"/>
  <c r="J10" i="50"/>
  <c r="E10" i="50" s="1"/>
  <c r="O10" i="50"/>
  <c r="O8" i="50" s="1"/>
  <c r="I10" i="50"/>
  <c r="N10" i="50"/>
  <c r="D10" i="50" s="1"/>
  <c r="Q8" i="50"/>
  <c r="E10" i="49"/>
  <c r="E11" i="49"/>
  <c r="E12" i="49"/>
  <c r="E13" i="49"/>
  <c r="F10" i="49"/>
  <c r="F11" i="49"/>
  <c r="F12" i="49"/>
  <c r="F8" i="49" s="1"/>
  <c r="F13" i="49"/>
  <c r="G10" i="49"/>
  <c r="G11" i="49"/>
  <c r="G12" i="49"/>
  <c r="G13" i="49"/>
  <c r="D10" i="49"/>
  <c r="D11" i="49"/>
  <c r="D12" i="49"/>
  <c r="D13" i="49"/>
  <c r="E11" i="48"/>
  <c r="E10" i="48"/>
  <c r="F10" i="48"/>
  <c r="F11" i="48"/>
  <c r="E12" i="48"/>
  <c r="F12" i="48"/>
  <c r="E13" i="48"/>
  <c r="F13" i="48"/>
  <c r="E14" i="48"/>
  <c r="F14" i="48"/>
  <c r="E15" i="48"/>
  <c r="F15" i="48"/>
  <c r="E16" i="48"/>
  <c r="F16" i="48"/>
  <c r="E17" i="48"/>
  <c r="F17" i="48"/>
  <c r="F9" i="48"/>
  <c r="E9" i="48"/>
  <c r="D9" i="48"/>
  <c r="D13" i="48"/>
  <c r="D14" i="48"/>
  <c r="D15" i="48"/>
  <c r="D16" i="48"/>
  <c r="D17" i="48"/>
  <c r="D11" i="48"/>
  <c r="D12" i="48"/>
  <c r="D10" i="48"/>
  <c r="F8" i="48"/>
  <c r="E8" i="48"/>
  <c r="D8" i="48"/>
  <c r="E10" i="44"/>
  <c r="D10" i="44"/>
  <c r="E9" i="44"/>
  <c r="D9" i="44"/>
  <c r="E8" i="44"/>
  <c r="D8" i="44"/>
  <c r="E7" i="44"/>
  <c r="D7" i="44"/>
  <c r="E10" i="43"/>
  <c r="D10" i="43"/>
  <c r="E9" i="43"/>
  <c r="D9" i="43"/>
  <c r="E8" i="43"/>
  <c r="D8" i="43"/>
  <c r="E7" i="43"/>
  <c r="D7" i="43"/>
  <c r="E10" i="42"/>
  <c r="D10" i="42"/>
  <c r="E9" i="42"/>
  <c r="D9" i="42"/>
  <c r="E8" i="42"/>
  <c r="D8" i="42"/>
  <c r="E7" i="42"/>
  <c r="D7" i="42"/>
  <c r="D8" i="41"/>
  <c r="E8" i="41"/>
  <c r="D9" i="41"/>
  <c r="E9" i="41"/>
  <c r="D10" i="41"/>
  <c r="E10" i="41"/>
  <c r="E7" i="41"/>
  <c r="D7" i="41"/>
  <c r="N10" i="40"/>
  <c r="O10" i="40"/>
  <c r="P10" i="40"/>
  <c r="Q10" i="40"/>
  <c r="R10" i="40"/>
  <c r="S10" i="40"/>
  <c r="T10" i="40"/>
  <c r="U10" i="40"/>
  <c r="V10" i="40"/>
  <c r="N12" i="40"/>
  <c r="O12" i="40"/>
  <c r="P12" i="40"/>
  <c r="Q12" i="40"/>
  <c r="R12" i="40"/>
  <c r="S12" i="40"/>
  <c r="T12" i="40"/>
  <c r="U12" i="40"/>
  <c r="V12" i="40"/>
  <c r="N13" i="40"/>
  <c r="O13" i="40"/>
  <c r="P13" i="40"/>
  <c r="Q13" i="40"/>
  <c r="R13" i="40"/>
  <c r="S13" i="40"/>
  <c r="T13" i="40"/>
  <c r="U13" i="40"/>
  <c r="V13" i="40"/>
  <c r="N14" i="40"/>
  <c r="O14" i="40"/>
  <c r="P14" i="40"/>
  <c r="Q14" i="40"/>
  <c r="R14" i="40"/>
  <c r="S14" i="40"/>
  <c r="T14" i="40"/>
  <c r="U14" i="40"/>
  <c r="V14" i="40"/>
  <c r="N15" i="40"/>
  <c r="O15" i="40"/>
  <c r="P15" i="40"/>
  <c r="Q15" i="40"/>
  <c r="R15" i="40"/>
  <c r="S15" i="40"/>
  <c r="T15" i="40"/>
  <c r="U15" i="40"/>
  <c r="V15" i="40"/>
  <c r="N16" i="40"/>
  <c r="O16" i="40"/>
  <c r="P16" i="40"/>
  <c r="Q16" i="40"/>
  <c r="R16" i="40"/>
  <c r="S16" i="40"/>
  <c r="T16" i="40"/>
  <c r="U16" i="40"/>
  <c r="V16" i="40"/>
  <c r="N18" i="40"/>
  <c r="O18" i="40"/>
  <c r="P18" i="40"/>
  <c r="Q18" i="40"/>
  <c r="R18" i="40"/>
  <c r="S18" i="40"/>
  <c r="T18" i="40"/>
  <c r="U18" i="40"/>
  <c r="V18" i="40"/>
  <c r="N19" i="40"/>
  <c r="O19" i="40"/>
  <c r="P19" i="40"/>
  <c r="Q19" i="40"/>
  <c r="R19" i="40"/>
  <c r="S19" i="40"/>
  <c r="T19" i="40"/>
  <c r="U19" i="40"/>
  <c r="V19" i="40"/>
  <c r="N20" i="40"/>
  <c r="O20" i="40"/>
  <c r="P20" i="40"/>
  <c r="Q20" i="40"/>
  <c r="R20" i="40"/>
  <c r="S20" i="40"/>
  <c r="T20" i="40"/>
  <c r="U20" i="40"/>
  <c r="V20" i="40"/>
  <c r="N21" i="40"/>
  <c r="O21" i="40"/>
  <c r="P21" i="40"/>
  <c r="Q21" i="40"/>
  <c r="R21" i="40"/>
  <c r="S21" i="40"/>
  <c r="T21" i="40"/>
  <c r="U21" i="40"/>
  <c r="V21" i="40"/>
  <c r="N22" i="40"/>
  <c r="O22" i="40"/>
  <c r="P22" i="40"/>
  <c r="Q22" i="40"/>
  <c r="R22" i="40"/>
  <c r="S22" i="40"/>
  <c r="T22" i="40"/>
  <c r="U22" i="40"/>
  <c r="V22" i="40"/>
  <c r="N23" i="40"/>
  <c r="O23" i="40"/>
  <c r="P23" i="40"/>
  <c r="Q23" i="40"/>
  <c r="R23" i="40"/>
  <c r="S23" i="40"/>
  <c r="T23" i="40"/>
  <c r="U23" i="40"/>
  <c r="V23" i="40"/>
  <c r="N24" i="40"/>
  <c r="O24" i="40"/>
  <c r="P24" i="40"/>
  <c r="Q24" i="40"/>
  <c r="R24" i="40"/>
  <c r="S24" i="40"/>
  <c r="T24" i="40"/>
  <c r="U24" i="40"/>
  <c r="V24" i="40"/>
  <c r="N25" i="40"/>
  <c r="O25" i="40"/>
  <c r="P25" i="40"/>
  <c r="Q25" i="40"/>
  <c r="R25" i="40"/>
  <c r="S25" i="40"/>
  <c r="T25" i="40"/>
  <c r="U25" i="40"/>
  <c r="V25" i="40"/>
  <c r="N27" i="40"/>
  <c r="O27" i="40"/>
  <c r="P27" i="40"/>
  <c r="Q27" i="40"/>
  <c r="R27" i="40"/>
  <c r="S27" i="40"/>
  <c r="T27" i="40"/>
  <c r="U27" i="40"/>
  <c r="V27" i="40"/>
  <c r="N28" i="40"/>
  <c r="O28" i="40"/>
  <c r="P28" i="40"/>
  <c r="Q28" i="40"/>
  <c r="R28" i="40"/>
  <c r="S28" i="40"/>
  <c r="T28" i="40"/>
  <c r="U28" i="40"/>
  <c r="V28" i="40"/>
  <c r="N29" i="40"/>
  <c r="O29" i="40"/>
  <c r="P29" i="40"/>
  <c r="Q29" i="40"/>
  <c r="R29" i="40"/>
  <c r="S29" i="40"/>
  <c r="T29" i="40"/>
  <c r="U29" i="40"/>
  <c r="V29" i="40"/>
  <c r="N30" i="40"/>
  <c r="O30" i="40"/>
  <c r="P30" i="40"/>
  <c r="Q30" i="40"/>
  <c r="R30" i="40"/>
  <c r="S30" i="40"/>
  <c r="T30" i="40"/>
  <c r="U30" i="40"/>
  <c r="V30" i="40"/>
  <c r="N31" i="40"/>
  <c r="O31" i="40"/>
  <c r="P31" i="40"/>
  <c r="Q31" i="40"/>
  <c r="R31" i="40"/>
  <c r="S31" i="40"/>
  <c r="T31" i="40"/>
  <c r="U31" i="40"/>
  <c r="V31" i="40"/>
  <c r="N32" i="40"/>
  <c r="O32" i="40"/>
  <c r="P32" i="40"/>
  <c r="Q32" i="40"/>
  <c r="R32" i="40"/>
  <c r="S32" i="40"/>
  <c r="T32" i="40"/>
  <c r="U32" i="40"/>
  <c r="V32" i="40"/>
  <c r="N33" i="40"/>
  <c r="O33" i="40"/>
  <c r="P33" i="40"/>
  <c r="Q33" i="40"/>
  <c r="R33" i="40"/>
  <c r="S33" i="40"/>
  <c r="T33" i="40"/>
  <c r="U33" i="40"/>
  <c r="V33" i="40"/>
  <c r="N34" i="40"/>
  <c r="O34" i="40"/>
  <c r="P34" i="40"/>
  <c r="Q34" i="40"/>
  <c r="R34" i="40"/>
  <c r="S34" i="40"/>
  <c r="T34" i="40"/>
  <c r="U34" i="40"/>
  <c r="V34" i="40"/>
  <c r="N36" i="40"/>
  <c r="O36" i="40"/>
  <c r="P36" i="40"/>
  <c r="Q36" i="40"/>
  <c r="R36" i="40"/>
  <c r="S36" i="40"/>
  <c r="T36" i="40"/>
  <c r="U36" i="40"/>
  <c r="V36" i="40"/>
  <c r="N37" i="40"/>
  <c r="O37" i="40"/>
  <c r="P37" i="40"/>
  <c r="Q37" i="40"/>
  <c r="R37" i="40"/>
  <c r="S37" i="40"/>
  <c r="T37" i="40"/>
  <c r="U37" i="40"/>
  <c r="V37" i="40"/>
  <c r="N38" i="40"/>
  <c r="O38" i="40"/>
  <c r="P38" i="40"/>
  <c r="Q38" i="40"/>
  <c r="R38" i="40"/>
  <c r="S38" i="40"/>
  <c r="T38" i="40"/>
  <c r="U38" i="40"/>
  <c r="V38" i="40"/>
  <c r="N39" i="40"/>
  <c r="O39" i="40"/>
  <c r="P39" i="40"/>
  <c r="Q39" i="40"/>
  <c r="R39" i="40"/>
  <c r="S39" i="40"/>
  <c r="T39" i="40"/>
  <c r="U39" i="40"/>
  <c r="V39" i="40"/>
  <c r="N40" i="40"/>
  <c r="O40" i="40"/>
  <c r="P40" i="40"/>
  <c r="Q40" i="40"/>
  <c r="R40" i="40"/>
  <c r="S40" i="40"/>
  <c r="T40" i="40"/>
  <c r="U40" i="40"/>
  <c r="V40" i="40"/>
  <c r="N42" i="40"/>
  <c r="O42" i="40"/>
  <c r="P42" i="40"/>
  <c r="Q42" i="40"/>
  <c r="R42" i="40"/>
  <c r="S42" i="40"/>
  <c r="T42" i="40"/>
  <c r="U42" i="40"/>
  <c r="V42" i="40"/>
  <c r="N43" i="40"/>
  <c r="O43" i="40"/>
  <c r="P43" i="40"/>
  <c r="Q43" i="40"/>
  <c r="R43" i="40"/>
  <c r="S43" i="40"/>
  <c r="T43" i="40"/>
  <c r="U43" i="40"/>
  <c r="V43" i="40"/>
  <c r="N44" i="40"/>
  <c r="O44" i="40"/>
  <c r="P44" i="40"/>
  <c r="Q44" i="40"/>
  <c r="R44" i="40"/>
  <c r="S44" i="40"/>
  <c r="T44" i="40"/>
  <c r="U44" i="40"/>
  <c r="V44" i="40"/>
  <c r="N45" i="40"/>
  <c r="O45" i="40"/>
  <c r="P45" i="40"/>
  <c r="Q45" i="40"/>
  <c r="R45" i="40"/>
  <c r="S45" i="40"/>
  <c r="T45" i="40"/>
  <c r="U45" i="40"/>
  <c r="V45" i="40"/>
  <c r="N46" i="40"/>
  <c r="O46" i="40"/>
  <c r="P46" i="40"/>
  <c r="Q46" i="40"/>
  <c r="R46" i="40"/>
  <c r="S46" i="40"/>
  <c r="T46" i="40"/>
  <c r="U46" i="40"/>
  <c r="V46" i="40"/>
  <c r="N48" i="40"/>
  <c r="O48" i="40"/>
  <c r="P48" i="40"/>
  <c r="Q48" i="40"/>
  <c r="R48" i="40"/>
  <c r="S48" i="40"/>
  <c r="T48" i="40"/>
  <c r="U48" i="40"/>
  <c r="V48" i="40"/>
  <c r="N49" i="40"/>
  <c r="O49" i="40"/>
  <c r="P49" i="40"/>
  <c r="Q49" i="40"/>
  <c r="R49" i="40"/>
  <c r="S49" i="40"/>
  <c r="T49" i="40"/>
  <c r="U49" i="40"/>
  <c r="V49" i="40"/>
  <c r="N50" i="40"/>
  <c r="O50" i="40"/>
  <c r="P50" i="40"/>
  <c r="Q50" i="40"/>
  <c r="R50" i="40"/>
  <c r="S50" i="40"/>
  <c r="T50" i="40"/>
  <c r="U50" i="40"/>
  <c r="V50" i="40"/>
  <c r="N51" i="40"/>
  <c r="O51" i="40"/>
  <c r="P51" i="40"/>
  <c r="Q51" i="40"/>
  <c r="R51" i="40"/>
  <c r="S51" i="40"/>
  <c r="T51" i="40"/>
  <c r="U51" i="40"/>
  <c r="V51" i="40"/>
  <c r="N52" i="40"/>
  <c r="O52" i="40"/>
  <c r="P52" i="40"/>
  <c r="Q52" i="40"/>
  <c r="R52" i="40"/>
  <c r="S52" i="40"/>
  <c r="T52" i="40"/>
  <c r="U52" i="40"/>
  <c r="V52" i="40"/>
  <c r="N53" i="40"/>
  <c r="O53" i="40"/>
  <c r="P53" i="40"/>
  <c r="Q53" i="40"/>
  <c r="R53" i="40"/>
  <c r="S53" i="40"/>
  <c r="T53" i="40"/>
  <c r="U53" i="40"/>
  <c r="V53" i="40"/>
  <c r="N54" i="40"/>
  <c r="O54" i="40"/>
  <c r="P54" i="40"/>
  <c r="Q54" i="40"/>
  <c r="R54" i="40"/>
  <c r="S54" i="40"/>
  <c r="T54" i="40"/>
  <c r="U54" i="40"/>
  <c r="V54" i="40"/>
  <c r="N55" i="40"/>
  <c r="O55" i="40"/>
  <c r="P55" i="40"/>
  <c r="Q55" i="40"/>
  <c r="R55" i="40"/>
  <c r="S55" i="40"/>
  <c r="T55" i="40"/>
  <c r="U55" i="40"/>
  <c r="V55" i="40"/>
  <c r="O9" i="40"/>
  <c r="P9" i="40"/>
  <c r="Q9" i="40"/>
  <c r="R9" i="40"/>
  <c r="S9" i="40"/>
  <c r="T9" i="40"/>
  <c r="U9" i="40"/>
  <c r="V9" i="40"/>
  <c r="N9" i="40"/>
  <c r="L55" i="40"/>
  <c r="K55" i="40"/>
  <c r="J55" i="40"/>
  <c r="I55" i="40"/>
  <c r="H55" i="40"/>
  <c r="G55" i="40"/>
  <c r="F55" i="40"/>
  <c r="E55" i="40"/>
  <c r="D55" i="40"/>
  <c r="L54" i="40"/>
  <c r="K54" i="40"/>
  <c r="J54" i="40"/>
  <c r="I54" i="40"/>
  <c r="H54" i="40"/>
  <c r="G54" i="40"/>
  <c r="F54" i="40"/>
  <c r="E54" i="40"/>
  <c r="D54" i="40"/>
  <c r="L53" i="40"/>
  <c r="K53" i="40"/>
  <c r="J53" i="40"/>
  <c r="I53" i="40"/>
  <c r="H53" i="40"/>
  <c r="G53" i="40"/>
  <c r="F53" i="40"/>
  <c r="E53" i="40"/>
  <c r="D53" i="40"/>
  <c r="L52" i="40"/>
  <c r="K52" i="40"/>
  <c r="J52" i="40"/>
  <c r="I52" i="40"/>
  <c r="H52" i="40"/>
  <c r="G52" i="40"/>
  <c r="F52" i="40"/>
  <c r="E52" i="40"/>
  <c r="D52" i="40"/>
  <c r="L51" i="40"/>
  <c r="K51" i="40"/>
  <c r="J51" i="40"/>
  <c r="I51" i="40"/>
  <c r="H51" i="40"/>
  <c r="G51" i="40"/>
  <c r="F51" i="40"/>
  <c r="E51" i="40"/>
  <c r="D51" i="40"/>
  <c r="L50" i="40"/>
  <c r="K50" i="40"/>
  <c r="J50" i="40"/>
  <c r="I50" i="40"/>
  <c r="H50" i="40"/>
  <c r="G50" i="40"/>
  <c r="F50" i="40"/>
  <c r="E50" i="40"/>
  <c r="D50" i="40"/>
  <c r="L49" i="40"/>
  <c r="K49" i="40"/>
  <c r="J49" i="40"/>
  <c r="I49" i="40"/>
  <c r="H49" i="40"/>
  <c r="G49" i="40"/>
  <c r="F49" i="40"/>
  <c r="E49" i="40"/>
  <c r="D49" i="40"/>
  <c r="L48" i="40"/>
  <c r="K48" i="40"/>
  <c r="J48" i="40"/>
  <c r="I48" i="40"/>
  <c r="H48" i="40"/>
  <c r="G48" i="40"/>
  <c r="F48" i="40"/>
  <c r="E48" i="40"/>
  <c r="D48" i="40"/>
  <c r="L46" i="40"/>
  <c r="K46" i="40"/>
  <c r="J46" i="40"/>
  <c r="I46" i="40"/>
  <c r="H46" i="40"/>
  <c r="G46" i="40"/>
  <c r="F46" i="40"/>
  <c r="E46" i="40"/>
  <c r="D46" i="40"/>
  <c r="L45" i="40"/>
  <c r="K45" i="40"/>
  <c r="J45" i="40"/>
  <c r="I45" i="40"/>
  <c r="H45" i="40"/>
  <c r="G45" i="40"/>
  <c r="F45" i="40"/>
  <c r="E45" i="40"/>
  <c r="D45" i="40"/>
  <c r="L44" i="40"/>
  <c r="K44" i="40"/>
  <c r="J44" i="40"/>
  <c r="I44" i="40"/>
  <c r="H44" i="40"/>
  <c r="G44" i="40"/>
  <c r="F44" i="40"/>
  <c r="E44" i="40"/>
  <c r="D44" i="40"/>
  <c r="L43" i="40"/>
  <c r="K43" i="40"/>
  <c r="J43" i="40"/>
  <c r="I43" i="40"/>
  <c r="H43" i="40"/>
  <c r="G43" i="40"/>
  <c r="F43" i="40"/>
  <c r="E43" i="40"/>
  <c r="D43" i="40"/>
  <c r="L42" i="40"/>
  <c r="K42" i="40"/>
  <c r="J42" i="40"/>
  <c r="I42" i="40"/>
  <c r="H42" i="40"/>
  <c r="G42" i="40"/>
  <c r="F42" i="40"/>
  <c r="E42" i="40"/>
  <c r="D42" i="40"/>
  <c r="L40" i="40"/>
  <c r="K40" i="40"/>
  <c r="J40" i="40"/>
  <c r="I40" i="40"/>
  <c r="H40" i="40"/>
  <c r="G40" i="40"/>
  <c r="F40" i="40"/>
  <c r="E40" i="40"/>
  <c r="D40" i="40"/>
  <c r="L39" i="40"/>
  <c r="K39" i="40"/>
  <c r="J39" i="40"/>
  <c r="I39" i="40"/>
  <c r="H39" i="40"/>
  <c r="G39" i="40"/>
  <c r="F39" i="40"/>
  <c r="E39" i="40"/>
  <c r="D39" i="40"/>
  <c r="L38" i="40"/>
  <c r="K38" i="40"/>
  <c r="J38" i="40"/>
  <c r="I38" i="40"/>
  <c r="H38" i="40"/>
  <c r="G38" i="40"/>
  <c r="F38" i="40"/>
  <c r="E38" i="40"/>
  <c r="D38" i="40"/>
  <c r="L37" i="40"/>
  <c r="K37" i="40"/>
  <c r="J37" i="40"/>
  <c r="I37" i="40"/>
  <c r="H37" i="40"/>
  <c r="G37" i="40"/>
  <c r="F37" i="40"/>
  <c r="E37" i="40"/>
  <c r="D37" i="40"/>
  <c r="L36" i="40"/>
  <c r="K36" i="40"/>
  <c r="J36" i="40"/>
  <c r="I36" i="40"/>
  <c r="H36" i="40"/>
  <c r="G36" i="40"/>
  <c r="F36" i="40"/>
  <c r="E36" i="40"/>
  <c r="D36" i="40"/>
  <c r="L34" i="40"/>
  <c r="K34" i="40"/>
  <c r="J34" i="40"/>
  <c r="I34" i="40"/>
  <c r="H34" i="40"/>
  <c r="G34" i="40"/>
  <c r="F34" i="40"/>
  <c r="E34" i="40"/>
  <c r="D34" i="40"/>
  <c r="L33" i="40"/>
  <c r="K33" i="40"/>
  <c r="J33" i="40"/>
  <c r="I33" i="40"/>
  <c r="H33" i="40"/>
  <c r="G33" i="40"/>
  <c r="F33" i="40"/>
  <c r="E33" i="40"/>
  <c r="D33" i="40"/>
  <c r="L32" i="40"/>
  <c r="K32" i="40"/>
  <c r="J32" i="40"/>
  <c r="I32" i="40"/>
  <c r="H32" i="40"/>
  <c r="G32" i="40"/>
  <c r="F32" i="40"/>
  <c r="E32" i="40"/>
  <c r="D32" i="40"/>
  <c r="L31" i="40"/>
  <c r="K31" i="40"/>
  <c r="J31" i="40"/>
  <c r="I31" i="40"/>
  <c r="H31" i="40"/>
  <c r="G31" i="40"/>
  <c r="F31" i="40"/>
  <c r="E31" i="40"/>
  <c r="D31" i="40"/>
  <c r="L30" i="40"/>
  <c r="K30" i="40"/>
  <c r="J30" i="40"/>
  <c r="I30" i="40"/>
  <c r="H30" i="40"/>
  <c r="G30" i="40"/>
  <c r="F30" i="40"/>
  <c r="E30" i="40"/>
  <c r="D30" i="40"/>
  <c r="L29" i="40"/>
  <c r="K29" i="40"/>
  <c r="J29" i="40"/>
  <c r="I29" i="40"/>
  <c r="H29" i="40"/>
  <c r="G29" i="40"/>
  <c r="F29" i="40"/>
  <c r="E29" i="40"/>
  <c r="D29" i="40"/>
  <c r="L28" i="40"/>
  <c r="K28" i="40"/>
  <c r="J28" i="40"/>
  <c r="I28" i="40"/>
  <c r="H28" i="40"/>
  <c r="G28" i="40"/>
  <c r="F28" i="40"/>
  <c r="E28" i="40"/>
  <c r="D28" i="40"/>
  <c r="L27" i="40"/>
  <c r="K27" i="40"/>
  <c r="J27" i="40"/>
  <c r="I27" i="40"/>
  <c r="H27" i="40"/>
  <c r="G27" i="40"/>
  <c r="F27" i="40"/>
  <c r="E27" i="40"/>
  <c r="D27" i="40"/>
  <c r="L25" i="40"/>
  <c r="K25" i="40"/>
  <c r="J25" i="40"/>
  <c r="I25" i="40"/>
  <c r="H25" i="40"/>
  <c r="G25" i="40"/>
  <c r="F25" i="40"/>
  <c r="E25" i="40"/>
  <c r="D25" i="40"/>
  <c r="L24" i="40"/>
  <c r="K24" i="40"/>
  <c r="J24" i="40"/>
  <c r="I24" i="40"/>
  <c r="H24" i="40"/>
  <c r="G24" i="40"/>
  <c r="F24" i="40"/>
  <c r="E24" i="40"/>
  <c r="D24" i="40"/>
  <c r="L23" i="40"/>
  <c r="K23" i="40"/>
  <c r="J23" i="40"/>
  <c r="I23" i="40"/>
  <c r="H23" i="40"/>
  <c r="G23" i="40"/>
  <c r="F23" i="40"/>
  <c r="E23" i="40"/>
  <c r="D23" i="40"/>
  <c r="L22" i="40"/>
  <c r="K22" i="40"/>
  <c r="J22" i="40"/>
  <c r="I22" i="40"/>
  <c r="H22" i="40"/>
  <c r="G22" i="40"/>
  <c r="F22" i="40"/>
  <c r="E22" i="40"/>
  <c r="D22" i="40"/>
  <c r="L21" i="40"/>
  <c r="K21" i="40"/>
  <c r="J21" i="40"/>
  <c r="I21" i="40"/>
  <c r="H21" i="40"/>
  <c r="G21" i="40"/>
  <c r="F21" i="40"/>
  <c r="E21" i="40"/>
  <c r="D21" i="40"/>
  <c r="L20" i="40"/>
  <c r="K20" i="40"/>
  <c r="J20" i="40"/>
  <c r="I20" i="40"/>
  <c r="H20" i="40"/>
  <c r="G20" i="40"/>
  <c r="F20" i="40"/>
  <c r="E20" i="40"/>
  <c r="D20" i="40"/>
  <c r="L19" i="40"/>
  <c r="K19" i="40"/>
  <c r="J19" i="40"/>
  <c r="I19" i="40"/>
  <c r="H19" i="40"/>
  <c r="G19" i="40"/>
  <c r="F19" i="40"/>
  <c r="E19" i="40"/>
  <c r="D19" i="40"/>
  <c r="L18" i="40"/>
  <c r="K18" i="40"/>
  <c r="J18" i="40"/>
  <c r="I18" i="40"/>
  <c r="H18" i="40"/>
  <c r="G18" i="40"/>
  <c r="F18" i="40"/>
  <c r="E18" i="40"/>
  <c r="D18" i="40"/>
  <c r="L16" i="40"/>
  <c r="K16" i="40"/>
  <c r="J16" i="40"/>
  <c r="I16" i="40"/>
  <c r="H16" i="40"/>
  <c r="G16" i="40"/>
  <c r="F16" i="40"/>
  <c r="E16" i="40"/>
  <c r="D16" i="40"/>
  <c r="L15" i="40"/>
  <c r="K15" i="40"/>
  <c r="J15" i="40"/>
  <c r="I15" i="40"/>
  <c r="H15" i="40"/>
  <c r="G15" i="40"/>
  <c r="F15" i="40"/>
  <c r="E15" i="40"/>
  <c r="D15" i="40"/>
  <c r="L14" i="40"/>
  <c r="K14" i="40"/>
  <c r="J14" i="40"/>
  <c r="I14" i="40"/>
  <c r="H14" i="40"/>
  <c r="G14" i="40"/>
  <c r="F14" i="40"/>
  <c r="E14" i="40"/>
  <c r="D14" i="40"/>
  <c r="L13" i="40"/>
  <c r="K13" i="40"/>
  <c r="J13" i="40"/>
  <c r="I13" i="40"/>
  <c r="H13" i="40"/>
  <c r="G13" i="40"/>
  <c r="F13" i="40"/>
  <c r="E13" i="40"/>
  <c r="D13" i="40"/>
  <c r="L12" i="40"/>
  <c r="K12" i="40"/>
  <c r="J12" i="40"/>
  <c r="I12" i="40"/>
  <c r="H12" i="40"/>
  <c r="G12" i="40"/>
  <c r="F12" i="40"/>
  <c r="E12" i="40"/>
  <c r="D12" i="40"/>
  <c r="L10" i="40"/>
  <c r="K10" i="40"/>
  <c r="J10" i="40"/>
  <c r="I10" i="40"/>
  <c r="H10" i="40"/>
  <c r="G10" i="40"/>
  <c r="F10" i="40"/>
  <c r="E10" i="40"/>
  <c r="D10" i="40"/>
  <c r="L9" i="40"/>
  <c r="K9" i="40"/>
  <c r="J9" i="40"/>
  <c r="I9" i="40"/>
  <c r="H9" i="40"/>
  <c r="G9" i="40"/>
  <c r="F9" i="40"/>
  <c r="E9" i="40"/>
  <c r="D9" i="40"/>
  <c r="W55" i="38"/>
  <c r="V55" i="38"/>
  <c r="U55" i="38"/>
  <c r="T55" i="38"/>
  <c r="S55" i="38"/>
  <c r="R55" i="38"/>
  <c r="I55" i="38"/>
  <c r="H55" i="38"/>
  <c r="G55" i="38"/>
  <c r="F55" i="38"/>
  <c r="E55" i="38"/>
  <c r="D55" i="38"/>
  <c r="W54" i="38"/>
  <c r="V54" i="38"/>
  <c r="U54" i="38"/>
  <c r="T54" i="38"/>
  <c r="S54" i="38"/>
  <c r="R54" i="38"/>
  <c r="I54" i="38"/>
  <c r="H54" i="38"/>
  <c r="G54" i="38"/>
  <c r="F54" i="38"/>
  <c r="E54" i="38"/>
  <c r="D54" i="38"/>
  <c r="W53" i="38"/>
  <c r="V53" i="38"/>
  <c r="U53" i="38"/>
  <c r="T53" i="38"/>
  <c r="S53" i="38"/>
  <c r="R53" i="38"/>
  <c r="I53" i="38"/>
  <c r="H53" i="38"/>
  <c r="G53" i="38"/>
  <c r="F53" i="38"/>
  <c r="E53" i="38"/>
  <c r="D53" i="38"/>
  <c r="W52" i="38"/>
  <c r="V52" i="38"/>
  <c r="U52" i="38"/>
  <c r="T52" i="38"/>
  <c r="S52" i="38"/>
  <c r="R52" i="38"/>
  <c r="I52" i="38"/>
  <c r="H52" i="38"/>
  <c r="G52" i="38"/>
  <c r="F52" i="38"/>
  <c r="E52" i="38"/>
  <c r="D52" i="38"/>
  <c r="W51" i="38"/>
  <c r="V51" i="38"/>
  <c r="U51" i="38"/>
  <c r="T51" i="38"/>
  <c r="S51" i="38"/>
  <c r="R51" i="38"/>
  <c r="I51" i="38"/>
  <c r="H51" i="38"/>
  <c r="G51" i="38"/>
  <c r="F51" i="38"/>
  <c r="E51" i="38"/>
  <c r="D51" i="38"/>
  <c r="W50" i="38"/>
  <c r="V50" i="38"/>
  <c r="U50" i="38"/>
  <c r="T50" i="38"/>
  <c r="S50" i="38"/>
  <c r="R50" i="38"/>
  <c r="I50" i="38"/>
  <c r="H50" i="38"/>
  <c r="G50" i="38"/>
  <c r="F50" i="38"/>
  <c r="E50" i="38"/>
  <c r="D50" i="38"/>
  <c r="W49" i="38"/>
  <c r="V49" i="38"/>
  <c r="U49" i="38"/>
  <c r="T49" i="38"/>
  <c r="S49" i="38"/>
  <c r="R49" i="38"/>
  <c r="I49" i="38"/>
  <c r="H49" i="38"/>
  <c r="G49" i="38"/>
  <c r="F49" i="38"/>
  <c r="E49" i="38"/>
  <c r="D49" i="38"/>
  <c r="W48" i="38"/>
  <c r="V48" i="38"/>
  <c r="U48" i="38"/>
  <c r="T48" i="38"/>
  <c r="S48" i="38"/>
  <c r="R48" i="38"/>
  <c r="I48" i="38"/>
  <c r="H48" i="38"/>
  <c r="G48" i="38"/>
  <c r="F48" i="38"/>
  <c r="E48" i="38"/>
  <c r="D48" i="38"/>
  <c r="W46" i="38"/>
  <c r="V46" i="38"/>
  <c r="U46" i="38"/>
  <c r="T46" i="38"/>
  <c r="S46" i="38"/>
  <c r="R46" i="38"/>
  <c r="I46" i="38"/>
  <c r="H46" i="38"/>
  <c r="G46" i="38"/>
  <c r="F46" i="38"/>
  <c r="E46" i="38"/>
  <c r="D46" i="38"/>
  <c r="W45" i="38"/>
  <c r="V45" i="38"/>
  <c r="U45" i="38"/>
  <c r="T45" i="38"/>
  <c r="S45" i="38"/>
  <c r="R45" i="38"/>
  <c r="I45" i="38"/>
  <c r="H45" i="38"/>
  <c r="G45" i="38"/>
  <c r="F45" i="38"/>
  <c r="E45" i="38"/>
  <c r="D45" i="38"/>
  <c r="W44" i="38"/>
  <c r="V44" i="38"/>
  <c r="U44" i="38"/>
  <c r="T44" i="38"/>
  <c r="S44" i="38"/>
  <c r="R44" i="38"/>
  <c r="I44" i="38"/>
  <c r="H44" i="38"/>
  <c r="G44" i="38"/>
  <c r="F44" i="38"/>
  <c r="E44" i="38"/>
  <c r="D44" i="38"/>
  <c r="W43" i="38"/>
  <c r="V43" i="38"/>
  <c r="U43" i="38"/>
  <c r="T43" i="38"/>
  <c r="S43" i="38"/>
  <c r="R43" i="38"/>
  <c r="I43" i="38"/>
  <c r="H43" i="38"/>
  <c r="G43" i="38"/>
  <c r="F43" i="38"/>
  <c r="E43" i="38"/>
  <c r="D43" i="38"/>
  <c r="W42" i="38"/>
  <c r="V42" i="38"/>
  <c r="U42" i="38"/>
  <c r="T42" i="38"/>
  <c r="S42" i="38"/>
  <c r="R42" i="38"/>
  <c r="I42" i="38"/>
  <c r="H42" i="38"/>
  <c r="G42" i="38"/>
  <c r="F42" i="38"/>
  <c r="E42" i="38"/>
  <c r="D42" i="38"/>
  <c r="W40" i="38"/>
  <c r="V40" i="38"/>
  <c r="U40" i="38"/>
  <c r="T40" i="38"/>
  <c r="S40" i="38"/>
  <c r="R40" i="38"/>
  <c r="I40" i="38"/>
  <c r="H40" i="38"/>
  <c r="G40" i="38"/>
  <c r="F40" i="38"/>
  <c r="E40" i="38"/>
  <c r="D40" i="38"/>
  <c r="W39" i="38"/>
  <c r="V39" i="38"/>
  <c r="U39" i="38"/>
  <c r="T39" i="38"/>
  <c r="S39" i="38"/>
  <c r="R39" i="38"/>
  <c r="I39" i="38"/>
  <c r="H39" i="38"/>
  <c r="G39" i="38"/>
  <c r="F39" i="38"/>
  <c r="E39" i="38"/>
  <c r="D39" i="38"/>
  <c r="W38" i="38"/>
  <c r="V38" i="38"/>
  <c r="U38" i="38"/>
  <c r="T38" i="38"/>
  <c r="S38" i="38"/>
  <c r="R38" i="38"/>
  <c r="I38" i="38"/>
  <c r="H38" i="38"/>
  <c r="G38" i="38"/>
  <c r="F38" i="38"/>
  <c r="E38" i="38"/>
  <c r="D38" i="38"/>
  <c r="W37" i="38"/>
  <c r="V37" i="38"/>
  <c r="U37" i="38"/>
  <c r="T37" i="38"/>
  <c r="S37" i="38"/>
  <c r="R37" i="38"/>
  <c r="I37" i="38"/>
  <c r="H37" i="38"/>
  <c r="G37" i="38"/>
  <c r="F37" i="38"/>
  <c r="E37" i="38"/>
  <c r="D37" i="38"/>
  <c r="W36" i="38"/>
  <c r="V36" i="38"/>
  <c r="U36" i="38"/>
  <c r="T36" i="38"/>
  <c r="S36" i="38"/>
  <c r="R36" i="38"/>
  <c r="I36" i="38"/>
  <c r="H36" i="38"/>
  <c r="G36" i="38"/>
  <c r="F36" i="38"/>
  <c r="E36" i="38"/>
  <c r="D36" i="38"/>
  <c r="W34" i="38"/>
  <c r="V34" i="38"/>
  <c r="U34" i="38"/>
  <c r="T34" i="38"/>
  <c r="S34" i="38"/>
  <c r="R34" i="38"/>
  <c r="I34" i="38"/>
  <c r="H34" i="38"/>
  <c r="G34" i="38"/>
  <c r="F34" i="38"/>
  <c r="E34" i="38"/>
  <c r="D34" i="38"/>
  <c r="W33" i="38"/>
  <c r="V33" i="38"/>
  <c r="U33" i="38"/>
  <c r="T33" i="38"/>
  <c r="S33" i="38"/>
  <c r="R33" i="38"/>
  <c r="I33" i="38"/>
  <c r="H33" i="38"/>
  <c r="G33" i="38"/>
  <c r="F33" i="38"/>
  <c r="E33" i="38"/>
  <c r="D33" i="38"/>
  <c r="W32" i="38"/>
  <c r="V32" i="38"/>
  <c r="U32" i="38"/>
  <c r="T32" i="38"/>
  <c r="S32" i="38"/>
  <c r="R32" i="38"/>
  <c r="I32" i="38"/>
  <c r="H32" i="38"/>
  <c r="G32" i="38"/>
  <c r="F32" i="38"/>
  <c r="E32" i="38"/>
  <c r="D32" i="38"/>
  <c r="W31" i="38"/>
  <c r="V31" i="38"/>
  <c r="U31" i="38"/>
  <c r="T31" i="38"/>
  <c r="S31" i="38"/>
  <c r="R31" i="38"/>
  <c r="I31" i="38"/>
  <c r="H31" i="38"/>
  <c r="G31" i="38"/>
  <c r="F31" i="38"/>
  <c r="E31" i="38"/>
  <c r="D31" i="38"/>
  <c r="W30" i="38"/>
  <c r="V30" i="38"/>
  <c r="U30" i="38"/>
  <c r="T30" i="38"/>
  <c r="S30" i="38"/>
  <c r="R30" i="38"/>
  <c r="I30" i="38"/>
  <c r="H30" i="38"/>
  <c r="G30" i="38"/>
  <c r="F30" i="38"/>
  <c r="E30" i="38"/>
  <c r="D30" i="38"/>
  <c r="W29" i="38"/>
  <c r="V29" i="38"/>
  <c r="U29" i="38"/>
  <c r="T29" i="38"/>
  <c r="S29" i="38"/>
  <c r="R29" i="38"/>
  <c r="I29" i="38"/>
  <c r="H29" i="38"/>
  <c r="G29" i="38"/>
  <c r="F29" i="38"/>
  <c r="E29" i="38"/>
  <c r="D29" i="38"/>
  <c r="W28" i="38"/>
  <c r="V28" i="38"/>
  <c r="U28" i="38"/>
  <c r="T28" i="38"/>
  <c r="S28" i="38"/>
  <c r="R28" i="38"/>
  <c r="I28" i="38"/>
  <c r="H28" i="38"/>
  <c r="G28" i="38"/>
  <c r="F28" i="38"/>
  <c r="E28" i="38"/>
  <c r="D28" i="38"/>
  <c r="W27" i="38"/>
  <c r="V27" i="38"/>
  <c r="U27" i="38"/>
  <c r="T27" i="38"/>
  <c r="S27" i="38"/>
  <c r="R27" i="38"/>
  <c r="I27" i="38"/>
  <c r="H27" i="38"/>
  <c r="G27" i="38"/>
  <c r="F27" i="38"/>
  <c r="E27" i="38"/>
  <c r="D27" i="38"/>
  <c r="W25" i="38"/>
  <c r="V25" i="38"/>
  <c r="U25" i="38"/>
  <c r="T25" i="38"/>
  <c r="S25" i="38"/>
  <c r="R25" i="38"/>
  <c r="I25" i="38"/>
  <c r="H25" i="38"/>
  <c r="G25" i="38"/>
  <c r="F25" i="38"/>
  <c r="E25" i="38"/>
  <c r="D25" i="38"/>
  <c r="W24" i="38"/>
  <c r="V24" i="38"/>
  <c r="U24" i="38"/>
  <c r="T24" i="38"/>
  <c r="S24" i="38"/>
  <c r="R24" i="38"/>
  <c r="I24" i="38"/>
  <c r="H24" i="38"/>
  <c r="G24" i="38"/>
  <c r="F24" i="38"/>
  <c r="E24" i="38"/>
  <c r="D24" i="38"/>
  <c r="W23" i="38"/>
  <c r="V23" i="38"/>
  <c r="U23" i="38"/>
  <c r="T23" i="38"/>
  <c r="S23" i="38"/>
  <c r="R23" i="38"/>
  <c r="I23" i="38"/>
  <c r="H23" i="38"/>
  <c r="G23" i="38"/>
  <c r="F23" i="38"/>
  <c r="E23" i="38"/>
  <c r="D23" i="38"/>
  <c r="W22" i="38"/>
  <c r="V22" i="38"/>
  <c r="U22" i="38"/>
  <c r="T22" i="38"/>
  <c r="S22" i="38"/>
  <c r="R22" i="38"/>
  <c r="I22" i="38"/>
  <c r="H22" i="38"/>
  <c r="G22" i="38"/>
  <c r="F22" i="38"/>
  <c r="E22" i="38"/>
  <c r="D22" i="38"/>
  <c r="W21" i="38"/>
  <c r="V21" i="38"/>
  <c r="U21" i="38"/>
  <c r="T21" i="38"/>
  <c r="S21" i="38"/>
  <c r="R21" i="38"/>
  <c r="I21" i="38"/>
  <c r="H21" i="38"/>
  <c r="G21" i="38"/>
  <c r="F21" i="38"/>
  <c r="E21" i="38"/>
  <c r="D21" i="38"/>
  <c r="W20" i="38"/>
  <c r="V20" i="38"/>
  <c r="U20" i="38"/>
  <c r="T20" i="38"/>
  <c r="S20" i="38"/>
  <c r="R20" i="38"/>
  <c r="I20" i="38"/>
  <c r="H20" i="38"/>
  <c r="G20" i="38"/>
  <c r="F20" i="38"/>
  <c r="E20" i="38"/>
  <c r="D20" i="38"/>
  <c r="W19" i="38"/>
  <c r="V19" i="38"/>
  <c r="U19" i="38"/>
  <c r="T19" i="38"/>
  <c r="S19" i="38"/>
  <c r="R19" i="38"/>
  <c r="I19" i="38"/>
  <c r="H19" i="38"/>
  <c r="G19" i="38"/>
  <c r="F19" i="38"/>
  <c r="E19" i="38"/>
  <c r="D19" i="38"/>
  <c r="W18" i="38"/>
  <c r="V18" i="38"/>
  <c r="U18" i="38"/>
  <c r="T18" i="38"/>
  <c r="S18" i="38"/>
  <c r="R18" i="38"/>
  <c r="I18" i="38"/>
  <c r="H18" i="38"/>
  <c r="G18" i="38"/>
  <c r="F18" i="38"/>
  <c r="E18" i="38"/>
  <c r="D18" i="38"/>
  <c r="W16" i="38"/>
  <c r="V16" i="38"/>
  <c r="U16" i="38"/>
  <c r="T16" i="38"/>
  <c r="S16" i="38"/>
  <c r="R16" i="38"/>
  <c r="I16" i="38"/>
  <c r="H16" i="38"/>
  <c r="G16" i="38"/>
  <c r="F16" i="38"/>
  <c r="E16" i="38"/>
  <c r="D16" i="38"/>
  <c r="W15" i="38"/>
  <c r="V15" i="38"/>
  <c r="U15" i="38"/>
  <c r="T15" i="38"/>
  <c r="S15" i="38"/>
  <c r="R15" i="38"/>
  <c r="I15" i="38"/>
  <c r="H15" i="38"/>
  <c r="G15" i="38"/>
  <c r="F15" i="38"/>
  <c r="E15" i="38"/>
  <c r="D15" i="38"/>
  <c r="W14" i="38"/>
  <c r="V14" i="38"/>
  <c r="U14" i="38"/>
  <c r="T14" i="38"/>
  <c r="S14" i="38"/>
  <c r="R14" i="38"/>
  <c r="I14" i="38"/>
  <c r="H14" i="38"/>
  <c r="G14" i="38"/>
  <c r="F14" i="38"/>
  <c r="E14" i="38"/>
  <c r="D14" i="38"/>
  <c r="W13" i="38"/>
  <c r="V13" i="38"/>
  <c r="U13" i="38"/>
  <c r="T13" i="38"/>
  <c r="S13" i="38"/>
  <c r="R13" i="38"/>
  <c r="I13" i="38"/>
  <c r="H13" i="38"/>
  <c r="G13" i="38"/>
  <c r="F13" i="38"/>
  <c r="E13" i="38"/>
  <c r="D13" i="38"/>
  <c r="W12" i="38"/>
  <c r="V12" i="38"/>
  <c r="U12" i="38"/>
  <c r="T12" i="38"/>
  <c r="S12" i="38"/>
  <c r="R12" i="38"/>
  <c r="I12" i="38"/>
  <c r="H12" i="38"/>
  <c r="G12" i="38"/>
  <c r="F12" i="38"/>
  <c r="E12" i="38"/>
  <c r="D12" i="38"/>
  <c r="W10" i="38"/>
  <c r="V10" i="38"/>
  <c r="U10" i="38"/>
  <c r="T10" i="38"/>
  <c r="S10" i="38"/>
  <c r="R10" i="38"/>
  <c r="I10" i="38"/>
  <c r="H10" i="38"/>
  <c r="G10" i="38"/>
  <c r="F10" i="38"/>
  <c r="E10" i="38"/>
  <c r="D10" i="38"/>
  <c r="W9" i="38"/>
  <c r="V9" i="38"/>
  <c r="U9" i="38"/>
  <c r="T9" i="38"/>
  <c r="S9" i="38"/>
  <c r="R9" i="38"/>
  <c r="I9" i="38"/>
  <c r="H9" i="38"/>
  <c r="G9" i="38"/>
  <c r="F9" i="38"/>
  <c r="E9" i="38"/>
  <c r="D9" i="38"/>
  <c r="W55" i="37"/>
  <c r="V55" i="37"/>
  <c r="U55" i="37"/>
  <c r="T55" i="37"/>
  <c r="S55" i="37"/>
  <c r="R55" i="37"/>
  <c r="I55" i="37"/>
  <c r="H55" i="37"/>
  <c r="G55" i="37"/>
  <c r="F55" i="37"/>
  <c r="E55" i="37"/>
  <c r="D55" i="37"/>
  <c r="W54" i="37"/>
  <c r="V54" i="37"/>
  <c r="U54" i="37"/>
  <c r="T54" i="37"/>
  <c r="S54" i="37"/>
  <c r="R54" i="37"/>
  <c r="I54" i="37"/>
  <c r="H54" i="37"/>
  <c r="G54" i="37"/>
  <c r="F54" i="37"/>
  <c r="E54" i="37"/>
  <c r="D54" i="37"/>
  <c r="W53" i="37"/>
  <c r="V53" i="37"/>
  <c r="U53" i="37"/>
  <c r="T53" i="37"/>
  <c r="S53" i="37"/>
  <c r="R53" i="37"/>
  <c r="I53" i="37"/>
  <c r="H53" i="37"/>
  <c r="G53" i="37"/>
  <c r="F53" i="37"/>
  <c r="E53" i="37"/>
  <c r="D53" i="37"/>
  <c r="W52" i="37"/>
  <c r="V52" i="37"/>
  <c r="U52" i="37"/>
  <c r="T52" i="37"/>
  <c r="S52" i="37"/>
  <c r="R52" i="37"/>
  <c r="I52" i="37"/>
  <c r="H52" i="37"/>
  <c r="G52" i="37"/>
  <c r="F52" i="37"/>
  <c r="E52" i="37"/>
  <c r="D52" i="37"/>
  <c r="W51" i="37"/>
  <c r="V51" i="37"/>
  <c r="U51" i="37"/>
  <c r="T51" i="37"/>
  <c r="S51" i="37"/>
  <c r="R51" i="37"/>
  <c r="I51" i="37"/>
  <c r="H51" i="37"/>
  <c r="G51" i="37"/>
  <c r="F51" i="37"/>
  <c r="E51" i="37"/>
  <c r="D51" i="37"/>
  <c r="W50" i="37"/>
  <c r="V50" i="37"/>
  <c r="U50" i="37"/>
  <c r="T50" i="37"/>
  <c r="S50" i="37"/>
  <c r="R50" i="37"/>
  <c r="I50" i="37"/>
  <c r="H50" i="37"/>
  <c r="G50" i="37"/>
  <c r="F50" i="37"/>
  <c r="E50" i="37"/>
  <c r="D50" i="37"/>
  <c r="W49" i="37"/>
  <c r="V49" i="37"/>
  <c r="U49" i="37"/>
  <c r="T49" i="37"/>
  <c r="S49" i="37"/>
  <c r="R49" i="37"/>
  <c r="I49" i="37"/>
  <c r="H49" i="37"/>
  <c r="G49" i="37"/>
  <c r="F49" i="37"/>
  <c r="E49" i="37"/>
  <c r="D49" i="37"/>
  <c r="W48" i="37"/>
  <c r="V48" i="37"/>
  <c r="U48" i="37"/>
  <c r="T48" i="37"/>
  <c r="S48" i="37"/>
  <c r="R48" i="37"/>
  <c r="I48" i="37"/>
  <c r="H48" i="37"/>
  <c r="G48" i="37"/>
  <c r="F48" i="37"/>
  <c r="E48" i="37"/>
  <c r="D48" i="37"/>
  <c r="W46" i="37"/>
  <c r="V46" i="37"/>
  <c r="U46" i="37"/>
  <c r="T46" i="37"/>
  <c r="S46" i="37"/>
  <c r="R46" i="37"/>
  <c r="I46" i="37"/>
  <c r="H46" i="37"/>
  <c r="G46" i="37"/>
  <c r="F46" i="37"/>
  <c r="E46" i="37"/>
  <c r="D46" i="37"/>
  <c r="W45" i="37"/>
  <c r="V45" i="37"/>
  <c r="U45" i="37"/>
  <c r="T45" i="37"/>
  <c r="S45" i="37"/>
  <c r="R45" i="37"/>
  <c r="I45" i="37"/>
  <c r="H45" i="37"/>
  <c r="G45" i="37"/>
  <c r="F45" i="37"/>
  <c r="E45" i="37"/>
  <c r="D45" i="37"/>
  <c r="W44" i="37"/>
  <c r="V44" i="37"/>
  <c r="U44" i="37"/>
  <c r="T44" i="37"/>
  <c r="S44" i="37"/>
  <c r="R44" i="37"/>
  <c r="I44" i="37"/>
  <c r="H44" i="37"/>
  <c r="G44" i="37"/>
  <c r="F44" i="37"/>
  <c r="E44" i="37"/>
  <c r="D44" i="37"/>
  <c r="W43" i="37"/>
  <c r="V43" i="37"/>
  <c r="U43" i="37"/>
  <c r="T43" i="37"/>
  <c r="S43" i="37"/>
  <c r="R43" i="37"/>
  <c r="I43" i="37"/>
  <c r="H43" i="37"/>
  <c r="G43" i="37"/>
  <c r="F43" i="37"/>
  <c r="E43" i="37"/>
  <c r="D43" i="37"/>
  <c r="W42" i="37"/>
  <c r="V42" i="37"/>
  <c r="U42" i="37"/>
  <c r="T42" i="37"/>
  <c r="S42" i="37"/>
  <c r="R42" i="37"/>
  <c r="I42" i="37"/>
  <c r="H42" i="37"/>
  <c r="G42" i="37"/>
  <c r="F42" i="37"/>
  <c r="E42" i="37"/>
  <c r="D42" i="37"/>
  <c r="W40" i="37"/>
  <c r="V40" i="37"/>
  <c r="U40" i="37"/>
  <c r="T40" i="37"/>
  <c r="S40" i="37"/>
  <c r="R40" i="37"/>
  <c r="I40" i="37"/>
  <c r="H40" i="37"/>
  <c r="G40" i="37"/>
  <c r="F40" i="37"/>
  <c r="E40" i="37"/>
  <c r="D40" i="37"/>
  <c r="W39" i="37"/>
  <c r="V39" i="37"/>
  <c r="U39" i="37"/>
  <c r="T39" i="37"/>
  <c r="S39" i="37"/>
  <c r="R39" i="37"/>
  <c r="I39" i="37"/>
  <c r="H39" i="37"/>
  <c r="G39" i="37"/>
  <c r="F39" i="37"/>
  <c r="E39" i="37"/>
  <c r="D39" i="37"/>
  <c r="W38" i="37"/>
  <c r="V38" i="37"/>
  <c r="U38" i="37"/>
  <c r="T38" i="37"/>
  <c r="S38" i="37"/>
  <c r="R38" i="37"/>
  <c r="I38" i="37"/>
  <c r="H38" i="37"/>
  <c r="G38" i="37"/>
  <c r="F38" i="37"/>
  <c r="E38" i="37"/>
  <c r="D38" i="37"/>
  <c r="W37" i="37"/>
  <c r="V37" i="37"/>
  <c r="U37" i="37"/>
  <c r="T37" i="37"/>
  <c r="S37" i="37"/>
  <c r="R37" i="37"/>
  <c r="I37" i="37"/>
  <c r="H37" i="37"/>
  <c r="G37" i="37"/>
  <c r="F37" i="37"/>
  <c r="E37" i="37"/>
  <c r="D37" i="37"/>
  <c r="W36" i="37"/>
  <c r="V36" i="37"/>
  <c r="U36" i="37"/>
  <c r="T36" i="37"/>
  <c r="S36" i="37"/>
  <c r="R36" i="37"/>
  <c r="I36" i="37"/>
  <c r="H36" i="37"/>
  <c r="G36" i="37"/>
  <c r="F36" i="37"/>
  <c r="E36" i="37"/>
  <c r="D36" i="37"/>
  <c r="W34" i="37"/>
  <c r="V34" i="37"/>
  <c r="U34" i="37"/>
  <c r="T34" i="37"/>
  <c r="S34" i="37"/>
  <c r="R34" i="37"/>
  <c r="I34" i="37"/>
  <c r="H34" i="37"/>
  <c r="G34" i="37"/>
  <c r="F34" i="37"/>
  <c r="E34" i="37"/>
  <c r="D34" i="37"/>
  <c r="W33" i="37"/>
  <c r="V33" i="37"/>
  <c r="U33" i="37"/>
  <c r="T33" i="37"/>
  <c r="S33" i="37"/>
  <c r="R33" i="37"/>
  <c r="I33" i="37"/>
  <c r="H33" i="37"/>
  <c r="G33" i="37"/>
  <c r="F33" i="37"/>
  <c r="E33" i="37"/>
  <c r="D33" i="37"/>
  <c r="W32" i="37"/>
  <c r="V32" i="37"/>
  <c r="U32" i="37"/>
  <c r="T32" i="37"/>
  <c r="S32" i="37"/>
  <c r="R32" i="37"/>
  <c r="I32" i="37"/>
  <c r="H32" i="37"/>
  <c r="G32" i="37"/>
  <c r="F32" i="37"/>
  <c r="E32" i="37"/>
  <c r="D32" i="37"/>
  <c r="W31" i="37"/>
  <c r="V31" i="37"/>
  <c r="U31" i="37"/>
  <c r="T31" i="37"/>
  <c r="S31" i="37"/>
  <c r="R31" i="37"/>
  <c r="I31" i="37"/>
  <c r="H31" i="37"/>
  <c r="G31" i="37"/>
  <c r="F31" i="37"/>
  <c r="E31" i="37"/>
  <c r="D31" i="37"/>
  <c r="W30" i="37"/>
  <c r="V30" i="37"/>
  <c r="U30" i="37"/>
  <c r="T30" i="37"/>
  <c r="S30" i="37"/>
  <c r="R30" i="37"/>
  <c r="I30" i="37"/>
  <c r="H30" i="37"/>
  <c r="G30" i="37"/>
  <c r="F30" i="37"/>
  <c r="E30" i="37"/>
  <c r="D30" i="37"/>
  <c r="W29" i="37"/>
  <c r="V29" i="37"/>
  <c r="U29" i="37"/>
  <c r="T29" i="37"/>
  <c r="S29" i="37"/>
  <c r="R29" i="37"/>
  <c r="I29" i="37"/>
  <c r="H29" i="37"/>
  <c r="G29" i="37"/>
  <c r="F29" i="37"/>
  <c r="E29" i="37"/>
  <c r="D29" i="37"/>
  <c r="W28" i="37"/>
  <c r="V28" i="37"/>
  <c r="U28" i="37"/>
  <c r="T28" i="37"/>
  <c r="S28" i="37"/>
  <c r="R28" i="37"/>
  <c r="I28" i="37"/>
  <c r="H28" i="37"/>
  <c r="G28" i="37"/>
  <c r="F28" i="37"/>
  <c r="E28" i="37"/>
  <c r="D28" i="37"/>
  <c r="W27" i="37"/>
  <c r="V27" i="37"/>
  <c r="U27" i="37"/>
  <c r="T27" i="37"/>
  <c r="S27" i="37"/>
  <c r="R27" i="37"/>
  <c r="I27" i="37"/>
  <c r="H27" i="37"/>
  <c r="G27" i="37"/>
  <c r="F27" i="37"/>
  <c r="E27" i="37"/>
  <c r="D27" i="37"/>
  <c r="W25" i="37"/>
  <c r="V25" i="37"/>
  <c r="U25" i="37"/>
  <c r="T25" i="37"/>
  <c r="S25" i="37"/>
  <c r="R25" i="37"/>
  <c r="I25" i="37"/>
  <c r="H25" i="37"/>
  <c r="G25" i="37"/>
  <c r="F25" i="37"/>
  <c r="E25" i="37"/>
  <c r="D25" i="37"/>
  <c r="W24" i="37"/>
  <c r="V24" i="37"/>
  <c r="U24" i="37"/>
  <c r="T24" i="37"/>
  <c r="S24" i="37"/>
  <c r="R24" i="37"/>
  <c r="I24" i="37"/>
  <c r="H24" i="37"/>
  <c r="G24" i="37"/>
  <c r="F24" i="37"/>
  <c r="E24" i="37"/>
  <c r="D24" i="37"/>
  <c r="W23" i="37"/>
  <c r="V23" i="37"/>
  <c r="U23" i="37"/>
  <c r="T23" i="37"/>
  <c r="S23" i="37"/>
  <c r="R23" i="37"/>
  <c r="I23" i="37"/>
  <c r="H23" i="37"/>
  <c r="G23" i="37"/>
  <c r="F23" i="37"/>
  <c r="E23" i="37"/>
  <c r="D23" i="37"/>
  <c r="W22" i="37"/>
  <c r="V22" i="37"/>
  <c r="U22" i="37"/>
  <c r="T22" i="37"/>
  <c r="S22" i="37"/>
  <c r="R22" i="37"/>
  <c r="I22" i="37"/>
  <c r="H22" i="37"/>
  <c r="G22" i="37"/>
  <c r="F22" i="37"/>
  <c r="E22" i="37"/>
  <c r="D22" i="37"/>
  <c r="W21" i="37"/>
  <c r="V21" i="37"/>
  <c r="U21" i="37"/>
  <c r="T21" i="37"/>
  <c r="S21" i="37"/>
  <c r="R21" i="37"/>
  <c r="I21" i="37"/>
  <c r="H21" i="37"/>
  <c r="G21" i="37"/>
  <c r="F21" i="37"/>
  <c r="E21" i="37"/>
  <c r="D21" i="37"/>
  <c r="W20" i="37"/>
  <c r="V20" i="37"/>
  <c r="U20" i="37"/>
  <c r="T20" i="37"/>
  <c r="S20" i="37"/>
  <c r="R20" i="37"/>
  <c r="I20" i="37"/>
  <c r="H20" i="37"/>
  <c r="G20" i="37"/>
  <c r="F20" i="37"/>
  <c r="E20" i="37"/>
  <c r="D20" i="37"/>
  <c r="W19" i="37"/>
  <c r="V19" i="37"/>
  <c r="U19" i="37"/>
  <c r="T19" i="37"/>
  <c r="S19" i="37"/>
  <c r="R19" i="37"/>
  <c r="I19" i="37"/>
  <c r="H19" i="37"/>
  <c r="G19" i="37"/>
  <c r="F19" i="37"/>
  <c r="E19" i="37"/>
  <c r="D19" i="37"/>
  <c r="W18" i="37"/>
  <c r="V18" i="37"/>
  <c r="U18" i="37"/>
  <c r="T18" i="37"/>
  <c r="S18" i="37"/>
  <c r="R18" i="37"/>
  <c r="I18" i="37"/>
  <c r="H18" i="37"/>
  <c r="G18" i="37"/>
  <c r="F18" i="37"/>
  <c r="E18" i="37"/>
  <c r="D18" i="37"/>
  <c r="W16" i="37"/>
  <c r="V16" i="37"/>
  <c r="U16" i="37"/>
  <c r="T16" i="37"/>
  <c r="S16" i="37"/>
  <c r="R16" i="37"/>
  <c r="I16" i="37"/>
  <c r="H16" i="37"/>
  <c r="G16" i="37"/>
  <c r="F16" i="37"/>
  <c r="E16" i="37"/>
  <c r="D16" i="37"/>
  <c r="W15" i="37"/>
  <c r="V15" i="37"/>
  <c r="U15" i="37"/>
  <c r="T15" i="37"/>
  <c r="S15" i="37"/>
  <c r="R15" i="37"/>
  <c r="I15" i="37"/>
  <c r="H15" i="37"/>
  <c r="G15" i="37"/>
  <c r="F15" i="37"/>
  <c r="E15" i="37"/>
  <c r="D15" i="37"/>
  <c r="W14" i="37"/>
  <c r="V14" i="37"/>
  <c r="U14" i="37"/>
  <c r="T14" i="37"/>
  <c r="S14" i="37"/>
  <c r="R14" i="37"/>
  <c r="I14" i="37"/>
  <c r="H14" i="37"/>
  <c r="G14" i="37"/>
  <c r="F14" i="37"/>
  <c r="E14" i="37"/>
  <c r="D14" i="37"/>
  <c r="W13" i="37"/>
  <c r="V13" i="37"/>
  <c r="U13" i="37"/>
  <c r="T13" i="37"/>
  <c r="S13" i="37"/>
  <c r="R13" i="37"/>
  <c r="I13" i="37"/>
  <c r="H13" i="37"/>
  <c r="G13" i="37"/>
  <c r="F13" i="37"/>
  <c r="E13" i="37"/>
  <c r="D13" i="37"/>
  <c r="W12" i="37"/>
  <c r="V12" i="37"/>
  <c r="U12" i="37"/>
  <c r="T12" i="37"/>
  <c r="S12" i="37"/>
  <c r="R12" i="37"/>
  <c r="I12" i="37"/>
  <c r="H12" i="37"/>
  <c r="G12" i="37"/>
  <c r="F12" i="37"/>
  <c r="E12" i="37"/>
  <c r="D12" i="37"/>
  <c r="W10" i="37"/>
  <c r="V10" i="37"/>
  <c r="U10" i="37"/>
  <c r="T10" i="37"/>
  <c r="S10" i="37"/>
  <c r="R10" i="37"/>
  <c r="I10" i="37"/>
  <c r="H10" i="37"/>
  <c r="G10" i="37"/>
  <c r="F10" i="37"/>
  <c r="E10" i="37"/>
  <c r="D10" i="37"/>
  <c r="W9" i="37"/>
  <c r="V9" i="37"/>
  <c r="U9" i="37"/>
  <c r="T9" i="37"/>
  <c r="S9" i="37"/>
  <c r="R9" i="37"/>
  <c r="I9" i="37"/>
  <c r="H9" i="37"/>
  <c r="G9" i="37"/>
  <c r="F9" i="37"/>
  <c r="E9" i="37"/>
  <c r="D9" i="37"/>
  <c r="I55" i="36"/>
  <c r="H55" i="36"/>
  <c r="G55" i="36"/>
  <c r="F55" i="36"/>
  <c r="E55" i="36"/>
  <c r="D55" i="36"/>
  <c r="I54" i="36"/>
  <c r="H54" i="36"/>
  <c r="G54" i="36"/>
  <c r="F54" i="36"/>
  <c r="E54" i="36"/>
  <c r="D54" i="36"/>
  <c r="I53" i="36"/>
  <c r="H53" i="36"/>
  <c r="G53" i="36"/>
  <c r="F53" i="36"/>
  <c r="E53" i="36"/>
  <c r="D53" i="36"/>
  <c r="I52" i="36"/>
  <c r="H52" i="36"/>
  <c r="G52" i="36"/>
  <c r="F52" i="36"/>
  <c r="E52" i="36"/>
  <c r="D52" i="36"/>
  <c r="I51" i="36"/>
  <c r="H51" i="36"/>
  <c r="G51" i="36"/>
  <c r="F51" i="36"/>
  <c r="E51" i="36"/>
  <c r="D51" i="36"/>
  <c r="I50" i="36"/>
  <c r="H50" i="36"/>
  <c r="G50" i="36"/>
  <c r="F50" i="36"/>
  <c r="E50" i="36"/>
  <c r="D50" i="36"/>
  <c r="I49" i="36"/>
  <c r="H49" i="36"/>
  <c r="G49" i="36"/>
  <c r="F49" i="36"/>
  <c r="E49" i="36"/>
  <c r="D49" i="36"/>
  <c r="I48" i="36"/>
  <c r="H48" i="36"/>
  <c r="G48" i="36"/>
  <c r="F48" i="36"/>
  <c r="E48" i="36"/>
  <c r="D48" i="36"/>
  <c r="I46" i="36"/>
  <c r="H46" i="36"/>
  <c r="G46" i="36"/>
  <c r="F46" i="36"/>
  <c r="E46" i="36"/>
  <c r="D46" i="36"/>
  <c r="I45" i="36"/>
  <c r="H45" i="36"/>
  <c r="G45" i="36"/>
  <c r="F45" i="36"/>
  <c r="E45" i="36"/>
  <c r="D45" i="36"/>
  <c r="I44" i="36"/>
  <c r="H44" i="36"/>
  <c r="G44" i="36"/>
  <c r="F44" i="36"/>
  <c r="E44" i="36"/>
  <c r="D44" i="36"/>
  <c r="I43" i="36"/>
  <c r="H43" i="36"/>
  <c r="G43" i="36"/>
  <c r="F43" i="36"/>
  <c r="E43" i="36"/>
  <c r="D43" i="36"/>
  <c r="I42" i="36"/>
  <c r="H42" i="36"/>
  <c r="G42" i="36"/>
  <c r="F42" i="36"/>
  <c r="E42" i="36"/>
  <c r="D42" i="36"/>
  <c r="I40" i="36"/>
  <c r="H40" i="36"/>
  <c r="G40" i="36"/>
  <c r="F40" i="36"/>
  <c r="E40" i="36"/>
  <c r="D40" i="36"/>
  <c r="I39" i="36"/>
  <c r="H39" i="36"/>
  <c r="G39" i="36"/>
  <c r="F39" i="36"/>
  <c r="E39" i="36"/>
  <c r="D39" i="36"/>
  <c r="I38" i="36"/>
  <c r="H38" i="36"/>
  <c r="G38" i="36"/>
  <c r="F38" i="36"/>
  <c r="E38" i="36"/>
  <c r="D38" i="36"/>
  <c r="I37" i="36"/>
  <c r="H37" i="36"/>
  <c r="G37" i="36"/>
  <c r="F37" i="36"/>
  <c r="E37" i="36"/>
  <c r="D37" i="36"/>
  <c r="I36" i="36"/>
  <c r="H36" i="36"/>
  <c r="G36" i="36"/>
  <c r="F36" i="36"/>
  <c r="E36" i="36"/>
  <c r="D36" i="36"/>
  <c r="I34" i="36"/>
  <c r="H34" i="36"/>
  <c r="G34" i="36"/>
  <c r="F34" i="36"/>
  <c r="E34" i="36"/>
  <c r="D34" i="36"/>
  <c r="I33" i="36"/>
  <c r="H33" i="36"/>
  <c r="G33" i="36"/>
  <c r="F33" i="36"/>
  <c r="E33" i="36"/>
  <c r="D33" i="36"/>
  <c r="I32" i="36"/>
  <c r="H32" i="36"/>
  <c r="G32" i="36"/>
  <c r="F32" i="36"/>
  <c r="E32" i="36"/>
  <c r="D32" i="36"/>
  <c r="I31" i="36"/>
  <c r="H31" i="36"/>
  <c r="G31" i="36"/>
  <c r="F31" i="36"/>
  <c r="E31" i="36"/>
  <c r="D31" i="36"/>
  <c r="I30" i="36"/>
  <c r="H30" i="36"/>
  <c r="G30" i="36"/>
  <c r="F30" i="36"/>
  <c r="E30" i="36"/>
  <c r="D30" i="36"/>
  <c r="I29" i="36"/>
  <c r="H29" i="36"/>
  <c r="G29" i="36"/>
  <c r="F29" i="36"/>
  <c r="E29" i="36"/>
  <c r="D29" i="36"/>
  <c r="I28" i="36"/>
  <c r="H28" i="36"/>
  <c r="G28" i="36"/>
  <c r="F28" i="36"/>
  <c r="E28" i="36"/>
  <c r="D28" i="36"/>
  <c r="I27" i="36"/>
  <c r="H27" i="36"/>
  <c r="G27" i="36"/>
  <c r="F27" i="36"/>
  <c r="E27" i="36"/>
  <c r="D27" i="36"/>
  <c r="I25" i="36"/>
  <c r="H25" i="36"/>
  <c r="G25" i="36"/>
  <c r="F25" i="36"/>
  <c r="E25" i="36"/>
  <c r="D25" i="36"/>
  <c r="I24" i="36"/>
  <c r="H24" i="36"/>
  <c r="G24" i="36"/>
  <c r="F24" i="36"/>
  <c r="E24" i="36"/>
  <c r="D24" i="36"/>
  <c r="I23" i="36"/>
  <c r="H23" i="36"/>
  <c r="G23" i="36"/>
  <c r="F23" i="36"/>
  <c r="E23" i="36"/>
  <c r="D23" i="36"/>
  <c r="I22" i="36"/>
  <c r="H22" i="36"/>
  <c r="G22" i="36"/>
  <c r="F22" i="36"/>
  <c r="E22" i="36"/>
  <c r="D22" i="36"/>
  <c r="I21" i="36"/>
  <c r="H21" i="36"/>
  <c r="G21" i="36"/>
  <c r="F21" i="36"/>
  <c r="E21" i="36"/>
  <c r="D21" i="36"/>
  <c r="I20" i="36"/>
  <c r="H20" i="36"/>
  <c r="G20" i="36"/>
  <c r="F20" i="36"/>
  <c r="E20" i="36"/>
  <c r="D20" i="36"/>
  <c r="I19" i="36"/>
  <c r="H19" i="36"/>
  <c r="G19" i="36"/>
  <c r="F19" i="36"/>
  <c r="E19" i="36"/>
  <c r="D19" i="36"/>
  <c r="I18" i="36"/>
  <c r="H18" i="36"/>
  <c r="G18" i="36"/>
  <c r="F18" i="36"/>
  <c r="E18" i="36"/>
  <c r="D18" i="36"/>
  <c r="I16" i="36"/>
  <c r="H16" i="36"/>
  <c r="G16" i="36"/>
  <c r="F16" i="36"/>
  <c r="E16" i="36"/>
  <c r="D16" i="36"/>
  <c r="I15" i="36"/>
  <c r="H15" i="36"/>
  <c r="G15" i="36"/>
  <c r="F15" i="36"/>
  <c r="E15" i="36"/>
  <c r="D15" i="36"/>
  <c r="I14" i="36"/>
  <c r="H14" i="36"/>
  <c r="G14" i="36"/>
  <c r="F14" i="36"/>
  <c r="E14" i="36"/>
  <c r="D14" i="36"/>
  <c r="I13" i="36"/>
  <c r="H13" i="36"/>
  <c r="G13" i="36"/>
  <c r="F13" i="36"/>
  <c r="E13" i="36"/>
  <c r="D13" i="36"/>
  <c r="I12" i="36"/>
  <c r="H12" i="36"/>
  <c r="G12" i="36"/>
  <c r="F12" i="36"/>
  <c r="E12" i="36"/>
  <c r="D12" i="36"/>
  <c r="I10" i="36"/>
  <c r="H10" i="36"/>
  <c r="G10" i="36"/>
  <c r="F10" i="36"/>
  <c r="E10" i="36"/>
  <c r="D10" i="36"/>
  <c r="I9" i="36"/>
  <c r="H9" i="36"/>
  <c r="G9" i="36"/>
  <c r="F9" i="36"/>
  <c r="E9" i="36"/>
  <c r="D9" i="36"/>
  <c r="W55" i="35"/>
  <c r="V55" i="35"/>
  <c r="U55" i="35"/>
  <c r="T55" i="35"/>
  <c r="S55" i="35"/>
  <c r="R55" i="35"/>
  <c r="I55" i="35"/>
  <c r="H55" i="35"/>
  <c r="G55" i="35"/>
  <c r="F55" i="35"/>
  <c r="E55" i="35"/>
  <c r="D55" i="35"/>
  <c r="W54" i="35"/>
  <c r="V54" i="35"/>
  <c r="U54" i="35"/>
  <c r="T54" i="35"/>
  <c r="S54" i="35"/>
  <c r="R54" i="35"/>
  <c r="I54" i="35"/>
  <c r="H54" i="35"/>
  <c r="G54" i="35"/>
  <c r="F54" i="35"/>
  <c r="E54" i="35"/>
  <c r="D54" i="35"/>
  <c r="W53" i="35"/>
  <c r="V53" i="35"/>
  <c r="U53" i="35"/>
  <c r="T53" i="35"/>
  <c r="S53" i="35"/>
  <c r="R53" i="35"/>
  <c r="I53" i="35"/>
  <c r="H53" i="35"/>
  <c r="G53" i="35"/>
  <c r="F53" i="35"/>
  <c r="E53" i="35"/>
  <c r="D53" i="35"/>
  <c r="W52" i="35"/>
  <c r="V52" i="35"/>
  <c r="U52" i="35"/>
  <c r="T52" i="35"/>
  <c r="S52" i="35"/>
  <c r="R52" i="35"/>
  <c r="I52" i="35"/>
  <c r="H52" i="35"/>
  <c r="G52" i="35"/>
  <c r="F52" i="35"/>
  <c r="E52" i="35"/>
  <c r="D52" i="35"/>
  <c r="W51" i="35"/>
  <c r="V51" i="35"/>
  <c r="U51" i="35"/>
  <c r="T51" i="35"/>
  <c r="S51" i="35"/>
  <c r="R51" i="35"/>
  <c r="I51" i="35"/>
  <c r="H51" i="35"/>
  <c r="G51" i="35"/>
  <c r="F51" i="35"/>
  <c r="E51" i="35"/>
  <c r="D51" i="35"/>
  <c r="W50" i="35"/>
  <c r="V50" i="35"/>
  <c r="U50" i="35"/>
  <c r="T50" i="35"/>
  <c r="S50" i="35"/>
  <c r="R50" i="35"/>
  <c r="I50" i="35"/>
  <c r="H50" i="35"/>
  <c r="G50" i="35"/>
  <c r="F50" i="35"/>
  <c r="E50" i="35"/>
  <c r="D50" i="35"/>
  <c r="W49" i="35"/>
  <c r="V49" i="35"/>
  <c r="U49" i="35"/>
  <c r="T49" i="35"/>
  <c r="S49" i="35"/>
  <c r="R49" i="35"/>
  <c r="I49" i="35"/>
  <c r="H49" i="35"/>
  <c r="G49" i="35"/>
  <c r="F49" i="35"/>
  <c r="E49" i="35"/>
  <c r="D49" i="35"/>
  <c r="W48" i="35"/>
  <c r="V48" i="35"/>
  <c r="U48" i="35"/>
  <c r="T48" i="35"/>
  <c r="S48" i="35"/>
  <c r="R48" i="35"/>
  <c r="I48" i="35"/>
  <c r="H48" i="35"/>
  <c r="G48" i="35"/>
  <c r="F48" i="35"/>
  <c r="E48" i="35"/>
  <c r="D48" i="35"/>
  <c r="W46" i="35"/>
  <c r="V46" i="35"/>
  <c r="U46" i="35"/>
  <c r="T46" i="35"/>
  <c r="S46" i="35"/>
  <c r="R46" i="35"/>
  <c r="I46" i="35"/>
  <c r="H46" i="35"/>
  <c r="G46" i="35"/>
  <c r="F46" i="35"/>
  <c r="E46" i="35"/>
  <c r="D46" i="35"/>
  <c r="W45" i="35"/>
  <c r="V45" i="35"/>
  <c r="U45" i="35"/>
  <c r="T45" i="35"/>
  <c r="S45" i="35"/>
  <c r="R45" i="35"/>
  <c r="I45" i="35"/>
  <c r="H45" i="35"/>
  <c r="G45" i="35"/>
  <c r="F45" i="35"/>
  <c r="E45" i="35"/>
  <c r="D45" i="35"/>
  <c r="W44" i="35"/>
  <c r="V44" i="35"/>
  <c r="U44" i="35"/>
  <c r="T44" i="35"/>
  <c r="S44" i="35"/>
  <c r="R44" i="35"/>
  <c r="I44" i="35"/>
  <c r="H44" i="35"/>
  <c r="G44" i="35"/>
  <c r="F44" i="35"/>
  <c r="E44" i="35"/>
  <c r="D44" i="35"/>
  <c r="W43" i="35"/>
  <c r="V43" i="35"/>
  <c r="U43" i="35"/>
  <c r="T43" i="35"/>
  <c r="S43" i="35"/>
  <c r="R43" i="35"/>
  <c r="I43" i="35"/>
  <c r="H43" i="35"/>
  <c r="G43" i="35"/>
  <c r="F43" i="35"/>
  <c r="E43" i="35"/>
  <c r="D43" i="35"/>
  <c r="W42" i="35"/>
  <c r="V42" i="35"/>
  <c r="U42" i="35"/>
  <c r="T42" i="35"/>
  <c r="S42" i="35"/>
  <c r="R42" i="35"/>
  <c r="I42" i="35"/>
  <c r="H42" i="35"/>
  <c r="G42" i="35"/>
  <c r="F42" i="35"/>
  <c r="E42" i="35"/>
  <c r="D42" i="35"/>
  <c r="W40" i="35"/>
  <c r="V40" i="35"/>
  <c r="U40" i="35"/>
  <c r="T40" i="35"/>
  <c r="S40" i="35"/>
  <c r="R40" i="35"/>
  <c r="I40" i="35"/>
  <c r="H40" i="35"/>
  <c r="G40" i="35"/>
  <c r="F40" i="35"/>
  <c r="E40" i="35"/>
  <c r="D40" i="35"/>
  <c r="W39" i="35"/>
  <c r="V39" i="35"/>
  <c r="U39" i="35"/>
  <c r="T39" i="35"/>
  <c r="S39" i="35"/>
  <c r="R39" i="35"/>
  <c r="I39" i="35"/>
  <c r="H39" i="35"/>
  <c r="G39" i="35"/>
  <c r="F39" i="35"/>
  <c r="E39" i="35"/>
  <c r="D39" i="35"/>
  <c r="W38" i="35"/>
  <c r="V38" i="35"/>
  <c r="U38" i="35"/>
  <c r="T38" i="35"/>
  <c r="S38" i="35"/>
  <c r="R38" i="35"/>
  <c r="I38" i="35"/>
  <c r="H38" i="35"/>
  <c r="G38" i="35"/>
  <c r="F38" i="35"/>
  <c r="E38" i="35"/>
  <c r="D38" i="35"/>
  <c r="W37" i="35"/>
  <c r="V37" i="35"/>
  <c r="U37" i="35"/>
  <c r="T37" i="35"/>
  <c r="S37" i="35"/>
  <c r="R37" i="35"/>
  <c r="I37" i="35"/>
  <c r="H37" i="35"/>
  <c r="G37" i="35"/>
  <c r="F37" i="35"/>
  <c r="E37" i="35"/>
  <c r="D37" i="35"/>
  <c r="W36" i="35"/>
  <c r="V36" i="35"/>
  <c r="U36" i="35"/>
  <c r="T36" i="35"/>
  <c r="S36" i="35"/>
  <c r="R36" i="35"/>
  <c r="I36" i="35"/>
  <c r="H36" i="35"/>
  <c r="G36" i="35"/>
  <c r="F36" i="35"/>
  <c r="E36" i="35"/>
  <c r="D36" i="35"/>
  <c r="W34" i="35"/>
  <c r="V34" i="35"/>
  <c r="U34" i="35"/>
  <c r="T34" i="35"/>
  <c r="S34" i="35"/>
  <c r="R34" i="35"/>
  <c r="I34" i="35"/>
  <c r="H34" i="35"/>
  <c r="G34" i="35"/>
  <c r="F34" i="35"/>
  <c r="E34" i="35"/>
  <c r="D34" i="35"/>
  <c r="W33" i="35"/>
  <c r="V33" i="35"/>
  <c r="U33" i="35"/>
  <c r="T33" i="35"/>
  <c r="S33" i="35"/>
  <c r="R33" i="35"/>
  <c r="I33" i="35"/>
  <c r="H33" i="35"/>
  <c r="G33" i="35"/>
  <c r="F33" i="35"/>
  <c r="E33" i="35"/>
  <c r="D33" i="35"/>
  <c r="W32" i="35"/>
  <c r="V32" i="35"/>
  <c r="U32" i="35"/>
  <c r="T32" i="35"/>
  <c r="S32" i="35"/>
  <c r="R32" i="35"/>
  <c r="I32" i="35"/>
  <c r="H32" i="35"/>
  <c r="G32" i="35"/>
  <c r="F32" i="35"/>
  <c r="E32" i="35"/>
  <c r="D32" i="35"/>
  <c r="W31" i="35"/>
  <c r="V31" i="35"/>
  <c r="U31" i="35"/>
  <c r="T31" i="35"/>
  <c r="S31" i="35"/>
  <c r="R31" i="35"/>
  <c r="I31" i="35"/>
  <c r="H31" i="35"/>
  <c r="G31" i="35"/>
  <c r="F31" i="35"/>
  <c r="E31" i="35"/>
  <c r="D31" i="35"/>
  <c r="W30" i="35"/>
  <c r="V30" i="35"/>
  <c r="U30" i="35"/>
  <c r="T30" i="35"/>
  <c r="S30" i="35"/>
  <c r="R30" i="35"/>
  <c r="I30" i="35"/>
  <c r="H30" i="35"/>
  <c r="G30" i="35"/>
  <c r="F30" i="35"/>
  <c r="E30" i="35"/>
  <c r="D30" i="35"/>
  <c r="W29" i="35"/>
  <c r="V29" i="35"/>
  <c r="U29" i="35"/>
  <c r="T29" i="35"/>
  <c r="S29" i="35"/>
  <c r="R29" i="35"/>
  <c r="I29" i="35"/>
  <c r="H29" i="35"/>
  <c r="G29" i="35"/>
  <c r="F29" i="35"/>
  <c r="E29" i="35"/>
  <c r="D29" i="35"/>
  <c r="W28" i="35"/>
  <c r="V28" i="35"/>
  <c r="U28" i="35"/>
  <c r="T28" i="35"/>
  <c r="S28" i="35"/>
  <c r="R28" i="35"/>
  <c r="I28" i="35"/>
  <c r="H28" i="35"/>
  <c r="G28" i="35"/>
  <c r="F28" i="35"/>
  <c r="E28" i="35"/>
  <c r="D28" i="35"/>
  <c r="W27" i="35"/>
  <c r="V27" i="35"/>
  <c r="U27" i="35"/>
  <c r="T27" i="35"/>
  <c r="S27" i="35"/>
  <c r="R27" i="35"/>
  <c r="I27" i="35"/>
  <c r="H27" i="35"/>
  <c r="G27" i="35"/>
  <c r="F27" i="35"/>
  <c r="E27" i="35"/>
  <c r="D27" i="35"/>
  <c r="W25" i="35"/>
  <c r="V25" i="35"/>
  <c r="U25" i="35"/>
  <c r="T25" i="35"/>
  <c r="S25" i="35"/>
  <c r="R25" i="35"/>
  <c r="I25" i="35"/>
  <c r="H25" i="35"/>
  <c r="G25" i="35"/>
  <c r="F25" i="35"/>
  <c r="E25" i="35"/>
  <c r="D25" i="35"/>
  <c r="W24" i="35"/>
  <c r="V24" i="35"/>
  <c r="U24" i="35"/>
  <c r="T24" i="35"/>
  <c r="S24" i="35"/>
  <c r="R24" i="35"/>
  <c r="I24" i="35"/>
  <c r="H24" i="35"/>
  <c r="G24" i="35"/>
  <c r="F24" i="35"/>
  <c r="E24" i="35"/>
  <c r="D24" i="35"/>
  <c r="W23" i="35"/>
  <c r="V23" i="35"/>
  <c r="U23" i="35"/>
  <c r="T23" i="35"/>
  <c r="S23" i="35"/>
  <c r="R23" i="35"/>
  <c r="I23" i="35"/>
  <c r="H23" i="35"/>
  <c r="G23" i="35"/>
  <c r="F23" i="35"/>
  <c r="E23" i="35"/>
  <c r="D23" i="35"/>
  <c r="W22" i="35"/>
  <c r="V22" i="35"/>
  <c r="U22" i="35"/>
  <c r="T22" i="35"/>
  <c r="S22" i="35"/>
  <c r="R22" i="35"/>
  <c r="I22" i="35"/>
  <c r="H22" i="35"/>
  <c r="G22" i="35"/>
  <c r="F22" i="35"/>
  <c r="E22" i="35"/>
  <c r="D22" i="35"/>
  <c r="W21" i="35"/>
  <c r="V21" i="35"/>
  <c r="U21" i="35"/>
  <c r="T21" i="35"/>
  <c r="S21" i="35"/>
  <c r="R21" i="35"/>
  <c r="I21" i="35"/>
  <c r="H21" i="35"/>
  <c r="G21" i="35"/>
  <c r="F21" i="35"/>
  <c r="E21" i="35"/>
  <c r="D21" i="35"/>
  <c r="W20" i="35"/>
  <c r="V20" i="35"/>
  <c r="U20" i="35"/>
  <c r="T20" i="35"/>
  <c r="S20" i="35"/>
  <c r="R20" i="35"/>
  <c r="I20" i="35"/>
  <c r="H20" i="35"/>
  <c r="G20" i="35"/>
  <c r="F20" i="35"/>
  <c r="E20" i="35"/>
  <c r="D20" i="35"/>
  <c r="W19" i="35"/>
  <c r="V19" i="35"/>
  <c r="U19" i="35"/>
  <c r="T19" i="35"/>
  <c r="S19" i="35"/>
  <c r="R19" i="35"/>
  <c r="I19" i="35"/>
  <c r="H19" i="35"/>
  <c r="G19" i="35"/>
  <c r="F19" i="35"/>
  <c r="E19" i="35"/>
  <c r="D19" i="35"/>
  <c r="W18" i="35"/>
  <c r="V18" i="35"/>
  <c r="U18" i="35"/>
  <c r="T18" i="35"/>
  <c r="S18" i="35"/>
  <c r="R18" i="35"/>
  <c r="I18" i="35"/>
  <c r="H18" i="35"/>
  <c r="G18" i="35"/>
  <c r="F18" i="35"/>
  <c r="E18" i="35"/>
  <c r="D18" i="35"/>
  <c r="W16" i="35"/>
  <c r="V16" i="35"/>
  <c r="U16" i="35"/>
  <c r="T16" i="35"/>
  <c r="S16" i="35"/>
  <c r="R16" i="35"/>
  <c r="I16" i="35"/>
  <c r="H16" i="35"/>
  <c r="G16" i="35"/>
  <c r="F16" i="35"/>
  <c r="E16" i="35"/>
  <c r="D16" i="35"/>
  <c r="W15" i="35"/>
  <c r="V15" i="35"/>
  <c r="U15" i="35"/>
  <c r="T15" i="35"/>
  <c r="S15" i="35"/>
  <c r="R15" i="35"/>
  <c r="I15" i="35"/>
  <c r="H15" i="35"/>
  <c r="G15" i="35"/>
  <c r="F15" i="35"/>
  <c r="E15" i="35"/>
  <c r="D15" i="35"/>
  <c r="W14" i="35"/>
  <c r="V14" i="35"/>
  <c r="U14" i="35"/>
  <c r="T14" i="35"/>
  <c r="S14" i="35"/>
  <c r="R14" i="35"/>
  <c r="I14" i="35"/>
  <c r="H14" i="35"/>
  <c r="G14" i="35"/>
  <c r="F14" i="35"/>
  <c r="E14" i="35"/>
  <c r="D14" i="35"/>
  <c r="W13" i="35"/>
  <c r="V13" i="35"/>
  <c r="U13" i="35"/>
  <c r="T13" i="35"/>
  <c r="S13" i="35"/>
  <c r="R13" i="35"/>
  <c r="I13" i="35"/>
  <c r="H13" i="35"/>
  <c r="G13" i="35"/>
  <c r="F13" i="35"/>
  <c r="E13" i="35"/>
  <c r="D13" i="35"/>
  <c r="W12" i="35"/>
  <c r="V12" i="35"/>
  <c r="U12" i="35"/>
  <c r="T12" i="35"/>
  <c r="S12" i="35"/>
  <c r="R12" i="35"/>
  <c r="I12" i="35"/>
  <c r="H12" i="35"/>
  <c r="G12" i="35"/>
  <c r="F12" i="35"/>
  <c r="E12" i="35"/>
  <c r="D12" i="35"/>
  <c r="W10" i="35"/>
  <c r="V10" i="35"/>
  <c r="U10" i="35"/>
  <c r="T10" i="35"/>
  <c r="S10" i="35"/>
  <c r="R10" i="35"/>
  <c r="I10" i="35"/>
  <c r="H10" i="35"/>
  <c r="G10" i="35"/>
  <c r="F10" i="35"/>
  <c r="E10" i="35"/>
  <c r="D10" i="35"/>
  <c r="W9" i="35"/>
  <c r="V9" i="35"/>
  <c r="U9" i="35"/>
  <c r="T9" i="35"/>
  <c r="S9" i="35"/>
  <c r="R9" i="35"/>
  <c r="I9" i="35"/>
  <c r="H9" i="35"/>
  <c r="G9" i="35"/>
  <c r="F9" i="35"/>
  <c r="E9" i="35"/>
  <c r="D9" i="35"/>
  <c r="AF55" i="34"/>
  <c r="AE55" i="34"/>
  <c r="AD55" i="34"/>
  <c r="AC55" i="34"/>
  <c r="AB55" i="34"/>
  <c r="AA55" i="34"/>
  <c r="Z55" i="34"/>
  <c r="Y55" i="34"/>
  <c r="X55" i="34"/>
  <c r="AF54" i="34"/>
  <c r="AE54" i="34"/>
  <c r="AD54" i="34"/>
  <c r="AC54" i="34"/>
  <c r="AB54" i="34"/>
  <c r="AA54" i="34"/>
  <c r="Z54" i="34"/>
  <c r="Y54" i="34"/>
  <c r="X54" i="34"/>
  <c r="AF53" i="34"/>
  <c r="AE53" i="34"/>
  <c r="AD53" i="34"/>
  <c r="AC53" i="34"/>
  <c r="AB53" i="34"/>
  <c r="AA53" i="34"/>
  <c r="Z53" i="34"/>
  <c r="Y53" i="34"/>
  <c r="X53" i="34"/>
  <c r="AF52" i="34"/>
  <c r="AE52" i="34"/>
  <c r="AD52" i="34"/>
  <c r="AC52" i="34"/>
  <c r="AB52" i="34"/>
  <c r="AA52" i="34"/>
  <c r="Z52" i="34"/>
  <c r="Y52" i="34"/>
  <c r="X52" i="34"/>
  <c r="AF51" i="34"/>
  <c r="AE51" i="34"/>
  <c r="AD51" i="34"/>
  <c r="AC51" i="34"/>
  <c r="AB51" i="34"/>
  <c r="AA51" i="34"/>
  <c r="Z51" i="34"/>
  <c r="Y51" i="34"/>
  <c r="X51" i="34"/>
  <c r="AF50" i="34"/>
  <c r="AE50" i="34"/>
  <c r="AD50" i="34"/>
  <c r="AC50" i="34"/>
  <c r="AB50" i="34"/>
  <c r="AA50" i="34"/>
  <c r="Z50" i="34"/>
  <c r="Y50" i="34"/>
  <c r="X50" i="34"/>
  <c r="AF49" i="34"/>
  <c r="AE49" i="34"/>
  <c r="AD49" i="34"/>
  <c r="AC49" i="34"/>
  <c r="AB49" i="34"/>
  <c r="AA49" i="34"/>
  <c r="Z49" i="34"/>
  <c r="Y49" i="34"/>
  <c r="X49" i="34"/>
  <c r="AF48" i="34"/>
  <c r="AE48" i="34"/>
  <c r="AD48" i="34"/>
  <c r="AC48" i="34"/>
  <c r="AB48" i="34"/>
  <c r="AA48" i="34"/>
  <c r="Z48" i="34"/>
  <c r="Y48" i="34"/>
  <c r="X48" i="34"/>
  <c r="AF46" i="34"/>
  <c r="AE46" i="34"/>
  <c r="AD46" i="34"/>
  <c r="AC46" i="34"/>
  <c r="AB46" i="34"/>
  <c r="AA46" i="34"/>
  <c r="Z46" i="34"/>
  <c r="Y46" i="34"/>
  <c r="X46" i="34"/>
  <c r="AF45" i="34"/>
  <c r="AE45" i="34"/>
  <c r="AD45" i="34"/>
  <c r="AC45" i="34"/>
  <c r="AB45" i="34"/>
  <c r="AA45" i="34"/>
  <c r="Z45" i="34"/>
  <c r="Y45" i="34"/>
  <c r="X45" i="34"/>
  <c r="AF44" i="34"/>
  <c r="AE44" i="34"/>
  <c r="AD44" i="34"/>
  <c r="AC44" i="34"/>
  <c r="AB44" i="34"/>
  <c r="AA44" i="34"/>
  <c r="Z44" i="34"/>
  <c r="Y44" i="34"/>
  <c r="X44" i="34"/>
  <c r="AF43" i="34"/>
  <c r="AE43" i="34"/>
  <c r="AD43" i="34"/>
  <c r="AC43" i="34"/>
  <c r="AB43" i="34"/>
  <c r="AA43" i="34"/>
  <c r="Z43" i="34"/>
  <c r="Y43" i="34"/>
  <c r="X43" i="34"/>
  <c r="AF42" i="34"/>
  <c r="AE42" i="34"/>
  <c r="AD42" i="34"/>
  <c r="AC42" i="34"/>
  <c r="AB42" i="34"/>
  <c r="AA42" i="34"/>
  <c r="Z42" i="34"/>
  <c r="Y42" i="34"/>
  <c r="X42" i="34"/>
  <c r="AF40" i="34"/>
  <c r="AE40" i="34"/>
  <c r="AD40" i="34"/>
  <c r="AC40" i="34"/>
  <c r="AB40" i="34"/>
  <c r="AA40" i="34"/>
  <c r="Z40" i="34"/>
  <c r="Y40" i="34"/>
  <c r="X40" i="34"/>
  <c r="AF39" i="34"/>
  <c r="AE39" i="34"/>
  <c r="AD39" i="34"/>
  <c r="AC39" i="34"/>
  <c r="AB39" i="34"/>
  <c r="AA39" i="34"/>
  <c r="Z39" i="34"/>
  <c r="Y39" i="34"/>
  <c r="X39" i="34"/>
  <c r="AF38" i="34"/>
  <c r="AE38" i="34"/>
  <c r="AD38" i="34"/>
  <c r="AC38" i="34"/>
  <c r="AB38" i="34"/>
  <c r="AA38" i="34"/>
  <c r="Z38" i="34"/>
  <c r="Y38" i="34"/>
  <c r="X38" i="34"/>
  <c r="AF37" i="34"/>
  <c r="AE37" i="34"/>
  <c r="AD37" i="34"/>
  <c r="AC37" i="34"/>
  <c r="AB37" i="34"/>
  <c r="AA37" i="34"/>
  <c r="Z37" i="34"/>
  <c r="Y37" i="34"/>
  <c r="X37" i="34"/>
  <c r="AF36" i="34"/>
  <c r="AE36" i="34"/>
  <c r="AD36" i="34"/>
  <c r="AC36" i="34"/>
  <c r="AB36" i="34"/>
  <c r="AA36" i="34"/>
  <c r="Z36" i="34"/>
  <c r="Y36" i="34"/>
  <c r="X36" i="34"/>
  <c r="AF34" i="34"/>
  <c r="AE34" i="34"/>
  <c r="AD34" i="34"/>
  <c r="AC34" i="34"/>
  <c r="AB34" i="34"/>
  <c r="AA34" i="34"/>
  <c r="Z34" i="34"/>
  <c r="Y34" i="34"/>
  <c r="X34" i="34"/>
  <c r="AF33" i="34"/>
  <c r="AE33" i="34"/>
  <c r="AD33" i="34"/>
  <c r="AC33" i="34"/>
  <c r="AB33" i="34"/>
  <c r="AA33" i="34"/>
  <c r="Z33" i="34"/>
  <c r="Y33" i="34"/>
  <c r="X33" i="34"/>
  <c r="AF32" i="34"/>
  <c r="AE32" i="34"/>
  <c r="AD32" i="34"/>
  <c r="AC32" i="34"/>
  <c r="AB32" i="34"/>
  <c r="AA32" i="34"/>
  <c r="Z32" i="34"/>
  <c r="Y32" i="34"/>
  <c r="X32" i="34"/>
  <c r="AF31" i="34"/>
  <c r="AE31" i="34"/>
  <c r="AD31" i="34"/>
  <c r="AC31" i="34"/>
  <c r="AB31" i="34"/>
  <c r="AA31" i="34"/>
  <c r="Z31" i="34"/>
  <c r="Y31" i="34"/>
  <c r="X31" i="34"/>
  <c r="AF30" i="34"/>
  <c r="AE30" i="34"/>
  <c r="AD30" i="34"/>
  <c r="AC30" i="34"/>
  <c r="AB30" i="34"/>
  <c r="AA30" i="34"/>
  <c r="Z30" i="34"/>
  <c r="Y30" i="34"/>
  <c r="X30" i="34"/>
  <c r="AF29" i="34"/>
  <c r="AE29" i="34"/>
  <c r="AD29" i="34"/>
  <c r="AC29" i="34"/>
  <c r="AB29" i="34"/>
  <c r="AA29" i="34"/>
  <c r="Z29" i="34"/>
  <c r="Y29" i="34"/>
  <c r="X29" i="34"/>
  <c r="AF28" i="34"/>
  <c r="AE28" i="34"/>
  <c r="AD28" i="34"/>
  <c r="AC28" i="34"/>
  <c r="AB28" i="34"/>
  <c r="AA28" i="34"/>
  <c r="Z28" i="34"/>
  <c r="Y28" i="34"/>
  <c r="X28" i="34"/>
  <c r="AF27" i="34"/>
  <c r="AE27" i="34"/>
  <c r="AD27" i="34"/>
  <c r="AC27" i="34"/>
  <c r="AB27" i="34"/>
  <c r="AA27" i="34"/>
  <c r="Z27" i="34"/>
  <c r="Y27" i="34"/>
  <c r="X27" i="34"/>
  <c r="AF25" i="34"/>
  <c r="AE25" i="34"/>
  <c r="AD25" i="34"/>
  <c r="AC25" i="34"/>
  <c r="AB25" i="34"/>
  <c r="AA25" i="34"/>
  <c r="Z25" i="34"/>
  <c r="Y25" i="34"/>
  <c r="X25" i="34"/>
  <c r="AF24" i="34"/>
  <c r="AE24" i="34"/>
  <c r="AD24" i="34"/>
  <c r="AC24" i="34"/>
  <c r="AB24" i="34"/>
  <c r="AA24" i="34"/>
  <c r="Z24" i="34"/>
  <c r="Y24" i="34"/>
  <c r="X24" i="34"/>
  <c r="AF23" i="34"/>
  <c r="AE23" i="34"/>
  <c r="AD23" i="34"/>
  <c r="AC23" i="34"/>
  <c r="AB23" i="34"/>
  <c r="AA23" i="34"/>
  <c r="Z23" i="34"/>
  <c r="Y23" i="34"/>
  <c r="X23" i="34"/>
  <c r="AF22" i="34"/>
  <c r="AE22" i="34"/>
  <c r="AD22" i="34"/>
  <c r="AC22" i="34"/>
  <c r="AB22" i="34"/>
  <c r="AA22" i="34"/>
  <c r="Z22" i="34"/>
  <c r="Y22" i="34"/>
  <c r="X22" i="34"/>
  <c r="AF21" i="34"/>
  <c r="AE21" i="34"/>
  <c r="AD21" i="34"/>
  <c r="AC21" i="34"/>
  <c r="AB21" i="34"/>
  <c r="AA21" i="34"/>
  <c r="Z21" i="34"/>
  <c r="Y21" i="34"/>
  <c r="X21" i="34"/>
  <c r="AF20" i="34"/>
  <c r="AE20" i="34"/>
  <c r="AD20" i="34"/>
  <c r="AC20" i="34"/>
  <c r="AB20" i="34"/>
  <c r="AA20" i="34"/>
  <c r="Z20" i="34"/>
  <c r="Y20" i="34"/>
  <c r="X20" i="34"/>
  <c r="AF19" i="34"/>
  <c r="AE19" i="34"/>
  <c r="AD19" i="34"/>
  <c r="AC19" i="34"/>
  <c r="AB19" i="34"/>
  <c r="AA19" i="34"/>
  <c r="Z19" i="34"/>
  <c r="Y19" i="34"/>
  <c r="X19" i="34"/>
  <c r="AF18" i="34"/>
  <c r="AE18" i="34"/>
  <c r="AD18" i="34"/>
  <c r="AC18" i="34"/>
  <c r="AB18" i="34"/>
  <c r="AA18" i="34"/>
  <c r="Z18" i="34"/>
  <c r="Y18" i="34"/>
  <c r="X18" i="34"/>
  <c r="AF16" i="34"/>
  <c r="AE16" i="34"/>
  <c r="AD16" i="34"/>
  <c r="AC16" i="34"/>
  <c r="AB16" i="34"/>
  <c r="AA16" i="34"/>
  <c r="Z16" i="34"/>
  <c r="Y16" i="34"/>
  <c r="X16" i="34"/>
  <c r="AF15" i="34"/>
  <c r="AE15" i="34"/>
  <c r="AD15" i="34"/>
  <c r="AC15" i="34"/>
  <c r="AB15" i="34"/>
  <c r="AA15" i="34"/>
  <c r="Z15" i="34"/>
  <c r="Y15" i="34"/>
  <c r="X15" i="34"/>
  <c r="AF14" i="34"/>
  <c r="AE14" i="34"/>
  <c r="AD14" i="34"/>
  <c r="AC14" i="34"/>
  <c r="AB14" i="34"/>
  <c r="AA14" i="34"/>
  <c r="Z14" i="34"/>
  <c r="Y14" i="34"/>
  <c r="X14" i="34"/>
  <c r="AF13" i="34"/>
  <c r="AE13" i="34"/>
  <c r="AD13" i="34"/>
  <c r="AC13" i="34"/>
  <c r="AB13" i="34"/>
  <c r="AA13" i="34"/>
  <c r="Z13" i="34"/>
  <c r="Y13" i="34"/>
  <c r="X13" i="34"/>
  <c r="AF12" i="34"/>
  <c r="AE12" i="34"/>
  <c r="AD12" i="34"/>
  <c r="AC12" i="34"/>
  <c r="AB12" i="34"/>
  <c r="AA12" i="34"/>
  <c r="Z12" i="34"/>
  <c r="Y12" i="34"/>
  <c r="X12" i="34"/>
  <c r="AF10" i="34"/>
  <c r="AE10" i="34"/>
  <c r="AD10" i="34"/>
  <c r="AC10" i="34"/>
  <c r="AB10" i="34"/>
  <c r="AA10" i="34"/>
  <c r="Z10" i="34"/>
  <c r="Y10" i="34"/>
  <c r="X10" i="34"/>
  <c r="AF9" i="34"/>
  <c r="AE9" i="34"/>
  <c r="AD9" i="34"/>
  <c r="AC9" i="34"/>
  <c r="AB9" i="34"/>
  <c r="AA9" i="34"/>
  <c r="Z9" i="34"/>
  <c r="Y9" i="34"/>
  <c r="X9" i="34"/>
  <c r="AF55" i="33"/>
  <c r="AE55" i="33"/>
  <c r="AD55" i="33"/>
  <c r="AC55" i="33"/>
  <c r="AB55" i="33"/>
  <c r="AA55" i="33"/>
  <c r="Z55" i="33"/>
  <c r="Y55" i="33"/>
  <c r="X55" i="33"/>
  <c r="AF54" i="33"/>
  <c r="AE54" i="33"/>
  <c r="AD54" i="33"/>
  <c r="AC54" i="33"/>
  <c r="AB54" i="33"/>
  <c r="AA54" i="33"/>
  <c r="Z54" i="33"/>
  <c r="Y54" i="33"/>
  <c r="X54" i="33"/>
  <c r="AF53" i="33"/>
  <c r="AE53" i="33"/>
  <c r="AD53" i="33"/>
  <c r="AC53" i="33"/>
  <c r="AB53" i="33"/>
  <c r="AA53" i="33"/>
  <c r="Z53" i="33"/>
  <c r="Y53" i="33"/>
  <c r="X53" i="33"/>
  <c r="AF52" i="33"/>
  <c r="AE52" i="33"/>
  <c r="AD52" i="33"/>
  <c r="AC52" i="33"/>
  <c r="AB52" i="33"/>
  <c r="AA52" i="33"/>
  <c r="Z52" i="33"/>
  <c r="Y52" i="33"/>
  <c r="X52" i="33"/>
  <c r="AF51" i="33"/>
  <c r="AE51" i="33"/>
  <c r="AD51" i="33"/>
  <c r="AC51" i="33"/>
  <c r="AB51" i="33"/>
  <c r="AA51" i="33"/>
  <c r="Z51" i="33"/>
  <c r="Y51" i="33"/>
  <c r="X51" i="33"/>
  <c r="AF50" i="33"/>
  <c r="AE50" i="33"/>
  <c r="AD50" i="33"/>
  <c r="AC50" i="33"/>
  <c r="AB50" i="33"/>
  <c r="AA50" i="33"/>
  <c r="Z50" i="33"/>
  <c r="Y50" i="33"/>
  <c r="X50" i="33"/>
  <c r="AF49" i="33"/>
  <c r="AE49" i="33"/>
  <c r="AD49" i="33"/>
  <c r="AC49" i="33"/>
  <c r="AB49" i="33"/>
  <c r="AA49" i="33"/>
  <c r="Z49" i="33"/>
  <c r="Y49" i="33"/>
  <c r="X49" i="33"/>
  <c r="AF48" i="33"/>
  <c r="AE48" i="33"/>
  <c r="AD48" i="33"/>
  <c r="AC48" i="33"/>
  <c r="AB48" i="33"/>
  <c r="AA48" i="33"/>
  <c r="Z48" i="33"/>
  <c r="Y48" i="33"/>
  <c r="X48" i="33"/>
  <c r="AF46" i="33"/>
  <c r="AE46" i="33"/>
  <c r="AD46" i="33"/>
  <c r="AC46" i="33"/>
  <c r="AB46" i="33"/>
  <c r="AA46" i="33"/>
  <c r="Z46" i="33"/>
  <c r="Y46" i="33"/>
  <c r="X46" i="33"/>
  <c r="AF45" i="33"/>
  <c r="AE45" i="33"/>
  <c r="AD45" i="33"/>
  <c r="AC45" i="33"/>
  <c r="AB45" i="33"/>
  <c r="AA45" i="33"/>
  <c r="Z45" i="33"/>
  <c r="Y45" i="33"/>
  <c r="X45" i="33"/>
  <c r="AF44" i="33"/>
  <c r="AE44" i="33"/>
  <c r="AD44" i="33"/>
  <c r="AC44" i="33"/>
  <c r="AB44" i="33"/>
  <c r="AA44" i="33"/>
  <c r="Z44" i="33"/>
  <c r="Y44" i="33"/>
  <c r="X44" i="33"/>
  <c r="AF43" i="33"/>
  <c r="AE43" i="33"/>
  <c r="AD43" i="33"/>
  <c r="AC43" i="33"/>
  <c r="AB43" i="33"/>
  <c r="AA43" i="33"/>
  <c r="Z43" i="33"/>
  <c r="Y43" i="33"/>
  <c r="X43" i="33"/>
  <c r="AF42" i="33"/>
  <c r="AE42" i="33"/>
  <c r="AD42" i="33"/>
  <c r="AC42" i="33"/>
  <c r="AB42" i="33"/>
  <c r="AA42" i="33"/>
  <c r="Z42" i="33"/>
  <c r="Y42" i="33"/>
  <c r="X42" i="33"/>
  <c r="AF40" i="33"/>
  <c r="AE40" i="33"/>
  <c r="AD40" i="33"/>
  <c r="AC40" i="33"/>
  <c r="AB40" i="33"/>
  <c r="AA40" i="33"/>
  <c r="Z40" i="33"/>
  <c r="Y40" i="33"/>
  <c r="X40" i="33"/>
  <c r="AF39" i="33"/>
  <c r="AE39" i="33"/>
  <c r="AD39" i="33"/>
  <c r="AC39" i="33"/>
  <c r="AB39" i="33"/>
  <c r="AA39" i="33"/>
  <c r="Z39" i="33"/>
  <c r="Y39" i="33"/>
  <c r="X39" i="33"/>
  <c r="AF38" i="33"/>
  <c r="AE38" i="33"/>
  <c r="AD38" i="33"/>
  <c r="AC38" i="33"/>
  <c r="AB38" i="33"/>
  <c r="AA38" i="33"/>
  <c r="Z38" i="33"/>
  <c r="Y38" i="33"/>
  <c r="X38" i="33"/>
  <c r="AF37" i="33"/>
  <c r="AE37" i="33"/>
  <c r="AD37" i="33"/>
  <c r="AC37" i="33"/>
  <c r="AB37" i="33"/>
  <c r="AA37" i="33"/>
  <c r="Z37" i="33"/>
  <c r="Y37" i="33"/>
  <c r="X37" i="33"/>
  <c r="AF36" i="33"/>
  <c r="AE36" i="33"/>
  <c r="AD36" i="33"/>
  <c r="AC36" i="33"/>
  <c r="AB36" i="33"/>
  <c r="AA36" i="33"/>
  <c r="Z36" i="33"/>
  <c r="Y36" i="33"/>
  <c r="X36" i="33"/>
  <c r="AF34" i="33"/>
  <c r="AE34" i="33"/>
  <c r="AD34" i="33"/>
  <c r="AC34" i="33"/>
  <c r="AB34" i="33"/>
  <c r="AA34" i="33"/>
  <c r="Z34" i="33"/>
  <c r="Y34" i="33"/>
  <c r="X34" i="33"/>
  <c r="AF33" i="33"/>
  <c r="AE33" i="33"/>
  <c r="AD33" i="33"/>
  <c r="AC33" i="33"/>
  <c r="AB33" i="33"/>
  <c r="AA33" i="33"/>
  <c r="Z33" i="33"/>
  <c r="Y33" i="33"/>
  <c r="X33" i="33"/>
  <c r="AF32" i="33"/>
  <c r="AE32" i="33"/>
  <c r="AD32" i="33"/>
  <c r="AC32" i="33"/>
  <c r="AB32" i="33"/>
  <c r="AA32" i="33"/>
  <c r="Z32" i="33"/>
  <c r="Y32" i="33"/>
  <c r="X32" i="33"/>
  <c r="AF31" i="33"/>
  <c r="AE31" i="33"/>
  <c r="AD31" i="33"/>
  <c r="AC31" i="33"/>
  <c r="AB31" i="33"/>
  <c r="AA31" i="33"/>
  <c r="Z31" i="33"/>
  <c r="Y31" i="33"/>
  <c r="X31" i="33"/>
  <c r="AF30" i="33"/>
  <c r="AE30" i="33"/>
  <c r="AD30" i="33"/>
  <c r="AC30" i="33"/>
  <c r="AB30" i="33"/>
  <c r="AA30" i="33"/>
  <c r="Z30" i="33"/>
  <c r="Y30" i="33"/>
  <c r="X30" i="33"/>
  <c r="AF29" i="33"/>
  <c r="AE29" i="33"/>
  <c r="AD29" i="33"/>
  <c r="AC29" i="33"/>
  <c r="AB29" i="33"/>
  <c r="AA29" i="33"/>
  <c r="Z29" i="33"/>
  <c r="Y29" i="33"/>
  <c r="X29" i="33"/>
  <c r="AF28" i="33"/>
  <c r="AE28" i="33"/>
  <c r="AD28" i="33"/>
  <c r="AC28" i="33"/>
  <c r="AB28" i="33"/>
  <c r="AA28" i="33"/>
  <c r="Z28" i="33"/>
  <c r="Y28" i="33"/>
  <c r="X28" i="33"/>
  <c r="AF27" i="33"/>
  <c r="AE27" i="33"/>
  <c r="AD27" i="33"/>
  <c r="AC27" i="33"/>
  <c r="AB27" i="33"/>
  <c r="AA27" i="33"/>
  <c r="Z27" i="33"/>
  <c r="Y27" i="33"/>
  <c r="X27" i="33"/>
  <c r="AF25" i="33"/>
  <c r="AE25" i="33"/>
  <c r="AD25" i="33"/>
  <c r="AC25" i="33"/>
  <c r="AB25" i="33"/>
  <c r="AA25" i="33"/>
  <c r="Z25" i="33"/>
  <c r="Y25" i="33"/>
  <c r="X25" i="33"/>
  <c r="AF24" i="33"/>
  <c r="AE24" i="33"/>
  <c r="AD24" i="33"/>
  <c r="AC24" i="33"/>
  <c r="AB24" i="33"/>
  <c r="AA24" i="33"/>
  <c r="Z24" i="33"/>
  <c r="Y24" i="33"/>
  <c r="X24" i="33"/>
  <c r="AF23" i="33"/>
  <c r="AE23" i="33"/>
  <c r="AD23" i="33"/>
  <c r="AC23" i="33"/>
  <c r="AB23" i="33"/>
  <c r="AA23" i="33"/>
  <c r="Z23" i="33"/>
  <c r="Y23" i="33"/>
  <c r="X23" i="33"/>
  <c r="AF22" i="33"/>
  <c r="AE22" i="33"/>
  <c r="AD22" i="33"/>
  <c r="AC22" i="33"/>
  <c r="AB22" i="33"/>
  <c r="AA22" i="33"/>
  <c r="Z22" i="33"/>
  <c r="Y22" i="33"/>
  <c r="X22" i="33"/>
  <c r="AF21" i="33"/>
  <c r="AE21" i="33"/>
  <c r="AD21" i="33"/>
  <c r="AC21" i="33"/>
  <c r="AB21" i="33"/>
  <c r="AA21" i="33"/>
  <c r="Z21" i="33"/>
  <c r="Y21" i="33"/>
  <c r="X21" i="33"/>
  <c r="AF20" i="33"/>
  <c r="AE20" i="33"/>
  <c r="AD20" i="33"/>
  <c r="AC20" i="33"/>
  <c r="AB20" i="33"/>
  <c r="AA20" i="33"/>
  <c r="Z20" i="33"/>
  <c r="Y20" i="33"/>
  <c r="X20" i="33"/>
  <c r="AF19" i="33"/>
  <c r="AE19" i="33"/>
  <c r="AD19" i="33"/>
  <c r="AC19" i="33"/>
  <c r="AB19" i="33"/>
  <c r="AA19" i="33"/>
  <c r="Z19" i="33"/>
  <c r="Y19" i="33"/>
  <c r="X19" i="33"/>
  <c r="AF18" i="33"/>
  <c r="AE18" i="33"/>
  <c r="AD18" i="33"/>
  <c r="AC18" i="33"/>
  <c r="AB18" i="33"/>
  <c r="AA18" i="33"/>
  <c r="Z18" i="33"/>
  <c r="Y18" i="33"/>
  <c r="X18" i="33"/>
  <c r="AF16" i="33"/>
  <c r="AE16" i="33"/>
  <c r="AD16" i="33"/>
  <c r="AC16" i="33"/>
  <c r="AB16" i="33"/>
  <c r="AA16" i="33"/>
  <c r="Z16" i="33"/>
  <c r="Y16" i="33"/>
  <c r="X16" i="33"/>
  <c r="AF15" i="33"/>
  <c r="AE15" i="33"/>
  <c r="AD15" i="33"/>
  <c r="AC15" i="33"/>
  <c r="AB15" i="33"/>
  <c r="AA15" i="33"/>
  <c r="Z15" i="33"/>
  <c r="Y15" i="33"/>
  <c r="X15" i="33"/>
  <c r="AF14" i="33"/>
  <c r="AE14" i="33"/>
  <c r="AD14" i="33"/>
  <c r="AC14" i="33"/>
  <c r="AB14" i="33"/>
  <c r="AA14" i="33"/>
  <c r="Z14" i="33"/>
  <c r="Y14" i="33"/>
  <c r="X14" i="33"/>
  <c r="AF13" i="33"/>
  <c r="AE13" i="33"/>
  <c r="AD13" i="33"/>
  <c r="AC13" i="33"/>
  <c r="AB13" i="33"/>
  <c r="AA13" i="33"/>
  <c r="Z13" i="33"/>
  <c r="Y13" i="33"/>
  <c r="X13" i="33"/>
  <c r="AF12" i="33"/>
  <c r="AE12" i="33"/>
  <c r="AD12" i="33"/>
  <c r="AC12" i="33"/>
  <c r="AB12" i="33"/>
  <c r="AA12" i="33"/>
  <c r="Z12" i="33"/>
  <c r="Y12" i="33"/>
  <c r="X12" i="33"/>
  <c r="AF10" i="33"/>
  <c r="AE10" i="33"/>
  <c r="AD10" i="33"/>
  <c r="AC10" i="33"/>
  <c r="AB10" i="33"/>
  <c r="AA10" i="33"/>
  <c r="Z10" i="33"/>
  <c r="Y10" i="33"/>
  <c r="X10" i="33"/>
  <c r="AF9" i="33"/>
  <c r="AE9" i="33"/>
  <c r="AD9" i="33"/>
  <c r="AC9" i="33"/>
  <c r="AB9" i="33"/>
  <c r="AA9" i="33"/>
  <c r="Z9" i="33"/>
  <c r="Y9" i="33"/>
  <c r="X9" i="33"/>
  <c r="AF55" i="32"/>
  <c r="AE55" i="32"/>
  <c r="AD55" i="32"/>
  <c r="AC55" i="32"/>
  <c r="AB55" i="32"/>
  <c r="AA55" i="32"/>
  <c r="Z55" i="32"/>
  <c r="Y55" i="32"/>
  <c r="X55" i="32"/>
  <c r="AF54" i="32"/>
  <c r="AE54" i="32"/>
  <c r="AD54" i="32"/>
  <c r="AC54" i="32"/>
  <c r="AB54" i="32"/>
  <c r="AA54" i="32"/>
  <c r="Z54" i="32"/>
  <c r="Y54" i="32"/>
  <c r="X54" i="32"/>
  <c r="AF53" i="32"/>
  <c r="AE53" i="32"/>
  <c r="AD53" i="32"/>
  <c r="AC53" i="32"/>
  <c r="AB53" i="32"/>
  <c r="AA53" i="32"/>
  <c r="Z53" i="32"/>
  <c r="Y53" i="32"/>
  <c r="X53" i="32"/>
  <c r="AF52" i="32"/>
  <c r="AE52" i="32"/>
  <c r="AD52" i="32"/>
  <c r="AC52" i="32"/>
  <c r="AB52" i="32"/>
  <c r="AA52" i="32"/>
  <c r="Z52" i="32"/>
  <c r="Y52" i="32"/>
  <c r="X52" i="32"/>
  <c r="AF51" i="32"/>
  <c r="AE51" i="32"/>
  <c r="AD51" i="32"/>
  <c r="AC51" i="32"/>
  <c r="AB51" i="32"/>
  <c r="AA51" i="32"/>
  <c r="Z51" i="32"/>
  <c r="Y51" i="32"/>
  <c r="X51" i="32"/>
  <c r="AF50" i="32"/>
  <c r="AE50" i="32"/>
  <c r="AD50" i="32"/>
  <c r="AC50" i="32"/>
  <c r="AB50" i="32"/>
  <c r="AA50" i="32"/>
  <c r="Z50" i="32"/>
  <c r="Y50" i="32"/>
  <c r="X50" i="32"/>
  <c r="AF49" i="32"/>
  <c r="AE49" i="32"/>
  <c r="AD49" i="32"/>
  <c r="AC49" i="32"/>
  <c r="AB49" i="32"/>
  <c r="AA49" i="32"/>
  <c r="Z49" i="32"/>
  <c r="Y49" i="32"/>
  <c r="X49" i="32"/>
  <c r="AF48" i="32"/>
  <c r="AE48" i="32"/>
  <c r="AD48" i="32"/>
  <c r="AC48" i="32"/>
  <c r="AB48" i="32"/>
  <c r="AA48" i="32"/>
  <c r="Z48" i="32"/>
  <c r="Y48" i="32"/>
  <c r="X48" i="32"/>
  <c r="AF46" i="32"/>
  <c r="AE46" i="32"/>
  <c r="AD46" i="32"/>
  <c r="AC46" i="32"/>
  <c r="AB46" i="32"/>
  <c r="AA46" i="32"/>
  <c r="Z46" i="32"/>
  <c r="Y46" i="32"/>
  <c r="X46" i="32"/>
  <c r="AF45" i="32"/>
  <c r="AE45" i="32"/>
  <c r="AD45" i="32"/>
  <c r="AC45" i="32"/>
  <c r="AB45" i="32"/>
  <c r="AA45" i="32"/>
  <c r="Z45" i="32"/>
  <c r="Y45" i="32"/>
  <c r="X45" i="32"/>
  <c r="AF44" i="32"/>
  <c r="AE44" i="32"/>
  <c r="AD44" i="32"/>
  <c r="AC44" i="32"/>
  <c r="AB44" i="32"/>
  <c r="AA44" i="32"/>
  <c r="Z44" i="32"/>
  <c r="Y44" i="32"/>
  <c r="X44" i="32"/>
  <c r="AF43" i="32"/>
  <c r="AE43" i="32"/>
  <c r="AD43" i="32"/>
  <c r="AC43" i="32"/>
  <c r="AB43" i="32"/>
  <c r="AA43" i="32"/>
  <c r="Z43" i="32"/>
  <c r="Y43" i="32"/>
  <c r="X43" i="32"/>
  <c r="AF42" i="32"/>
  <c r="AE42" i="32"/>
  <c r="AD42" i="32"/>
  <c r="AC42" i="32"/>
  <c r="AB42" i="32"/>
  <c r="AA42" i="32"/>
  <c r="Z42" i="32"/>
  <c r="Y42" i="32"/>
  <c r="X42" i="32"/>
  <c r="AF40" i="32"/>
  <c r="AE40" i="32"/>
  <c r="AD40" i="32"/>
  <c r="AC40" i="32"/>
  <c r="AB40" i="32"/>
  <c r="AA40" i="32"/>
  <c r="Z40" i="32"/>
  <c r="Y40" i="32"/>
  <c r="X40" i="32"/>
  <c r="AF39" i="32"/>
  <c r="AE39" i="32"/>
  <c r="AD39" i="32"/>
  <c r="AC39" i="32"/>
  <c r="AB39" i="32"/>
  <c r="AA39" i="32"/>
  <c r="Z39" i="32"/>
  <c r="Y39" i="32"/>
  <c r="X39" i="32"/>
  <c r="AF38" i="32"/>
  <c r="AE38" i="32"/>
  <c r="AD38" i="32"/>
  <c r="AC38" i="32"/>
  <c r="AB38" i="32"/>
  <c r="AA38" i="32"/>
  <c r="Z38" i="32"/>
  <c r="Y38" i="32"/>
  <c r="X38" i="32"/>
  <c r="AF37" i="32"/>
  <c r="AE37" i="32"/>
  <c r="AD37" i="32"/>
  <c r="AC37" i="32"/>
  <c r="AB37" i="32"/>
  <c r="AA37" i="32"/>
  <c r="Z37" i="32"/>
  <c r="Y37" i="32"/>
  <c r="X37" i="32"/>
  <c r="AF36" i="32"/>
  <c r="AE36" i="32"/>
  <c r="AD36" i="32"/>
  <c r="AC36" i="32"/>
  <c r="AB36" i="32"/>
  <c r="AA36" i="32"/>
  <c r="Z36" i="32"/>
  <c r="Y36" i="32"/>
  <c r="X36" i="32"/>
  <c r="AF34" i="32"/>
  <c r="AE34" i="32"/>
  <c r="AD34" i="32"/>
  <c r="AC34" i="32"/>
  <c r="AB34" i="32"/>
  <c r="AA34" i="32"/>
  <c r="Z34" i="32"/>
  <c r="Y34" i="32"/>
  <c r="X34" i="32"/>
  <c r="AF33" i="32"/>
  <c r="AE33" i="32"/>
  <c r="AD33" i="32"/>
  <c r="AC33" i="32"/>
  <c r="AB33" i="32"/>
  <c r="AA33" i="32"/>
  <c r="Z33" i="32"/>
  <c r="Y33" i="32"/>
  <c r="X33" i="32"/>
  <c r="AF32" i="32"/>
  <c r="AE32" i="32"/>
  <c r="AD32" i="32"/>
  <c r="AC32" i="32"/>
  <c r="AB32" i="32"/>
  <c r="AA32" i="32"/>
  <c r="Z32" i="32"/>
  <c r="Y32" i="32"/>
  <c r="X32" i="32"/>
  <c r="AF31" i="32"/>
  <c r="AE31" i="32"/>
  <c r="AD31" i="32"/>
  <c r="AC31" i="32"/>
  <c r="AB31" i="32"/>
  <c r="AA31" i="32"/>
  <c r="Z31" i="32"/>
  <c r="Y31" i="32"/>
  <c r="X31" i="32"/>
  <c r="AF30" i="32"/>
  <c r="AE30" i="32"/>
  <c r="AD30" i="32"/>
  <c r="AC30" i="32"/>
  <c r="AB30" i="32"/>
  <c r="AA30" i="32"/>
  <c r="Z30" i="32"/>
  <c r="Y30" i="32"/>
  <c r="X30" i="32"/>
  <c r="AF29" i="32"/>
  <c r="AE29" i="32"/>
  <c r="AD29" i="32"/>
  <c r="AC29" i="32"/>
  <c r="AB29" i="32"/>
  <c r="AA29" i="32"/>
  <c r="Z29" i="32"/>
  <c r="Y29" i="32"/>
  <c r="X29" i="32"/>
  <c r="AF28" i="32"/>
  <c r="AE28" i="32"/>
  <c r="AD28" i="32"/>
  <c r="AC28" i="32"/>
  <c r="AB28" i="32"/>
  <c r="AA28" i="32"/>
  <c r="Z28" i="32"/>
  <c r="Y28" i="32"/>
  <c r="X28" i="32"/>
  <c r="AF27" i="32"/>
  <c r="AE27" i="32"/>
  <c r="AD27" i="32"/>
  <c r="AC27" i="32"/>
  <c r="AB27" i="32"/>
  <c r="AA27" i="32"/>
  <c r="Z27" i="32"/>
  <c r="Y27" i="32"/>
  <c r="X27" i="32"/>
  <c r="AF25" i="32"/>
  <c r="AE25" i="32"/>
  <c r="AD25" i="32"/>
  <c r="AC25" i="32"/>
  <c r="AB25" i="32"/>
  <c r="AA25" i="32"/>
  <c r="Z25" i="32"/>
  <c r="Y25" i="32"/>
  <c r="X25" i="32"/>
  <c r="AF24" i="32"/>
  <c r="AE24" i="32"/>
  <c r="AD24" i="32"/>
  <c r="AC24" i="32"/>
  <c r="AB24" i="32"/>
  <c r="AA24" i="32"/>
  <c r="Z24" i="32"/>
  <c r="Y24" i="32"/>
  <c r="X24" i="32"/>
  <c r="AF23" i="32"/>
  <c r="AE23" i="32"/>
  <c r="AD23" i="32"/>
  <c r="AC23" i="32"/>
  <c r="AB23" i="32"/>
  <c r="AA23" i="32"/>
  <c r="Z23" i="32"/>
  <c r="Y23" i="32"/>
  <c r="X23" i="32"/>
  <c r="AF22" i="32"/>
  <c r="AE22" i="32"/>
  <c r="AD22" i="32"/>
  <c r="AC22" i="32"/>
  <c r="AB22" i="32"/>
  <c r="AA22" i="32"/>
  <c r="Z22" i="32"/>
  <c r="Y22" i="32"/>
  <c r="X22" i="32"/>
  <c r="AF21" i="32"/>
  <c r="AE21" i="32"/>
  <c r="AD21" i="32"/>
  <c r="AC21" i="32"/>
  <c r="AB21" i="32"/>
  <c r="AA21" i="32"/>
  <c r="Z21" i="32"/>
  <c r="Y21" i="32"/>
  <c r="X21" i="32"/>
  <c r="AF20" i="32"/>
  <c r="AE20" i="32"/>
  <c r="AD20" i="32"/>
  <c r="AC20" i="32"/>
  <c r="AB20" i="32"/>
  <c r="AA20" i="32"/>
  <c r="Z20" i="32"/>
  <c r="Y20" i="32"/>
  <c r="X20" i="32"/>
  <c r="AF19" i="32"/>
  <c r="AE19" i="32"/>
  <c r="AD19" i="32"/>
  <c r="AC19" i="32"/>
  <c r="AB19" i="32"/>
  <c r="AA19" i="32"/>
  <c r="Z19" i="32"/>
  <c r="Y19" i="32"/>
  <c r="X19" i="32"/>
  <c r="AF18" i="32"/>
  <c r="AE18" i="32"/>
  <c r="AD18" i="32"/>
  <c r="AC18" i="32"/>
  <c r="AB18" i="32"/>
  <c r="AA18" i="32"/>
  <c r="Z18" i="32"/>
  <c r="Y18" i="32"/>
  <c r="X18" i="32"/>
  <c r="AF16" i="32"/>
  <c r="AE16" i="32"/>
  <c r="AD16" i="32"/>
  <c r="AC16" i="32"/>
  <c r="AB16" i="32"/>
  <c r="AA16" i="32"/>
  <c r="Z16" i="32"/>
  <c r="Y16" i="32"/>
  <c r="X16" i="32"/>
  <c r="AF15" i="32"/>
  <c r="AE15" i="32"/>
  <c r="AD15" i="32"/>
  <c r="AC15" i="32"/>
  <c r="AB15" i="32"/>
  <c r="AA15" i="32"/>
  <c r="Z15" i="32"/>
  <c r="Y15" i="32"/>
  <c r="X15" i="32"/>
  <c r="AF14" i="32"/>
  <c r="AE14" i="32"/>
  <c r="AD14" i="32"/>
  <c r="AC14" i="32"/>
  <c r="AB14" i="32"/>
  <c r="AA14" i="32"/>
  <c r="Z14" i="32"/>
  <c r="Y14" i="32"/>
  <c r="X14" i="32"/>
  <c r="AF13" i="32"/>
  <c r="AE13" i="32"/>
  <c r="AD13" i="32"/>
  <c r="AC13" i="32"/>
  <c r="AB13" i="32"/>
  <c r="AA13" i="32"/>
  <c r="Z13" i="32"/>
  <c r="Y13" i="32"/>
  <c r="X13" i="32"/>
  <c r="AF12" i="32"/>
  <c r="AE12" i="32"/>
  <c r="AD12" i="32"/>
  <c r="AC12" i="32"/>
  <c r="AB12" i="32"/>
  <c r="AA12" i="32"/>
  <c r="Z12" i="32"/>
  <c r="Y12" i="32"/>
  <c r="X12" i="32"/>
  <c r="AF10" i="32"/>
  <c r="AE10" i="32"/>
  <c r="AD10" i="32"/>
  <c r="AC10" i="32"/>
  <c r="AB10" i="32"/>
  <c r="AA10" i="32"/>
  <c r="Z10" i="32"/>
  <c r="Y10" i="32"/>
  <c r="X10" i="32"/>
  <c r="AF9" i="32"/>
  <c r="AE9" i="32"/>
  <c r="AD9" i="32"/>
  <c r="AC9" i="32"/>
  <c r="AB9" i="32"/>
  <c r="AA9" i="32"/>
  <c r="Z9" i="32"/>
  <c r="Y9" i="32"/>
  <c r="X9" i="32"/>
  <c r="AF55" i="31"/>
  <c r="AE55" i="31"/>
  <c r="AD55" i="31"/>
  <c r="AC55" i="31"/>
  <c r="AB55" i="31"/>
  <c r="AA55" i="31"/>
  <c r="Z55" i="31"/>
  <c r="Y55" i="31"/>
  <c r="X55" i="31"/>
  <c r="AF54" i="31"/>
  <c r="AE54" i="31"/>
  <c r="AD54" i="31"/>
  <c r="AC54" i="31"/>
  <c r="AB54" i="31"/>
  <c r="AA54" i="31"/>
  <c r="Z54" i="31"/>
  <c r="Y54" i="31"/>
  <c r="X54" i="31"/>
  <c r="AF53" i="31"/>
  <c r="AE53" i="31"/>
  <c r="AD53" i="31"/>
  <c r="AC53" i="31"/>
  <c r="AB53" i="31"/>
  <c r="AA53" i="31"/>
  <c r="Z53" i="31"/>
  <c r="Y53" i="31"/>
  <c r="X53" i="31"/>
  <c r="AF52" i="31"/>
  <c r="AE52" i="31"/>
  <c r="AD52" i="31"/>
  <c r="AC52" i="31"/>
  <c r="AB52" i="31"/>
  <c r="AA52" i="31"/>
  <c r="Z52" i="31"/>
  <c r="Y52" i="31"/>
  <c r="X52" i="31"/>
  <c r="AF51" i="31"/>
  <c r="AE51" i="31"/>
  <c r="AD51" i="31"/>
  <c r="AC51" i="31"/>
  <c r="AB51" i="31"/>
  <c r="AA51" i="31"/>
  <c r="Z51" i="31"/>
  <c r="Y51" i="31"/>
  <c r="X51" i="31"/>
  <c r="AF50" i="31"/>
  <c r="AE50" i="31"/>
  <c r="AD50" i="31"/>
  <c r="AC50" i="31"/>
  <c r="AB50" i="31"/>
  <c r="AA50" i="31"/>
  <c r="Z50" i="31"/>
  <c r="Y50" i="31"/>
  <c r="X50" i="31"/>
  <c r="AF49" i="31"/>
  <c r="AE49" i="31"/>
  <c r="AD49" i="31"/>
  <c r="AC49" i="31"/>
  <c r="AB49" i="31"/>
  <c r="AA49" i="31"/>
  <c r="Z49" i="31"/>
  <c r="Y49" i="31"/>
  <c r="X49" i="31"/>
  <c r="AF48" i="31"/>
  <c r="AE48" i="31"/>
  <c r="AD48" i="31"/>
  <c r="AC48" i="31"/>
  <c r="AB48" i="31"/>
  <c r="AA48" i="31"/>
  <c r="Z48" i="31"/>
  <c r="Y48" i="31"/>
  <c r="X48" i="31"/>
  <c r="AF46" i="31"/>
  <c r="AE46" i="31"/>
  <c r="AD46" i="31"/>
  <c r="AC46" i="31"/>
  <c r="AB46" i="31"/>
  <c r="AA46" i="31"/>
  <c r="Z46" i="31"/>
  <c r="Y46" i="31"/>
  <c r="X46" i="31"/>
  <c r="AF45" i="31"/>
  <c r="AE45" i="31"/>
  <c r="AD45" i="31"/>
  <c r="AC45" i="31"/>
  <c r="AB45" i="31"/>
  <c r="AA45" i="31"/>
  <c r="Z45" i="31"/>
  <c r="Y45" i="31"/>
  <c r="X45" i="31"/>
  <c r="AF44" i="31"/>
  <c r="AE44" i="31"/>
  <c r="AD44" i="31"/>
  <c r="AC44" i="31"/>
  <c r="AB44" i="31"/>
  <c r="AA44" i="31"/>
  <c r="Z44" i="31"/>
  <c r="Y44" i="31"/>
  <c r="X44" i="31"/>
  <c r="AF43" i="31"/>
  <c r="AE43" i="31"/>
  <c r="AD43" i="31"/>
  <c r="AC43" i="31"/>
  <c r="AB43" i="31"/>
  <c r="AA43" i="31"/>
  <c r="Z43" i="31"/>
  <c r="Y43" i="31"/>
  <c r="X43" i="31"/>
  <c r="AF42" i="31"/>
  <c r="AE42" i="31"/>
  <c r="AD42" i="31"/>
  <c r="AC42" i="31"/>
  <c r="AB42" i="31"/>
  <c r="AA42" i="31"/>
  <c r="Z42" i="31"/>
  <c r="Y42" i="31"/>
  <c r="X42" i="31"/>
  <c r="AF40" i="31"/>
  <c r="AE40" i="31"/>
  <c r="AD40" i="31"/>
  <c r="AC40" i="31"/>
  <c r="AB40" i="31"/>
  <c r="AA40" i="31"/>
  <c r="Z40" i="31"/>
  <c r="Y40" i="31"/>
  <c r="X40" i="31"/>
  <c r="AF39" i="31"/>
  <c r="AE39" i="31"/>
  <c r="AD39" i="31"/>
  <c r="AC39" i="31"/>
  <c r="AB39" i="31"/>
  <c r="AA39" i="31"/>
  <c r="Z39" i="31"/>
  <c r="Y39" i="31"/>
  <c r="X39" i="31"/>
  <c r="AF38" i="31"/>
  <c r="AE38" i="31"/>
  <c r="AD38" i="31"/>
  <c r="AC38" i="31"/>
  <c r="AB38" i="31"/>
  <c r="AA38" i="31"/>
  <c r="Z38" i="31"/>
  <c r="Y38" i="31"/>
  <c r="X38" i="31"/>
  <c r="AF37" i="31"/>
  <c r="AE37" i="31"/>
  <c r="AD37" i="31"/>
  <c r="AC37" i="31"/>
  <c r="AB37" i="31"/>
  <c r="AA37" i="31"/>
  <c r="Z37" i="31"/>
  <c r="Y37" i="31"/>
  <c r="X37" i="31"/>
  <c r="AF36" i="31"/>
  <c r="AE36" i="31"/>
  <c r="AD36" i="31"/>
  <c r="AC36" i="31"/>
  <c r="AB36" i="31"/>
  <c r="AA36" i="31"/>
  <c r="Z36" i="31"/>
  <c r="Y36" i="31"/>
  <c r="X36" i="31"/>
  <c r="AF34" i="31"/>
  <c r="AE34" i="31"/>
  <c r="AD34" i="31"/>
  <c r="AC34" i="31"/>
  <c r="AB34" i="31"/>
  <c r="AA34" i="31"/>
  <c r="Z34" i="31"/>
  <c r="Y34" i="31"/>
  <c r="X34" i="31"/>
  <c r="AF33" i="31"/>
  <c r="AE33" i="31"/>
  <c r="AD33" i="31"/>
  <c r="AC33" i="31"/>
  <c r="AB33" i="31"/>
  <c r="AA33" i="31"/>
  <c r="Z33" i="31"/>
  <c r="Y33" i="31"/>
  <c r="X33" i="31"/>
  <c r="AF32" i="31"/>
  <c r="AE32" i="31"/>
  <c r="AD32" i="31"/>
  <c r="AC32" i="31"/>
  <c r="AB32" i="31"/>
  <c r="AA32" i="31"/>
  <c r="Z32" i="31"/>
  <c r="Y32" i="31"/>
  <c r="X32" i="31"/>
  <c r="AF31" i="31"/>
  <c r="AE31" i="31"/>
  <c r="AD31" i="31"/>
  <c r="AC31" i="31"/>
  <c r="AB31" i="31"/>
  <c r="AA31" i="31"/>
  <c r="Z31" i="31"/>
  <c r="Y31" i="31"/>
  <c r="X31" i="31"/>
  <c r="AF30" i="31"/>
  <c r="AE30" i="31"/>
  <c r="AD30" i="31"/>
  <c r="AC30" i="31"/>
  <c r="AB30" i="31"/>
  <c r="AA30" i="31"/>
  <c r="Z30" i="31"/>
  <c r="Y30" i="31"/>
  <c r="X30" i="31"/>
  <c r="AF29" i="31"/>
  <c r="AE29" i="31"/>
  <c r="AD29" i="31"/>
  <c r="AC29" i="31"/>
  <c r="AB29" i="31"/>
  <c r="AA29" i="31"/>
  <c r="Z29" i="31"/>
  <c r="Y29" i="31"/>
  <c r="X29" i="31"/>
  <c r="AF28" i="31"/>
  <c r="AE28" i="31"/>
  <c r="AD28" i="31"/>
  <c r="AC28" i="31"/>
  <c r="AB28" i="31"/>
  <c r="AA28" i="31"/>
  <c r="Z28" i="31"/>
  <c r="Y28" i="31"/>
  <c r="X28" i="31"/>
  <c r="AF27" i="31"/>
  <c r="AE27" i="31"/>
  <c r="AD27" i="31"/>
  <c r="AC27" i="31"/>
  <c r="AB27" i="31"/>
  <c r="AA27" i="31"/>
  <c r="Z27" i="31"/>
  <c r="Y27" i="31"/>
  <c r="X27" i="31"/>
  <c r="AF25" i="31"/>
  <c r="AE25" i="31"/>
  <c r="AD25" i="31"/>
  <c r="AC25" i="31"/>
  <c r="AB25" i="31"/>
  <c r="AA25" i="31"/>
  <c r="Z25" i="31"/>
  <c r="Y25" i="31"/>
  <c r="X25" i="31"/>
  <c r="AF24" i="31"/>
  <c r="AE24" i="31"/>
  <c r="AD24" i="31"/>
  <c r="AC24" i="31"/>
  <c r="AB24" i="31"/>
  <c r="AA24" i="31"/>
  <c r="Z24" i="31"/>
  <c r="Y24" i="31"/>
  <c r="X24" i="31"/>
  <c r="AF23" i="31"/>
  <c r="AE23" i="31"/>
  <c r="AD23" i="31"/>
  <c r="AC23" i="31"/>
  <c r="AB23" i="31"/>
  <c r="AA23" i="31"/>
  <c r="Z23" i="31"/>
  <c r="Y23" i="31"/>
  <c r="X23" i="31"/>
  <c r="AF22" i="31"/>
  <c r="AE22" i="31"/>
  <c r="AD22" i="31"/>
  <c r="AC22" i="31"/>
  <c r="AB22" i="31"/>
  <c r="AA22" i="31"/>
  <c r="Z22" i="31"/>
  <c r="Y22" i="31"/>
  <c r="X22" i="31"/>
  <c r="AF21" i="31"/>
  <c r="AE21" i="31"/>
  <c r="AD21" i="31"/>
  <c r="AC21" i="31"/>
  <c r="AB21" i="31"/>
  <c r="AA21" i="31"/>
  <c r="Z21" i="31"/>
  <c r="Y21" i="31"/>
  <c r="X21" i="31"/>
  <c r="AF20" i="31"/>
  <c r="AE20" i="31"/>
  <c r="AD20" i="31"/>
  <c r="AC20" i="31"/>
  <c r="AB20" i="31"/>
  <c r="AA20" i="31"/>
  <c r="Z20" i="31"/>
  <c r="Y20" i="31"/>
  <c r="X20" i="31"/>
  <c r="AF19" i="31"/>
  <c r="AE19" i="31"/>
  <c r="AD19" i="31"/>
  <c r="AC19" i="31"/>
  <c r="AB19" i="31"/>
  <c r="AA19" i="31"/>
  <c r="Z19" i="31"/>
  <c r="Y19" i="31"/>
  <c r="X19" i="31"/>
  <c r="AF18" i="31"/>
  <c r="AE18" i="31"/>
  <c r="AD18" i="31"/>
  <c r="AC18" i="31"/>
  <c r="AB18" i="31"/>
  <c r="AA18" i="31"/>
  <c r="Z18" i="31"/>
  <c r="Y18" i="31"/>
  <c r="X18" i="31"/>
  <c r="AF16" i="31"/>
  <c r="AE16" i="31"/>
  <c r="AD16" i="31"/>
  <c r="AC16" i="31"/>
  <c r="AB16" i="31"/>
  <c r="AA16" i="31"/>
  <c r="Z16" i="31"/>
  <c r="Y16" i="31"/>
  <c r="X16" i="31"/>
  <c r="AF15" i="31"/>
  <c r="AE15" i="31"/>
  <c r="AD15" i="31"/>
  <c r="AC15" i="31"/>
  <c r="AB15" i="31"/>
  <c r="AA15" i="31"/>
  <c r="Z15" i="31"/>
  <c r="Y15" i="31"/>
  <c r="X15" i="31"/>
  <c r="AF14" i="31"/>
  <c r="AE14" i="31"/>
  <c r="AD14" i="31"/>
  <c r="AC14" i="31"/>
  <c r="AB14" i="31"/>
  <c r="AA14" i="31"/>
  <c r="Z14" i="31"/>
  <c r="Y14" i="31"/>
  <c r="X14" i="31"/>
  <c r="AF13" i="31"/>
  <c r="AE13" i="31"/>
  <c r="AD13" i="31"/>
  <c r="AC13" i="31"/>
  <c r="AB13" i="31"/>
  <c r="AA13" i="31"/>
  <c r="Z13" i="31"/>
  <c r="Y13" i="31"/>
  <c r="X13" i="31"/>
  <c r="AF12" i="31"/>
  <c r="AE12" i="31"/>
  <c r="AD12" i="31"/>
  <c r="AC12" i="31"/>
  <c r="AB12" i="31"/>
  <c r="AA12" i="31"/>
  <c r="Z12" i="31"/>
  <c r="Y12" i="31"/>
  <c r="X12" i="31"/>
  <c r="AF10" i="31"/>
  <c r="AE10" i="31"/>
  <c r="AD10" i="31"/>
  <c r="AC10" i="31"/>
  <c r="AB10" i="31"/>
  <c r="AA10" i="31"/>
  <c r="Z10" i="31"/>
  <c r="Y10" i="31"/>
  <c r="X10" i="31"/>
  <c r="AF9" i="31"/>
  <c r="AE9" i="31"/>
  <c r="AD9" i="31"/>
  <c r="AC9" i="31"/>
  <c r="AB9" i="31"/>
  <c r="AA9" i="31"/>
  <c r="Z9" i="31"/>
  <c r="Y9" i="31"/>
  <c r="X9" i="31"/>
  <c r="J10" i="30"/>
  <c r="E9" i="29"/>
  <c r="D9" i="29"/>
  <c r="E7" i="29"/>
  <c r="D10" i="29"/>
  <c r="E10" i="29"/>
  <c r="D11" i="29"/>
  <c r="E11" i="29"/>
  <c r="D12" i="29"/>
  <c r="E12" i="29"/>
  <c r="D13" i="29"/>
  <c r="E13" i="29"/>
  <c r="D14" i="29"/>
  <c r="E14" i="29"/>
  <c r="J13" i="30"/>
  <c r="J12" i="30"/>
  <c r="J11" i="30"/>
  <c r="J9" i="30"/>
  <c r="J8" i="30"/>
  <c r="E13" i="28"/>
  <c r="E14" i="28"/>
  <c r="E15" i="28"/>
  <c r="E17" i="28"/>
  <c r="E18" i="28"/>
  <c r="E19" i="28"/>
  <c r="E21" i="28"/>
  <c r="E22" i="28"/>
  <c r="E23" i="28"/>
  <c r="E25" i="28"/>
  <c r="E26" i="28"/>
  <c r="E27" i="28"/>
  <c r="E29" i="28"/>
  <c r="E30" i="28"/>
  <c r="E31" i="28"/>
  <c r="E33" i="28"/>
  <c r="E34" i="28"/>
  <c r="E35" i="28"/>
  <c r="E37" i="28"/>
  <c r="E38" i="28"/>
  <c r="E39" i="28"/>
  <c r="E41" i="28"/>
  <c r="E42" i="28"/>
  <c r="E43" i="28"/>
  <c r="E45" i="28"/>
  <c r="E46" i="28"/>
  <c r="E47" i="28"/>
  <c r="E49" i="28"/>
  <c r="E50" i="28"/>
  <c r="E51" i="28"/>
  <c r="E53" i="28"/>
  <c r="E54" i="28"/>
  <c r="E55" i="28"/>
  <c r="E57" i="28"/>
  <c r="E58" i="28"/>
  <c r="E59" i="28"/>
  <c r="E61" i="28"/>
  <c r="E62" i="28"/>
  <c r="E63" i="28"/>
  <c r="E65" i="28"/>
  <c r="E66" i="28"/>
  <c r="E67" i="28"/>
  <c r="E69" i="28"/>
  <c r="E70" i="28"/>
  <c r="E71" i="28"/>
  <c r="E73" i="28"/>
  <c r="E74" i="28"/>
  <c r="E75" i="28"/>
  <c r="E77" i="28"/>
  <c r="E78" i="28"/>
  <c r="E79" i="28"/>
  <c r="E81" i="28"/>
  <c r="E82" i="28"/>
  <c r="E83" i="28"/>
  <c r="E85" i="28"/>
  <c r="E86" i="28"/>
  <c r="E87" i="28"/>
  <c r="E89" i="28"/>
  <c r="E90" i="28"/>
  <c r="E91" i="28"/>
  <c r="E93" i="28"/>
  <c r="E94" i="28"/>
  <c r="E95" i="28"/>
  <c r="E97" i="28"/>
  <c r="E98" i="28"/>
  <c r="E99" i="28"/>
  <c r="E101" i="28"/>
  <c r="E102" i="28"/>
  <c r="E103" i="28"/>
  <c r="E105" i="28"/>
  <c r="E106" i="28"/>
  <c r="E107" i="28"/>
  <c r="E109" i="28"/>
  <c r="E110" i="28"/>
  <c r="E111" i="28"/>
  <c r="E113" i="28"/>
  <c r="E114" i="28"/>
  <c r="E115" i="28"/>
  <c r="E117" i="28"/>
  <c r="E118" i="28"/>
  <c r="E119" i="28"/>
  <c r="E121" i="28"/>
  <c r="E122" i="28"/>
  <c r="E123" i="28"/>
  <c r="E125" i="28"/>
  <c r="E126" i="28"/>
  <c r="E127" i="28"/>
  <c r="E129" i="28"/>
  <c r="E130" i="28"/>
  <c r="E131" i="28"/>
  <c r="E133" i="28"/>
  <c r="E134" i="28"/>
  <c r="E135" i="28"/>
  <c r="E137" i="28"/>
  <c r="E138" i="28"/>
  <c r="E139" i="28"/>
  <c r="E140" i="28"/>
  <c r="E141" i="28"/>
  <c r="E142" i="28"/>
  <c r="E143" i="28"/>
  <c r="E144" i="28"/>
  <c r="E145" i="28"/>
  <c r="E146" i="28"/>
  <c r="E147" i="28"/>
  <c r="E148" i="28"/>
  <c r="E149" i="28"/>
  <c r="E150" i="28"/>
  <c r="E151" i="28"/>
  <c r="E152" i="28"/>
  <c r="E153" i="28"/>
  <c r="E154" i="28"/>
  <c r="E155" i="28"/>
  <c r="E156" i="28"/>
  <c r="E157" i="28"/>
  <c r="E158" i="28"/>
  <c r="E159" i="28"/>
  <c r="E160" i="28"/>
  <c r="E161" i="28"/>
  <c r="E162" i="28"/>
  <c r="E163" i="28"/>
  <c r="E164" i="28"/>
  <c r="E165" i="28"/>
  <c r="E166" i="28"/>
  <c r="E167" i="28"/>
  <c r="E168" i="28"/>
  <c r="E169" i="28"/>
  <c r="E170" i="28"/>
  <c r="E171" i="28"/>
  <c r="E172" i="28"/>
  <c r="E173" i="28"/>
  <c r="E174" i="28"/>
  <c r="E175" i="28"/>
  <c r="E176" i="28"/>
  <c r="E177" i="28"/>
  <c r="E178" i="28"/>
  <c r="E179" i="28"/>
  <c r="E180" i="28"/>
  <c r="E181" i="28"/>
  <c r="E182" i="28"/>
  <c r="E183" i="28"/>
  <c r="E184" i="28"/>
  <c r="E185" i="28"/>
  <c r="E186" i="28"/>
  <c r="E187" i="28"/>
  <c r="E188" i="28"/>
  <c r="E189" i="28"/>
  <c r="E190" i="28"/>
  <c r="E191" i="28"/>
  <c r="E192" i="28"/>
  <c r="E193" i="28"/>
  <c r="E194" i="28"/>
  <c r="E195" i="28"/>
  <c r="E196" i="28"/>
  <c r="E197" i="28"/>
  <c r="E198" i="28"/>
  <c r="E199" i="28"/>
  <c r="E200" i="28"/>
  <c r="E201" i="28"/>
  <c r="E202" i="28"/>
  <c r="E203" i="28"/>
  <c r="E204" i="28"/>
  <c r="E205" i="28"/>
  <c r="E206" i="28"/>
  <c r="E207" i="28"/>
  <c r="E208" i="28"/>
  <c r="E209" i="28"/>
  <c r="E210" i="28"/>
  <c r="E211" i="28"/>
  <c r="E212" i="28"/>
  <c r="E213" i="28"/>
  <c r="E214" i="28"/>
  <c r="E215" i="28"/>
  <c r="E216" i="28"/>
  <c r="E217" i="28"/>
  <c r="E218" i="28"/>
  <c r="E219" i="28"/>
  <c r="E220" i="28"/>
  <c r="E221" i="28"/>
  <c r="E222" i="28"/>
  <c r="E223" i="28"/>
  <c r="E224" i="28"/>
  <c r="E225" i="28"/>
  <c r="E226" i="28"/>
  <c r="E227" i="28"/>
  <c r="E228" i="28"/>
  <c r="E229" i="28"/>
  <c r="E230" i="28"/>
  <c r="E231" i="28"/>
  <c r="E232" i="28"/>
  <c r="E233" i="28"/>
  <c r="E234" i="28"/>
  <c r="E235" i="28"/>
  <c r="E236" i="28"/>
  <c r="E237" i="28"/>
  <c r="E238" i="28"/>
  <c r="E239" i="28"/>
  <c r="E240" i="28"/>
  <c r="E241" i="28"/>
  <c r="E242" i="28"/>
  <c r="E243" i="28"/>
  <c r="E244" i="28"/>
  <c r="E245" i="28"/>
  <c r="E246" i="28"/>
  <c r="E247" i="28"/>
  <c r="E248" i="28"/>
  <c r="E249" i="28"/>
  <c r="E250" i="28"/>
  <c r="E251" i="28"/>
  <c r="E252" i="28"/>
  <c r="E253" i="28"/>
  <c r="E254" i="28"/>
  <c r="E255" i="28"/>
  <c r="E256" i="28"/>
  <c r="E257" i="28"/>
  <c r="E258" i="28"/>
  <c r="E259" i="28"/>
  <c r="E260" i="28"/>
  <c r="E261" i="28"/>
  <c r="E262" i="28"/>
  <c r="E263" i="28"/>
  <c r="E264" i="28"/>
  <c r="E265" i="28"/>
  <c r="E266" i="28"/>
  <c r="E267" i="28"/>
  <c r="E268" i="28"/>
  <c r="E269" i="28"/>
  <c r="E270" i="28"/>
  <c r="E271" i="28"/>
  <c r="E272" i="28"/>
  <c r="E273" i="28"/>
  <c r="E274" i="28"/>
  <c r="E275" i="28"/>
  <c r="E276" i="28"/>
  <c r="E277" i="28"/>
  <c r="E278" i="28"/>
  <c r="E279" i="28"/>
  <c r="E280" i="28"/>
  <c r="E281" i="28"/>
  <c r="E282" i="28"/>
  <c r="E283" i="28"/>
  <c r="E284" i="28"/>
  <c r="E285" i="28"/>
  <c r="E286" i="28"/>
  <c r="E287" i="28"/>
  <c r="E288" i="28"/>
  <c r="E289" i="28"/>
  <c r="E290" i="28"/>
  <c r="E291" i="28"/>
  <c r="E292" i="28"/>
  <c r="E293" i="28"/>
  <c r="E294" i="28"/>
  <c r="E295" i="28"/>
  <c r="E296" i="28"/>
  <c r="E297" i="28"/>
  <c r="E298" i="28"/>
  <c r="E299" i="28"/>
  <c r="E300" i="28"/>
  <c r="E301" i="28"/>
  <c r="E302" i="28"/>
  <c r="E303" i="28"/>
  <c r="E304" i="28"/>
  <c r="E305" i="28"/>
  <c r="E306" i="28"/>
  <c r="E307" i="28"/>
  <c r="E308" i="28"/>
  <c r="E309" i="28"/>
  <c r="E310" i="28"/>
  <c r="E311" i="28"/>
  <c r="E312" i="28"/>
  <c r="E7" i="28"/>
  <c r="E8" i="28"/>
  <c r="E9" i="28"/>
  <c r="E10" i="28"/>
  <c r="E11" i="28"/>
  <c r="L38" i="22"/>
  <c r="K38" i="22"/>
  <c r="J38" i="22"/>
  <c r="I38" i="22"/>
  <c r="G38" i="22"/>
  <c r="F38" i="22"/>
  <c r="E38" i="22"/>
  <c r="D38" i="22"/>
  <c r="L36" i="22"/>
  <c r="K36" i="22"/>
  <c r="J36" i="22"/>
  <c r="I36" i="22"/>
  <c r="G36" i="22"/>
  <c r="F36" i="22"/>
  <c r="E36" i="22"/>
  <c r="D36" i="22"/>
  <c r="L35" i="22"/>
  <c r="K35" i="22"/>
  <c r="J35" i="22"/>
  <c r="I35" i="22"/>
  <c r="G35" i="22"/>
  <c r="F35" i="22"/>
  <c r="E35" i="22"/>
  <c r="D35" i="22"/>
  <c r="L34" i="22"/>
  <c r="K34" i="22"/>
  <c r="J34" i="22"/>
  <c r="I34" i="22"/>
  <c r="G34" i="22"/>
  <c r="F34" i="22"/>
  <c r="E34" i="22"/>
  <c r="D34" i="22"/>
  <c r="L32" i="22"/>
  <c r="K32" i="22"/>
  <c r="J32" i="22"/>
  <c r="I32" i="22"/>
  <c r="G32" i="22"/>
  <c r="F32" i="22"/>
  <c r="E32" i="22"/>
  <c r="D32" i="22"/>
  <c r="L31" i="22"/>
  <c r="K31" i="22"/>
  <c r="J31" i="22"/>
  <c r="I31" i="22"/>
  <c r="G31" i="22"/>
  <c r="F31" i="22"/>
  <c r="E31" i="22"/>
  <c r="D31" i="22"/>
  <c r="L29" i="22"/>
  <c r="K29" i="22"/>
  <c r="J29" i="22"/>
  <c r="I29" i="22"/>
  <c r="G29" i="22"/>
  <c r="F29" i="22"/>
  <c r="E29" i="22"/>
  <c r="D29" i="22"/>
  <c r="L28" i="22"/>
  <c r="K28" i="22"/>
  <c r="J28" i="22"/>
  <c r="I28" i="22"/>
  <c r="G28" i="22"/>
  <c r="F28" i="22"/>
  <c r="E28" i="22"/>
  <c r="D28" i="22"/>
  <c r="L27" i="22"/>
  <c r="K27" i="22"/>
  <c r="J27" i="22"/>
  <c r="I27" i="22"/>
  <c r="G27" i="22"/>
  <c r="F27" i="22"/>
  <c r="E27" i="22"/>
  <c r="D27" i="22"/>
  <c r="L26" i="22"/>
  <c r="K26" i="22"/>
  <c r="J26" i="22"/>
  <c r="I26" i="22"/>
  <c r="G26" i="22"/>
  <c r="F26" i="22"/>
  <c r="E26" i="22"/>
  <c r="D26" i="22"/>
  <c r="L25" i="22"/>
  <c r="K25" i="22"/>
  <c r="J25" i="22"/>
  <c r="I25" i="22"/>
  <c r="G25" i="22"/>
  <c r="F25" i="22"/>
  <c r="E25" i="22"/>
  <c r="D25" i="22"/>
  <c r="L24" i="22"/>
  <c r="K24" i="22"/>
  <c r="J24" i="22"/>
  <c r="I24" i="22"/>
  <c r="G24" i="22"/>
  <c r="F24" i="22"/>
  <c r="E24" i="22"/>
  <c r="D24" i="22"/>
  <c r="L22" i="22"/>
  <c r="K22" i="22"/>
  <c r="J22" i="22"/>
  <c r="I22" i="22"/>
  <c r="G22" i="22"/>
  <c r="F22" i="22"/>
  <c r="E22" i="22"/>
  <c r="D22" i="22"/>
  <c r="L20" i="22"/>
  <c r="K20" i="22"/>
  <c r="J20" i="22"/>
  <c r="I20" i="22"/>
  <c r="G20" i="22"/>
  <c r="F20" i="22"/>
  <c r="E20" i="22"/>
  <c r="D20" i="22"/>
  <c r="L19" i="22"/>
  <c r="K19" i="22"/>
  <c r="J19" i="22"/>
  <c r="I19" i="22"/>
  <c r="G19" i="22"/>
  <c r="F19" i="22"/>
  <c r="E19" i="22"/>
  <c r="D19" i="22"/>
  <c r="L18" i="22"/>
  <c r="K18" i="22"/>
  <c r="J18" i="22"/>
  <c r="I18" i="22"/>
  <c r="G18" i="22"/>
  <c r="F18" i="22"/>
  <c r="E18" i="22"/>
  <c r="D18" i="22"/>
  <c r="L17" i="22"/>
  <c r="K17" i="22"/>
  <c r="J17" i="22"/>
  <c r="I17" i="22"/>
  <c r="G17" i="22"/>
  <c r="F17" i="22"/>
  <c r="E17" i="22"/>
  <c r="D17" i="22"/>
  <c r="L16" i="22"/>
  <c r="K16" i="22"/>
  <c r="J16" i="22"/>
  <c r="I16" i="22"/>
  <c r="G16" i="22"/>
  <c r="F16" i="22"/>
  <c r="E16" i="22"/>
  <c r="D16" i="22"/>
  <c r="L14" i="22"/>
  <c r="K14" i="22"/>
  <c r="J14" i="22"/>
  <c r="I14" i="22"/>
  <c r="G14" i="22"/>
  <c r="F14" i="22"/>
  <c r="E14" i="22"/>
  <c r="D14" i="22"/>
  <c r="L13" i="22"/>
  <c r="K13" i="22"/>
  <c r="J13" i="22"/>
  <c r="I13" i="22"/>
  <c r="G13" i="22"/>
  <c r="F13" i="22"/>
  <c r="E13" i="22"/>
  <c r="D13" i="22"/>
  <c r="L11" i="22"/>
  <c r="K11" i="22"/>
  <c r="J11" i="22"/>
  <c r="I11" i="22"/>
  <c r="G11" i="22"/>
  <c r="F11" i="22"/>
  <c r="E11" i="22"/>
  <c r="D11" i="22"/>
  <c r="L10" i="22"/>
  <c r="K10" i="22"/>
  <c r="J10" i="22"/>
  <c r="I10" i="22"/>
  <c r="G10" i="22"/>
  <c r="F10" i="22"/>
  <c r="E10" i="22"/>
  <c r="D10" i="22"/>
  <c r="L9" i="22"/>
  <c r="K9" i="22"/>
  <c r="J9" i="22"/>
  <c r="I9" i="22"/>
  <c r="G9" i="22"/>
  <c r="F9" i="22"/>
  <c r="E9" i="22"/>
  <c r="D9" i="22"/>
  <c r="E8" i="22"/>
  <c r="F8" i="22"/>
  <c r="G8" i="22"/>
  <c r="I8" i="22"/>
  <c r="J8" i="22"/>
  <c r="K8" i="22"/>
  <c r="L8" i="22"/>
  <c r="D8" i="22"/>
  <c r="D13" i="21"/>
  <c r="E13" i="21"/>
  <c r="F13" i="21"/>
  <c r="G13" i="21"/>
  <c r="D14" i="21"/>
  <c r="E14" i="21"/>
  <c r="F14" i="21"/>
  <c r="G14" i="21"/>
  <c r="D16" i="21"/>
  <c r="E16" i="21"/>
  <c r="F16" i="21"/>
  <c r="G16" i="21"/>
  <c r="D17" i="21"/>
  <c r="E17" i="21"/>
  <c r="F17" i="21"/>
  <c r="G17" i="21"/>
  <c r="D18" i="21"/>
  <c r="E18" i="21"/>
  <c r="F18" i="21"/>
  <c r="G18" i="21"/>
  <c r="D19" i="21"/>
  <c r="E19" i="21"/>
  <c r="F19" i="21"/>
  <c r="G19" i="21"/>
  <c r="D20" i="21"/>
  <c r="E20" i="21"/>
  <c r="F20" i="21"/>
  <c r="G20" i="21"/>
  <c r="D22" i="21"/>
  <c r="E22" i="21"/>
  <c r="F22" i="21"/>
  <c r="G22" i="21"/>
  <c r="D24" i="21"/>
  <c r="E24" i="21"/>
  <c r="F24" i="21"/>
  <c r="G24" i="21"/>
  <c r="D25" i="21"/>
  <c r="E25" i="21"/>
  <c r="F25" i="21"/>
  <c r="G25" i="21"/>
  <c r="D26" i="21"/>
  <c r="E26" i="21"/>
  <c r="F26" i="21"/>
  <c r="G26" i="21"/>
  <c r="D27" i="21"/>
  <c r="E27" i="21"/>
  <c r="F27" i="21"/>
  <c r="G27" i="21"/>
  <c r="D28" i="21"/>
  <c r="E28" i="21"/>
  <c r="F28" i="21"/>
  <c r="G28" i="21"/>
  <c r="D29" i="21"/>
  <c r="E29" i="21"/>
  <c r="F29" i="21"/>
  <c r="G29" i="21"/>
  <c r="D31" i="21"/>
  <c r="E31" i="21"/>
  <c r="F31" i="21"/>
  <c r="G31" i="21"/>
  <c r="D32" i="21"/>
  <c r="E32" i="21"/>
  <c r="F32" i="21"/>
  <c r="G32" i="21"/>
  <c r="D34" i="21"/>
  <c r="E34" i="21"/>
  <c r="F34" i="21"/>
  <c r="G34" i="21"/>
  <c r="D35" i="21"/>
  <c r="E35" i="21"/>
  <c r="F35" i="21"/>
  <c r="G35" i="21"/>
  <c r="D36" i="21"/>
  <c r="E36" i="21"/>
  <c r="F36" i="21"/>
  <c r="G36" i="21"/>
  <c r="D38" i="21"/>
  <c r="E38" i="21"/>
  <c r="F38" i="21"/>
  <c r="G38" i="21"/>
  <c r="I13" i="21"/>
  <c r="D8" i="21"/>
  <c r="L38" i="21"/>
  <c r="K38" i="21"/>
  <c r="J38" i="21"/>
  <c r="I38" i="21"/>
  <c r="L36" i="21"/>
  <c r="K36" i="21"/>
  <c r="J36" i="21"/>
  <c r="I36" i="21"/>
  <c r="L35" i="21"/>
  <c r="K35" i="21"/>
  <c r="J35" i="21"/>
  <c r="I35" i="21"/>
  <c r="L34" i="21"/>
  <c r="K34" i="21"/>
  <c r="J34" i="21"/>
  <c r="I34" i="21"/>
  <c r="L32" i="21"/>
  <c r="K32" i="21"/>
  <c r="J32" i="21"/>
  <c r="I32" i="21"/>
  <c r="L31" i="21"/>
  <c r="K31" i="21"/>
  <c r="J31" i="21"/>
  <c r="I31" i="21"/>
  <c r="L29" i="21"/>
  <c r="K29" i="21"/>
  <c r="J29" i="21"/>
  <c r="I29" i="21"/>
  <c r="L28" i="21"/>
  <c r="K28" i="21"/>
  <c r="J28" i="21"/>
  <c r="I28" i="21"/>
  <c r="L27" i="21"/>
  <c r="K27" i="21"/>
  <c r="J27" i="21"/>
  <c r="I27" i="21"/>
  <c r="L26" i="21"/>
  <c r="K26" i="21"/>
  <c r="J26" i="21"/>
  <c r="I26" i="21"/>
  <c r="L25" i="21"/>
  <c r="K25" i="21"/>
  <c r="J25" i="21"/>
  <c r="I25" i="21"/>
  <c r="L24" i="21"/>
  <c r="K24" i="21"/>
  <c r="J24" i="21"/>
  <c r="I24" i="21"/>
  <c r="L22" i="21"/>
  <c r="K22" i="21"/>
  <c r="J22" i="21"/>
  <c r="I22" i="21"/>
  <c r="L20" i="21"/>
  <c r="K20" i="21"/>
  <c r="J20" i="21"/>
  <c r="I20" i="21"/>
  <c r="L19" i="21"/>
  <c r="K19" i="21"/>
  <c r="J19" i="21"/>
  <c r="I19" i="21"/>
  <c r="L18" i="21"/>
  <c r="K18" i="21"/>
  <c r="J18" i="21"/>
  <c r="I18" i="21"/>
  <c r="L17" i="21"/>
  <c r="K17" i="21"/>
  <c r="J17" i="21"/>
  <c r="I17" i="21"/>
  <c r="L16" i="21"/>
  <c r="K16" i="21"/>
  <c r="J16" i="21"/>
  <c r="I16" i="21"/>
  <c r="L14" i="21"/>
  <c r="K14" i="21"/>
  <c r="J14" i="21"/>
  <c r="I14" i="21"/>
  <c r="L13" i="21"/>
  <c r="K13" i="21"/>
  <c r="J13" i="21"/>
  <c r="L11" i="21"/>
  <c r="K11" i="21"/>
  <c r="J11" i="21"/>
  <c r="I11" i="21"/>
  <c r="G11" i="21"/>
  <c r="F11" i="21"/>
  <c r="E11" i="21"/>
  <c r="D11" i="21"/>
  <c r="L10" i="21"/>
  <c r="K10" i="21"/>
  <c r="J10" i="21"/>
  <c r="I10" i="21"/>
  <c r="G10" i="21"/>
  <c r="F10" i="21"/>
  <c r="E10" i="21"/>
  <c r="D10" i="21"/>
  <c r="L9" i="21"/>
  <c r="K9" i="21"/>
  <c r="J9" i="21"/>
  <c r="I9" i="21"/>
  <c r="G9" i="21"/>
  <c r="F9" i="21"/>
  <c r="E9" i="21"/>
  <c r="D9" i="21"/>
  <c r="L8" i="21"/>
  <c r="K8" i="21"/>
  <c r="J8" i="21"/>
  <c r="I8" i="21"/>
  <c r="G8" i="21"/>
  <c r="F8" i="21"/>
  <c r="E8" i="21"/>
  <c r="E11" i="20"/>
  <c r="F11" i="20"/>
  <c r="G11" i="20"/>
  <c r="H11" i="20"/>
  <c r="E13" i="20"/>
  <c r="F13" i="20"/>
  <c r="G13" i="20"/>
  <c r="H13" i="20"/>
  <c r="E14" i="20"/>
  <c r="F14" i="20"/>
  <c r="G14" i="20"/>
  <c r="H14" i="20"/>
  <c r="E15" i="20"/>
  <c r="F15" i="20"/>
  <c r="G15" i="20"/>
  <c r="H15" i="20"/>
  <c r="E16" i="20"/>
  <c r="F16" i="20"/>
  <c r="G16" i="20"/>
  <c r="H16" i="20"/>
  <c r="E17" i="20"/>
  <c r="F17" i="20"/>
  <c r="G17" i="20"/>
  <c r="H17" i="20"/>
  <c r="E19" i="20"/>
  <c r="F19" i="20"/>
  <c r="G19" i="20"/>
  <c r="H19" i="20"/>
  <c r="E20" i="20"/>
  <c r="F20" i="20"/>
  <c r="G20" i="20"/>
  <c r="H20" i="20"/>
  <c r="E21" i="20"/>
  <c r="F21" i="20"/>
  <c r="G21" i="20"/>
  <c r="H21" i="20"/>
  <c r="E22" i="20"/>
  <c r="F22" i="20"/>
  <c r="G22" i="20"/>
  <c r="H22" i="20"/>
  <c r="E23" i="20"/>
  <c r="F23" i="20"/>
  <c r="G23" i="20"/>
  <c r="H23" i="20"/>
  <c r="E24" i="20"/>
  <c r="F24" i="20"/>
  <c r="G24" i="20"/>
  <c r="H24" i="20"/>
  <c r="E25" i="20"/>
  <c r="F25" i="20"/>
  <c r="G25" i="20"/>
  <c r="H25" i="20"/>
  <c r="E26" i="20"/>
  <c r="F26" i="20"/>
  <c r="G26" i="20"/>
  <c r="H26" i="20"/>
  <c r="E28" i="20"/>
  <c r="F28" i="20"/>
  <c r="G28" i="20"/>
  <c r="H28" i="20"/>
  <c r="E29" i="20"/>
  <c r="F29" i="20"/>
  <c r="G29" i="20"/>
  <c r="H29" i="20"/>
  <c r="E30" i="20"/>
  <c r="F30" i="20"/>
  <c r="G30" i="20"/>
  <c r="H30" i="20"/>
  <c r="E31" i="20"/>
  <c r="F31" i="20"/>
  <c r="G31" i="20"/>
  <c r="H31" i="20"/>
  <c r="E32" i="20"/>
  <c r="F32" i="20"/>
  <c r="G32" i="20"/>
  <c r="H32" i="20"/>
  <c r="E33" i="20"/>
  <c r="F33" i="20"/>
  <c r="G33" i="20"/>
  <c r="H33" i="20"/>
  <c r="E34" i="20"/>
  <c r="F34" i="20"/>
  <c r="G34" i="20"/>
  <c r="H34" i="20"/>
  <c r="E35" i="20"/>
  <c r="F35" i="20"/>
  <c r="G35" i="20"/>
  <c r="H35" i="20"/>
  <c r="E37" i="20"/>
  <c r="F37" i="20"/>
  <c r="G37" i="20"/>
  <c r="H37" i="20"/>
  <c r="E38" i="20"/>
  <c r="F38" i="20"/>
  <c r="G38" i="20"/>
  <c r="H38" i="20"/>
  <c r="E39" i="20"/>
  <c r="F39" i="20"/>
  <c r="G39" i="20"/>
  <c r="H39" i="20"/>
  <c r="E40" i="20"/>
  <c r="F40" i="20"/>
  <c r="G40" i="20"/>
  <c r="H40" i="20"/>
  <c r="E41" i="20"/>
  <c r="F41" i="20"/>
  <c r="G41" i="20"/>
  <c r="H41" i="20"/>
  <c r="E43" i="20"/>
  <c r="F43" i="20"/>
  <c r="G43" i="20"/>
  <c r="H43" i="20"/>
  <c r="E44" i="20"/>
  <c r="F44" i="20"/>
  <c r="G44" i="20"/>
  <c r="H44" i="20"/>
  <c r="E45" i="20"/>
  <c r="F45" i="20"/>
  <c r="G45" i="20"/>
  <c r="H45" i="20"/>
  <c r="E46" i="20"/>
  <c r="F46" i="20"/>
  <c r="G46" i="20"/>
  <c r="H46" i="20"/>
  <c r="E47" i="20"/>
  <c r="F47" i="20"/>
  <c r="G47" i="20"/>
  <c r="H47" i="20"/>
  <c r="E49" i="20"/>
  <c r="F49" i="20"/>
  <c r="G49" i="20"/>
  <c r="H49" i="20"/>
  <c r="E50" i="20"/>
  <c r="F50" i="20"/>
  <c r="G50" i="20"/>
  <c r="H50" i="20"/>
  <c r="E51" i="20"/>
  <c r="F51" i="20"/>
  <c r="G51" i="20"/>
  <c r="H51" i="20"/>
  <c r="E52" i="20"/>
  <c r="F52" i="20"/>
  <c r="G52" i="20"/>
  <c r="H52" i="20"/>
  <c r="E53" i="20"/>
  <c r="F53" i="20"/>
  <c r="G53" i="20"/>
  <c r="H53" i="20"/>
  <c r="E54" i="20"/>
  <c r="F54" i="20"/>
  <c r="G54" i="20"/>
  <c r="H54" i="20"/>
  <c r="E55" i="20"/>
  <c r="F55" i="20"/>
  <c r="G55" i="20"/>
  <c r="H55" i="20"/>
  <c r="E56" i="20"/>
  <c r="F56" i="20"/>
  <c r="G56" i="20"/>
  <c r="H56" i="20"/>
  <c r="F10" i="20"/>
  <c r="G10" i="20"/>
  <c r="H10"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9" i="20"/>
  <c r="D8" i="20"/>
  <c r="L95" i="19"/>
  <c r="K95" i="19"/>
  <c r="J95" i="19"/>
  <c r="I95" i="19"/>
  <c r="L94" i="19"/>
  <c r="K94" i="19"/>
  <c r="J94" i="19"/>
  <c r="I94" i="19"/>
  <c r="L93" i="19"/>
  <c r="K93" i="19"/>
  <c r="J93" i="19"/>
  <c r="I93" i="19"/>
  <c r="L92" i="19"/>
  <c r="K92" i="19"/>
  <c r="J92" i="19"/>
  <c r="I92" i="19"/>
  <c r="L90" i="19"/>
  <c r="K90" i="19"/>
  <c r="J90" i="19"/>
  <c r="I90" i="19"/>
  <c r="L89" i="19"/>
  <c r="K89" i="19"/>
  <c r="J89" i="19"/>
  <c r="I89" i="19"/>
  <c r="L88" i="19"/>
  <c r="K88" i="19"/>
  <c r="J88" i="19"/>
  <c r="I88" i="19"/>
  <c r="L87" i="19"/>
  <c r="K87" i="19"/>
  <c r="J87" i="19"/>
  <c r="I87" i="19"/>
  <c r="L86" i="19"/>
  <c r="K86" i="19"/>
  <c r="J86" i="19"/>
  <c r="I86" i="19"/>
  <c r="L84" i="19"/>
  <c r="K84" i="19"/>
  <c r="J84" i="19"/>
  <c r="I84" i="19"/>
  <c r="L82" i="19"/>
  <c r="K82" i="19"/>
  <c r="J82" i="19"/>
  <c r="I82" i="19"/>
  <c r="L81" i="19"/>
  <c r="K81" i="19"/>
  <c r="J81" i="19"/>
  <c r="I81" i="19"/>
  <c r="L80" i="19"/>
  <c r="K80" i="19"/>
  <c r="J80" i="19"/>
  <c r="I80" i="19"/>
  <c r="L78" i="19"/>
  <c r="K78" i="19"/>
  <c r="J78" i="19"/>
  <c r="I78" i="19"/>
  <c r="L77" i="19"/>
  <c r="K77" i="19"/>
  <c r="J77" i="19"/>
  <c r="I77" i="19"/>
  <c r="L75" i="19"/>
  <c r="K75" i="19"/>
  <c r="J75" i="19"/>
  <c r="I75" i="19"/>
  <c r="L74" i="19"/>
  <c r="K74" i="19"/>
  <c r="J74" i="19"/>
  <c r="I74" i="19"/>
  <c r="L73" i="19"/>
  <c r="K73" i="19"/>
  <c r="J73" i="19"/>
  <c r="I73" i="19"/>
  <c r="L72" i="19"/>
  <c r="K72" i="19"/>
  <c r="J72" i="19"/>
  <c r="I72" i="19"/>
  <c r="L71" i="19"/>
  <c r="K71" i="19"/>
  <c r="J71" i="19"/>
  <c r="I71" i="19"/>
  <c r="L70" i="19"/>
  <c r="K70" i="19"/>
  <c r="J70" i="19"/>
  <c r="I70" i="19"/>
  <c r="L68" i="19"/>
  <c r="K68" i="19"/>
  <c r="J68" i="19"/>
  <c r="I68" i="19"/>
  <c r="L66" i="19"/>
  <c r="K66" i="19"/>
  <c r="J66" i="19"/>
  <c r="I66" i="19"/>
  <c r="L65" i="19"/>
  <c r="K65" i="19"/>
  <c r="J65" i="19"/>
  <c r="I65" i="19"/>
  <c r="L64" i="19"/>
  <c r="K64" i="19"/>
  <c r="J64" i="19"/>
  <c r="I64" i="19"/>
  <c r="L63" i="19"/>
  <c r="K63" i="19"/>
  <c r="J63" i="19"/>
  <c r="I63" i="19"/>
  <c r="L62" i="19"/>
  <c r="K62" i="19"/>
  <c r="J62" i="19"/>
  <c r="I62" i="19"/>
  <c r="I60" i="19"/>
  <c r="J60" i="19"/>
  <c r="K60" i="19"/>
  <c r="L60" i="19"/>
  <c r="J59" i="19"/>
  <c r="K59" i="19"/>
  <c r="L59" i="19"/>
  <c r="I59" i="19"/>
  <c r="L84" i="18"/>
  <c r="K84" i="18"/>
  <c r="J84" i="18"/>
  <c r="I84" i="18"/>
  <c r="L82" i="18"/>
  <c r="K82" i="18"/>
  <c r="J82" i="18"/>
  <c r="I82" i="18"/>
  <c r="L81" i="18"/>
  <c r="K81" i="18"/>
  <c r="J81" i="18"/>
  <c r="I81" i="18"/>
  <c r="L80" i="18"/>
  <c r="K80" i="18"/>
  <c r="J80" i="18"/>
  <c r="I80" i="18"/>
  <c r="L78" i="18"/>
  <c r="K78" i="18"/>
  <c r="J78" i="18"/>
  <c r="I78" i="18"/>
  <c r="L77" i="18"/>
  <c r="K77" i="18"/>
  <c r="J77" i="18"/>
  <c r="I77" i="18"/>
  <c r="L75" i="18"/>
  <c r="K75" i="18"/>
  <c r="J75" i="18"/>
  <c r="I75" i="18"/>
  <c r="L74" i="18"/>
  <c r="K74" i="18"/>
  <c r="J74" i="18"/>
  <c r="I74" i="18"/>
  <c r="L73" i="18"/>
  <c r="K73" i="18"/>
  <c r="J73" i="18"/>
  <c r="I73" i="18"/>
  <c r="L72" i="18"/>
  <c r="K72" i="18"/>
  <c r="J72" i="18"/>
  <c r="I72" i="18"/>
  <c r="L71" i="18"/>
  <c r="K71" i="18"/>
  <c r="J71" i="18"/>
  <c r="I71" i="18"/>
  <c r="L70" i="18"/>
  <c r="K70" i="18"/>
  <c r="J70" i="18"/>
  <c r="I70" i="18"/>
  <c r="L68" i="18"/>
  <c r="K68" i="18"/>
  <c r="J68" i="18"/>
  <c r="I68" i="18"/>
  <c r="L66" i="18"/>
  <c r="K66" i="18"/>
  <c r="J66" i="18"/>
  <c r="I66" i="18"/>
  <c r="L65" i="18"/>
  <c r="K65" i="18"/>
  <c r="J65" i="18"/>
  <c r="I65" i="18"/>
  <c r="L64" i="18"/>
  <c r="K64" i="18"/>
  <c r="J64" i="18"/>
  <c r="I64" i="18"/>
  <c r="L63" i="18"/>
  <c r="K63" i="18"/>
  <c r="J63" i="18"/>
  <c r="I63" i="18"/>
  <c r="L62" i="18"/>
  <c r="K62" i="18"/>
  <c r="J62" i="18"/>
  <c r="I62" i="18"/>
  <c r="L60" i="18"/>
  <c r="K60" i="18"/>
  <c r="J60" i="18"/>
  <c r="I60" i="18"/>
  <c r="L59" i="18"/>
  <c r="K59" i="18"/>
  <c r="J59" i="18"/>
  <c r="I59" i="18"/>
  <c r="L95" i="18"/>
  <c r="K95" i="18"/>
  <c r="J95" i="18"/>
  <c r="I95" i="18"/>
  <c r="L94" i="18"/>
  <c r="K94" i="18"/>
  <c r="J94" i="18"/>
  <c r="I94" i="18"/>
  <c r="L93" i="18"/>
  <c r="K93" i="18"/>
  <c r="J93" i="18"/>
  <c r="I93" i="18"/>
  <c r="L92" i="18"/>
  <c r="K92" i="18"/>
  <c r="J92" i="18"/>
  <c r="I92" i="18"/>
  <c r="L90" i="18"/>
  <c r="K90" i="18"/>
  <c r="J90" i="18"/>
  <c r="I90" i="18"/>
  <c r="L89" i="18"/>
  <c r="K89" i="18"/>
  <c r="J89" i="18"/>
  <c r="I89" i="18"/>
  <c r="L88" i="18"/>
  <c r="K88" i="18"/>
  <c r="J88" i="18"/>
  <c r="I88" i="18"/>
  <c r="L87" i="18"/>
  <c r="K87" i="18"/>
  <c r="J87" i="18"/>
  <c r="I87" i="18"/>
  <c r="L86" i="18"/>
  <c r="K86" i="18"/>
  <c r="J86" i="18"/>
  <c r="I86" i="18"/>
  <c r="V9" i="7"/>
  <c r="V10" i="7"/>
  <c r="V12" i="7"/>
  <c r="V13" i="7"/>
  <c r="V14" i="7"/>
  <c r="V15" i="7"/>
  <c r="V16" i="7"/>
  <c r="V18" i="7"/>
  <c r="V19" i="7"/>
  <c r="V20" i="7"/>
  <c r="V21" i="7"/>
  <c r="V22" i="7"/>
  <c r="V23" i="7"/>
  <c r="V24" i="7"/>
  <c r="V25" i="7"/>
  <c r="V27" i="7"/>
  <c r="V28" i="7"/>
  <c r="V29" i="7"/>
  <c r="V30" i="7"/>
  <c r="V31" i="7"/>
  <c r="V32" i="7"/>
  <c r="V33" i="7"/>
  <c r="V34" i="7"/>
  <c r="V36" i="7"/>
  <c r="V37" i="7"/>
  <c r="V38" i="7"/>
  <c r="V39" i="7"/>
  <c r="V40" i="7"/>
  <c r="V42" i="7"/>
  <c r="V43" i="7"/>
  <c r="V44" i="7"/>
  <c r="V45" i="7"/>
  <c r="V46" i="7"/>
  <c r="V48" i="7"/>
  <c r="V49" i="7"/>
  <c r="V50" i="7"/>
  <c r="V51" i="7"/>
  <c r="V52" i="7"/>
  <c r="V53" i="7"/>
  <c r="V54" i="7"/>
  <c r="V55" i="7"/>
  <c r="H9" i="7"/>
  <c r="H10" i="7"/>
  <c r="H12" i="7"/>
  <c r="H13" i="7"/>
  <c r="H14" i="7"/>
  <c r="H15" i="7"/>
  <c r="H16" i="7"/>
  <c r="H18" i="7"/>
  <c r="H19" i="7"/>
  <c r="H20" i="7"/>
  <c r="H21" i="7"/>
  <c r="H22" i="7"/>
  <c r="H23" i="7"/>
  <c r="H24" i="7"/>
  <c r="H25" i="7"/>
  <c r="H27" i="7"/>
  <c r="H28" i="7"/>
  <c r="H29" i="7"/>
  <c r="H30" i="7"/>
  <c r="H31" i="7"/>
  <c r="H32" i="7"/>
  <c r="H33" i="7"/>
  <c r="H34" i="7"/>
  <c r="H36" i="7"/>
  <c r="H37" i="7"/>
  <c r="H38" i="7"/>
  <c r="H39" i="7"/>
  <c r="H40" i="7"/>
  <c r="H42" i="7"/>
  <c r="H43" i="7"/>
  <c r="H44" i="7"/>
  <c r="H45" i="7"/>
  <c r="H46" i="7"/>
  <c r="H48" i="7"/>
  <c r="H49" i="7"/>
  <c r="H50" i="7"/>
  <c r="H51" i="7"/>
  <c r="H52" i="7"/>
  <c r="H53" i="7"/>
  <c r="H54" i="7"/>
  <c r="H55" i="7"/>
  <c r="D8" i="17"/>
  <c r="E8" i="17"/>
  <c r="D10" i="17"/>
  <c r="E10" i="17"/>
  <c r="D11" i="17"/>
  <c r="E11" i="17"/>
  <c r="D12" i="17"/>
  <c r="E12" i="17"/>
  <c r="D13" i="17"/>
  <c r="E13" i="17"/>
  <c r="D14" i="17"/>
  <c r="E14" i="17"/>
  <c r="D16" i="17"/>
  <c r="E16" i="17"/>
  <c r="D18" i="17"/>
  <c r="E18" i="17"/>
  <c r="D19" i="17"/>
  <c r="E19" i="17"/>
  <c r="D20" i="17"/>
  <c r="E20" i="17"/>
  <c r="D21" i="17"/>
  <c r="E21" i="17"/>
  <c r="D22" i="17"/>
  <c r="E22" i="17"/>
  <c r="D23" i="17"/>
  <c r="E23" i="17"/>
  <c r="D25" i="17"/>
  <c r="E25" i="17"/>
  <c r="D26" i="17"/>
  <c r="E26" i="17"/>
  <c r="D28" i="17"/>
  <c r="E28" i="17"/>
  <c r="D29" i="17"/>
  <c r="E29" i="17"/>
  <c r="D30" i="17"/>
  <c r="E30" i="17"/>
  <c r="D32" i="17"/>
  <c r="E32" i="17"/>
  <c r="D34" i="17"/>
  <c r="E34" i="17"/>
  <c r="D35" i="17"/>
  <c r="E35" i="17"/>
  <c r="D36" i="17"/>
  <c r="E36" i="17"/>
  <c r="D37" i="17"/>
  <c r="E37" i="17"/>
  <c r="D38" i="17"/>
  <c r="E38" i="17"/>
  <c r="D39" i="17"/>
  <c r="E39" i="17"/>
  <c r="D40" i="17"/>
  <c r="E40" i="17"/>
  <c r="D41" i="17"/>
  <c r="E41" i="17"/>
  <c r="D42" i="17"/>
  <c r="E42" i="17"/>
  <c r="D43" i="17"/>
  <c r="E43" i="17"/>
  <c r="D44" i="17"/>
  <c r="E44" i="17"/>
  <c r="D45" i="17"/>
  <c r="E45" i="17"/>
  <c r="D46" i="17"/>
  <c r="E46" i="17"/>
  <c r="D47" i="17"/>
  <c r="E47" i="17"/>
  <c r="D48" i="17"/>
  <c r="E48" i="17"/>
  <c r="D49" i="17"/>
  <c r="E49" i="17"/>
  <c r="D50" i="17"/>
  <c r="E50" i="17"/>
  <c r="D51" i="17"/>
  <c r="E51" i="17"/>
  <c r="D52" i="17"/>
  <c r="E52" i="17"/>
  <c r="D53" i="17"/>
  <c r="E53" i="17"/>
  <c r="D54" i="17"/>
  <c r="E54" i="17"/>
  <c r="E7" i="17"/>
  <c r="D7" i="17"/>
  <c r="F23" i="16"/>
  <c r="E23" i="16"/>
  <c r="D23" i="16"/>
  <c r="F22" i="16"/>
  <c r="E22" i="16"/>
  <c r="D22" i="16"/>
  <c r="F21" i="16"/>
  <c r="E21" i="16"/>
  <c r="D21" i="16"/>
  <c r="F20" i="16"/>
  <c r="E20" i="16"/>
  <c r="D20" i="16"/>
  <c r="F19" i="16"/>
  <c r="E19" i="16"/>
  <c r="D19" i="16"/>
  <c r="F18" i="16"/>
  <c r="E18" i="16"/>
  <c r="D18" i="16"/>
  <c r="F16" i="16"/>
  <c r="E16" i="16"/>
  <c r="D16" i="16"/>
  <c r="F15" i="16"/>
  <c r="E15" i="16"/>
  <c r="D15" i="16"/>
  <c r="F13" i="16"/>
  <c r="E13" i="16"/>
  <c r="D13" i="16"/>
  <c r="F12" i="16"/>
  <c r="E12" i="16"/>
  <c r="D12" i="16"/>
  <c r="F10" i="16"/>
  <c r="E10" i="16"/>
  <c r="D10" i="16"/>
  <c r="F8" i="16"/>
  <c r="E8" i="16"/>
  <c r="D8" i="16"/>
  <c r="F28" i="15"/>
  <c r="E28" i="15"/>
  <c r="D28" i="15"/>
  <c r="F27" i="15"/>
  <c r="E27" i="15"/>
  <c r="D27" i="15"/>
  <c r="F26" i="15"/>
  <c r="E26" i="15"/>
  <c r="D26" i="15"/>
  <c r="F25" i="15"/>
  <c r="E25" i="15"/>
  <c r="D25" i="15"/>
  <c r="F24" i="15"/>
  <c r="E24" i="15"/>
  <c r="D24" i="15"/>
  <c r="F23" i="15"/>
  <c r="E23" i="15"/>
  <c r="D23" i="15"/>
  <c r="F22" i="15"/>
  <c r="E22" i="15"/>
  <c r="D22" i="15"/>
  <c r="F21" i="15"/>
  <c r="E21" i="15"/>
  <c r="D21" i="15"/>
  <c r="F20" i="15"/>
  <c r="E20" i="15"/>
  <c r="D20" i="15"/>
  <c r="F18" i="15"/>
  <c r="E18" i="15"/>
  <c r="D18" i="15"/>
  <c r="F17" i="15"/>
  <c r="E17" i="15"/>
  <c r="D17" i="15"/>
  <c r="F16" i="15"/>
  <c r="E16" i="15"/>
  <c r="D16" i="15"/>
  <c r="F15" i="15"/>
  <c r="E15" i="15"/>
  <c r="D15" i="15"/>
  <c r="F14" i="15"/>
  <c r="E14" i="15"/>
  <c r="D14" i="15"/>
  <c r="F13" i="15"/>
  <c r="E13" i="15"/>
  <c r="D13" i="15"/>
  <c r="F11" i="15"/>
  <c r="E11" i="15"/>
  <c r="D11" i="15"/>
  <c r="F10" i="15"/>
  <c r="E10" i="15"/>
  <c r="D10" i="15"/>
  <c r="E8" i="15"/>
  <c r="F8" i="15"/>
  <c r="D8" i="15"/>
  <c r="D10" i="14"/>
  <c r="D17" i="14"/>
  <c r="E17" i="14"/>
  <c r="F17" i="14"/>
  <c r="H17" i="14"/>
  <c r="I17" i="14"/>
  <c r="J17" i="14"/>
  <c r="E10" i="14"/>
  <c r="F10" i="14"/>
  <c r="H10" i="14"/>
  <c r="I10" i="14"/>
  <c r="J10" i="14"/>
  <c r="D11" i="14"/>
  <c r="E11" i="14"/>
  <c r="F11" i="14"/>
  <c r="H11" i="14"/>
  <c r="I11" i="14"/>
  <c r="J11" i="14"/>
  <c r="D12" i="14"/>
  <c r="E12" i="14"/>
  <c r="F12" i="14"/>
  <c r="H12" i="14"/>
  <c r="I12" i="14"/>
  <c r="J12" i="14"/>
  <c r="D14" i="14"/>
  <c r="E14" i="14"/>
  <c r="F14" i="14"/>
  <c r="H14" i="14"/>
  <c r="I14" i="14"/>
  <c r="J14" i="14"/>
  <c r="D15" i="14"/>
  <c r="E15" i="14"/>
  <c r="F15" i="14"/>
  <c r="H15" i="14"/>
  <c r="I15" i="14"/>
  <c r="J15" i="14"/>
  <c r="D16" i="14"/>
  <c r="E16" i="14"/>
  <c r="F16" i="14"/>
  <c r="H16" i="14"/>
  <c r="I16" i="14"/>
  <c r="J16" i="14"/>
  <c r="I8" i="14"/>
  <c r="J8" i="14"/>
  <c r="H8" i="14"/>
  <c r="E8" i="14"/>
  <c r="F8" i="14"/>
  <c r="D8" i="14"/>
  <c r="I8" i="13"/>
  <c r="J8" i="13"/>
  <c r="E8" i="13"/>
  <c r="D8" i="13" s="1"/>
  <c r="F8" i="13"/>
  <c r="D15" i="13"/>
  <c r="E15" i="13"/>
  <c r="F15" i="13"/>
  <c r="H15" i="13"/>
  <c r="I15" i="13"/>
  <c r="J15" i="13"/>
  <c r="D16" i="13"/>
  <c r="E16" i="13"/>
  <c r="F16" i="13"/>
  <c r="H16" i="13"/>
  <c r="I16" i="13"/>
  <c r="J16" i="13"/>
  <c r="D17" i="13"/>
  <c r="E17" i="13"/>
  <c r="F17" i="13"/>
  <c r="H17" i="13"/>
  <c r="I17" i="13"/>
  <c r="J17" i="13"/>
  <c r="D18" i="13"/>
  <c r="E18" i="13"/>
  <c r="F18" i="13"/>
  <c r="H18" i="13"/>
  <c r="I18" i="13"/>
  <c r="J18" i="13"/>
  <c r="D20" i="13"/>
  <c r="E20" i="13"/>
  <c r="F20" i="13"/>
  <c r="H20" i="13"/>
  <c r="I20" i="13"/>
  <c r="J20" i="13"/>
  <c r="D21" i="13"/>
  <c r="E21" i="13"/>
  <c r="F21" i="13"/>
  <c r="H21" i="13"/>
  <c r="I21" i="13"/>
  <c r="J21" i="13"/>
  <c r="D22" i="13"/>
  <c r="E22" i="13"/>
  <c r="F22" i="13"/>
  <c r="H22" i="13"/>
  <c r="I22" i="13"/>
  <c r="J22" i="13"/>
  <c r="D23" i="13"/>
  <c r="E23" i="13"/>
  <c r="F23" i="13"/>
  <c r="H23" i="13"/>
  <c r="I23" i="13"/>
  <c r="J23" i="13"/>
  <c r="D11" i="13"/>
  <c r="E11" i="13"/>
  <c r="F11" i="13"/>
  <c r="H11" i="13"/>
  <c r="I11" i="13"/>
  <c r="J11" i="13"/>
  <c r="D12" i="13"/>
  <c r="E12" i="13"/>
  <c r="F12" i="13"/>
  <c r="H12" i="13"/>
  <c r="I12" i="13"/>
  <c r="J12" i="13"/>
  <c r="D14" i="13"/>
  <c r="E14" i="13"/>
  <c r="F14" i="13"/>
  <c r="H14" i="13"/>
  <c r="I14" i="13"/>
  <c r="J14" i="13"/>
  <c r="I10" i="13"/>
  <c r="J10" i="13"/>
  <c r="H10" i="13"/>
  <c r="D10" i="13"/>
  <c r="F10" i="13"/>
  <c r="E10" i="13"/>
  <c r="E11" i="12"/>
  <c r="D11" i="12"/>
  <c r="E10" i="12"/>
  <c r="D10" i="12"/>
  <c r="E9" i="12"/>
  <c r="D9" i="12"/>
  <c r="E8" i="12"/>
  <c r="D8" i="12"/>
  <c r="E7" i="12"/>
  <c r="D7" i="12"/>
  <c r="D8" i="11"/>
  <c r="E8" i="11"/>
  <c r="D9" i="11"/>
  <c r="E9" i="11"/>
  <c r="D10" i="11"/>
  <c r="E10" i="11"/>
  <c r="D11" i="11"/>
  <c r="E11" i="11"/>
  <c r="D13" i="11"/>
  <c r="E13" i="11"/>
  <c r="D14" i="11"/>
  <c r="E14" i="11"/>
  <c r="D15" i="11"/>
  <c r="E15" i="11"/>
  <c r="D16" i="11"/>
  <c r="E16" i="11"/>
  <c r="E7" i="11"/>
  <c r="D7" i="11"/>
  <c r="D10" i="10"/>
  <c r="E10" i="10"/>
  <c r="F10" i="10"/>
  <c r="H10" i="10"/>
  <c r="I10" i="10"/>
  <c r="J10" i="10"/>
  <c r="K10" i="10"/>
  <c r="L10" i="10"/>
  <c r="M10" i="10"/>
  <c r="N10" i="10"/>
  <c r="O10" i="10"/>
  <c r="P10" i="10"/>
  <c r="R10" i="10"/>
  <c r="S10" i="10"/>
  <c r="T10" i="10"/>
  <c r="V10" i="10"/>
  <c r="W10" i="10"/>
  <c r="X10" i="10"/>
  <c r="Y10" i="10"/>
  <c r="Z10" i="10"/>
  <c r="AA10" i="10"/>
  <c r="AB10" i="10"/>
  <c r="AC10" i="10"/>
  <c r="AD10" i="10"/>
  <c r="D12" i="10"/>
  <c r="E12" i="10"/>
  <c r="F12" i="10"/>
  <c r="H12" i="10"/>
  <c r="I12" i="10"/>
  <c r="J12" i="10"/>
  <c r="K12" i="10"/>
  <c r="L12" i="10"/>
  <c r="M12" i="10"/>
  <c r="N12" i="10"/>
  <c r="O12" i="10"/>
  <c r="P12" i="10"/>
  <c r="R12" i="10"/>
  <c r="S12" i="10"/>
  <c r="T12" i="10"/>
  <c r="V12" i="10"/>
  <c r="W12" i="10"/>
  <c r="X12" i="10"/>
  <c r="Y12" i="10"/>
  <c r="Z12" i="10"/>
  <c r="AA12" i="10"/>
  <c r="AB12" i="10"/>
  <c r="AC12" i="10"/>
  <c r="AD12" i="10"/>
  <c r="D13" i="10"/>
  <c r="E13" i="10"/>
  <c r="F13" i="10"/>
  <c r="H13" i="10"/>
  <c r="I13" i="10"/>
  <c r="J13" i="10"/>
  <c r="K13" i="10"/>
  <c r="L13" i="10"/>
  <c r="M13" i="10"/>
  <c r="N13" i="10"/>
  <c r="O13" i="10"/>
  <c r="P13" i="10"/>
  <c r="R13" i="10"/>
  <c r="S13" i="10"/>
  <c r="T13" i="10"/>
  <c r="V13" i="10"/>
  <c r="W13" i="10"/>
  <c r="X13" i="10"/>
  <c r="Y13" i="10"/>
  <c r="Z13" i="10"/>
  <c r="AA13" i="10"/>
  <c r="AB13" i="10"/>
  <c r="AC13" i="10"/>
  <c r="AD13" i="10"/>
  <c r="D14" i="10"/>
  <c r="E14" i="10"/>
  <c r="F14" i="10"/>
  <c r="H14" i="10"/>
  <c r="I14" i="10"/>
  <c r="J14" i="10"/>
  <c r="K14" i="10"/>
  <c r="L14" i="10"/>
  <c r="M14" i="10"/>
  <c r="N14" i="10"/>
  <c r="O14" i="10"/>
  <c r="P14" i="10"/>
  <c r="R14" i="10"/>
  <c r="S14" i="10"/>
  <c r="T14" i="10"/>
  <c r="V14" i="10"/>
  <c r="W14" i="10"/>
  <c r="X14" i="10"/>
  <c r="Y14" i="10"/>
  <c r="Z14" i="10"/>
  <c r="AA14" i="10"/>
  <c r="AB14" i="10"/>
  <c r="AC14" i="10"/>
  <c r="AD14" i="10"/>
  <c r="D15" i="10"/>
  <c r="E15" i="10"/>
  <c r="F15" i="10"/>
  <c r="H15" i="10"/>
  <c r="I15" i="10"/>
  <c r="J15" i="10"/>
  <c r="K15" i="10"/>
  <c r="L15" i="10"/>
  <c r="M15" i="10"/>
  <c r="N15" i="10"/>
  <c r="O15" i="10"/>
  <c r="P15" i="10"/>
  <c r="R15" i="10"/>
  <c r="S15" i="10"/>
  <c r="T15" i="10"/>
  <c r="V15" i="10"/>
  <c r="W15" i="10"/>
  <c r="X15" i="10"/>
  <c r="Y15" i="10"/>
  <c r="Z15" i="10"/>
  <c r="AA15" i="10"/>
  <c r="AB15" i="10"/>
  <c r="AC15" i="10"/>
  <c r="AD15" i="10"/>
  <c r="D16" i="10"/>
  <c r="E16" i="10"/>
  <c r="F16" i="10"/>
  <c r="H16" i="10"/>
  <c r="I16" i="10"/>
  <c r="J16" i="10"/>
  <c r="K16" i="10"/>
  <c r="L16" i="10"/>
  <c r="M16" i="10"/>
  <c r="N16" i="10"/>
  <c r="O16" i="10"/>
  <c r="P16" i="10"/>
  <c r="R16" i="10"/>
  <c r="S16" i="10"/>
  <c r="T16" i="10"/>
  <c r="V16" i="10"/>
  <c r="W16" i="10"/>
  <c r="X16" i="10"/>
  <c r="Y16" i="10"/>
  <c r="Z16" i="10"/>
  <c r="AA16" i="10"/>
  <c r="AB16" i="10"/>
  <c r="AC16" i="10"/>
  <c r="AD16" i="10"/>
  <c r="D18" i="10"/>
  <c r="E18" i="10"/>
  <c r="F18" i="10"/>
  <c r="H18" i="10"/>
  <c r="I18" i="10"/>
  <c r="J18" i="10"/>
  <c r="K18" i="10"/>
  <c r="L18" i="10"/>
  <c r="M18" i="10"/>
  <c r="N18" i="10"/>
  <c r="O18" i="10"/>
  <c r="P18" i="10"/>
  <c r="R18" i="10"/>
  <c r="S18" i="10"/>
  <c r="T18" i="10"/>
  <c r="V18" i="10"/>
  <c r="W18" i="10"/>
  <c r="X18" i="10"/>
  <c r="Y18" i="10"/>
  <c r="Z18" i="10"/>
  <c r="AA18" i="10"/>
  <c r="AB18" i="10"/>
  <c r="AC18" i="10"/>
  <c r="AD18" i="10"/>
  <c r="D19" i="10"/>
  <c r="E19" i="10"/>
  <c r="F19" i="10"/>
  <c r="H19" i="10"/>
  <c r="I19" i="10"/>
  <c r="J19" i="10"/>
  <c r="K19" i="10"/>
  <c r="L19" i="10"/>
  <c r="M19" i="10"/>
  <c r="N19" i="10"/>
  <c r="O19" i="10"/>
  <c r="P19" i="10"/>
  <c r="R19" i="10"/>
  <c r="S19" i="10"/>
  <c r="T19" i="10"/>
  <c r="V19" i="10"/>
  <c r="W19" i="10"/>
  <c r="X19" i="10"/>
  <c r="Y19" i="10"/>
  <c r="Z19" i="10"/>
  <c r="AA19" i="10"/>
  <c r="AB19" i="10"/>
  <c r="AC19" i="10"/>
  <c r="AD19" i="10"/>
  <c r="D20" i="10"/>
  <c r="E20" i="10"/>
  <c r="F20" i="10"/>
  <c r="H20" i="10"/>
  <c r="I20" i="10"/>
  <c r="J20" i="10"/>
  <c r="K20" i="10"/>
  <c r="L20" i="10"/>
  <c r="M20" i="10"/>
  <c r="N20" i="10"/>
  <c r="O20" i="10"/>
  <c r="P20" i="10"/>
  <c r="R20" i="10"/>
  <c r="S20" i="10"/>
  <c r="T20" i="10"/>
  <c r="V20" i="10"/>
  <c r="W20" i="10"/>
  <c r="X20" i="10"/>
  <c r="Y20" i="10"/>
  <c r="Z20" i="10"/>
  <c r="AA20" i="10"/>
  <c r="AB20" i="10"/>
  <c r="AC20" i="10"/>
  <c r="AD20" i="10"/>
  <c r="D21" i="10"/>
  <c r="E21" i="10"/>
  <c r="F21" i="10"/>
  <c r="H21" i="10"/>
  <c r="I21" i="10"/>
  <c r="J21" i="10"/>
  <c r="K21" i="10"/>
  <c r="L21" i="10"/>
  <c r="M21" i="10"/>
  <c r="N21" i="10"/>
  <c r="O21" i="10"/>
  <c r="P21" i="10"/>
  <c r="R21" i="10"/>
  <c r="S21" i="10"/>
  <c r="T21" i="10"/>
  <c r="V21" i="10"/>
  <c r="W21" i="10"/>
  <c r="X21" i="10"/>
  <c r="Y21" i="10"/>
  <c r="Z21" i="10"/>
  <c r="AA21" i="10"/>
  <c r="AB21" i="10"/>
  <c r="AC21" i="10"/>
  <c r="AD21" i="10"/>
  <c r="D22" i="10"/>
  <c r="E22" i="10"/>
  <c r="F22" i="10"/>
  <c r="H22" i="10"/>
  <c r="I22" i="10"/>
  <c r="J22" i="10"/>
  <c r="K22" i="10"/>
  <c r="L22" i="10"/>
  <c r="M22" i="10"/>
  <c r="N22" i="10"/>
  <c r="O22" i="10"/>
  <c r="P22" i="10"/>
  <c r="R22" i="10"/>
  <c r="S22" i="10"/>
  <c r="T22" i="10"/>
  <c r="V22" i="10"/>
  <c r="W22" i="10"/>
  <c r="X22" i="10"/>
  <c r="Y22" i="10"/>
  <c r="Z22" i="10"/>
  <c r="AA22" i="10"/>
  <c r="AB22" i="10"/>
  <c r="AC22" i="10"/>
  <c r="AD22" i="10"/>
  <c r="D23" i="10"/>
  <c r="E23" i="10"/>
  <c r="F23" i="10"/>
  <c r="H23" i="10"/>
  <c r="I23" i="10"/>
  <c r="J23" i="10"/>
  <c r="K23" i="10"/>
  <c r="L23" i="10"/>
  <c r="M23" i="10"/>
  <c r="N23" i="10"/>
  <c r="O23" i="10"/>
  <c r="P23" i="10"/>
  <c r="R23" i="10"/>
  <c r="S23" i="10"/>
  <c r="T23" i="10"/>
  <c r="V23" i="10"/>
  <c r="W23" i="10"/>
  <c r="X23" i="10"/>
  <c r="Y23" i="10"/>
  <c r="Z23" i="10"/>
  <c r="AA23" i="10"/>
  <c r="AB23" i="10"/>
  <c r="AC23" i="10"/>
  <c r="AD23" i="10"/>
  <c r="D24" i="10"/>
  <c r="E24" i="10"/>
  <c r="F24" i="10"/>
  <c r="H24" i="10"/>
  <c r="I24" i="10"/>
  <c r="J24" i="10"/>
  <c r="K24" i="10"/>
  <c r="L24" i="10"/>
  <c r="M24" i="10"/>
  <c r="N24" i="10"/>
  <c r="O24" i="10"/>
  <c r="P24" i="10"/>
  <c r="R24" i="10"/>
  <c r="S24" i="10"/>
  <c r="T24" i="10"/>
  <c r="V24" i="10"/>
  <c r="W24" i="10"/>
  <c r="X24" i="10"/>
  <c r="Y24" i="10"/>
  <c r="Z24" i="10"/>
  <c r="AA24" i="10"/>
  <c r="AB24" i="10"/>
  <c r="AC24" i="10"/>
  <c r="AD24" i="10"/>
  <c r="D25" i="10"/>
  <c r="E25" i="10"/>
  <c r="F25" i="10"/>
  <c r="H25" i="10"/>
  <c r="I25" i="10"/>
  <c r="J25" i="10"/>
  <c r="K25" i="10"/>
  <c r="L25" i="10"/>
  <c r="M25" i="10"/>
  <c r="N25" i="10"/>
  <c r="O25" i="10"/>
  <c r="P25" i="10"/>
  <c r="R25" i="10"/>
  <c r="S25" i="10"/>
  <c r="T25" i="10"/>
  <c r="V25" i="10"/>
  <c r="W25" i="10"/>
  <c r="X25" i="10"/>
  <c r="Y25" i="10"/>
  <c r="Z25" i="10"/>
  <c r="AA25" i="10"/>
  <c r="AB25" i="10"/>
  <c r="AC25" i="10"/>
  <c r="AD25" i="10"/>
  <c r="D27" i="10"/>
  <c r="E27" i="10"/>
  <c r="F27" i="10"/>
  <c r="H27" i="10"/>
  <c r="I27" i="10"/>
  <c r="J27" i="10"/>
  <c r="K27" i="10"/>
  <c r="L27" i="10"/>
  <c r="M27" i="10"/>
  <c r="N27" i="10"/>
  <c r="O27" i="10"/>
  <c r="P27" i="10"/>
  <c r="R27" i="10"/>
  <c r="S27" i="10"/>
  <c r="T27" i="10"/>
  <c r="V27" i="10"/>
  <c r="W27" i="10"/>
  <c r="X27" i="10"/>
  <c r="Y27" i="10"/>
  <c r="Z27" i="10"/>
  <c r="AA27" i="10"/>
  <c r="AB27" i="10"/>
  <c r="AC27" i="10"/>
  <c r="AD27" i="10"/>
  <c r="D28" i="10"/>
  <c r="E28" i="10"/>
  <c r="F28" i="10"/>
  <c r="H28" i="10"/>
  <c r="I28" i="10"/>
  <c r="J28" i="10"/>
  <c r="K28" i="10"/>
  <c r="L28" i="10"/>
  <c r="M28" i="10"/>
  <c r="N28" i="10"/>
  <c r="O28" i="10"/>
  <c r="P28" i="10"/>
  <c r="R28" i="10"/>
  <c r="S28" i="10"/>
  <c r="T28" i="10"/>
  <c r="V28" i="10"/>
  <c r="W28" i="10"/>
  <c r="X28" i="10"/>
  <c r="Y28" i="10"/>
  <c r="Z28" i="10"/>
  <c r="AA28" i="10"/>
  <c r="AB28" i="10"/>
  <c r="AC28" i="10"/>
  <c r="AD28" i="10"/>
  <c r="D29" i="10"/>
  <c r="E29" i="10"/>
  <c r="F29" i="10"/>
  <c r="H29" i="10"/>
  <c r="I29" i="10"/>
  <c r="J29" i="10"/>
  <c r="K29" i="10"/>
  <c r="L29" i="10"/>
  <c r="M29" i="10"/>
  <c r="N29" i="10"/>
  <c r="O29" i="10"/>
  <c r="P29" i="10"/>
  <c r="R29" i="10"/>
  <c r="S29" i="10"/>
  <c r="T29" i="10"/>
  <c r="V29" i="10"/>
  <c r="W29" i="10"/>
  <c r="X29" i="10"/>
  <c r="Y29" i="10"/>
  <c r="Z29" i="10"/>
  <c r="AA29" i="10"/>
  <c r="AB29" i="10"/>
  <c r="AC29" i="10"/>
  <c r="AD29" i="10"/>
  <c r="D30" i="10"/>
  <c r="E30" i="10"/>
  <c r="F30" i="10"/>
  <c r="H30" i="10"/>
  <c r="I30" i="10"/>
  <c r="J30" i="10"/>
  <c r="K30" i="10"/>
  <c r="L30" i="10"/>
  <c r="M30" i="10"/>
  <c r="N30" i="10"/>
  <c r="O30" i="10"/>
  <c r="P30" i="10"/>
  <c r="R30" i="10"/>
  <c r="S30" i="10"/>
  <c r="T30" i="10"/>
  <c r="V30" i="10"/>
  <c r="W30" i="10"/>
  <c r="X30" i="10"/>
  <c r="Y30" i="10"/>
  <c r="Z30" i="10"/>
  <c r="AA30" i="10"/>
  <c r="AB30" i="10"/>
  <c r="AC30" i="10"/>
  <c r="AD30" i="10"/>
  <c r="D31" i="10"/>
  <c r="E31" i="10"/>
  <c r="F31" i="10"/>
  <c r="H31" i="10"/>
  <c r="I31" i="10"/>
  <c r="J31" i="10"/>
  <c r="K31" i="10"/>
  <c r="L31" i="10"/>
  <c r="M31" i="10"/>
  <c r="N31" i="10"/>
  <c r="O31" i="10"/>
  <c r="P31" i="10"/>
  <c r="R31" i="10"/>
  <c r="S31" i="10"/>
  <c r="T31" i="10"/>
  <c r="V31" i="10"/>
  <c r="W31" i="10"/>
  <c r="X31" i="10"/>
  <c r="Y31" i="10"/>
  <c r="Z31" i="10"/>
  <c r="AA31" i="10"/>
  <c r="AB31" i="10"/>
  <c r="AC31" i="10"/>
  <c r="AD31" i="10"/>
  <c r="D32" i="10"/>
  <c r="E32" i="10"/>
  <c r="F32" i="10"/>
  <c r="H32" i="10"/>
  <c r="I32" i="10"/>
  <c r="J32" i="10"/>
  <c r="K32" i="10"/>
  <c r="L32" i="10"/>
  <c r="M32" i="10"/>
  <c r="N32" i="10"/>
  <c r="O32" i="10"/>
  <c r="P32" i="10"/>
  <c r="R32" i="10"/>
  <c r="S32" i="10"/>
  <c r="T32" i="10"/>
  <c r="V32" i="10"/>
  <c r="W32" i="10"/>
  <c r="X32" i="10"/>
  <c r="Y32" i="10"/>
  <c r="Z32" i="10"/>
  <c r="AA32" i="10"/>
  <c r="AB32" i="10"/>
  <c r="AC32" i="10"/>
  <c r="AD32" i="10"/>
  <c r="D33" i="10"/>
  <c r="E33" i="10"/>
  <c r="F33" i="10"/>
  <c r="H33" i="10"/>
  <c r="I33" i="10"/>
  <c r="J33" i="10"/>
  <c r="K33" i="10"/>
  <c r="L33" i="10"/>
  <c r="M33" i="10"/>
  <c r="N33" i="10"/>
  <c r="O33" i="10"/>
  <c r="P33" i="10"/>
  <c r="R33" i="10"/>
  <c r="S33" i="10"/>
  <c r="T33" i="10"/>
  <c r="V33" i="10"/>
  <c r="W33" i="10"/>
  <c r="X33" i="10"/>
  <c r="Y33" i="10"/>
  <c r="Z33" i="10"/>
  <c r="AA33" i="10"/>
  <c r="AB33" i="10"/>
  <c r="AC33" i="10"/>
  <c r="AD33" i="10"/>
  <c r="D34" i="10"/>
  <c r="E34" i="10"/>
  <c r="F34" i="10"/>
  <c r="H34" i="10"/>
  <c r="I34" i="10"/>
  <c r="J34" i="10"/>
  <c r="K34" i="10"/>
  <c r="L34" i="10"/>
  <c r="M34" i="10"/>
  <c r="N34" i="10"/>
  <c r="O34" i="10"/>
  <c r="P34" i="10"/>
  <c r="R34" i="10"/>
  <c r="S34" i="10"/>
  <c r="T34" i="10"/>
  <c r="V34" i="10"/>
  <c r="W34" i="10"/>
  <c r="X34" i="10"/>
  <c r="Y34" i="10"/>
  <c r="Z34" i="10"/>
  <c r="AA34" i="10"/>
  <c r="AB34" i="10"/>
  <c r="AC34" i="10"/>
  <c r="AD34" i="10"/>
  <c r="D36" i="10"/>
  <c r="E36" i="10"/>
  <c r="F36" i="10"/>
  <c r="H36" i="10"/>
  <c r="I36" i="10"/>
  <c r="J36" i="10"/>
  <c r="K36" i="10"/>
  <c r="L36" i="10"/>
  <c r="M36" i="10"/>
  <c r="N36" i="10"/>
  <c r="O36" i="10"/>
  <c r="P36" i="10"/>
  <c r="R36" i="10"/>
  <c r="S36" i="10"/>
  <c r="T36" i="10"/>
  <c r="V36" i="10"/>
  <c r="W36" i="10"/>
  <c r="X36" i="10"/>
  <c r="Y36" i="10"/>
  <c r="Z36" i="10"/>
  <c r="AA36" i="10"/>
  <c r="AB36" i="10"/>
  <c r="AC36" i="10"/>
  <c r="AD36" i="10"/>
  <c r="D37" i="10"/>
  <c r="E37" i="10"/>
  <c r="F37" i="10"/>
  <c r="H37" i="10"/>
  <c r="I37" i="10"/>
  <c r="J37" i="10"/>
  <c r="K37" i="10"/>
  <c r="L37" i="10"/>
  <c r="M37" i="10"/>
  <c r="N37" i="10"/>
  <c r="O37" i="10"/>
  <c r="P37" i="10"/>
  <c r="R37" i="10"/>
  <c r="S37" i="10"/>
  <c r="T37" i="10"/>
  <c r="V37" i="10"/>
  <c r="W37" i="10"/>
  <c r="X37" i="10"/>
  <c r="Y37" i="10"/>
  <c r="Z37" i="10"/>
  <c r="AA37" i="10"/>
  <c r="AB37" i="10"/>
  <c r="AC37" i="10"/>
  <c r="AD37" i="10"/>
  <c r="D38" i="10"/>
  <c r="E38" i="10"/>
  <c r="F38" i="10"/>
  <c r="H38" i="10"/>
  <c r="I38" i="10"/>
  <c r="J38" i="10"/>
  <c r="K38" i="10"/>
  <c r="L38" i="10"/>
  <c r="M38" i="10"/>
  <c r="N38" i="10"/>
  <c r="O38" i="10"/>
  <c r="P38" i="10"/>
  <c r="R38" i="10"/>
  <c r="S38" i="10"/>
  <c r="T38" i="10"/>
  <c r="V38" i="10"/>
  <c r="W38" i="10"/>
  <c r="X38" i="10"/>
  <c r="Y38" i="10"/>
  <c r="Z38" i="10"/>
  <c r="AA38" i="10"/>
  <c r="AB38" i="10"/>
  <c r="AC38" i="10"/>
  <c r="AD38" i="10"/>
  <c r="D39" i="10"/>
  <c r="E39" i="10"/>
  <c r="F39" i="10"/>
  <c r="H39" i="10"/>
  <c r="I39" i="10"/>
  <c r="J39" i="10"/>
  <c r="K39" i="10"/>
  <c r="L39" i="10"/>
  <c r="M39" i="10"/>
  <c r="N39" i="10"/>
  <c r="O39" i="10"/>
  <c r="P39" i="10"/>
  <c r="R39" i="10"/>
  <c r="S39" i="10"/>
  <c r="T39" i="10"/>
  <c r="V39" i="10"/>
  <c r="W39" i="10"/>
  <c r="X39" i="10"/>
  <c r="Y39" i="10"/>
  <c r="Z39" i="10"/>
  <c r="AA39" i="10"/>
  <c r="AB39" i="10"/>
  <c r="AC39" i="10"/>
  <c r="AD39" i="10"/>
  <c r="D40" i="10"/>
  <c r="E40" i="10"/>
  <c r="F40" i="10"/>
  <c r="H40" i="10"/>
  <c r="I40" i="10"/>
  <c r="J40" i="10"/>
  <c r="K40" i="10"/>
  <c r="L40" i="10"/>
  <c r="M40" i="10"/>
  <c r="N40" i="10"/>
  <c r="O40" i="10"/>
  <c r="P40" i="10"/>
  <c r="R40" i="10"/>
  <c r="S40" i="10"/>
  <c r="T40" i="10"/>
  <c r="V40" i="10"/>
  <c r="W40" i="10"/>
  <c r="X40" i="10"/>
  <c r="Y40" i="10"/>
  <c r="Z40" i="10"/>
  <c r="AA40" i="10"/>
  <c r="AB40" i="10"/>
  <c r="AC40" i="10"/>
  <c r="AD40" i="10"/>
  <c r="D42" i="10"/>
  <c r="E42" i="10"/>
  <c r="F42" i="10"/>
  <c r="H42" i="10"/>
  <c r="I42" i="10"/>
  <c r="J42" i="10"/>
  <c r="K42" i="10"/>
  <c r="L42" i="10"/>
  <c r="M42" i="10"/>
  <c r="N42" i="10"/>
  <c r="O42" i="10"/>
  <c r="P42" i="10"/>
  <c r="R42" i="10"/>
  <c r="S42" i="10"/>
  <c r="T42" i="10"/>
  <c r="V42" i="10"/>
  <c r="W42" i="10"/>
  <c r="X42" i="10"/>
  <c r="Y42" i="10"/>
  <c r="Z42" i="10"/>
  <c r="AA42" i="10"/>
  <c r="AB42" i="10"/>
  <c r="AC42" i="10"/>
  <c r="AD42" i="10"/>
  <c r="D43" i="10"/>
  <c r="E43" i="10"/>
  <c r="F43" i="10"/>
  <c r="H43" i="10"/>
  <c r="I43" i="10"/>
  <c r="J43" i="10"/>
  <c r="K43" i="10"/>
  <c r="L43" i="10"/>
  <c r="M43" i="10"/>
  <c r="N43" i="10"/>
  <c r="O43" i="10"/>
  <c r="P43" i="10"/>
  <c r="R43" i="10"/>
  <c r="S43" i="10"/>
  <c r="T43" i="10"/>
  <c r="V43" i="10"/>
  <c r="W43" i="10"/>
  <c r="X43" i="10"/>
  <c r="Y43" i="10"/>
  <c r="Z43" i="10"/>
  <c r="AA43" i="10"/>
  <c r="AB43" i="10"/>
  <c r="AC43" i="10"/>
  <c r="AD43" i="10"/>
  <c r="D44" i="10"/>
  <c r="E44" i="10"/>
  <c r="F44" i="10"/>
  <c r="H44" i="10"/>
  <c r="I44" i="10"/>
  <c r="J44" i="10"/>
  <c r="K44" i="10"/>
  <c r="L44" i="10"/>
  <c r="M44" i="10"/>
  <c r="N44" i="10"/>
  <c r="O44" i="10"/>
  <c r="P44" i="10"/>
  <c r="R44" i="10"/>
  <c r="S44" i="10"/>
  <c r="T44" i="10"/>
  <c r="V44" i="10"/>
  <c r="W44" i="10"/>
  <c r="X44" i="10"/>
  <c r="Y44" i="10"/>
  <c r="Z44" i="10"/>
  <c r="AA44" i="10"/>
  <c r="AB44" i="10"/>
  <c r="AC44" i="10"/>
  <c r="AD44" i="10"/>
  <c r="D45" i="10"/>
  <c r="E45" i="10"/>
  <c r="F45" i="10"/>
  <c r="H45" i="10"/>
  <c r="I45" i="10"/>
  <c r="J45" i="10"/>
  <c r="K45" i="10"/>
  <c r="L45" i="10"/>
  <c r="M45" i="10"/>
  <c r="N45" i="10"/>
  <c r="O45" i="10"/>
  <c r="P45" i="10"/>
  <c r="R45" i="10"/>
  <c r="S45" i="10"/>
  <c r="T45" i="10"/>
  <c r="V45" i="10"/>
  <c r="W45" i="10"/>
  <c r="X45" i="10"/>
  <c r="Y45" i="10"/>
  <c r="Z45" i="10"/>
  <c r="AA45" i="10"/>
  <c r="AB45" i="10"/>
  <c r="AC45" i="10"/>
  <c r="AD45" i="10"/>
  <c r="D46" i="10"/>
  <c r="E46" i="10"/>
  <c r="F46" i="10"/>
  <c r="H46" i="10"/>
  <c r="I46" i="10"/>
  <c r="J46" i="10"/>
  <c r="K46" i="10"/>
  <c r="L46" i="10"/>
  <c r="M46" i="10"/>
  <c r="N46" i="10"/>
  <c r="O46" i="10"/>
  <c r="P46" i="10"/>
  <c r="R46" i="10"/>
  <c r="S46" i="10"/>
  <c r="T46" i="10"/>
  <c r="V46" i="10"/>
  <c r="W46" i="10"/>
  <c r="X46" i="10"/>
  <c r="Y46" i="10"/>
  <c r="Z46" i="10"/>
  <c r="AA46" i="10"/>
  <c r="AB46" i="10"/>
  <c r="AC46" i="10"/>
  <c r="AD46" i="10"/>
  <c r="D48" i="10"/>
  <c r="E48" i="10"/>
  <c r="F48" i="10"/>
  <c r="H48" i="10"/>
  <c r="I48" i="10"/>
  <c r="J48" i="10"/>
  <c r="K48" i="10"/>
  <c r="L48" i="10"/>
  <c r="M48" i="10"/>
  <c r="N48" i="10"/>
  <c r="O48" i="10"/>
  <c r="P48" i="10"/>
  <c r="R48" i="10"/>
  <c r="S48" i="10"/>
  <c r="T48" i="10"/>
  <c r="V48" i="10"/>
  <c r="W48" i="10"/>
  <c r="X48" i="10"/>
  <c r="Y48" i="10"/>
  <c r="Z48" i="10"/>
  <c r="AA48" i="10"/>
  <c r="AB48" i="10"/>
  <c r="AC48" i="10"/>
  <c r="AD48" i="10"/>
  <c r="D49" i="10"/>
  <c r="E49" i="10"/>
  <c r="F49" i="10"/>
  <c r="H49" i="10"/>
  <c r="I49" i="10"/>
  <c r="J49" i="10"/>
  <c r="K49" i="10"/>
  <c r="L49" i="10"/>
  <c r="M49" i="10"/>
  <c r="N49" i="10"/>
  <c r="O49" i="10"/>
  <c r="P49" i="10"/>
  <c r="R49" i="10"/>
  <c r="S49" i="10"/>
  <c r="T49" i="10"/>
  <c r="V49" i="10"/>
  <c r="W49" i="10"/>
  <c r="X49" i="10"/>
  <c r="Y49" i="10"/>
  <c r="Z49" i="10"/>
  <c r="AA49" i="10"/>
  <c r="AB49" i="10"/>
  <c r="AC49" i="10"/>
  <c r="AD49" i="10"/>
  <c r="D50" i="10"/>
  <c r="E50" i="10"/>
  <c r="F50" i="10"/>
  <c r="H50" i="10"/>
  <c r="I50" i="10"/>
  <c r="J50" i="10"/>
  <c r="K50" i="10"/>
  <c r="L50" i="10"/>
  <c r="M50" i="10"/>
  <c r="N50" i="10"/>
  <c r="O50" i="10"/>
  <c r="P50" i="10"/>
  <c r="R50" i="10"/>
  <c r="S50" i="10"/>
  <c r="T50" i="10"/>
  <c r="V50" i="10"/>
  <c r="W50" i="10"/>
  <c r="X50" i="10"/>
  <c r="Y50" i="10"/>
  <c r="Z50" i="10"/>
  <c r="AA50" i="10"/>
  <c r="AB50" i="10"/>
  <c r="AC50" i="10"/>
  <c r="AD50" i="10"/>
  <c r="D51" i="10"/>
  <c r="E51" i="10"/>
  <c r="F51" i="10"/>
  <c r="H51" i="10"/>
  <c r="I51" i="10"/>
  <c r="J51" i="10"/>
  <c r="K51" i="10"/>
  <c r="L51" i="10"/>
  <c r="M51" i="10"/>
  <c r="N51" i="10"/>
  <c r="O51" i="10"/>
  <c r="P51" i="10"/>
  <c r="R51" i="10"/>
  <c r="S51" i="10"/>
  <c r="T51" i="10"/>
  <c r="V51" i="10"/>
  <c r="W51" i="10"/>
  <c r="X51" i="10"/>
  <c r="Y51" i="10"/>
  <c r="Z51" i="10"/>
  <c r="AA51" i="10"/>
  <c r="AB51" i="10"/>
  <c r="AC51" i="10"/>
  <c r="AD51" i="10"/>
  <c r="D52" i="10"/>
  <c r="E52" i="10"/>
  <c r="F52" i="10"/>
  <c r="H52" i="10"/>
  <c r="I52" i="10"/>
  <c r="J52" i="10"/>
  <c r="K52" i="10"/>
  <c r="L52" i="10"/>
  <c r="M52" i="10"/>
  <c r="N52" i="10"/>
  <c r="O52" i="10"/>
  <c r="P52" i="10"/>
  <c r="R52" i="10"/>
  <c r="S52" i="10"/>
  <c r="T52" i="10"/>
  <c r="V52" i="10"/>
  <c r="W52" i="10"/>
  <c r="X52" i="10"/>
  <c r="Y52" i="10"/>
  <c r="Z52" i="10"/>
  <c r="AA52" i="10"/>
  <c r="AB52" i="10"/>
  <c r="AC52" i="10"/>
  <c r="AD52" i="10"/>
  <c r="D53" i="10"/>
  <c r="E53" i="10"/>
  <c r="F53" i="10"/>
  <c r="H53" i="10"/>
  <c r="I53" i="10"/>
  <c r="J53" i="10"/>
  <c r="K53" i="10"/>
  <c r="L53" i="10"/>
  <c r="M53" i="10"/>
  <c r="N53" i="10"/>
  <c r="O53" i="10"/>
  <c r="P53" i="10"/>
  <c r="R53" i="10"/>
  <c r="S53" i="10"/>
  <c r="T53" i="10"/>
  <c r="V53" i="10"/>
  <c r="W53" i="10"/>
  <c r="X53" i="10"/>
  <c r="Y53" i="10"/>
  <c r="Z53" i="10"/>
  <c r="AA53" i="10"/>
  <c r="AB53" i="10"/>
  <c r="AC53" i="10"/>
  <c r="AD53" i="10"/>
  <c r="D54" i="10"/>
  <c r="E54" i="10"/>
  <c r="F54" i="10"/>
  <c r="H54" i="10"/>
  <c r="I54" i="10"/>
  <c r="J54" i="10"/>
  <c r="K54" i="10"/>
  <c r="L54" i="10"/>
  <c r="M54" i="10"/>
  <c r="N54" i="10"/>
  <c r="O54" i="10"/>
  <c r="P54" i="10"/>
  <c r="R54" i="10"/>
  <c r="S54" i="10"/>
  <c r="T54" i="10"/>
  <c r="V54" i="10"/>
  <c r="W54" i="10"/>
  <c r="X54" i="10"/>
  <c r="Y54" i="10"/>
  <c r="Z54" i="10"/>
  <c r="AA54" i="10"/>
  <c r="AB54" i="10"/>
  <c r="AC54" i="10"/>
  <c r="AD54" i="10"/>
  <c r="D55" i="10"/>
  <c r="E55" i="10"/>
  <c r="F55" i="10"/>
  <c r="H55" i="10"/>
  <c r="I55" i="10"/>
  <c r="J55" i="10"/>
  <c r="K55" i="10"/>
  <c r="L55" i="10"/>
  <c r="M55" i="10"/>
  <c r="N55" i="10"/>
  <c r="O55" i="10"/>
  <c r="P55" i="10"/>
  <c r="R55" i="10"/>
  <c r="S55" i="10"/>
  <c r="T55" i="10"/>
  <c r="V55" i="10"/>
  <c r="W55" i="10"/>
  <c r="X55" i="10"/>
  <c r="Y55" i="10"/>
  <c r="Z55" i="10"/>
  <c r="AA55" i="10"/>
  <c r="AB55" i="10"/>
  <c r="AC55" i="10"/>
  <c r="AD55" i="10"/>
  <c r="V9" i="10"/>
  <c r="H9" i="10"/>
  <c r="E9" i="10"/>
  <c r="F9" i="10"/>
  <c r="I9" i="10"/>
  <c r="J9" i="10"/>
  <c r="K9" i="10"/>
  <c r="L9" i="10"/>
  <c r="M9" i="10"/>
  <c r="N9" i="10"/>
  <c r="O9" i="10"/>
  <c r="P9" i="10"/>
  <c r="R9" i="10"/>
  <c r="S9" i="10"/>
  <c r="T9" i="10"/>
  <c r="W9" i="10"/>
  <c r="X9" i="10"/>
  <c r="Y9" i="10"/>
  <c r="Z9" i="10"/>
  <c r="AA9" i="10"/>
  <c r="AB9" i="10"/>
  <c r="AC9" i="10"/>
  <c r="AD9" i="10"/>
  <c r="D9" i="10"/>
  <c r="M8" i="9"/>
  <c r="L8" i="9"/>
  <c r="K8" i="9"/>
  <c r="J8" i="9"/>
  <c r="I8" i="9"/>
  <c r="H8" i="9"/>
  <c r="G8" i="9"/>
  <c r="F8" i="9"/>
  <c r="D8" i="9"/>
  <c r="D10" i="7"/>
  <c r="E10" i="7"/>
  <c r="F10" i="7"/>
  <c r="I10" i="7"/>
  <c r="J10" i="7"/>
  <c r="K10" i="7"/>
  <c r="L10" i="7"/>
  <c r="M10" i="7"/>
  <c r="N10" i="7"/>
  <c r="O10" i="7"/>
  <c r="P10" i="7"/>
  <c r="R10" i="7"/>
  <c r="S10" i="7"/>
  <c r="T10" i="7"/>
  <c r="W10" i="7"/>
  <c r="X10" i="7"/>
  <c r="Y10" i="7"/>
  <c r="Z10" i="7"/>
  <c r="AA10" i="7"/>
  <c r="AB10" i="7"/>
  <c r="AC10" i="7"/>
  <c r="AD10" i="7"/>
  <c r="D12" i="7"/>
  <c r="E12" i="7"/>
  <c r="F12" i="7"/>
  <c r="I12" i="7"/>
  <c r="J12" i="7"/>
  <c r="K12" i="7"/>
  <c r="L12" i="7"/>
  <c r="M12" i="7"/>
  <c r="N12" i="7"/>
  <c r="O12" i="7"/>
  <c r="P12" i="7"/>
  <c r="R12" i="7"/>
  <c r="S12" i="7"/>
  <c r="T12" i="7"/>
  <c r="W12" i="7"/>
  <c r="X12" i="7"/>
  <c r="Y12" i="7"/>
  <c r="Z12" i="7"/>
  <c r="AA12" i="7"/>
  <c r="AB12" i="7"/>
  <c r="AC12" i="7"/>
  <c r="AD12" i="7"/>
  <c r="D13" i="7"/>
  <c r="E13" i="7"/>
  <c r="F13" i="7"/>
  <c r="I13" i="7"/>
  <c r="J13" i="7"/>
  <c r="K13" i="7"/>
  <c r="L13" i="7"/>
  <c r="M13" i="7"/>
  <c r="N13" i="7"/>
  <c r="O13" i="7"/>
  <c r="P13" i="7"/>
  <c r="R13" i="7"/>
  <c r="S13" i="7"/>
  <c r="T13" i="7"/>
  <c r="W13" i="7"/>
  <c r="X13" i="7"/>
  <c r="Y13" i="7"/>
  <c r="Z13" i="7"/>
  <c r="AA13" i="7"/>
  <c r="AB13" i="7"/>
  <c r="AC13" i="7"/>
  <c r="AD13" i="7"/>
  <c r="D14" i="7"/>
  <c r="E14" i="7"/>
  <c r="F14" i="7"/>
  <c r="I14" i="7"/>
  <c r="J14" i="7"/>
  <c r="K14" i="7"/>
  <c r="L14" i="7"/>
  <c r="M14" i="7"/>
  <c r="N14" i="7"/>
  <c r="O14" i="7"/>
  <c r="P14" i="7"/>
  <c r="R14" i="7"/>
  <c r="S14" i="7"/>
  <c r="T14" i="7"/>
  <c r="W14" i="7"/>
  <c r="X14" i="7"/>
  <c r="Y14" i="7"/>
  <c r="Z14" i="7"/>
  <c r="AA14" i="7"/>
  <c r="AB14" i="7"/>
  <c r="AC14" i="7"/>
  <c r="AD14" i="7"/>
  <c r="D15" i="7"/>
  <c r="E15" i="7"/>
  <c r="F15" i="7"/>
  <c r="I15" i="7"/>
  <c r="J15" i="7"/>
  <c r="K15" i="7"/>
  <c r="L15" i="7"/>
  <c r="M15" i="7"/>
  <c r="N15" i="7"/>
  <c r="O15" i="7"/>
  <c r="P15" i="7"/>
  <c r="R15" i="7"/>
  <c r="S15" i="7"/>
  <c r="T15" i="7"/>
  <c r="W15" i="7"/>
  <c r="X15" i="7"/>
  <c r="Y15" i="7"/>
  <c r="Z15" i="7"/>
  <c r="AA15" i="7"/>
  <c r="AB15" i="7"/>
  <c r="AC15" i="7"/>
  <c r="AD15" i="7"/>
  <c r="D16" i="7"/>
  <c r="E16" i="7"/>
  <c r="F16" i="7"/>
  <c r="I16" i="7"/>
  <c r="J16" i="7"/>
  <c r="K16" i="7"/>
  <c r="L16" i="7"/>
  <c r="M16" i="7"/>
  <c r="N16" i="7"/>
  <c r="O16" i="7"/>
  <c r="P16" i="7"/>
  <c r="R16" i="7"/>
  <c r="S16" i="7"/>
  <c r="T16" i="7"/>
  <c r="W16" i="7"/>
  <c r="X16" i="7"/>
  <c r="Y16" i="7"/>
  <c r="Z16" i="7"/>
  <c r="AA16" i="7"/>
  <c r="AB16" i="7"/>
  <c r="AC16" i="7"/>
  <c r="AD16" i="7"/>
  <c r="D18" i="7"/>
  <c r="E18" i="7"/>
  <c r="F18" i="7"/>
  <c r="I18" i="7"/>
  <c r="J18" i="7"/>
  <c r="K18" i="7"/>
  <c r="L18" i="7"/>
  <c r="M18" i="7"/>
  <c r="N18" i="7"/>
  <c r="O18" i="7"/>
  <c r="P18" i="7"/>
  <c r="R18" i="7"/>
  <c r="S18" i="7"/>
  <c r="T18" i="7"/>
  <c r="W18" i="7"/>
  <c r="X18" i="7"/>
  <c r="Y18" i="7"/>
  <c r="Z18" i="7"/>
  <c r="AA18" i="7"/>
  <c r="AB18" i="7"/>
  <c r="AC18" i="7"/>
  <c r="AD18" i="7"/>
  <c r="D19" i="7"/>
  <c r="E19" i="7"/>
  <c r="F19" i="7"/>
  <c r="I19" i="7"/>
  <c r="J19" i="7"/>
  <c r="K19" i="7"/>
  <c r="L19" i="7"/>
  <c r="M19" i="7"/>
  <c r="N19" i="7"/>
  <c r="O19" i="7"/>
  <c r="P19" i="7"/>
  <c r="R19" i="7"/>
  <c r="S19" i="7"/>
  <c r="T19" i="7"/>
  <c r="W19" i="7"/>
  <c r="X19" i="7"/>
  <c r="Y19" i="7"/>
  <c r="Z19" i="7"/>
  <c r="AA19" i="7"/>
  <c r="AB19" i="7"/>
  <c r="AC19" i="7"/>
  <c r="AD19" i="7"/>
  <c r="D20" i="7"/>
  <c r="E20" i="7"/>
  <c r="F20" i="7"/>
  <c r="I20" i="7"/>
  <c r="J20" i="7"/>
  <c r="K20" i="7"/>
  <c r="L20" i="7"/>
  <c r="M20" i="7"/>
  <c r="N20" i="7"/>
  <c r="O20" i="7"/>
  <c r="P20" i="7"/>
  <c r="R20" i="7"/>
  <c r="S20" i="7"/>
  <c r="T20" i="7"/>
  <c r="W20" i="7"/>
  <c r="X20" i="7"/>
  <c r="Y20" i="7"/>
  <c r="Z20" i="7"/>
  <c r="AA20" i="7"/>
  <c r="AB20" i="7"/>
  <c r="AC20" i="7"/>
  <c r="AD20" i="7"/>
  <c r="D21" i="7"/>
  <c r="E21" i="7"/>
  <c r="F21" i="7"/>
  <c r="I21" i="7"/>
  <c r="J21" i="7"/>
  <c r="K21" i="7"/>
  <c r="L21" i="7"/>
  <c r="M21" i="7"/>
  <c r="N21" i="7"/>
  <c r="O21" i="7"/>
  <c r="P21" i="7"/>
  <c r="R21" i="7"/>
  <c r="S21" i="7"/>
  <c r="T21" i="7"/>
  <c r="W21" i="7"/>
  <c r="X21" i="7"/>
  <c r="Y21" i="7"/>
  <c r="Z21" i="7"/>
  <c r="AA21" i="7"/>
  <c r="AB21" i="7"/>
  <c r="AC21" i="7"/>
  <c r="AD21" i="7"/>
  <c r="D22" i="7"/>
  <c r="E22" i="7"/>
  <c r="F22" i="7"/>
  <c r="I22" i="7"/>
  <c r="J22" i="7"/>
  <c r="K22" i="7"/>
  <c r="L22" i="7"/>
  <c r="M22" i="7"/>
  <c r="N22" i="7"/>
  <c r="O22" i="7"/>
  <c r="P22" i="7"/>
  <c r="R22" i="7"/>
  <c r="S22" i="7"/>
  <c r="T22" i="7"/>
  <c r="W22" i="7"/>
  <c r="X22" i="7"/>
  <c r="Y22" i="7"/>
  <c r="Z22" i="7"/>
  <c r="AA22" i="7"/>
  <c r="AB22" i="7"/>
  <c r="AC22" i="7"/>
  <c r="AD22" i="7"/>
  <c r="D23" i="7"/>
  <c r="E23" i="7"/>
  <c r="F23" i="7"/>
  <c r="I23" i="7"/>
  <c r="J23" i="7"/>
  <c r="K23" i="7"/>
  <c r="L23" i="7"/>
  <c r="M23" i="7"/>
  <c r="N23" i="7"/>
  <c r="O23" i="7"/>
  <c r="P23" i="7"/>
  <c r="R23" i="7"/>
  <c r="S23" i="7"/>
  <c r="T23" i="7"/>
  <c r="W23" i="7"/>
  <c r="X23" i="7"/>
  <c r="Y23" i="7"/>
  <c r="Z23" i="7"/>
  <c r="AA23" i="7"/>
  <c r="AB23" i="7"/>
  <c r="AC23" i="7"/>
  <c r="AD23" i="7"/>
  <c r="D24" i="7"/>
  <c r="E24" i="7"/>
  <c r="F24" i="7"/>
  <c r="I24" i="7"/>
  <c r="J24" i="7"/>
  <c r="K24" i="7"/>
  <c r="L24" i="7"/>
  <c r="M24" i="7"/>
  <c r="N24" i="7"/>
  <c r="O24" i="7"/>
  <c r="P24" i="7"/>
  <c r="R24" i="7"/>
  <c r="S24" i="7"/>
  <c r="T24" i="7"/>
  <c r="W24" i="7"/>
  <c r="X24" i="7"/>
  <c r="Y24" i="7"/>
  <c r="Z24" i="7"/>
  <c r="AA24" i="7"/>
  <c r="AB24" i="7"/>
  <c r="AC24" i="7"/>
  <c r="AD24" i="7"/>
  <c r="D25" i="7"/>
  <c r="E25" i="7"/>
  <c r="F25" i="7"/>
  <c r="I25" i="7"/>
  <c r="J25" i="7"/>
  <c r="K25" i="7"/>
  <c r="L25" i="7"/>
  <c r="M25" i="7"/>
  <c r="N25" i="7"/>
  <c r="O25" i="7"/>
  <c r="P25" i="7"/>
  <c r="R25" i="7"/>
  <c r="S25" i="7"/>
  <c r="T25" i="7"/>
  <c r="W25" i="7"/>
  <c r="X25" i="7"/>
  <c r="Y25" i="7"/>
  <c r="Z25" i="7"/>
  <c r="AA25" i="7"/>
  <c r="AB25" i="7"/>
  <c r="AC25" i="7"/>
  <c r="AD25" i="7"/>
  <c r="D27" i="7"/>
  <c r="E27" i="7"/>
  <c r="F27" i="7"/>
  <c r="I27" i="7"/>
  <c r="J27" i="7"/>
  <c r="K27" i="7"/>
  <c r="L27" i="7"/>
  <c r="M27" i="7"/>
  <c r="N27" i="7"/>
  <c r="O27" i="7"/>
  <c r="P27" i="7"/>
  <c r="R27" i="7"/>
  <c r="S27" i="7"/>
  <c r="T27" i="7"/>
  <c r="W27" i="7"/>
  <c r="X27" i="7"/>
  <c r="Y27" i="7"/>
  <c r="Z27" i="7"/>
  <c r="AA27" i="7"/>
  <c r="AB27" i="7"/>
  <c r="AC27" i="7"/>
  <c r="AD27" i="7"/>
  <c r="D28" i="7"/>
  <c r="E28" i="7"/>
  <c r="F28" i="7"/>
  <c r="I28" i="7"/>
  <c r="J28" i="7"/>
  <c r="K28" i="7"/>
  <c r="L28" i="7"/>
  <c r="M28" i="7"/>
  <c r="N28" i="7"/>
  <c r="O28" i="7"/>
  <c r="P28" i="7"/>
  <c r="R28" i="7"/>
  <c r="S28" i="7"/>
  <c r="T28" i="7"/>
  <c r="W28" i="7"/>
  <c r="X28" i="7"/>
  <c r="Y28" i="7"/>
  <c r="Z28" i="7"/>
  <c r="AA28" i="7"/>
  <c r="AB28" i="7"/>
  <c r="AC28" i="7"/>
  <c r="AD28" i="7"/>
  <c r="D29" i="7"/>
  <c r="E29" i="7"/>
  <c r="F29" i="7"/>
  <c r="I29" i="7"/>
  <c r="J29" i="7"/>
  <c r="K29" i="7"/>
  <c r="L29" i="7"/>
  <c r="M29" i="7"/>
  <c r="N29" i="7"/>
  <c r="O29" i="7"/>
  <c r="P29" i="7"/>
  <c r="R29" i="7"/>
  <c r="S29" i="7"/>
  <c r="T29" i="7"/>
  <c r="W29" i="7"/>
  <c r="X29" i="7"/>
  <c r="Y29" i="7"/>
  <c r="Z29" i="7"/>
  <c r="AA29" i="7"/>
  <c r="AB29" i="7"/>
  <c r="AC29" i="7"/>
  <c r="AD29" i="7"/>
  <c r="D30" i="7"/>
  <c r="E30" i="7"/>
  <c r="F30" i="7"/>
  <c r="I30" i="7"/>
  <c r="J30" i="7"/>
  <c r="K30" i="7"/>
  <c r="L30" i="7"/>
  <c r="M30" i="7"/>
  <c r="N30" i="7"/>
  <c r="O30" i="7"/>
  <c r="P30" i="7"/>
  <c r="R30" i="7"/>
  <c r="S30" i="7"/>
  <c r="T30" i="7"/>
  <c r="W30" i="7"/>
  <c r="X30" i="7"/>
  <c r="Y30" i="7"/>
  <c r="Z30" i="7"/>
  <c r="AA30" i="7"/>
  <c r="AB30" i="7"/>
  <c r="AC30" i="7"/>
  <c r="AD30" i="7"/>
  <c r="D31" i="7"/>
  <c r="E31" i="7"/>
  <c r="F31" i="7"/>
  <c r="I31" i="7"/>
  <c r="J31" i="7"/>
  <c r="K31" i="7"/>
  <c r="L31" i="7"/>
  <c r="M31" i="7"/>
  <c r="N31" i="7"/>
  <c r="O31" i="7"/>
  <c r="P31" i="7"/>
  <c r="R31" i="7"/>
  <c r="S31" i="7"/>
  <c r="T31" i="7"/>
  <c r="W31" i="7"/>
  <c r="X31" i="7"/>
  <c r="Y31" i="7"/>
  <c r="Z31" i="7"/>
  <c r="AA31" i="7"/>
  <c r="AB31" i="7"/>
  <c r="AC31" i="7"/>
  <c r="AD31" i="7"/>
  <c r="D32" i="7"/>
  <c r="E32" i="7"/>
  <c r="F32" i="7"/>
  <c r="I32" i="7"/>
  <c r="J32" i="7"/>
  <c r="K32" i="7"/>
  <c r="L32" i="7"/>
  <c r="M32" i="7"/>
  <c r="N32" i="7"/>
  <c r="O32" i="7"/>
  <c r="P32" i="7"/>
  <c r="R32" i="7"/>
  <c r="S32" i="7"/>
  <c r="T32" i="7"/>
  <c r="W32" i="7"/>
  <c r="X32" i="7"/>
  <c r="Y32" i="7"/>
  <c r="Z32" i="7"/>
  <c r="AA32" i="7"/>
  <c r="AB32" i="7"/>
  <c r="AC32" i="7"/>
  <c r="AD32" i="7"/>
  <c r="D33" i="7"/>
  <c r="E33" i="7"/>
  <c r="F33" i="7"/>
  <c r="I33" i="7"/>
  <c r="J33" i="7"/>
  <c r="K33" i="7"/>
  <c r="L33" i="7"/>
  <c r="M33" i="7"/>
  <c r="N33" i="7"/>
  <c r="O33" i="7"/>
  <c r="P33" i="7"/>
  <c r="R33" i="7"/>
  <c r="S33" i="7"/>
  <c r="T33" i="7"/>
  <c r="W33" i="7"/>
  <c r="X33" i="7"/>
  <c r="Y33" i="7"/>
  <c r="Z33" i="7"/>
  <c r="AA33" i="7"/>
  <c r="AB33" i="7"/>
  <c r="AC33" i="7"/>
  <c r="AD33" i="7"/>
  <c r="D34" i="7"/>
  <c r="E34" i="7"/>
  <c r="F34" i="7"/>
  <c r="I34" i="7"/>
  <c r="J34" i="7"/>
  <c r="K34" i="7"/>
  <c r="L34" i="7"/>
  <c r="M34" i="7"/>
  <c r="N34" i="7"/>
  <c r="O34" i="7"/>
  <c r="P34" i="7"/>
  <c r="R34" i="7"/>
  <c r="S34" i="7"/>
  <c r="T34" i="7"/>
  <c r="W34" i="7"/>
  <c r="X34" i="7"/>
  <c r="Y34" i="7"/>
  <c r="Z34" i="7"/>
  <c r="AA34" i="7"/>
  <c r="AB34" i="7"/>
  <c r="AC34" i="7"/>
  <c r="AD34" i="7"/>
  <c r="D36" i="7"/>
  <c r="E36" i="7"/>
  <c r="F36" i="7"/>
  <c r="I36" i="7"/>
  <c r="J36" i="7"/>
  <c r="K36" i="7"/>
  <c r="L36" i="7"/>
  <c r="M36" i="7"/>
  <c r="N36" i="7"/>
  <c r="O36" i="7"/>
  <c r="P36" i="7"/>
  <c r="R36" i="7"/>
  <c r="S36" i="7"/>
  <c r="T36" i="7"/>
  <c r="W36" i="7"/>
  <c r="X36" i="7"/>
  <c r="Y36" i="7"/>
  <c r="Z36" i="7"/>
  <c r="AA36" i="7"/>
  <c r="AB36" i="7"/>
  <c r="AC36" i="7"/>
  <c r="AD36" i="7"/>
  <c r="D37" i="7"/>
  <c r="E37" i="7"/>
  <c r="F37" i="7"/>
  <c r="I37" i="7"/>
  <c r="J37" i="7"/>
  <c r="K37" i="7"/>
  <c r="L37" i="7"/>
  <c r="M37" i="7"/>
  <c r="N37" i="7"/>
  <c r="O37" i="7"/>
  <c r="P37" i="7"/>
  <c r="R37" i="7"/>
  <c r="S37" i="7"/>
  <c r="T37" i="7"/>
  <c r="W37" i="7"/>
  <c r="X37" i="7"/>
  <c r="Y37" i="7"/>
  <c r="Z37" i="7"/>
  <c r="AA37" i="7"/>
  <c r="AB37" i="7"/>
  <c r="AC37" i="7"/>
  <c r="AD37" i="7"/>
  <c r="D38" i="7"/>
  <c r="E38" i="7"/>
  <c r="F38" i="7"/>
  <c r="I38" i="7"/>
  <c r="J38" i="7"/>
  <c r="K38" i="7"/>
  <c r="L38" i="7"/>
  <c r="M38" i="7"/>
  <c r="N38" i="7"/>
  <c r="O38" i="7"/>
  <c r="P38" i="7"/>
  <c r="R38" i="7"/>
  <c r="S38" i="7"/>
  <c r="T38" i="7"/>
  <c r="W38" i="7"/>
  <c r="X38" i="7"/>
  <c r="Y38" i="7"/>
  <c r="Z38" i="7"/>
  <c r="AA38" i="7"/>
  <c r="AB38" i="7"/>
  <c r="AC38" i="7"/>
  <c r="AD38" i="7"/>
  <c r="D39" i="7"/>
  <c r="E39" i="7"/>
  <c r="F39" i="7"/>
  <c r="I39" i="7"/>
  <c r="J39" i="7"/>
  <c r="K39" i="7"/>
  <c r="L39" i="7"/>
  <c r="M39" i="7"/>
  <c r="N39" i="7"/>
  <c r="O39" i="7"/>
  <c r="P39" i="7"/>
  <c r="R39" i="7"/>
  <c r="S39" i="7"/>
  <c r="T39" i="7"/>
  <c r="W39" i="7"/>
  <c r="X39" i="7"/>
  <c r="Y39" i="7"/>
  <c r="Z39" i="7"/>
  <c r="AA39" i="7"/>
  <c r="AB39" i="7"/>
  <c r="AC39" i="7"/>
  <c r="AD39" i="7"/>
  <c r="D40" i="7"/>
  <c r="E40" i="7"/>
  <c r="F40" i="7"/>
  <c r="I40" i="7"/>
  <c r="J40" i="7"/>
  <c r="K40" i="7"/>
  <c r="L40" i="7"/>
  <c r="M40" i="7"/>
  <c r="N40" i="7"/>
  <c r="O40" i="7"/>
  <c r="P40" i="7"/>
  <c r="R40" i="7"/>
  <c r="S40" i="7"/>
  <c r="T40" i="7"/>
  <c r="W40" i="7"/>
  <c r="X40" i="7"/>
  <c r="Y40" i="7"/>
  <c r="Z40" i="7"/>
  <c r="AA40" i="7"/>
  <c r="AB40" i="7"/>
  <c r="AC40" i="7"/>
  <c r="AD40" i="7"/>
  <c r="D42" i="7"/>
  <c r="E42" i="7"/>
  <c r="F42" i="7"/>
  <c r="I42" i="7"/>
  <c r="J42" i="7"/>
  <c r="K42" i="7"/>
  <c r="L42" i="7"/>
  <c r="M42" i="7"/>
  <c r="N42" i="7"/>
  <c r="O42" i="7"/>
  <c r="P42" i="7"/>
  <c r="R42" i="7"/>
  <c r="S42" i="7"/>
  <c r="T42" i="7"/>
  <c r="W42" i="7"/>
  <c r="X42" i="7"/>
  <c r="Y42" i="7"/>
  <c r="Z42" i="7"/>
  <c r="AA42" i="7"/>
  <c r="AB42" i="7"/>
  <c r="AC42" i="7"/>
  <c r="AD42" i="7"/>
  <c r="D43" i="7"/>
  <c r="E43" i="7"/>
  <c r="F43" i="7"/>
  <c r="I43" i="7"/>
  <c r="J43" i="7"/>
  <c r="K43" i="7"/>
  <c r="L43" i="7"/>
  <c r="M43" i="7"/>
  <c r="N43" i="7"/>
  <c r="O43" i="7"/>
  <c r="P43" i="7"/>
  <c r="R43" i="7"/>
  <c r="S43" i="7"/>
  <c r="T43" i="7"/>
  <c r="W43" i="7"/>
  <c r="X43" i="7"/>
  <c r="Y43" i="7"/>
  <c r="Z43" i="7"/>
  <c r="AA43" i="7"/>
  <c r="AB43" i="7"/>
  <c r="AC43" i="7"/>
  <c r="AD43" i="7"/>
  <c r="D44" i="7"/>
  <c r="E44" i="7"/>
  <c r="F44" i="7"/>
  <c r="I44" i="7"/>
  <c r="J44" i="7"/>
  <c r="K44" i="7"/>
  <c r="L44" i="7"/>
  <c r="M44" i="7"/>
  <c r="N44" i="7"/>
  <c r="O44" i="7"/>
  <c r="P44" i="7"/>
  <c r="R44" i="7"/>
  <c r="S44" i="7"/>
  <c r="T44" i="7"/>
  <c r="W44" i="7"/>
  <c r="X44" i="7"/>
  <c r="Y44" i="7"/>
  <c r="Z44" i="7"/>
  <c r="AA44" i="7"/>
  <c r="AB44" i="7"/>
  <c r="AC44" i="7"/>
  <c r="AD44" i="7"/>
  <c r="D45" i="7"/>
  <c r="E45" i="7"/>
  <c r="F45" i="7"/>
  <c r="I45" i="7"/>
  <c r="J45" i="7"/>
  <c r="K45" i="7"/>
  <c r="L45" i="7"/>
  <c r="M45" i="7"/>
  <c r="N45" i="7"/>
  <c r="O45" i="7"/>
  <c r="P45" i="7"/>
  <c r="R45" i="7"/>
  <c r="S45" i="7"/>
  <c r="T45" i="7"/>
  <c r="W45" i="7"/>
  <c r="X45" i="7"/>
  <c r="Y45" i="7"/>
  <c r="Z45" i="7"/>
  <c r="AA45" i="7"/>
  <c r="AB45" i="7"/>
  <c r="AC45" i="7"/>
  <c r="AD45" i="7"/>
  <c r="D46" i="7"/>
  <c r="E46" i="7"/>
  <c r="F46" i="7"/>
  <c r="I46" i="7"/>
  <c r="J46" i="7"/>
  <c r="K46" i="7"/>
  <c r="L46" i="7"/>
  <c r="M46" i="7"/>
  <c r="N46" i="7"/>
  <c r="O46" i="7"/>
  <c r="P46" i="7"/>
  <c r="R46" i="7"/>
  <c r="S46" i="7"/>
  <c r="T46" i="7"/>
  <c r="W46" i="7"/>
  <c r="X46" i="7"/>
  <c r="Y46" i="7"/>
  <c r="Z46" i="7"/>
  <c r="AA46" i="7"/>
  <c r="AB46" i="7"/>
  <c r="AC46" i="7"/>
  <c r="AD46" i="7"/>
  <c r="D48" i="7"/>
  <c r="E48" i="7"/>
  <c r="F48" i="7"/>
  <c r="I48" i="7"/>
  <c r="J48" i="7"/>
  <c r="K48" i="7"/>
  <c r="L48" i="7"/>
  <c r="M48" i="7"/>
  <c r="N48" i="7"/>
  <c r="O48" i="7"/>
  <c r="P48" i="7"/>
  <c r="R48" i="7"/>
  <c r="S48" i="7"/>
  <c r="T48" i="7"/>
  <c r="W48" i="7"/>
  <c r="X48" i="7"/>
  <c r="Y48" i="7"/>
  <c r="Z48" i="7"/>
  <c r="AA48" i="7"/>
  <c r="AB48" i="7"/>
  <c r="AC48" i="7"/>
  <c r="AD48" i="7"/>
  <c r="D49" i="7"/>
  <c r="E49" i="7"/>
  <c r="F49" i="7"/>
  <c r="I49" i="7"/>
  <c r="J49" i="7"/>
  <c r="K49" i="7"/>
  <c r="L49" i="7"/>
  <c r="M49" i="7"/>
  <c r="N49" i="7"/>
  <c r="O49" i="7"/>
  <c r="P49" i="7"/>
  <c r="R49" i="7"/>
  <c r="S49" i="7"/>
  <c r="T49" i="7"/>
  <c r="W49" i="7"/>
  <c r="X49" i="7"/>
  <c r="Y49" i="7"/>
  <c r="Z49" i="7"/>
  <c r="AA49" i="7"/>
  <c r="AB49" i="7"/>
  <c r="AC49" i="7"/>
  <c r="AD49" i="7"/>
  <c r="D50" i="7"/>
  <c r="E50" i="7"/>
  <c r="F50" i="7"/>
  <c r="I50" i="7"/>
  <c r="J50" i="7"/>
  <c r="K50" i="7"/>
  <c r="L50" i="7"/>
  <c r="M50" i="7"/>
  <c r="N50" i="7"/>
  <c r="O50" i="7"/>
  <c r="P50" i="7"/>
  <c r="R50" i="7"/>
  <c r="S50" i="7"/>
  <c r="T50" i="7"/>
  <c r="W50" i="7"/>
  <c r="X50" i="7"/>
  <c r="Y50" i="7"/>
  <c r="Z50" i="7"/>
  <c r="AA50" i="7"/>
  <c r="AB50" i="7"/>
  <c r="AC50" i="7"/>
  <c r="AD50" i="7"/>
  <c r="D51" i="7"/>
  <c r="E51" i="7"/>
  <c r="F51" i="7"/>
  <c r="I51" i="7"/>
  <c r="J51" i="7"/>
  <c r="K51" i="7"/>
  <c r="L51" i="7"/>
  <c r="M51" i="7"/>
  <c r="N51" i="7"/>
  <c r="O51" i="7"/>
  <c r="P51" i="7"/>
  <c r="R51" i="7"/>
  <c r="S51" i="7"/>
  <c r="T51" i="7"/>
  <c r="W51" i="7"/>
  <c r="X51" i="7"/>
  <c r="Y51" i="7"/>
  <c r="Z51" i="7"/>
  <c r="AA51" i="7"/>
  <c r="AB51" i="7"/>
  <c r="AC51" i="7"/>
  <c r="AD51" i="7"/>
  <c r="D52" i="7"/>
  <c r="E52" i="7"/>
  <c r="F52" i="7"/>
  <c r="I52" i="7"/>
  <c r="J52" i="7"/>
  <c r="K52" i="7"/>
  <c r="L52" i="7"/>
  <c r="M52" i="7"/>
  <c r="N52" i="7"/>
  <c r="O52" i="7"/>
  <c r="P52" i="7"/>
  <c r="R52" i="7"/>
  <c r="S52" i="7"/>
  <c r="T52" i="7"/>
  <c r="W52" i="7"/>
  <c r="X52" i="7"/>
  <c r="Y52" i="7"/>
  <c r="Z52" i="7"/>
  <c r="AA52" i="7"/>
  <c r="AB52" i="7"/>
  <c r="AC52" i="7"/>
  <c r="AD52" i="7"/>
  <c r="D53" i="7"/>
  <c r="E53" i="7"/>
  <c r="F53" i="7"/>
  <c r="I53" i="7"/>
  <c r="J53" i="7"/>
  <c r="K53" i="7"/>
  <c r="L53" i="7"/>
  <c r="M53" i="7"/>
  <c r="N53" i="7"/>
  <c r="O53" i="7"/>
  <c r="P53" i="7"/>
  <c r="R53" i="7"/>
  <c r="S53" i="7"/>
  <c r="T53" i="7"/>
  <c r="W53" i="7"/>
  <c r="X53" i="7"/>
  <c r="Y53" i="7"/>
  <c r="Z53" i="7"/>
  <c r="AA53" i="7"/>
  <c r="AB53" i="7"/>
  <c r="AC53" i="7"/>
  <c r="AD53" i="7"/>
  <c r="D54" i="7"/>
  <c r="E54" i="7"/>
  <c r="F54" i="7"/>
  <c r="I54" i="7"/>
  <c r="J54" i="7"/>
  <c r="K54" i="7"/>
  <c r="L54" i="7"/>
  <c r="M54" i="7"/>
  <c r="N54" i="7"/>
  <c r="O54" i="7"/>
  <c r="P54" i="7"/>
  <c r="R54" i="7"/>
  <c r="S54" i="7"/>
  <c r="T54" i="7"/>
  <c r="W54" i="7"/>
  <c r="X54" i="7"/>
  <c r="Y54" i="7"/>
  <c r="Z54" i="7"/>
  <c r="AA54" i="7"/>
  <c r="AB54" i="7"/>
  <c r="AC54" i="7"/>
  <c r="AD54" i="7"/>
  <c r="D55" i="7"/>
  <c r="E55" i="7"/>
  <c r="F55" i="7"/>
  <c r="I55" i="7"/>
  <c r="J55" i="7"/>
  <c r="K55" i="7"/>
  <c r="L55" i="7"/>
  <c r="M55" i="7"/>
  <c r="N55" i="7"/>
  <c r="O55" i="7"/>
  <c r="P55" i="7"/>
  <c r="R55" i="7"/>
  <c r="S55" i="7"/>
  <c r="T55" i="7"/>
  <c r="W55" i="7"/>
  <c r="X55" i="7"/>
  <c r="Y55" i="7"/>
  <c r="Z55" i="7"/>
  <c r="AA55" i="7"/>
  <c r="AB55" i="7"/>
  <c r="AC55" i="7"/>
  <c r="AD55" i="7"/>
  <c r="E9" i="7"/>
  <c r="F9" i="7"/>
  <c r="I9" i="7"/>
  <c r="J9" i="7"/>
  <c r="K9" i="7"/>
  <c r="L9" i="7"/>
  <c r="M9" i="7"/>
  <c r="N9" i="7"/>
  <c r="O9" i="7"/>
  <c r="P9" i="7"/>
  <c r="R9" i="7"/>
  <c r="S9" i="7"/>
  <c r="T9" i="7"/>
  <c r="W9" i="7"/>
  <c r="X9" i="7"/>
  <c r="Y9" i="7"/>
  <c r="Z9" i="7"/>
  <c r="AA9" i="7"/>
  <c r="AB9" i="7"/>
  <c r="AC9" i="7"/>
  <c r="AD9" i="7"/>
  <c r="D9" i="7"/>
  <c r="E316" i="28" l="1"/>
  <c r="E320" i="28"/>
  <c r="E324" i="28"/>
  <c r="E328" i="28"/>
  <c r="E332" i="28"/>
  <c r="E336" i="28"/>
  <c r="E340" i="28"/>
  <c r="E344" i="28"/>
  <c r="E348" i="28"/>
  <c r="E352" i="28"/>
  <c r="E356" i="28"/>
  <c r="E360" i="28"/>
  <c r="E364" i="28"/>
  <c r="E368" i="28"/>
  <c r="E372" i="28"/>
  <c r="E376" i="28"/>
  <c r="E380" i="28"/>
  <c r="E384" i="28"/>
  <c r="E388" i="28"/>
  <c r="E392" i="28"/>
  <c r="E396" i="28"/>
  <c r="E400" i="28"/>
  <c r="E404" i="28"/>
  <c r="E408" i="28"/>
  <c r="E12" i="28"/>
  <c r="E6" i="28" s="1"/>
  <c r="E16" i="28"/>
  <c r="E20" i="28"/>
  <c r="E24" i="28"/>
  <c r="E28" i="28"/>
  <c r="E32" i="28"/>
  <c r="E36" i="28"/>
  <c r="E40" i="28"/>
  <c r="E44" i="28"/>
  <c r="E48" i="28"/>
  <c r="E52" i="28"/>
  <c r="E56" i="28"/>
  <c r="E60" i="28"/>
  <c r="E64" i="28"/>
  <c r="E68" i="28"/>
  <c r="E72" i="28"/>
  <c r="E76" i="28"/>
  <c r="E80" i="28"/>
  <c r="E84" i="28"/>
  <c r="E88" i="28"/>
  <c r="E92" i="28"/>
  <c r="E96" i="28"/>
  <c r="E100" i="28"/>
  <c r="E104" i="28"/>
  <c r="E108" i="28"/>
  <c r="E112" i="28"/>
  <c r="E116" i="28"/>
  <c r="E120" i="28"/>
  <c r="E124" i="28"/>
  <c r="E128" i="28"/>
  <c r="E132" i="28"/>
  <c r="E136" i="28"/>
  <c r="E313" i="28"/>
  <c r="E317" i="28"/>
  <c r="E321" i="28"/>
  <c r="E325" i="28"/>
  <c r="E329" i="28"/>
  <c r="E333" i="28"/>
  <c r="E337" i="28"/>
  <c r="E341" i="28"/>
  <c r="E345" i="28"/>
  <c r="E349" i="28"/>
  <c r="E353" i="28"/>
  <c r="E357" i="28"/>
  <c r="E361" i="28"/>
  <c r="E365" i="28"/>
  <c r="E369" i="28"/>
  <c r="E373" i="28"/>
  <c r="E377" i="28"/>
  <c r="E381" i="28"/>
  <c r="E385" i="28"/>
  <c r="E389" i="28"/>
  <c r="E393" i="28"/>
  <c r="E397" i="28"/>
  <c r="E401" i="28"/>
  <c r="E405" i="28"/>
  <c r="E409" i="28"/>
  <c r="E402" i="28"/>
  <c r="E398" i="28"/>
  <c r="E394" i="28"/>
  <c r="E390" i="28"/>
  <c r="E386" i="28"/>
  <c r="E382" i="28"/>
  <c r="E378" i="28"/>
  <c r="E374" i="28"/>
  <c r="E370" i="28"/>
  <c r="E366" i="28"/>
  <c r="E362" i="28"/>
  <c r="E358" i="28"/>
  <c r="E354" i="28"/>
  <c r="E350" i="28"/>
  <c r="E346" i="28"/>
  <c r="E342" i="28"/>
  <c r="E338" i="28"/>
  <c r="E334" i="28"/>
  <c r="E330" i="28"/>
  <c r="E326" i="28"/>
  <c r="E322" i="28"/>
  <c r="E318" i="28"/>
  <c r="E314" i="28"/>
  <c r="E8" i="49"/>
  <c r="J8" i="50"/>
  <c r="D11" i="51"/>
  <c r="S8" i="103"/>
  <c r="W8" i="103"/>
  <c r="Q9" i="103"/>
  <c r="U9" i="103"/>
  <c r="S10" i="103"/>
  <c r="W10" i="103"/>
  <c r="Q11" i="103"/>
  <c r="U11" i="103"/>
  <c r="S12" i="103"/>
  <c r="W12" i="103"/>
  <c r="Q13" i="103"/>
  <c r="U13" i="103"/>
  <c r="S14" i="103"/>
  <c r="W14" i="103"/>
  <c r="N8" i="50"/>
  <c r="D9" i="30"/>
  <c r="P8" i="103"/>
  <c r="T8" i="103"/>
  <c r="X8" i="103"/>
  <c r="R9" i="103"/>
  <c r="V9" i="103"/>
  <c r="P10" i="103"/>
  <c r="T10" i="103"/>
  <c r="X10" i="103"/>
  <c r="R11" i="103"/>
  <c r="V11" i="103"/>
  <c r="P12" i="103"/>
  <c r="T12" i="103"/>
  <c r="X12" i="103"/>
  <c r="R13" i="103"/>
  <c r="V13" i="103"/>
  <c r="P14" i="103"/>
  <c r="T14" i="103"/>
  <c r="X14" i="103"/>
  <c r="D8" i="50"/>
  <c r="Q8" i="103"/>
  <c r="U8" i="103"/>
  <c r="S9" i="103"/>
  <c r="W9" i="103"/>
  <c r="Q10" i="103"/>
  <c r="U10" i="103"/>
  <c r="S11" i="103"/>
  <c r="W11" i="103"/>
  <c r="Q12" i="103"/>
  <c r="U12" i="103"/>
  <c r="D8" i="49"/>
  <c r="G8" i="49"/>
  <c r="K8" i="50"/>
  <c r="P8" i="50"/>
  <c r="D12" i="51"/>
  <c r="D8" i="30"/>
  <c r="F7" i="84"/>
  <c r="R8" i="103"/>
  <c r="V8" i="103"/>
  <c r="P9" i="103"/>
  <c r="T9" i="103"/>
  <c r="X9" i="103"/>
  <c r="R10" i="103"/>
  <c r="V10" i="103"/>
  <c r="P11" i="103"/>
  <c r="T11" i="103"/>
  <c r="X11" i="103"/>
  <c r="R12" i="103"/>
  <c r="V12" i="103"/>
  <c r="D7" i="69"/>
  <c r="G7" i="70"/>
  <c r="D7" i="70"/>
  <c r="H7" i="70"/>
  <c r="L7" i="70"/>
  <c r="L7" i="71"/>
  <c r="G7" i="74"/>
  <c r="K7" i="74"/>
  <c r="E7" i="69"/>
  <c r="M7" i="74"/>
  <c r="E7" i="74"/>
  <c r="F7" i="83"/>
  <c r="G7" i="84"/>
  <c r="J7" i="86"/>
  <c r="F7" i="86"/>
  <c r="F7" i="88"/>
  <c r="G7" i="73"/>
  <c r="J7" i="85"/>
  <c r="K7" i="70"/>
  <c r="M7" i="85"/>
  <c r="I7" i="64"/>
  <c r="H7" i="72"/>
  <c r="F7" i="73"/>
  <c r="I7" i="74"/>
  <c r="H8" i="13"/>
  <c r="H7" i="63"/>
  <c r="F7" i="66"/>
  <c r="E7" i="66"/>
  <c r="D7" i="71"/>
  <c r="H7" i="73"/>
  <c r="G7" i="85"/>
  <c r="K7" i="85"/>
  <c r="I7" i="85"/>
  <c r="I7" i="63"/>
  <c r="E7" i="63"/>
  <c r="D7" i="63"/>
  <c r="D7" i="65"/>
  <c r="J7" i="63"/>
  <c r="F7" i="63"/>
  <c r="M7" i="64"/>
  <c r="D7" i="64"/>
  <c r="D7" i="68"/>
  <c r="G7" i="72"/>
  <c r="D7" i="72"/>
  <c r="D7" i="74"/>
  <c r="H7" i="74"/>
  <c r="L7" i="74"/>
  <c r="M7" i="75"/>
  <c r="I7" i="75"/>
  <c r="E7" i="75"/>
  <c r="G7" i="63"/>
  <c r="E7" i="64"/>
  <c r="D7" i="67"/>
  <c r="D7" i="66"/>
  <c r="H7" i="71"/>
  <c r="J7" i="71"/>
  <c r="F7" i="71"/>
  <c r="J7" i="74"/>
  <c r="D7" i="83"/>
  <c r="H7" i="83"/>
  <c r="F7" i="85"/>
  <c r="G7" i="87"/>
  <c r="E8" i="50"/>
  <c r="L8" i="50"/>
  <c r="G8" i="50" s="1"/>
  <c r="D12" i="50"/>
  <c r="D10" i="51"/>
  <c r="G8" i="51"/>
  <c r="D8" i="51" s="1"/>
  <c r="D7" i="30"/>
  <c r="H8" i="30" s="1"/>
  <c r="H12" i="30"/>
  <c r="H10" i="30"/>
  <c r="H13" i="30"/>
  <c r="M7" i="63"/>
  <c r="G7" i="69"/>
  <c r="G7" i="83"/>
  <c r="K7" i="86"/>
  <c r="G7" i="86"/>
  <c r="F7" i="87"/>
  <c r="K7" i="64"/>
  <c r="G7" i="64"/>
  <c r="L7" i="64"/>
  <c r="H7" i="64"/>
  <c r="J7" i="64"/>
  <c r="F7" i="64"/>
  <c r="E7" i="67"/>
  <c r="E7" i="70"/>
  <c r="I7" i="70"/>
  <c r="M7" i="70"/>
  <c r="D7" i="73"/>
  <c r="E7" i="73"/>
  <c r="K7" i="75"/>
  <c r="G7" i="75"/>
  <c r="D7" i="75"/>
  <c r="E7" i="83"/>
  <c r="D7" i="84"/>
  <c r="D7" i="85"/>
  <c r="H7" i="85"/>
  <c r="L7" i="85"/>
  <c r="D7" i="86"/>
  <c r="M7" i="86"/>
  <c r="I7" i="86"/>
  <c r="E7" i="86"/>
  <c r="E7" i="87"/>
  <c r="G7" i="88"/>
  <c r="K7" i="63"/>
  <c r="H7" i="66"/>
  <c r="F7" i="69"/>
  <c r="F7" i="70"/>
  <c r="J7" i="70"/>
  <c r="M7" i="71"/>
  <c r="I7" i="71"/>
  <c r="E7" i="71"/>
  <c r="J7" i="75"/>
  <c r="F7" i="75"/>
  <c r="L7" i="75"/>
  <c r="H7" i="75"/>
  <c r="H7" i="84"/>
  <c r="E7" i="84"/>
  <c r="L7" i="86"/>
  <c r="H7" i="86"/>
  <c r="D7" i="87"/>
  <c r="E7" i="88"/>
  <c r="L7" i="63"/>
  <c r="G7" i="66"/>
  <c r="H7" i="69"/>
  <c r="K7" i="71"/>
  <c r="G7" i="71"/>
  <c r="F7" i="72"/>
  <c r="E7" i="72"/>
  <c r="D7" i="88"/>
  <c r="F8" i="50" l="1"/>
  <c r="H9" i="30"/>
  <c r="H11" i="30"/>
</calcChain>
</file>

<file path=xl/sharedStrings.xml><?xml version="1.0" encoding="utf-8"?>
<sst xmlns="http://schemas.openxmlformats.org/spreadsheetml/2006/main" count="29733" uniqueCount="17448">
  <si>
    <t>Capacidade e Desempenho por sexo e faixa etária</t>
  </si>
  <si>
    <t>Duração da entrevista</t>
  </si>
  <si>
    <t>médias</t>
  </si>
  <si>
    <t>estruturas corporais acometidas</t>
  </si>
  <si>
    <t>acometimento de avds</t>
  </si>
  <si>
    <t>acometimento de aivds</t>
  </si>
  <si>
    <t>número de incapacidades</t>
  </si>
  <si>
    <t>tipos de incapacidades</t>
  </si>
  <si>
    <t>capacidade x desempenho por domínio</t>
  </si>
  <si>
    <t>faixa etária</t>
  </si>
  <si>
    <t>Faixa etária</t>
  </si>
  <si>
    <t>Prevalência do uso de óculos comum</t>
  </si>
  <si>
    <t>Documentação de variáveis para tabulação de resultados: Pesquisa Idosos</t>
  </si>
  <si>
    <t>Pedido original</t>
  </si>
  <si>
    <t>Desagregação</t>
  </si>
  <si>
    <t>Observação</t>
  </si>
  <si>
    <t>Base normativa</t>
  </si>
  <si>
    <t>Conceitos base para tabulação de resultados</t>
  </si>
  <si>
    <t>Conceito</t>
  </si>
  <si>
    <t>Descrição</t>
  </si>
  <si>
    <t>Local no questionário</t>
  </si>
  <si>
    <t>Modelo linguístico</t>
  </si>
  <si>
    <t>Domínios</t>
  </si>
  <si>
    <t>Incapacidade</t>
  </si>
  <si>
    <t>Gradiente de acometimento</t>
  </si>
  <si>
    <t>Desempenho por domínio</t>
  </si>
  <si>
    <t>AVDS</t>
  </si>
  <si>
    <t>AIVDS</t>
  </si>
  <si>
    <t>Universo</t>
  </si>
  <si>
    <t>N.</t>
  </si>
  <si>
    <t>1.1.</t>
  </si>
  <si>
    <t>1.2.</t>
  </si>
  <si>
    <t>1.3.</t>
  </si>
  <si>
    <t>1.4.</t>
  </si>
  <si>
    <t>2.1.</t>
  </si>
  <si>
    <t>2.2.</t>
  </si>
  <si>
    <t>2.3.</t>
  </si>
  <si>
    <t>2.4.</t>
  </si>
  <si>
    <t>2.5.</t>
  </si>
  <si>
    <t>2.6.</t>
  </si>
  <si>
    <t>2.7.</t>
  </si>
  <si>
    <t>2.8.</t>
  </si>
  <si>
    <t>3.2.</t>
  </si>
  <si>
    <t>3.4.</t>
  </si>
  <si>
    <t>3.5.</t>
  </si>
  <si>
    <t>3.6.</t>
  </si>
  <si>
    <t>Dados pessoais do avaliado &gt; Nível de acometimento (Pág. 9)</t>
  </si>
  <si>
    <t>Deficiência prevalente</t>
  </si>
  <si>
    <t>Atividades vividas diárias</t>
  </si>
  <si>
    <t>Dados pessoais do avaliado &gt; Deficiência prevalente (Pág. 9)</t>
  </si>
  <si>
    <t>Atividades instrumentais vividas diárias</t>
  </si>
  <si>
    <t>Principal deficiência que acomete o idoso</t>
  </si>
  <si>
    <t>AVD B</t>
  </si>
  <si>
    <t>AVD I</t>
  </si>
  <si>
    <t>Atividades vividas diárias básica</t>
  </si>
  <si>
    <t>Usada apenas para controle cadastral. Para filtro e controle utilizar a primeira questão do Modelo Linguístico porque os idosos tem mais de uma deficiência</t>
  </si>
  <si>
    <t>Sexo e Faixa Etária</t>
  </si>
  <si>
    <t>Faixa Etária</t>
  </si>
  <si>
    <t>Distribuição absoluta e percentual dos entrevistados idosos por número de incapacidades (1, 2, 3, 4) e com o tipo de incapacidade (motor/cognitivo/auditivo/visual), extraído do modelo linguístico.</t>
  </si>
  <si>
    <t>Distribuição absoluta e percentual dos entrevistados idosos por tipo de informante.</t>
  </si>
  <si>
    <t>Distribuição absoluta e percentual dos entrevistados idosos por sexo por faixa etária, número de incapacidades, tipos de incapacidades.</t>
  </si>
  <si>
    <t>Distribuição absoluta e percentual dos entrevistados idosos por nível de Acometimento por faixa etária e tipo de incapacidade</t>
  </si>
  <si>
    <t>Porcentagem dos idosos com 1 AVDB 2, 3, 4, 5, 6, 7,8... pontuando 50 ou 25</t>
  </si>
  <si>
    <t>Porcentagem dos idosos com 1 AVDI, 2, 3, 4... pontuando 50 ou 25</t>
  </si>
  <si>
    <t>PARTE I</t>
  </si>
  <si>
    <t>Distribuição absoluta e percentual dos entrevistados por funções e estruturas corporais 1 a 7, segundo tipo e quantidade</t>
  </si>
  <si>
    <t>Média dos domínios</t>
  </si>
  <si>
    <t>Gradiente de acometimento de cada domínio</t>
  </si>
  <si>
    <t>Prevalência de itens pontuados por capacidade (matriz de correlação)</t>
  </si>
  <si>
    <t>Distribuição absoluta e percentual dos entrevistados por faixa etária, segundo:</t>
  </si>
  <si>
    <t>Médias, por domínio e geral</t>
  </si>
  <si>
    <t>Distribuição absoluta e percentual dos entrevistados idosos por nível de acometimento (leve, moderado/AVD I, grave/AVD B), segundo:</t>
  </si>
  <si>
    <t>Distribuição absoluta e percentual dos entrevistados idosos por tipos de incapacidades e número de incapacidades, segundo:</t>
  </si>
  <si>
    <t xml:space="preserve">estruturas corporais acometidas </t>
  </si>
  <si>
    <t>PARTE II</t>
  </si>
  <si>
    <t>Distribuição absoluta e percentual dos entrevistados por bairro (se possível, inserir mapa georreferenciado)</t>
  </si>
  <si>
    <t>Idade média dos entrevistados</t>
  </si>
  <si>
    <t>Não pode ficar sozinho em segurança</t>
  </si>
  <si>
    <t>PARTE III</t>
  </si>
  <si>
    <t>Distribuição absoluta e percentual dos entrevistados por cor/raça</t>
  </si>
  <si>
    <t>Distribuição absoluta e percentual dos entrevistados por sexo, segundo estado civil</t>
  </si>
  <si>
    <t>Distribuição absoluta e percentual dos entrevistados por atividades e participações exercidas por capacidade, segundo sexo e faixa etária</t>
  </si>
  <si>
    <t>Distribuição absoluta e percentual dos entrevistados por atividades e participações exercidas por desempenho, segundo sexo e faixa etária</t>
  </si>
  <si>
    <t>Distribuição absoluta e percentual dos entrevistados por atividades e participações exercidas por capacidade, segundo sexo e estado civil</t>
  </si>
  <si>
    <t>Distribuição absoluta e percentual dos entrevistados por atividades e participações exercidas por desempenho, segundo sexo e estado civil</t>
  </si>
  <si>
    <t>Distribuição absoluta e percentual dos entrevistados por atividades e participações com pontuação 25D, por faixa etária</t>
  </si>
  <si>
    <t xml:space="preserve">Distribuição absoluta e percentual dos entrevistados idosos com Incapacidade Auditiva, em que </t>
  </si>
  <si>
    <t>Distribuição absoluta e percentual dos entrevistados idosos com Incapacidade Visual, em que:</t>
  </si>
  <si>
    <t>Distribuição absoluta e percentual dos entrevistados idosos com Incapacidade Motora, em que:</t>
  </si>
  <si>
    <t>Distribuição absoluta e percentual dos entrevistados idosos com Incapacidade Cognitiva / Mental, em que:</t>
  </si>
  <si>
    <t xml:space="preserve">Houve pontuação 25 ou 50 em alguma atividade do Domínio Comunicação ou Socialização;       </t>
  </si>
  <si>
    <t>Houve pontuação 75 em todas as atividades dos Domínios Comunicação ou Socialização</t>
  </si>
  <si>
    <t>A surdez ocorreu antes dos 6 anos.</t>
  </si>
  <si>
    <t>Não dispõe do auxílio de terceiros sempre que necessário.</t>
  </si>
  <si>
    <t>Houve pontuação 25 ou 50 em alguma atividade do Domínio Mobilidade ou Vida Doméstica</t>
  </si>
  <si>
    <t>Houve pontuação 75 em todas as atividades dos Domínios Mobilidade ou Vida Doméstica</t>
  </si>
  <si>
    <t>A pessoa já não enxergava ao nascer</t>
  </si>
  <si>
    <t>Não dispõe do auxílio de terceiros sempre que necessário</t>
  </si>
  <si>
    <t>Houve pontuação 25 ou 50 em alguma atividade do Domínio Mobilidade ou Cuidados Pessoais</t>
  </si>
  <si>
    <t>Houve pontuação 75 em todas as atividades dos Domínios Mobilidade ou Cuidados Pessoais</t>
  </si>
  <si>
    <t>Desloca-se exclusivamente em cadeira de rodas.</t>
  </si>
  <si>
    <t>Houve pontuação 25 ou 50 em alguma atividade do Domínio Vida Doméstica ou Socialização</t>
  </si>
  <si>
    <t>Houve pontuação 75 em todas as atividades dos Domínios Vida Doméstica ou Socialização</t>
  </si>
  <si>
    <t>Distribuição absoluta e percentual dos entrevistados, por faixa etária, segundo número de pessoas que moram no domicílio</t>
  </si>
  <si>
    <t>Densidade domiciliar dos entrevistados</t>
  </si>
  <si>
    <t>Número de famílias e tamanho médio por família por composição da família (unipessoal, casal sem filhos, casal com filhos, casal com filhos e outros parentes, pessoa de referência mulher sem cônjuge com filhos, outros grupos)</t>
  </si>
  <si>
    <t>Distribuição absoluta e percentual dos entrevistados, por faixa etária, segundo posição no domicílio em que vive</t>
  </si>
  <si>
    <t>Razão de dependência demográfica Total, de Jovens, dos Idosos</t>
  </si>
  <si>
    <t>Taxa de analfabetismo dos entrevistados, por faixa etária</t>
  </si>
  <si>
    <t>Taxa de analfabetismo dos entrevistados, por tipo de incapacidade</t>
  </si>
  <si>
    <t>Distribuição absoluta e percentual dos entrevistados, por faixa etária, segundo frequência escolar</t>
  </si>
  <si>
    <t>Taxa de frequência escolar dos entrevistados até 59 anos, por sexo e faixa etária</t>
  </si>
  <si>
    <t>Escolaridade média dos entrevistados, por sexo e faixa etária</t>
  </si>
  <si>
    <t>Distribuição absoluta e percentual dos entrevistados, por faixa etária, segundo nível mais elevado concluído</t>
  </si>
  <si>
    <t>Distribuição absoluta e percentual dos entrevistados, por tipo de incapacidade, segundo nível mais elevado concluído</t>
  </si>
  <si>
    <t>Distribuição absoluta e percentual dos entrevistados, por forma de abastecimento de água no domicilio</t>
  </si>
  <si>
    <t>Distribuição absoluta e percentual dos entrevistados, por tipo de incapacidade, segundo pavimentação da rua</t>
  </si>
  <si>
    <t xml:space="preserve"> Distribuição absoluta e percentual dos entrevistados, por faixa etária, segundo pavimentação da rua</t>
  </si>
  <si>
    <t>Distribuição absoluta e percentual dos entrevistados, por tipo de incapacidade, segundo área de localização do domicílio</t>
  </si>
  <si>
    <t>Distribuição absoluta e percentual dos entrevistados, por faixa etária, segundo área de localização do domicílio</t>
  </si>
  <si>
    <t>Distribuição absoluta e percentual dos entrevistados, por tipo de incapacidade, segundo tempo gasto de deslocamento ao ponto de transporte mais próximo</t>
  </si>
  <si>
    <t>Distribuição absoluta e percentual dos entrevistados, por faixa etária, segundo tempo gasto de deslocamento ao ponto de transporte mais próximo</t>
  </si>
  <si>
    <t>Distribuição absoluta e percentual dos entrevistados, por tipo de incapacidade, segundo tempo gasto de deslocamento a unidade de saúde mais próxima</t>
  </si>
  <si>
    <t>Distribuição absoluta e percentual dos entrevistados, por faixa etária, segundo tempo gasto de deslocamento a unidade de saúde mais próxima</t>
  </si>
  <si>
    <t>Distribuição absoluta e percentual dos entrevistados, por tipo de incapacidade, segundo forma de deslocamento a unidade de saúde mais próxima</t>
  </si>
  <si>
    <t>Distribuição absoluta e percentual dos entrevistados, por grau de acometimento, segundo forma de deslocamento a unidade de saúde mais próxima</t>
  </si>
  <si>
    <t>Distribuição absoluta e percentual dos entrevistados, por faixa etária, segundo forma de deslocamento a unidade de saúde mais próxima</t>
  </si>
  <si>
    <t>Distribuição absoluta e percentual dos entrevistados, por tipo de incapacidade, segundo presença de queda no último ano</t>
  </si>
  <si>
    <t>Distribuição absoluta e percentual dos entrevistados, por faixa etária, segundo presença de queda no último ano</t>
  </si>
  <si>
    <t>Distribuição absoluta e percentual dos entrevistados, por grau de acometimento, segundo presença de queda no último ano</t>
  </si>
  <si>
    <t>Distribuição absoluta e percentual dos entrevistados que sofreram queda no último ano, por faixa etária, segundo número de vezes e local</t>
  </si>
  <si>
    <t>Número de vezes médio de queda por faixa etária</t>
  </si>
  <si>
    <t xml:space="preserve">Número de vezes médio de queda por tipo de incapacidade </t>
  </si>
  <si>
    <t xml:space="preserve"> Distribuição absoluta e percentual dos entrevistados que sofreram queda no último ano, por tipo de incapacidade, segundo número de vezes e local</t>
  </si>
  <si>
    <t>Distribuição absoluta e percentual dos entrevistados que sofreram queda no último ano, por tipo de incapacidade, segundo principais causas de queda</t>
  </si>
  <si>
    <t>Distribuição absoluta e percentual dos entrevistados que sofreram queda no último ano, por faixa etária, segundo principais causas de queda</t>
  </si>
  <si>
    <t>Taxa de desemprego por sexo e faixa etária</t>
  </si>
  <si>
    <t xml:space="preserve">Taxa de desemprego por tipo de incapacidade e grau de acometimento </t>
  </si>
  <si>
    <t xml:space="preserve">Porcentagem de ocupados, na última semana, por sexo e faixa etária </t>
  </si>
  <si>
    <t>Porcentagem de ocupados na última semana, por tipo de incapacidade e grau de acometimento</t>
  </si>
  <si>
    <t>Porcentagem de aposentados dos entrevistados idosos, por sexo e faixa etária</t>
  </si>
  <si>
    <t>Porcentagem de aposentados dos entrevistados, por tipo de incapacidade e grau de acometimento</t>
  </si>
  <si>
    <t>Distribuição absoluta e percentual dos entrevistados aposentados, segundo 10 ocupações mais frequentes antes de se aposentar, por sexo</t>
  </si>
  <si>
    <t>Distribuição absoluta e percentual dos entrevistados ocupados, por sexo e faixa etária, segundo setor de atividade</t>
  </si>
  <si>
    <t>Distribuição absoluta e percentual dos entrevistados ocupados, idosos, por tipo de incapacidade, segundo setor de atividade</t>
  </si>
  <si>
    <t>Distribuição absoluta e percentual dos entrevistados ocupados, idosos, por tipo de incapacidade, segundo posição na ocupação</t>
  </si>
  <si>
    <t>Distribuição absoluta e percentual dos entrevistados, segundo sexo, por tipo de rendimento bruto mensal</t>
  </si>
  <si>
    <t xml:space="preserve"> Distribuição absoluta e percentual dos entrevistados ocupados, por sexo e faixa etária, segundo posição na ocupação</t>
  </si>
  <si>
    <t xml:space="preserve"> Rendimento bruto mensal médio por sexo e faixa etária</t>
  </si>
  <si>
    <t>Rendimento bruto mensal médio por tipo de incapacidade e grau de acometimento</t>
  </si>
  <si>
    <t>Rendimento bruto mensal médio por tipo de rendimento bruto mensal</t>
  </si>
  <si>
    <t>Distribuição absoluta e percentual dos entrevistados ocupados, segundo sexo e faixa etária, segundo contribuição para previdência</t>
  </si>
  <si>
    <t>Rendimento mensal domiciliar por sexo e faixa etária</t>
  </si>
  <si>
    <t>Rendimento mensal domiciliar por tipo de incapacidade e grau de acometimento</t>
  </si>
  <si>
    <t xml:space="preserve">Rendimento mensal domiciliar por tipo de rendimento mensal domiciliar </t>
  </si>
  <si>
    <t>Distribuição absoluta e percentual dos entrevistados, segundo sexo e faixa etária, por tipo de rendimento bruto mensal</t>
  </si>
  <si>
    <t>Distribuição absoluta e percentual dos entrevistados idosos, tipo de incapacidade e grau de acometimento, por tipo de rendimento bruto mensal</t>
  </si>
  <si>
    <t>Distribuição absoluta e percentual dos entrevistados por sexo e faixa etária, segundo frequência em convivência comunitária</t>
  </si>
  <si>
    <t>Distribuição absoluta e percentual dos entrevistados por tipo de incapacidade e grau de acometimento, segundo frequência em convivência comunitária</t>
  </si>
  <si>
    <t>Distribuição absoluta e percentual dos entrevistados por sexo e faixa etária, segundo frequência em atividades religiosas</t>
  </si>
  <si>
    <t>Distribuição absoluta e percentual dos entrevistados por tipo de incapacidade e grau de acometimento, segundo frequência em atividades religiosas</t>
  </si>
  <si>
    <t>Distribuição absoluta e percentual dos entrevistados por sexo e faixa etária, segundo percepção de segurança em casa</t>
  </si>
  <si>
    <t>Distribuição absoluta e percentual dos entrevistados por tipo de incapacidade e grau de acometimento, segundo percepção de segurança na rua</t>
  </si>
  <si>
    <t>Distribuição absoluta e percentual dos entrevistados, por sexo e faixa etária, segundo exposição à violência física, psicológica, financeira ou abandono</t>
  </si>
  <si>
    <t xml:space="preserve"> Distribuição absoluta e percentual dos entrevistados, por tipo de incapacidade e grau de acometimento, segundo exposição à violência física, psicológica, financeira ou abandono</t>
  </si>
  <si>
    <t xml:space="preserve"> Distribuição absoluta e percentual dos entrevistados que foram expostos à violência física, psicológica, financeira ou abandono por sexo e faixa etária, segundo 10 tipo de violência mais frequentes</t>
  </si>
  <si>
    <t>1.5.</t>
  </si>
  <si>
    <t>1.6.</t>
  </si>
  <si>
    <t>1.7.</t>
  </si>
  <si>
    <t>1.8.</t>
  </si>
  <si>
    <t>1.9.</t>
  </si>
  <si>
    <t>1.10.</t>
  </si>
  <si>
    <t>1.11.</t>
  </si>
  <si>
    <t>1.12.</t>
  </si>
  <si>
    <t>1.13.</t>
  </si>
  <si>
    <t>2.9.</t>
  </si>
  <si>
    <t>2.13.</t>
  </si>
  <si>
    <t>1.14.1</t>
  </si>
  <si>
    <t>1.14.2</t>
  </si>
  <si>
    <t>1.14.5</t>
  </si>
  <si>
    <t>1.14.6</t>
  </si>
  <si>
    <t>1.14.7</t>
  </si>
  <si>
    <t>1.15.1</t>
  </si>
  <si>
    <t>1.15.2</t>
  </si>
  <si>
    <t>1.15.3</t>
  </si>
  <si>
    <t>1.15.4</t>
  </si>
  <si>
    <t>1.15.5</t>
  </si>
  <si>
    <t>1.15.6</t>
  </si>
  <si>
    <t>1.15.7</t>
  </si>
  <si>
    <t>1.15.8</t>
  </si>
  <si>
    <t>1.16.1</t>
  </si>
  <si>
    <t>1.16.3</t>
  </si>
  <si>
    <t>2.10.1</t>
  </si>
  <si>
    <t>2.10.2</t>
  </si>
  <si>
    <t>2.10.3</t>
  </si>
  <si>
    <t>2.10.4</t>
  </si>
  <si>
    <t>2.11.1</t>
  </si>
  <si>
    <t>2.11.2</t>
  </si>
  <si>
    <t>2.11.3</t>
  </si>
  <si>
    <t>2.11.4</t>
  </si>
  <si>
    <t>2.12.1</t>
  </si>
  <si>
    <t>2.12.2</t>
  </si>
  <si>
    <t>2.12.3</t>
  </si>
  <si>
    <t>2.12.4</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</si>
  <si>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</si>
  <si>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</si>
  <si>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</si>
  <si>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</si>
  <si>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</si>
  <si>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</si>
  <si>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</si>
  <si>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</si>
  <si>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</si>
  <si>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</si>
  <si>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</si>
  <si>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</si>
  <si>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</si>
  <si>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</si>
  <si>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</si>
  <si>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</si>
  <si>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</si>
  <si>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</si>
  <si>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</si>
  <si>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</si>
  <si>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</si>
  <si>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</si>
  <si>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</si>
  <si>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</si>
  <si>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</si>
  <si>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</si>
  <si>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</si>
  <si>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</si>
  <si>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</si>
  <si>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</si>
  <si>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</si>
  <si>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</si>
  <si>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</si>
  <si>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</si>
  <si>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3.42.</t>
  </si>
  <si>
    <t>3.43.</t>
  </si>
  <si>
    <t>3.44.</t>
  </si>
  <si>
    <t>3.45.</t>
  </si>
  <si>
    <t>3.46.</t>
  </si>
  <si>
    <t>3.47.</t>
  </si>
  <si>
    <t>3.48.</t>
  </si>
  <si>
    <t>3.49.</t>
  </si>
  <si>
    <t>3.50.</t>
  </si>
  <si>
    <t>3.51.</t>
  </si>
  <si>
    <t>3.52.</t>
  </si>
  <si>
    <t>3.53.</t>
  </si>
  <si>
    <t>3.54.</t>
  </si>
  <si>
    <t>3.55.</t>
  </si>
  <si>
    <t>3.56.</t>
  </si>
  <si>
    <t>3.57.</t>
  </si>
  <si>
    <t>3.58.</t>
  </si>
  <si>
    <t>3.59.</t>
  </si>
  <si>
    <t>3.60.</t>
  </si>
  <si>
    <t>3.61.</t>
  </si>
  <si>
    <t>3.62.</t>
  </si>
  <si>
    <t>3.63.</t>
  </si>
  <si>
    <t>3.66.</t>
  </si>
  <si>
    <t>3.67.</t>
  </si>
  <si>
    <t>3.68.</t>
  </si>
  <si>
    <t>Número de incapacidade</t>
  </si>
  <si>
    <t>Tipo de informante</t>
  </si>
  <si>
    <t>Tipo de incapacidade</t>
  </si>
  <si>
    <t>Sexo por faixa etária, número de incapacidades, tipos de incapacidades</t>
  </si>
  <si>
    <t>Nível de Acometimento por faixa etária e tipos de incapacidade</t>
  </si>
  <si>
    <t>Pontuação 50 ou 25</t>
  </si>
  <si>
    <t>Tipo e quantidade de funções e estruturas corporais</t>
  </si>
  <si>
    <t>Média</t>
  </si>
  <si>
    <t>Capacidade</t>
  </si>
  <si>
    <t>Bairro</t>
  </si>
  <si>
    <t>Cor/Raça</t>
  </si>
  <si>
    <t>Por sexo e estado civil</t>
  </si>
  <si>
    <t>Capacidade, Sexo e Faixa Etária</t>
  </si>
  <si>
    <t>Desempenho, Sexo e Faixa Etária</t>
  </si>
  <si>
    <t>Capacidade, Sexo e Estado Civil</t>
  </si>
  <si>
    <t>Desempenho, Sexo e Estado Civil</t>
  </si>
  <si>
    <t>Faixa etária, número de pessoas que moram no domicílio</t>
  </si>
  <si>
    <t>Densidade</t>
  </si>
  <si>
    <t>Composição familiar</t>
  </si>
  <si>
    <t>Faixa etária, posição na família</t>
  </si>
  <si>
    <t>Dependência demográfica</t>
  </si>
  <si>
    <t>Faixa Etária, Frequência escolar</t>
  </si>
  <si>
    <t>Faixa etária, Nível mais elevado concluído</t>
  </si>
  <si>
    <t>Tipo de incapacidade, Nível mais elevado concluído</t>
  </si>
  <si>
    <t>Forma de abastecimento de água no domicílio</t>
  </si>
  <si>
    <t>Tipo de incapacidade, Pavimentação na rua</t>
  </si>
  <si>
    <t>Faixa etária, pavimentação da rua</t>
  </si>
  <si>
    <t>Tipo de incapacidade, área de localização do domicílio</t>
  </si>
  <si>
    <t>Faixa etária, área de localização do domicílio</t>
  </si>
  <si>
    <t>Tipo de incapacidade, tempo de deslocamento</t>
  </si>
  <si>
    <t>Faixa etária, tempo de deslocamento</t>
  </si>
  <si>
    <t>Tipo de incapacidade, forma de deslocamento</t>
  </si>
  <si>
    <t>Grau de acometimento, forma de deslocamento</t>
  </si>
  <si>
    <t>Faixa etária, forma de deslocamento</t>
  </si>
  <si>
    <t>Tipo de incapacidade, presença de queda</t>
  </si>
  <si>
    <t>Faixa etária, presença de queda</t>
  </si>
  <si>
    <t>Grau de acometimento, presença de queda</t>
  </si>
  <si>
    <t>Faixa etária, número de vezes e local</t>
  </si>
  <si>
    <t>Tipo de incapacidade, número de vezes e local</t>
  </si>
  <si>
    <t>Tipo de incapacidade, principais causas da queda</t>
  </si>
  <si>
    <t>Faixa etária, principais causas da queda</t>
  </si>
  <si>
    <t>Tipo de incapacidade e grau de acometimento</t>
  </si>
  <si>
    <t>Tipo de incapacidade, grau de acometimento</t>
  </si>
  <si>
    <t>10 ocupações mais frequentes antes de aposentar, sexo</t>
  </si>
  <si>
    <t>Sexo, Faixa etária, setor de atividade</t>
  </si>
  <si>
    <t>Tipo de incapacidade, setor de atividade</t>
  </si>
  <si>
    <t>Sexo, faixa etária, posição na ocupação</t>
  </si>
  <si>
    <t>Tipo de incapacidade, posição na ocupação</t>
  </si>
  <si>
    <t>Tipo de rendimento bruto mensal</t>
  </si>
  <si>
    <t>Sexo, tipo de rendimento bruto mensal</t>
  </si>
  <si>
    <t>Sexo e faixa etária, contribuição para previdência</t>
  </si>
  <si>
    <t>Sexo e faixa etária</t>
  </si>
  <si>
    <t>Tipo de rendimento mensal</t>
  </si>
  <si>
    <t>Sexo e faixa etária, tipo de rendimento bruto mensal</t>
  </si>
  <si>
    <t>Tipo de incapacidade e grau de acometimento, tipo de rendimento bruto mensal</t>
  </si>
  <si>
    <t>Sexo e faixa etária, frequência em convivência comunitária</t>
  </si>
  <si>
    <t>Tipo de incapacidade e grau de acometimento, frequência em convivência comunitária</t>
  </si>
  <si>
    <t>Sexo e faixa etária, frequência em atividades religiosas</t>
  </si>
  <si>
    <t>Tipo de incapacidade e grau de acometimento, frequência em atividades religiosas</t>
  </si>
  <si>
    <t>Sexo e faixa etária, percepção de segurança em casa</t>
  </si>
  <si>
    <t>Tipo de incapacidade e grau de acometimento, percepção de segurança na rua</t>
  </si>
  <si>
    <t>Sexo e faixa etária, 10 motivos mais frequentes</t>
  </si>
  <si>
    <t>Sexo e faixa etária, exposição à violência</t>
  </si>
  <si>
    <t>Tipo de incapacidade e grau de acomentimento, exposição à violência</t>
  </si>
  <si>
    <t>Sexo e faixa etária, 10 tipos de violência mais frequentes</t>
  </si>
  <si>
    <t>Idosos</t>
  </si>
  <si>
    <t>Aposentados</t>
  </si>
  <si>
    <t>Ocupados</t>
  </si>
  <si>
    <t>Todos</t>
  </si>
  <si>
    <t>Número de moradores</t>
  </si>
  <si>
    <t>18 a 29 anos</t>
  </si>
  <si>
    <t>30 a 39 anos</t>
  </si>
  <si>
    <t>40 a 49 anos</t>
  </si>
  <si>
    <t>50 a 59 anos</t>
  </si>
  <si>
    <t>18 a 59 anos</t>
  </si>
  <si>
    <t>60 a 69 anos</t>
  </si>
  <si>
    <t>70 a 79 anos</t>
  </si>
  <si>
    <t>80 anos ou mais</t>
  </si>
  <si>
    <t>60 anos ou mais</t>
  </si>
  <si>
    <t>Total</t>
  </si>
  <si>
    <t>Um</t>
  </si>
  <si>
    <t>Dois</t>
  </si>
  <si>
    <t>Três</t>
  </si>
  <si>
    <t>Quatro</t>
  </si>
  <si>
    <t>Cinco</t>
  </si>
  <si>
    <t>Seis</t>
  </si>
  <si>
    <t>Sete</t>
  </si>
  <si>
    <t>Oito</t>
  </si>
  <si>
    <t>Nove</t>
  </si>
  <si>
    <t>Dez</t>
  </si>
  <si>
    <t>Onze</t>
  </si>
  <si>
    <t>Notas:</t>
  </si>
  <si>
    <t>Fonte: Estimativas produzidas com base na pesquisa de campo primária, no Hospital Universitário Clementino Fraga Filho (HUCFF), 2017-2018.</t>
  </si>
  <si>
    <t>3.2</t>
  </si>
  <si>
    <t>3.1</t>
  </si>
  <si>
    <t>3.3</t>
  </si>
  <si>
    <t>n</t>
  </si>
  <si>
    <t>d1_1c_hom</t>
  </si>
  <si>
    <t>d1_1c_mul</t>
  </si>
  <si>
    <t>Sexo</t>
  </si>
  <si>
    <t>d1_1c</t>
  </si>
  <si>
    <t>d1_1d</t>
  </si>
  <si>
    <t>d1_1d_hom</t>
  </si>
  <si>
    <t>d1_1d_mul</t>
  </si>
  <si>
    <t>d1_1d_fx1829</t>
  </si>
  <si>
    <t>d1_1c_fx1829</t>
  </si>
  <si>
    <t>d1_1c_fx3039</t>
  </si>
  <si>
    <t>d1_1c_fx4049</t>
  </si>
  <si>
    <t>d1_1c_fx5059</t>
  </si>
  <si>
    <t>d1_1c_fx1859</t>
  </si>
  <si>
    <t>d1_1c_fx6069</t>
  </si>
  <si>
    <t>d1_1c_fx7079</t>
  </si>
  <si>
    <t>d1_1c_fx80m</t>
  </si>
  <si>
    <t>d1_1c_fx60m</t>
  </si>
  <si>
    <t>d1_1d_fx3039</t>
  </si>
  <si>
    <t>d1_1d_fx4049</t>
  </si>
  <si>
    <t>d1_1d_fx5059</t>
  </si>
  <si>
    <t>d1_1d_fx1859</t>
  </si>
  <si>
    <t>d1_1d_fx6069</t>
  </si>
  <si>
    <t>d1_1d_fx7079</t>
  </si>
  <si>
    <t>d1_1d_fx80m</t>
  </si>
  <si>
    <t>d1_1d_fx60m</t>
  </si>
  <si>
    <t>t_entr</t>
  </si>
  <si>
    <t>1.2</t>
  </si>
  <si>
    <t>t_entr_fx1829</t>
  </si>
  <si>
    <t>t_entr_fx3039</t>
  </si>
  <si>
    <t>t_entr_fx4049</t>
  </si>
  <si>
    <t>t_entr_fx5059</t>
  </si>
  <si>
    <t>t_entr_fx1859</t>
  </si>
  <si>
    <t>t_entr_fx6069</t>
  </si>
  <si>
    <t>t_entr_fx7079</t>
  </si>
  <si>
    <t>t_entr_fx80m</t>
  </si>
  <si>
    <t>t_entr_fx60m</t>
  </si>
  <si>
    <t>n_incap_0</t>
  </si>
  <si>
    <t>n_incap_1</t>
  </si>
  <si>
    <t>n_incap_2</t>
  </si>
  <si>
    <t>n_incap_3</t>
  </si>
  <si>
    <t>n_incap_4</t>
  </si>
  <si>
    <t>Total de idosos</t>
  </si>
  <si>
    <t>tp_inform1</t>
  </si>
  <si>
    <t>tp_inform2</t>
  </si>
  <si>
    <t>tp_inform3</t>
  </si>
  <si>
    <t>tp_inform4</t>
  </si>
  <si>
    <t>idoso_hom</t>
  </si>
  <si>
    <t>idoso_mul</t>
  </si>
  <si>
    <t>idoso_inc0</t>
  </si>
  <si>
    <t>idoso_inc1</t>
  </si>
  <si>
    <t>idoso_inc2</t>
  </si>
  <si>
    <t>idoso_inc3</t>
  </si>
  <si>
    <t>idoso_inc4</t>
  </si>
  <si>
    <t>f1_1</t>
  </si>
  <si>
    <t>f1_2</t>
  </si>
  <si>
    <t>f1_n1</t>
  </si>
  <si>
    <t>f1_n2</t>
  </si>
  <si>
    <t>f1_n0</t>
  </si>
  <si>
    <t>f2_1</t>
  </si>
  <si>
    <t>f2_2</t>
  </si>
  <si>
    <t>f2_3</t>
  </si>
  <si>
    <t>f2_4</t>
  </si>
  <si>
    <t>f2_5</t>
  </si>
  <si>
    <t>f2_n1</t>
  </si>
  <si>
    <t>f2_n2</t>
  </si>
  <si>
    <t>f2_n3</t>
  </si>
  <si>
    <t>f2_n4</t>
  </si>
  <si>
    <t>f2_n5</t>
  </si>
  <si>
    <t>f2_n0</t>
  </si>
  <si>
    <t>f3_1</t>
  </si>
  <si>
    <t>f4_1</t>
  </si>
  <si>
    <t>f4_2</t>
  </si>
  <si>
    <t>f4_3</t>
  </si>
  <si>
    <t>f4_4</t>
  </si>
  <si>
    <t>f4_5</t>
  </si>
  <si>
    <t>f4_6</t>
  </si>
  <si>
    <t>f4_n1</t>
  </si>
  <si>
    <t>f4_n2</t>
  </si>
  <si>
    <t>f4_n3</t>
  </si>
  <si>
    <t>f4_n4</t>
  </si>
  <si>
    <t>f4_n5</t>
  </si>
  <si>
    <t>f4_n6</t>
  </si>
  <si>
    <t>f4_n0</t>
  </si>
  <si>
    <t>f5_1</t>
  </si>
  <si>
    <t>f5_2</t>
  </si>
  <si>
    <t>f5_n1</t>
  </si>
  <si>
    <t>f5_n2</t>
  </si>
  <si>
    <t>f5_n0</t>
  </si>
  <si>
    <t>f6_1</t>
  </si>
  <si>
    <t>f6_2</t>
  </si>
  <si>
    <t>f6_3</t>
  </si>
  <si>
    <t>f6_n1</t>
  </si>
  <si>
    <t>f6_n2</t>
  </si>
  <si>
    <t>f6_n3</t>
  </si>
  <si>
    <t>f6_n0</t>
  </si>
  <si>
    <t>f7_1</t>
  </si>
  <si>
    <t>pt_dominio</t>
  </si>
  <si>
    <t>-</t>
  </si>
  <si>
    <t>fx1829_ptdtot</t>
  </si>
  <si>
    <t>fx3039_ptdtot</t>
  </si>
  <si>
    <t>fx4049_ptdtot</t>
  </si>
  <si>
    <t>fx5059_ptdtot</t>
  </si>
  <si>
    <t>fx6069_ptdtot</t>
  </si>
  <si>
    <t>fx7079_ptdtot</t>
  </si>
  <si>
    <t>fx80m_ptdtot</t>
  </si>
  <si>
    <t>fx1859_ptdtot</t>
  </si>
  <si>
    <t>fx60m_ptdtot</t>
  </si>
  <si>
    <t>Média geral</t>
  </si>
  <si>
    <t>fx1829_ptd1</t>
  </si>
  <si>
    <t>fx1829_ptd2</t>
  </si>
  <si>
    <t>fx1829_ptd3</t>
  </si>
  <si>
    <t>fx1829_ptd4</t>
  </si>
  <si>
    <t>fx1829_ptd5</t>
  </si>
  <si>
    <t>fx1829_ptd6</t>
  </si>
  <si>
    <t>fx1829_ptd7</t>
  </si>
  <si>
    <t>fx3039_ptd1</t>
  </si>
  <si>
    <t>fx3039_ptd2</t>
  </si>
  <si>
    <t>fx3039_ptd3</t>
  </si>
  <si>
    <t>fx3039_ptd4</t>
  </si>
  <si>
    <t>fx3039_ptd5</t>
  </si>
  <si>
    <t>fx3039_ptd6</t>
  </si>
  <si>
    <t>fx3039_ptd7</t>
  </si>
  <si>
    <t>fx4049_ptd1</t>
  </si>
  <si>
    <t>fx4049_ptd2</t>
  </si>
  <si>
    <t>fx4049_ptd3</t>
  </si>
  <si>
    <t>fx4049_ptd4</t>
  </si>
  <si>
    <t>fx4049_ptd5</t>
  </si>
  <si>
    <t>fx4049_ptd6</t>
  </si>
  <si>
    <t>fx4049_ptd7</t>
  </si>
  <si>
    <t>fx5059_ptd1</t>
  </si>
  <si>
    <t>fx5059_ptd2</t>
  </si>
  <si>
    <t>fx5059_ptd3</t>
  </si>
  <si>
    <t>fx5059_ptd4</t>
  </si>
  <si>
    <t>fx5059_ptd5</t>
  </si>
  <si>
    <t>fx5059_ptd6</t>
  </si>
  <si>
    <t>fx5059_ptd7</t>
  </si>
  <si>
    <t>fx6069_ptd1</t>
  </si>
  <si>
    <t>fx6069_ptd2</t>
  </si>
  <si>
    <t>fx6069_ptd3</t>
  </si>
  <si>
    <t>fx6069_ptd4</t>
  </si>
  <si>
    <t>fx6069_ptd5</t>
  </si>
  <si>
    <t>fx6069_ptd6</t>
  </si>
  <si>
    <t>fx6069_ptd7</t>
  </si>
  <si>
    <t>fx7079_ptd1</t>
  </si>
  <si>
    <t>fx7079_ptd2</t>
  </si>
  <si>
    <t>fx7079_ptd3</t>
  </si>
  <si>
    <t>fx7079_ptd4</t>
  </si>
  <si>
    <t>fx7079_ptd5</t>
  </si>
  <si>
    <t>fx7079_ptd6</t>
  </si>
  <si>
    <t>fx7079_ptd7</t>
  </si>
  <si>
    <t>fx80m_ptd1</t>
  </si>
  <si>
    <t>fx80m_ptd2</t>
  </si>
  <si>
    <t>fx80m_ptd3</t>
  </si>
  <si>
    <t>fx80m_ptd4</t>
  </si>
  <si>
    <t>fx80m_ptd5</t>
  </si>
  <si>
    <t>fx80m_ptd6</t>
  </si>
  <si>
    <t>fx80m_ptd7</t>
  </si>
  <si>
    <t>fx1859_ptd1</t>
  </si>
  <si>
    <t>fx1859_ptd2</t>
  </si>
  <si>
    <t>fx1859_ptd3</t>
  </si>
  <si>
    <t>fx1859_ptd4</t>
  </si>
  <si>
    <t>fx1859_ptd5</t>
  </si>
  <si>
    <t>fx1859_ptd6</t>
  </si>
  <si>
    <t>fx1859_ptd7</t>
  </si>
  <si>
    <t>fx60m_ptd1</t>
  </si>
  <si>
    <t>fx60m_ptd2</t>
  </si>
  <si>
    <t>fx60m_ptd3</t>
  </si>
  <si>
    <t>fx60m_ptd4</t>
  </si>
  <si>
    <t>fx60m_ptd5</t>
  </si>
  <si>
    <t>fx60m_ptd6</t>
  </si>
  <si>
    <t>fx60m_ptd7</t>
  </si>
  <si>
    <t>tp_inform5</t>
  </si>
  <si>
    <t>Distribuição absoluta das atividades e participação por Capacidade e Desempenho, segundo sexo e faixa etária.</t>
  </si>
  <si>
    <t>fx60m_incap_vis</t>
  </si>
  <si>
    <t>fx60m_incap_aud</t>
  </si>
  <si>
    <t>fx60m_incap_ment</t>
  </si>
  <si>
    <t>fx60m_incap_mot</t>
  </si>
  <si>
    <t>fx60m_incap_n4</t>
  </si>
  <si>
    <t>fx60m_incap_n3</t>
  </si>
  <si>
    <t>fx60m_incap_n2</t>
  </si>
  <si>
    <t>fx60m_incap_n1</t>
  </si>
  <si>
    <t>fx60m_f7_1</t>
  </si>
  <si>
    <t>fx60m_f6_3</t>
  </si>
  <si>
    <t>fx60m_f6_2</t>
  </si>
  <si>
    <t>fx60m_f6_1</t>
  </si>
  <si>
    <t>fx60m_f5_2</t>
  </si>
  <si>
    <t>fx60m_f5_1</t>
  </si>
  <si>
    <t>fx60m_f4_6</t>
  </si>
  <si>
    <t>fx60m_f4_5</t>
  </si>
  <si>
    <t>fx60m_f4_4</t>
  </si>
  <si>
    <t>fx60m_f4_3</t>
  </si>
  <si>
    <t>fx60m_f4_2</t>
  </si>
  <si>
    <t>fx60m_f4_1</t>
  </si>
  <si>
    <t>fx60m_f3_1</t>
  </si>
  <si>
    <t>fx60m_f2_6</t>
  </si>
  <si>
    <t>fx60m_f2_5</t>
  </si>
  <si>
    <t>fx60m_f2_4</t>
  </si>
  <si>
    <t>fx60m_f2_3</t>
  </si>
  <si>
    <t>fx60m_f2_2</t>
  </si>
  <si>
    <t>fx60m_f2_1</t>
  </si>
  <si>
    <t>fx60m_f1_2</t>
  </si>
  <si>
    <t>fx60m_f1_1</t>
  </si>
  <si>
    <t>fx80m_incap_vis</t>
  </si>
  <si>
    <t>fx80m_incap_aud</t>
  </si>
  <si>
    <t>fx80m_incap_ment</t>
  </si>
  <si>
    <t>fx80m_incap_mot</t>
  </si>
  <si>
    <t>fx80m_incap_n4</t>
  </si>
  <si>
    <t>fx80m_incap_n3</t>
  </si>
  <si>
    <t>fx80m_incap_n2</t>
  </si>
  <si>
    <t>fx80m_incap_n1</t>
  </si>
  <si>
    <t>fx80m_f7_1</t>
  </si>
  <si>
    <t>fx80m_f6_3</t>
  </si>
  <si>
    <t>fx80m_f6_2</t>
  </si>
  <si>
    <t>fx80m_f6_1</t>
  </si>
  <si>
    <t>fx80m_f5_2</t>
  </si>
  <si>
    <t>fx80m_f5_1</t>
  </si>
  <si>
    <t>fx80m_f4_6</t>
  </si>
  <si>
    <t>fx80m_f4_5</t>
  </si>
  <si>
    <t>fx80m_f4_4</t>
  </si>
  <si>
    <t>fx80m_f4_3</t>
  </si>
  <si>
    <t>fx80m_f4_2</t>
  </si>
  <si>
    <t>fx80m_f4_1</t>
  </si>
  <si>
    <t>fx80m_f3_1</t>
  </si>
  <si>
    <t>fx80m_f2_6</t>
  </si>
  <si>
    <t>fx80m_f2_5</t>
  </si>
  <si>
    <t>fx80m_f2_4</t>
  </si>
  <si>
    <t>fx80m_f2_3</t>
  </si>
  <si>
    <t>fx80m_f2_2</t>
  </si>
  <si>
    <t>fx80m_f2_1</t>
  </si>
  <si>
    <t>fx80m_f1_2</t>
  </si>
  <si>
    <t>fx80m_f1_1</t>
  </si>
  <si>
    <t>fx7079_incap_vis</t>
  </si>
  <si>
    <t>fx7079_incap_aud</t>
  </si>
  <si>
    <t>fx7079_incap_ment</t>
  </si>
  <si>
    <t>fx7079_incap_mot</t>
  </si>
  <si>
    <t>fx7079_incap_n4</t>
  </si>
  <si>
    <t>fx7079_incap_n3</t>
  </si>
  <si>
    <t>fx7079_incap_n2</t>
  </si>
  <si>
    <t>fx7079_incap_n1</t>
  </si>
  <si>
    <t>fx7079_f7_1</t>
  </si>
  <si>
    <t>fx7079_f6_3</t>
  </si>
  <si>
    <t>fx7079_f6_2</t>
  </si>
  <si>
    <t>fx7079_f6_1</t>
  </si>
  <si>
    <t>fx7079_f5_2</t>
  </si>
  <si>
    <t>fx7079_f5_1</t>
  </si>
  <si>
    <t>fx7079_f4_6</t>
  </si>
  <si>
    <t>fx7079_f4_5</t>
  </si>
  <si>
    <t>fx7079_f4_4</t>
  </si>
  <si>
    <t>fx7079_f4_3</t>
  </si>
  <si>
    <t>fx7079_f4_2</t>
  </si>
  <si>
    <t>fx7079_f4_1</t>
  </si>
  <si>
    <t>fx7079_f3_1</t>
  </si>
  <si>
    <t>fx7079_f2_6</t>
  </si>
  <si>
    <t>fx7079_f2_5</t>
  </si>
  <si>
    <t>fx7079_f2_4</t>
  </si>
  <si>
    <t>fx7079_f2_3</t>
  </si>
  <si>
    <t>fx7079_f2_2</t>
  </si>
  <si>
    <t>fx7079_f2_1</t>
  </si>
  <si>
    <t>fx7079_f1_2</t>
  </si>
  <si>
    <t>fx7079_f1_1</t>
  </si>
  <si>
    <t>fx6069_incap_vis</t>
  </si>
  <si>
    <t>fx6069_incap_aud</t>
  </si>
  <si>
    <t>fx6069_incap_ment</t>
  </si>
  <si>
    <t>fx6069_incap_mot</t>
  </si>
  <si>
    <t>fx6069_incap_n4</t>
  </si>
  <si>
    <t>fx6069_incap_n3</t>
  </si>
  <si>
    <t>fx6069_incap_n2</t>
  </si>
  <si>
    <t>fx6069_incap_n1</t>
  </si>
  <si>
    <t>fx6069_f7_1</t>
  </si>
  <si>
    <t>fx6069_f6_3</t>
  </si>
  <si>
    <t>fx6069_f6_2</t>
  </si>
  <si>
    <t>fx6069_f6_1</t>
  </si>
  <si>
    <t>fx6069_f5_2</t>
  </si>
  <si>
    <t>fx6069_f5_1</t>
  </si>
  <si>
    <t>fx6069_f4_6</t>
  </si>
  <si>
    <t>fx6069_f4_5</t>
  </si>
  <si>
    <t>fx6069_f4_4</t>
  </si>
  <si>
    <t>fx6069_f4_3</t>
  </si>
  <si>
    <t>fx6069_f4_2</t>
  </si>
  <si>
    <t>fx6069_f4_1</t>
  </si>
  <si>
    <t>fx6069_f3_1</t>
  </si>
  <si>
    <t>fx6069_f2_6</t>
  </si>
  <si>
    <t>fx6069_f2_5</t>
  </si>
  <si>
    <t>fx6069_f2_4</t>
  </si>
  <si>
    <t>fx6069_f2_3</t>
  </si>
  <si>
    <t>fx6069_f2_2</t>
  </si>
  <si>
    <t>fx6069_f2_1</t>
  </si>
  <si>
    <t>fx6069_f1_2</t>
  </si>
  <si>
    <t>fx6069_f1_1</t>
  </si>
  <si>
    <t>n_func_20</t>
  </si>
  <si>
    <t>n_func_19</t>
  </si>
  <si>
    <t>n_func_18</t>
  </si>
  <si>
    <t>n_func_17</t>
  </si>
  <si>
    <t>n_func_16</t>
  </si>
  <si>
    <t>n_func_15</t>
  </si>
  <si>
    <t>n_func_14</t>
  </si>
  <si>
    <t>n_func_13</t>
  </si>
  <si>
    <t>n_func_12</t>
  </si>
  <si>
    <t>n_func_11</t>
  </si>
  <si>
    <t>n_func_10</t>
  </si>
  <si>
    <t>n_func_9</t>
  </si>
  <si>
    <t>n_func_8</t>
  </si>
  <si>
    <t>n_func_7</t>
  </si>
  <si>
    <t>n_func_6</t>
  </si>
  <si>
    <t>n_func_5</t>
  </si>
  <si>
    <t>n_func_4</t>
  </si>
  <si>
    <t>n_func_3</t>
  </si>
  <si>
    <t>n_func_2</t>
  </si>
  <si>
    <t>n_func_1</t>
  </si>
  <si>
    <t>n_func_0</t>
  </si>
  <si>
    <t>nfunc</t>
  </si>
  <si>
    <t>nfunc_6</t>
  </si>
  <si>
    <t>nfunc_5</t>
  </si>
  <si>
    <t>nfunc_4</t>
  </si>
  <si>
    <t>nfunc_2</t>
  </si>
  <si>
    <t>nfunc_1</t>
  </si>
  <si>
    <t>f2_6</t>
  </si>
  <si>
    <t>p5025_avditot</t>
  </si>
  <si>
    <t>p5025_avdi6_5</t>
  </si>
  <si>
    <t>p5025_avdi6_4</t>
  </si>
  <si>
    <t>p5025_avdi5_3</t>
  </si>
  <si>
    <t>p5025_avdi5_2</t>
  </si>
  <si>
    <t>p5025_avdi3_8</t>
  </si>
  <si>
    <t>p5025_avdbtot</t>
  </si>
  <si>
    <t>p5025_avdb4_7</t>
  </si>
  <si>
    <t>p5025_avdb4_6</t>
  </si>
  <si>
    <t>p5025_avdb4_5</t>
  </si>
  <si>
    <t>p5025_avdb4_4</t>
  </si>
  <si>
    <t>p5025_avdb4_3</t>
  </si>
  <si>
    <t>p5025_avdb4_1</t>
  </si>
  <si>
    <t>p5025_avdb3_4</t>
  </si>
  <si>
    <t>p5025_avdb3_1</t>
  </si>
  <si>
    <t>idogra_ment</t>
  </si>
  <si>
    <t>idogra_fx80m_ment</t>
  </si>
  <si>
    <t>idogra_fx80m</t>
  </si>
  <si>
    <t>idogra_fx7079_ment</t>
  </si>
  <si>
    <t>idogra_fx7079</t>
  </si>
  <si>
    <t>idogra_fx6069_ment</t>
  </si>
  <si>
    <t>idogra_fx6069</t>
  </si>
  <si>
    <t>idogra</t>
  </si>
  <si>
    <t>idomod_ment</t>
  </si>
  <si>
    <t>idomod_fx80m_ment</t>
  </si>
  <si>
    <t>idomod_fx80m</t>
  </si>
  <si>
    <t>idomod_fx7079_ment</t>
  </si>
  <si>
    <t>idomod_fx7079</t>
  </si>
  <si>
    <t>idomod_fx6069_ment</t>
  </si>
  <si>
    <t>idomod_fx6069</t>
  </si>
  <si>
    <t>idomod</t>
  </si>
  <si>
    <t>idolev_ment</t>
  </si>
  <si>
    <t>idolev_fx80m_ment</t>
  </si>
  <si>
    <t>idolev_fx80m</t>
  </si>
  <si>
    <t>idolev_fx7079_ment</t>
  </si>
  <si>
    <t>idolev_fx7079</t>
  </si>
  <si>
    <t>idolev_fx6069_ment</t>
  </si>
  <si>
    <t>idolev_fx6069</t>
  </si>
  <si>
    <t>idolev</t>
  </si>
  <si>
    <t>idoso_fx80m</t>
  </si>
  <si>
    <t>idoso_fx7079</t>
  </si>
  <si>
    <t>idoso_fx6069</t>
  </si>
  <si>
    <t>incap_vis</t>
  </si>
  <si>
    <t>incap_aud</t>
  </si>
  <si>
    <t>incap_ment</t>
  </si>
  <si>
    <t>incap_mot</t>
  </si>
  <si>
    <t>n_modl</t>
  </si>
  <si>
    <t>d7_8d_fx60m</t>
  </si>
  <si>
    <t>d7_8c_fx60m</t>
  </si>
  <si>
    <t>d7_8d_fx80m</t>
  </si>
  <si>
    <t>d7_8c_fx80m</t>
  </si>
  <si>
    <t>d7_8d_fx7079</t>
  </si>
  <si>
    <t>d7_8c_fx7079</t>
  </si>
  <si>
    <t>d7_8d_fx6069</t>
  </si>
  <si>
    <t>d7_8c_fx6069</t>
  </si>
  <si>
    <t>d7_8d_fx1859</t>
  </si>
  <si>
    <t>d7_8c_fx1859</t>
  </si>
  <si>
    <t>d7_8d_fx5059</t>
  </si>
  <si>
    <t>d7_8c_fx5059</t>
  </si>
  <si>
    <t>d7_8d_fx4049</t>
  </si>
  <si>
    <t>d7_8c_fx4049</t>
  </si>
  <si>
    <t>d7_8d_fx3039</t>
  </si>
  <si>
    <t>d7_8c_fx3039</t>
  </si>
  <si>
    <t>d7_8d_fx1829</t>
  </si>
  <si>
    <t>d7_8c_fx1829</t>
  </si>
  <si>
    <t>d7_8d_hom</t>
  </si>
  <si>
    <t>d7_8c_hom</t>
  </si>
  <si>
    <t>d7_8d_mul</t>
  </si>
  <si>
    <t>d7_8c_mul</t>
  </si>
  <si>
    <t>d7_8d</t>
  </si>
  <si>
    <t>d7_8c</t>
  </si>
  <si>
    <t>d7_7d_fx60m</t>
  </si>
  <si>
    <t>d7_7c_fx60m</t>
  </si>
  <si>
    <t>d7_7d_fx80m</t>
  </si>
  <si>
    <t>d7_7c_fx80m</t>
  </si>
  <si>
    <t>d7_7d_fx7079</t>
  </si>
  <si>
    <t>d7_7c_fx7079</t>
  </si>
  <si>
    <t>d7_7d_fx6069</t>
  </si>
  <si>
    <t>d7_7c_fx6069</t>
  </si>
  <si>
    <t>d7_7d_fx1859</t>
  </si>
  <si>
    <t>d7_7c_fx1859</t>
  </si>
  <si>
    <t>d7_7d_fx5059</t>
  </si>
  <si>
    <t>d7_7c_fx5059</t>
  </si>
  <si>
    <t>d7_7d_fx4049</t>
  </si>
  <si>
    <t>d7_7c_fx4049</t>
  </si>
  <si>
    <t>d7_7d_fx3039</t>
  </si>
  <si>
    <t>d7_7c_fx3039</t>
  </si>
  <si>
    <t>d7_7d_fx1829</t>
  </si>
  <si>
    <t>d7_7c_fx1829</t>
  </si>
  <si>
    <t>d7_7d_hom</t>
  </si>
  <si>
    <t>d7_7c_hom</t>
  </si>
  <si>
    <t>d7_7d_mul</t>
  </si>
  <si>
    <t>d7_7c_mul</t>
  </si>
  <si>
    <t>d7_7d</t>
  </si>
  <si>
    <t>d7_7c</t>
  </si>
  <si>
    <t>d7_6d_fx60m</t>
  </si>
  <si>
    <t>d7_6c_fx60m</t>
  </si>
  <si>
    <t>d7_6d_fx80m</t>
  </si>
  <si>
    <t>d7_6c_fx80m</t>
  </si>
  <si>
    <t>d7_6d_fx7079</t>
  </si>
  <si>
    <t>d7_6c_fx7079</t>
  </si>
  <si>
    <t>d7_6d_fx6069</t>
  </si>
  <si>
    <t>d7_6c_fx6069</t>
  </si>
  <si>
    <t>d7_6d_fx1859</t>
  </si>
  <si>
    <t>d7_6c_fx1859</t>
  </si>
  <si>
    <t>d7_6d_fx5059</t>
  </si>
  <si>
    <t>d7_6c_fx5059</t>
  </si>
  <si>
    <t>d7_6d_fx4049</t>
  </si>
  <si>
    <t>d7_6c_fx4049</t>
  </si>
  <si>
    <t>d7_6d_fx3039</t>
  </si>
  <si>
    <t>d7_6c_fx3039</t>
  </si>
  <si>
    <t>d7_6d_fx1829</t>
  </si>
  <si>
    <t>d7_6c_fx1829</t>
  </si>
  <si>
    <t>d7_6d_hom</t>
  </si>
  <si>
    <t>d7_6c_hom</t>
  </si>
  <si>
    <t>d7_6d_mul</t>
  </si>
  <si>
    <t>d7_6c_mul</t>
  </si>
  <si>
    <t>d7_6d</t>
  </si>
  <si>
    <t>d7_6c</t>
  </si>
  <si>
    <t>d7_5d_fx60m</t>
  </si>
  <si>
    <t>d7_5c_fx60m</t>
  </si>
  <si>
    <t>d7_5d_fx80m</t>
  </si>
  <si>
    <t>d7_5c_fx80m</t>
  </si>
  <si>
    <t>d7_5d_fx7079</t>
  </si>
  <si>
    <t>d7_5c_fx7079</t>
  </si>
  <si>
    <t>d7_5d_fx6069</t>
  </si>
  <si>
    <t>d7_5c_fx6069</t>
  </si>
  <si>
    <t>d7_5d_fx1859</t>
  </si>
  <si>
    <t>d7_5c_fx1859</t>
  </si>
  <si>
    <t>d7_5d_fx5059</t>
  </si>
  <si>
    <t>d7_5c_fx5059</t>
  </si>
  <si>
    <t>d7_5d_fx4049</t>
  </si>
  <si>
    <t>d7_5c_fx4049</t>
  </si>
  <si>
    <t>d7_5d_fx3039</t>
  </si>
  <si>
    <t>d7_5c_fx3039</t>
  </si>
  <si>
    <t>d7_5d_fx1829</t>
  </si>
  <si>
    <t>d7_5c_fx1829</t>
  </si>
  <si>
    <t>d7_5d_hom</t>
  </si>
  <si>
    <t>d7_5c_hom</t>
  </si>
  <si>
    <t>d7_5d_mul</t>
  </si>
  <si>
    <t>d7_5c_mul</t>
  </si>
  <si>
    <t>d7_5d</t>
  </si>
  <si>
    <t>d7_5c</t>
  </si>
  <si>
    <t>d7_4d_fx60m</t>
  </si>
  <si>
    <t>d7_4c_fx60m</t>
  </si>
  <si>
    <t>d7_4d_fx80m</t>
  </si>
  <si>
    <t>d7_4c_fx80m</t>
  </si>
  <si>
    <t>d7_4d_fx7079</t>
  </si>
  <si>
    <t>d7_4c_fx7079</t>
  </si>
  <si>
    <t>d7_4d_fx6069</t>
  </si>
  <si>
    <t>d7_4c_fx6069</t>
  </si>
  <si>
    <t>d7_4d_fx1859</t>
  </si>
  <si>
    <t>d7_4c_fx1859</t>
  </si>
  <si>
    <t>d7_4d_fx5059</t>
  </si>
  <si>
    <t>d7_4c_fx5059</t>
  </si>
  <si>
    <t>d7_4d_fx4049</t>
  </si>
  <si>
    <t>d7_4c_fx4049</t>
  </si>
  <si>
    <t>d7_4d_fx3039</t>
  </si>
  <si>
    <t>d7_4c_fx3039</t>
  </si>
  <si>
    <t>d7_4d_fx1829</t>
  </si>
  <si>
    <t>d7_4c_fx1829</t>
  </si>
  <si>
    <t>d7_4d_hom</t>
  </si>
  <si>
    <t>d7_4c_hom</t>
  </si>
  <si>
    <t>d7_4d_mul</t>
  </si>
  <si>
    <t>d7_4c_mul</t>
  </si>
  <si>
    <t>d7_4d</t>
  </si>
  <si>
    <t>d7_4c</t>
  </si>
  <si>
    <t>d7_3d_fx60m</t>
  </si>
  <si>
    <t>d7_3c_fx60m</t>
  </si>
  <si>
    <t>d7_3d_fx80m</t>
  </si>
  <si>
    <t>d7_3c_fx80m</t>
  </si>
  <si>
    <t>d7_3d_fx7079</t>
  </si>
  <si>
    <t>d7_3c_fx7079</t>
  </si>
  <si>
    <t>d7_3d_fx6069</t>
  </si>
  <si>
    <t>d7_3c_fx6069</t>
  </si>
  <si>
    <t>d7_3d_fx1859</t>
  </si>
  <si>
    <t>d7_3c_fx1859</t>
  </si>
  <si>
    <t>d7_3d_fx5059</t>
  </si>
  <si>
    <t>d7_3c_fx5059</t>
  </si>
  <si>
    <t>d7_3d_fx4049</t>
  </si>
  <si>
    <t>d7_3c_fx4049</t>
  </si>
  <si>
    <t>d7_3d_fx3039</t>
  </si>
  <si>
    <t>d7_3c_fx3039</t>
  </si>
  <si>
    <t>d7_3d_fx1829</t>
  </si>
  <si>
    <t>d7_3c_fx1829</t>
  </si>
  <si>
    <t>d7_3d_hom</t>
  </si>
  <si>
    <t>d7_3c_hom</t>
  </si>
  <si>
    <t>d7_3d_mul</t>
  </si>
  <si>
    <t>d7_3c_mul</t>
  </si>
  <si>
    <t>d7_3d</t>
  </si>
  <si>
    <t>d7_3c</t>
  </si>
  <si>
    <t>d7_2d_fx60m</t>
  </si>
  <si>
    <t>d7_2c_fx60m</t>
  </si>
  <si>
    <t>d7_2d_fx80m</t>
  </si>
  <si>
    <t>d7_2c_fx80m</t>
  </si>
  <si>
    <t>d7_2d_fx7079</t>
  </si>
  <si>
    <t>d7_2c_fx7079</t>
  </si>
  <si>
    <t>d7_2d_fx6069</t>
  </si>
  <si>
    <t>d7_2c_fx6069</t>
  </si>
  <si>
    <t>d7_2d_fx1859</t>
  </si>
  <si>
    <t>d7_2c_fx1859</t>
  </si>
  <si>
    <t>d7_2d_fx5059</t>
  </si>
  <si>
    <t>d7_2c_fx5059</t>
  </si>
  <si>
    <t>d7_2d_fx4049</t>
  </si>
  <si>
    <t>d7_2c_fx4049</t>
  </si>
  <si>
    <t>d7_2d_fx3039</t>
  </si>
  <si>
    <t>d7_2c_fx3039</t>
  </si>
  <si>
    <t>d7_2d_fx1829</t>
  </si>
  <si>
    <t>d7_2c_fx1829</t>
  </si>
  <si>
    <t>d7_2d_hom</t>
  </si>
  <si>
    <t>d7_2c_hom</t>
  </si>
  <si>
    <t>d7_2d_mul</t>
  </si>
  <si>
    <t>d7_2c_mul</t>
  </si>
  <si>
    <t>d7_2d</t>
  </si>
  <si>
    <t>d7_2c</t>
  </si>
  <si>
    <t>d7_1d_fx60m</t>
  </si>
  <si>
    <t>d7_1c_fx60m</t>
  </si>
  <si>
    <t>d7_1d_fx80m</t>
  </si>
  <si>
    <t>d7_1c_fx80m</t>
  </si>
  <si>
    <t>d7_1d_fx7079</t>
  </si>
  <si>
    <t>d7_1c_fx7079</t>
  </si>
  <si>
    <t>d7_1d_fx6069</t>
  </si>
  <si>
    <t>d7_1c_fx6069</t>
  </si>
  <si>
    <t>d7_1d_fx1859</t>
  </si>
  <si>
    <t>d7_1c_fx1859</t>
  </si>
  <si>
    <t>d7_1d_fx5059</t>
  </si>
  <si>
    <t>d7_1c_fx5059</t>
  </si>
  <si>
    <t>d7_1d_fx4049</t>
  </si>
  <si>
    <t>d7_1c_fx4049</t>
  </si>
  <si>
    <t>d7_1d_fx3039</t>
  </si>
  <si>
    <t>d7_1c_fx3039</t>
  </si>
  <si>
    <t>d7_1d_fx1829</t>
  </si>
  <si>
    <t>d7_1c_fx1829</t>
  </si>
  <si>
    <t>d7_1d_hom</t>
  </si>
  <si>
    <t>d7_1c_hom</t>
  </si>
  <si>
    <t>d7_1d_mul</t>
  </si>
  <si>
    <t>d7_1c_mul</t>
  </si>
  <si>
    <t>d7_1d</t>
  </si>
  <si>
    <t>d7_1c</t>
  </si>
  <si>
    <t>d6_5d_fx60m</t>
  </si>
  <si>
    <t>d6_5c_fx60m</t>
  </si>
  <si>
    <t>d6_5d_fx80m</t>
  </si>
  <si>
    <t>d6_5c_fx80m</t>
  </si>
  <si>
    <t>d6_5d_fx7079</t>
  </si>
  <si>
    <t>d6_5c_fx7079</t>
  </si>
  <si>
    <t>d6_5d_fx6069</t>
  </si>
  <si>
    <t>d6_5c_fx6069</t>
  </si>
  <si>
    <t>d6_5d_fx1859</t>
  </si>
  <si>
    <t>d6_5c_fx1859</t>
  </si>
  <si>
    <t>d6_5d_fx5059</t>
  </si>
  <si>
    <t>d6_5c_fx5059</t>
  </si>
  <si>
    <t>d6_5d_fx4049</t>
  </si>
  <si>
    <t>d6_5c_fx4049</t>
  </si>
  <si>
    <t>d6_5d_fx3039</t>
  </si>
  <si>
    <t>d6_5c_fx3039</t>
  </si>
  <si>
    <t>d6_5d_fx1829</t>
  </si>
  <si>
    <t>d6_5c_fx1829</t>
  </si>
  <si>
    <t>d6_5d_hom</t>
  </si>
  <si>
    <t>d6_5c_hom</t>
  </si>
  <si>
    <t>d6_5d_mul</t>
  </si>
  <si>
    <t>d6_5c_mul</t>
  </si>
  <si>
    <t>d6_5d</t>
  </si>
  <si>
    <t>d6_5c</t>
  </si>
  <si>
    <t>d6_4d_fx60m</t>
  </si>
  <si>
    <t>d6_4c_fx60m</t>
  </si>
  <si>
    <t>d6_4d_fx80m</t>
  </si>
  <si>
    <t>d6_4c_fx80m</t>
  </si>
  <si>
    <t>d6_4d_fx7079</t>
  </si>
  <si>
    <t>d6_4c_fx7079</t>
  </si>
  <si>
    <t>d6_4d_fx6069</t>
  </si>
  <si>
    <t>d6_4c_fx6069</t>
  </si>
  <si>
    <t>d6_4d_fx1859</t>
  </si>
  <si>
    <t>d6_4c_fx1859</t>
  </si>
  <si>
    <t>d6_4d_fx5059</t>
  </si>
  <si>
    <t>d6_4c_fx5059</t>
  </si>
  <si>
    <t>d6_4d_fx4049</t>
  </si>
  <si>
    <t>d6_4c_fx4049</t>
  </si>
  <si>
    <t>d6_4d_fx3039</t>
  </si>
  <si>
    <t>d6_4c_fx3039</t>
  </si>
  <si>
    <t>d6_4d_fx1829</t>
  </si>
  <si>
    <t>d6_4c_fx1829</t>
  </si>
  <si>
    <t>d6_4d_hom</t>
  </si>
  <si>
    <t>d6_4c_hom</t>
  </si>
  <si>
    <t>d6_4d_mul</t>
  </si>
  <si>
    <t>d6_4c_mul</t>
  </si>
  <si>
    <t>d6_4d</t>
  </si>
  <si>
    <t>d6_4c</t>
  </si>
  <si>
    <t>d6_3d_fx60m</t>
  </si>
  <si>
    <t>d6_3c_fx60m</t>
  </si>
  <si>
    <t>d6_3d_fx80m</t>
  </si>
  <si>
    <t>d6_3c_fx80m</t>
  </si>
  <si>
    <t>d6_3d_fx7079</t>
  </si>
  <si>
    <t>d6_3c_fx7079</t>
  </si>
  <si>
    <t>d6_3d_fx6069</t>
  </si>
  <si>
    <t>d6_3c_fx6069</t>
  </si>
  <si>
    <t>d6_3d_fx1859</t>
  </si>
  <si>
    <t>d6_3c_fx1859</t>
  </si>
  <si>
    <t>d6_3d_fx5059</t>
  </si>
  <si>
    <t>d6_3c_fx5059</t>
  </si>
  <si>
    <t>d6_3d_fx4049</t>
  </si>
  <si>
    <t>d6_3c_fx4049</t>
  </si>
  <si>
    <t>d6_3d_fx3039</t>
  </si>
  <si>
    <t>d6_3c_fx3039</t>
  </si>
  <si>
    <t>d6_3d_fx1829</t>
  </si>
  <si>
    <t>d6_3c_fx1829</t>
  </si>
  <si>
    <t>d6_3d_hom</t>
  </si>
  <si>
    <t>d6_3c_hom</t>
  </si>
  <si>
    <t>d6_3d_mul</t>
  </si>
  <si>
    <t>d6_3c_mul</t>
  </si>
  <si>
    <t>d6_3d</t>
  </si>
  <si>
    <t>d6_3c</t>
  </si>
  <si>
    <t>d6_2d_fx60m</t>
  </si>
  <si>
    <t>d6_2c_fx60m</t>
  </si>
  <si>
    <t>d6_2d_fx80m</t>
  </si>
  <si>
    <t>d6_2c_fx80m</t>
  </si>
  <si>
    <t>d6_2d_fx7079</t>
  </si>
  <si>
    <t>d6_2c_fx7079</t>
  </si>
  <si>
    <t>d6_2d_fx6069</t>
  </si>
  <si>
    <t>d6_2c_fx6069</t>
  </si>
  <si>
    <t>d6_2d_fx1859</t>
  </si>
  <si>
    <t>d6_2c_fx1859</t>
  </si>
  <si>
    <t>d6_2d_fx5059</t>
  </si>
  <si>
    <t>d6_2c_fx5059</t>
  </si>
  <si>
    <t>d6_2d_fx4049</t>
  </si>
  <si>
    <t>d6_2c_fx4049</t>
  </si>
  <si>
    <t>d6_2d_fx3039</t>
  </si>
  <si>
    <t>d6_2c_fx3039</t>
  </si>
  <si>
    <t>d6_2d_fx1829</t>
  </si>
  <si>
    <t>d6_2c_fx1829</t>
  </si>
  <si>
    <t>d6_2d_hom</t>
  </si>
  <si>
    <t>d6_2c_hom</t>
  </si>
  <si>
    <t>d6_2d_mul</t>
  </si>
  <si>
    <t>d6_2c_mul</t>
  </si>
  <si>
    <t>d6_2d</t>
  </si>
  <si>
    <t>d6_2c</t>
  </si>
  <si>
    <t>d6_1d_fx60m</t>
  </si>
  <si>
    <t>d6_1c_fx60m</t>
  </si>
  <si>
    <t>d6_1d_fx80m</t>
  </si>
  <si>
    <t>d6_1c_fx80m</t>
  </si>
  <si>
    <t>d6_1d_fx7079</t>
  </si>
  <si>
    <t>d6_1c_fx7079</t>
  </si>
  <si>
    <t>d6_1d_fx6069</t>
  </si>
  <si>
    <t>d6_1c_fx6069</t>
  </si>
  <si>
    <t>d6_1d_fx1859</t>
  </si>
  <si>
    <t>d6_1c_fx1859</t>
  </si>
  <si>
    <t>d6_1d_fx5059</t>
  </si>
  <si>
    <t>d6_1c_fx5059</t>
  </si>
  <si>
    <t>d6_1d_fx4049</t>
  </si>
  <si>
    <t>d6_1c_fx4049</t>
  </si>
  <si>
    <t>d6_1d_fx3039</t>
  </si>
  <si>
    <t>d6_1c_fx3039</t>
  </si>
  <si>
    <t>d6_1d_fx1829</t>
  </si>
  <si>
    <t>d6_1c_fx1829</t>
  </si>
  <si>
    <t>d6_1d_hom</t>
  </si>
  <si>
    <t>d6_1c_hom</t>
  </si>
  <si>
    <t>d6_1d_mul</t>
  </si>
  <si>
    <t>d6_1c_mul</t>
  </si>
  <si>
    <t>d6_1d</t>
  </si>
  <si>
    <t>d6_1c</t>
  </si>
  <si>
    <t>d5_5d_fx60m</t>
  </si>
  <si>
    <t>d5_5c_fx60m</t>
  </si>
  <si>
    <t>d5_5d_fx80m</t>
  </si>
  <si>
    <t>d5_5c_fx80m</t>
  </si>
  <si>
    <t>d5_5d_fx7079</t>
  </si>
  <si>
    <t>d5_5c_fx7079</t>
  </si>
  <si>
    <t>d5_5d_fx6069</t>
  </si>
  <si>
    <t>d5_5c_fx6069</t>
  </si>
  <si>
    <t>d5_5d_fx1859</t>
  </si>
  <si>
    <t>d5_5c_fx1859</t>
  </si>
  <si>
    <t>d5_5d_fx5059</t>
  </si>
  <si>
    <t>d5_5c_fx5059</t>
  </si>
  <si>
    <t>d5_5d_fx4049</t>
  </si>
  <si>
    <t>d5_5c_fx4049</t>
  </si>
  <si>
    <t>d5_5d_fx3039</t>
  </si>
  <si>
    <t>d5_5c_fx3039</t>
  </si>
  <si>
    <t>d5_5d_fx1829</t>
  </si>
  <si>
    <t>d5_5c_fx1829</t>
  </si>
  <si>
    <t>d5_5d_hom</t>
  </si>
  <si>
    <t>d5_5c_hom</t>
  </si>
  <si>
    <t>d5_5d_mul</t>
  </si>
  <si>
    <t>d5_5c_mul</t>
  </si>
  <si>
    <t>d5_5d</t>
  </si>
  <si>
    <t>d5_5c</t>
  </si>
  <si>
    <t>d5_4d_fx60m</t>
  </si>
  <si>
    <t>d5_4c_fx60m</t>
  </si>
  <si>
    <t>d5_4d_fx80m</t>
  </si>
  <si>
    <t>d5_4c_fx80m</t>
  </si>
  <si>
    <t>d5_4d_fx7079</t>
  </si>
  <si>
    <t>d5_4c_fx7079</t>
  </si>
  <si>
    <t>d5_4d_fx6069</t>
  </si>
  <si>
    <t>d5_4c_fx6069</t>
  </si>
  <si>
    <t>d5_4d_fx1859</t>
  </si>
  <si>
    <t>d5_4c_fx1859</t>
  </si>
  <si>
    <t>d5_4d_fx5059</t>
  </si>
  <si>
    <t>d5_4c_fx5059</t>
  </si>
  <si>
    <t>d5_4d_fx4049</t>
  </si>
  <si>
    <t>d5_4c_fx4049</t>
  </si>
  <si>
    <t>d5_4d_fx3039</t>
  </si>
  <si>
    <t>d5_4c_fx3039</t>
  </si>
  <si>
    <t>d5_4d_fx1829</t>
  </si>
  <si>
    <t>d5_4c_fx1829</t>
  </si>
  <si>
    <t>d5_4d_hom</t>
  </si>
  <si>
    <t>d5_4c_hom</t>
  </si>
  <si>
    <t>d5_4d_mul</t>
  </si>
  <si>
    <t>d5_4c_mul</t>
  </si>
  <si>
    <t>d5_4d</t>
  </si>
  <si>
    <t>d5_4c</t>
  </si>
  <si>
    <t>d5_3d_fx60m</t>
  </si>
  <si>
    <t>d5_3c_fx60m</t>
  </si>
  <si>
    <t>d5_3d_fx80m</t>
  </si>
  <si>
    <t>d5_3c_fx80m</t>
  </si>
  <si>
    <t>d5_3d_fx7079</t>
  </si>
  <si>
    <t>d5_3c_fx7079</t>
  </si>
  <si>
    <t>d5_3d_fx6069</t>
  </si>
  <si>
    <t>d5_3c_fx6069</t>
  </si>
  <si>
    <t>d5_3d_fx1859</t>
  </si>
  <si>
    <t>d5_3c_fx1859</t>
  </si>
  <si>
    <t>d5_3d_fx5059</t>
  </si>
  <si>
    <t>d5_3c_fx5059</t>
  </si>
  <si>
    <t>d5_3d_fx4049</t>
  </si>
  <si>
    <t>d5_3c_fx4049</t>
  </si>
  <si>
    <t>d5_3d_fx3039</t>
  </si>
  <si>
    <t>d5_3c_fx3039</t>
  </si>
  <si>
    <t>d5_3d_fx1829</t>
  </si>
  <si>
    <t>d5_3c_fx1829</t>
  </si>
  <si>
    <t>d5_3d_hom</t>
  </si>
  <si>
    <t>d5_3c_hom</t>
  </si>
  <si>
    <t>d5_3d_mul</t>
  </si>
  <si>
    <t>d5_3c_mul</t>
  </si>
  <si>
    <t>d5_3d</t>
  </si>
  <si>
    <t>d5_3c</t>
  </si>
  <si>
    <t>d5_2d_fx60m</t>
  </si>
  <si>
    <t>d5_2c_fx60m</t>
  </si>
  <si>
    <t>d5_2d_fx80m</t>
  </si>
  <si>
    <t>d5_2c_fx80m</t>
  </si>
  <si>
    <t>d5_2d_fx7079</t>
  </si>
  <si>
    <t>d5_2c_fx7079</t>
  </si>
  <si>
    <t>d5_2d_fx6069</t>
  </si>
  <si>
    <t>d5_2c_fx6069</t>
  </si>
  <si>
    <t>d5_2d_fx1859</t>
  </si>
  <si>
    <t>d5_2c_fx1859</t>
  </si>
  <si>
    <t>d5_2d_fx5059</t>
  </si>
  <si>
    <t>d5_2c_fx5059</t>
  </si>
  <si>
    <t>d5_2d_fx4049</t>
  </si>
  <si>
    <t>d5_2c_fx4049</t>
  </si>
  <si>
    <t>d5_2d_fx3039</t>
  </si>
  <si>
    <t>d5_2c_fx3039</t>
  </si>
  <si>
    <t>d5_2d_fx1829</t>
  </si>
  <si>
    <t>d5_2c_fx1829</t>
  </si>
  <si>
    <t>d5_2d_hom</t>
  </si>
  <si>
    <t>d5_2c_hom</t>
  </si>
  <si>
    <t>d5_2d_mul</t>
  </si>
  <si>
    <t>d5_2c_mul</t>
  </si>
  <si>
    <t>d5_2d</t>
  </si>
  <si>
    <t>d5_2c</t>
  </si>
  <si>
    <t>d5_1d_fx60m</t>
  </si>
  <si>
    <t>d5_1c_fx60m</t>
  </si>
  <si>
    <t>d5_1d_fx80m</t>
  </si>
  <si>
    <t>d5_1c_fx80m</t>
  </si>
  <si>
    <t>d5_1d_fx7079</t>
  </si>
  <si>
    <t>d5_1c_fx7079</t>
  </si>
  <si>
    <t>d5_1d_fx6069</t>
  </si>
  <si>
    <t>d5_1c_fx6069</t>
  </si>
  <si>
    <t>d5_1d_fx1859</t>
  </si>
  <si>
    <t>d5_1c_fx1859</t>
  </si>
  <si>
    <t>d5_1d_fx5059</t>
  </si>
  <si>
    <t>d5_1c_fx5059</t>
  </si>
  <si>
    <t>d5_1d_fx4049</t>
  </si>
  <si>
    <t>d5_1c_fx4049</t>
  </si>
  <si>
    <t>d5_1d_fx3039</t>
  </si>
  <si>
    <t>d5_1c_fx3039</t>
  </si>
  <si>
    <t>d5_1d_fx1829</t>
  </si>
  <si>
    <t>d5_1c_fx1829</t>
  </si>
  <si>
    <t>d5_1d_hom</t>
  </si>
  <si>
    <t>d5_1c_hom</t>
  </si>
  <si>
    <t>d5_1d_mul</t>
  </si>
  <si>
    <t>d5_1c_mul</t>
  </si>
  <si>
    <t>d5_1d</t>
  </si>
  <si>
    <t>d5_1c</t>
  </si>
  <si>
    <t>d4_8d_fx60m</t>
  </si>
  <si>
    <t>d4_8c_fx60m</t>
  </si>
  <si>
    <t>d4_8d_fx80m</t>
  </si>
  <si>
    <t>d4_8c_fx80m</t>
  </si>
  <si>
    <t>d4_8d_fx7079</t>
  </si>
  <si>
    <t>d4_8c_fx7079</t>
  </si>
  <si>
    <t>d4_8d_fx6069</t>
  </si>
  <si>
    <t>d4_8c_fx6069</t>
  </si>
  <si>
    <t>d4_8d_fx1859</t>
  </si>
  <si>
    <t>d4_8c_fx1859</t>
  </si>
  <si>
    <t>d4_8d_fx5059</t>
  </si>
  <si>
    <t>d4_8c_fx5059</t>
  </si>
  <si>
    <t>d4_8d_fx4049</t>
  </si>
  <si>
    <t>d4_8c_fx4049</t>
  </si>
  <si>
    <t>d4_8d_fx3039</t>
  </si>
  <si>
    <t>d4_8c_fx3039</t>
  </si>
  <si>
    <t>d4_8d_fx1829</t>
  </si>
  <si>
    <t>d4_8c_fx1829</t>
  </si>
  <si>
    <t>d4_8d_hom</t>
  </si>
  <si>
    <t>d4_8c_hom</t>
  </si>
  <si>
    <t>d4_8d_mul</t>
  </si>
  <si>
    <t>d4_8c_mul</t>
  </si>
  <si>
    <t>d4_8d</t>
  </si>
  <si>
    <t>d4_8c</t>
  </si>
  <si>
    <t>d4_7d_fx60m</t>
  </si>
  <si>
    <t>d4_7c_fx60m</t>
  </si>
  <si>
    <t>d4_7d_fx80m</t>
  </si>
  <si>
    <t>d4_7c_fx80m</t>
  </si>
  <si>
    <t>d4_7d_fx7079</t>
  </si>
  <si>
    <t>d4_7c_fx7079</t>
  </si>
  <si>
    <t>d4_7d_fx6069</t>
  </si>
  <si>
    <t>d4_7c_fx6069</t>
  </si>
  <si>
    <t>d4_7d_fx1859</t>
  </si>
  <si>
    <t>d4_7c_fx1859</t>
  </si>
  <si>
    <t>d4_7d_fx5059</t>
  </si>
  <si>
    <t>d4_7c_fx5059</t>
  </si>
  <si>
    <t>d4_7d_fx4049</t>
  </si>
  <si>
    <t>d4_7c_fx4049</t>
  </si>
  <si>
    <t>d4_7d_fx3039</t>
  </si>
  <si>
    <t>d4_7c_fx3039</t>
  </si>
  <si>
    <t>d4_7d_fx1829</t>
  </si>
  <si>
    <t>d4_7c_fx1829</t>
  </si>
  <si>
    <t>d4_7d_hom</t>
  </si>
  <si>
    <t>d4_7c_hom</t>
  </si>
  <si>
    <t>d4_7d_mul</t>
  </si>
  <si>
    <t>d4_7c_mul</t>
  </si>
  <si>
    <t>d4_7d</t>
  </si>
  <si>
    <t>d4_7c</t>
  </si>
  <si>
    <t>d4_6d_fx60m</t>
  </si>
  <si>
    <t>d4_6c_fx60m</t>
  </si>
  <si>
    <t>d4_6d_fx80m</t>
  </si>
  <si>
    <t>d4_6c_fx80m</t>
  </si>
  <si>
    <t>d4_6d_fx7079</t>
  </si>
  <si>
    <t>d4_6c_fx7079</t>
  </si>
  <si>
    <t>d4_6d_fx6069</t>
  </si>
  <si>
    <t>d4_6c_fx6069</t>
  </si>
  <si>
    <t>d4_6d_fx1859</t>
  </si>
  <si>
    <t>d4_6c_fx1859</t>
  </si>
  <si>
    <t>d4_6d_fx5059</t>
  </si>
  <si>
    <t>d4_6c_fx5059</t>
  </si>
  <si>
    <t>d4_6d_fx4049</t>
  </si>
  <si>
    <t>d4_6c_fx4049</t>
  </si>
  <si>
    <t>d4_6d_fx3039</t>
  </si>
  <si>
    <t>d4_6c_fx3039</t>
  </si>
  <si>
    <t>d4_6d_fx1829</t>
  </si>
  <si>
    <t>d4_6c_fx1829</t>
  </si>
  <si>
    <t>d4_6d_hom</t>
  </si>
  <si>
    <t>d4_6c_hom</t>
  </si>
  <si>
    <t>d4_6d_mul</t>
  </si>
  <si>
    <t>d4_6c_mul</t>
  </si>
  <si>
    <t>d4_6d</t>
  </si>
  <si>
    <t>d4_6c</t>
  </si>
  <si>
    <t>d4_5d_fx60m</t>
  </si>
  <si>
    <t>d4_5c_fx60m</t>
  </si>
  <si>
    <t>d4_5d_fx80m</t>
  </si>
  <si>
    <t>d4_5c_fx80m</t>
  </si>
  <si>
    <t>d4_5d_fx7079</t>
  </si>
  <si>
    <t>d4_5c_fx7079</t>
  </si>
  <si>
    <t>d4_5d_fx6069</t>
  </si>
  <si>
    <t>d4_5c_fx6069</t>
  </si>
  <si>
    <t>d4_5d_fx1859</t>
  </si>
  <si>
    <t>d4_5c_fx1859</t>
  </si>
  <si>
    <t>d4_5d_fx5059</t>
  </si>
  <si>
    <t>d4_5c_fx5059</t>
  </si>
  <si>
    <t>d4_5d_fx4049</t>
  </si>
  <si>
    <t>d4_5c_fx4049</t>
  </si>
  <si>
    <t>d4_5d_fx3039</t>
  </si>
  <si>
    <t>d4_5c_fx3039</t>
  </si>
  <si>
    <t>d4_5d_fx1829</t>
  </si>
  <si>
    <t>d4_5c_fx1829</t>
  </si>
  <si>
    <t>d4_5d_hom</t>
  </si>
  <si>
    <t>d4_5c_hom</t>
  </si>
  <si>
    <t>d4_5d_mul</t>
  </si>
  <si>
    <t>d4_5c_mul</t>
  </si>
  <si>
    <t>d4_5d</t>
  </si>
  <si>
    <t>d4_5c</t>
  </si>
  <si>
    <t>d4_4d_fx60m</t>
  </si>
  <si>
    <t>d4_4c_fx60m</t>
  </si>
  <si>
    <t>d4_4d_fx80m</t>
  </si>
  <si>
    <t>d4_4c_fx80m</t>
  </si>
  <si>
    <t>d4_4d_fx7079</t>
  </si>
  <si>
    <t>d4_4c_fx7079</t>
  </si>
  <si>
    <t>d4_4d_fx6069</t>
  </si>
  <si>
    <t>d4_4c_fx6069</t>
  </si>
  <si>
    <t>d4_4d_fx1859</t>
  </si>
  <si>
    <t>d4_4c_fx1859</t>
  </si>
  <si>
    <t>d4_4d_fx5059</t>
  </si>
  <si>
    <t>d4_4c_fx5059</t>
  </si>
  <si>
    <t>d4_4d_fx4049</t>
  </si>
  <si>
    <t>d4_4c_fx4049</t>
  </si>
  <si>
    <t>d4_4d_fx3039</t>
  </si>
  <si>
    <t>d4_4c_fx3039</t>
  </si>
  <si>
    <t>d4_4d_fx1829</t>
  </si>
  <si>
    <t>d4_4c_fx1829</t>
  </si>
  <si>
    <t>d4_4d_hom</t>
  </si>
  <si>
    <t>d4_4c_hom</t>
  </si>
  <si>
    <t>d4_4d_mul</t>
  </si>
  <si>
    <t>d4_4c_mul</t>
  </si>
  <si>
    <t>d4_4d</t>
  </si>
  <si>
    <t>d4_4c</t>
  </si>
  <si>
    <t>d4_3d_fx60m</t>
  </si>
  <si>
    <t>d4_3c_fx60m</t>
  </si>
  <si>
    <t>d4_3d_fx80m</t>
  </si>
  <si>
    <t>d4_3c_fx80m</t>
  </si>
  <si>
    <t>d4_3d_fx7079</t>
  </si>
  <si>
    <t>d4_3c_fx7079</t>
  </si>
  <si>
    <t>d4_3d_fx6069</t>
  </si>
  <si>
    <t>d4_3c_fx6069</t>
  </si>
  <si>
    <t>d4_3d_fx1859</t>
  </si>
  <si>
    <t>d4_3c_fx1859</t>
  </si>
  <si>
    <t>d4_3d_fx5059</t>
  </si>
  <si>
    <t>d4_3c_fx5059</t>
  </si>
  <si>
    <t>d4_3d_fx4049</t>
  </si>
  <si>
    <t>d4_3c_fx4049</t>
  </si>
  <si>
    <t>d4_3d_fx3039</t>
  </si>
  <si>
    <t>d4_3c_fx3039</t>
  </si>
  <si>
    <t>d4_3d_fx1829</t>
  </si>
  <si>
    <t>d4_3c_fx1829</t>
  </si>
  <si>
    <t>d4_3d_hom</t>
  </si>
  <si>
    <t>d4_3c_hom</t>
  </si>
  <si>
    <t>d4_3d_mul</t>
  </si>
  <si>
    <t>d4_3c_mul</t>
  </si>
  <si>
    <t>d4_3d</t>
  </si>
  <si>
    <t>d4_3c</t>
  </si>
  <si>
    <t>d4_2d_fx60m</t>
  </si>
  <si>
    <t>d4_2c_fx60m</t>
  </si>
  <si>
    <t>d4_2d_fx80m</t>
  </si>
  <si>
    <t>d4_2c_fx80m</t>
  </si>
  <si>
    <t>d4_2d_fx7079</t>
  </si>
  <si>
    <t>d4_2c_fx7079</t>
  </si>
  <si>
    <t>d4_2d_fx6069</t>
  </si>
  <si>
    <t>d4_2c_fx6069</t>
  </si>
  <si>
    <t>d4_2d_fx1859</t>
  </si>
  <si>
    <t>d4_2c_fx1859</t>
  </si>
  <si>
    <t>d4_2d_fx5059</t>
  </si>
  <si>
    <t>d4_2c_fx5059</t>
  </si>
  <si>
    <t>d4_2d_fx4049</t>
  </si>
  <si>
    <t>d4_2c_fx4049</t>
  </si>
  <si>
    <t>d4_2d_fx3039</t>
  </si>
  <si>
    <t>d4_2c_fx3039</t>
  </si>
  <si>
    <t>d4_2d_fx1829</t>
  </si>
  <si>
    <t>d4_2c_fx1829</t>
  </si>
  <si>
    <t>d4_2d_hom</t>
  </si>
  <si>
    <t>d4_2c_hom</t>
  </si>
  <si>
    <t>d4_2d_mul</t>
  </si>
  <si>
    <t>d4_2c_mul</t>
  </si>
  <si>
    <t>d4_2d</t>
  </si>
  <si>
    <t>d4_2c</t>
  </si>
  <si>
    <t>d4_1d_fx60m</t>
  </si>
  <si>
    <t>d4_1c_fx60m</t>
  </si>
  <si>
    <t>d4_1d_fx80m</t>
  </si>
  <si>
    <t>d4_1c_fx80m</t>
  </si>
  <si>
    <t>d4_1d_fx7079</t>
  </si>
  <si>
    <t>d4_1c_fx7079</t>
  </si>
  <si>
    <t>d4_1d_fx6069</t>
  </si>
  <si>
    <t>d4_1c_fx6069</t>
  </si>
  <si>
    <t>d4_1d_fx1859</t>
  </si>
  <si>
    <t>d4_1c_fx1859</t>
  </si>
  <si>
    <t>d4_1d_fx5059</t>
  </si>
  <si>
    <t>d4_1c_fx5059</t>
  </si>
  <si>
    <t>d4_1d_fx4049</t>
  </si>
  <si>
    <t>d4_1c_fx4049</t>
  </si>
  <si>
    <t>d4_1d_fx3039</t>
  </si>
  <si>
    <t>d4_1c_fx3039</t>
  </si>
  <si>
    <t>d4_1d_fx1829</t>
  </si>
  <si>
    <t>d4_1c_fx1829</t>
  </si>
  <si>
    <t>d4_1d_hom</t>
  </si>
  <si>
    <t>d4_1c_hom</t>
  </si>
  <si>
    <t>d4_1d_mul</t>
  </si>
  <si>
    <t>d4_1c_mul</t>
  </si>
  <si>
    <t>d4_1d</t>
  </si>
  <si>
    <t>d4_1c</t>
  </si>
  <si>
    <t>d3_8d_fx60m</t>
  </si>
  <si>
    <t>d3_8c_fx60m</t>
  </si>
  <si>
    <t>d3_8d_fx80m</t>
  </si>
  <si>
    <t>d3_8c_fx80m</t>
  </si>
  <si>
    <t>d3_8d_fx7079</t>
  </si>
  <si>
    <t>d3_8c_fx7079</t>
  </si>
  <si>
    <t>d3_8d_fx6069</t>
  </si>
  <si>
    <t>d3_8c_fx6069</t>
  </si>
  <si>
    <t>d3_8d_fx1859</t>
  </si>
  <si>
    <t>d3_8c_fx1859</t>
  </si>
  <si>
    <t>d3_8d_fx5059</t>
  </si>
  <si>
    <t>d3_8c_fx5059</t>
  </si>
  <si>
    <t>d3_8d_fx4049</t>
  </si>
  <si>
    <t>d3_8c_fx4049</t>
  </si>
  <si>
    <t>d3_8d_fx3039</t>
  </si>
  <si>
    <t>d3_8c_fx3039</t>
  </si>
  <si>
    <t>d3_8d_fx1829</t>
  </si>
  <si>
    <t>d3_8c_fx1829</t>
  </si>
  <si>
    <t>d3_8d_hom</t>
  </si>
  <si>
    <t>d3_8c_hom</t>
  </si>
  <si>
    <t>d3_8d_mul</t>
  </si>
  <si>
    <t>d3_8c_mul</t>
  </si>
  <si>
    <t>d3_8d</t>
  </si>
  <si>
    <t>d3_8c</t>
  </si>
  <si>
    <t>d3_7d_fx60m</t>
  </si>
  <si>
    <t>d3_7c_fx60m</t>
  </si>
  <si>
    <t>d3_7d_fx80m</t>
  </si>
  <si>
    <t>d3_7c_fx80m</t>
  </si>
  <si>
    <t>d3_7d_fx7079</t>
  </si>
  <si>
    <t>d3_7c_fx7079</t>
  </si>
  <si>
    <t>d3_7d_fx6069</t>
  </si>
  <si>
    <t>d3_7c_fx6069</t>
  </si>
  <si>
    <t>d3_7d_fx1859</t>
  </si>
  <si>
    <t>d3_7c_fx1859</t>
  </si>
  <si>
    <t>d3_7d_fx5059</t>
  </si>
  <si>
    <t>d3_7c_fx5059</t>
  </si>
  <si>
    <t>d3_7d_fx4049</t>
  </si>
  <si>
    <t>d3_7c_fx4049</t>
  </si>
  <si>
    <t>d3_7d_fx3039</t>
  </si>
  <si>
    <t>d3_7c_fx3039</t>
  </si>
  <si>
    <t>d3_7d_fx1829</t>
  </si>
  <si>
    <t>d3_7c_fx1829</t>
  </si>
  <si>
    <t>d3_7d_hom</t>
  </si>
  <si>
    <t>d3_7c_hom</t>
  </si>
  <si>
    <t>d3_7d_mul</t>
  </si>
  <si>
    <t>d3_7c_mul</t>
  </si>
  <si>
    <t>d3_7d</t>
  </si>
  <si>
    <t>d3_7c</t>
  </si>
  <si>
    <t>d3_6d_fx60m</t>
  </si>
  <si>
    <t>d3_6c_fx60m</t>
  </si>
  <si>
    <t>d3_6d_fx80m</t>
  </si>
  <si>
    <t>d3_6c_fx80m</t>
  </si>
  <si>
    <t>d3_6d_fx7079</t>
  </si>
  <si>
    <t>d3_6c_fx7079</t>
  </si>
  <si>
    <t>d3_6d_fx6069</t>
  </si>
  <si>
    <t>d3_6c_fx6069</t>
  </si>
  <si>
    <t>d3_6d_fx1859</t>
  </si>
  <si>
    <t>d3_6c_fx1859</t>
  </si>
  <si>
    <t>d3_6d_fx5059</t>
  </si>
  <si>
    <t>d3_6c_fx5059</t>
  </si>
  <si>
    <t>d3_6d_fx4049</t>
  </si>
  <si>
    <t>d3_6c_fx4049</t>
  </si>
  <si>
    <t>d3_6d_fx3039</t>
  </si>
  <si>
    <t>d3_6c_fx3039</t>
  </si>
  <si>
    <t>d3_6d_fx1829</t>
  </si>
  <si>
    <t>d3_6c_fx1829</t>
  </si>
  <si>
    <t>d3_6d_hom</t>
  </si>
  <si>
    <t>d3_6c_hom</t>
  </si>
  <si>
    <t>d3_6d_mul</t>
  </si>
  <si>
    <t>d3_6c_mul</t>
  </si>
  <si>
    <t>d3_6d</t>
  </si>
  <si>
    <t>d3_6c</t>
  </si>
  <si>
    <t>d3_5d_fx60m</t>
  </si>
  <si>
    <t>d3_5c_fx60m</t>
  </si>
  <si>
    <t>d3_5d_fx80m</t>
  </si>
  <si>
    <t>d3_5c_fx80m</t>
  </si>
  <si>
    <t>d3_5d_fx7079</t>
  </si>
  <si>
    <t>d3_5c_fx7079</t>
  </si>
  <si>
    <t>d3_5d_fx6069</t>
  </si>
  <si>
    <t>d3_5c_fx6069</t>
  </si>
  <si>
    <t>d3_5d_fx1859</t>
  </si>
  <si>
    <t>d3_5c_fx1859</t>
  </si>
  <si>
    <t>d3_5d_fx5059</t>
  </si>
  <si>
    <t>d3_5c_fx5059</t>
  </si>
  <si>
    <t>d3_5d_fx4049</t>
  </si>
  <si>
    <t>d3_5c_fx4049</t>
  </si>
  <si>
    <t>d3_5d_fx3039</t>
  </si>
  <si>
    <t>d3_5c_fx3039</t>
  </si>
  <si>
    <t>d3_5d_fx1829</t>
  </si>
  <si>
    <t>d3_5c_fx1829</t>
  </si>
  <si>
    <t>d3_5d_hom</t>
  </si>
  <si>
    <t>d3_5c_hom</t>
  </si>
  <si>
    <t>d3_5d_mul</t>
  </si>
  <si>
    <t>d3_5c_mul</t>
  </si>
  <si>
    <t>d3_5d</t>
  </si>
  <si>
    <t>d3_5c</t>
  </si>
  <si>
    <t>d3_4d_fx60m</t>
  </si>
  <si>
    <t>d3_4c_fx60m</t>
  </si>
  <si>
    <t>d3_4d_fx80m</t>
  </si>
  <si>
    <t>d3_4c_fx80m</t>
  </si>
  <si>
    <t>d3_4d_fx7079</t>
  </si>
  <si>
    <t>d3_4c_fx7079</t>
  </si>
  <si>
    <t>d3_4d_fx6069</t>
  </si>
  <si>
    <t>d3_4c_fx6069</t>
  </si>
  <si>
    <t>d3_4d_fx1859</t>
  </si>
  <si>
    <t>d3_4c_fx1859</t>
  </si>
  <si>
    <t>d3_4d_fx5059</t>
  </si>
  <si>
    <t>d3_4c_fx5059</t>
  </si>
  <si>
    <t>d3_4d_fx4049</t>
  </si>
  <si>
    <t>d3_4c_fx4049</t>
  </si>
  <si>
    <t>d3_4d_fx3039</t>
  </si>
  <si>
    <t>d3_4c_fx3039</t>
  </si>
  <si>
    <t>d3_4d_fx1829</t>
  </si>
  <si>
    <t>d3_4c_fx1829</t>
  </si>
  <si>
    <t>d3_4d_hom</t>
  </si>
  <si>
    <t>d3_4c_hom</t>
  </si>
  <si>
    <t>d3_4d_mul</t>
  </si>
  <si>
    <t>d3_4c_mul</t>
  </si>
  <si>
    <t>d3_4d</t>
  </si>
  <si>
    <t>d3_4c</t>
  </si>
  <si>
    <t>d3_3d_fx60m</t>
  </si>
  <si>
    <t>d3_3c_fx60m</t>
  </si>
  <si>
    <t>d3_3d_fx80m</t>
  </si>
  <si>
    <t>d3_3c_fx80m</t>
  </si>
  <si>
    <t>d3_3d_fx7079</t>
  </si>
  <si>
    <t>d3_3c_fx7079</t>
  </si>
  <si>
    <t>d3_3d_fx6069</t>
  </si>
  <si>
    <t>d3_3c_fx6069</t>
  </si>
  <si>
    <t>d3_3d_fx1859</t>
  </si>
  <si>
    <t>d3_3c_fx1859</t>
  </si>
  <si>
    <t>d3_3d_fx5059</t>
  </si>
  <si>
    <t>d3_3c_fx5059</t>
  </si>
  <si>
    <t>d3_3d_fx4049</t>
  </si>
  <si>
    <t>d3_3c_fx4049</t>
  </si>
  <si>
    <t>d3_3d_fx3039</t>
  </si>
  <si>
    <t>d3_3c_fx3039</t>
  </si>
  <si>
    <t>d3_3d_fx1829</t>
  </si>
  <si>
    <t>d3_3c_fx1829</t>
  </si>
  <si>
    <t>d3_3d_hom</t>
  </si>
  <si>
    <t>d3_3c_hom</t>
  </si>
  <si>
    <t>d3_3d_mul</t>
  </si>
  <si>
    <t>d3_3c_mul</t>
  </si>
  <si>
    <t>d3_3d</t>
  </si>
  <si>
    <t>d3_3c</t>
  </si>
  <si>
    <t>d3_2d_fx60m</t>
  </si>
  <si>
    <t>d3_2c_fx60m</t>
  </si>
  <si>
    <t>d3_2d_fx80m</t>
  </si>
  <si>
    <t>d3_2c_fx80m</t>
  </si>
  <si>
    <t>d3_2d_fx7079</t>
  </si>
  <si>
    <t>d3_2c_fx7079</t>
  </si>
  <si>
    <t>d3_2d_fx6069</t>
  </si>
  <si>
    <t>d3_2c_fx6069</t>
  </si>
  <si>
    <t>d3_2d_fx1859</t>
  </si>
  <si>
    <t>d3_2c_fx1859</t>
  </si>
  <si>
    <t>d3_2d_fx5059</t>
  </si>
  <si>
    <t>d3_2c_fx5059</t>
  </si>
  <si>
    <t>d3_2d_fx4049</t>
  </si>
  <si>
    <t>d3_2c_fx4049</t>
  </si>
  <si>
    <t>d3_2d_fx3039</t>
  </si>
  <si>
    <t>d3_2c_fx3039</t>
  </si>
  <si>
    <t>d3_2d_fx1829</t>
  </si>
  <si>
    <t>d3_2c_fx1829</t>
  </si>
  <si>
    <t>d3_2d_hom</t>
  </si>
  <si>
    <t>d3_2c_hom</t>
  </si>
  <si>
    <t>d3_2d_mul</t>
  </si>
  <si>
    <t>d3_2c_mul</t>
  </si>
  <si>
    <t>d3_2d</t>
  </si>
  <si>
    <t>d3_2c</t>
  </si>
  <si>
    <t>d3_1d_fx60m</t>
  </si>
  <si>
    <t>d3_1c_fx60m</t>
  </si>
  <si>
    <t>d3_1d_fx80m</t>
  </si>
  <si>
    <t>d3_1c_fx80m</t>
  </si>
  <si>
    <t>d3_1d_fx7079</t>
  </si>
  <si>
    <t>d3_1c_fx7079</t>
  </si>
  <si>
    <t>d3_1d_fx6069</t>
  </si>
  <si>
    <t>d3_1c_fx6069</t>
  </si>
  <si>
    <t>d3_1d_fx1859</t>
  </si>
  <si>
    <t>d3_1c_fx1859</t>
  </si>
  <si>
    <t>d3_1d_fx5059</t>
  </si>
  <si>
    <t>d3_1c_fx5059</t>
  </si>
  <si>
    <t>d3_1d_fx4049</t>
  </si>
  <si>
    <t>d3_1c_fx4049</t>
  </si>
  <si>
    <t>d3_1d_fx3039</t>
  </si>
  <si>
    <t>d3_1c_fx3039</t>
  </si>
  <si>
    <t>d3_1d_fx1829</t>
  </si>
  <si>
    <t>d3_1c_fx1829</t>
  </si>
  <si>
    <t>d3_1d_hom</t>
  </si>
  <si>
    <t>d3_1c_hom</t>
  </si>
  <si>
    <t>d3_1d_mul</t>
  </si>
  <si>
    <t>d3_1c_mul</t>
  </si>
  <si>
    <t>d3_1d</t>
  </si>
  <si>
    <t>d3_1c</t>
  </si>
  <si>
    <t>d2_5d_fx60m</t>
  </si>
  <si>
    <t>d2_5c_fx60m</t>
  </si>
  <si>
    <t>d2_5d_fx80m</t>
  </si>
  <si>
    <t>d2_5c_fx80m</t>
  </si>
  <si>
    <t>d2_5d_fx7079</t>
  </si>
  <si>
    <t>d2_5c_fx7079</t>
  </si>
  <si>
    <t>d2_5d_fx6069</t>
  </si>
  <si>
    <t>d2_5c_fx6069</t>
  </si>
  <si>
    <t>d2_5d_fx1859</t>
  </si>
  <si>
    <t>d2_5c_fx1859</t>
  </si>
  <si>
    <t>d2_5d_fx5059</t>
  </si>
  <si>
    <t>d2_5c_fx5059</t>
  </si>
  <si>
    <t>d2_5d_fx4049</t>
  </si>
  <si>
    <t>d2_5c_fx4049</t>
  </si>
  <si>
    <t>d2_5d_fx3039</t>
  </si>
  <si>
    <t>d2_5c_fx3039</t>
  </si>
  <si>
    <t>d2_5d_fx1829</t>
  </si>
  <si>
    <t>d2_5c_fx1829</t>
  </si>
  <si>
    <t>d2_5d_hom</t>
  </si>
  <si>
    <t>d2_5c_hom</t>
  </si>
  <si>
    <t>d2_5d_mul</t>
  </si>
  <si>
    <t>d2_5c_mul</t>
  </si>
  <si>
    <t>d2_5d</t>
  </si>
  <si>
    <t>d2_5c</t>
  </si>
  <si>
    <t>d2_4d_fx60m</t>
  </si>
  <si>
    <t>d2_4c_fx60m</t>
  </si>
  <si>
    <t>d2_4d_fx80m</t>
  </si>
  <si>
    <t>d2_4c_fx80m</t>
  </si>
  <si>
    <t>d2_4d_fx7079</t>
  </si>
  <si>
    <t>d2_4c_fx7079</t>
  </si>
  <si>
    <t>d2_4d_fx6069</t>
  </si>
  <si>
    <t>d2_4c_fx6069</t>
  </si>
  <si>
    <t>d2_4d_fx1859</t>
  </si>
  <si>
    <t>d2_4c_fx1859</t>
  </si>
  <si>
    <t>d2_4d_fx5059</t>
  </si>
  <si>
    <t>d2_4c_fx5059</t>
  </si>
  <si>
    <t>d2_4d_fx4049</t>
  </si>
  <si>
    <t>d2_4c_fx4049</t>
  </si>
  <si>
    <t>d2_4d_fx3039</t>
  </si>
  <si>
    <t>d2_4c_fx3039</t>
  </si>
  <si>
    <t>d2_4d_fx1829</t>
  </si>
  <si>
    <t>d2_4c_fx1829</t>
  </si>
  <si>
    <t>d2_4d_hom</t>
  </si>
  <si>
    <t>d2_4c_hom</t>
  </si>
  <si>
    <t>d2_4d_mul</t>
  </si>
  <si>
    <t>d2_4c_mul</t>
  </si>
  <si>
    <t>d2_4d</t>
  </si>
  <si>
    <t>d2_4c</t>
  </si>
  <si>
    <t>d2_3d_fx60m</t>
  </si>
  <si>
    <t>d2_3c_fx60m</t>
  </si>
  <si>
    <t>d2_3d_fx80m</t>
  </si>
  <si>
    <t>d2_3c_fx80m</t>
  </si>
  <si>
    <t>d2_3d_fx7079</t>
  </si>
  <si>
    <t>d2_3c_fx7079</t>
  </si>
  <si>
    <t>d2_3d_fx6069</t>
  </si>
  <si>
    <t>d2_3c_fx6069</t>
  </si>
  <si>
    <t>d2_3d_fx1859</t>
  </si>
  <si>
    <t>d2_3c_fx1859</t>
  </si>
  <si>
    <t>d2_3d_fx5059</t>
  </si>
  <si>
    <t>d2_3c_fx5059</t>
  </si>
  <si>
    <t>d2_3d_fx4049</t>
  </si>
  <si>
    <t>d2_3c_fx4049</t>
  </si>
  <si>
    <t>d2_3d_fx3039</t>
  </si>
  <si>
    <t>d2_3c_fx3039</t>
  </si>
  <si>
    <t>d2_3d_fx1829</t>
  </si>
  <si>
    <t>d2_3c_fx1829</t>
  </si>
  <si>
    <t>d2_3d_hom</t>
  </si>
  <si>
    <t>d2_3c_hom</t>
  </si>
  <si>
    <t>d2_3d_mul</t>
  </si>
  <si>
    <t>d2_3c_mul</t>
  </si>
  <si>
    <t>d2_3d</t>
  </si>
  <si>
    <t>d2_3c</t>
  </si>
  <si>
    <t>d2_2d_fx60m</t>
  </si>
  <si>
    <t>d2_2c_fx60m</t>
  </si>
  <si>
    <t>d2_2d_fx80m</t>
  </si>
  <si>
    <t>d2_2c_fx80m</t>
  </si>
  <si>
    <t>d2_2d_fx7079</t>
  </si>
  <si>
    <t>d2_2c_fx7079</t>
  </si>
  <si>
    <t>d2_2d_fx6069</t>
  </si>
  <si>
    <t>d2_2c_fx6069</t>
  </si>
  <si>
    <t>d2_2d_fx1859</t>
  </si>
  <si>
    <t>d2_2c_fx1859</t>
  </si>
  <si>
    <t>d2_2d_fx5059</t>
  </si>
  <si>
    <t>d2_2c_fx5059</t>
  </si>
  <si>
    <t>d2_2d_fx4049</t>
  </si>
  <si>
    <t>d2_2c_fx4049</t>
  </si>
  <si>
    <t>d2_2d_fx3039</t>
  </si>
  <si>
    <t>d2_2c_fx3039</t>
  </si>
  <si>
    <t>d2_2d_fx1829</t>
  </si>
  <si>
    <t>d2_2c_fx1829</t>
  </si>
  <si>
    <t>d2_2d_hom</t>
  </si>
  <si>
    <t>d2_2c_hom</t>
  </si>
  <si>
    <t>d2_2d_mul</t>
  </si>
  <si>
    <t>d2_2c_mul</t>
  </si>
  <si>
    <t>d2_2d</t>
  </si>
  <si>
    <t>d2_2c</t>
  </si>
  <si>
    <t>d2_1d_fx60m</t>
  </si>
  <si>
    <t>d2_1c_fx60m</t>
  </si>
  <si>
    <t>d2_1d_fx80m</t>
  </si>
  <si>
    <t>d2_1c_fx80m</t>
  </si>
  <si>
    <t>d2_1d_fx7079</t>
  </si>
  <si>
    <t>d2_1c_fx7079</t>
  </si>
  <si>
    <t>d2_1d_fx6069</t>
  </si>
  <si>
    <t>d2_1c_fx6069</t>
  </si>
  <si>
    <t>d2_1d_fx1859</t>
  </si>
  <si>
    <t>d2_1c_fx1859</t>
  </si>
  <si>
    <t>d2_1d_fx5059</t>
  </si>
  <si>
    <t>d2_1c_fx5059</t>
  </si>
  <si>
    <t>d2_1d_fx4049</t>
  </si>
  <si>
    <t>d2_1c_fx4049</t>
  </si>
  <si>
    <t>d2_1d_fx3039</t>
  </si>
  <si>
    <t>d2_1c_fx3039</t>
  </si>
  <si>
    <t>d2_1d_fx1829</t>
  </si>
  <si>
    <t>d2_1c_fx1829</t>
  </si>
  <si>
    <t>d2_1d_hom</t>
  </si>
  <si>
    <t>d2_1c_hom</t>
  </si>
  <si>
    <t>d2_1d_mul</t>
  </si>
  <si>
    <t>d2_1c_mul</t>
  </si>
  <si>
    <t>d2_1d</t>
  </si>
  <si>
    <t>d2_1c</t>
  </si>
  <si>
    <t>d1_2d_fx60m</t>
  </si>
  <si>
    <t>d1_2c_fx60m</t>
  </si>
  <si>
    <t>d1_2d_fx80m</t>
  </si>
  <si>
    <t>d1_2c_fx80m</t>
  </si>
  <si>
    <t>d1_2d_fx7079</t>
  </si>
  <si>
    <t>d1_2c_fx7079</t>
  </si>
  <si>
    <t>d1_2d_fx6069</t>
  </si>
  <si>
    <t>d1_2c_fx6069</t>
  </si>
  <si>
    <t>d1_2d_fx1859</t>
  </si>
  <si>
    <t>d1_2c_fx1859</t>
  </si>
  <si>
    <t>d1_2d_fx5059</t>
  </si>
  <si>
    <t>d1_2c_fx5059</t>
  </si>
  <si>
    <t>d1_2d_fx4049</t>
  </si>
  <si>
    <t>d1_2c_fx4049</t>
  </si>
  <si>
    <t>d1_2d_fx3039</t>
  </si>
  <si>
    <t>d1_2c_fx3039</t>
  </si>
  <si>
    <t>d1_2d_fx1829</t>
  </si>
  <si>
    <t>d1_2c_fx1829</t>
  </si>
  <si>
    <t>d1_2d_hom</t>
  </si>
  <si>
    <t>d1_2c_hom</t>
  </si>
  <si>
    <t>d1_2d_mul</t>
  </si>
  <si>
    <t>d1_2c_mul</t>
  </si>
  <si>
    <t>d1_2d</t>
  </si>
  <si>
    <t>d1_2c</t>
  </si>
  <si>
    <t>Soma</t>
  </si>
  <si>
    <t>tipo</t>
  </si>
  <si>
    <t>Domínio Sensorial</t>
  </si>
  <si>
    <t>Mulher</t>
  </si>
  <si>
    <t>Homem</t>
  </si>
  <si>
    <t>Desempenho</t>
  </si>
  <si>
    <t>Observar</t>
  </si>
  <si>
    <t>Ouvir</t>
  </si>
  <si>
    <t>Domínio Comunicação</t>
  </si>
  <si>
    <t>Comunicar-se / Recepção de Mensagens</t>
  </si>
  <si>
    <t>Comunicar-se / Produção de Mensagens</t>
  </si>
  <si>
    <t>Conversar</t>
  </si>
  <si>
    <t>Discutir</t>
  </si>
  <si>
    <t>Utilização de dispositivos de comunicação à distância</t>
  </si>
  <si>
    <t>Domínio Mobilidade</t>
  </si>
  <si>
    <t>Mudar e manter a posição do corpo (AVD B)</t>
  </si>
  <si>
    <t>Alcançar, transportar e mover objetos</t>
  </si>
  <si>
    <t>Movimentos finos da mão</t>
  </si>
  <si>
    <t>Deslocar-se dentro de casa (AVD B)</t>
  </si>
  <si>
    <t>Deslocar-se dentro de edifícios que não a própria casa</t>
  </si>
  <si>
    <t>Deslocar-se fora de sua casa e de outros edifícios</t>
  </si>
  <si>
    <t>Utilizar transporte coletivo</t>
  </si>
  <si>
    <t>Utilizar transporte individual como passageiro (AVD I)</t>
  </si>
  <si>
    <t>Domínio Cuidados pessoais</t>
  </si>
  <si>
    <t>Lavar-se (AVD B)</t>
  </si>
  <si>
    <t>Cuidar de partes do corpo</t>
  </si>
  <si>
    <t>Regulação da micção (AVD B)</t>
  </si>
  <si>
    <t>Regulação da defecação (AVD B)</t>
  </si>
  <si>
    <t>Vestir-se (AVD B)</t>
  </si>
  <si>
    <t>Comer (AVD B)</t>
  </si>
  <si>
    <t>Beber (AVD B)</t>
  </si>
  <si>
    <t>Capacidade de identificar agravos à saúde</t>
  </si>
  <si>
    <t>Domínio Vida Doméstica</t>
  </si>
  <si>
    <t>Preparar refeições tipo lanches</t>
  </si>
  <si>
    <t>Cozinhar (AVD I)</t>
  </si>
  <si>
    <t>Realizar tarefas domésticas (AVD I)</t>
  </si>
  <si>
    <t>Manutenção e uso apropriado de objetos pessoais e utencílios da casa</t>
  </si>
  <si>
    <t>Cuidar dos outros</t>
  </si>
  <si>
    <t>Domínio Educação, Trabalho e Vida Econômica</t>
  </si>
  <si>
    <t>Educação</t>
  </si>
  <si>
    <t>Qualificação profissional</t>
  </si>
  <si>
    <t>Trabalho remunerado</t>
  </si>
  <si>
    <t>Fazer compras e contratar serviços (AVD I)</t>
  </si>
  <si>
    <t>Administração de recursos econômicos pessoais (AVD I)</t>
  </si>
  <si>
    <t>Domínio Socialização e Vida Comunitária</t>
  </si>
  <si>
    <t>Regular o comportamento nas interações</t>
  </si>
  <si>
    <t>Interagir de acordo com as regras sociais</t>
  </si>
  <si>
    <t>Relacionamentos com estranhos</t>
  </si>
  <si>
    <t>Relacionamentos familiares e com pessoas familiares</t>
  </si>
  <si>
    <t>Relacionamentos íntimos</t>
  </si>
  <si>
    <t>Socialização</t>
  </si>
  <si>
    <t>Fazer as próprias escolhas</t>
  </si>
  <si>
    <t>Vida Política e Cidadania</t>
  </si>
  <si>
    <t>d1_1</t>
  </si>
  <si>
    <t>d1_2</t>
  </si>
  <si>
    <t>d2_1</t>
  </si>
  <si>
    <t>d2_2</t>
  </si>
  <si>
    <t>d2_3</t>
  </si>
  <si>
    <t>d2_4</t>
  </si>
  <si>
    <t>d2_5</t>
  </si>
  <si>
    <t>d3_1</t>
  </si>
  <si>
    <t>d3_2</t>
  </si>
  <si>
    <t>d3_3</t>
  </si>
  <si>
    <t>d3_4</t>
  </si>
  <si>
    <t>d3_5</t>
  </si>
  <si>
    <t>d3_6</t>
  </si>
  <si>
    <t>d3_7</t>
  </si>
  <si>
    <t>d3_8</t>
  </si>
  <si>
    <t>d4_1</t>
  </si>
  <si>
    <t>d4_2</t>
  </si>
  <si>
    <t>d4_3</t>
  </si>
  <si>
    <t>d4_4</t>
  </si>
  <si>
    <t>d4_5</t>
  </si>
  <si>
    <t>d4_6</t>
  </si>
  <si>
    <t>d4_7</t>
  </si>
  <si>
    <t>d4_8</t>
  </si>
  <si>
    <t>d5_1</t>
  </si>
  <si>
    <t>d5_2</t>
  </si>
  <si>
    <t>d5_3</t>
  </si>
  <si>
    <t>d5_4</t>
  </si>
  <si>
    <t>d5_5</t>
  </si>
  <si>
    <t>d6_1</t>
  </si>
  <si>
    <t>d6_2</t>
  </si>
  <si>
    <t>d6_3</t>
  </si>
  <si>
    <t>d6_4</t>
  </si>
  <si>
    <t>d6_5</t>
  </si>
  <si>
    <t>d7_1</t>
  </si>
  <si>
    <t>d7_2</t>
  </si>
  <si>
    <t>d7_3</t>
  </si>
  <si>
    <t>d7_4</t>
  </si>
  <si>
    <t>d7_5</t>
  </si>
  <si>
    <t>d7_6</t>
  </si>
  <si>
    <t>d7_7</t>
  </si>
  <si>
    <t>d7_8</t>
  </si>
  <si>
    <t>c</t>
  </si>
  <si>
    <t>d</t>
  </si>
  <si>
    <t>c_mul</t>
  </si>
  <si>
    <t>c_hom</t>
  </si>
  <si>
    <t>c_fx3039</t>
  </si>
  <si>
    <t>c_fx4049</t>
  </si>
  <si>
    <t>c_fx5059</t>
  </si>
  <si>
    <t>c_fx1859</t>
  </si>
  <si>
    <t>c_fx1829
c_fx3039
c_fx4049
c_fx5059
c_fx1859
c_fx6069
c_fx7079
c_fx80m
c_fx60m
c_fx1829
c_fx3039
c_fx4049
c_fx5059
c_fx1859
c_fx6069
c_fx7079
c_fx80m
c_fx60m
c_fx1829</t>
  </si>
  <si>
    <t>c_fx6069</t>
  </si>
  <si>
    <t>c_fx7079</t>
  </si>
  <si>
    <t>c_fx80m</t>
  </si>
  <si>
    <t>c_fx60m</t>
  </si>
  <si>
    <t>d_mul</t>
  </si>
  <si>
    <t>d_hom</t>
  </si>
  <si>
    <t>d_fx1829
d_fx3039
d_fx4049
d_fx5059
d_fx1859
d_fx6069
d_fx7079
d_fx80m
d_fx60m
d_fx1829
d_fx3039
d_fx4049
d_fx5059
d_fx1859
d_fx6069
d_fx7079
d_fx80m
d_fx60m
d_fx1829</t>
  </si>
  <si>
    <t>d_fx3039</t>
  </si>
  <si>
    <t>d_fx4049</t>
  </si>
  <si>
    <t>d_fx5059</t>
  </si>
  <si>
    <t>d_fx1859</t>
  </si>
  <si>
    <t>d_fx6069</t>
  </si>
  <si>
    <t>d_fx7079</t>
  </si>
  <si>
    <t>d_fx80m</t>
  </si>
  <si>
    <t>d_fx60m</t>
  </si>
  <si>
    <t>_fx3039</t>
  </si>
  <si>
    <t>_fx4049</t>
  </si>
  <si>
    <t>_fx5059</t>
  </si>
  <si>
    <t>_fx1859</t>
  </si>
  <si>
    <t>_fx6069</t>
  </si>
  <si>
    <t>_fx7079</t>
  </si>
  <si>
    <t>_fx80m</t>
  </si>
  <si>
    <t>_fx60m</t>
  </si>
  <si>
    <t>Distribuição percentual das atividades e participação por Capacidade e Desempenho, segundo sexo e faixa etária.</t>
  </si>
  <si>
    <t>(1) Incapacidades extraídas do modelo linguístico.</t>
  </si>
  <si>
    <t>Distribuição absoluta e percentual dos entrevistados idosos por número de incapacidades e com o tipo de incapacidade</t>
  </si>
  <si>
    <t>Número de incapacidades</t>
  </si>
  <si>
    <t>Uma Incapacidade</t>
  </si>
  <si>
    <t>Duas incapacidades</t>
  </si>
  <si>
    <t>Nenhuma Incapacidade</t>
  </si>
  <si>
    <t>Três incapacidades</t>
  </si>
  <si>
    <t>Quatro incapacidades</t>
  </si>
  <si>
    <t>Idosos por incapacidades</t>
  </si>
  <si>
    <t>Motor</t>
  </si>
  <si>
    <t>Cognitivo/Mental</t>
  </si>
  <si>
    <t>Auditivo</t>
  </si>
  <si>
    <t>Visual</t>
  </si>
  <si>
    <t>Distribuição absoluta e percentual dos entrevistados idosos por tipo de informante</t>
  </si>
  <si>
    <t>Idosos por informantes</t>
  </si>
  <si>
    <t>A própria pessoa</t>
  </si>
  <si>
    <t>Familiar ou amigo</t>
  </si>
  <si>
    <t>Cuidador</t>
  </si>
  <si>
    <t>Ambos</t>
  </si>
  <si>
    <t>Outro</t>
  </si>
  <si>
    <t>Percentual</t>
  </si>
  <si>
    <t>idoso_</t>
  </si>
  <si>
    <t>Distribuição absoluta e percentual dos entrevistados idosos por sexo por faixa etária, número de incapacidades, tipos de incapacidades</t>
  </si>
  <si>
    <t xml:space="preserve">60 a 69 anos </t>
  </si>
  <si>
    <t>idoso</t>
  </si>
  <si>
    <t>_mul</t>
  </si>
  <si>
    <t>_hom</t>
  </si>
  <si>
    <t>idoso_fx6069_hom</t>
  </si>
  <si>
    <t>idoso_fx7079_hom</t>
  </si>
  <si>
    <t>idoso_fx80m_hom</t>
  </si>
  <si>
    <t>idoso_fx6069_mul</t>
  </si>
  <si>
    <t>idoso_fx7079_mul</t>
  </si>
  <si>
    <t>idoso_fx80m_mul</t>
  </si>
  <si>
    <t>idoso_inc1_hom</t>
  </si>
  <si>
    <t>idoso_inc2_hom</t>
  </si>
  <si>
    <t>idoso_inc3_hom</t>
  </si>
  <si>
    <t>idoso_inc4_hom</t>
  </si>
  <si>
    <t>idoso_inc1_mul</t>
  </si>
  <si>
    <t>idoso_inc2_mul</t>
  </si>
  <si>
    <t>idoso_inc3_mul</t>
  </si>
  <si>
    <t>idoso_inc4_mul</t>
  </si>
  <si>
    <t>idoso_ment_hom</t>
  </si>
  <si>
    <t>idoso_ment_mul</t>
  </si>
  <si>
    <t>idoso_ment</t>
  </si>
  <si>
    <t>idoso_inc0_hom</t>
  </si>
  <si>
    <t>idoso_inc0_mul</t>
  </si>
  <si>
    <t>Leve</t>
  </si>
  <si>
    <t>Moderado</t>
  </si>
  <si>
    <t>Grave</t>
  </si>
  <si>
    <t>Nível de acometimento (Total)</t>
  </si>
  <si>
    <t>Nível de acometimento (Percentual)</t>
  </si>
  <si>
    <t>ido</t>
  </si>
  <si>
    <t>lev</t>
  </si>
  <si>
    <t>mod</t>
  </si>
  <si>
    <t>gra</t>
  </si>
  <si>
    <t>fx6069</t>
  </si>
  <si>
    <t>fx7079</t>
  </si>
  <si>
    <t>fx80m</t>
  </si>
  <si>
    <t>_ment</t>
  </si>
  <si>
    <t>Pontuação</t>
  </si>
  <si>
    <t>25 pontos</t>
  </si>
  <si>
    <t>50 pontos</t>
  </si>
  <si>
    <t>Total
 (25 e 50 pts)</t>
  </si>
  <si>
    <t>Total AVDB</t>
  </si>
  <si>
    <t>p25_avdb3_1</t>
  </si>
  <si>
    <t>p50_avdb3_1</t>
  </si>
  <si>
    <t>p25_avdb3_4</t>
  </si>
  <si>
    <t>p50_avdb3_4</t>
  </si>
  <si>
    <t>p25_avdb4_1</t>
  </si>
  <si>
    <t>p50_avdb4_1</t>
  </si>
  <si>
    <t>p25_avdb4_3</t>
  </si>
  <si>
    <t>p50_avdb4_3</t>
  </si>
  <si>
    <t>p25_avdb4_4</t>
  </si>
  <si>
    <t>p50_avdb4_4</t>
  </si>
  <si>
    <t>p25_avdb4_5</t>
  </si>
  <si>
    <t>p50_avdb4_5</t>
  </si>
  <si>
    <t>p25_avdb4_6</t>
  </si>
  <si>
    <t>p50_avdb4_6</t>
  </si>
  <si>
    <t>p25_avdb4_7</t>
  </si>
  <si>
    <t>p50_avdb4_7</t>
  </si>
  <si>
    <t>p25_avdbtot</t>
  </si>
  <si>
    <t>p50_avdbtot</t>
  </si>
  <si>
    <t>navdb_25</t>
  </si>
  <si>
    <t>navdb_50</t>
  </si>
  <si>
    <t>navdb_5025</t>
  </si>
  <si>
    <t>Domínio Cuidados Pessoais</t>
  </si>
  <si>
    <t>Mudar e manter a posição do corpo</t>
  </si>
  <si>
    <t>Deslocar-se dentro de casa</t>
  </si>
  <si>
    <t>Lavar-se</t>
  </si>
  <si>
    <t>Regulação da micção</t>
  </si>
  <si>
    <t>Regulação da defecação</t>
  </si>
  <si>
    <t>Vestir-se</t>
  </si>
  <si>
    <t>Comer</t>
  </si>
  <si>
    <t>Beber</t>
  </si>
  <si>
    <t>p5025_avdb_n0</t>
  </si>
  <si>
    <t>p50_avdb_n0</t>
  </si>
  <si>
    <t>p25_avdb_n0</t>
  </si>
  <si>
    <t>p5025_avdb_n1</t>
  </si>
  <si>
    <t>p50_avdb_n1</t>
  </si>
  <si>
    <t>p25_avdb_n1</t>
  </si>
  <si>
    <t>p5025_avdb_n2</t>
  </si>
  <si>
    <t>p50_avdb_n2</t>
  </si>
  <si>
    <t>p25_avdb_n2</t>
  </si>
  <si>
    <t>p5025_avdb_n3</t>
  </si>
  <si>
    <t>p50_avdb_n3</t>
  </si>
  <si>
    <t>p25_avdb_n3</t>
  </si>
  <si>
    <t>p5025_avdb_n4</t>
  </si>
  <si>
    <t>p50_avdb_n4</t>
  </si>
  <si>
    <t>p25_avdb_n4</t>
  </si>
  <si>
    <t>p5025_avdb_n5</t>
  </si>
  <si>
    <t>p50_avdb_n5</t>
  </si>
  <si>
    <t>p25_avdb_n5</t>
  </si>
  <si>
    <t>p5025_avdb_n6</t>
  </si>
  <si>
    <t>p50_avdb_n6</t>
  </si>
  <si>
    <t>p25_avdb_n6</t>
  </si>
  <si>
    <t>p5025_avdb_n7</t>
  </si>
  <si>
    <t>p50_avdb_n7</t>
  </si>
  <si>
    <t>p25_avdb_n7</t>
  </si>
  <si>
    <t>p5025_avdb_n8</t>
  </si>
  <si>
    <t>p50_avdb_n8</t>
  </si>
  <si>
    <t>p25_avdb_n8</t>
  </si>
  <si>
    <t>p25_avdi3_8</t>
  </si>
  <si>
    <t>p50_avdi3_8</t>
  </si>
  <si>
    <t>p25_avdi5_2</t>
  </si>
  <si>
    <t>p50_avdi5_2</t>
  </si>
  <si>
    <t>p25_avdi5_3</t>
  </si>
  <si>
    <t>p50_avdi5_3</t>
  </si>
  <si>
    <t>p25_avdi6_4</t>
  </si>
  <si>
    <t>p50_avdi6_4</t>
  </si>
  <si>
    <t>p25_avdi6_5</t>
  </si>
  <si>
    <t>p50_avdi6_5</t>
  </si>
  <si>
    <t>p25_avditot</t>
  </si>
  <si>
    <t>p50_avditot</t>
  </si>
  <si>
    <t>navdi_25</t>
  </si>
  <si>
    <t>navdi_50</t>
  </si>
  <si>
    <t>navdi_5025</t>
  </si>
  <si>
    <t>p5025_avdi_n0</t>
  </si>
  <si>
    <t>p50_avdi_n0</t>
  </si>
  <si>
    <t>p25_avdi_n0</t>
  </si>
  <si>
    <t>p5025_avdi_n1</t>
  </si>
  <si>
    <t>p50_avdi_n1</t>
  </si>
  <si>
    <t>p25_avdi_n1</t>
  </si>
  <si>
    <t>p5025_avdi_n2</t>
  </si>
  <si>
    <t>p50_avdi_n2</t>
  </si>
  <si>
    <t>p25_avdi_n2</t>
  </si>
  <si>
    <t>p5025_avdi_n3</t>
  </si>
  <si>
    <t>p50_avdi_n3</t>
  </si>
  <si>
    <t>p25_avdi_n3</t>
  </si>
  <si>
    <t>p5025_avdi_n4</t>
  </si>
  <si>
    <t>p50_avdi_n4</t>
  </si>
  <si>
    <t>p25_avdi_n4</t>
  </si>
  <si>
    <t>p5025_avdi_n5</t>
  </si>
  <si>
    <t>p50_avdi_n5</t>
  </si>
  <si>
    <t>p25_avdi_n5</t>
  </si>
  <si>
    <t>Número de AVDB</t>
  </si>
  <si>
    <t>Nenhum</t>
  </si>
  <si>
    <t>avdbtot</t>
  </si>
  <si>
    <t>p5025_</t>
  </si>
  <si>
    <t>p25_</t>
  </si>
  <si>
    <t>p50_</t>
  </si>
  <si>
    <t>avdb3_1</t>
  </si>
  <si>
    <t>avdb3_4</t>
  </si>
  <si>
    <t>avdb4_1</t>
  </si>
  <si>
    <t>avdb4_3</t>
  </si>
  <si>
    <t>avdb4_4</t>
  </si>
  <si>
    <t>avdb4_5</t>
  </si>
  <si>
    <t>avdb4_6</t>
  </si>
  <si>
    <t>avdb4_7</t>
  </si>
  <si>
    <t>avdb_n0</t>
  </si>
  <si>
    <t>avdb_n1</t>
  </si>
  <si>
    <t>avdb_n2</t>
  </si>
  <si>
    <t>avdb_n3</t>
  </si>
  <si>
    <t>avdb_n4</t>
  </si>
  <si>
    <t>avdb_n5</t>
  </si>
  <si>
    <t>avdb_n6</t>
  </si>
  <si>
    <t>avdb_n7</t>
  </si>
  <si>
    <t>avdb_n8</t>
  </si>
  <si>
    <t>Total AVDI</t>
  </si>
  <si>
    <t>avditot</t>
  </si>
  <si>
    <t>avdi_n0</t>
  </si>
  <si>
    <t>avdi_n1</t>
  </si>
  <si>
    <t>avdi_n2</t>
  </si>
  <si>
    <t>avdi_n3</t>
  </si>
  <si>
    <t>avdi_n4</t>
  </si>
  <si>
    <t>avdi_n5</t>
  </si>
  <si>
    <t>avdi3_8</t>
  </si>
  <si>
    <t>Utilizar transporte individual como passageiro</t>
  </si>
  <si>
    <t>avdi5_2</t>
  </si>
  <si>
    <t>avdi5_3</t>
  </si>
  <si>
    <t>Cozinhar</t>
  </si>
  <si>
    <t>Realizar tarefas domésticas</t>
  </si>
  <si>
    <t xml:space="preserve">Domínio Educação, Trabalho e Vida Econômica </t>
  </si>
  <si>
    <t>avdi6_4</t>
  </si>
  <si>
    <t>avdi6_5</t>
  </si>
  <si>
    <t>Fazer compras e contratar serviços</t>
  </si>
  <si>
    <t>Administração de recursos econômicos pessoais</t>
  </si>
  <si>
    <t>Distribuição absoluta e percentual dos entrevistados por funções e estruturas corporais, segundo tipo e quantidade</t>
  </si>
  <si>
    <t>Funções Mentais Globais</t>
  </si>
  <si>
    <t>Funções Mentais Específicas</t>
  </si>
  <si>
    <t>Funções Mentais</t>
  </si>
  <si>
    <t>Funções Sensoriais e Dor</t>
  </si>
  <si>
    <t>Visão e Funções Relacionadas</t>
  </si>
  <si>
    <t>Auditivas</t>
  </si>
  <si>
    <t>Dor</t>
  </si>
  <si>
    <t>Vestibulares</t>
  </si>
  <si>
    <t>Funções Sensoriais Adicionais</t>
  </si>
  <si>
    <t>Funções da Voz e da Fala</t>
  </si>
  <si>
    <t>Voz, Articulação, Fluência, Ritmo da fala</t>
  </si>
  <si>
    <t>Funções dos Sistemas</t>
  </si>
  <si>
    <t>Cardiovascular</t>
  </si>
  <si>
    <t>Hematológico</t>
  </si>
  <si>
    <t>Imunológico</t>
  </si>
  <si>
    <t>Respiratório</t>
  </si>
  <si>
    <t>Digestivo</t>
  </si>
  <si>
    <t>Metabólico e Endócrino</t>
  </si>
  <si>
    <t>Funções Genitourinárias e Reprodutivas</t>
  </si>
  <si>
    <t>Urinárias</t>
  </si>
  <si>
    <t>Genitais e Reprodutivas</t>
  </si>
  <si>
    <t>Funções Neuromusculoesqueléticas e relacionadas ao movimento</t>
  </si>
  <si>
    <t>Funções das Articulações e Ossos</t>
  </si>
  <si>
    <t>Funções Musculares</t>
  </si>
  <si>
    <t>Funções dos Movimentos</t>
  </si>
  <si>
    <t>Funções da Pele e Estruturas Relacionadas</t>
  </si>
  <si>
    <t>Funções da Pele, Pelos e Unhas</t>
  </si>
  <si>
    <t>Número de funções e estruturas corporais</t>
  </si>
  <si>
    <t>Doze</t>
  </si>
  <si>
    <t>Treze</t>
  </si>
  <si>
    <t>Quatorze</t>
  </si>
  <si>
    <t>Quinze</t>
  </si>
  <si>
    <t>Dezesseis</t>
  </si>
  <si>
    <t>Dezessete</t>
  </si>
  <si>
    <t>Dezoito</t>
  </si>
  <si>
    <t>Dezenove</t>
  </si>
  <si>
    <t>Vinte</t>
  </si>
  <si>
    <r>
      <rPr>
        <b/>
        <sz val="8"/>
        <color theme="0" tint="-0.499984740745262"/>
        <rFont val="Roboto"/>
      </rPr>
      <t>INSTITUTO DE ESTUDOS DO TRABALHO E SOCIEDADE</t>
    </r>
    <r>
      <rPr>
        <sz val="8"/>
        <color theme="0" tint="-0.499984740745262"/>
        <rFont val="Roboto"/>
      </rPr>
      <t xml:space="preserve">
Pesquisa Idosos | Tabulação de resultados</t>
    </r>
  </si>
  <si>
    <r>
      <t xml:space="preserve">Nível de acometimento da deficiência prevalente do idoso entrevistado. </t>
    </r>
    <r>
      <rPr>
        <i/>
        <u/>
        <sz val="8"/>
        <rFont val="Roboto"/>
      </rPr>
      <t>Leve</t>
    </r>
    <r>
      <rPr>
        <sz val="8"/>
        <rFont val="Roboto"/>
      </rPr>
      <t xml:space="preserve"> - nenhuma atividade acometida, </t>
    </r>
    <r>
      <rPr>
        <i/>
        <u/>
        <sz val="8"/>
        <rFont val="Roboto"/>
      </rPr>
      <t>Moderada</t>
    </r>
    <r>
      <rPr>
        <sz val="8"/>
        <rFont val="Roboto"/>
      </rPr>
      <t xml:space="preserve"> - somente instrumental acometida e </t>
    </r>
    <r>
      <rPr>
        <i/>
        <u/>
        <sz val="8"/>
        <rFont val="Roboto"/>
      </rPr>
      <t>Grave</t>
    </r>
    <r>
      <rPr>
        <sz val="8"/>
        <rFont val="Roboto"/>
      </rPr>
      <t xml:space="preserve"> - básica acometida</t>
    </r>
  </si>
  <si>
    <t>c_fx1829</t>
  </si>
  <si>
    <t>D_fx1829</t>
  </si>
  <si>
    <t>Pontuação por  Domínios</t>
  </si>
  <si>
    <t>fx1829</t>
  </si>
  <si>
    <t>fx3039</t>
  </si>
  <si>
    <t>fx4049</t>
  </si>
  <si>
    <t>fx5059</t>
  </si>
  <si>
    <t>fx1859</t>
  </si>
  <si>
    <t>fx60m</t>
  </si>
  <si>
    <t>_ptdtot</t>
  </si>
  <si>
    <t>_ptd1</t>
  </si>
  <si>
    <t>_ptd2</t>
  </si>
  <si>
    <t>_ptd3</t>
  </si>
  <si>
    <t>_ptd4</t>
  </si>
  <si>
    <t>_ptd5</t>
  </si>
  <si>
    <t>_ptd6</t>
  </si>
  <si>
    <t>_ptd7</t>
  </si>
  <si>
    <t>Distribuição absoluta dos entrevistados por faixa etária, segundo pontuação por domínio, estruturas corporais acometidas, número e tipo de incapacidadese capacidade e desempenho por domínio</t>
  </si>
  <si>
    <t>_incap_n0</t>
  </si>
  <si>
    <t>_incap_n1</t>
  </si>
  <si>
    <t>_incap_n2</t>
  </si>
  <si>
    <t>_incap_n3</t>
  </si>
  <si>
    <t>_incap_n4</t>
  </si>
  <si>
    <t>_incap_mot</t>
  </si>
  <si>
    <t>_incap_ment</t>
  </si>
  <si>
    <t>_incap_aud</t>
  </si>
  <si>
    <t>_incap_vis</t>
  </si>
  <si>
    <t>_f1_1</t>
  </si>
  <si>
    <t>_f1_2</t>
  </si>
  <si>
    <t>_f2_1</t>
  </si>
  <si>
    <t>_f2_2</t>
  </si>
  <si>
    <t>_f2_3</t>
  </si>
  <si>
    <t>_f2_4</t>
  </si>
  <si>
    <t>_f2_5</t>
  </si>
  <si>
    <t>_f3_1</t>
  </si>
  <si>
    <t>_f4_1</t>
  </si>
  <si>
    <t>_f4_2</t>
  </si>
  <si>
    <t>_f4_3</t>
  </si>
  <si>
    <t>_f4_4</t>
  </si>
  <si>
    <t>_f4_5</t>
  </si>
  <si>
    <t>_f4_6</t>
  </si>
  <si>
    <t>_f5_1</t>
  </si>
  <si>
    <t>_f5_2</t>
  </si>
  <si>
    <t>_f6_1</t>
  </si>
  <si>
    <t>_f6_2</t>
  </si>
  <si>
    <t>_f6_3</t>
  </si>
  <si>
    <t>_f7_1</t>
  </si>
  <si>
    <t>(2) Dados de incapacidades e funções corporais disponíveis apenas para idosos.</t>
  </si>
  <si>
    <t>P/T</t>
  </si>
  <si>
    <t>AM</t>
  </si>
  <si>
    <t>AP e R</t>
  </si>
  <si>
    <t>AT</t>
  </si>
  <si>
    <t>SSP</t>
  </si>
  <si>
    <t>Produtos e Tecnologia</t>
  </si>
  <si>
    <t>Ambiente</t>
  </si>
  <si>
    <t>Apoio e Relacionamentos</t>
  </si>
  <si>
    <t>Atitudes</t>
  </si>
  <si>
    <t>Serviços Sistemas e Políticas</t>
  </si>
  <si>
    <t>ptd1</t>
  </si>
  <si>
    <t>ptd2</t>
  </si>
  <si>
    <t>ptd3</t>
  </si>
  <si>
    <t>ptd4</t>
  </si>
  <si>
    <t>ptd5</t>
  </si>
  <si>
    <t>ptd6</t>
  </si>
  <si>
    <t>ptd7</t>
  </si>
  <si>
    <t>ptd1_1</t>
  </si>
  <si>
    <t>ptd1_2</t>
  </si>
  <si>
    <t>ptd2_1</t>
  </si>
  <si>
    <t>ptd2_2</t>
  </si>
  <si>
    <t>ptd2_3</t>
  </si>
  <si>
    <t>ptd2_4</t>
  </si>
  <si>
    <t>ptd2_5</t>
  </si>
  <si>
    <t>ptd3_1</t>
  </si>
  <si>
    <t>ptd3_2</t>
  </si>
  <si>
    <t>ptd3_3</t>
  </si>
  <si>
    <t>ptd3_4</t>
  </si>
  <si>
    <t>ptd3_5</t>
  </si>
  <si>
    <t>ptd3_6</t>
  </si>
  <si>
    <t>ptd3_7</t>
  </si>
  <si>
    <t>ptd3_8</t>
  </si>
  <si>
    <t>ptd4_1</t>
  </si>
  <si>
    <t>ptd4_2</t>
  </si>
  <si>
    <t>ptd4_3</t>
  </si>
  <si>
    <t>ptd4_4</t>
  </si>
  <si>
    <t>ptd4_5</t>
  </si>
  <si>
    <t>ptd4_6</t>
  </si>
  <si>
    <t>ptd4_7</t>
  </si>
  <si>
    <t>ptd4_8</t>
  </si>
  <si>
    <t>ptd5_1</t>
  </si>
  <si>
    <t>ptd5_2</t>
  </si>
  <si>
    <t>ptd5_3</t>
  </si>
  <si>
    <t>ptd5_4</t>
  </si>
  <si>
    <t>ptd5_5</t>
  </si>
  <si>
    <t>ptd6_1</t>
  </si>
  <si>
    <t>ptd6_2</t>
  </si>
  <si>
    <t>ptd6_3</t>
  </si>
  <si>
    <t>ptd6_4</t>
  </si>
  <si>
    <t>ptd6_5</t>
  </si>
  <si>
    <t>ptd7_1</t>
  </si>
  <si>
    <t>ptd7_2</t>
  </si>
  <si>
    <t>ptd7_3</t>
  </si>
  <si>
    <t>ptd7_4</t>
  </si>
  <si>
    <t>ptd7_5</t>
  </si>
  <si>
    <t>ptd7_6</t>
  </si>
  <si>
    <t>ptd7_7</t>
  </si>
  <si>
    <t>ptd7_8</t>
  </si>
  <si>
    <t>pt25_d1_1</t>
  </si>
  <si>
    <t>pt50_d1_1</t>
  </si>
  <si>
    <t>pt75_d1_1</t>
  </si>
  <si>
    <t>pt100_d1_1</t>
  </si>
  <si>
    <t>pt25_d1_2</t>
  </si>
  <si>
    <t>pt50_d1_2</t>
  </si>
  <si>
    <t>pt75_d1_2</t>
  </si>
  <si>
    <t>pt100_d1_2</t>
  </si>
  <si>
    <t>pt25_d2_1</t>
  </si>
  <si>
    <t>pt50_d2_1</t>
  </si>
  <si>
    <t>pt75_d2_1</t>
  </si>
  <si>
    <t>pt100_d2_1</t>
  </si>
  <si>
    <t>pt25_d2_2</t>
  </si>
  <si>
    <t>pt50_d2_2</t>
  </si>
  <si>
    <t>pt75_d2_2</t>
  </si>
  <si>
    <t>pt100_d2_2</t>
  </si>
  <si>
    <t>pt25_d2_3</t>
  </si>
  <si>
    <t>pt50_d2_3</t>
  </si>
  <si>
    <t>pt75_d2_3</t>
  </si>
  <si>
    <t>pt100_d2_3</t>
  </si>
  <si>
    <t>pt25_d2_4</t>
  </si>
  <si>
    <t>pt50_d2_4</t>
  </si>
  <si>
    <t>pt75_d2_4</t>
  </si>
  <si>
    <t>pt100_d2_4</t>
  </si>
  <si>
    <t>pt25_d2_5</t>
  </si>
  <si>
    <t>pt50_d2_5</t>
  </si>
  <si>
    <t>pt75_d2_5</t>
  </si>
  <si>
    <t>pt100_d2_5</t>
  </si>
  <si>
    <t>pt25_d3_1</t>
  </si>
  <si>
    <t>pt50_d3_1</t>
  </si>
  <si>
    <t>pt75_d3_1</t>
  </si>
  <si>
    <t>pt100_d3_1</t>
  </si>
  <si>
    <t>pt25_d3_2</t>
  </si>
  <si>
    <t>pt50_d3_2</t>
  </si>
  <si>
    <t>pt75_d3_2</t>
  </si>
  <si>
    <t>pt100_d3_2</t>
  </si>
  <si>
    <t>pt25_d3_3</t>
  </si>
  <si>
    <t>pt50_d3_3</t>
  </si>
  <si>
    <t>pt75_d3_3</t>
  </si>
  <si>
    <t>pt100_d3_3</t>
  </si>
  <si>
    <t>pt25_d3_4</t>
  </si>
  <si>
    <t>pt50_d3_4</t>
  </si>
  <si>
    <t>pt75_d3_4</t>
  </si>
  <si>
    <t>pt100_d3_4</t>
  </si>
  <si>
    <t>pt25_d3_5</t>
  </si>
  <si>
    <t>pt50_d3_5</t>
  </si>
  <si>
    <t>pt75_d3_5</t>
  </si>
  <si>
    <t>pt100_d3_5</t>
  </si>
  <si>
    <t>pt25_d3_6</t>
  </si>
  <si>
    <t>pt50_d3_6</t>
  </si>
  <si>
    <t>pt75_d3_6</t>
  </si>
  <si>
    <t>pt100_d3_6</t>
  </si>
  <si>
    <t>pt25_d3_7</t>
  </si>
  <si>
    <t>pt50_d3_7</t>
  </si>
  <si>
    <t>pt75_d3_7</t>
  </si>
  <si>
    <t>pt100_d3_7</t>
  </si>
  <si>
    <t>pt25_d3_8</t>
  </si>
  <si>
    <t>pt50_d3_8</t>
  </si>
  <si>
    <t>pt75_d3_8</t>
  </si>
  <si>
    <t>pt100_d3_8</t>
  </si>
  <si>
    <t>pt25_d4_1</t>
  </si>
  <si>
    <t>pt50_d4_1</t>
  </si>
  <si>
    <t>pt75_d4_1</t>
  </si>
  <si>
    <t>pt100_d4_1</t>
  </si>
  <si>
    <t>pt25_d4_2</t>
  </si>
  <si>
    <t>pt50_d4_2</t>
  </si>
  <si>
    <t>pt75_d4_2</t>
  </si>
  <si>
    <t>pt100_d4_2</t>
  </si>
  <si>
    <t>pt25_d4_3</t>
  </si>
  <si>
    <t>pt50_d4_3</t>
  </si>
  <si>
    <t>pt75_d4_3</t>
  </si>
  <si>
    <t>pt100_d4_3</t>
  </si>
  <si>
    <t>pt25_d4_4</t>
  </si>
  <si>
    <t>pt50_d4_4</t>
  </si>
  <si>
    <t>pt75_d4_4</t>
  </si>
  <si>
    <t>pt100_d4_4</t>
  </si>
  <si>
    <t>pt25_d4_5</t>
  </si>
  <si>
    <t>pt50_d4_5</t>
  </si>
  <si>
    <t>pt75_d4_5</t>
  </si>
  <si>
    <t>pt100_d4_5</t>
  </si>
  <si>
    <t>pt25_d4_6</t>
  </si>
  <si>
    <t>pt50_d4_6</t>
  </si>
  <si>
    <t>pt75_d4_6</t>
  </si>
  <si>
    <t>pt100_d4_6</t>
  </si>
  <si>
    <t>pt25_d4_7</t>
  </si>
  <si>
    <t>pt50_d4_7</t>
  </si>
  <si>
    <t>pt75_d4_7</t>
  </si>
  <si>
    <t>pt100_d4_7</t>
  </si>
  <si>
    <t>pt25_d4_8</t>
  </si>
  <si>
    <t>pt50_d4_8</t>
  </si>
  <si>
    <t>pt75_d4_8</t>
  </si>
  <si>
    <t>pt100_d4_8</t>
  </si>
  <si>
    <t>pt25_d5_1</t>
  </si>
  <si>
    <t>pt50_d5_1</t>
  </si>
  <si>
    <t>pt75_d5_1</t>
  </si>
  <si>
    <t>pt100_d5_1</t>
  </si>
  <si>
    <t>pt25_d5_2</t>
  </si>
  <si>
    <t>pt50_d5_2</t>
  </si>
  <si>
    <t>pt75_d5_2</t>
  </si>
  <si>
    <t>pt100_d5_2</t>
  </si>
  <si>
    <t>pt25_d5_3</t>
  </si>
  <si>
    <t>pt50_d5_3</t>
  </si>
  <si>
    <t>pt75_d5_3</t>
  </si>
  <si>
    <t>pt100_d5_3</t>
  </si>
  <si>
    <t>pt25_d5_4</t>
  </si>
  <si>
    <t>pt50_d5_4</t>
  </si>
  <si>
    <t>pt75_d5_4</t>
  </si>
  <si>
    <t>pt100_d5_4</t>
  </si>
  <si>
    <t>pt25_d5_5</t>
  </si>
  <si>
    <t>pt50_d5_5</t>
  </si>
  <si>
    <t>pt75_d5_5</t>
  </si>
  <si>
    <t>pt100_d5_5</t>
  </si>
  <si>
    <t>pt25_d6_1</t>
  </si>
  <si>
    <t>pt50_d6_1</t>
  </si>
  <si>
    <t>pt75_d6_1</t>
  </si>
  <si>
    <t>pt100_d6_1</t>
  </si>
  <si>
    <t>pt25_d6_2</t>
  </si>
  <si>
    <t>pt50_d6_2</t>
  </si>
  <si>
    <t>pt75_d6_2</t>
  </si>
  <si>
    <t>pt100_d6_2</t>
  </si>
  <si>
    <t>pt25_d6_3</t>
  </si>
  <si>
    <t>pt50_d6_3</t>
  </si>
  <si>
    <t>pt75_d6_3</t>
  </si>
  <si>
    <t>pt100_d6_3</t>
  </si>
  <si>
    <t>pt25_d6_4</t>
  </si>
  <si>
    <t>pt50_d6_4</t>
  </si>
  <si>
    <t>pt75_d6_4</t>
  </si>
  <si>
    <t>pt100_d6_4</t>
  </si>
  <si>
    <t>pt25_d6_5</t>
  </si>
  <si>
    <t>pt50_d6_5</t>
  </si>
  <si>
    <t>pt75_d6_5</t>
  </si>
  <si>
    <t>pt100_d6_5</t>
  </si>
  <si>
    <t>pt25_d7_1</t>
  </si>
  <si>
    <t>pt50_d7_1</t>
  </si>
  <si>
    <t>pt75_d7_1</t>
  </si>
  <si>
    <t>pt100_d7_1</t>
  </si>
  <si>
    <t>pt25_d7_2</t>
  </si>
  <si>
    <t>pt50_d7_2</t>
  </si>
  <si>
    <t>pt75_d7_2</t>
  </si>
  <si>
    <t>pt100_d7_2</t>
  </si>
  <si>
    <t>pt25_d7_3</t>
  </si>
  <si>
    <t>pt50_d7_3</t>
  </si>
  <si>
    <t>pt75_d7_3</t>
  </si>
  <si>
    <t>pt100_d7_3</t>
  </si>
  <si>
    <t>pt25_d7_4</t>
  </si>
  <si>
    <t>pt50_d7_4</t>
  </si>
  <si>
    <t>pt75_d7_4</t>
  </si>
  <si>
    <t>pt100_d7_4</t>
  </si>
  <si>
    <t>pt25_d7_5</t>
  </si>
  <si>
    <t>pt50_d7_5</t>
  </si>
  <si>
    <t>pt75_d7_5</t>
  </si>
  <si>
    <t>pt100_d7_5</t>
  </si>
  <si>
    <t>pt25_d7_6</t>
  </si>
  <si>
    <t>pt50_d7_6</t>
  </si>
  <si>
    <t>pt75_d7_6</t>
  </si>
  <si>
    <t>pt100_d7_6</t>
  </si>
  <si>
    <t>pt25_d7_7</t>
  </si>
  <si>
    <t>pt50_d7_7</t>
  </si>
  <si>
    <t>pt75_d7_7</t>
  </si>
  <si>
    <t>pt100_d7_7</t>
  </si>
  <si>
    <t>pt25_d7_8</t>
  </si>
  <si>
    <t>pt50_d7_8</t>
  </si>
  <si>
    <t>pt75_d7_8</t>
  </si>
  <si>
    <t>pt100_d7_8</t>
  </si>
  <si>
    <t>fx6069_incap_n0</t>
  </si>
  <si>
    <t>fx7079_incap_n0</t>
  </si>
  <si>
    <t>fx80m_incap_n0</t>
  </si>
  <si>
    <t>fx60m_incap_n0</t>
  </si>
  <si>
    <t>25pts</t>
  </si>
  <si>
    <t>50pts</t>
  </si>
  <si>
    <t>75pts</t>
  </si>
  <si>
    <t>100pts</t>
  </si>
  <si>
    <t>pt25_</t>
  </si>
  <si>
    <t>pt50_</t>
  </si>
  <si>
    <t>pt75_</t>
  </si>
  <si>
    <t>pt100_</t>
  </si>
  <si>
    <t>Distribuição percentual dos entrevistados por faixa etária, segundo pontuação por domínio, estruturas corporais acometidas, número e tipo de incapacidadese capacidade e desempenho por domínio</t>
  </si>
  <si>
    <t>Não entendi como vou usar nível com AVDI e AVDB</t>
  </si>
  <si>
    <t>Distribuição absoluta dos entrevistados idosos por tipos de incapacidades e número de incapacidades, segundo faixa etária e funções corporais</t>
  </si>
  <si>
    <t>idoso_fx60m</t>
  </si>
  <si>
    <t>idoso_fx60m_hom</t>
  </si>
  <si>
    <t>idoso_fx60m_mul</t>
  </si>
  <si>
    <t>idolev_fx60m</t>
  </si>
  <si>
    <t>idolev_fx60m_ment</t>
  </si>
  <si>
    <t>idomod_fx60m</t>
  </si>
  <si>
    <t>idomod_fx60m_ment</t>
  </si>
  <si>
    <t>idogra_fx60m</t>
  </si>
  <si>
    <t>idogra_fx60m_ment</t>
  </si>
  <si>
    <t>Uma</t>
  </si>
  <si>
    <t>Duas</t>
  </si>
  <si>
    <t>Mental</t>
  </si>
  <si>
    <t>Auditiva</t>
  </si>
  <si>
    <t>ninc_1</t>
  </si>
  <si>
    <t>ninc_2</t>
  </si>
  <si>
    <t>ninc_3</t>
  </si>
  <si>
    <t>ninc_4</t>
  </si>
  <si>
    <t>mot</t>
  </si>
  <si>
    <t>ment</t>
  </si>
  <si>
    <t>aud</t>
  </si>
  <si>
    <t>vis</t>
  </si>
  <si>
    <t>ninc_0_fx6069</t>
  </si>
  <si>
    <t>ninc_0_fx7079</t>
  </si>
  <si>
    <t>ninc_0_fx80m</t>
  </si>
  <si>
    <t>ninc_0_fx60m</t>
  </si>
  <si>
    <t>ninc_0_f1_1</t>
  </si>
  <si>
    <t>ninc_0_f1_2</t>
  </si>
  <si>
    <t>ninc_0_f2_1</t>
  </si>
  <si>
    <t>ninc_0_f2_2</t>
  </si>
  <si>
    <t>ninc_0_f2_3</t>
  </si>
  <si>
    <t>ninc_0_f2_4</t>
  </si>
  <si>
    <t>ninc_0_f2_5</t>
  </si>
  <si>
    <t>ninc_0_f2_6</t>
  </si>
  <si>
    <t>ninc_0_f3_1</t>
  </si>
  <si>
    <t>ninc_0_f4_1</t>
  </si>
  <si>
    <t>ninc_0_f4_2</t>
  </si>
  <si>
    <t>ninc_0_f4_3</t>
  </si>
  <si>
    <t>ninc_0_f4_4</t>
  </si>
  <si>
    <t>ninc_0_f4_5</t>
  </si>
  <si>
    <t>ninc_0_f4_6</t>
  </si>
  <si>
    <t>ninc_0_f5_1</t>
  </si>
  <si>
    <t>ninc_0_f5_2</t>
  </si>
  <si>
    <t>ninc_0_f6_1</t>
  </si>
  <si>
    <t>ninc_0_f6_2</t>
  </si>
  <si>
    <t>ninc_0_f6_3</t>
  </si>
  <si>
    <t>ninc_0_f7_1</t>
  </si>
  <si>
    <t>ninc_1_fx6069</t>
  </si>
  <si>
    <t>ninc_1_fx7079</t>
  </si>
  <si>
    <t>ninc_1_fx80m</t>
  </si>
  <si>
    <t>ninc_1_fx60m</t>
  </si>
  <si>
    <t>ninc_1_f1_1</t>
  </si>
  <si>
    <t>ninc_1_f1_2</t>
  </si>
  <si>
    <t>ninc_1_f2_1</t>
  </si>
  <si>
    <t>ninc_1_f2_2</t>
  </si>
  <si>
    <t>ninc_1_f2_3</t>
  </si>
  <si>
    <t>ninc_1_f2_4</t>
  </si>
  <si>
    <t>ninc_1_f2_5</t>
  </si>
  <si>
    <t>ninc_1_f2_6</t>
  </si>
  <si>
    <t>ninc_1_f3_1</t>
  </si>
  <si>
    <t>ninc_1_f4_1</t>
  </si>
  <si>
    <t>ninc_1_f4_2</t>
  </si>
  <si>
    <t>ninc_1_f4_3</t>
  </si>
  <si>
    <t>ninc_1_f4_4</t>
  </si>
  <si>
    <t>ninc_1_f4_5</t>
  </si>
  <si>
    <t>ninc_1_f4_6</t>
  </si>
  <si>
    <t>ninc_1_f5_1</t>
  </si>
  <si>
    <t>ninc_1_f5_2</t>
  </si>
  <si>
    <t>ninc_1_f6_1</t>
  </si>
  <si>
    <t>ninc_1_f6_2</t>
  </si>
  <si>
    <t>ninc_1_f6_3</t>
  </si>
  <si>
    <t>ninc_1_f7_1</t>
  </si>
  <si>
    <t>ninc_2_fx6069</t>
  </si>
  <si>
    <t>ninc_2_fx7079</t>
  </si>
  <si>
    <t>ninc_2_fx80m</t>
  </si>
  <si>
    <t>ninc_2_fx60m</t>
  </si>
  <si>
    <t>ninc_2_f1_1</t>
  </si>
  <si>
    <t>ninc_2_f1_2</t>
  </si>
  <si>
    <t>ninc_2_f2_1</t>
  </si>
  <si>
    <t>ninc_2_f2_2</t>
  </si>
  <si>
    <t>ninc_2_f2_3</t>
  </si>
  <si>
    <t>ninc_2_f2_4</t>
  </si>
  <si>
    <t>ninc_2_f2_5</t>
  </si>
  <si>
    <t>ninc_2_f2_6</t>
  </si>
  <si>
    <t>ninc_2_f3_1</t>
  </si>
  <si>
    <t>ninc_2_f4_1</t>
  </si>
  <si>
    <t>ninc_2_f4_2</t>
  </si>
  <si>
    <t>ninc_2_f4_3</t>
  </si>
  <si>
    <t>ninc_2_f4_4</t>
  </si>
  <si>
    <t>ninc_2_f4_5</t>
  </si>
  <si>
    <t>ninc_2_f4_6</t>
  </si>
  <si>
    <t>ninc_2_f5_1</t>
  </si>
  <si>
    <t>ninc_2_f5_2</t>
  </si>
  <si>
    <t>ninc_2_f6_1</t>
  </si>
  <si>
    <t>ninc_2_f6_2</t>
  </si>
  <si>
    <t>ninc_2_f6_3</t>
  </si>
  <si>
    <t>ninc_2_f7_1</t>
  </si>
  <si>
    <t>ninc_3_fx6069</t>
  </si>
  <si>
    <t>ninc_3_fx7079</t>
  </si>
  <si>
    <t>ninc_3_fx80m</t>
  </si>
  <si>
    <t>ninc_3_fx60m</t>
  </si>
  <si>
    <t>ninc_3_f1_1</t>
  </si>
  <si>
    <t>ninc_3_f1_2</t>
  </si>
  <si>
    <t>ninc_3_f2_1</t>
  </si>
  <si>
    <t>ninc_3_f2_2</t>
  </si>
  <si>
    <t>ninc_3_f2_3</t>
  </si>
  <si>
    <t>ninc_3_f2_4</t>
  </si>
  <si>
    <t>ninc_3_f2_5</t>
  </si>
  <si>
    <t>ninc_3_f2_6</t>
  </si>
  <si>
    <t>ninc_3_f3_1</t>
  </si>
  <si>
    <t>ninc_3_f4_1</t>
  </si>
  <si>
    <t>ninc_3_f4_2</t>
  </si>
  <si>
    <t>ninc_3_f4_3</t>
  </si>
  <si>
    <t>ninc_3_f4_4</t>
  </si>
  <si>
    <t>ninc_3_f4_5</t>
  </si>
  <si>
    <t>ninc_3_f4_6</t>
  </si>
  <si>
    <t>ninc_3_f5_1</t>
  </si>
  <si>
    <t>ninc_3_f5_2</t>
  </si>
  <si>
    <t>ninc_3_f6_1</t>
  </si>
  <si>
    <t>ninc_3_f6_2</t>
  </si>
  <si>
    <t>ninc_3_f6_3</t>
  </si>
  <si>
    <t>ninc_3_f7_1</t>
  </si>
  <si>
    <t>ninc_4_fx6069</t>
  </si>
  <si>
    <t>ninc_4_fx7079</t>
  </si>
  <si>
    <t>ninc_4_fx80m</t>
  </si>
  <si>
    <t>ninc_4_fx60m</t>
  </si>
  <si>
    <t>ninc_4_f1_1</t>
  </si>
  <si>
    <t>ninc_4_f1_2</t>
  </si>
  <si>
    <t>ninc_4_f2_1</t>
  </si>
  <si>
    <t>ninc_4_f2_2</t>
  </si>
  <si>
    <t>ninc_4_f2_3</t>
  </si>
  <si>
    <t>ninc_4_f2_4</t>
  </si>
  <si>
    <t>ninc_4_f2_5</t>
  </si>
  <si>
    <t>ninc_4_f2_6</t>
  </si>
  <si>
    <t>ninc_4_f3_1</t>
  </si>
  <si>
    <t>ninc_4_f4_1</t>
  </si>
  <si>
    <t>ninc_4_f4_2</t>
  </si>
  <si>
    <t>ninc_4_f4_3</t>
  </si>
  <si>
    <t>ninc_4_f4_4</t>
  </si>
  <si>
    <t>ninc_4_f4_5</t>
  </si>
  <si>
    <t>ninc_4_f4_6</t>
  </si>
  <si>
    <t>ninc_4_f5_1</t>
  </si>
  <si>
    <t>ninc_4_f5_2</t>
  </si>
  <si>
    <t>ninc_4_f6_1</t>
  </si>
  <si>
    <t>ninc_4_f6_2</t>
  </si>
  <si>
    <t>ninc_4_f6_3</t>
  </si>
  <si>
    <t>ninc_4_f7_1</t>
  </si>
  <si>
    <t>mot_fx6069</t>
  </si>
  <si>
    <t>mot_fx7079</t>
  </si>
  <si>
    <t>mot_fx80m</t>
  </si>
  <si>
    <t>mot_fx60m</t>
  </si>
  <si>
    <t>ment_fx6069</t>
  </si>
  <si>
    <t>ment_fx7079</t>
  </si>
  <si>
    <t>ment_fx80m</t>
  </si>
  <si>
    <t>ment_fx60m</t>
  </si>
  <si>
    <t>aud_fx6069</t>
  </si>
  <si>
    <t>aud_fx7079</t>
  </si>
  <si>
    <t>aud_fx80m</t>
  </si>
  <si>
    <t>aud_fx60m</t>
  </si>
  <si>
    <t>vis_fx6069</t>
  </si>
  <si>
    <t>vis_fx7079</t>
  </si>
  <si>
    <t>vis_fx80m</t>
  </si>
  <si>
    <t>vis_fx60m</t>
  </si>
  <si>
    <t>mot_f1_1</t>
  </si>
  <si>
    <t>mot_f1_2</t>
  </si>
  <si>
    <t>mot_f2_1</t>
  </si>
  <si>
    <t>mot_f2_2</t>
  </si>
  <si>
    <t>mot_f2_3</t>
  </si>
  <si>
    <t>mot_f2_4</t>
  </si>
  <si>
    <t>mot_f2_5</t>
  </si>
  <si>
    <t>mot_f2_6</t>
  </si>
  <si>
    <t>mot_f3_1</t>
  </si>
  <si>
    <t>mot_f4_1</t>
  </si>
  <si>
    <t>mot_f4_2</t>
  </si>
  <si>
    <t>mot_f4_3</t>
  </si>
  <si>
    <t>mot_f4_4</t>
  </si>
  <si>
    <t>mot_f4_5</t>
  </si>
  <si>
    <t>mot_f4_6</t>
  </si>
  <si>
    <t>mot_f5_1</t>
  </si>
  <si>
    <t>mot_f5_2</t>
  </si>
  <si>
    <t>mot_f6_1</t>
  </si>
  <si>
    <t>mot_f6_2</t>
  </si>
  <si>
    <t>mot_f6_3</t>
  </si>
  <si>
    <t>mot_f7_1</t>
  </si>
  <si>
    <t>ment_f1_1</t>
  </si>
  <si>
    <t>ment_f1_2</t>
  </si>
  <si>
    <t>ment_f2_1</t>
  </si>
  <si>
    <t>ment_f2_2</t>
  </si>
  <si>
    <t>ment_f2_3</t>
  </si>
  <si>
    <t>ment_f2_4</t>
  </si>
  <si>
    <t>ment_f2_5</t>
  </si>
  <si>
    <t>ment_f2_6</t>
  </si>
  <si>
    <t>ment_f3_1</t>
  </si>
  <si>
    <t>ment_f4_1</t>
  </si>
  <si>
    <t>ment_f4_2</t>
  </si>
  <si>
    <t>ment_f4_3</t>
  </si>
  <si>
    <t>ment_f4_4</t>
  </si>
  <si>
    <t>ment_f4_5</t>
  </si>
  <si>
    <t>ment_f4_6</t>
  </si>
  <si>
    <t>ment_f5_1</t>
  </si>
  <si>
    <t>ment_f5_2</t>
  </si>
  <si>
    <t>ment_f6_1</t>
  </si>
  <si>
    <t>ment_f6_2</t>
  </si>
  <si>
    <t>ment_f6_3</t>
  </si>
  <si>
    <t>ment_f7_1</t>
  </si>
  <si>
    <t>aud_f1_1</t>
  </si>
  <si>
    <t>aud_f1_2</t>
  </si>
  <si>
    <t>aud_f2_1</t>
  </si>
  <si>
    <t>aud_f2_2</t>
  </si>
  <si>
    <t>aud_f2_3</t>
  </si>
  <si>
    <t>aud_f2_4</t>
  </si>
  <si>
    <t>aud_f2_5</t>
  </si>
  <si>
    <t>aud_f2_6</t>
  </si>
  <si>
    <t>aud_f3_1</t>
  </si>
  <si>
    <t>aud_f4_1</t>
  </si>
  <si>
    <t>aud_f4_2</t>
  </si>
  <si>
    <t>aud_f4_3</t>
  </si>
  <si>
    <t>aud_f4_4</t>
  </si>
  <si>
    <t>aud_f4_5</t>
  </si>
  <si>
    <t>aud_f4_6</t>
  </si>
  <si>
    <t>aud_f5_1</t>
  </si>
  <si>
    <t>aud_f5_2</t>
  </si>
  <si>
    <t>aud_f6_1</t>
  </si>
  <si>
    <t>aud_f6_2</t>
  </si>
  <si>
    <t>aud_f6_3</t>
  </si>
  <si>
    <t>aud_f7_1</t>
  </si>
  <si>
    <t>vis_f1_1</t>
  </si>
  <si>
    <t>vis_f1_2</t>
  </si>
  <si>
    <t>vis_f2_1</t>
  </si>
  <si>
    <t>vis_f2_2</t>
  </si>
  <si>
    <t>vis_f2_3</t>
  </si>
  <si>
    <t>vis_f2_4</t>
  </si>
  <si>
    <t>vis_f2_5</t>
  </si>
  <si>
    <t>vis_f2_6</t>
  </si>
  <si>
    <t>vis_f3_1</t>
  </si>
  <si>
    <t>vis_f4_1</t>
  </si>
  <si>
    <t>vis_f4_2</t>
  </si>
  <si>
    <t>vis_f4_3</t>
  </si>
  <si>
    <t>vis_f4_4</t>
  </si>
  <si>
    <t>vis_f4_5</t>
  </si>
  <si>
    <t>vis_f4_6</t>
  </si>
  <si>
    <t>vis_f5_1</t>
  </si>
  <si>
    <t>vis_f5_2</t>
  </si>
  <si>
    <t>vis_f6_1</t>
  </si>
  <si>
    <t>vis_f6_2</t>
  </si>
  <si>
    <t>vis_f6_3</t>
  </si>
  <si>
    <t>vis_f7_1</t>
  </si>
  <si>
    <t>Distribuição percentual dos entrevistados idosos por tipos de incapacidades e número de incapacidades, segundo faixa etária e funções corporais</t>
  </si>
  <si>
    <t>idade</t>
  </si>
  <si>
    <t>n_ama</t>
  </si>
  <si>
    <t>n_bra</t>
  </si>
  <si>
    <t>n_ind</t>
  </si>
  <si>
    <t>n_par</t>
  </si>
  <si>
    <t>n_pre</t>
  </si>
  <si>
    <t>n_scor</t>
  </si>
  <si>
    <t>hom_civil1</t>
  </si>
  <si>
    <t>hom_civil2</t>
  </si>
  <si>
    <t>hom_civil3</t>
  </si>
  <si>
    <t>hom_civil4</t>
  </si>
  <si>
    <t>hom_civil5</t>
  </si>
  <si>
    <t>hom_civil99</t>
  </si>
  <si>
    <t>mul_civil1</t>
  </si>
  <si>
    <t>mul_civil2</t>
  </si>
  <si>
    <t>mul_civil3</t>
  </si>
  <si>
    <t>mul_civil4</t>
  </si>
  <si>
    <t>mul_civil5</t>
  </si>
  <si>
    <t>mul_civil99</t>
  </si>
  <si>
    <t>d1_1c_mul_fx1829</t>
  </si>
  <si>
    <t>d1_1c_mul_fx3039</t>
  </si>
  <si>
    <t>d1_1c_mul_fx4049</t>
  </si>
  <si>
    <t>d1_1c_mul_fx5059</t>
  </si>
  <si>
    <t>d1_1c_mul_fx1859</t>
  </si>
  <si>
    <t>d1_1c_mul_fx6069</t>
  </si>
  <si>
    <t>d1_1c_mul_fx7079</t>
  </si>
  <si>
    <t>d1_1c_mul_fx80m</t>
  </si>
  <si>
    <t>d1_1c_mul_fx60m</t>
  </si>
  <si>
    <t>d1_1c_hom_fx1829</t>
  </si>
  <si>
    <t>d1_1c_hom_fx3039</t>
  </si>
  <si>
    <t>d1_1c_hom_fx4049</t>
  </si>
  <si>
    <t>d1_1c_hom_fx5059</t>
  </si>
  <si>
    <t>d1_1c_hom_fx1859</t>
  </si>
  <si>
    <t>d1_1c_hom_fx6069</t>
  </si>
  <si>
    <t>d1_1c_hom_fx7079</t>
  </si>
  <si>
    <t>d1_1c_hom_fx80m</t>
  </si>
  <si>
    <t>d1_1c_hom_fx60m</t>
  </si>
  <si>
    <t>d1_2c_mul_fx1829</t>
  </si>
  <si>
    <t>d1_2c_mul_fx3039</t>
  </si>
  <si>
    <t>d1_2c_mul_fx4049</t>
  </si>
  <si>
    <t>d1_2c_mul_fx5059</t>
  </si>
  <si>
    <t>d1_2c_mul_fx1859</t>
  </si>
  <si>
    <t>d1_2c_mul_fx6069</t>
  </si>
  <si>
    <t>d1_2c_mul_fx7079</t>
  </si>
  <si>
    <t>d1_2c_mul_fx80m</t>
  </si>
  <si>
    <t>d1_2c_mul_fx60m</t>
  </si>
  <si>
    <t>d1_2c_hom_fx1829</t>
  </si>
  <si>
    <t>d1_2c_hom_fx3039</t>
  </si>
  <si>
    <t>d1_2c_hom_fx4049</t>
  </si>
  <si>
    <t>d1_2c_hom_fx5059</t>
  </si>
  <si>
    <t>d1_2c_hom_fx1859</t>
  </si>
  <si>
    <t>d1_2c_hom_fx6069</t>
  </si>
  <si>
    <t>d1_2c_hom_fx7079</t>
  </si>
  <si>
    <t>d1_2c_hom_fx80m</t>
  </si>
  <si>
    <t>d1_2c_hom_fx60m</t>
  </si>
  <si>
    <t>d2_1c_mul_fx1829</t>
  </si>
  <si>
    <t>d2_1c_mul_fx3039</t>
  </si>
  <si>
    <t>d2_1c_mul_fx4049</t>
  </si>
  <si>
    <t>d2_1c_mul_fx5059</t>
  </si>
  <si>
    <t>d2_1c_mul_fx1859</t>
  </si>
  <si>
    <t>d2_1c_mul_fx6069</t>
  </si>
  <si>
    <t>d2_1c_mul_fx7079</t>
  </si>
  <si>
    <t>d2_1c_mul_fx80m</t>
  </si>
  <si>
    <t>d2_1c_mul_fx60m</t>
  </si>
  <si>
    <t>d2_1c_hom_fx1829</t>
  </si>
  <si>
    <t>d2_1c_hom_fx3039</t>
  </si>
  <si>
    <t>d2_1c_hom_fx4049</t>
  </si>
  <si>
    <t>d2_1c_hom_fx5059</t>
  </si>
  <si>
    <t>d2_1c_hom_fx1859</t>
  </si>
  <si>
    <t>d2_1c_hom_fx6069</t>
  </si>
  <si>
    <t>d2_1c_hom_fx7079</t>
  </si>
  <si>
    <t>d2_1c_hom_fx80m</t>
  </si>
  <si>
    <t>d2_1c_hom_fx60m</t>
  </si>
  <si>
    <t>d2_2c_mul_fx1829</t>
  </si>
  <si>
    <t>d2_2c_mul_fx3039</t>
  </si>
  <si>
    <t>d2_2c_mul_fx4049</t>
  </si>
  <si>
    <t>d2_2c_mul_fx5059</t>
  </si>
  <si>
    <t>d2_2c_mul_fx1859</t>
  </si>
  <si>
    <t>d2_2c_mul_fx6069</t>
  </si>
  <si>
    <t>d2_2c_mul_fx7079</t>
  </si>
  <si>
    <t>d2_2c_mul_fx80m</t>
  </si>
  <si>
    <t>d2_2c_mul_fx60m</t>
  </si>
  <si>
    <t>d2_2c_hom_fx1829</t>
  </si>
  <si>
    <t>d2_2c_hom_fx3039</t>
  </si>
  <si>
    <t>d2_2c_hom_fx4049</t>
  </si>
  <si>
    <t>d2_2c_hom_fx5059</t>
  </si>
  <si>
    <t>d2_2c_hom_fx1859</t>
  </si>
  <si>
    <t>d2_2c_hom_fx6069</t>
  </si>
  <si>
    <t>d2_2c_hom_fx7079</t>
  </si>
  <si>
    <t>d2_2c_hom_fx80m</t>
  </si>
  <si>
    <t>d2_2c_hom_fx60m</t>
  </si>
  <si>
    <t>d2_3c_mul_fx1829</t>
  </si>
  <si>
    <t>d2_3c_mul_fx3039</t>
  </si>
  <si>
    <t>d2_3c_mul_fx4049</t>
  </si>
  <si>
    <t>d2_3c_mul_fx5059</t>
  </si>
  <si>
    <t>d2_3c_mul_fx1859</t>
  </si>
  <si>
    <t>d2_3c_mul_fx6069</t>
  </si>
  <si>
    <t>d2_3c_mul_fx7079</t>
  </si>
  <si>
    <t>d2_3c_mul_fx80m</t>
  </si>
  <si>
    <t>d2_3c_mul_fx60m</t>
  </si>
  <si>
    <t>d2_3c_hom_fx1829</t>
  </si>
  <si>
    <t>d2_3c_hom_fx3039</t>
  </si>
  <si>
    <t>d2_3c_hom_fx4049</t>
  </si>
  <si>
    <t>d2_3c_hom_fx5059</t>
  </si>
  <si>
    <t>d2_3c_hom_fx1859</t>
  </si>
  <si>
    <t>d2_3c_hom_fx6069</t>
  </si>
  <si>
    <t>d2_3c_hom_fx7079</t>
  </si>
  <si>
    <t>d2_3c_hom_fx80m</t>
  </si>
  <si>
    <t>d2_3c_hom_fx60m</t>
  </si>
  <si>
    <t>d2_4c_mul_fx1829</t>
  </si>
  <si>
    <t>d2_4c_mul_fx3039</t>
  </si>
  <si>
    <t>d2_4c_mul_fx4049</t>
  </si>
  <si>
    <t>d2_4c_mul_fx5059</t>
  </si>
  <si>
    <t>d2_4c_mul_fx1859</t>
  </si>
  <si>
    <t>d2_4c_mul_fx6069</t>
  </si>
  <si>
    <t>d2_4c_mul_fx7079</t>
  </si>
  <si>
    <t>d2_4c_mul_fx80m</t>
  </si>
  <si>
    <t>d2_4c_mul_fx60m</t>
  </si>
  <si>
    <t>d2_4c_hom_fx1829</t>
  </si>
  <si>
    <t>d2_4c_hom_fx3039</t>
  </si>
  <si>
    <t>d2_4c_hom_fx4049</t>
  </si>
  <si>
    <t>d2_4c_hom_fx5059</t>
  </si>
  <si>
    <t>d2_4c_hom_fx1859</t>
  </si>
  <si>
    <t>d2_4c_hom_fx6069</t>
  </si>
  <si>
    <t>d2_4c_hom_fx7079</t>
  </si>
  <si>
    <t>d2_4c_hom_fx80m</t>
  </si>
  <si>
    <t>d2_4c_hom_fx60m</t>
  </si>
  <si>
    <t>d2_5c_mul_fx1829</t>
  </si>
  <si>
    <t>d2_5c_mul_fx3039</t>
  </si>
  <si>
    <t>d2_5c_mul_fx4049</t>
  </si>
  <si>
    <t>d2_5c_mul_fx5059</t>
  </si>
  <si>
    <t>d2_5c_mul_fx1859</t>
  </si>
  <si>
    <t>d2_5c_mul_fx6069</t>
  </si>
  <si>
    <t>d2_5c_mul_fx7079</t>
  </si>
  <si>
    <t>d2_5c_mul_fx80m</t>
  </si>
  <si>
    <t>d2_5c_mul_fx60m</t>
  </si>
  <si>
    <t>d2_5c_hom_fx1829</t>
  </si>
  <si>
    <t>d2_5c_hom_fx3039</t>
  </si>
  <si>
    <t>d2_5c_hom_fx4049</t>
  </si>
  <si>
    <t>d2_5c_hom_fx5059</t>
  </si>
  <si>
    <t>d2_5c_hom_fx1859</t>
  </si>
  <si>
    <t>d2_5c_hom_fx6069</t>
  </si>
  <si>
    <t>d2_5c_hom_fx7079</t>
  </si>
  <si>
    <t>d2_5c_hom_fx80m</t>
  </si>
  <si>
    <t>d2_5c_hom_fx60m</t>
  </si>
  <si>
    <t>d3_1c_mul_fx1829</t>
  </si>
  <si>
    <t>d3_1c_mul_fx3039</t>
  </si>
  <si>
    <t>d3_1c_mul_fx4049</t>
  </si>
  <si>
    <t>d3_1c_mul_fx5059</t>
  </si>
  <si>
    <t>d3_1c_mul_fx1859</t>
  </si>
  <si>
    <t>d3_1c_mul_fx6069</t>
  </si>
  <si>
    <t>d3_1c_mul_fx7079</t>
  </si>
  <si>
    <t>d3_1c_mul_fx80m</t>
  </si>
  <si>
    <t>d3_1c_mul_fx60m</t>
  </si>
  <si>
    <t>d3_1c_hom_fx1829</t>
  </si>
  <si>
    <t>d3_1c_hom_fx3039</t>
  </si>
  <si>
    <t>d3_1c_hom_fx4049</t>
  </si>
  <si>
    <t>d3_1c_hom_fx5059</t>
  </si>
  <si>
    <t>d3_1c_hom_fx1859</t>
  </si>
  <si>
    <t>d3_1c_hom_fx6069</t>
  </si>
  <si>
    <t>d3_1c_hom_fx7079</t>
  </si>
  <si>
    <t>d3_1c_hom_fx80m</t>
  </si>
  <si>
    <t>d3_1c_hom_fx60m</t>
  </si>
  <si>
    <t>d3_2c_mul_fx1829</t>
  </si>
  <si>
    <t>d3_2c_mul_fx3039</t>
  </si>
  <si>
    <t>d3_2c_mul_fx4049</t>
  </si>
  <si>
    <t>d3_2c_mul_fx5059</t>
  </si>
  <si>
    <t>d3_2c_mul_fx1859</t>
  </si>
  <si>
    <t>d3_2c_mul_fx6069</t>
  </si>
  <si>
    <t>d3_2c_mul_fx7079</t>
  </si>
  <si>
    <t>d3_2c_mul_fx80m</t>
  </si>
  <si>
    <t>d3_2c_mul_fx60m</t>
  </si>
  <si>
    <t>d3_2c_hom_fx1829</t>
  </si>
  <si>
    <t>d3_2c_hom_fx3039</t>
  </si>
  <si>
    <t>d3_2c_hom_fx4049</t>
  </si>
  <si>
    <t>d3_2c_hom_fx5059</t>
  </si>
  <si>
    <t>d3_2c_hom_fx1859</t>
  </si>
  <si>
    <t>d3_2c_hom_fx6069</t>
  </si>
  <si>
    <t>d3_2c_hom_fx7079</t>
  </si>
  <si>
    <t>d3_2c_hom_fx80m</t>
  </si>
  <si>
    <t>d3_2c_hom_fx60m</t>
  </si>
  <si>
    <t>d3_3c_mul_fx1829</t>
  </si>
  <si>
    <t>d3_3c_mul_fx3039</t>
  </si>
  <si>
    <t>d3_3c_mul_fx4049</t>
  </si>
  <si>
    <t>d3_3c_mul_fx5059</t>
  </si>
  <si>
    <t>d3_3c_mul_fx1859</t>
  </si>
  <si>
    <t>d3_3c_mul_fx6069</t>
  </si>
  <si>
    <t>d3_3c_mul_fx7079</t>
  </si>
  <si>
    <t>d3_3c_mul_fx80m</t>
  </si>
  <si>
    <t>d3_3c_mul_fx60m</t>
  </si>
  <si>
    <t>d3_3c_hom_fx1829</t>
  </si>
  <si>
    <t>d3_3c_hom_fx3039</t>
  </si>
  <si>
    <t>d3_3c_hom_fx4049</t>
  </si>
  <si>
    <t>d3_3c_hom_fx5059</t>
  </si>
  <si>
    <t>d3_3c_hom_fx1859</t>
  </si>
  <si>
    <t>d3_3c_hom_fx6069</t>
  </si>
  <si>
    <t>d3_3c_hom_fx7079</t>
  </si>
  <si>
    <t>d3_3c_hom_fx80m</t>
  </si>
  <si>
    <t>d3_3c_hom_fx60m</t>
  </si>
  <si>
    <t>d3_4c_mul_fx1829</t>
  </si>
  <si>
    <t>d3_4c_mul_fx3039</t>
  </si>
  <si>
    <t>d3_4c_mul_fx4049</t>
  </si>
  <si>
    <t>d3_4c_mul_fx5059</t>
  </si>
  <si>
    <t>d3_4c_mul_fx1859</t>
  </si>
  <si>
    <t>d3_4c_mul_fx6069</t>
  </si>
  <si>
    <t>d3_4c_mul_fx7079</t>
  </si>
  <si>
    <t>d3_4c_mul_fx80m</t>
  </si>
  <si>
    <t>d3_4c_mul_fx60m</t>
  </si>
  <si>
    <t>d3_4c_hom_fx1829</t>
  </si>
  <si>
    <t>d3_4c_hom_fx3039</t>
  </si>
  <si>
    <t>d3_4c_hom_fx4049</t>
  </si>
  <si>
    <t>d3_4c_hom_fx5059</t>
  </si>
  <si>
    <t>d3_4c_hom_fx1859</t>
  </si>
  <si>
    <t>d3_4c_hom_fx6069</t>
  </si>
  <si>
    <t>d3_4c_hom_fx7079</t>
  </si>
  <si>
    <t>d3_4c_hom_fx80m</t>
  </si>
  <si>
    <t>d3_4c_hom_fx60m</t>
  </si>
  <si>
    <t>d3_5c_mul_fx1829</t>
  </si>
  <si>
    <t>d3_5c_mul_fx3039</t>
  </si>
  <si>
    <t>d3_5c_mul_fx4049</t>
  </si>
  <si>
    <t>d3_5c_mul_fx5059</t>
  </si>
  <si>
    <t>d3_5c_mul_fx1859</t>
  </si>
  <si>
    <t>d3_5c_mul_fx6069</t>
  </si>
  <si>
    <t>d3_5c_mul_fx7079</t>
  </si>
  <si>
    <t>d3_5c_mul_fx80m</t>
  </si>
  <si>
    <t>d3_5c_mul_fx60m</t>
  </si>
  <si>
    <t>d3_5c_hom_fx1829</t>
  </si>
  <si>
    <t>d3_5c_hom_fx3039</t>
  </si>
  <si>
    <t>d3_5c_hom_fx4049</t>
  </si>
  <si>
    <t>d3_5c_hom_fx5059</t>
  </si>
  <si>
    <t>d3_5c_hom_fx1859</t>
  </si>
  <si>
    <t>d3_5c_hom_fx6069</t>
  </si>
  <si>
    <t>d3_5c_hom_fx7079</t>
  </si>
  <si>
    <t>d3_5c_hom_fx80m</t>
  </si>
  <si>
    <t>d3_5c_hom_fx60m</t>
  </si>
  <si>
    <t>d3_6c_mul_fx1829</t>
  </si>
  <si>
    <t>d3_6c_mul_fx3039</t>
  </si>
  <si>
    <t>d3_6c_mul_fx4049</t>
  </si>
  <si>
    <t>d3_6c_mul_fx5059</t>
  </si>
  <si>
    <t>d3_6c_mul_fx1859</t>
  </si>
  <si>
    <t>d3_6c_mul_fx6069</t>
  </si>
  <si>
    <t>d3_6c_mul_fx7079</t>
  </si>
  <si>
    <t>d3_6c_mul_fx80m</t>
  </si>
  <si>
    <t>d3_6c_mul_fx60m</t>
  </si>
  <si>
    <t>d3_6c_hom_fx1829</t>
  </si>
  <si>
    <t>d3_6c_hom_fx3039</t>
  </si>
  <si>
    <t>d3_6c_hom_fx4049</t>
  </si>
  <si>
    <t>d3_6c_hom_fx5059</t>
  </si>
  <si>
    <t>d3_6c_hom_fx1859</t>
  </si>
  <si>
    <t>d3_6c_hom_fx6069</t>
  </si>
  <si>
    <t>d3_6c_hom_fx7079</t>
  </si>
  <si>
    <t>d3_6c_hom_fx80m</t>
  </si>
  <si>
    <t>d3_6c_hom_fx60m</t>
  </si>
  <si>
    <t>d3_7c_mul_fx1829</t>
  </si>
  <si>
    <t>d3_7c_mul_fx3039</t>
  </si>
  <si>
    <t>d3_7c_mul_fx4049</t>
  </si>
  <si>
    <t>d3_7c_mul_fx5059</t>
  </si>
  <si>
    <t>d3_7c_mul_fx1859</t>
  </si>
  <si>
    <t>d3_7c_mul_fx6069</t>
  </si>
  <si>
    <t>d3_7c_mul_fx7079</t>
  </si>
  <si>
    <t>d3_7c_mul_fx80m</t>
  </si>
  <si>
    <t>d3_7c_mul_fx60m</t>
  </si>
  <si>
    <t>d3_7c_hom_fx1829</t>
  </si>
  <si>
    <t>d3_7c_hom_fx3039</t>
  </si>
  <si>
    <t>d3_7c_hom_fx4049</t>
  </si>
  <si>
    <t>d3_7c_hom_fx5059</t>
  </si>
  <si>
    <t>d3_7c_hom_fx1859</t>
  </si>
  <si>
    <t>d3_7c_hom_fx6069</t>
  </si>
  <si>
    <t>d3_7c_hom_fx7079</t>
  </si>
  <si>
    <t>d3_7c_hom_fx80m</t>
  </si>
  <si>
    <t>d3_7c_hom_fx60m</t>
  </si>
  <si>
    <t>d3_8c_mul_fx1829</t>
  </si>
  <si>
    <t>d3_8c_mul_fx3039</t>
  </si>
  <si>
    <t>d3_8c_mul_fx4049</t>
  </si>
  <si>
    <t>d3_8c_mul_fx5059</t>
  </si>
  <si>
    <t>d3_8c_mul_fx1859</t>
  </si>
  <si>
    <t>d3_8c_mul_fx6069</t>
  </si>
  <si>
    <t>d3_8c_mul_fx7079</t>
  </si>
  <si>
    <t>d3_8c_mul_fx80m</t>
  </si>
  <si>
    <t>d3_8c_mul_fx60m</t>
  </si>
  <si>
    <t>d3_8c_hom_fx1829</t>
  </si>
  <si>
    <t>d3_8c_hom_fx3039</t>
  </si>
  <si>
    <t>d3_8c_hom_fx4049</t>
  </si>
  <si>
    <t>d3_8c_hom_fx5059</t>
  </si>
  <si>
    <t>d3_8c_hom_fx1859</t>
  </si>
  <si>
    <t>d3_8c_hom_fx6069</t>
  </si>
  <si>
    <t>d3_8c_hom_fx7079</t>
  </si>
  <si>
    <t>d3_8c_hom_fx80m</t>
  </si>
  <si>
    <t>d3_8c_hom_fx60m</t>
  </si>
  <si>
    <t>d4_1c_mul_fx1829</t>
  </si>
  <si>
    <t>d4_1c_mul_fx3039</t>
  </si>
  <si>
    <t>d4_1c_mul_fx4049</t>
  </si>
  <si>
    <t>d4_1c_mul_fx5059</t>
  </si>
  <si>
    <t>d4_1c_mul_fx1859</t>
  </si>
  <si>
    <t>d4_1c_mul_fx6069</t>
  </si>
  <si>
    <t>d4_1c_mul_fx7079</t>
  </si>
  <si>
    <t>d4_1c_mul_fx80m</t>
  </si>
  <si>
    <t>d4_1c_mul_fx60m</t>
  </si>
  <si>
    <t>d4_1c_hom_fx1829</t>
  </si>
  <si>
    <t>d4_1c_hom_fx3039</t>
  </si>
  <si>
    <t>d4_1c_hom_fx4049</t>
  </si>
  <si>
    <t>d4_1c_hom_fx5059</t>
  </si>
  <si>
    <t>d4_1c_hom_fx1859</t>
  </si>
  <si>
    <t>d4_1c_hom_fx6069</t>
  </si>
  <si>
    <t>d4_1c_hom_fx7079</t>
  </si>
  <si>
    <t>d4_1c_hom_fx80m</t>
  </si>
  <si>
    <t>d4_1c_hom_fx60m</t>
  </si>
  <si>
    <t>d4_2c_mul_fx1829</t>
  </si>
  <si>
    <t>d4_2c_mul_fx3039</t>
  </si>
  <si>
    <t>d4_2c_mul_fx4049</t>
  </si>
  <si>
    <t>d4_2c_mul_fx5059</t>
  </si>
  <si>
    <t>d4_2c_mul_fx1859</t>
  </si>
  <si>
    <t>d4_2c_mul_fx6069</t>
  </si>
  <si>
    <t>d4_2c_mul_fx7079</t>
  </si>
  <si>
    <t>d4_2c_mul_fx80m</t>
  </si>
  <si>
    <t>d4_2c_mul_fx60m</t>
  </si>
  <si>
    <t>d4_2c_hom_fx1829</t>
  </si>
  <si>
    <t>d4_2c_hom_fx3039</t>
  </si>
  <si>
    <t>d4_2c_hom_fx4049</t>
  </si>
  <si>
    <t>d4_2c_hom_fx5059</t>
  </si>
  <si>
    <t>d4_2c_hom_fx1859</t>
  </si>
  <si>
    <t>d4_2c_hom_fx6069</t>
  </si>
  <si>
    <t>d4_2c_hom_fx7079</t>
  </si>
  <si>
    <t>d4_2c_hom_fx80m</t>
  </si>
  <si>
    <t>d4_2c_hom_fx60m</t>
  </si>
  <si>
    <t>d4_3c_mul_fx1829</t>
  </si>
  <si>
    <t>d4_3c_mul_fx3039</t>
  </si>
  <si>
    <t>d4_3c_mul_fx4049</t>
  </si>
  <si>
    <t>d4_3c_mul_fx5059</t>
  </si>
  <si>
    <t>d4_3c_mul_fx1859</t>
  </si>
  <si>
    <t>d4_3c_mul_fx6069</t>
  </si>
  <si>
    <t>d4_3c_mul_fx7079</t>
  </si>
  <si>
    <t>d4_3c_mul_fx80m</t>
  </si>
  <si>
    <t>d4_3c_mul_fx60m</t>
  </si>
  <si>
    <t>d4_3c_hom_fx1829</t>
  </si>
  <si>
    <t>d4_3c_hom_fx3039</t>
  </si>
  <si>
    <t>d4_3c_hom_fx4049</t>
  </si>
  <si>
    <t>d4_3c_hom_fx5059</t>
  </si>
  <si>
    <t>d4_3c_hom_fx1859</t>
  </si>
  <si>
    <t>d4_3c_hom_fx6069</t>
  </si>
  <si>
    <t>d4_3c_hom_fx7079</t>
  </si>
  <si>
    <t>d4_3c_hom_fx80m</t>
  </si>
  <si>
    <t>d4_3c_hom_fx60m</t>
  </si>
  <si>
    <t>d4_4c_mul_fx1829</t>
  </si>
  <si>
    <t>d4_4c_mul_fx3039</t>
  </si>
  <si>
    <t>d4_4c_mul_fx4049</t>
  </si>
  <si>
    <t>d4_4c_mul_fx5059</t>
  </si>
  <si>
    <t>d4_4c_mul_fx1859</t>
  </si>
  <si>
    <t>d4_4c_mul_fx6069</t>
  </si>
  <si>
    <t>d4_4c_mul_fx7079</t>
  </si>
  <si>
    <t>d4_4c_mul_fx80m</t>
  </si>
  <si>
    <t>d4_4c_mul_fx60m</t>
  </si>
  <si>
    <t>d4_4c_hom_fx1829</t>
  </si>
  <si>
    <t>d4_4c_hom_fx3039</t>
  </si>
  <si>
    <t>d4_4c_hom_fx4049</t>
  </si>
  <si>
    <t>d4_4c_hom_fx5059</t>
  </si>
  <si>
    <t>d4_4c_hom_fx1859</t>
  </si>
  <si>
    <t>d4_4c_hom_fx6069</t>
  </si>
  <si>
    <t>d4_4c_hom_fx7079</t>
  </si>
  <si>
    <t>d4_4c_hom_fx80m</t>
  </si>
  <si>
    <t>d4_4c_hom_fx60m</t>
  </si>
  <si>
    <t>d4_5c_mul_fx1829</t>
  </si>
  <si>
    <t>d4_5c_mul_fx3039</t>
  </si>
  <si>
    <t>d4_5c_mul_fx4049</t>
  </si>
  <si>
    <t>d4_5c_mul_fx5059</t>
  </si>
  <si>
    <t>d4_5c_mul_fx1859</t>
  </si>
  <si>
    <t>d4_5c_mul_fx6069</t>
  </si>
  <si>
    <t>d4_5c_mul_fx7079</t>
  </si>
  <si>
    <t>d4_5c_mul_fx80m</t>
  </si>
  <si>
    <t>d4_5c_mul_fx60m</t>
  </si>
  <si>
    <t>d4_5c_hom_fx1829</t>
  </si>
  <si>
    <t>d4_5c_hom_fx3039</t>
  </si>
  <si>
    <t>d4_5c_hom_fx4049</t>
  </si>
  <si>
    <t>d4_5c_hom_fx5059</t>
  </si>
  <si>
    <t>d4_5c_hom_fx1859</t>
  </si>
  <si>
    <t>d4_5c_hom_fx6069</t>
  </si>
  <si>
    <t>d4_5c_hom_fx7079</t>
  </si>
  <si>
    <t>d4_5c_hom_fx80m</t>
  </si>
  <si>
    <t>d4_5c_hom_fx60m</t>
  </si>
  <si>
    <t>d4_6c_mul_fx1829</t>
  </si>
  <si>
    <t>d4_6c_mul_fx3039</t>
  </si>
  <si>
    <t>d4_6c_mul_fx4049</t>
  </si>
  <si>
    <t>d4_6c_mul_fx5059</t>
  </si>
  <si>
    <t>d4_6c_mul_fx1859</t>
  </si>
  <si>
    <t>d4_6c_mul_fx6069</t>
  </si>
  <si>
    <t>d4_6c_mul_fx7079</t>
  </si>
  <si>
    <t>d4_6c_mul_fx80m</t>
  </si>
  <si>
    <t>d4_6c_mul_fx60m</t>
  </si>
  <si>
    <t>d4_6c_hom_fx1829</t>
  </si>
  <si>
    <t>d4_6c_hom_fx3039</t>
  </si>
  <si>
    <t>d4_6c_hom_fx4049</t>
  </si>
  <si>
    <t>d4_6c_hom_fx5059</t>
  </si>
  <si>
    <t>d4_6c_hom_fx1859</t>
  </si>
  <si>
    <t>d4_6c_hom_fx6069</t>
  </si>
  <si>
    <t>d4_6c_hom_fx7079</t>
  </si>
  <si>
    <t>d4_6c_hom_fx80m</t>
  </si>
  <si>
    <t>d4_6c_hom_fx60m</t>
  </si>
  <si>
    <t>d4_7c_mul_fx1829</t>
  </si>
  <si>
    <t>d4_7c_mul_fx3039</t>
  </si>
  <si>
    <t>d4_7c_mul_fx4049</t>
  </si>
  <si>
    <t>d4_7c_mul_fx5059</t>
  </si>
  <si>
    <t>d4_7c_mul_fx1859</t>
  </si>
  <si>
    <t>d4_7c_mul_fx6069</t>
  </si>
  <si>
    <t>d4_7c_mul_fx7079</t>
  </si>
  <si>
    <t>d4_7c_mul_fx80m</t>
  </si>
  <si>
    <t>d4_7c_mul_fx60m</t>
  </si>
  <si>
    <t>d4_7c_hom_fx1829</t>
  </si>
  <si>
    <t>d4_7c_hom_fx3039</t>
  </si>
  <si>
    <t>d4_7c_hom_fx4049</t>
  </si>
  <si>
    <t>d4_7c_hom_fx5059</t>
  </si>
  <si>
    <t>d4_7c_hom_fx1859</t>
  </si>
  <si>
    <t>d4_7c_hom_fx6069</t>
  </si>
  <si>
    <t>d4_7c_hom_fx7079</t>
  </si>
  <si>
    <t>d4_7c_hom_fx80m</t>
  </si>
  <si>
    <t>d4_7c_hom_fx60m</t>
  </si>
  <si>
    <t>d4_8c_mul_fx1829</t>
  </si>
  <si>
    <t>d4_8c_mul_fx3039</t>
  </si>
  <si>
    <t>d4_8c_mul_fx4049</t>
  </si>
  <si>
    <t>d4_8c_mul_fx5059</t>
  </si>
  <si>
    <t>d4_8c_mul_fx1859</t>
  </si>
  <si>
    <t>d4_8c_mul_fx6069</t>
  </si>
  <si>
    <t>d4_8c_mul_fx7079</t>
  </si>
  <si>
    <t>d4_8c_mul_fx80m</t>
  </si>
  <si>
    <t>d4_8c_mul_fx60m</t>
  </si>
  <si>
    <t>d4_8c_hom_fx1829</t>
  </si>
  <si>
    <t>d4_8c_hom_fx3039</t>
  </si>
  <si>
    <t>d4_8c_hom_fx4049</t>
  </si>
  <si>
    <t>d4_8c_hom_fx5059</t>
  </si>
  <si>
    <t>d4_8c_hom_fx1859</t>
  </si>
  <si>
    <t>d4_8c_hom_fx6069</t>
  </si>
  <si>
    <t>d4_8c_hom_fx7079</t>
  </si>
  <si>
    <t>d4_8c_hom_fx80m</t>
  </si>
  <si>
    <t>d4_8c_hom_fx60m</t>
  </si>
  <si>
    <t>d5_1c_mul_fx1829</t>
  </si>
  <si>
    <t>d5_1c_mul_fx3039</t>
  </si>
  <si>
    <t>d5_1c_mul_fx4049</t>
  </si>
  <si>
    <t>d5_1c_mul_fx5059</t>
  </si>
  <si>
    <t>d5_1c_mul_fx1859</t>
  </si>
  <si>
    <t>d5_1c_mul_fx6069</t>
  </si>
  <si>
    <t>d5_1c_mul_fx7079</t>
  </si>
  <si>
    <t>d5_1c_mul_fx80m</t>
  </si>
  <si>
    <t>d5_1c_mul_fx60m</t>
  </si>
  <si>
    <t>d5_1c_hom_fx1829</t>
  </si>
  <si>
    <t>d5_1c_hom_fx3039</t>
  </si>
  <si>
    <t>d5_1c_hom_fx4049</t>
  </si>
  <si>
    <t>d5_1c_hom_fx5059</t>
  </si>
  <si>
    <t>d5_1c_hom_fx1859</t>
  </si>
  <si>
    <t>d5_1c_hom_fx6069</t>
  </si>
  <si>
    <t>d5_1c_hom_fx7079</t>
  </si>
  <si>
    <t>d5_1c_hom_fx80m</t>
  </si>
  <si>
    <t>d5_1c_hom_fx60m</t>
  </si>
  <si>
    <t>d5_2c_mul_fx1829</t>
  </si>
  <si>
    <t>d5_2c_mul_fx3039</t>
  </si>
  <si>
    <t>d5_2c_mul_fx4049</t>
  </si>
  <si>
    <t>d5_2c_mul_fx5059</t>
  </si>
  <si>
    <t>d5_2c_mul_fx1859</t>
  </si>
  <si>
    <t>d5_2c_mul_fx6069</t>
  </si>
  <si>
    <t>d5_2c_mul_fx7079</t>
  </si>
  <si>
    <t>d5_2c_mul_fx80m</t>
  </si>
  <si>
    <t>d5_2c_mul_fx60m</t>
  </si>
  <si>
    <t>d5_2c_hom_fx1829</t>
  </si>
  <si>
    <t>d5_2c_hom_fx3039</t>
  </si>
  <si>
    <t>d5_2c_hom_fx4049</t>
  </si>
  <si>
    <t>d5_2c_hom_fx5059</t>
  </si>
  <si>
    <t>d5_2c_hom_fx1859</t>
  </si>
  <si>
    <t>d5_2c_hom_fx6069</t>
  </si>
  <si>
    <t>d5_2c_hom_fx7079</t>
  </si>
  <si>
    <t>d5_2c_hom_fx80m</t>
  </si>
  <si>
    <t>d5_2c_hom_fx60m</t>
  </si>
  <si>
    <t>d5_3c_mul_fx1829</t>
  </si>
  <si>
    <t>d5_3c_mul_fx3039</t>
  </si>
  <si>
    <t>d5_3c_mul_fx4049</t>
  </si>
  <si>
    <t>d5_3c_mul_fx5059</t>
  </si>
  <si>
    <t>d5_3c_mul_fx1859</t>
  </si>
  <si>
    <t>d5_3c_mul_fx6069</t>
  </si>
  <si>
    <t>d5_3c_mul_fx7079</t>
  </si>
  <si>
    <t>d5_3c_mul_fx80m</t>
  </si>
  <si>
    <t>d5_3c_mul_fx60m</t>
  </si>
  <si>
    <t>d5_3c_hom_fx1829</t>
  </si>
  <si>
    <t>d5_3c_hom_fx3039</t>
  </si>
  <si>
    <t>d5_3c_hom_fx4049</t>
  </si>
  <si>
    <t>d5_3c_hom_fx5059</t>
  </si>
  <si>
    <t>d5_3c_hom_fx1859</t>
  </si>
  <si>
    <t>d5_3c_hom_fx6069</t>
  </si>
  <si>
    <t>d5_3c_hom_fx7079</t>
  </si>
  <si>
    <t>d5_3c_hom_fx80m</t>
  </si>
  <si>
    <t>d5_3c_hom_fx60m</t>
  </si>
  <si>
    <t>d5_4c_mul_fx1829</t>
  </si>
  <si>
    <t>d5_4c_mul_fx3039</t>
  </si>
  <si>
    <t>d5_4c_mul_fx4049</t>
  </si>
  <si>
    <t>d5_4c_mul_fx5059</t>
  </si>
  <si>
    <t>d5_4c_mul_fx1859</t>
  </si>
  <si>
    <t>d5_4c_mul_fx6069</t>
  </si>
  <si>
    <t>d5_4c_mul_fx7079</t>
  </si>
  <si>
    <t>d5_4c_mul_fx80m</t>
  </si>
  <si>
    <t>d5_4c_mul_fx60m</t>
  </si>
  <si>
    <t>d5_4c_hom_fx1829</t>
  </si>
  <si>
    <t>d5_4c_hom_fx3039</t>
  </si>
  <si>
    <t>d5_4c_hom_fx4049</t>
  </si>
  <si>
    <t>d5_4c_hom_fx5059</t>
  </si>
  <si>
    <t>d5_4c_hom_fx1859</t>
  </si>
  <si>
    <t>d5_4c_hom_fx6069</t>
  </si>
  <si>
    <t>d5_4c_hom_fx7079</t>
  </si>
  <si>
    <t>d5_4c_hom_fx80m</t>
  </si>
  <si>
    <t>d5_4c_hom_fx60m</t>
  </si>
  <si>
    <t>d5_5c_mul_fx1829</t>
  </si>
  <si>
    <t>d5_5c_mul_fx3039</t>
  </si>
  <si>
    <t>d5_5c_mul_fx4049</t>
  </si>
  <si>
    <t>d5_5c_mul_fx5059</t>
  </si>
  <si>
    <t>d5_5c_mul_fx1859</t>
  </si>
  <si>
    <t>d5_5c_mul_fx6069</t>
  </si>
  <si>
    <t>d5_5c_mul_fx7079</t>
  </si>
  <si>
    <t>d5_5c_mul_fx80m</t>
  </si>
  <si>
    <t>d5_5c_mul_fx60m</t>
  </si>
  <si>
    <t>d5_5c_hom_fx1829</t>
  </si>
  <si>
    <t>d5_5c_hom_fx3039</t>
  </si>
  <si>
    <t>d5_5c_hom_fx4049</t>
  </si>
  <si>
    <t>d5_5c_hom_fx5059</t>
  </si>
  <si>
    <t>d5_5c_hom_fx1859</t>
  </si>
  <si>
    <t>d5_5c_hom_fx6069</t>
  </si>
  <si>
    <t>d5_5c_hom_fx7079</t>
  </si>
  <si>
    <t>d5_5c_hom_fx80m</t>
  </si>
  <si>
    <t>d5_5c_hom_fx60m</t>
  </si>
  <si>
    <t>d6_1c_mul_fx1829</t>
  </si>
  <si>
    <t>d6_1c_mul_fx3039</t>
  </si>
  <si>
    <t>d6_1c_mul_fx4049</t>
  </si>
  <si>
    <t>d6_1c_mul_fx5059</t>
  </si>
  <si>
    <t>d6_1c_mul_fx1859</t>
  </si>
  <si>
    <t>d6_1c_mul_fx6069</t>
  </si>
  <si>
    <t>d6_1c_mul_fx7079</t>
  </si>
  <si>
    <t>d6_1c_mul_fx80m</t>
  </si>
  <si>
    <t>d6_1c_mul_fx60m</t>
  </si>
  <si>
    <t>d6_1c_hom_fx1829</t>
  </si>
  <si>
    <t>d6_1c_hom_fx3039</t>
  </si>
  <si>
    <t>d6_1c_hom_fx4049</t>
  </si>
  <si>
    <t>d6_1c_hom_fx5059</t>
  </si>
  <si>
    <t>d6_1c_hom_fx1859</t>
  </si>
  <si>
    <t>d6_1c_hom_fx6069</t>
  </si>
  <si>
    <t>d6_1c_hom_fx7079</t>
  </si>
  <si>
    <t>d6_1c_hom_fx80m</t>
  </si>
  <si>
    <t>d6_1c_hom_fx60m</t>
  </si>
  <si>
    <t>d6_2c_mul_fx1829</t>
  </si>
  <si>
    <t>d6_2c_mul_fx3039</t>
  </si>
  <si>
    <t>d6_2c_mul_fx4049</t>
  </si>
  <si>
    <t>d6_2c_mul_fx5059</t>
  </si>
  <si>
    <t>d6_2c_mul_fx1859</t>
  </si>
  <si>
    <t>d6_2c_mul_fx6069</t>
  </si>
  <si>
    <t>d6_2c_mul_fx7079</t>
  </si>
  <si>
    <t>d6_2c_mul_fx80m</t>
  </si>
  <si>
    <t>d6_2c_mul_fx60m</t>
  </si>
  <si>
    <t>d6_2c_hom_fx1829</t>
  </si>
  <si>
    <t>d6_2c_hom_fx3039</t>
  </si>
  <si>
    <t>d6_2c_hom_fx4049</t>
  </si>
  <si>
    <t>d6_2c_hom_fx5059</t>
  </si>
  <si>
    <t>d6_2c_hom_fx1859</t>
  </si>
  <si>
    <t>d6_2c_hom_fx6069</t>
  </si>
  <si>
    <t>d6_2c_hom_fx7079</t>
  </si>
  <si>
    <t>d6_2c_hom_fx80m</t>
  </si>
  <si>
    <t>d6_2c_hom_fx60m</t>
  </si>
  <si>
    <t>d6_3c_mul_fx1829</t>
  </si>
  <si>
    <t>d6_3c_mul_fx3039</t>
  </si>
  <si>
    <t>d6_3c_mul_fx4049</t>
  </si>
  <si>
    <t>d6_3c_mul_fx5059</t>
  </si>
  <si>
    <t>d6_3c_mul_fx1859</t>
  </si>
  <si>
    <t>d6_3c_mul_fx6069</t>
  </si>
  <si>
    <t>d6_3c_mul_fx7079</t>
  </si>
  <si>
    <t>d6_3c_mul_fx80m</t>
  </si>
  <si>
    <t>d6_3c_mul_fx60m</t>
  </si>
  <si>
    <t>d6_3c_hom_fx1829</t>
  </si>
  <si>
    <t>d6_3c_hom_fx3039</t>
  </si>
  <si>
    <t>d6_3c_hom_fx4049</t>
  </si>
  <si>
    <t>d6_3c_hom_fx5059</t>
  </si>
  <si>
    <t>d6_3c_hom_fx1859</t>
  </si>
  <si>
    <t>d6_3c_hom_fx6069</t>
  </si>
  <si>
    <t>d6_3c_hom_fx7079</t>
  </si>
  <si>
    <t>d6_3c_hom_fx80m</t>
  </si>
  <si>
    <t>d6_3c_hom_fx60m</t>
  </si>
  <si>
    <t>d6_4c_mul_fx1829</t>
  </si>
  <si>
    <t>d6_4c_mul_fx3039</t>
  </si>
  <si>
    <t>d6_4c_mul_fx4049</t>
  </si>
  <si>
    <t>d6_4c_mul_fx5059</t>
  </si>
  <si>
    <t>d6_4c_mul_fx1859</t>
  </si>
  <si>
    <t>d6_4c_mul_fx6069</t>
  </si>
  <si>
    <t>d6_4c_mul_fx7079</t>
  </si>
  <si>
    <t>d6_4c_mul_fx80m</t>
  </si>
  <si>
    <t>d6_4c_mul_fx60m</t>
  </si>
  <si>
    <t>d6_4c_hom_fx1829</t>
  </si>
  <si>
    <t>d6_4c_hom_fx3039</t>
  </si>
  <si>
    <t>d6_4c_hom_fx4049</t>
  </si>
  <si>
    <t>d6_4c_hom_fx5059</t>
  </si>
  <si>
    <t>d6_4c_hom_fx1859</t>
  </si>
  <si>
    <t>d6_4c_hom_fx6069</t>
  </si>
  <si>
    <t>d6_4c_hom_fx7079</t>
  </si>
  <si>
    <t>d6_4c_hom_fx80m</t>
  </si>
  <si>
    <t>d6_4c_hom_fx60m</t>
  </si>
  <si>
    <t>d6_5c_mul_fx1829</t>
  </si>
  <si>
    <t>d6_5c_mul_fx3039</t>
  </si>
  <si>
    <t>d6_5c_mul_fx4049</t>
  </si>
  <si>
    <t>d6_5c_mul_fx5059</t>
  </si>
  <si>
    <t>d6_5c_mul_fx1859</t>
  </si>
  <si>
    <t>d6_5c_mul_fx6069</t>
  </si>
  <si>
    <t>d6_5c_mul_fx7079</t>
  </si>
  <si>
    <t>d6_5c_mul_fx80m</t>
  </si>
  <si>
    <t>d6_5c_mul_fx60m</t>
  </si>
  <si>
    <t>d6_5c_hom_fx1829</t>
  </si>
  <si>
    <t>d6_5c_hom_fx3039</t>
  </si>
  <si>
    <t>d6_5c_hom_fx4049</t>
  </si>
  <si>
    <t>d6_5c_hom_fx5059</t>
  </si>
  <si>
    <t>d6_5c_hom_fx1859</t>
  </si>
  <si>
    <t>d6_5c_hom_fx6069</t>
  </si>
  <si>
    <t>d6_5c_hom_fx7079</t>
  </si>
  <si>
    <t>d6_5c_hom_fx80m</t>
  </si>
  <si>
    <t>d6_5c_hom_fx60m</t>
  </si>
  <si>
    <t>d7_1c_mul_fx1829</t>
  </si>
  <si>
    <t>d7_1c_mul_fx3039</t>
  </si>
  <si>
    <t>d7_1c_mul_fx4049</t>
  </si>
  <si>
    <t>d7_1c_mul_fx5059</t>
  </si>
  <si>
    <t>d7_1c_mul_fx1859</t>
  </si>
  <si>
    <t>d7_1c_mul_fx6069</t>
  </si>
  <si>
    <t>d7_1c_mul_fx7079</t>
  </si>
  <si>
    <t>d7_1c_mul_fx80m</t>
  </si>
  <si>
    <t>d7_1c_mul_fx60m</t>
  </si>
  <si>
    <t>d7_1c_hom_fx1829</t>
  </si>
  <si>
    <t>d7_1c_hom_fx3039</t>
  </si>
  <si>
    <t>d7_1c_hom_fx4049</t>
  </si>
  <si>
    <t>d7_1c_hom_fx5059</t>
  </si>
  <si>
    <t>d7_1c_hom_fx1859</t>
  </si>
  <si>
    <t>d7_1c_hom_fx6069</t>
  </si>
  <si>
    <t>d7_1c_hom_fx7079</t>
  </si>
  <si>
    <t>d7_1c_hom_fx80m</t>
  </si>
  <si>
    <t>d7_1c_hom_fx60m</t>
  </si>
  <si>
    <t>d7_2c_mul_fx1829</t>
  </si>
  <si>
    <t>d7_2c_mul_fx3039</t>
  </si>
  <si>
    <t>d7_2c_mul_fx4049</t>
  </si>
  <si>
    <t>d7_2c_mul_fx5059</t>
  </si>
  <si>
    <t>d7_2c_mul_fx1859</t>
  </si>
  <si>
    <t>d7_2c_mul_fx6069</t>
  </si>
  <si>
    <t>d7_2c_mul_fx7079</t>
  </si>
  <si>
    <t>d7_2c_mul_fx80m</t>
  </si>
  <si>
    <t>d7_2c_mul_fx60m</t>
  </si>
  <si>
    <t>d7_2c_hom_fx1829</t>
  </si>
  <si>
    <t>d7_2c_hom_fx3039</t>
  </si>
  <si>
    <t>d7_2c_hom_fx4049</t>
  </si>
  <si>
    <t>d7_2c_hom_fx5059</t>
  </si>
  <si>
    <t>d7_2c_hom_fx1859</t>
  </si>
  <si>
    <t>d7_2c_hom_fx6069</t>
  </si>
  <si>
    <t>d7_2c_hom_fx7079</t>
  </si>
  <si>
    <t>d7_2c_hom_fx80m</t>
  </si>
  <si>
    <t>d7_2c_hom_fx60m</t>
  </si>
  <si>
    <t>d7_3c_mul_fx1829</t>
  </si>
  <si>
    <t>d7_3c_mul_fx3039</t>
  </si>
  <si>
    <t>d7_3c_mul_fx4049</t>
  </si>
  <si>
    <t>d7_3c_mul_fx5059</t>
  </si>
  <si>
    <t>d7_3c_mul_fx1859</t>
  </si>
  <si>
    <t>d7_3c_mul_fx6069</t>
  </si>
  <si>
    <t>d7_3c_mul_fx7079</t>
  </si>
  <si>
    <t>d7_3c_mul_fx80m</t>
  </si>
  <si>
    <t>d7_3c_mul_fx60m</t>
  </si>
  <si>
    <t>d7_3c_hom_fx1829</t>
  </si>
  <si>
    <t>d7_3c_hom_fx3039</t>
  </si>
  <si>
    <t>d7_3c_hom_fx4049</t>
  </si>
  <si>
    <t>d7_3c_hom_fx5059</t>
  </si>
  <si>
    <t>d7_3c_hom_fx1859</t>
  </si>
  <si>
    <t>d7_3c_hom_fx6069</t>
  </si>
  <si>
    <t>d7_3c_hom_fx7079</t>
  </si>
  <si>
    <t>d7_3c_hom_fx80m</t>
  </si>
  <si>
    <t>d7_3c_hom_fx60m</t>
  </si>
  <si>
    <t>d7_4c_mul_fx1829</t>
  </si>
  <si>
    <t>d7_4c_mul_fx3039</t>
  </si>
  <si>
    <t>d7_4c_mul_fx4049</t>
  </si>
  <si>
    <t>d7_4c_mul_fx5059</t>
  </si>
  <si>
    <t>d7_4c_mul_fx1859</t>
  </si>
  <si>
    <t>d7_4c_mul_fx6069</t>
  </si>
  <si>
    <t>d7_4c_mul_fx7079</t>
  </si>
  <si>
    <t>d7_4c_mul_fx80m</t>
  </si>
  <si>
    <t>d7_4c_mul_fx60m</t>
  </si>
  <si>
    <t>d7_4c_hom_fx1829</t>
  </si>
  <si>
    <t>d7_4c_hom_fx3039</t>
  </si>
  <si>
    <t>d7_4c_hom_fx4049</t>
  </si>
  <si>
    <t>d7_4c_hom_fx5059</t>
  </si>
  <si>
    <t>d7_4c_hom_fx1859</t>
  </si>
  <si>
    <t>d7_4c_hom_fx6069</t>
  </si>
  <si>
    <t>d7_4c_hom_fx7079</t>
  </si>
  <si>
    <t>d7_4c_hom_fx80m</t>
  </si>
  <si>
    <t>d7_4c_hom_fx60m</t>
  </si>
  <si>
    <t>d7_5c_mul_fx1829</t>
  </si>
  <si>
    <t>d7_5c_mul_fx3039</t>
  </si>
  <si>
    <t>d7_5c_mul_fx4049</t>
  </si>
  <si>
    <t>d7_5c_mul_fx5059</t>
  </si>
  <si>
    <t>d7_5c_mul_fx1859</t>
  </si>
  <si>
    <t>d7_5c_mul_fx6069</t>
  </si>
  <si>
    <t>d7_5c_mul_fx7079</t>
  </si>
  <si>
    <t>d7_5c_mul_fx80m</t>
  </si>
  <si>
    <t>d7_5c_mul_fx60m</t>
  </si>
  <si>
    <t>d7_5c_hom_fx1829</t>
  </si>
  <si>
    <t>d7_5c_hom_fx3039</t>
  </si>
  <si>
    <t>d7_5c_hom_fx4049</t>
  </si>
  <si>
    <t>d7_5c_hom_fx5059</t>
  </si>
  <si>
    <t>d7_5c_hom_fx1859</t>
  </si>
  <si>
    <t>d7_5c_hom_fx6069</t>
  </si>
  <si>
    <t>d7_5c_hom_fx7079</t>
  </si>
  <si>
    <t>d7_5c_hom_fx80m</t>
  </si>
  <si>
    <t>d7_5c_hom_fx60m</t>
  </si>
  <si>
    <t>d7_6c_mul_fx1829</t>
  </si>
  <si>
    <t>d7_6c_mul_fx3039</t>
  </si>
  <si>
    <t>d7_6c_mul_fx4049</t>
  </si>
  <si>
    <t>d7_6c_mul_fx5059</t>
  </si>
  <si>
    <t>d7_6c_mul_fx1859</t>
  </si>
  <si>
    <t>d7_6c_mul_fx6069</t>
  </si>
  <si>
    <t>d7_6c_mul_fx7079</t>
  </si>
  <si>
    <t>d7_6c_mul_fx80m</t>
  </si>
  <si>
    <t>d7_6c_mul_fx60m</t>
  </si>
  <si>
    <t>d7_6c_hom_fx1829</t>
  </si>
  <si>
    <t>d7_6c_hom_fx3039</t>
  </si>
  <si>
    <t>d7_6c_hom_fx4049</t>
  </si>
  <si>
    <t>d7_6c_hom_fx5059</t>
  </si>
  <si>
    <t>d7_6c_hom_fx1859</t>
  </si>
  <si>
    <t>d7_6c_hom_fx6069</t>
  </si>
  <si>
    <t>d7_6c_hom_fx7079</t>
  </si>
  <si>
    <t>d7_6c_hom_fx80m</t>
  </si>
  <si>
    <t>d7_6c_hom_fx60m</t>
  </si>
  <si>
    <t>d7_7c_mul_fx1829</t>
  </si>
  <si>
    <t>d7_7c_mul_fx3039</t>
  </si>
  <si>
    <t>d7_7c_mul_fx4049</t>
  </si>
  <si>
    <t>d7_7c_mul_fx5059</t>
  </si>
  <si>
    <t>d7_7c_mul_fx1859</t>
  </si>
  <si>
    <t>d7_7c_mul_fx6069</t>
  </si>
  <si>
    <t>d7_7c_mul_fx7079</t>
  </si>
  <si>
    <t>d7_7c_mul_fx80m</t>
  </si>
  <si>
    <t>d7_7c_mul_fx60m</t>
  </si>
  <si>
    <t>d7_7c_hom_fx1829</t>
  </si>
  <si>
    <t>d7_7c_hom_fx3039</t>
  </si>
  <si>
    <t>d7_7c_hom_fx4049</t>
  </si>
  <si>
    <t>d7_7c_hom_fx5059</t>
  </si>
  <si>
    <t>d7_7c_hom_fx1859</t>
  </si>
  <si>
    <t>d7_7c_hom_fx6069</t>
  </si>
  <si>
    <t>d7_7c_hom_fx7079</t>
  </si>
  <si>
    <t>d7_7c_hom_fx80m</t>
  </si>
  <si>
    <t>d7_7c_hom_fx60m</t>
  </si>
  <si>
    <t>d7_8c_mul_fx1829</t>
  </si>
  <si>
    <t>d7_8c_mul_fx3039</t>
  </si>
  <si>
    <t>d7_8c_mul_fx4049</t>
  </si>
  <si>
    <t>d7_8c_mul_fx5059</t>
  </si>
  <si>
    <t>d7_8c_mul_fx1859</t>
  </si>
  <si>
    <t>d7_8c_mul_fx6069</t>
  </si>
  <si>
    <t>d7_8c_mul_fx7079</t>
  </si>
  <si>
    <t>d7_8c_mul_fx80m</t>
  </si>
  <si>
    <t>d7_8c_mul_fx60m</t>
  </si>
  <si>
    <t>d7_8c_hom_fx1829</t>
  </si>
  <si>
    <t>d7_8c_hom_fx3039</t>
  </si>
  <si>
    <t>d7_8c_hom_fx4049</t>
  </si>
  <si>
    <t>d7_8c_hom_fx5059</t>
  </si>
  <si>
    <t>d7_8c_hom_fx1859</t>
  </si>
  <si>
    <t>d7_8c_hom_fx6069</t>
  </si>
  <si>
    <t>d7_8c_hom_fx7079</t>
  </si>
  <si>
    <t>d7_8c_hom_fx80m</t>
  </si>
  <si>
    <t>d7_8c_hom_fx60m</t>
  </si>
  <si>
    <t>d1_1d_mul_fx1829</t>
  </si>
  <si>
    <t>d1_1d_mul_fx3039</t>
  </si>
  <si>
    <t>d1_1d_mul_fx4049</t>
  </si>
  <si>
    <t>d1_1d_mul_fx5059</t>
  </si>
  <si>
    <t>d1_1d_mul_fx1859</t>
  </si>
  <si>
    <t>d1_1d_mul_fx6069</t>
  </si>
  <si>
    <t>d1_1d_mul_fx7079</t>
  </si>
  <si>
    <t>d1_1d_mul_fx80m</t>
  </si>
  <si>
    <t>d1_1d_mul_fx60m</t>
  </si>
  <si>
    <t>d1_1d_hom_fx1829</t>
  </si>
  <si>
    <t>d1_1d_hom_fx3039</t>
  </si>
  <si>
    <t>d1_1d_hom_fx4049</t>
  </si>
  <si>
    <t>d1_1d_hom_fx5059</t>
  </si>
  <si>
    <t>d1_1d_hom_fx1859</t>
  </si>
  <si>
    <t>d1_1d_hom_fx6069</t>
  </si>
  <si>
    <t>d1_1d_hom_fx7079</t>
  </si>
  <si>
    <t>d1_1d_hom_fx80m</t>
  </si>
  <si>
    <t>d1_1d_hom_fx60m</t>
  </si>
  <si>
    <t>d1_2d_mul_fx1829</t>
  </si>
  <si>
    <t>d1_2d_mul_fx3039</t>
  </si>
  <si>
    <t>d1_2d_mul_fx4049</t>
  </si>
  <si>
    <t>d1_2d_mul_fx5059</t>
  </si>
  <si>
    <t>d1_2d_mul_fx1859</t>
  </si>
  <si>
    <t>d1_2d_mul_fx6069</t>
  </si>
  <si>
    <t>d1_2d_mul_fx7079</t>
  </si>
  <si>
    <t>d1_2d_mul_fx80m</t>
  </si>
  <si>
    <t>d1_2d_mul_fx60m</t>
  </si>
  <si>
    <t>d1_2d_hom_fx1829</t>
  </si>
  <si>
    <t>d1_2d_hom_fx3039</t>
  </si>
  <si>
    <t>d1_2d_hom_fx4049</t>
  </si>
  <si>
    <t>d1_2d_hom_fx5059</t>
  </si>
  <si>
    <t>d1_2d_hom_fx1859</t>
  </si>
  <si>
    <t>d1_2d_hom_fx6069</t>
  </si>
  <si>
    <t>d1_2d_hom_fx7079</t>
  </si>
  <si>
    <t>d1_2d_hom_fx80m</t>
  </si>
  <si>
    <t>d1_2d_hom_fx60m</t>
  </si>
  <si>
    <t>d2_1d_mul_fx1829</t>
  </si>
  <si>
    <t>d2_1d_mul_fx3039</t>
  </si>
  <si>
    <t>d2_1d_mul_fx4049</t>
  </si>
  <si>
    <t>d2_1d_mul_fx5059</t>
  </si>
  <si>
    <t>d2_1d_mul_fx1859</t>
  </si>
  <si>
    <t>d2_1d_mul_fx6069</t>
  </si>
  <si>
    <t>d2_1d_mul_fx7079</t>
  </si>
  <si>
    <t>d2_1d_mul_fx80m</t>
  </si>
  <si>
    <t>d2_1d_mul_fx60m</t>
  </si>
  <si>
    <t>d2_1d_hom_fx1829</t>
  </si>
  <si>
    <t>d2_1d_hom_fx3039</t>
  </si>
  <si>
    <t>d2_1d_hom_fx4049</t>
  </si>
  <si>
    <t>d2_1d_hom_fx5059</t>
  </si>
  <si>
    <t>d2_1d_hom_fx1859</t>
  </si>
  <si>
    <t>d2_1d_hom_fx6069</t>
  </si>
  <si>
    <t>d2_1d_hom_fx7079</t>
  </si>
  <si>
    <t>d2_1d_hom_fx80m</t>
  </si>
  <si>
    <t>d2_1d_hom_fx60m</t>
  </si>
  <si>
    <t>d2_2d_mul_fx1829</t>
  </si>
  <si>
    <t>d2_2d_mul_fx3039</t>
  </si>
  <si>
    <t>d2_2d_mul_fx4049</t>
  </si>
  <si>
    <t>d2_2d_mul_fx5059</t>
  </si>
  <si>
    <t>d2_2d_mul_fx1859</t>
  </si>
  <si>
    <t>d2_2d_mul_fx6069</t>
  </si>
  <si>
    <t>d2_2d_mul_fx7079</t>
  </si>
  <si>
    <t>d2_2d_mul_fx80m</t>
  </si>
  <si>
    <t>d2_2d_mul_fx60m</t>
  </si>
  <si>
    <t>d2_2d_hom_fx1829</t>
  </si>
  <si>
    <t>d2_2d_hom_fx3039</t>
  </si>
  <si>
    <t>d2_2d_hom_fx4049</t>
  </si>
  <si>
    <t>d2_2d_hom_fx5059</t>
  </si>
  <si>
    <t>d2_2d_hom_fx1859</t>
  </si>
  <si>
    <t>d2_2d_hom_fx6069</t>
  </si>
  <si>
    <t>d2_2d_hom_fx7079</t>
  </si>
  <si>
    <t>d2_2d_hom_fx80m</t>
  </si>
  <si>
    <t>d2_2d_hom_fx60m</t>
  </si>
  <si>
    <t>d2_3d_mul_fx1829</t>
  </si>
  <si>
    <t>d2_3d_mul_fx3039</t>
  </si>
  <si>
    <t>d2_3d_mul_fx4049</t>
  </si>
  <si>
    <t>d2_3d_mul_fx5059</t>
  </si>
  <si>
    <t>d2_3d_mul_fx1859</t>
  </si>
  <si>
    <t>d2_3d_mul_fx6069</t>
  </si>
  <si>
    <t>d2_3d_mul_fx7079</t>
  </si>
  <si>
    <t>d2_3d_mul_fx80m</t>
  </si>
  <si>
    <t>d2_3d_mul_fx60m</t>
  </si>
  <si>
    <t>d2_3d_hom_fx1829</t>
  </si>
  <si>
    <t>d2_3d_hom_fx3039</t>
  </si>
  <si>
    <t>d2_3d_hom_fx4049</t>
  </si>
  <si>
    <t>d2_3d_hom_fx5059</t>
  </si>
  <si>
    <t>d2_3d_hom_fx1859</t>
  </si>
  <si>
    <t>d2_3d_hom_fx6069</t>
  </si>
  <si>
    <t>d2_3d_hom_fx7079</t>
  </si>
  <si>
    <t>d2_3d_hom_fx80m</t>
  </si>
  <si>
    <t>d2_3d_hom_fx60m</t>
  </si>
  <si>
    <t>d2_4d_mul_fx1829</t>
  </si>
  <si>
    <t>d2_4d_mul_fx3039</t>
  </si>
  <si>
    <t>d2_4d_mul_fx4049</t>
  </si>
  <si>
    <t>d2_4d_mul_fx5059</t>
  </si>
  <si>
    <t>d2_4d_mul_fx1859</t>
  </si>
  <si>
    <t>d2_4d_mul_fx6069</t>
  </si>
  <si>
    <t>d2_4d_mul_fx7079</t>
  </si>
  <si>
    <t>d2_4d_mul_fx80m</t>
  </si>
  <si>
    <t>d2_4d_mul_fx60m</t>
  </si>
  <si>
    <t>d2_4d_hom_fx1829</t>
  </si>
  <si>
    <t>d2_4d_hom_fx3039</t>
  </si>
  <si>
    <t>d2_4d_hom_fx4049</t>
  </si>
  <si>
    <t>d2_4d_hom_fx5059</t>
  </si>
  <si>
    <t>d2_4d_hom_fx1859</t>
  </si>
  <si>
    <t>d2_4d_hom_fx6069</t>
  </si>
  <si>
    <t>d2_4d_hom_fx7079</t>
  </si>
  <si>
    <t>d2_4d_hom_fx80m</t>
  </si>
  <si>
    <t>d2_4d_hom_fx60m</t>
  </si>
  <si>
    <t>d2_5d_mul_fx1829</t>
  </si>
  <si>
    <t>d2_5d_mul_fx3039</t>
  </si>
  <si>
    <t>d2_5d_mul_fx4049</t>
  </si>
  <si>
    <t>d2_5d_mul_fx5059</t>
  </si>
  <si>
    <t>d2_5d_mul_fx1859</t>
  </si>
  <si>
    <t>d2_5d_mul_fx6069</t>
  </si>
  <si>
    <t>d2_5d_mul_fx7079</t>
  </si>
  <si>
    <t>d2_5d_mul_fx80m</t>
  </si>
  <si>
    <t>d2_5d_mul_fx60m</t>
  </si>
  <si>
    <t>d2_5d_hom_fx1829</t>
  </si>
  <si>
    <t>d2_5d_hom_fx3039</t>
  </si>
  <si>
    <t>d2_5d_hom_fx4049</t>
  </si>
  <si>
    <t>d2_5d_hom_fx5059</t>
  </si>
  <si>
    <t>d2_5d_hom_fx1859</t>
  </si>
  <si>
    <t>d2_5d_hom_fx6069</t>
  </si>
  <si>
    <t>d2_5d_hom_fx7079</t>
  </si>
  <si>
    <t>d2_5d_hom_fx80m</t>
  </si>
  <si>
    <t>d2_5d_hom_fx60m</t>
  </si>
  <si>
    <t>d3_1d_mul_fx1829</t>
  </si>
  <si>
    <t>d3_1d_mul_fx3039</t>
  </si>
  <si>
    <t>d3_1d_mul_fx4049</t>
  </si>
  <si>
    <t>d3_1d_mul_fx5059</t>
  </si>
  <si>
    <t>d3_1d_mul_fx1859</t>
  </si>
  <si>
    <t>d3_1d_mul_fx6069</t>
  </si>
  <si>
    <t>d3_1d_mul_fx7079</t>
  </si>
  <si>
    <t>d3_1d_mul_fx80m</t>
  </si>
  <si>
    <t>d3_1d_mul_fx60m</t>
  </si>
  <si>
    <t>d3_1d_hom_fx1829</t>
  </si>
  <si>
    <t>d3_1d_hom_fx3039</t>
  </si>
  <si>
    <t>d3_1d_hom_fx4049</t>
  </si>
  <si>
    <t>d3_1d_hom_fx5059</t>
  </si>
  <si>
    <t>d3_1d_hom_fx1859</t>
  </si>
  <si>
    <t>d3_1d_hom_fx6069</t>
  </si>
  <si>
    <t>d3_1d_hom_fx7079</t>
  </si>
  <si>
    <t>d3_1d_hom_fx80m</t>
  </si>
  <si>
    <t>d3_1d_hom_fx60m</t>
  </si>
  <si>
    <t>d3_2d_mul_fx1829</t>
  </si>
  <si>
    <t>d3_2d_mul_fx3039</t>
  </si>
  <si>
    <t>d3_2d_mul_fx4049</t>
  </si>
  <si>
    <t>d3_2d_mul_fx5059</t>
  </si>
  <si>
    <t>d3_2d_mul_fx1859</t>
  </si>
  <si>
    <t>d3_2d_mul_fx6069</t>
  </si>
  <si>
    <t>d3_2d_mul_fx7079</t>
  </si>
  <si>
    <t>d3_2d_mul_fx80m</t>
  </si>
  <si>
    <t>d3_2d_mul_fx60m</t>
  </si>
  <si>
    <t>d3_2d_hom_fx1829</t>
  </si>
  <si>
    <t>d3_2d_hom_fx3039</t>
  </si>
  <si>
    <t>d3_2d_hom_fx4049</t>
  </si>
  <si>
    <t>d3_2d_hom_fx5059</t>
  </si>
  <si>
    <t>d3_2d_hom_fx1859</t>
  </si>
  <si>
    <t>d3_2d_hom_fx6069</t>
  </si>
  <si>
    <t>d3_2d_hom_fx7079</t>
  </si>
  <si>
    <t>d3_2d_hom_fx80m</t>
  </si>
  <si>
    <t>d3_2d_hom_fx60m</t>
  </si>
  <si>
    <t>d3_3d_mul_fx1829</t>
  </si>
  <si>
    <t>d3_3d_mul_fx3039</t>
  </si>
  <si>
    <t>d3_3d_mul_fx4049</t>
  </si>
  <si>
    <t>d3_3d_mul_fx5059</t>
  </si>
  <si>
    <t>d3_3d_mul_fx1859</t>
  </si>
  <si>
    <t>d3_3d_mul_fx6069</t>
  </si>
  <si>
    <t>d3_3d_mul_fx7079</t>
  </si>
  <si>
    <t>d3_3d_mul_fx80m</t>
  </si>
  <si>
    <t>d3_3d_mul_fx60m</t>
  </si>
  <si>
    <t>d3_3d_hom_fx1829</t>
  </si>
  <si>
    <t>d3_3d_hom_fx3039</t>
  </si>
  <si>
    <t>d3_3d_hom_fx4049</t>
  </si>
  <si>
    <t>d3_3d_hom_fx5059</t>
  </si>
  <si>
    <t>d3_3d_hom_fx1859</t>
  </si>
  <si>
    <t>d3_3d_hom_fx6069</t>
  </si>
  <si>
    <t>d3_3d_hom_fx7079</t>
  </si>
  <si>
    <t>d3_3d_hom_fx80m</t>
  </si>
  <si>
    <t>d3_3d_hom_fx60m</t>
  </si>
  <si>
    <t>d3_4d_mul_fx1829</t>
  </si>
  <si>
    <t>d3_4d_mul_fx3039</t>
  </si>
  <si>
    <t>d3_4d_mul_fx4049</t>
  </si>
  <si>
    <t>d3_4d_mul_fx5059</t>
  </si>
  <si>
    <t>d3_4d_mul_fx1859</t>
  </si>
  <si>
    <t>d3_4d_mul_fx6069</t>
  </si>
  <si>
    <t>d3_4d_mul_fx7079</t>
  </si>
  <si>
    <t>d3_4d_mul_fx80m</t>
  </si>
  <si>
    <t>d3_4d_mul_fx60m</t>
  </si>
  <si>
    <t>d3_4d_hom_fx1829</t>
  </si>
  <si>
    <t>d3_4d_hom_fx3039</t>
  </si>
  <si>
    <t>d3_4d_hom_fx4049</t>
  </si>
  <si>
    <t>d3_4d_hom_fx5059</t>
  </si>
  <si>
    <t>d3_4d_hom_fx1859</t>
  </si>
  <si>
    <t>d3_4d_hom_fx6069</t>
  </si>
  <si>
    <t>d3_4d_hom_fx7079</t>
  </si>
  <si>
    <t>d3_4d_hom_fx80m</t>
  </si>
  <si>
    <t>d3_4d_hom_fx60m</t>
  </si>
  <si>
    <t>d3_5d_mul_fx1829</t>
  </si>
  <si>
    <t>d3_5d_mul_fx3039</t>
  </si>
  <si>
    <t>d3_5d_mul_fx4049</t>
  </si>
  <si>
    <t>d3_5d_mul_fx5059</t>
  </si>
  <si>
    <t>d3_5d_mul_fx1859</t>
  </si>
  <si>
    <t>d3_5d_mul_fx6069</t>
  </si>
  <si>
    <t>d3_5d_mul_fx7079</t>
  </si>
  <si>
    <t>d3_5d_mul_fx80m</t>
  </si>
  <si>
    <t>d3_5d_mul_fx60m</t>
  </si>
  <si>
    <t>d3_5d_hom_fx1829</t>
  </si>
  <si>
    <t>d3_5d_hom_fx3039</t>
  </si>
  <si>
    <t>d3_5d_hom_fx4049</t>
  </si>
  <si>
    <t>d3_5d_hom_fx5059</t>
  </si>
  <si>
    <t>d3_5d_hom_fx1859</t>
  </si>
  <si>
    <t>d3_5d_hom_fx6069</t>
  </si>
  <si>
    <t>d3_5d_hom_fx7079</t>
  </si>
  <si>
    <t>d3_5d_hom_fx80m</t>
  </si>
  <si>
    <t>d3_5d_hom_fx60m</t>
  </si>
  <si>
    <t>d3_6d_mul_fx1829</t>
  </si>
  <si>
    <t>d3_6d_mul_fx3039</t>
  </si>
  <si>
    <t>d3_6d_mul_fx4049</t>
  </si>
  <si>
    <t>d3_6d_mul_fx5059</t>
  </si>
  <si>
    <t>d3_6d_mul_fx1859</t>
  </si>
  <si>
    <t>d3_6d_mul_fx6069</t>
  </si>
  <si>
    <t>d3_6d_mul_fx7079</t>
  </si>
  <si>
    <t>d3_6d_mul_fx80m</t>
  </si>
  <si>
    <t>d3_6d_mul_fx60m</t>
  </si>
  <si>
    <t>d3_6d_hom_fx1829</t>
  </si>
  <si>
    <t>d3_6d_hom_fx3039</t>
  </si>
  <si>
    <t>d3_6d_hom_fx4049</t>
  </si>
  <si>
    <t>d3_6d_hom_fx5059</t>
  </si>
  <si>
    <t>d3_6d_hom_fx1859</t>
  </si>
  <si>
    <t>d3_6d_hom_fx6069</t>
  </si>
  <si>
    <t>d3_6d_hom_fx7079</t>
  </si>
  <si>
    <t>d3_6d_hom_fx80m</t>
  </si>
  <si>
    <t>d3_6d_hom_fx60m</t>
  </si>
  <si>
    <t>d3_7d_mul_fx1829</t>
  </si>
  <si>
    <t>d3_7d_mul_fx3039</t>
  </si>
  <si>
    <t>d3_7d_mul_fx4049</t>
  </si>
  <si>
    <t>d3_7d_mul_fx5059</t>
  </si>
  <si>
    <t>d3_7d_mul_fx1859</t>
  </si>
  <si>
    <t>d3_7d_mul_fx6069</t>
  </si>
  <si>
    <t>d3_7d_mul_fx7079</t>
  </si>
  <si>
    <t>d3_7d_mul_fx80m</t>
  </si>
  <si>
    <t>d3_7d_mul_fx60m</t>
  </si>
  <si>
    <t>d3_7d_hom_fx1829</t>
  </si>
  <si>
    <t>d3_7d_hom_fx3039</t>
  </si>
  <si>
    <t>d3_7d_hom_fx4049</t>
  </si>
  <si>
    <t>d3_7d_hom_fx5059</t>
  </si>
  <si>
    <t>d3_7d_hom_fx1859</t>
  </si>
  <si>
    <t>d3_7d_hom_fx6069</t>
  </si>
  <si>
    <t>d3_7d_hom_fx7079</t>
  </si>
  <si>
    <t>d3_7d_hom_fx80m</t>
  </si>
  <si>
    <t>d3_7d_hom_fx60m</t>
  </si>
  <si>
    <t>d3_8d_mul_fx1829</t>
  </si>
  <si>
    <t>d3_8d_mul_fx3039</t>
  </si>
  <si>
    <t>d3_8d_mul_fx4049</t>
  </si>
  <si>
    <t>d3_8d_mul_fx5059</t>
  </si>
  <si>
    <t>d3_8d_mul_fx1859</t>
  </si>
  <si>
    <t>d3_8d_mul_fx6069</t>
  </si>
  <si>
    <t>d3_8d_mul_fx7079</t>
  </si>
  <si>
    <t>d3_8d_mul_fx80m</t>
  </si>
  <si>
    <t>d3_8d_mul_fx60m</t>
  </si>
  <si>
    <t>d3_8d_hom_fx1829</t>
  </si>
  <si>
    <t>d3_8d_hom_fx3039</t>
  </si>
  <si>
    <t>d3_8d_hom_fx4049</t>
  </si>
  <si>
    <t>d3_8d_hom_fx5059</t>
  </si>
  <si>
    <t>d3_8d_hom_fx1859</t>
  </si>
  <si>
    <t>d3_8d_hom_fx6069</t>
  </si>
  <si>
    <t>d3_8d_hom_fx7079</t>
  </si>
  <si>
    <t>d3_8d_hom_fx80m</t>
  </si>
  <si>
    <t>d3_8d_hom_fx60m</t>
  </si>
  <si>
    <t>d4_1d_mul_fx1829</t>
  </si>
  <si>
    <t>d4_1d_mul_fx3039</t>
  </si>
  <si>
    <t>d4_1d_mul_fx4049</t>
  </si>
  <si>
    <t>d4_1d_mul_fx5059</t>
  </si>
  <si>
    <t>d4_1d_mul_fx1859</t>
  </si>
  <si>
    <t>d4_1d_mul_fx6069</t>
  </si>
  <si>
    <t>d4_1d_mul_fx7079</t>
  </si>
  <si>
    <t>d4_1d_mul_fx80m</t>
  </si>
  <si>
    <t>d4_1d_mul_fx60m</t>
  </si>
  <si>
    <t>d4_1d_hom_fx1829</t>
  </si>
  <si>
    <t>d4_1d_hom_fx3039</t>
  </si>
  <si>
    <t>d4_1d_hom_fx4049</t>
  </si>
  <si>
    <t>d4_1d_hom_fx5059</t>
  </si>
  <si>
    <t>d4_1d_hom_fx1859</t>
  </si>
  <si>
    <t>d4_1d_hom_fx6069</t>
  </si>
  <si>
    <t>d4_1d_hom_fx7079</t>
  </si>
  <si>
    <t>d4_1d_hom_fx80m</t>
  </si>
  <si>
    <t>d4_1d_hom_fx60m</t>
  </si>
  <si>
    <t>d4_2d_mul_fx1829</t>
  </si>
  <si>
    <t>d4_2d_mul_fx3039</t>
  </si>
  <si>
    <t>d4_2d_mul_fx4049</t>
  </si>
  <si>
    <t>d4_2d_mul_fx5059</t>
  </si>
  <si>
    <t>d4_2d_mul_fx1859</t>
  </si>
  <si>
    <t>d4_2d_mul_fx6069</t>
  </si>
  <si>
    <t>d4_2d_mul_fx7079</t>
  </si>
  <si>
    <t>d4_2d_mul_fx80m</t>
  </si>
  <si>
    <t>d4_2d_mul_fx60m</t>
  </si>
  <si>
    <t>d4_2d_hom_fx1829</t>
  </si>
  <si>
    <t>d4_2d_hom_fx3039</t>
  </si>
  <si>
    <t>d4_2d_hom_fx4049</t>
  </si>
  <si>
    <t>d4_2d_hom_fx5059</t>
  </si>
  <si>
    <t>d4_2d_hom_fx1859</t>
  </si>
  <si>
    <t>d4_2d_hom_fx6069</t>
  </si>
  <si>
    <t>d4_2d_hom_fx7079</t>
  </si>
  <si>
    <t>d4_2d_hom_fx80m</t>
  </si>
  <si>
    <t>d4_2d_hom_fx60m</t>
  </si>
  <si>
    <t>d4_3d_mul_fx1829</t>
  </si>
  <si>
    <t>d4_3d_mul_fx3039</t>
  </si>
  <si>
    <t>d4_3d_mul_fx4049</t>
  </si>
  <si>
    <t>d4_3d_mul_fx5059</t>
  </si>
  <si>
    <t>d4_3d_mul_fx1859</t>
  </si>
  <si>
    <t>d4_3d_mul_fx6069</t>
  </si>
  <si>
    <t>d4_3d_mul_fx7079</t>
  </si>
  <si>
    <t>d4_3d_mul_fx80m</t>
  </si>
  <si>
    <t>d4_3d_mul_fx60m</t>
  </si>
  <si>
    <t>d4_3d_hom_fx1829</t>
  </si>
  <si>
    <t>d4_3d_hom_fx3039</t>
  </si>
  <si>
    <t>d4_3d_hom_fx4049</t>
  </si>
  <si>
    <t>d4_3d_hom_fx5059</t>
  </si>
  <si>
    <t>d4_3d_hom_fx1859</t>
  </si>
  <si>
    <t>d4_3d_hom_fx6069</t>
  </si>
  <si>
    <t>d4_3d_hom_fx7079</t>
  </si>
  <si>
    <t>d4_3d_hom_fx80m</t>
  </si>
  <si>
    <t>d4_3d_hom_fx60m</t>
  </si>
  <si>
    <t>d4_4d_mul_fx1829</t>
  </si>
  <si>
    <t>d4_4d_mul_fx3039</t>
  </si>
  <si>
    <t>d4_4d_mul_fx4049</t>
  </si>
  <si>
    <t>d4_4d_mul_fx5059</t>
  </si>
  <si>
    <t>d4_4d_mul_fx1859</t>
  </si>
  <si>
    <t>d4_4d_mul_fx6069</t>
  </si>
  <si>
    <t>d4_4d_mul_fx7079</t>
  </si>
  <si>
    <t>d4_4d_mul_fx80m</t>
  </si>
  <si>
    <t>d4_4d_mul_fx60m</t>
  </si>
  <si>
    <t>d4_4d_hom_fx1829</t>
  </si>
  <si>
    <t>d4_4d_hom_fx3039</t>
  </si>
  <si>
    <t>d4_4d_hom_fx4049</t>
  </si>
  <si>
    <t>d4_4d_hom_fx5059</t>
  </si>
  <si>
    <t>d4_4d_hom_fx1859</t>
  </si>
  <si>
    <t>d4_4d_hom_fx6069</t>
  </si>
  <si>
    <t>d4_4d_hom_fx7079</t>
  </si>
  <si>
    <t>d4_4d_hom_fx80m</t>
  </si>
  <si>
    <t>d4_4d_hom_fx60m</t>
  </si>
  <si>
    <t>d4_5d_mul_fx1829</t>
  </si>
  <si>
    <t>d4_5d_mul_fx3039</t>
  </si>
  <si>
    <t>d4_5d_mul_fx4049</t>
  </si>
  <si>
    <t>d4_5d_mul_fx5059</t>
  </si>
  <si>
    <t>d4_5d_mul_fx1859</t>
  </si>
  <si>
    <t>d4_5d_mul_fx6069</t>
  </si>
  <si>
    <t>d4_5d_mul_fx7079</t>
  </si>
  <si>
    <t>d4_5d_mul_fx80m</t>
  </si>
  <si>
    <t>d4_5d_mul_fx60m</t>
  </si>
  <si>
    <t>d4_5d_hom_fx1829</t>
  </si>
  <si>
    <t>d4_5d_hom_fx3039</t>
  </si>
  <si>
    <t>d4_5d_hom_fx4049</t>
  </si>
  <si>
    <t>d4_5d_hom_fx5059</t>
  </si>
  <si>
    <t>d4_5d_hom_fx1859</t>
  </si>
  <si>
    <t>d4_5d_hom_fx6069</t>
  </si>
  <si>
    <t>d4_5d_hom_fx7079</t>
  </si>
  <si>
    <t>d4_5d_hom_fx80m</t>
  </si>
  <si>
    <t>d4_5d_hom_fx60m</t>
  </si>
  <si>
    <t>d4_6d_mul_fx1829</t>
  </si>
  <si>
    <t>d4_6d_mul_fx3039</t>
  </si>
  <si>
    <t>d4_6d_mul_fx4049</t>
  </si>
  <si>
    <t>d4_6d_mul_fx5059</t>
  </si>
  <si>
    <t>d4_6d_mul_fx1859</t>
  </si>
  <si>
    <t>d4_6d_mul_fx6069</t>
  </si>
  <si>
    <t>d4_6d_mul_fx7079</t>
  </si>
  <si>
    <t>d4_6d_mul_fx80m</t>
  </si>
  <si>
    <t>d4_6d_mul_fx60m</t>
  </si>
  <si>
    <t>d4_6d_hom_fx1829</t>
  </si>
  <si>
    <t>d4_6d_hom_fx3039</t>
  </si>
  <si>
    <t>d4_6d_hom_fx4049</t>
  </si>
  <si>
    <t>d4_6d_hom_fx5059</t>
  </si>
  <si>
    <t>d4_6d_hom_fx1859</t>
  </si>
  <si>
    <t>d4_6d_hom_fx6069</t>
  </si>
  <si>
    <t>d4_6d_hom_fx7079</t>
  </si>
  <si>
    <t>d4_6d_hom_fx80m</t>
  </si>
  <si>
    <t>d4_6d_hom_fx60m</t>
  </si>
  <si>
    <t>d4_7d_mul_fx1829</t>
  </si>
  <si>
    <t>d4_7d_mul_fx3039</t>
  </si>
  <si>
    <t>d4_7d_mul_fx4049</t>
  </si>
  <si>
    <t>d4_7d_mul_fx5059</t>
  </si>
  <si>
    <t>d4_7d_mul_fx1859</t>
  </si>
  <si>
    <t>d4_7d_mul_fx6069</t>
  </si>
  <si>
    <t>d4_7d_mul_fx7079</t>
  </si>
  <si>
    <t>d4_7d_mul_fx80m</t>
  </si>
  <si>
    <t>d4_7d_mul_fx60m</t>
  </si>
  <si>
    <t>d4_7d_hom_fx1829</t>
  </si>
  <si>
    <t>d4_7d_hom_fx3039</t>
  </si>
  <si>
    <t>d4_7d_hom_fx4049</t>
  </si>
  <si>
    <t>d4_7d_hom_fx5059</t>
  </si>
  <si>
    <t>d4_7d_hom_fx1859</t>
  </si>
  <si>
    <t>d4_7d_hom_fx6069</t>
  </si>
  <si>
    <t>d4_7d_hom_fx7079</t>
  </si>
  <si>
    <t>d4_7d_hom_fx80m</t>
  </si>
  <si>
    <t>d4_7d_hom_fx60m</t>
  </si>
  <si>
    <t>d4_8d_mul_fx1829</t>
  </si>
  <si>
    <t>d4_8d_mul_fx3039</t>
  </si>
  <si>
    <t>d4_8d_mul_fx4049</t>
  </si>
  <si>
    <t>d4_8d_mul_fx5059</t>
  </si>
  <si>
    <t>d4_8d_mul_fx1859</t>
  </si>
  <si>
    <t>d4_8d_mul_fx6069</t>
  </si>
  <si>
    <t>d4_8d_mul_fx7079</t>
  </si>
  <si>
    <t>d4_8d_mul_fx80m</t>
  </si>
  <si>
    <t>d4_8d_mul_fx60m</t>
  </si>
  <si>
    <t>d4_8d_hom_fx1829</t>
  </si>
  <si>
    <t>d4_8d_hom_fx3039</t>
  </si>
  <si>
    <t>d4_8d_hom_fx4049</t>
  </si>
  <si>
    <t>d4_8d_hom_fx5059</t>
  </si>
  <si>
    <t>d4_8d_hom_fx1859</t>
  </si>
  <si>
    <t>d4_8d_hom_fx6069</t>
  </si>
  <si>
    <t>d4_8d_hom_fx7079</t>
  </si>
  <si>
    <t>d4_8d_hom_fx80m</t>
  </si>
  <si>
    <t>d4_8d_hom_fx60m</t>
  </si>
  <si>
    <t>d5_1d_mul_fx1829</t>
  </si>
  <si>
    <t>d5_1d_mul_fx3039</t>
  </si>
  <si>
    <t>d5_1d_mul_fx4049</t>
  </si>
  <si>
    <t>d5_1d_mul_fx5059</t>
  </si>
  <si>
    <t>d5_1d_mul_fx1859</t>
  </si>
  <si>
    <t>d5_1d_mul_fx6069</t>
  </si>
  <si>
    <t>d5_1d_mul_fx7079</t>
  </si>
  <si>
    <t>d5_1d_mul_fx80m</t>
  </si>
  <si>
    <t>d5_1d_mul_fx60m</t>
  </si>
  <si>
    <t>d5_1d_hom_fx1829</t>
  </si>
  <si>
    <t>d5_1d_hom_fx3039</t>
  </si>
  <si>
    <t>d5_1d_hom_fx4049</t>
  </si>
  <si>
    <t>d5_1d_hom_fx5059</t>
  </si>
  <si>
    <t>d5_1d_hom_fx1859</t>
  </si>
  <si>
    <t>d5_1d_hom_fx6069</t>
  </si>
  <si>
    <t>d5_1d_hom_fx7079</t>
  </si>
  <si>
    <t>d5_1d_hom_fx80m</t>
  </si>
  <si>
    <t>d5_1d_hom_fx60m</t>
  </si>
  <si>
    <t>d5_2d_mul_fx1829</t>
  </si>
  <si>
    <t>d5_2d_mul_fx3039</t>
  </si>
  <si>
    <t>d5_2d_mul_fx4049</t>
  </si>
  <si>
    <t>d5_2d_mul_fx5059</t>
  </si>
  <si>
    <t>d5_2d_mul_fx1859</t>
  </si>
  <si>
    <t>d5_2d_mul_fx6069</t>
  </si>
  <si>
    <t>d5_2d_mul_fx7079</t>
  </si>
  <si>
    <t>d5_2d_mul_fx80m</t>
  </si>
  <si>
    <t>d5_2d_mul_fx60m</t>
  </si>
  <si>
    <t>d5_2d_hom_fx1829</t>
  </si>
  <si>
    <t>d5_2d_hom_fx3039</t>
  </si>
  <si>
    <t>d5_2d_hom_fx4049</t>
  </si>
  <si>
    <t>d5_2d_hom_fx5059</t>
  </si>
  <si>
    <t>d5_2d_hom_fx1859</t>
  </si>
  <si>
    <t>d5_2d_hom_fx6069</t>
  </si>
  <si>
    <t>d5_2d_hom_fx7079</t>
  </si>
  <si>
    <t>d5_2d_hom_fx80m</t>
  </si>
  <si>
    <t>d5_2d_hom_fx60m</t>
  </si>
  <si>
    <t>d5_3d_mul_fx1829</t>
  </si>
  <si>
    <t>d5_3d_mul_fx3039</t>
  </si>
  <si>
    <t>d5_3d_mul_fx4049</t>
  </si>
  <si>
    <t>d5_3d_mul_fx5059</t>
  </si>
  <si>
    <t>d5_3d_mul_fx1859</t>
  </si>
  <si>
    <t>d5_3d_mul_fx6069</t>
  </si>
  <si>
    <t>d5_3d_mul_fx7079</t>
  </si>
  <si>
    <t>d5_3d_mul_fx80m</t>
  </si>
  <si>
    <t>d5_3d_mul_fx60m</t>
  </si>
  <si>
    <t>d5_3d_hom_fx1829</t>
  </si>
  <si>
    <t>d5_3d_hom_fx3039</t>
  </si>
  <si>
    <t>d5_3d_hom_fx4049</t>
  </si>
  <si>
    <t>d5_3d_hom_fx5059</t>
  </si>
  <si>
    <t>d5_3d_hom_fx1859</t>
  </si>
  <si>
    <t>d5_3d_hom_fx6069</t>
  </si>
  <si>
    <t>d5_3d_hom_fx7079</t>
  </si>
  <si>
    <t>d5_3d_hom_fx80m</t>
  </si>
  <si>
    <t>d5_3d_hom_fx60m</t>
  </si>
  <si>
    <t>d5_4d_mul_fx1829</t>
  </si>
  <si>
    <t>d5_4d_mul_fx3039</t>
  </si>
  <si>
    <t>d5_4d_mul_fx4049</t>
  </si>
  <si>
    <t>d5_4d_mul_fx5059</t>
  </si>
  <si>
    <t>d5_4d_mul_fx1859</t>
  </si>
  <si>
    <t>d5_4d_mul_fx6069</t>
  </si>
  <si>
    <t>d5_4d_mul_fx7079</t>
  </si>
  <si>
    <t>d5_4d_mul_fx80m</t>
  </si>
  <si>
    <t>d5_4d_mul_fx60m</t>
  </si>
  <si>
    <t>d5_4d_hom_fx1829</t>
  </si>
  <si>
    <t>d5_4d_hom_fx3039</t>
  </si>
  <si>
    <t>d5_4d_hom_fx4049</t>
  </si>
  <si>
    <t>d5_4d_hom_fx5059</t>
  </si>
  <si>
    <t>d5_4d_hom_fx1859</t>
  </si>
  <si>
    <t>d5_4d_hom_fx6069</t>
  </si>
  <si>
    <t>d5_4d_hom_fx7079</t>
  </si>
  <si>
    <t>d5_4d_hom_fx80m</t>
  </si>
  <si>
    <t>d5_4d_hom_fx60m</t>
  </si>
  <si>
    <t>d5_5d_mul_fx1829</t>
  </si>
  <si>
    <t>d5_5d_mul_fx3039</t>
  </si>
  <si>
    <t>d5_5d_mul_fx4049</t>
  </si>
  <si>
    <t>d5_5d_mul_fx5059</t>
  </si>
  <si>
    <t>d5_5d_mul_fx1859</t>
  </si>
  <si>
    <t>d5_5d_mul_fx6069</t>
  </si>
  <si>
    <t>d5_5d_mul_fx7079</t>
  </si>
  <si>
    <t>d5_5d_mul_fx80m</t>
  </si>
  <si>
    <t>d5_5d_mul_fx60m</t>
  </si>
  <si>
    <t>d5_5d_hom_fx1829</t>
  </si>
  <si>
    <t>d5_5d_hom_fx3039</t>
  </si>
  <si>
    <t>d5_5d_hom_fx4049</t>
  </si>
  <si>
    <t>d5_5d_hom_fx5059</t>
  </si>
  <si>
    <t>d5_5d_hom_fx1859</t>
  </si>
  <si>
    <t>d5_5d_hom_fx6069</t>
  </si>
  <si>
    <t>d5_5d_hom_fx7079</t>
  </si>
  <si>
    <t>d5_5d_hom_fx80m</t>
  </si>
  <si>
    <t>d5_5d_hom_fx60m</t>
  </si>
  <si>
    <t>d6_1d_mul_fx1829</t>
  </si>
  <si>
    <t>d6_1d_mul_fx3039</t>
  </si>
  <si>
    <t>d6_1d_mul_fx4049</t>
  </si>
  <si>
    <t>d6_1d_mul_fx5059</t>
  </si>
  <si>
    <t>d6_1d_mul_fx1859</t>
  </si>
  <si>
    <t>d6_1d_mul_fx6069</t>
  </si>
  <si>
    <t>d6_1d_mul_fx7079</t>
  </si>
  <si>
    <t>d6_1d_mul_fx80m</t>
  </si>
  <si>
    <t>d6_1d_mul_fx60m</t>
  </si>
  <si>
    <t>d6_1d_hom_fx1829</t>
  </si>
  <si>
    <t>d6_1d_hom_fx3039</t>
  </si>
  <si>
    <t>d6_1d_hom_fx4049</t>
  </si>
  <si>
    <t>d6_1d_hom_fx5059</t>
  </si>
  <si>
    <t>d6_1d_hom_fx1859</t>
  </si>
  <si>
    <t>d6_1d_hom_fx6069</t>
  </si>
  <si>
    <t>d6_1d_hom_fx7079</t>
  </si>
  <si>
    <t>d6_1d_hom_fx80m</t>
  </si>
  <si>
    <t>d6_1d_hom_fx60m</t>
  </si>
  <si>
    <t>d6_2d_mul_fx1829</t>
  </si>
  <si>
    <t>d6_2d_mul_fx3039</t>
  </si>
  <si>
    <t>d6_2d_mul_fx4049</t>
  </si>
  <si>
    <t>d6_2d_mul_fx5059</t>
  </si>
  <si>
    <t>d6_2d_mul_fx1859</t>
  </si>
  <si>
    <t>d6_2d_mul_fx6069</t>
  </si>
  <si>
    <t>d6_2d_mul_fx7079</t>
  </si>
  <si>
    <t>d6_2d_mul_fx80m</t>
  </si>
  <si>
    <t>d6_2d_mul_fx60m</t>
  </si>
  <si>
    <t>d6_2d_hom_fx1829</t>
  </si>
  <si>
    <t>d6_2d_hom_fx3039</t>
  </si>
  <si>
    <t>d6_2d_hom_fx4049</t>
  </si>
  <si>
    <t>d6_2d_hom_fx5059</t>
  </si>
  <si>
    <t>d6_2d_hom_fx1859</t>
  </si>
  <si>
    <t>d6_2d_hom_fx6069</t>
  </si>
  <si>
    <t>d6_2d_hom_fx7079</t>
  </si>
  <si>
    <t>d6_2d_hom_fx80m</t>
  </si>
  <si>
    <t>d6_2d_hom_fx60m</t>
  </si>
  <si>
    <t>d6_3d_mul_fx1829</t>
  </si>
  <si>
    <t>d6_3d_mul_fx3039</t>
  </si>
  <si>
    <t>d6_3d_mul_fx4049</t>
  </si>
  <si>
    <t>d6_3d_mul_fx5059</t>
  </si>
  <si>
    <t>d6_3d_mul_fx1859</t>
  </si>
  <si>
    <t>d6_3d_mul_fx6069</t>
  </si>
  <si>
    <t>d6_3d_mul_fx7079</t>
  </si>
  <si>
    <t>d6_3d_mul_fx80m</t>
  </si>
  <si>
    <t>d6_3d_mul_fx60m</t>
  </si>
  <si>
    <t>d6_3d_hom_fx1829</t>
  </si>
  <si>
    <t>d6_3d_hom_fx3039</t>
  </si>
  <si>
    <t>d6_3d_hom_fx4049</t>
  </si>
  <si>
    <t>d6_3d_hom_fx5059</t>
  </si>
  <si>
    <t>d6_3d_hom_fx1859</t>
  </si>
  <si>
    <t>d6_3d_hom_fx6069</t>
  </si>
  <si>
    <t>d6_3d_hom_fx7079</t>
  </si>
  <si>
    <t>d6_3d_hom_fx80m</t>
  </si>
  <si>
    <t>d6_3d_hom_fx60m</t>
  </si>
  <si>
    <t>d6_4d_mul_fx1829</t>
  </si>
  <si>
    <t>d6_4d_mul_fx3039</t>
  </si>
  <si>
    <t>d6_4d_mul_fx4049</t>
  </si>
  <si>
    <t>d6_4d_mul_fx5059</t>
  </si>
  <si>
    <t>d6_4d_mul_fx1859</t>
  </si>
  <si>
    <t>d6_4d_mul_fx6069</t>
  </si>
  <si>
    <t>d6_4d_mul_fx7079</t>
  </si>
  <si>
    <t>d6_4d_mul_fx80m</t>
  </si>
  <si>
    <t>d6_4d_mul_fx60m</t>
  </si>
  <si>
    <t>d6_4d_hom_fx1829</t>
  </si>
  <si>
    <t>d6_4d_hom_fx3039</t>
  </si>
  <si>
    <t>d6_4d_hom_fx4049</t>
  </si>
  <si>
    <t>d6_4d_hom_fx5059</t>
  </si>
  <si>
    <t>d6_4d_hom_fx1859</t>
  </si>
  <si>
    <t>d6_4d_hom_fx6069</t>
  </si>
  <si>
    <t>d6_4d_hom_fx7079</t>
  </si>
  <si>
    <t>d6_4d_hom_fx80m</t>
  </si>
  <si>
    <t>d6_4d_hom_fx60m</t>
  </si>
  <si>
    <t>d6_5d_mul_fx1829</t>
  </si>
  <si>
    <t>d6_5d_mul_fx3039</t>
  </si>
  <si>
    <t>d6_5d_mul_fx4049</t>
  </si>
  <si>
    <t>d6_5d_mul_fx5059</t>
  </si>
  <si>
    <t>d6_5d_mul_fx1859</t>
  </si>
  <si>
    <t>d6_5d_mul_fx6069</t>
  </si>
  <si>
    <t>d6_5d_mul_fx7079</t>
  </si>
  <si>
    <t>d6_5d_mul_fx80m</t>
  </si>
  <si>
    <t>d6_5d_mul_fx60m</t>
  </si>
  <si>
    <t>d6_5d_hom_fx1829</t>
  </si>
  <si>
    <t>d6_5d_hom_fx3039</t>
  </si>
  <si>
    <t>d6_5d_hom_fx4049</t>
  </si>
  <si>
    <t>d6_5d_hom_fx5059</t>
  </si>
  <si>
    <t>d6_5d_hom_fx1859</t>
  </si>
  <si>
    <t>d6_5d_hom_fx6069</t>
  </si>
  <si>
    <t>d6_5d_hom_fx7079</t>
  </si>
  <si>
    <t>d6_5d_hom_fx80m</t>
  </si>
  <si>
    <t>d6_5d_hom_fx60m</t>
  </si>
  <si>
    <t>d7_1d_mul_fx1829</t>
  </si>
  <si>
    <t>d7_1d_mul_fx3039</t>
  </si>
  <si>
    <t>d7_1d_mul_fx4049</t>
  </si>
  <si>
    <t>d7_1d_mul_fx5059</t>
  </si>
  <si>
    <t>d7_1d_mul_fx1859</t>
  </si>
  <si>
    <t>d7_1d_mul_fx6069</t>
  </si>
  <si>
    <t>d7_1d_mul_fx7079</t>
  </si>
  <si>
    <t>d7_1d_mul_fx80m</t>
  </si>
  <si>
    <t>d7_1d_mul_fx60m</t>
  </si>
  <si>
    <t>d7_1d_hom_fx1829</t>
  </si>
  <si>
    <t>d7_1d_hom_fx3039</t>
  </si>
  <si>
    <t>d7_1d_hom_fx4049</t>
  </si>
  <si>
    <t>d7_1d_hom_fx5059</t>
  </si>
  <si>
    <t>d7_1d_hom_fx1859</t>
  </si>
  <si>
    <t>d7_1d_hom_fx6069</t>
  </si>
  <si>
    <t>d7_1d_hom_fx7079</t>
  </si>
  <si>
    <t>d7_1d_hom_fx80m</t>
  </si>
  <si>
    <t>d7_1d_hom_fx60m</t>
  </si>
  <si>
    <t>d7_2d_mul_fx1829</t>
  </si>
  <si>
    <t>d7_2d_mul_fx3039</t>
  </si>
  <si>
    <t>d7_2d_mul_fx4049</t>
  </si>
  <si>
    <t>d7_2d_mul_fx5059</t>
  </si>
  <si>
    <t>d7_2d_mul_fx1859</t>
  </si>
  <si>
    <t>d7_2d_mul_fx6069</t>
  </si>
  <si>
    <t>d7_2d_mul_fx7079</t>
  </si>
  <si>
    <t>d7_2d_mul_fx80m</t>
  </si>
  <si>
    <t>d7_2d_mul_fx60m</t>
  </si>
  <si>
    <t>d7_2d_hom_fx1829</t>
  </si>
  <si>
    <t>d7_2d_hom_fx3039</t>
  </si>
  <si>
    <t>d7_2d_hom_fx4049</t>
  </si>
  <si>
    <t>d7_2d_hom_fx5059</t>
  </si>
  <si>
    <t>d7_2d_hom_fx1859</t>
  </si>
  <si>
    <t>d7_2d_hom_fx6069</t>
  </si>
  <si>
    <t>d7_2d_hom_fx7079</t>
  </si>
  <si>
    <t>d7_2d_hom_fx80m</t>
  </si>
  <si>
    <t>d7_2d_hom_fx60m</t>
  </si>
  <si>
    <t>d7_3d_mul_fx1829</t>
  </si>
  <si>
    <t>d7_3d_mul_fx3039</t>
  </si>
  <si>
    <t>d7_3d_mul_fx4049</t>
  </si>
  <si>
    <t>d7_3d_mul_fx5059</t>
  </si>
  <si>
    <t>d7_3d_mul_fx1859</t>
  </si>
  <si>
    <t>d7_3d_mul_fx6069</t>
  </si>
  <si>
    <t>d7_3d_mul_fx7079</t>
  </si>
  <si>
    <t>d7_3d_mul_fx80m</t>
  </si>
  <si>
    <t>d7_3d_mul_fx60m</t>
  </si>
  <si>
    <t>d7_3d_hom_fx1829</t>
  </si>
  <si>
    <t>d7_3d_hom_fx3039</t>
  </si>
  <si>
    <t>d7_3d_hom_fx4049</t>
  </si>
  <si>
    <t>d7_3d_hom_fx5059</t>
  </si>
  <si>
    <t>d7_3d_hom_fx1859</t>
  </si>
  <si>
    <t>d7_3d_hom_fx6069</t>
  </si>
  <si>
    <t>d7_3d_hom_fx7079</t>
  </si>
  <si>
    <t>d7_3d_hom_fx80m</t>
  </si>
  <si>
    <t>d7_3d_hom_fx60m</t>
  </si>
  <si>
    <t>d7_4d_mul_fx1829</t>
  </si>
  <si>
    <t>d7_4d_mul_fx3039</t>
  </si>
  <si>
    <t>d7_4d_mul_fx4049</t>
  </si>
  <si>
    <t>d7_4d_mul_fx5059</t>
  </si>
  <si>
    <t>d7_4d_mul_fx1859</t>
  </si>
  <si>
    <t>d7_4d_mul_fx6069</t>
  </si>
  <si>
    <t>d7_4d_mul_fx7079</t>
  </si>
  <si>
    <t>d7_4d_mul_fx80m</t>
  </si>
  <si>
    <t>d7_4d_mul_fx60m</t>
  </si>
  <si>
    <t>d7_4d_hom_fx1829</t>
  </si>
  <si>
    <t>d7_4d_hom_fx3039</t>
  </si>
  <si>
    <t>d7_4d_hom_fx4049</t>
  </si>
  <si>
    <t>d7_4d_hom_fx5059</t>
  </si>
  <si>
    <t>d7_4d_hom_fx1859</t>
  </si>
  <si>
    <t>d7_4d_hom_fx6069</t>
  </si>
  <si>
    <t>d7_4d_hom_fx7079</t>
  </si>
  <si>
    <t>d7_4d_hom_fx80m</t>
  </si>
  <si>
    <t>d7_4d_hom_fx60m</t>
  </si>
  <si>
    <t>d7_5d_mul_fx1829</t>
  </si>
  <si>
    <t>d7_5d_mul_fx3039</t>
  </si>
  <si>
    <t>d7_5d_mul_fx4049</t>
  </si>
  <si>
    <t>d7_5d_mul_fx5059</t>
  </si>
  <si>
    <t>d7_5d_mul_fx1859</t>
  </si>
  <si>
    <t>d7_5d_mul_fx6069</t>
  </si>
  <si>
    <t>d7_5d_mul_fx7079</t>
  </si>
  <si>
    <t>d7_5d_mul_fx80m</t>
  </si>
  <si>
    <t>d7_5d_mul_fx60m</t>
  </si>
  <si>
    <t>d7_5d_hom_fx1829</t>
  </si>
  <si>
    <t>d7_5d_hom_fx3039</t>
  </si>
  <si>
    <t>d7_5d_hom_fx4049</t>
  </si>
  <si>
    <t>d7_5d_hom_fx5059</t>
  </si>
  <si>
    <t>d7_5d_hom_fx1859</t>
  </si>
  <si>
    <t>d7_5d_hom_fx6069</t>
  </si>
  <si>
    <t>d7_5d_hom_fx7079</t>
  </si>
  <si>
    <t>d7_5d_hom_fx80m</t>
  </si>
  <si>
    <t>d7_5d_hom_fx60m</t>
  </si>
  <si>
    <t>d7_6d_mul_fx1829</t>
  </si>
  <si>
    <t>d7_6d_mul_fx3039</t>
  </si>
  <si>
    <t>d7_6d_mul_fx4049</t>
  </si>
  <si>
    <t>d7_6d_mul_fx5059</t>
  </si>
  <si>
    <t>d7_6d_mul_fx1859</t>
  </si>
  <si>
    <t>d7_6d_mul_fx6069</t>
  </si>
  <si>
    <t>d7_6d_mul_fx7079</t>
  </si>
  <si>
    <t>d7_6d_mul_fx80m</t>
  </si>
  <si>
    <t>d7_6d_mul_fx60m</t>
  </si>
  <si>
    <t>d7_6d_hom_fx1829</t>
  </si>
  <si>
    <t>d7_6d_hom_fx3039</t>
  </si>
  <si>
    <t>d7_6d_hom_fx4049</t>
  </si>
  <si>
    <t>d7_6d_hom_fx5059</t>
  </si>
  <si>
    <t>d7_6d_hom_fx1859</t>
  </si>
  <si>
    <t>d7_6d_hom_fx6069</t>
  </si>
  <si>
    <t>d7_6d_hom_fx7079</t>
  </si>
  <si>
    <t>d7_6d_hom_fx80m</t>
  </si>
  <si>
    <t>d7_6d_hom_fx60m</t>
  </si>
  <si>
    <t>d7_7d_mul_fx1829</t>
  </si>
  <si>
    <t>d7_7d_mul_fx3039</t>
  </si>
  <si>
    <t>d7_7d_mul_fx4049</t>
  </si>
  <si>
    <t>d7_7d_mul_fx5059</t>
  </si>
  <si>
    <t>d7_7d_mul_fx1859</t>
  </si>
  <si>
    <t>d7_7d_mul_fx6069</t>
  </si>
  <si>
    <t>d7_7d_mul_fx7079</t>
  </si>
  <si>
    <t>d7_7d_mul_fx80m</t>
  </si>
  <si>
    <t>d7_7d_mul_fx60m</t>
  </si>
  <si>
    <t>d7_7d_hom_fx1829</t>
  </si>
  <si>
    <t>d7_7d_hom_fx3039</t>
  </si>
  <si>
    <t>d7_7d_hom_fx4049</t>
  </si>
  <si>
    <t>d7_7d_hom_fx5059</t>
  </si>
  <si>
    <t>d7_7d_hom_fx1859</t>
  </si>
  <si>
    <t>d7_7d_hom_fx6069</t>
  </si>
  <si>
    <t>d7_7d_hom_fx7079</t>
  </si>
  <si>
    <t>d7_7d_hom_fx80m</t>
  </si>
  <si>
    <t>d7_7d_hom_fx60m</t>
  </si>
  <si>
    <t>d7_8d_mul_fx1829</t>
  </si>
  <si>
    <t>d7_8d_mul_fx3039</t>
  </si>
  <si>
    <t>d7_8d_mul_fx4049</t>
  </si>
  <si>
    <t>d7_8d_mul_fx5059</t>
  </si>
  <si>
    <t>d7_8d_mul_fx1859</t>
  </si>
  <si>
    <t>d7_8d_mul_fx6069</t>
  </si>
  <si>
    <t>d7_8d_mul_fx7079</t>
  </si>
  <si>
    <t>d7_8d_mul_fx80m</t>
  </si>
  <si>
    <t>d7_8d_mul_fx60m</t>
  </si>
  <si>
    <t>d7_8d_hom_fx1829</t>
  </si>
  <si>
    <t>d7_8d_hom_fx3039</t>
  </si>
  <si>
    <t>d7_8d_hom_fx4049</t>
  </si>
  <si>
    <t>d7_8d_hom_fx5059</t>
  </si>
  <si>
    <t>d7_8d_hom_fx1859</t>
  </si>
  <si>
    <t>d7_8d_hom_fx6069</t>
  </si>
  <si>
    <t>d7_8d_hom_fx7079</t>
  </si>
  <si>
    <t>d7_8d_hom_fx80m</t>
  </si>
  <si>
    <t>d7_8d_hom_fx60m</t>
  </si>
  <si>
    <t>d1_1c_mul_civ1</t>
  </si>
  <si>
    <t>d1_1c_mul_civ2</t>
  </si>
  <si>
    <t>d1_1c_mul_civ3</t>
  </si>
  <si>
    <t>d1_1c_mul_civ4</t>
  </si>
  <si>
    <t>d1_1c_mul_civ5</t>
  </si>
  <si>
    <t>d1_1c_mul_civ99</t>
  </si>
  <si>
    <t>d1_1c_hom_civ1</t>
  </si>
  <si>
    <t>d1_1c_hom_civ2</t>
  </si>
  <si>
    <t>d1_1c_hom_civ3</t>
  </si>
  <si>
    <t>d1_1c_hom_civ4</t>
  </si>
  <si>
    <t>d1_1c_hom_civ5</t>
  </si>
  <si>
    <t>d1_1c_hom_civ99</t>
  </si>
  <si>
    <t>d1_2c_mul_civ1</t>
  </si>
  <si>
    <t>d1_2c_mul_civ2</t>
  </si>
  <si>
    <t>d1_2c_mul_civ3</t>
  </si>
  <si>
    <t>d1_2c_mul_civ4</t>
  </si>
  <si>
    <t>d1_2c_mul_civ5</t>
  </si>
  <si>
    <t>d1_2c_mul_civ99</t>
  </si>
  <si>
    <t>d1_2c_hom_civ1</t>
  </si>
  <si>
    <t>d1_2c_hom_civ2</t>
  </si>
  <si>
    <t>d1_2c_hom_civ3</t>
  </si>
  <si>
    <t>d1_2c_hom_civ4</t>
  </si>
  <si>
    <t>d1_2c_hom_civ5</t>
  </si>
  <si>
    <t>d1_2c_hom_civ99</t>
  </si>
  <si>
    <t>d2_1c_mul_civ1</t>
  </si>
  <si>
    <t>d2_1c_mul_civ2</t>
  </si>
  <si>
    <t>d2_1c_mul_civ3</t>
  </si>
  <si>
    <t>d2_1c_mul_civ4</t>
  </si>
  <si>
    <t>d2_1c_mul_civ5</t>
  </si>
  <si>
    <t>d2_1c_mul_civ99</t>
  </si>
  <si>
    <t>d2_1c_hom_civ1</t>
  </si>
  <si>
    <t>d2_1c_hom_civ2</t>
  </si>
  <si>
    <t>d2_1c_hom_civ3</t>
  </si>
  <si>
    <t>d2_1c_hom_civ4</t>
  </si>
  <si>
    <t>d2_1c_hom_civ5</t>
  </si>
  <si>
    <t>d2_1c_hom_civ99</t>
  </si>
  <si>
    <t>d2_2c_mul_civ1</t>
  </si>
  <si>
    <t>d2_2c_mul_civ2</t>
  </si>
  <si>
    <t>d2_2c_mul_civ3</t>
  </si>
  <si>
    <t>d2_2c_mul_civ4</t>
  </si>
  <si>
    <t>d2_2c_mul_civ5</t>
  </si>
  <si>
    <t>d2_2c_mul_civ99</t>
  </si>
  <si>
    <t>d2_2c_hom_civ1</t>
  </si>
  <si>
    <t>d2_2c_hom_civ2</t>
  </si>
  <si>
    <t>d2_2c_hom_civ3</t>
  </si>
  <si>
    <t>d2_2c_hom_civ4</t>
  </si>
  <si>
    <t>d2_2c_hom_civ5</t>
  </si>
  <si>
    <t>d2_2c_hom_civ99</t>
  </si>
  <si>
    <t>d2_3c_mul_civ1</t>
  </si>
  <si>
    <t>d2_3c_mul_civ2</t>
  </si>
  <si>
    <t>d2_3c_mul_civ3</t>
  </si>
  <si>
    <t>d2_3c_mul_civ4</t>
  </si>
  <si>
    <t>d2_3c_mul_civ5</t>
  </si>
  <si>
    <t>d2_3c_mul_civ99</t>
  </si>
  <si>
    <t>d2_3c_hom_civ1</t>
  </si>
  <si>
    <t>d2_3c_hom_civ2</t>
  </si>
  <si>
    <t>d2_3c_hom_civ3</t>
  </si>
  <si>
    <t>d2_3c_hom_civ4</t>
  </si>
  <si>
    <t>d2_3c_hom_civ5</t>
  </si>
  <si>
    <t>d2_3c_hom_civ99</t>
  </si>
  <si>
    <t>d2_4c_mul_civ1</t>
  </si>
  <si>
    <t>d2_4c_mul_civ2</t>
  </si>
  <si>
    <t>d2_4c_mul_civ3</t>
  </si>
  <si>
    <t>d2_4c_mul_civ4</t>
  </si>
  <si>
    <t>d2_4c_mul_civ5</t>
  </si>
  <si>
    <t>d2_4c_mul_civ99</t>
  </si>
  <si>
    <t>d2_4c_hom_civ1</t>
  </si>
  <si>
    <t>d2_4c_hom_civ2</t>
  </si>
  <si>
    <t>d2_4c_hom_civ3</t>
  </si>
  <si>
    <t>d2_4c_hom_civ4</t>
  </si>
  <si>
    <t>d2_4c_hom_civ5</t>
  </si>
  <si>
    <t>d2_4c_hom_civ99</t>
  </si>
  <si>
    <t>d2_5c_mul_civ1</t>
  </si>
  <si>
    <t>d2_5c_mul_civ2</t>
  </si>
  <si>
    <t>d2_5c_mul_civ3</t>
  </si>
  <si>
    <t>d2_5c_mul_civ4</t>
  </si>
  <si>
    <t>d2_5c_mul_civ5</t>
  </si>
  <si>
    <t>d2_5c_mul_civ99</t>
  </si>
  <si>
    <t>d2_5c_hom_civ1</t>
  </si>
  <si>
    <t>d2_5c_hom_civ2</t>
  </si>
  <si>
    <t>d2_5c_hom_civ3</t>
  </si>
  <si>
    <t>d2_5c_hom_civ4</t>
  </si>
  <si>
    <t>d2_5c_hom_civ5</t>
  </si>
  <si>
    <t>d2_5c_hom_civ99</t>
  </si>
  <si>
    <t>d3_1c_mul_civ1</t>
  </si>
  <si>
    <t>d3_1c_mul_civ2</t>
  </si>
  <si>
    <t>d3_1c_mul_civ3</t>
  </si>
  <si>
    <t>d3_1c_mul_civ4</t>
  </si>
  <si>
    <t>d3_1c_mul_civ5</t>
  </si>
  <si>
    <t>d3_1c_mul_civ99</t>
  </si>
  <si>
    <t>d3_1c_hom_civ1</t>
  </si>
  <si>
    <t>d3_1c_hom_civ2</t>
  </si>
  <si>
    <t>d3_1c_hom_civ3</t>
  </si>
  <si>
    <t>d3_1c_hom_civ4</t>
  </si>
  <si>
    <t>d3_1c_hom_civ5</t>
  </si>
  <si>
    <t>d3_1c_hom_civ99</t>
  </si>
  <si>
    <t>d3_2c_mul_civ1</t>
  </si>
  <si>
    <t>d3_2c_mul_civ2</t>
  </si>
  <si>
    <t>d3_2c_mul_civ3</t>
  </si>
  <si>
    <t>d3_2c_mul_civ4</t>
  </si>
  <si>
    <t>d3_2c_mul_civ5</t>
  </si>
  <si>
    <t>d3_2c_mul_civ99</t>
  </si>
  <si>
    <t>d3_2c_hom_civ1</t>
  </si>
  <si>
    <t>d3_2c_hom_civ2</t>
  </si>
  <si>
    <t>d3_2c_hom_civ3</t>
  </si>
  <si>
    <t>d3_2c_hom_civ4</t>
  </si>
  <si>
    <t>d3_2c_hom_civ5</t>
  </si>
  <si>
    <t>d3_2c_hom_civ99</t>
  </si>
  <si>
    <t>d3_3c_mul_civ1</t>
  </si>
  <si>
    <t>d3_3c_mul_civ2</t>
  </si>
  <si>
    <t>d3_3c_mul_civ3</t>
  </si>
  <si>
    <t>d3_3c_mul_civ4</t>
  </si>
  <si>
    <t>d3_3c_mul_civ5</t>
  </si>
  <si>
    <t>d3_3c_mul_civ99</t>
  </si>
  <si>
    <t>d3_3c_hom_civ1</t>
  </si>
  <si>
    <t>d3_3c_hom_civ2</t>
  </si>
  <si>
    <t>d3_3c_hom_civ3</t>
  </si>
  <si>
    <t>d3_3c_hom_civ4</t>
  </si>
  <si>
    <t>d3_3c_hom_civ5</t>
  </si>
  <si>
    <t>d3_3c_hom_civ99</t>
  </si>
  <si>
    <t>d3_4c_mul_civ1</t>
  </si>
  <si>
    <t>d3_4c_mul_civ2</t>
  </si>
  <si>
    <t>d3_4c_mul_civ3</t>
  </si>
  <si>
    <t>d3_4c_mul_civ4</t>
  </si>
  <si>
    <t>d3_4c_mul_civ5</t>
  </si>
  <si>
    <t>d3_4c_mul_civ99</t>
  </si>
  <si>
    <t>d3_4c_hom_civ1</t>
  </si>
  <si>
    <t>d3_4c_hom_civ2</t>
  </si>
  <si>
    <t>d3_4c_hom_civ3</t>
  </si>
  <si>
    <t>d3_4c_hom_civ4</t>
  </si>
  <si>
    <t>d3_4c_hom_civ5</t>
  </si>
  <si>
    <t>d3_4c_hom_civ99</t>
  </si>
  <si>
    <t>d3_5c_mul_civ1</t>
  </si>
  <si>
    <t>d3_5c_mul_civ2</t>
  </si>
  <si>
    <t>d3_5c_mul_civ3</t>
  </si>
  <si>
    <t>d3_5c_mul_civ4</t>
  </si>
  <si>
    <t>d3_5c_mul_civ5</t>
  </si>
  <si>
    <t>d3_5c_mul_civ99</t>
  </si>
  <si>
    <t>d3_5c_hom_civ1</t>
  </si>
  <si>
    <t>d3_5c_hom_civ2</t>
  </si>
  <si>
    <t>d3_5c_hom_civ3</t>
  </si>
  <si>
    <t>d3_5c_hom_civ4</t>
  </si>
  <si>
    <t>d3_5c_hom_civ5</t>
  </si>
  <si>
    <t>d3_5c_hom_civ99</t>
  </si>
  <si>
    <t>d3_6c_mul_civ1</t>
  </si>
  <si>
    <t>d3_6c_mul_civ2</t>
  </si>
  <si>
    <t>d3_6c_mul_civ3</t>
  </si>
  <si>
    <t>d3_6c_mul_civ4</t>
  </si>
  <si>
    <t>d3_6c_mul_civ5</t>
  </si>
  <si>
    <t>d3_6c_mul_civ99</t>
  </si>
  <si>
    <t>d3_6c_hom_civ1</t>
  </si>
  <si>
    <t>d3_6c_hom_civ2</t>
  </si>
  <si>
    <t>d3_6c_hom_civ3</t>
  </si>
  <si>
    <t>d3_6c_hom_civ4</t>
  </si>
  <si>
    <t>d3_6c_hom_civ5</t>
  </si>
  <si>
    <t>d3_6c_hom_civ99</t>
  </si>
  <si>
    <t>d3_7c_mul_civ1</t>
  </si>
  <si>
    <t>d3_7c_mul_civ2</t>
  </si>
  <si>
    <t>d3_7c_mul_civ3</t>
  </si>
  <si>
    <t>d3_7c_mul_civ4</t>
  </si>
  <si>
    <t>d3_7c_mul_civ5</t>
  </si>
  <si>
    <t>d3_7c_mul_civ99</t>
  </si>
  <si>
    <t>d3_7c_hom_civ1</t>
  </si>
  <si>
    <t>d3_7c_hom_civ2</t>
  </si>
  <si>
    <t>d3_7c_hom_civ3</t>
  </si>
  <si>
    <t>d3_7c_hom_civ4</t>
  </si>
  <si>
    <t>d3_7c_hom_civ5</t>
  </si>
  <si>
    <t>d3_7c_hom_civ99</t>
  </si>
  <si>
    <t>d3_8c_mul_civ1</t>
  </si>
  <si>
    <t>d3_8c_mul_civ2</t>
  </si>
  <si>
    <t>d3_8c_mul_civ3</t>
  </si>
  <si>
    <t>d3_8c_mul_civ4</t>
  </si>
  <si>
    <t>d3_8c_mul_civ5</t>
  </si>
  <si>
    <t>d3_8c_mul_civ99</t>
  </si>
  <si>
    <t>d3_8c_hom_civ1</t>
  </si>
  <si>
    <t>d3_8c_hom_civ2</t>
  </si>
  <si>
    <t>d3_8c_hom_civ3</t>
  </si>
  <si>
    <t>d3_8c_hom_civ4</t>
  </si>
  <si>
    <t>d3_8c_hom_civ5</t>
  </si>
  <si>
    <t>d3_8c_hom_civ99</t>
  </si>
  <si>
    <t>d4_1c_mul_civ1</t>
  </si>
  <si>
    <t>d4_1c_mul_civ2</t>
  </si>
  <si>
    <t>d4_1c_mul_civ3</t>
  </si>
  <si>
    <t>d4_1c_mul_civ4</t>
  </si>
  <si>
    <t>d4_1c_mul_civ5</t>
  </si>
  <si>
    <t>d4_1c_mul_civ99</t>
  </si>
  <si>
    <t>d4_1c_hom_civ1</t>
  </si>
  <si>
    <t>d4_1c_hom_civ2</t>
  </si>
  <si>
    <t>d4_1c_hom_civ3</t>
  </si>
  <si>
    <t>d4_1c_hom_civ4</t>
  </si>
  <si>
    <t>d4_1c_hom_civ5</t>
  </si>
  <si>
    <t>d4_1c_hom_civ99</t>
  </si>
  <si>
    <t>d4_2c_mul_civ1</t>
  </si>
  <si>
    <t>d4_2c_mul_civ2</t>
  </si>
  <si>
    <t>d4_2c_mul_civ3</t>
  </si>
  <si>
    <t>d4_2c_mul_civ4</t>
  </si>
  <si>
    <t>d4_2c_mul_civ5</t>
  </si>
  <si>
    <t>d4_2c_mul_civ99</t>
  </si>
  <si>
    <t>d4_2c_hom_civ1</t>
  </si>
  <si>
    <t>d4_2c_hom_civ2</t>
  </si>
  <si>
    <t>d4_2c_hom_civ3</t>
  </si>
  <si>
    <t>d4_2c_hom_civ4</t>
  </si>
  <si>
    <t>d4_2c_hom_civ5</t>
  </si>
  <si>
    <t>d4_2c_hom_civ99</t>
  </si>
  <si>
    <t>d4_3c_mul_civ1</t>
  </si>
  <si>
    <t>d4_3c_mul_civ2</t>
  </si>
  <si>
    <t>d4_3c_mul_civ3</t>
  </si>
  <si>
    <t>d4_3c_mul_civ4</t>
  </si>
  <si>
    <t>d4_3c_mul_civ5</t>
  </si>
  <si>
    <t>d4_3c_mul_civ99</t>
  </si>
  <si>
    <t>d4_3c_hom_civ1</t>
  </si>
  <si>
    <t>d4_3c_hom_civ2</t>
  </si>
  <si>
    <t>d4_3c_hom_civ3</t>
  </si>
  <si>
    <t>d4_3c_hom_civ4</t>
  </si>
  <si>
    <t>d4_3c_hom_civ5</t>
  </si>
  <si>
    <t>d4_3c_hom_civ99</t>
  </si>
  <si>
    <t>d4_4c_mul_civ1</t>
  </si>
  <si>
    <t>d4_4c_mul_civ2</t>
  </si>
  <si>
    <t>d4_4c_mul_civ3</t>
  </si>
  <si>
    <t>d4_4c_mul_civ4</t>
  </si>
  <si>
    <t>d4_4c_mul_civ5</t>
  </si>
  <si>
    <t>d4_4c_mul_civ99</t>
  </si>
  <si>
    <t>d4_4c_hom_civ1</t>
  </si>
  <si>
    <t>d4_4c_hom_civ2</t>
  </si>
  <si>
    <t>d4_4c_hom_civ3</t>
  </si>
  <si>
    <t>d4_4c_hom_civ4</t>
  </si>
  <si>
    <t>d4_4c_hom_civ5</t>
  </si>
  <si>
    <t>d4_4c_hom_civ99</t>
  </si>
  <si>
    <t>d4_5c_mul_civ1</t>
  </si>
  <si>
    <t>d4_5c_mul_civ2</t>
  </si>
  <si>
    <t>d4_5c_mul_civ3</t>
  </si>
  <si>
    <t>d4_5c_mul_civ4</t>
  </si>
  <si>
    <t>d4_5c_mul_civ5</t>
  </si>
  <si>
    <t>d4_5c_mul_civ99</t>
  </si>
  <si>
    <t>d4_5c_hom_civ1</t>
  </si>
  <si>
    <t>d4_5c_hom_civ2</t>
  </si>
  <si>
    <t>d4_5c_hom_civ3</t>
  </si>
  <si>
    <t>d4_5c_hom_civ4</t>
  </si>
  <si>
    <t>d4_5c_hom_civ5</t>
  </si>
  <si>
    <t>d4_5c_hom_civ99</t>
  </si>
  <si>
    <t>d4_6c_mul_civ1</t>
  </si>
  <si>
    <t>d4_6c_mul_civ2</t>
  </si>
  <si>
    <t>d4_6c_mul_civ3</t>
  </si>
  <si>
    <t>d4_6c_mul_civ4</t>
  </si>
  <si>
    <t>d4_6c_mul_civ5</t>
  </si>
  <si>
    <t>d4_6c_mul_civ99</t>
  </si>
  <si>
    <t>d4_6c_hom_civ1</t>
  </si>
  <si>
    <t>d4_6c_hom_civ2</t>
  </si>
  <si>
    <t>d4_6c_hom_civ3</t>
  </si>
  <si>
    <t>d4_6c_hom_civ4</t>
  </si>
  <si>
    <t>d4_6c_hom_civ5</t>
  </si>
  <si>
    <t>d4_6c_hom_civ99</t>
  </si>
  <si>
    <t>d4_7c_mul_civ1</t>
  </si>
  <si>
    <t>d4_7c_mul_civ2</t>
  </si>
  <si>
    <t>d4_7c_mul_civ3</t>
  </si>
  <si>
    <t>d4_7c_mul_civ4</t>
  </si>
  <si>
    <t>d4_7c_mul_civ5</t>
  </si>
  <si>
    <t>d4_7c_mul_civ99</t>
  </si>
  <si>
    <t>d4_7c_hom_civ1</t>
  </si>
  <si>
    <t>d4_7c_hom_civ2</t>
  </si>
  <si>
    <t>d4_7c_hom_civ3</t>
  </si>
  <si>
    <t>d4_7c_hom_civ4</t>
  </si>
  <si>
    <t>d4_7c_hom_civ5</t>
  </si>
  <si>
    <t>d4_7c_hom_civ99</t>
  </si>
  <si>
    <t>d4_8c_mul_civ1</t>
  </si>
  <si>
    <t>d4_8c_mul_civ2</t>
  </si>
  <si>
    <t>d4_8c_mul_civ3</t>
  </si>
  <si>
    <t>d4_8c_mul_civ4</t>
  </si>
  <si>
    <t>d4_8c_mul_civ5</t>
  </si>
  <si>
    <t>d4_8c_mul_civ99</t>
  </si>
  <si>
    <t>d4_8c_hom_civ1</t>
  </si>
  <si>
    <t>d4_8c_hom_civ2</t>
  </si>
  <si>
    <t>d4_8c_hom_civ3</t>
  </si>
  <si>
    <t>d4_8c_hom_civ4</t>
  </si>
  <si>
    <t>d4_8c_hom_civ5</t>
  </si>
  <si>
    <t>d4_8c_hom_civ99</t>
  </si>
  <si>
    <t>d5_1c_mul_civ1</t>
  </si>
  <si>
    <t>d5_1c_mul_civ2</t>
  </si>
  <si>
    <t>d5_1c_mul_civ3</t>
  </si>
  <si>
    <t>d5_1c_mul_civ4</t>
  </si>
  <si>
    <t>d5_1c_mul_civ5</t>
  </si>
  <si>
    <t>d5_1c_mul_civ99</t>
  </si>
  <si>
    <t>d5_1c_hom_civ1</t>
  </si>
  <si>
    <t>d5_1c_hom_civ2</t>
  </si>
  <si>
    <t>d5_1c_hom_civ3</t>
  </si>
  <si>
    <t>d5_1c_hom_civ4</t>
  </si>
  <si>
    <t>d5_1c_hom_civ5</t>
  </si>
  <si>
    <t>d5_1c_hom_civ99</t>
  </si>
  <si>
    <t>d5_2c_mul_civ1</t>
  </si>
  <si>
    <t>d5_2c_mul_civ2</t>
  </si>
  <si>
    <t>d5_2c_mul_civ3</t>
  </si>
  <si>
    <t>d5_2c_mul_civ4</t>
  </si>
  <si>
    <t>d5_2c_mul_civ5</t>
  </si>
  <si>
    <t>d5_2c_mul_civ99</t>
  </si>
  <si>
    <t>d5_2c_hom_civ1</t>
  </si>
  <si>
    <t>d5_2c_hom_civ2</t>
  </si>
  <si>
    <t>d5_2c_hom_civ3</t>
  </si>
  <si>
    <t>d5_2c_hom_civ4</t>
  </si>
  <si>
    <t>d5_2c_hom_civ5</t>
  </si>
  <si>
    <t>d5_2c_hom_civ99</t>
  </si>
  <si>
    <t>d5_3c_mul_civ1</t>
  </si>
  <si>
    <t>d5_3c_mul_civ2</t>
  </si>
  <si>
    <t>d5_3c_mul_civ3</t>
  </si>
  <si>
    <t>d5_3c_mul_civ4</t>
  </si>
  <si>
    <t>d5_3c_mul_civ5</t>
  </si>
  <si>
    <t>d5_3c_mul_civ99</t>
  </si>
  <si>
    <t>d5_3c_hom_civ1</t>
  </si>
  <si>
    <t>d5_3c_hom_civ2</t>
  </si>
  <si>
    <t>d5_3c_hom_civ3</t>
  </si>
  <si>
    <t>d5_3c_hom_civ4</t>
  </si>
  <si>
    <t>d5_3c_hom_civ5</t>
  </si>
  <si>
    <t>d5_3c_hom_civ99</t>
  </si>
  <si>
    <t>d5_4c_mul_civ1</t>
  </si>
  <si>
    <t>d5_4c_mul_civ2</t>
  </si>
  <si>
    <t>d5_4c_mul_civ3</t>
  </si>
  <si>
    <t>d5_4c_mul_civ4</t>
  </si>
  <si>
    <t>d5_4c_mul_civ5</t>
  </si>
  <si>
    <t>d5_4c_mul_civ99</t>
  </si>
  <si>
    <t>d5_4c_hom_civ1</t>
  </si>
  <si>
    <t>d5_4c_hom_civ2</t>
  </si>
  <si>
    <t>d5_4c_hom_civ3</t>
  </si>
  <si>
    <t>d5_4c_hom_civ4</t>
  </si>
  <si>
    <t>d5_4c_hom_civ5</t>
  </si>
  <si>
    <t>d5_4c_hom_civ99</t>
  </si>
  <si>
    <t>d5_5c_mul_civ1</t>
  </si>
  <si>
    <t>d5_5c_mul_civ2</t>
  </si>
  <si>
    <t>d5_5c_mul_civ3</t>
  </si>
  <si>
    <t>d5_5c_mul_civ4</t>
  </si>
  <si>
    <t>d5_5c_mul_civ5</t>
  </si>
  <si>
    <t>d5_5c_mul_civ99</t>
  </si>
  <si>
    <t>d5_5c_hom_civ1</t>
  </si>
  <si>
    <t>d5_5c_hom_civ2</t>
  </si>
  <si>
    <t>d5_5c_hom_civ3</t>
  </si>
  <si>
    <t>d5_5c_hom_civ4</t>
  </si>
  <si>
    <t>d5_5c_hom_civ5</t>
  </si>
  <si>
    <t>d5_5c_hom_civ99</t>
  </si>
  <si>
    <t>d6_1c_mul_civ1</t>
  </si>
  <si>
    <t>d6_1c_mul_civ2</t>
  </si>
  <si>
    <t>d6_1c_mul_civ3</t>
  </si>
  <si>
    <t>d6_1c_mul_civ4</t>
  </si>
  <si>
    <t>d6_1c_mul_civ5</t>
  </si>
  <si>
    <t>d6_1c_mul_civ99</t>
  </si>
  <si>
    <t>d6_1c_hom_civ1</t>
  </si>
  <si>
    <t>d6_1c_hom_civ2</t>
  </si>
  <si>
    <t>d6_1c_hom_civ3</t>
  </si>
  <si>
    <t>d6_1c_hom_civ4</t>
  </si>
  <si>
    <t>d6_1c_hom_civ5</t>
  </si>
  <si>
    <t>d6_1c_hom_civ99</t>
  </si>
  <si>
    <t>d6_2c_mul_civ1</t>
  </si>
  <si>
    <t>d6_2c_mul_civ2</t>
  </si>
  <si>
    <t>d6_2c_mul_civ3</t>
  </si>
  <si>
    <t>d6_2c_mul_civ4</t>
  </si>
  <si>
    <t>d6_2c_mul_civ5</t>
  </si>
  <si>
    <t>d6_2c_mul_civ99</t>
  </si>
  <si>
    <t>d6_2c_hom_civ1</t>
  </si>
  <si>
    <t>d6_2c_hom_civ2</t>
  </si>
  <si>
    <t>d6_2c_hom_civ3</t>
  </si>
  <si>
    <t>d6_2c_hom_civ4</t>
  </si>
  <si>
    <t>d6_2c_hom_civ5</t>
  </si>
  <si>
    <t>d6_2c_hom_civ99</t>
  </si>
  <si>
    <t>d6_3c_mul_civ1</t>
  </si>
  <si>
    <t>d6_3c_mul_civ2</t>
  </si>
  <si>
    <t>d6_3c_mul_civ3</t>
  </si>
  <si>
    <t>d6_3c_mul_civ4</t>
  </si>
  <si>
    <t>d6_3c_mul_civ5</t>
  </si>
  <si>
    <t>d6_3c_mul_civ99</t>
  </si>
  <si>
    <t>d6_3c_hom_civ1</t>
  </si>
  <si>
    <t>d6_3c_hom_civ2</t>
  </si>
  <si>
    <t>d6_3c_hom_civ3</t>
  </si>
  <si>
    <t>d6_3c_hom_civ4</t>
  </si>
  <si>
    <t>d6_3c_hom_civ5</t>
  </si>
  <si>
    <t>d6_3c_hom_civ99</t>
  </si>
  <si>
    <t>d6_4c_mul_civ1</t>
  </si>
  <si>
    <t>d6_4c_mul_civ2</t>
  </si>
  <si>
    <t>d6_4c_mul_civ3</t>
  </si>
  <si>
    <t>d6_4c_mul_civ4</t>
  </si>
  <si>
    <t>d6_4c_mul_civ5</t>
  </si>
  <si>
    <t>d6_4c_mul_civ99</t>
  </si>
  <si>
    <t>d6_4c_hom_civ1</t>
  </si>
  <si>
    <t>d6_4c_hom_civ2</t>
  </si>
  <si>
    <t>d6_4c_hom_civ3</t>
  </si>
  <si>
    <t>d6_4c_hom_civ4</t>
  </si>
  <si>
    <t>d6_4c_hom_civ5</t>
  </si>
  <si>
    <t>d6_4c_hom_civ99</t>
  </si>
  <si>
    <t>d6_5c_mul_civ1</t>
  </si>
  <si>
    <t>d6_5c_mul_civ2</t>
  </si>
  <si>
    <t>d6_5c_mul_civ3</t>
  </si>
  <si>
    <t>d6_5c_mul_civ4</t>
  </si>
  <si>
    <t>d6_5c_mul_civ5</t>
  </si>
  <si>
    <t>d6_5c_mul_civ99</t>
  </si>
  <si>
    <t>d6_5c_hom_civ1</t>
  </si>
  <si>
    <t>d6_5c_hom_civ2</t>
  </si>
  <si>
    <t>d6_5c_hom_civ3</t>
  </si>
  <si>
    <t>d6_5c_hom_civ4</t>
  </si>
  <si>
    <t>d6_5c_hom_civ5</t>
  </si>
  <si>
    <t>d6_5c_hom_civ99</t>
  </si>
  <si>
    <t>d7_1c_mul_civ1</t>
  </si>
  <si>
    <t>d7_1c_mul_civ2</t>
  </si>
  <si>
    <t>d7_1c_mul_civ3</t>
  </si>
  <si>
    <t>d7_1c_mul_civ4</t>
  </si>
  <si>
    <t>d7_1c_mul_civ5</t>
  </si>
  <si>
    <t>d7_1c_mul_civ99</t>
  </si>
  <si>
    <t>d7_1c_hom_civ1</t>
  </si>
  <si>
    <t>d7_1c_hom_civ2</t>
  </si>
  <si>
    <t>d7_1c_hom_civ3</t>
  </si>
  <si>
    <t>d7_1c_hom_civ4</t>
  </si>
  <si>
    <t>d7_1c_hom_civ5</t>
  </si>
  <si>
    <t>d7_1c_hom_civ99</t>
  </si>
  <si>
    <t>d7_2c_mul_civ1</t>
  </si>
  <si>
    <t>d7_2c_mul_civ2</t>
  </si>
  <si>
    <t>d7_2c_mul_civ3</t>
  </si>
  <si>
    <t>d7_2c_mul_civ4</t>
  </si>
  <si>
    <t>d7_2c_mul_civ5</t>
  </si>
  <si>
    <t>d7_2c_mul_civ99</t>
  </si>
  <si>
    <t>d7_2c_hom_civ1</t>
  </si>
  <si>
    <t>d7_2c_hom_civ2</t>
  </si>
  <si>
    <t>d7_2c_hom_civ3</t>
  </si>
  <si>
    <t>d7_2c_hom_civ4</t>
  </si>
  <si>
    <t>d7_2c_hom_civ5</t>
  </si>
  <si>
    <t>d7_2c_hom_civ99</t>
  </si>
  <si>
    <t>d7_3c_mul_civ1</t>
  </si>
  <si>
    <t>d7_3c_mul_civ2</t>
  </si>
  <si>
    <t>d7_3c_mul_civ3</t>
  </si>
  <si>
    <t>d7_3c_mul_civ4</t>
  </si>
  <si>
    <t>d7_3c_mul_civ5</t>
  </si>
  <si>
    <t>d7_3c_mul_civ99</t>
  </si>
  <si>
    <t>d7_3c_hom_civ1</t>
  </si>
  <si>
    <t>d7_3c_hom_civ2</t>
  </si>
  <si>
    <t>d7_3c_hom_civ3</t>
  </si>
  <si>
    <t>d7_3c_hom_civ4</t>
  </si>
  <si>
    <t>d7_3c_hom_civ5</t>
  </si>
  <si>
    <t>d7_3c_hom_civ99</t>
  </si>
  <si>
    <t>d7_4c_mul_civ1</t>
  </si>
  <si>
    <t>d7_4c_mul_civ2</t>
  </si>
  <si>
    <t>d7_4c_mul_civ3</t>
  </si>
  <si>
    <t>d7_4c_mul_civ4</t>
  </si>
  <si>
    <t>d7_4c_mul_civ5</t>
  </si>
  <si>
    <t>d7_4c_mul_civ99</t>
  </si>
  <si>
    <t>d7_4c_hom_civ1</t>
  </si>
  <si>
    <t>d7_4c_hom_civ2</t>
  </si>
  <si>
    <t>d7_4c_hom_civ3</t>
  </si>
  <si>
    <t>d7_4c_hom_civ4</t>
  </si>
  <si>
    <t>d7_4c_hom_civ5</t>
  </si>
  <si>
    <t>d7_4c_hom_civ99</t>
  </si>
  <si>
    <t>d7_5c_mul_civ1</t>
  </si>
  <si>
    <t>d7_5c_mul_civ2</t>
  </si>
  <si>
    <t>d7_5c_mul_civ3</t>
  </si>
  <si>
    <t>d7_5c_mul_civ4</t>
  </si>
  <si>
    <t>d7_5c_mul_civ5</t>
  </si>
  <si>
    <t>d7_5c_mul_civ99</t>
  </si>
  <si>
    <t>d7_5c_hom_civ1</t>
  </si>
  <si>
    <t>d7_5c_hom_civ2</t>
  </si>
  <si>
    <t>d7_5c_hom_civ3</t>
  </si>
  <si>
    <t>d7_5c_hom_civ4</t>
  </si>
  <si>
    <t>d7_5c_hom_civ5</t>
  </si>
  <si>
    <t>d7_5c_hom_civ99</t>
  </si>
  <si>
    <t>d7_6c_mul_civ1</t>
  </si>
  <si>
    <t>d7_6c_mul_civ2</t>
  </si>
  <si>
    <t>d7_6c_mul_civ3</t>
  </si>
  <si>
    <t>d7_6c_mul_civ4</t>
  </si>
  <si>
    <t>d7_6c_mul_civ5</t>
  </si>
  <si>
    <t>d7_6c_mul_civ99</t>
  </si>
  <si>
    <t>d7_6c_hom_civ1</t>
  </si>
  <si>
    <t>d7_6c_hom_civ2</t>
  </si>
  <si>
    <t>d7_6c_hom_civ3</t>
  </si>
  <si>
    <t>d7_6c_hom_civ4</t>
  </si>
  <si>
    <t>d7_6c_hom_civ5</t>
  </si>
  <si>
    <t>d7_6c_hom_civ99</t>
  </si>
  <si>
    <t>d7_7c_mul_civ1</t>
  </si>
  <si>
    <t>d7_7c_mul_civ2</t>
  </si>
  <si>
    <t>d7_7c_mul_civ3</t>
  </si>
  <si>
    <t>d7_7c_mul_civ4</t>
  </si>
  <si>
    <t>d7_7c_mul_civ5</t>
  </si>
  <si>
    <t>d7_7c_mul_civ99</t>
  </si>
  <si>
    <t>d7_7c_hom_civ1</t>
  </si>
  <si>
    <t>d7_7c_hom_civ2</t>
  </si>
  <si>
    <t>d7_7c_hom_civ3</t>
  </si>
  <si>
    <t>d7_7c_hom_civ4</t>
  </si>
  <si>
    <t>d7_7c_hom_civ5</t>
  </si>
  <si>
    <t>d7_7c_hom_civ99</t>
  </si>
  <si>
    <t>d7_8c_mul_civ1</t>
  </si>
  <si>
    <t>d7_8c_mul_civ2</t>
  </si>
  <si>
    <t>d7_8c_mul_civ3</t>
  </si>
  <si>
    <t>d7_8c_mul_civ4</t>
  </si>
  <si>
    <t>d7_8c_mul_civ5</t>
  </si>
  <si>
    <t>d7_8c_mul_civ99</t>
  </si>
  <si>
    <t>d7_8c_hom_civ1</t>
  </si>
  <si>
    <t>d7_8c_hom_civ2</t>
  </si>
  <si>
    <t>d7_8c_hom_civ3</t>
  </si>
  <si>
    <t>d7_8c_hom_civ4</t>
  </si>
  <si>
    <t>d7_8c_hom_civ5</t>
  </si>
  <si>
    <t>d7_8c_hom_civ99</t>
  </si>
  <si>
    <t>d1_1d_mul_civ1</t>
  </si>
  <si>
    <t>d1_1d_mul_civ2</t>
  </si>
  <si>
    <t>d1_1d_mul_civ3</t>
  </si>
  <si>
    <t>d1_1d_mul_civ4</t>
  </si>
  <si>
    <t>d1_1d_mul_civ5</t>
  </si>
  <si>
    <t>d1_1d_mul_civ99</t>
  </si>
  <si>
    <t>d1_1d_hom_civ1</t>
  </si>
  <si>
    <t>d1_1d_hom_civ2</t>
  </si>
  <si>
    <t>d1_1d_hom_civ3</t>
  </si>
  <si>
    <t>d1_1d_hom_civ4</t>
  </si>
  <si>
    <t>d1_1d_hom_civ5</t>
  </si>
  <si>
    <t>d1_1d_hom_civ99</t>
  </si>
  <si>
    <t>d1_2d_mul_civ1</t>
  </si>
  <si>
    <t>d1_2d_mul_civ2</t>
  </si>
  <si>
    <t>d1_2d_mul_civ3</t>
  </si>
  <si>
    <t>d1_2d_mul_civ4</t>
  </si>
  <si>
    <t>d1_2d_mul_civ5</t>
  </si>
  <si>
    <t>d1_2d_mul_civ99</t>
  </si>
  <si>
    <t>d1_2d_hom_civ1</t>
  </si>
  <si>
    <t>d1_2d_hom_civ2</t>
  </si>
  <si>
    <t>d1_2d_hom_civ3</t>
  </si>
  <si>
    <t>d1_2d_hom_civ4</t>
  </si>
  <si>
    <t>d1_2d_hom_civ5</t>
  </si>
  <si>
    <t>d1_2d_hom_civ99</t>
  </si>
  <si>
    <t>d2_1d_mul_civ1</t>
  </si>
  <si>
    <t>d2_1d_mul_civ2</t>
  </si>
  <si>
    <t>d2_1d_mul_civ3</t>
  </si>
  <si>
    <t>d2_1d_mul_civ4</t>
  </si>
  <si>
    <t>d2_1d_mul_civ5</t>
  </si>
  <si>
    <t>d2_1d_mul_civ99</t>
  </si>
  <si>
    <t>d2_1d_hom_civ1</t>
  </si>
  <si>
    <t>d2_1d_hom_civ2</t>
  </si>
  <si>
    <t>d2_1d_hom_civ3</t>
  </si>
  <si>
    <t>d2_1d_hom_civ4</t>
  </si>
  <si>
    <t>d2_1d_hom_civ5</t>
  </si>
  <si>
    <t>d2_1d_hom_civ99</t>
  </si>
  <si>
    <t>d2_2d_mul_civ1</t>
  </si>
  <si>
    <t>d2_2d_mul_civ2</t>
  </si>
  <si>
    <t>d2_2d_mul_civ3</t>
  </si>
  <si>
    <t>d2_2d_mul_civ4</t>
  </si>
  <si>
    <t>d2_2d_mul_civ5</t>
  </si>
  <si>
    <t>d2_2d_mul_civ99</t>
  </si>
  <si>
    <t>d2_2d_hom_civ1</t>
  </si>
  <si>
    <t>d2_2d_hom_civ2</t>
  </si>
  <si>
    <t>d2_2d_hom_civ3</t>
  </si>
  <si>
    <t>d2_2d_hom_civ4</t>
  </si>
  <si>
    <t>d2_2d_hom_civ5</t>
  </si>
  <si>
    <t>d2_2d_hom_civ99</t>
  </si>
  <si>
    <t>d2_3d_mul_civ1</t>
  </si>
  <si>
    <t>d2_3d_mul_civ2</t>
  </si>
  <si>
    <t>d2_3d_mul_civ3</t>
  </si>
  <si>
    <t>d2_3d_mul_civ4</t>
  </si>
  <si>
    <t>d2_3d_mul_civ5</t>
  </si>
  <si>
    <t>d2_3d_mul_civ99</t>
  </si>
  <si>
    <t>d2_3d_hom_civ1</t>
  </si>
  <si>
    <t>d2_3d_hom_civ2</t>
  </si>
  <si>
    <t>d2_3d_hom_civ3</t>
  </si>
  <si>
    <t>d2_3d_hom_civ4</t>
  </si>
  <si>
    <t>d2_3d_hom_civ5</t>
  </si>
  <si>
    <t>d2_3d_hom_civ99</t>
  </si>
  <si>
    <t>d2_4d_mul_civ1</t>
  </si>
  <si>
    <t>d2_4d_mul_civ2</t>
  </si>
  <si>
    <t>d2_4d_mul_civ3</t>
  </si>
  <si>
    <t>d2_4d_mul_civ4</t>
  </si>
  <si>
    <t>d2_4d_mul_civ5</t>
  </si>
  <si>
    <t>d2_4d_mul_civ99</t>
  </si>
  <si>
    <t>d2_4d_hom_civ1</t>
  </si>
  <si>
    <t>d2_4d_hom_civ2</t>
  </si>
  <si>
    <t>d2_4d_hom_civ3</t>
  </si>
  <si>
    <t>d2_4d_hom_civ4</t>
  </si>
  <si>
    <t>d2_4d_hom_civ5</t>
  </si>
  <si>
    <t>d2_4d_hom_civ99</t>
  </si>
  <si>
    <t>d2_5d_mul_civ1</t>
  </si>
  <si>
    <t>d2_5d_mul_civ2</t>
  </si>
  <si>
    <t>d2_5d_mul_civ3</t>
  </si>
  <si>
    <t>d2_5d_mul_civ4</t>
  </si>
  <si>
    <t>d2_5d_mul_civ5</t>
  </si>
  <si>
    <t>d2_5d_mul_civ99</t>
  </si>
  <si>
    <t>d2_5d_hom_civ1</t>
  </si>
  <si>
    <t>d2_5d_hom_civ2</t>
  </si>
  <si>
    <t>d2_5d_hom_civ3</t>
  </si>
  <si>
    <t>d2_5d_hom_civ4</t>
  </si>
  <si>
    <t>d2_5d_hom_civ5</t>
  </si>
  <si>
    <t>d2_5d_hom_civ99</t>
  </si>
  <si>
    <t>d3_1d_mul_civ1</t>
  </si>
  <si>
    <t>d3_1d_mul_civ2</t>
  </si>
  <si>
    <t>d3_1d_mul_civ3</t>
  </si>
  <si>
    <t>d3_1d_mul_civ4</t>
  </si>
  <si>
    <t>d3_1d_mul_civ5</t>
  </si>
  <si>
    <t>d3_1d_mul_civ99</t>
  </si>
  <si>
    <t>d3_1d_hom_civ1</t>
  </si>
  <si>
    <t>d3_1d_hom_civ2</t>
  </si>
  <si>
    <t>d3_1d_hom_civ3</t>
  </si>
  <si>
    <t>d3_1d_hom_civ4</t>
  </si>
  <si>
    <t>d3_1d_hom_civ5</t>
  </si>
  <si>
    <t>d3_1d_hom_civ99</t>
  </si>
  <si>
    <t>d3_2d_mul_civ1</t>
  </si>
  <si>
    <t>d3_2d_mul_civ2</t>
  </si>
  <si>
    <t>d3_2d_mul_civ3</t>
  </si>
  <si>
    <t>d3_2d_mul_civ4</t>
  </si>
  <si>
    <t>d3_2d_mul_civ5</t>
  </si>
  <si>
    <t>d3_2d_mul_civ99</t>
  </si>
  <si>
    <t>d3_2d_hom_civ1</t>
  </si>
  <si>
    <t>d3_2d_hom_civ2</t>
  </si>
  <si>
    <t>d3_2d_hom_civ3</t>
  </si>
  <si>
    <t>d3_2d_hom_civ4</t>
  </si>
  <si>
    <t>d3_2d_hom_civ5</t>
  </si>
  <si>
    <t>d3_2d_hom_civ99</t>
  </si>
  <si>
    <t>d3_3d_mul_civ1</t>
  </si>
  <si>
    <t>d3_3d_mul_civ2</t>
  </si>
  <si>
    <t>d3_3d_mul_civ3</t>
  </si>
  <si>
    <t>d3_3d_mul_civ4</t>
  </si>
  <si>
    <t>d3_3d_mul_civ5</t>
  </si>
  <si>
    <t>d3_3d_mul_civ99</t>
  </si>
  <si>
    <t>d3_3d_hom_civ1</t>
  </si>
  <si>
    <t>d3_3d_hom_civ2</t>
  </si>
  <si>
    <t>d3_3d_hom_civ3</t>
  </si>
  <si>
    <t>d3_3d_hom_civ4</t>
  </si>
  <si>
    <t>d3_3d_hom_civ5</t>
  </si>
  <si>
    <t>d3_3d_hom_civ99</t>
  </si>
  <si>
    <t>d3_4d_mul_civ1</t>
  </si>
  <si>
    <t>d3_4d_mul_civ2</t>
  </si>
  <si>
    <t>d3_4d_mul_civ3</t>
  </si>
  <si>
    <t>d3_4d_mul_civ4</t>
  </si>
  <si>
    <t>d3_4d_mul_civ5</t>
  </si>
  <si>
    <t>d3_4d_mul_civ99</t>
  </si>
  <si>
    <t>d3_4d_hom_civ1</t>
  </si>
  <si>
    <t>d3_4d_hom_civ2</t>
  </si>
  <si>
    <t>d3_4d_hom_civ3</t>
  </si>
  <si>
    <t>d3_4d_hom_civ4</t>
  </si>
  <si>
    <t>d3_4d_hom_civ5</t>
  </si>
  <si>
    <t>d3_4d_hom_civ99</t>
  </si>
  <si>
    <t>d3_5d_mul_civ1</t>
  </si>
  <si>
    <t>d3_5d_mul_civ2</t>
  </si>
  <si>
    <t>d3_5d_mul_civ3</t>
  </si>
  <si>
    <t>d3_5d_mul_civ4</t>
  </si>
  <si>
    <t>d3_5d_mul_civ5</t>
  </si>
  <si>
    <t>d3_5d_mul_civ99</t>
  </si>
  <si>
    <t>d3_5d_hom_civ1</t>
  </si>
  <si>
    <t>d3_5d_hom_civ2</t>
  </si>
  <si>
    <t>d3_5d_hom_civ3</t>
  </si>
  <si>
    <t>d3_5d_hom_civ4</t>
  </si>
  <si>
    <t>d3_5d_hom_civ5</t>
  </si>
  <si>
    <t>d3_5d_hom_civ99</t>
  </si>
  <si>
    <t>d3_6d_mul_civ1</t>
  </si>
  <si>
    <t>d3_6d_mul_civ2</t>
  </si>
  <si>
    <t>d3_6d_mul_civ3</t>
  </si>
  <si>
    <t>d3_6d_mul_civ4</t>
  </si>
  <si>
    <t>d3_6d_mul_civ5</t>
  </si>
  <si>
    <t>d3_6d_mul_civ99</t>
  </si>
  <si>
    <t>d3_6d_hom_civ1</t>
  </si>
  <si>
    <t>d3_6d_hom_civ2</t>
  </si>
  <si>
    <t>d3_6d_hom_civ3</t>
  </si>
  <si>
    <t>d3_6d_hom_civ4</t>
  </si>
  <si>
    <t>d3_6d_hom_civ5</t>
  </si>
  <si>
    <t>d3_6d_hom_civ99</t>
  </si>
  <si>
    <t>d3_7d_mul_civ1</t>
  </si>
  <si>
    <t>d3_7d_mul_civ2</t>
  </si>
  <si>
    <t>d3_7d_mul_civ3</t>
  </si>
  <si>
    <t>d3_7d_mul_civ4</t>
  </si>
  <si>
    <t>d3_7d_mul_civ5</t>
  </si>
  <si>
    <t>d3_7d_mul_civ99</t>
  </si>
  <si>
    <t>d3_7d_hom_civ1</t>
  </si>
  <si>
    <t>d3_7d_hom_civ2</t>
  </si>
  <si>
    <t>d3_7d_hom_civ3</t>
  </si>
  <si>
    <t>d3_7d_hom_civ4</t>
  </si>
  <si>
    <t>d3_7d_hom_civ5</t>
  </si>
  <si>
    <t>d3_7d_hom_civ99</t>
  </si>
  <si>
    <t>d3_8d_mul_civ1</t>
  </si>
  <si>
    <t>d3_8d_mul_civ2</t>
  </si>
  <si>
    <t>d3_8d_mul_civ3</t>
  </si>
  <si>
    <t>d3_8d_mul_civ4</t>
  </si>
  <si>
    <t>d3_8d_mul_civ5</t>
  </si>
  <si>
    <t>d3_8d_mul_civ99</t>
  </si>
  <si>
    <t>d3_8d_hom_civ1</t>
  </si>
  <si>
    <t>d3_8d_hom_civ2</t>
  </si>
  <si>
    <t>d3_8d_hom_civ3</t>
  </si>
  <si>
    <t>d3_8d_hom_civ4</t>
  </si>
  <si>
    <t>d3_8d_hom_civ5</t>
  </si>
  <si>
    <t>d3_8d_hom_civ99</t>
  </si>
  <si>
    <t>d4_1d_mul_civ1</t>
  </si>
  <si>
    <t>d4_1d_mul_civ2</t>
  </si>
  <si>
    <t>d4_1d_mul_civ3</t>
  </si>
  <si>
    <t>d4_1d_mul_civ4</t>
  </si>
  <si>
    <t>d4_1d_mul_civ5</t>
  </si>
  <si>
    <t>d4_1d_mul_civ99</t>
  </si>
  <si>
    <t>d4_1d_hom_civ1</t>
  </si>
  <si>
    <t>d4_1d_hom_civ2</t>
  </si>
  <si>
    <t>d4_1d_hom_civ3</t>
  </si>
  <si>
    <t>d4_1d_hom_civ4</t>
  </si>
  <si>
    <t>d4_1d_hom_civ5</t>
  </si>
  <si>
    <t>d4_1d_hom_civ99</t>
  </si>
  <si>
    <t>d4_2d_mul_civ1</t>
  </si>
  <si>
    <t>d4_2d_mul_civ2</t>
  </si>
  <si>
    <t>d4_2d_mul_civ3</t>
  </si>
  <si>
    <t>d4_2d_mul_civ4</t>
  </si>
  <si>
    <t>d4_2d_mul_civ5</t>
  </si>
  <si>
    <t>d4_2d_mul_civ99</t>
  </si>
  <si>
    <t>d4_2d_hom_civ1</t>
  </si>
  <si>
    <t>d4_2d_hom_civ2</t>
  </si>
  <si>
    <t>d4_2d_hom_civ3</t>
  </si>
  <si>
    <t>d4_2d_hom_civ4</t>
  </si>
  <si>
    <t>d4_2d_hom_civ5</t>
  </si>
  <si>
    <t>d4_2d_hom_civ99</t>
  </si>
  <si>
    <t>d4_3d_mul_civ1</t>
  </si>
  <si>
    <t>d4_3d_mul_civ2</t>
  </si>
  <si>
    <t>d4_3d_mul_civ3</t>
  </si>
  <si>
    <t>d4_3d_mul_civ4</t>
  </si>
  <si>
    <t>d4_3d_mul_civ5</t>
  </si>
  <si>
    <t>d4_3d_mul_civ99</t>
  </si>
  <si>
    <t>d4_3d_hom_civ1</t>
  </si>
  <si>
    <t>d4_3d_hom_civ2</t>
  </si>
  <si>
    <t>d4_3d_hom_civ3</t>
  </si>
  <si>
    <t>d4_3d_hom_civ4</t>
  </si>
  <si>
    <t>d4_3d_hom_civ5</t>
  </si>
  <si>
    <t>d4_3d_hom_civ99</t>
  </si>
  <si>
    <t>d4_4d_mul_civ1</t>
  </si>
  <si>
    <t>d4_4d_mul_civ2</t>
  </si>
  <si>
    <t>d4_4d_mul_civ3</t>
  </si>
  <si>
    <t>d4_4d_mul_civ4</t>
  </si>
  <si>
    <t>d4_4d_mul_civ5</t>
  </si>
  <si>
    <t>d4_4d_mul_civ99</t>
  </si>
  <si>
    <t>d4_4d_hom_civ1</t>
  </si>
  <si>
    <t>d4_4d_hom_civ2</t>
  </si>
  <si>
    <t>d4_4d_hom_civ3</t>
  </si>
  <si>
    <t>d4_4d_hom_civ4</t>
  </si>
  <si>
    <t>d4_4d_hom_civ5</t>
  </si>
  <si>
    <t>d4_4d_hom_civ99</t>
  </si>
  <si>
    <t>d4_5d_mul_civ1</t>
  </si>
  <si>
    <t>d4_5d_mul_civ2</t>
  </si>
  <si>
    <t>d4_5d_mul_civ3</t>
  </si>
  <si>
    <t>d4_5d_mul_civ4</t>
  </si>
  <si>
    <t>d4_5d_mul_civ5</t>
  </si>
  <si>
    <t>d4_5d_mul_civ99</t>
  </si>
  <si>
    <t>d4_5d_hom_civ1</t>
  </si>
  <si>
    <t>d4_5d_hom_civ2</t>
  </si>
  <si>
    <t>d4_5d_hom_civ3</t>
  </si>
  <si>
    <t>d4_5d_hom_civ4</t>
  </si>
  <si>
    <t>d4_5d_hom_civ5</t>
  </si>
  <si>
    <t>d4_5d_hom_civ99</t>
  </si>
  <si>
    <t>d4_6d_mul_civ1</t>
  </si>
  <si>
    <t>d4_6d_mul_civ2</t>
  </si>
  <si>
    <t>d4_6d_mul_civ3</t>
  </si>
  <si>
    <t>d4_6d_mul_civ4</t>
  </si>
  <si>
    <t>d4_6d_mul_civ5</t>
  </si>
  <si>
    <t>d4_6d_mul_civ99</t>
  </si>
  <si>
    <t>d4_6d_hom_civ1</t>
  </si>
  <si>
    <t>d4_6d_hom_civ2</t>
  </si>
  <si>
    <t>d4_6d_hom_civ3</t>
  </si>
  <si>
    <t>d4_6d_hom_civ4</t>
  </si>
  <si>
    <t>d4_6d_hom_civ5</t>
  </si>
  <si>
    <t>d4_6d_hom_civ99</t>
  </si>
  <si>
    <t>d4_7d_mul_civ1</t>
  </si>
  <si>
    <t>d4_7d_mul_civ2</t>
  </si>
  <si>
    <t>d4_7d_mul_civ3</t>
  </si>
  <si>
    <t>d4_7d_mul_civ4</t>
  </si>
  <si>
    <t>d4_7d_mul_civ5</t>
  </si>
  <si>
    <t>d4_7d_mul_civ99</t>
  </si>
  <si>
    <t>d4_7d_hom_civ1</t>
  </si>
  <si>
    <t>d4_7d_hom_civ2</t>
  </si>
  <si>
    <t>d4_7d_hom_civ3</t>
  </si>
  <si>
    <t>d4_7d_hom_civ4</t>
  </si>
  <si>
    <t>d4_7d_hom_civ5</t>
  </si>
  <si>
    <t>d4_7d_hom_civ99</t>
  </si>
  <si>
    <t>d4_8d_mul_civ1</t>
  </si>
  <si>
    <t>d4_8d_mul_civ2</t>
  </si>
  <si>
    <t>d4_8d_mul_civ3</t>
  </si>
  <si>
    <t>d4_8d_mul_civ4</t>
  </si>
  <si>
    <t>d4_8d_mul_civ5</t>
  </si>
  <si>
    <t>d4_8d_mul_civ99</t>
  </si>
  <si>
    <t>d4_8d_hom_civ1</t>
  </si>
  <si>
    <t>d4_8d_hom_civ2</t>
  </si>
  <si>
    <t>d4_8d_hom_civ3</t>
  </si>
  <si>
    <t>d4_8d_hom_civ4</t>
  </si>
  <si>
    <t>d4_8d_hom_civ5</t>
  </si>
  <si>
    <t>d4_8d_hom_civ99</t>
  </si>
  <si>
    <t>d5_1d_mul_civ1</t>
  </si>
  <si>
    <t>d5_1d_mul_civ2</t>
  </si>
  <si>
    <t>d5_1d_mul_civ3</t>
  </si>
  <si>
    <t>d5_1d_mul_civ4</t>
  </si>
  <si>
    <t>d5_1d_mul_civ5</t>
  </si>
  <si>
    <t>d5_1d_mul_civ99</t>
  </si>
  <si>
    <t>d5_1d_hom_civ1</t>
  </si>
  <si>
    <t>d5_1d_hom_civ2</t>
  </si>
  <si>
    <t>d5_1d_hom_civ3</t>
  </si>
  <si>
    <t>d5_1d_hom_civ4</t>
  </si>
  <si>
    <t>d5_1d_hom_civ5</t>
  </si>
  <si>
    <t>d5_1d_hom_civ99</t>
  </si>
  <si>
    <t>d5_2d_mul_civ1</t>
  </si>
  <si>
    <t>d5_2d_mul_civ2</t>
  </si>
  <si>
    <t>d5_2d_mul_civ3</t>
  </si>
  <si>
    <t>d5_2d_mul_civ4</t>
  </si>
  <si>
    <t>d5_2d_mul_civ5</t>
  </si>
  <si>
    <t>d5_2d_mul_civ99</t>
  </si>
  <si>
    <t>d5_2d_hom_civ1</t>
  </si>
  <si>
    <t>d5_2d_hom_civ2</t>
  </si>
  <si>
    <t>d5_2d_hom_civ3</t>
  </si>
  <si>
    <t>d5_2d_hom_civ4</t>
  </si>
  <si>
    <t>d5_2d_hom_civ5</t>
  </si>
  <si>
    <t>d5_2d_hom_civ99</t>
  </si>
  <si>
    <t>d5_3d_mul_civ1</t>
  </si>
  <si>
    <t>d5_3d_mul_civ2</t>
  </si>
  <si>
    <t>d5_3d_mul_civ3</t>
  </si>
  <si>
    <t>d5_3d_mul_civ4</t>
  </si>
  <si>
    <t>d5_3d_mul_civ5</t>
  </si>
  <si>
    <t>d5_3d_mul_civ99</t>
  </si>
  <si>
    <t>d5_3d_hom_civ1</t>
  </si>
  <si>
    <t>d5_3d_hom_civ2</t>
  </si>
  <si>
    <t>d5_3d_hom_civ3</t>
  </si>
  <si>
    <t>d5_3d_hom_civ4</t>
  </si>
  <si>
    <t>d5_3d_hom_civ5</t>
  </si>
  <si>
    <t>d5_3d_hom_civ99</t>
  </si>
  <si>
    <t>d5_4d_mul_civ1</t>
  </si>
  <si>
    <t>d5_4d_mul_civ2</t>
  </si>
  <si>
    <t>d5_4d_mul_civ3</t>
  </si>
  <si>
    <t>d5_4d_mul_civ4</t>
  </si>
  <si>
    <t>d5_4d_mul_civ5</t>
  </si>
  <si>
    <t>d5_4d_mul_civ99</t>
  </si>
  <si>
    <t>d5_4d_hom_civ1</t>
  </si>
  <si>
    <t>d5_4d_hom_civ2</t>
  </si>
  <si>
    <t>d5_4d_hom_civ3</t>
  </si>
  <si>
    <t>d5_4d_hom_civ4</t>
  </si>
  <si>
    <t>d5_4d_hom_civ5</t>
  </si>
  <si>
    <t>d5_4d_hom_civ99</t>
  </si>
  <si>
    <t>d5_5d_mul_civ1</t>
  </si>
  <si>
    <t>d5_5d_mul_civ2</t>
  </si>
  <si>
    <t>d5_5d_mul_civ3</t>
  </si>
  <si>
    <t>d5_5d_mul_civ4</t>
  </si>
  <si>
    <t>d5_5d_mul_civ5</t>
  </si>
  <si>
    <t>d5_5d_mul_civ99</t>
  </si>
  <si>
    <t>d5_5d_hom_civ1</t>
  </si>
  <si>
    <t>d5_5d_hom_civ2</t>
  </si>
  <si>
    <t>d5_5d_hom_civ3</t>
  </si>
  <si>
    <t>d5_5d_hom_civ4</t>
  </si>
  <si>
    <t>d5_5d_hom_civ5</t>
  </si>
  <si>
    <t>d5_5d_hom_civ99</t>
  </si>
  <si>
    <t>d6_1d_mul_civ1</t>
  </si>
  <si>
    <t>d6_1d_mul_civ2</t>
  </si>
  <si>
    <t>d6_1d_mul_civ3</t>
  </si>
  <si>
    <t>d6_1d_mul_civ4</t>
  </si>
  <si>
    <t>d6_1d_mul_civ5</t>
  </si>
  <si>
    <t>d6_1d_mul_civ99</t>
  </si>
  <si>
    <t>d6_1d_hom_civ1</t>
  </si>
  <si>
    <t>d6_1d_hom_civ2</t>
  </si>
  <si>
    <t>d6_1d_hom_civ3</t>
  </si>
  <si>
    <t>d6_1d_hom_civ4</t>
  </si>
  <si>
    <t>d6_1d_hom_civ5</t>
  </si>
  <si>
    <t>d6_1d_hom_civ99</t>
  </si>
  <si>
    <t>d6_2d_mul_civ1</t>
  </si>
  <si>
    <t>d6_2d_mul_civ2</t>
  </si>
  <si>
    <t>d6_2d_mul_civ3</t>
  </si>
  <si>
    <t>d6_2d_mul_civ4</t>
  </si>
  <si>
    <t>d6_2d_mul_civ5</t>
  </si>
  <si>
    <t>d6_2d_mul_civ99</t>
  </si>
  <si>
    <t>d6_2d_hom_civ1</t>
  </si>
  <si>
    <t>d6_2d_hom_civ2</t>
  </si>
  <si>
    <t>d6_2d_hom_civ3</t>
  </si>
  <si>
    <t>d6_2d_hom_civ4</t>
  </si>
  <si>
    <t>d6_2d_hom_civ5</t>
  </si>
  <si>
    <t>d6_2d_hom_civ99</t>
  </si>
  <si>
    <t>d6_3d_mul_civ1</t>
  </si>
  <si>
    <t>d6_3d_mul_civ2</t>
  </si>
  <si>
    <t>d6_3d_mul_civ3</t>
  </si>
  <si>
    <t>d6_3d_mul_civ4</t>
  </si>
  <si>
    <t>d6_3d_mul_civ5</t>
  </si>
  <si>
    <t>d6_3d_mul_civ99</t>
  </si>
  <si>
    <t>d6_3d_hom_civ1</t>
  </si>
  <si>
    <t>d6_3d_hom_civ2</t>
  </si>
  <si>
    <t>d6_3d_hom_civ3</t>
  </si>
  <si>
    <t>d6_3d_hom_civ4</t>
  </si>
  <si>
    <t>d6_3d_hom_civ5</t>
  </si>
  <si>
    <t>d6_3d_hom_civ99</t>
  </si>
  <si>
    <t>d6_4d_mul_civ1</t>
  </si>
  <si>
    <t>d6_4d_mul_civ2</t>
  </si>
  <si>
    <t>d6_4d_mul_civ3</t>
  </si>
  <si>
    <t>d6_4d_mul_civ4</t>
  </si>
  <si>
    <t>d6_4d_mul_civ5</t>
  </si>
  <si>
    <t>d6_4d_mul_civ99</t>
  </si>
  <si>
    <t>d6_4d_hom_civ1</t>
  </si>
  <si>
    <t>d6_4d_hom_civ2</t>
  </si>
  <si>
    <t>d6_4d_hom_civ3</t>
  </si>
  <si>
    <t>d6_4d_hom_civ4</t>
  </si>
  <si>
    <t>d6_4d_hom_civ5</t>
  </si>
  <si>
    <t>d6_4d_hom_civ99</t>
  </si>
  <si>
    <t>d6_5d_mul_civ1</t>
  </si>
  <si>
    <t>d6_5d_mul_civ2</t>
  </si>
  <si>
    <t>d6_5d_mul_civ3</t>
  </si>
  <si>
    <t>d6_5d_mul_civ4</t>
  </si>
  <si>
    <t>d6_5d_mul_civ5</t>
  </si>
  <si>
    <t>d6_5d_mul_civ99</t>
  </si>
  <si>
    <t>d6_5d_hom_civ1</t>
  </si>
  <si>
    <t>d6_5d_hom_civ2</t>
  </si>
  <si>
    <t>d6_5d_hom_civ3</t>
  </si>
  <si>
    <t>d6_5d_hom_civ4</t>
  </si>
  <si>
    <t>d6_5d_hom_civ5</t>
  </si>
  <si>
    <t>d6_5d_hom_civ99</t>
  </si>
  <si>
    <t>d7_1d_mul_civ1</t>
  </si>
  <si>
    <t>d7_1d_mul_civ2</t>
  </si>
  <si>
    <t>d7_1d_mul_civ3</t>
  </si>
  <si>
    <t>d7_1d_mul_civ4</t>
  </si>
  <si>
    <t>d7_1d_mul_civ5</t>
  </si>
  <si>
    <t>d7_1d_mul_civ99</t>
  </si>
  <si>
    <t>d7_1d_hom_civ1</t>
  </si>
  <si>
    <t>d7_1d_hom_civ2</t>
  </si>
  <si>
    <t>d7_1d_hom_civ3</t>
  </si>
  <si>
    <t>d7_1d_hom_civ4</t>
  </si>
  <si>
    <t>d7_1d_hom_civ5</t>
  </si>
  <si>
    <t>d7_1d_hom_civ99</t>
  </si>
  <si>
    <t>d7_2d_mul_civ1</t>
  </si>
  <si>
    <t>d7_2d_mul_civ2</t>
  </si>
  <si>
    <t>d7_2d_mul_civ3</t>
  </si>
  <si>
    <t>d7_2d_mul_civ4</t>
  </si>
  <si>
    <t>d7_2d_mul_civ5</t>
  </si>
  <si>
    <t>d7_2d_mul_civ99</t>
  </si>
  <si>
    <t>d7_2d_hom_civ1</t>
  </si>
  <si>
    <t>d7_2d_hom_civ2</t>
  </si>
  <si>
    <t>d7_2d_hom_civ3</t>
  </si>
  <si>
    <t>d7_2d_hom_civ4</t>
  </si>
  <si>
    <t>d7_2d_hom_civ5</t>
  </si>
  <si>
    <t>d7_2d_hom_civ99</t>
  </si>
  <si>
    <t>d7_3d_mul_civ1</t>
  </si>
  <si>
    <t>d7_3d_mul_civ2</t>
  </si>
  <si>
    <t>d7_3d_mul_civ3</t>
  </si>
  <si>
    <t>d7_3d_mul_civ4</t>
  </si>
  <si>
    <t>d7_3d_mul_civ5</t>
  </si>
  <si>
    <t>d7_3d_mul_civ99</t>
  </si>
  <si>
    <t>d7_3d_hom_civ1</t>
  </si>
  <si>
    <t>d7_3d_hom_civ2</t>
  </si>
  <si>
    <t>d7_3d_hom_civ3</t>
  </si>
  <si>
    <t>d7_3d_hom_civ4</t>
  </si>
  <si>
    <t>d7_3d_hom_civ5</t>
  </si>
  <si>
    <t>d7_3d_hom_civ99</t>
  </si>
  <si>
    <t>d7_4d_mul_civ1</t>
  </si>
  <si>
    <t>d7_4d_mul_civ2</t>
  </si>
  <si>
    <t>d7_4d_mul_civ3</t>
  </si>
  <si>
    <t>d7_4d_mul_civ4</t>
  </si>
  <si>
    <t>d7_4d_mul_civ5</t>
  </si>
  <si>
    <t>d7_4d_mul_civ99</t>
  </si>
  <si>
    <t>d7_4d_hom_civ1</t>
  </si>
  <si>
    <t>d7_4d_hom_civ2</t>
  </si>
  <si>
    <t>d7_4d_hom_civ3</t>
  </si>
  <si>
    <t>d7_4d_hom_civ4</t>
  </si>
  <si>
    <t>d7_4d_hom_civ5</t>
  </si>
  <si>
    <t>d7_4d_hom_civ99</t>
  </si>
  <si>
    <t>d7_5d_mul_civ1</t>
  </si>
  <si>
    <t>d7_5d_mul_civ2</t>
  </si>
  <si>
    <t>d7_5d_mul_civ3</t>
  </si>
  <si>
    <t>d7_5d_mul_civ4</t>
  </si>
  <si>
    <t>d7_5d_mul_civ5</t>
  </si>
  <si>
    <t>d7_5d_mul_civ99</t>
  </si>
  <si>
    <t>d7_5d_hom_civ1</t>
  </si>
  <si>
    <t>d7_5d_hom_civ2</t>
  </si>
  <si>
    <t>d7_5d_hom_civ3</t>
  </si>
  <si>
    <t>d7_5d_hom_civ4</t>
  </si>
  <si>
    <t>d7_5d_hom_civ5</t>
  </si>
  <si>
    <t>d7_5d_hom_civ99</t>
  </si>
  <si>
    <t>d7_6d_mul_civ1</t>
  </si>
  <si>
    <t>d7_6d_mul_civ2</t>
  </si>
  <si>
    <t>d7_6d_mul_civ3</t>
  </si>
  <si>
    <t>d7_6d_mul_civ4</t>
  </si>
  <si>
    <t>d7_6d_mul_civ5</t>
  </si>
  <si>
    <t>d7_6d_mul_civ99</t>
  </si>
  <si>
    <t>d7_6d_hom_civ1</t>
  </si>
  <si>
    <t>d7_6d_hom_civ2</t>
  </si>
  <si>
    <t>d7_6d_hom_civ3</t>
  </si>
  <si>
    <t>d7_6d_hom_civ4</t>
  </si>
  <si>
    <t>d7_6d_hom_civ5</t>
  </si>
  <si>
    <t>d7_6d_hom_civ99</t>
  </si>
  <si>
    <t>d7_7d_mul_civ1</t>
  </si>
  <si>
    <t>d7_7d_mul_civ2</t>
  </si>
  <si>
    <t>d7_7d_mul_civ3</t>
  </si>
  <si>
    <t>d7_7d_mul_civ4</t>
  </si>
  <si>
    <t>d7_7d_mul_civ5</t>
  </si>
  <si>
    <t>d7_7d_mul_civ99</t>
  </si>
  <si>
    <t>d7_7d_hom_civ1</t>
  </si>
  <si>
    <t>d7_7d_hom_civ2</t>
  </si>
  <si>
    <t>d7_7d_hom_civ3</t>
  </si>
  <si>
    <t>d7_7d_hom_civ4</t>
  </si>
  <si>
    <t>d7_7d_hom_civ5</t>
  </si>
  <si>
    <t>d7_7d_hom_civ99</t>
  </si>
  <si>
    <t>d7_8d_mul_civ1</t>
  </si>
  <si>
    <t>d7_8d_mul_civ2</t>
  </si>
  <si>
    <t>d7_8d_mul_civ3</t>
  </si>
  <si>
    <t>d7_8d_mul_civ4</t>
  </si>
  <si>
    <t>d7_8d_mul_civ5</t>
  </si>
  <si>
    <t>d7_8d_mul_civ99</t>
  </si>
  <si>
    <t>d7_8d_hom_civ1</t>
  </si>
  <si>
    <t>d7_8d_hom_civ2</t>
  </si>
  <si>
    <t>d7_8d_hom_civ3</t>
  </si>
  <si>
    <t>d7_8d_hom_civ4</t>
  </si>
  <si>
    <t>d7_8d_hom_civ5</t>
  </si>
  <si>
    <t>d7_8d_hom_civ99</t>
  </si>
  <si>
    <t>d1_1_d25_fx1829</t>
  </si>
  <si>
    <t>d1_1_d25_fx3039</t>
  </si>
  <si>
    <t>d1_1_d25_fx4049</t>
  </si>
  <si>
    <t>d1_1_d25_fx5059</t>
  </si>
  <si>
    <t>d1_1_d25_fx1859</t>
  </si>
  <si>
    <t>d1_1_d25_fx6069</t>
  </si>
  <si>
    <t>d1_1_d25_fx7079</t>
  </si>
  <si>
    <t>d1_1_d25_fx80m</t>
  </si>
  <si>
    <t>d1_1_d25_fx60m</t>
  </si>
  <si>
    <t>d1_2_d25_fx1829</t>
  </si>
  <si>
    <t>d1_2_d25_fx3039</t>
  </si>
  <si>
    <t>d1_2_d25_fx4049</t>
  </si>
  <si>
    <t>d1_2_d25_fx5059</t>
  </si>
  <si>
    <t>d1_2_d25_fx1859</t>
  </si>
  <si>
    <t>d1_2_d25_fx6069</t>
  </si>
  <si>
    <t>d1_2_d25_fx7079</t>
  </si>
  <si>
    <t>d1_2_d25_fx80m</t>
  </si>
  <si>
    <t>d1_2_d25_fx60m</t>
  </si>
  <si>
    <t>d2_1_d25_fx1829</t>
  </si>
  <si>
    <t>d2_1_d25_fx3039</t>
  </si>
  <si>
    <t>d2_1_d25_fx4049</t>
  </si>
  <si>
    <t>d2_1_d25_fx5059</t>
  </si>
  <si>
    <t>d2_1_d25_fx1859</t>
  </si>
  <si>
    <t>d2_1_d25_fx6069</t>
  </si>
  <si>
    <t>d2_1_d25_fx7079</t>
  </si>
  <si>
    <t>d2_1_d25_fx80m</t>
  </si>
  <si>
    <t>d2_1_d25_fx60m</t>
  </si>
  <si>
    <t>d2_2_d25_fx1829</t>
  </si>
  <si>
    <t>d2_2_d25_fx3039</t>
  </si>
  <si>
    <t>d2_2_d25_fx4049</t>
  </si>
  <si>
    <t>d2_2_d25_fx5059</t>
  </si>
  <si>
    <t>d2_2_d25_fx1859</t>
  </si>
  <si>
    <t>d2_2_d25_fx6069</t>
  </si>
  <si>
    <t>d2_2_d25_fx7079</t>
  </si>
  <si>
    <t>d2_2_d25_fx80m</t>
  </si>
  <si>
    <t>d2_2_d25_fx60m</t>
  </si>
  <si>
    <t>d2_3_d25_fx1829</t>
  </si>
  <si>
    <t>d2_3_d25_fx3039</t>
  </si>
  <si>
    <t>d2_3_d25_fx4049</t>
  </si>
  <si>
    <t>d2_3_d25_fx5059</t>
  </si>
  <si>
    <t>d2_3_d25_fx1859</t>
  </si>
  <si>
    <t>d2_3_d25_fx6069</t>
  </si>
  <si>
    <t>d2_3_d25_fx7079</t>
  </si>
  <si>
    <t>d2_3_d25_fx80m</t>
  </si>
  <si>
    <t>d2_3_d25_fx60m</t>
  </si>
  <si>
    <t>d2_4_d25_fx1829</t>
  </si>
  <si>
    <t>d2_4_d25_fx3039</t>
  </si>
  <si>
    <t>d2_4_d25_fx4049</t>
  </si>
  <si>
    <t>d2_4_d25_fx5059</t>
  </si>
  <si>
    <t>d2_4_d25_fx1859</t>
  </si>
  <si>
    <t>d2_4_d25_fx6069</t>
  </si>
  <si>
    <t>d2_4_d25_fx7079</t>
  </si>
  <si>
    <t>d2_4_d25_fx80m</t>
  </si>
  <si>
    <t>d2_4_d25_fx60m</t>
  </si>
  <si>
    <t>d2_5_d25_fx1829</t>
  </si>
  <si>
    <t>d2_5_d25_fx3039</t>
  </si>
  <si>
    <t>d2_5_d25_fx4049</t>
  </si>
  <si>
    <t>d2_5_d25_fx5059</t>
  </si>
  <si>
    <t>d2_5_d25_fx1859</t>
  </si>
  <si>
    <t>d2_5_d25_fx6069</t>
  </si>
  <si>
    <t>d2_5_d25_fx7079</t>
  </si>
  <si>
    <t>d2_5_d25_fx80m</t>
  </si>
  <si>
    <t>d2_5_d25_fx60m</t>
  </si>
  <si>
    <t>d3_1_d25_fx1829</t>
  </si>
  <si>
    <t>d3_1_d25_fx3039</t>
  </si>
  <si>
    <t>d3_1_d25_fx4049</t>
  </si>
  <si>
    <t>d3_1_d25_fx5059</t>
  </si>
  <si>
    <t>d3_1_d25_fx1859</t>
  </si>
  <si>
    <t>d3_1_d25_fx6069</t>
  </si>
  <si>
    <t>d3_1_d25_fx7079</t>
  </si>
  <si>
    <t>d3_1_d25_fx80m</t>
  </si>
  <si>
    <t>d3_1_d25_fx60m</t>
  </si>
  <si>
    <t>d3_2_d25_fx1829</t>
  </si>
  <si>
    <t>d3_2_d25_fx3039</t>
  </si>
  <si>
    <t>d3_2_d25_fx4049</t>
  </si>
  <si>
    <t>d3_2_d25_fx5059</t>
  </si>
  <si>
    <t>d3_2_d25_fx1859</t>
  </si>
  <si>
    <t>d3_2_d25_fx6069</t>
  </si>
  <si>
    <t>d3_2_d25_fx7079</t>
  </si>
  <si>
    <t>d3_2_d25_fx80m</t>
  </si>
  <si>
    <t>d3_2_d25_fx60m</t>
  </si>
  <si>
    <t>d3_3_d25_fx1829</t>
  </si>
  <si>
    <t>d3_3_d25_fx3039</t>
  </si>
  <si>
    <t>d3_3_d25_fx4049</t>
  </si>
  <si>
    <t>d3_3_d25_fx5059</t>
  </si>
  <si>
    <t>d3_3_d25_fx1859</t>
  </si>
  <si>
    <t>d3_3_d25_fx6069</t>
  </si>
  <si>
    <t>d3_3_d25_fx7079</t>
  </si>
  <si>
    <t>d3_3_d25_fx80m</t>
  </si>
  <si>
    <t>d3_3_d25_fx60m</t>
  </si>
  <si>
    <t>d3_4_d25_fx1829</t>
  </si>
  <si>
    <t>d3_4_d25_fx3039</t>
  </si>
  <si>
    <t>d3_4_d25_fx4049</t>
  </si>
  <si>
    <t>d3_4_d25_fx5059</t>
  </si>
  <si>
    <t>d3_4_d25_fx1859</t>
  </si>
  <si>
    <t>d3_4_d25_fx6069</t>
  </si>
  <si>
    <t>d3_4_d25_fx7079</t>
  </si>
  <si>
    <t>d3_4_d25_fx80m</t>
  </si>
  <si>
    <t>d3_4_d25_fx60m</t>
  </si>
  <si>
    <t>d3_5_d25_fx1829</t>
  </si>
  <si>
    <t>d3_5_d25_fx3039</t>
  </si>
  <si>
    <t>d3_5_d25_fx4049</t>
  </si>
  <si>
    <t>d3_5_d25_fx5059</t>
  </si>
  <si>
    <t>d3_5_d25_fx1859</t>
  </si>
  <si>
    <t>d3_5_d25_fx6069</t>
  </si>
  <si>
    <t>d3_5_d25_fx7079</t>
  </si>
  <si>
    <t>d3_5_d25_fx80m</t>
  </si>
  <si>
    <t>d3_5_d25_fx60m</t>
  </si>
  <si>
    <t>d3_6_d25_fx1829</t>
  </si>
  <si>
    <t>d3_6_d25_fx3039</t>
  </si>
  <si>
    <t>d3_6_d25_fx4049</t>
  </si>
  <si>
    <t>d3_6_d25_fx5059</t>
  </si>
  <si>
    <t>d3_6_d25_fx1859</t>
  </si>
  <si>
    <t>d3_6_d25_fx6069</t>
  </si>
  <si>
    <t>d3_6_d25_fx7079</t>
  </si>
  <si>
    <t>d3_6_d25_fx80m</t>
  </si>
  <si>
    <t>d3_6_d25_fx60m</t>
  </si>
  <si>
    <t>d3_7_d25_fx1829</t>
  </si>
  <si>
    <t>d3_7_d25_fx3039</t>
  </si>
  <si>
    <t>d3_7_d25_fx4049</t>
  </si>
  <si>
    <t>d3_7_d25_fx5059</t>
  </si>
  <si>
    <t>d3_7_d25_fx1859</t>
  </si>
  <si>
    <t>d3_7_d25_fx6069</t>
  </si>
  <si>
    <t>d3_7_d25_fx7079</t>
  </si>
  <si>
    <t>d3_7_d25_fx80m</t>
  </si>
  <si>
    <t>d3_7_d25_fx60m</t>
  </si>
  <si>
    <t>d3_8_d25_fx1829</t>
  </si>
  <si>
    <t>d3_8_d25_fx3039</t>
  </si>
  <si>
    <t>d3_8_d25_fx4049</t>
  </si>
  <si>
    <t>d3_8_d25_fx5059</t>
  </si>
  <si>
    <t>d3_8_d25_fx1859</t>
  </si>
  <si>
    <t>d3_8_d25_fx6069</t>
  </si>
  <si>
    <t>d3_8_d25_fx7079</t>
  </si>
  <si>
    <t>d3_8_d25_fx80m</t>
  </si>
  <si>
    <t>d3_8_d25_fx60m</t>
  </si>
  <si>
    <t>d4_1_d25_fx1829</t>
  </si>
  <si>
    <t>d4_1_d25_fx3039</t>
  </si>
  <si>
    <t>d4_1_d25_fx4049</t>
  </si>
  <si>
    <t>d4_1_d25_fx5059</t>
  </si>
  <si>
    <t>d4_1_d25_fx1859</t>
  </si>
  <si>
    <t>d4_1_d25_fx6069</t>
  </si>
  <si>
    <t>d4_1_d25_fx7079</t>
  </si>
  <si>
    <t>d4_1_d25_fx80m</t>
  </si>
  <si>
    <t>d4_1_d25_fx60m</t>
  </si>
  <si>
    <t>d4_2_d25_fx1829</t>
  </si>
  <si>
    <t>d4_2_d25_fx3039</t>
  </si>
  <si>
    <t>d4_2_d25_fx4049</t>
  </si>
  <si>
    <t>d4_2_d25_fx5059</t>
  </si>
  <si>
    <t>d4_2_d25_fx1859</t>
  </si>
  <si>
    <t>d4_2_d25_fx6069</t>
  </si>
  <si>
    <t>d4_2_d25_fx7079</t>
  </si>
  <si>
    <t>d4_2_d25_fx80m</t>
  </si>
  <si>
    <t>d4_2_d25_fx60m</t>
  </si>
  <si>
    <t>d4_3_d25_fx1829</t>
  </si>
  <si>
    <t>d4_3_d25_fx3039</t>
  </si>
  <si>
    <t>d4_3_d25_fx4049</t>
  </si>
  <si>
    <t>d4_3_d25_fx5059</t>
  </si>
  <si>
    <t>d4_3_d25_fx1859</t>
  </si>
  <si>
    <t>d4_3_d25_fx6069</t>
  </si>
  <si>
    <t>d4_3_d25_fx7079</t>
  </si>
  <si>
    <t>d4_3_d25_fx80m</t>
  </si>
  <si>
    <t>d4_3_d25_fx60m</t>
  </si>
  <si>
    <t>d4_4_d25_fx1829</t>
  </si>
  <si>
    <t>d4_4_d25_fx3039</t>
  </si>
  <si>
    <t>d4_4_d25_fx4049</t>
  </si>
  <si>
    <t>d4_4_d25_fx5059</t>
  </si>
  <si>
    <t>d4_4_d25_fx1859</t>
  </si>
  <si>
    <t>d4_4_d25_fx6069</t>
  </si>
  <si>
    <t>d4_4_d25_fx7079</t>
  </si>
  <si>
    <t>d4_4_d25_fx80m</t>
  </si>
  <si>
    <t>d4_4_d25_fx60m</t>
  </si>
  <si>
    <t>d4_5_d25_fx1829</t>
  </si>
  <si>
    <t>d4_5_d25_fx3039</t>
  </si>
  <si>
    <t>d4_5_d25_fx4049</t>
  </si>
  <si>
    <t>d4_5_d25_fx5059</t>
  </si>
  <si>
    <t>d4_5_d25_fx1859</t>
  </si>
  <si>
    <t>d4_5_d25_fx6069</t>
  </si>
  <si>
    <t>d4_5_d25_fx7079</t>
  </si>
  <si>
    <t>d4_5_d25_fx80m</t>
  </si>
  <si>
    <t>d4_5_d25_fx60m</t>
  </si>
  <si>
    <t>d4_6_d25_fx1829</t>
  </si>
  <si>
    <t>d4_6_d25_fx3039</t>
  </si>
  <si>
    <t>d4_6_d25_fx4049</t>
  </si>
  <si>
    <t>d4_6_d25_fx5059</t>
  </si>
  <si>
    <t>d4_6_d25_fx1859</t>
  </si>
  <si>
    <t>d4_6_d25_fx6069</t>
  </si>
  <si>
    <t>d4_6_d25_fx7079</t>
  </si>
  <si>
    <t>d4_6_d25_fx80m</t>
  </si>
  <si>
    <t>d4_6_d25_fx60m</t>
  </si>
  <si>
    <t>d4_7_d25_fx1829</t>
  </si>
  <si>
    <t>d4_7_d25_fx3039</t>
  </si>
  <si>
    <t>d4_7_d25_fx4049</t>
  </si>
  <si>
    <t>d4_7_d25_fx5059</t>
  </si>
  <si>
    <t>d4_7_d25_fx1859</t>
  </si>
  <si>
    <t>d4_7_d25_fx6069</t>
  </si>
  <si>
    <t>d4_7_d25_fx7079</t>
  </si>
  <si>
    <t>d4_7_d25_fx80m</t>
  </si>
  <si>
    <t>d4_7_d25_fx60m</t>
  </si>
  <si>
    <t>d4_8_d25_fx1829</t>
  </si>
  <si>
    <t>d4_8_d25_fx3039</t>
  </si>
  <si>
    <t>d4_8_d25_fx4049</t>
  </si>
  <si>
    <t>d4_8_d25_fx5059</t>
  </si>
  <si>
    <t>d4_8_d25_fx1859</t>
  </si>
  <si>
    <t>d4_8_d25_fx6069</t>
  </si>
  <si>
    <t>d4_8_d25_fx7079</t>
  </si>
  <si>
    <t>d4_8_d25_fx80m</t>
  </si>
  <si>
    <t>d4_8_d25_fx60m</t>
  </si>
  <si>
    <t>d5_1_d25_fx1829</t>
  </si>
  <si>
    <t>d5_1_d25_fx3039</t>
  </si>
  <si>
    <t>d5_1_d25_fx4049</t>
  </si>
  <si>
    <t>d5_1_d25_fx5059</t>
  </si>
  <si>
    <t>d5_1_d25_fx1859</t>
  </si>
  <si>
    <t>d5_1_d25_fx6069</t>
  </si>
  <si>
    <t>d5_1_d25_fx7079</t>
  </si>
  <si>
    <t>d5_1_d25_fx80m</t>
  </si>
  <si>
    <t>d5_1_d25_fx60m</t>
  </si>
  <si>
    <t>d5_2_d25_fx1829</t>
  </si>
  <si>
    <t>d5_2_d25_fx3039</t>
  </si>
  <si>
    <t>d5_2_d25_fx4049</t>
  </si>
  <si>
    <t>d5_2_d25_fx5059</t>
  </si>
  <si>
    <t>d5_2_d25_fx1859</t>
  </si>
  <si>
    <t>d5_2_d25_fx6069</t>
  </si>
  <si>
    <t>d5_2_d25_fx7079</t>
  </si>
  <si>
    <t>d5_2_d25_fx80m</t>
  </si>
  <si>
    <t>d5_2_d25_fx60m</t>
  </si>
  <si>
    <t>d5_3_d25_fx1829</t>
  </si>
  <si>
    <t>d5_3_d25_fx3039</t>
  </si>
  <si>
    <t>d5_3_d25_fx4049</t>
  </si>
  <si>
    <t>d5_3_d25_fx5059</t>
  </si>
  <si>
    <t>d5_3_d25_fx1859</t>
  </si>
  <si>
    <t>d5_3_d25_fx6069</t>
  </si>
  <si>
    <t>d5_3_d25_fx7079</t>
  </si>
  <si>
    <t>d5_3_d25_fx80m</t>
  </si>
  <si>
    <t>d5_3_d25_fx60m</t>
  </si>
  <si>
    <t>d5_4_d25_fx1829</t>
  </si>
  <si>
    <t>d5_4_d25_fx3039</t>
  </si>
  <si>
    <t>d5_4_d25_fx4049</t>
  </si>
  <si>
    <t>d5_4_d25_fx5059</t>
  </si>
  <si>
    <t>d5_4_d25_fx1859</t>
  </si>
  <si>
    <t>d5_4_d25_fx6069</t>
  </si>
  <si>
    <t>d5_4_d25_fx7079</t>
  </si>
  <si>
    <t>d5_4_d25_fx80m</t>
  </si>
  <si>
    <t>d5_4_d25_fx60m</t>
  </si>
  <si>
    <t>d5_5_d25_fx1829</t>
  </si>
  <si>
    <t>d5_5_d25_fx3039</t>
  </si>
  <si>
    <t>d5_5_d25_fx4049</t>
  </si>
  <si>
    <t>d5_5_d25_fx5059</t>
  </si>
  <si>
    <t>d5_5_d25_fx1859</t>
  </si>
  <si>
    <t>d5_5_d25_fx6069</t>
  </si>
  <si>
    <t>d5_5_d25_fx7079</t>
  </si>
  <si>
    <t>d5_5_d25_fx80m</t>
  </si>
  <si>
    <t>d5_5_d25_fx60m</t>
  </si>
  <si>
    <t>d6_1_d25_fx1829</t>
  </si>
  <si>
    <t>d6_1_d25_fx3039</t>
  </si>
  <si>
    <t>d6_1_d25_fx4049</t>
  </si>
  <si>
    <t>d6_1_d25_fx5059</t>
  </si>
  <si>
    <t>d6_1_d25_fx1859</t>
  </si>
  <si>
    <t>d6_1_d25_fx6069</t>
  </si>
  <si>
    <t>d6_1_d25_fx7079</t>
  </si>
  <si>
    <t>d6_1_d25_fx80m</t>
  </si>
  <si>
    <t>d6_1_d25_fx60m</t>
  </si>
  <si>
    <t>d6_2_d25_fx1829</t>
  </si>
  <si>
    <t>d6_2_d25_fx3039</t>
  </si>
  <si>
    <t>d6_2_d25_fx4049</t>
  </si>
  <si>
    <t>d6_2_d25_fx5059</t>
  </si>
  <si>
    <t>d6_2_d25_fx1859</t>
  </si>
  <si>
    <t>d6_2_d25_fx6069</t>
  </si>
  <si>
    <t>d6_2_d25_fx7079</t>
  </si>
  <si>
    <t>d6_2_d25_fx80m</t>
  </si>
  <si>
    <t>d6_2_d25_fx60m</t>
  </si>
  <si>
    <t>d6_3_d25_fx1829</t>
  </si>
  <si>
    <t>d6_3_d25_fx3039</t>
  </si>
  <si>
    <t>d6_3_d25_fx4049</t>
  </si>
  <si>
    <t>d6_3_d25_fx5059</t>
  </si>
  <si>
    <t>d6_3_d25_fx1859</t>
  </si>
  <si>
    <t>d6_3_d25_fx6069</t>
  </si>
  <si>
    <t>d6_3_d25_fx7079</t>
  </si>
  <si>
    <t>d6_3_d25_fx80m</t>
  </si>
  <si>
    <t>d6_3_d25_fx60m</t>
  </si>
  <si>
    <t>d6_4_d25_fx1829</t>
  </si>
  <si>
    <t>d6_4_d25_fx3039</t>
  </si>
  <si>
    <t>d6_4_d25_fx4049</t>
  </si>
  <si>
    <t>d6_4_d25_fx5059</t>
  </si>
  <si>
    <t>d6_4_d25_fx1859</t>
  </si>
  <si>
    <t>d6_4_d25_fx6069</t>
  </si>
  <si>
    <t>d6_4_d25_fx7079</t>
  </si>
  <si>
    <t>d6_4_d25_fx80m</t>
  </si>
  <si>
    <t>d6_4_d25_fx60m</t>
  </si>
  <si>
    <t>d6_5_d25_fx1829</t>
  </si>
  <si>
    <t>d6_5_d25_fx3039</t>
  </si>
  <si>
    <t>d6_5_d25_fx4049</t>
  </si>
  <si>
    <t>d6_5_d25_fx5059</t>
  </si>
  <si>
    <t>d6_5_d25_fx1859</t>
  </si>
  <si>
    <t>d6_5_d25_fx6069</t>
  </si>
  <si>
    <t>d6_5_d25_fx7079</t>
  </si>
  <si>
    <t>d6_5_d25_fx80m</t>
  </si>
  <si>
    <t>d6_5_d25_fx60m</t>
  </si>
  <si>
    <t>d7_1_d25_fx1829</t>
  </si>
  <si>
    <t>d7_1_d25_fx3039</t>
  </si>
  <si>
    <t>d7_1_d25_fx4049</t>
  </si>
  <si>
    <t>d7_1_d25_fx5059</t>
  </si>
  <si>
    <t>d7_1_d25_fx1859</t>
  </si>
  <si>
    <t>d7_1_d25_fx6069</t>
  </si>
  <si>
    <t>d7_1_d25_fx7079</t>
  </si>
  <si>
    <t>d7_1_d25_fx80m</t>
  </si>
  <si>
    <t>d7_1_d25_fx60m</t>
  </si>
  <si>
    <t>d7_2_d25_fx1829</t>
  </si>
  <si>
    <t>d7_2_d25_fx3039</t>
  </si>
  <si>
    <t>d7_2_d25_fx4049</t>
  </si>
  <si>
    <t>d7_2_d25_fx5059</t>
  </si>
  <si>
    <t>d7_2_d25_fx1859</t>
  </si>
  <si>
    <t>d7_2_d25_fx6069</t>
  </si>
  <si>
    <t>d7_2_d25_fx7079</t>
  </si>
  <si>
    <t>d7_2_d25_fx80m</t>
  </si>
  <si>
    <t>d7_2_d25_fx60m</t>
  </si>
  <si>
    <t>d7_3_d25_fx1829</t>
  </si>
  <si>
    <t>d7_3_d25_fx3039</t>
  </si>
  <si>
    <t>d7_3_d25_fx4049</t>
  </si>
  <si>
    <t>d7_3_d25_fx5059</t>
  </si>
  <si>
    <t>d7_3_d25_fx1859</t>
  </si>
  <si>
    <t>d7_3_d25_fx6069</t>
  </si>
  <si>
    <t>d7_3_d25_fx7079</t>
  </si>
  <si>
    <t>d7_3_d25_fx80m</t>
  </si>
  <si>
    <t>d7_3_d25_fx60m</t>
  </si>
  <si>
    <t>d7_4_d25_fx1829</t>
  </si>
  <si>
    <t>d7_4_d25_fx3039</t>
  </si>
  <si>
    <t>d7_4_d25_fx4049</t>
  </si>
  <si>
    <t>d7_4_d25_fx5059</t>
  </si>
  <si>
    <t>d7_4_d25_fx1859</t>
  </si>
  <si>
    <t>d7_4_d25_fx6069</t>
  </si>
  <si>
    <t>d7_4_d25_fx7079</t>
  </si>
  <si>
    <t>d7_4_d25_fx80m</t>
  </si>
  <si>
    <t>d7_4_d25_fx60m</t>
  </si>
  <si>
    <t>d7_5_d25_fx1829</t>
  </si>
  <si>
    <t>d7_5_d25_fx3039</t>
  </si>
  <si>
    <t>d7_5_d25_fx4049</t>
  </si>
  <si>
    <t>d7_5_d25_fx5059</t>
  </si>
  <si>
    <t>d7_5_d25_fx1859</t>
  </si>
  <si>
    <t>d7_5_d25_fx6069</t>
  </si>
  <si>
    <t>d7_5_d25_fx7079</t>
  </si>
  <si>
    <t>d7_5_d25_fx80m</t>
  </si>
  <si>
    <t>d7_5_d25_fx60m</t>
  </si>
  <si>
    <t>d7_6_d25_fx1829</t>
  </si>
  <si>
    <t>d7_6_d25_fx3039</t>
  </si>
  <si>
    <t>d7_6_d25_fx4049</t>
  </si>
  <si>
    <t>d7_6_d25_fx5059</t>
  </si>
  <si>
    <t>d7_6_d25_fx1859</t>
  </si>
  <si>
    <t>d7_6_d25_fx6069</t>
  </si>
  <si>
    <t>d7_6_d25_fx7079</t>
  </si>
  <si>
    <t>d7_6_d25_fx80m</t>
  </si>
  <si>
    <t>d7_6_d25_fx60m</t>
  </si>
  <si>
    <t>d7_7_d25_fx1829</t>
  </si>
  <si>
    <t>d7_7_d25_fx3039</t>
  </si>
  <si>
    <t>d7_7_d25_fx4049</t>
  </si>
  <si>
    <t>d7_7_d25_fx5059</t>
  </si>
  <si>
    <t>d7_7_d25_fx1859</t>
  </si>
  <si>
    <t>d7_7_d25_fx6069</t>
  </si>
  <si>
    <t>d7_7_d25_fx7079</t>
  </si>
  <si>
    <t>d7_7_d25_fx80m</t>
  </si>
  <si>
    <t>d7_7_d25_fx60m</t>
  </si>
  <si>
    <t>d7_8_d25_fx1829</t>
  </si>
  <si>
    <t>d7_8_d25_fx3039</t>
  </si>
  <si>
    <t>d7_8_d25_fx4049</t>
  </si>
  <si>
    <t>d7_8_d25_fx5059</t>
  </si>
  <si>
    <t>d7_8_d25_fx1859</t>
  </si>
  <si>
    <t>d7_8_d25_fx6069</t>
  </si>
  <si>
    <t>d7_8_d25_fx7079</t>
  </si>
  <si>
    <t>d7_8_d25_fx80m</t>
  </si>
  <si>
    <t>d7_8_d25_fx60m</t>
  </si>
  <si>
    <t>def_aud_p1</t>
  </si>
  <si>
    <t>def_aud_p2</t>
  </si>
  <si>
    <t>def_aud_p3</t>
  </si>
  <si>
    <t>def_aud_p4</t>
  </si>
  <si>
    <t>def_vis_p1</t>
  </si>
  <si>
    <t>def_vis_p2</t>
  </si>
  <si>
    <t>def_vis_p3</t>
  </si>
  <si>
    <t>def_vis_p4</t>
  </si>
  <si>
    <t>def_mot_p1</t>
  </si>
  <si>
    <t>def_mot_p2</t>
  </si>
  <si>
    <t>def_mot_p3</t>
  </si>
  <si>
    <t>def_mot_p4</t>
  </si>
  <si>
    <t>def_cog_p1</t>
  </si>
  <si>
    <t>def_cog_p2</t>
  </si>
  <si>
    <t>def_cog_p3</t>
  </si>
  <si>
    <t>def_cog_p4</t>
  </si>
  <si>
    <t>25 DE AGOSTO</t>
  </si>
  <si>
    <t>ALMERINDA</t>
  </si>
  <si>
    <t>AMENDOEUIR</t>
  </si>
  <si>
    <t>ANCHIETA</t>
  </si>
  <si>
    <t>AUGUSTINHO PORTO</t>
  </si>
  <si>
    <t>AUSTIN</t>
  </si>
  <si>
    <t>BANANAL</t>
  </si>
  <si>
    <t>BANGU</t>
  </si>
  <si>
    <t>BARRA DA TIJUCA</t>
  </si>
  <si>
    <t>BARRETO</t>
  </si>
  <si>
    <t>BARROS FILHO</t>
  </si>
  <si>
    <t>BELFORD ROXO</t>
  </si>
  <si>
    <t>BENFICA</t>
  </si>
  <si>
    <t>BENTO RIBEIRO</t>
  </si>
  <si>
    <t>BOM PASTOR</t>
  </si>
  <si>
    <t>BONSUCESSO</t>
  </si>
  <si>
    <t>BOTAFOGO</t>
  </si>
  <si>
    <t>CACUIA</t>
  </si>
  <si>
    <t>CAJU</t>
  </si>
  <si>
    <t>CAJU (PONTA NEGRA)</t>
  </si>
  <si>
    <t>CAMPINHO</t>
  </si>
  <si>
    <t>CAMPO GRANDE</t>
  </si>
  <si>
    <t>CAMPOS DOS GOYTACAZES</t>
  </si>
  <si>
    <t>CANGULO ANA CLARA</t>
  </si>
  <si>
    <t>CAROLINA</t>
  </si>
  <si>
    <t>CASCADURA</t>
  </si>
  <si>
    <t>CATETE</t>
  </si>
  <si>
    <t>CATUMBI</t>
  </si>
  <si>
    <t>CAXAMBI</t>
  </si>
  <si>
    <t>CAXIAS</t>
  </si>
  <si>
    <t>CENTRO</t>
  </si>
  <si>
    <t>CHACRINHA</t>
  </si>
  <si>
    <t xml:space="preserve">CHAVANTES </t>
  </si>
  <si>
    <t>COCOTA</t>
  </si>
  <si>
    <t>COELHO DA ROCHA</t>
  </si>
  <si>
    <t>COELHO NETO</t>
  </si>
  <si>
    <t>COLINA DO RETIRO</t>
  </si>
  <si>
    <t>COMENDADOR SOARES</t>
  </si>
  <si>
    <t>COMPO GRANDE</t>
  </si>
  <si>
    <t>CONENDADOR SOARES</t>
  </si>
  <si>
    <t>COPACABANA</t>
  </si>
  <si>
    <t>COPACABNA</t>
  </si>
  <si>
    <t>CORREIOS</t>
  </si>
  <si>
    <t>COSMOS</t>
  </si>
  <si>
    <t>COSTA BARROS</t>
  </si>
  <si>
    <t>CURICICA</t>
  </si>
  <si>
    <t>DEL CASTILHO</t>
  </si>
  <si>
    <t>DEODORO</t>
  </si>
  <si>
    <t>DUQUE DE CAXIAS</t>
  </si>
  <si>
    <t>DUQUES</t>
  </si>
  <si>
    <t>ECHINCHA - JPA</t>
  </si>
  <si>
    <t>EM BRANCO</t>
  </si>
  <si>
    <t>ENG PEDRIRA</t>
  </si>
  <si>
    <t>ENG. DA RAINHA</t>
  </si>
  <si>
    <t>ENG. DE DENTRO</t>
  </si>
  <si>
    <t>ENGENHEIRO</t>
  </si>
  <si>
    <t>ENGENHO DA RAINHA</t>
  </si>
  <si>
    <t>ENGENHO DE DENTRO</t>
  </si>
  <si>
    <t>ENGENHO NOVO</t>
  </si>
  <si>
    <t>ENGENHO PEQUENO</t>
  </si>
  <si>
    <t>EPIAN</t>
  </si>
  <si>
    <t>FAZENDINHA</t>
  </si>
  <si>
    <t>FILHOS</t>
  </si>
  <si>
    <t>FLAMENGO</t>
  </si>
  <si>
    <t>FONSECA</t>
  </si>
  <si>
    <t>FREGUESIA</t>
  </si>
  <si>
    <t>FREGUESIA - JPA</t>
  </si>
  <si>
    <t>GABINAL</t>
  </si>
  <si>
    <t>GRAMACHO</t>
  </si>
  <si>
    <t>GRANDE RIO</t>
  </si>
  <si>
    <t>GUADALUPE</t>
  </si>
  <si>
    <t>GUARABU</t>
  </si>
  <si>
    <t>ILHA DO GOVERNADOR</t>
  </si>
  <si>
    <t>INHAIBA</t>
  </si>
  <si>
    <t>INHAUMA</t>
  </si>
  <si>
    <t>IPANEMA</t>
  </si>
  <si>
    <t>ITAIPU</t>
  </si>
  <si>
    <t>ITATIAIA</t>
  </si>
  <si>
    <t>ITAUNA</t>
  </si>
  <si>
    <t>JABUILEA</t>
  </si>
  <si>
    <t>JACAREPAGUA</t>
  </si>
  <si>
    <t>JAQUAICANGA</t>
  </si>
  <si>
    <t>JARDIIM DIMAS FILHO</t>
  </si>
  <si>
    <t>JARDIM ANGARA</t>
  </si>
  <si>
    <t>JARDIM BELA VISTA</t>
  </si>
  <si>
    <t>JARDIM BOA VISTA</t>
  </si>
  <si>
    <t>JARDIM CARICA</t>
  </si>
  <si>
    <t>JARDIM CARIOCA</t>
  </si>
  <si>
    <t>JARDIM CATARINA</t>
  </si>
  <si>
    <t>JARDIM CORVOCA</t>
  </si>
  <si>
    <t>JARDIM GRAMCHO</t>
  </si>
  <si>
    <t>JARDIM GUANABARA</t>
  </si>
  <si>
    <t>JARDIM GUANDU</t>
  </si>
  <si>
    <t>JARDIM IMBARIE</t>
  </si>
  <si>
    <t>JARDIM LEAL</t>
  </si>
  <si>
    <t>JARDIM MIRIAMBI</t>
  </si>
  <si>
    <t>JARDIM NOVA ERA</t>
  </si>
  <si>
    <t>JARDIM NOVO REALENGO</t>
  </si>
  <si>
    <t>JARDIM REDENTOR</t>
  </si>
  <si>
    <t>JUSCELINO KUBTICKEK</t>
  </si>
  <si>
    <t>LAGOA</t>
  </si>
  <si>
    <t>LAPA</t>
  </si>
  <si>
    <t>LARANJEIRAS</t>
  </si>
  <si>
    <t>LEBLON</t>
  </si>
  <si>
    <t>LEME</t>
  </si>
  <si>
    <t>LINS DE VASCONCELOS</t>
  </si>
  <si>
    <t>LOTE 15</t>
  </si>
  <si>
    <t>MADUREIRA</t>
  </si>
  <si>
    <t>MANGUARIBA</t>
  </si>
  <si>
    <t>MANGUEIRA</t>
  </si>
  <si>
    <t>MARIA PAULA</t>
  </si>
  <si>
    <t>MARILHA</t>
  </si>
  <si>
    <t>MEIER</t>
  </si>
  <si>
    <t>MESQUITA</t>
  </si>
  <si>
    <t>MIGUEL COUTO</t>
  </si>
  <si>
    <t>MONJOLO</t>
  </si>
  <si>
    <t>MORRO DA COLINA</t>
  </si>
  <si>
    <t>MUTANDO</t>
  </si>
  <si>
    <t>NEVES</t>
  </si>
  <si>
    <t>NOVA CAMPINA</t>
  </si>
  <si>
    <t>NOVA HOLANDA</t>
  </si>
  <si>
    <t>NOVA SEPETIBA</t>
  </si>
  <si>
    <t>NOVO HORIZONTE</t>
  </si>
  <si>
    <t>NOVO RIO</t>
  </si>
  <si>
    <t>OLARIA</t>
  </si>
  <si>
    <t>OLINCE</t>
  </si>
  <si>
    <t>OSVALDO CRUZ</t>
  </si>
  <si>
    <t>OSWALDO CRUZ</t>
  </si>
  <si>
    <t>PACHECO</t>
  </si>
  <si>
    <t>PADRE MIGUEL</t>
  </si>
  <si>
    <t>PAIOL</t>
  </si>
  <si>
    <t>PANTANAL</t>
  </si>
  <si>
    <t>PARADA DE LUCAS</t>
  </si>
  <si>
    <t>PARQUE ANCHIETA</t>
  </si>
  <si>
    <t>PARQUE DOS FERREIRAS</t>
  </si>
  <si>
    <t>PARQUE ENGENHO PEQUENO</t>
  </si>
  <si>
    <t>PARQUE LAFAIETE</t>
  </si>
  <si>
    <t>PARQUE MUISA</t>
  </si>
  <si>
    <t>PARQUE NOVO RIO, LOTE 23</t>
  </si>
  <si>
    <t>PARQUE TIETE</t>
  </si>
  <si>
    <t>PARQUE VENEZA</t>
  </si>
  <si>
    <t>PAVUNA</t>
  </si>
  <si>
    <t>PECHINCHA</t>
  </si>
  <si>
    <t>PEDRA DE GUARATIBA</t>
  </si>
  <si>
    <t>PEDRA GUARATIBA</t>
  </si>
  <si>
    <t>PENHA</t>
  </si>
  <si>
    <t>PENHA CIRCULAR</t>
  </si>
  <si>
    <t>PESCADOR</t>
  </si>
  <si>
    <t>PIEDADE</t>
  </si>
  <si>
    <t>PILAR</t>
  </si>
  <si>
    <t>PILARES</t>
  </si>
  <si>
    <t xml:space="preserve">PIRANEMA </t>
  </si>
  <si>
    <t>PONTO CHIQUE</t>
  </si>
  <si>
    <t>PORTAL DAS COLINAS</t>
  </si>
  <si>
    <t>PORTO</t>
  </si>
  <si>
    <t>PORTO DO ROSA</t>
  </si>
  <si>
    <t>PORTUGUESA</t>
  </si>
  <si>
    <t>POSSE</t>
  </si>
  <si>
    <t>PRADOS VERDES</t>
  </si>
  <si>
    <t>QUINTINO</t>
  </si>
  <si>
    <t>RAIZ DA SERRA</t>
  </si>
  <si>
    <t>RAMOS</t>
  </si>
  <si>
    <t>REALENGO</t>
  </si>
  <si>
    <t>RECREIO</t>
  </si>
  <si>
    <t>RECREIO DOS BANDEIRANTES</t>
  </si>
  <si>
    <t>RESENDE</t>
  </si>
  <si>
    <t>RIBEIRA</t>
  </si>
  <si>
    <t>RICARDO DE ALBUQUERQUE</t>
  </si>
  <si>
    <t>RIO COMPRIDO</t>
  </si>
  <si>
    <t>ROCHA</t>
  </si>
  <si>
    <t>ROSA DOS VENTOS</t>
  </si>
  <si>
    <t>SAMPAIO</t>
  </si>
  <si>
    <t>SANTA CRUZ</t>
  </si>
  <si>
    <t>SANTA CRUZ DA SERRA</t>
  </si>
  <si>
    <t>SANTA RITA</t>
  </si>
  <si>
    <t>SANTA TERESA</t>
  </si>
  <si>
    <t>SANTA TEREZA</t>
  </si>
  <si>
    <t>SAQUAREMA</t>
  </si>
  <si>
    <t>SENADOR VASCONCELOS</t>
  </si>
  <si>
    <t>SENHOR DO BOM FILHO</t>
  </si>
  <si>
    <t>ST CATARINE</t>
  </si>
  <si>
    <t>SULACAP</t>
  </si>
  <si>
    <t>TAMOIOS</t>
  </si>
  <si>
    <t>TANQUE</t>
  </si>
  <si>
    <t>TAQUARA</t>
  </si>
  <si>
    <t xml:space="preserve">TAQURA </t>
  </si>
  <si>
    <t>TIJUCA</t>
  </si>
  <si>
    <t>TODOS OS SANTOS</t>
  </si>
  <si>
    <t>TOMAS COELHO</t>
  </si>
  <si>
    <t>TRANSMONTANO</t>
  </si>
  <si>
    <t>TUBIACARGA</t>
  </si>
  <si>
    <t>URCA</t>
  </si>
  <si>
    <t>VALCERDE</t>
  </si>
  <si>
    <t>VALE DOS PECHINCHAS</t>
  </si>
  <si>
    <t>VECENTE DE CARVALHO</t>
  </si>
  <si>
    <t>VICENTE DE CARVALHO</t>
  </si>
  <si>
    <t>VILA CARNEIRO</t>
  </si>
  <si>
    <t>VILA COSMOS</t>
  </si>
  <si>
    <t>VILA DA PENHA</t>
  </si>
  <si>
    <t>VILA DOS TELES</t>
  </si>
  <si>
    <t>VILA ISABEL</t>
  </si>
  <si>
    <t>VILA KENEDY</t>
  </si>
  <si>
    <t>VILA KOSMOS</t>
  </si>
  <si>
    <t>VILA NOVA</t>
  </si>
  <si>
    <t>VILA PAULA</t>
  </si>
  <si>
    <t>VILA PENHA</t>
  </si>
  <si>
    <t>VILA ROSELI</t>
  </si>
  <si>
    <t>VILA SANTA CRUZ</t>
  </si>
  <si>
    <t>VILA VALQUEIRE</t>
  </si>
  <si>
    <t>VILAR DOS TELES</t>
  </si>
  <si>
    <t>VISTA ALEGRE</t>
  </si>
  <si>
    <t>ZUMBI</t>
  </si>
  <si>
    <t>Lista de bairros</t>
  </si>
  <si>
    <t>Distribuição absoluta e percentual dos entrevistados por bairro</t>
  </si>
  <si>
    <t>Idade</t>
  </si>
  <si>
    <t>Cor e raça</t>
  </si>
  <si>
    <t>Branca</t>
  </si>
  <si>
    <t>Preta</t>
  </si>
  <si>
    <t>Amarela</t>
  </si>
  <si>
    <t>Parda</t>
  </si>
  <si>
    <t>Indígena</t>
  </si>
  <si>
    <t>Não respondeu</t>
  </si>
  <si>
    <t>Características</t>
  </si>
  <si>
    <t>Distribuição absoluta e percentual dos entrevistados por cor/raça e idade média</t>
  </si>
  <si>
    <t>Estado Civil</t>
  </si>
  <si>
    <t>Casado</t>
  </si>
  <si>
    <t>Solteiro</t>
  </si>
  <si>
    <t>Viúvo</t>
  </si>
  <si>
    <t>Divorciado</t>
  </si>
  <si>
    <t>Desquitado ou separado judicialmente</t>
  </si>
  <si>
    <t>Estado civil</t>
  </si>
  <si>
    <t>mul</t>
  </si>
  <si>
    <t>hom</t>
  </si>
  <si>
    <t>_civil1</t>
  </si>
  <si>
    <t>_civil2</t>
  </si>
  <si>
    <t>_civil3</t>
  </si>
  <si>
    <t>_civil4</t>
  </si>
  <si>
    <t>_civil5</t>
  </si>
  <si>
    <t>_civil99</t>
  </si>
  <si>
    <t>c_mul_fx1829</t>
  </si>
  <si>
    <t>c_mul_fx3039</t>
  </si>
  <si>
    <t>c_mul_fx4049</t>
  </si>
  <si>
    <t>c_mul_fx5059</t>
  </si>
  <si>
    <t>c_mul_fx1859</t>
  </si>
  <si>
    <t>c_mul_fx6069</t>
  </si>
  <si>
    <t>c_mul_fx7079</t>
  </si>
  <si>
    <t>c_mul_fx80m</t>
  </si>
  <si>
    <t>c_mul_fx60m</t>
  </si>
  <si>
    <t>c_hom_fx1829</t>
  </si>
  <si>
    <t>c_hom_fx3039</t>
  </si>
  <si>
    <t>c_hom_fx4049</t>
  </si>
  <si>
    <t>c_hom_fx5059</t>
  </si>
  <si>
    <t>c_hom_fx1859</t>
  </si>
  <si>
    <t>c_hom_fx6069</t>
  </si>
  <si>
    <t>c_hom_fx7079</t>
  </si>
  <si>
    <t>c_hom_fx80m</t>
  </si>
  <si>
    <t>c_hom_fx60m</t>
  </si>
  <si>
    <t>Distribuição absoluta dos entrevistados por atividades e participações exercidas por capacidade, segundo sexo e faixa etária</t>
  </si>
  <si>
    <t>Distribuição percentual dos entrevistados por atividades e participações exercidas por capacidade, segundo sexo e faixa etária</t>
  </si>
  <si>
    <t>Distribuição percentual dos entrevistados por atividades e participações exercidas por desempenho, segundo sexo e faixa etária</t>
  </si>
  <si>
    <t>Distribuição absoluta dos entrevistados por atividades e participações exercidas por desempenho, segundo sexo e faixa etária</t>
  </si>
  <si>
    <t>d_mul_fx1829</t>
  </si>
  <si>
    <t>d_mul_fx3039</t>
  </si>
  <si>
    <t>d_mul_fx4049</t>
  </si>
  <si>
    <t>d_mul_fx5059</t>
  </si>
  <si>
    <t>d_mul_fx1859</t>
  </si>
  <si>
    <t>d_mul_fx6069</t>
  </si>
  <si>
    <t>d_mul_fx7079</t>
  </si>
  <si>
    <t>d_mul_fx80m</t>
  </si>
  <si>
    <t>d_mul_fx60m</t>
  </si>
  <si>
    <t>d_hom_fx1829</t>
  </si>
  <si>
    <t>d_hom_fx3039</t>
  </si>
  <si>
    <t>d_hom_fx4049</t>
  </si>
  <si>
    <t>d_hom_fx5059</t>
  </si>
  <si>
    <t>d_hom_fx1859</t>
  </si>
  <si>
    <t>d_hom_fx6069</t>
  </si>
  <si>
    <t>d_hom_fx7079</t>
  </si>
  <si>
    <t>d_hom_fx80m</t>
  </si>
  <si>
    <t>d_hom_fx60m</t>
  </si>
  <si>
    <t>Desquitado ou separado</t>
  </si>
  <si>
    <t>c_mul_civ1</t>
  </si>
  <si>
    <t>c_mul_civ2</t>
  </si>
  <si>
    <t>c_mul_civ3</t>
  </si>
  <si>
    <t>c_mul_civ4</t>
  </si>
  <si>
    <t>c_mul_civ5</t>
  </si>
  <si>
    <t>c_mul_civ99</t>
  </si>
  <si>
    <t>c_hom_civ1</t>
  </si>
  <si>
    <t>c_hom_civ2</t>
  </si>
  <si>
    <t>c_hom_civ3</t>
  </si>
  <si>
    <t>c_hom_civ4</t>
  </si>
  <si>
    <t>c_hom_civ5</t>
  </si>
  <si>
    <t>c_hom_civ99</t>
  </si>
  <si>
    <t>d_mul_civ1</t>
  </si>
  <si>
    <t>d_mul_civ2</t>
  </si>
  <si>
    <t>d_mul_civ3</t>
  </si>
  <si>
    <t>d_mul_civ4</t>
  </si>
  <si>
    <t>d_mul_civ5</t>
  </si>
  <si>
    <t>d_mul_civ99</t>
  </si>
  <si>
    <t>d_hom_civ1</t>
  </si>
  <si>
    <t>d_hom_civ2</t>
  </si>
  <si>
    <t>d_hom_civ3</t>
  </si>
  <si>
    <t>d_hom_civ4</t>
  </si>
  <si>
    <t>d_hom_civ5</t>
  </si>
  <si>
    <t>d_hom_civ99</t>
  </si>
  <si>
    <t>_d25_fx1829</t>
  </si>
  <si>
    <t>_d25_fx3039</t>
  </si>
  <si>
    <t>_d25_fx4049</t>
  </si>
  <si>
    <t>_d25_fx5059</t>
  </si>
  <si>
    <t>_d25_fx1859</t>
  </si>
  <si>
    <t>_d25_fx6069</t>
  </si>
  <si>
    <t>_d25_fx7079</t>
  </si>
  <si>
    <t>_d25_fx80m</t>
  </si>
  <si>
    <t>_d25_fx60m</t>
  </si>
  <si>
    <t>Distribuição absoluta e percentual dos entrevistados idosos com Incapacidade Auditiva</t>
  </si>
  <si>
    <t>Idosos com Incapacidade Auditiva</t>
  </si>
  <si>
    <t>def_</t>
  </si>
  <si>
    <t>_p1</t>
  </si>
  <si>
    <t>_p2</t>
  </si>
  <si>
    <t>_p3</t>
  </si>
  <si>
    <t>_p4</t>
  </si>
  <si>
    <t>Distribuição absoluta e percentual dos entrevistados idosos com Incapacidade Visual</t>
  </si>
  <si>
    <t>Idosos com Incapacidade visual</t>
  </si>
  <si>
    <t>Distribuição absoluta e percentual dos entrevistados idosos com Incapacidade Motora</t>
  </si>
  <si>
    <t>Idosos com Incapacidade motora</t>
  </si>
  <si>
    <t>cog</t>
  </si>
  <si>
    <t>Idosos com Incapacidade cognitiva/mental</t>
  </si>
  <si>
    <t>Distribuição absoluta e percentual dos entrevistados idosos com Incapacidade Cognitiva/Mental</t>
  </si>
  <si>
    <t>Nível de doença para considerar "dependente"</t>
  </si>
  <si>
    <t xml:space="preserve">Não tem a variável de escolaridade média, apenas níveis educacionais. </t>
  </si>
  <si>
    <t>Atividades de vida diária básica (AVDB)</t>
  </si>
  <si>
    <t>Porcentagem dos idosos por número de Atividades de vida diária básica com pontuação de 50 ou 25</t>
  </si>
  <si>
    <t>Atividades  de vida diária instrumentalizada (AVD I)</t>
  </si>
  <si>
    <t>Porcentagem dos idosos por número de Atividades de vida diária instrumentalizada com pontuação de 50 ou 25</t>
  </si>
  <si>
    <t>mul_fx1829</t>
  </si>
  <si>
    <t>mul_fx3039</t>
  </si>
  <si>
    <t>mul_fx4049</t>
  </si>
  <si>
    <t>mul_fx5059</t>
  </si>
  <si>
    <t>mul_fx1859</t>
  </si>
  <si>
    <t>hom_fx1829</t>
  </si>
  <si>
    <t>hom_fx3039</t>
  </si>
  <si>
    <t>hom_fx4049</t>
  </si>
  <si>
    <t>hom_fx5059</t>
  </si>
  <si>
    <t>hom_fx1859</t>
  </si>
  <si>
    <t>mul_fx6069</t>
  </si>
  <si>
    <t>mul_fx60m</t>
  </si>
  <si>
    <t>hom_fx6069</t>
  </si>
  <si>
    <t>hom_fx60m</t>
  </si>
  <si>
    <t>mot_lev</t>
  </si>
  <si>
    <t>mot_mod</t>
  </si>
  <si>
    <t>mot_gra</t>
  </si>
  <si>
    <t>cog_lev</t>
  </si>
  <si>
    <t>cog_mod</t>
  </si>
  <si>
    <t>cog_gra</t>
  </si>
  <si>
    <t>vis_lev</t>
  </si>
  <si>
    <t>vis_mod</t>
  </si>
  <si>
    <t>vis_gra</t>
  </si>
  <si>
    <t>aud_lev</t>
  </si>
  <si>
    <t>aud_mod</t>
  </si>
  <si>
    <t>aud_gra</t>
  </si>
  <si>
    <t>mul_fx6069_mot</t>
  </si>
  <si>
    <t>mul_fx6069_cog</t>
  </si>
  <si>
    <t>mul_fx6069_vis</t>
  </si>
  <si>
    <t>mul_fx6069_aud</t>
  </si>
  <si>
    <t>mul_fx60m_mot</t>
  </si>
  <si>
    <t>mul_fx60m_cog</t>
  </si>
  <si>
    <t>mul_fx60m_vis</t>
  </si>
  <si>
    <t>mul_fx60m_aud</t>
  </si>
  <si>
    <t>hom_fx6069_mot</t>
  </si>
  <si>
    <t>hom_fx6069_cog</t>
  </si>
  <si>
    <t>hom_fx6069_vis</t>
  </si>
  <si>
    <t>hom_fx6069_aud</t>
  </si>
  <si>
    <t>hom_fx60m_mot</t>
  </si>
  <si>
    <t>hom_fx60m_cog</t>
  </si>
  <si>
    <t>hom_fx60m_vis</t>
  </si>
  <si>
    <t>hom_fx60m_aud</t>
  </si>
  <si>
    <t>lev_mot</t>
  </si>
  <si>
    <t>lev_cog</t>
  </si>
  <si>
    <t>lev_vis</t>
  </si>
  <si>
    <t>lev_aud</t>
  </si>
  <si>
    <t>mod_mot</t>
  </si>
  <si>
    <t>mod_cog</t>
  </si>
  <si>
    <t>mod_vis</t>
  </si>
  <si>
    <t>mod_aud</t>
  </si>
  <si>
    <t>gra_mot</t>
  </si>
  <si>
    <t>gra_cog</t>
  </si>
  <si>
    <t>gra_vis</t>
  </si>
  <si>
    <t>gra_aud</t>
  </si>
  <si>
    <t>Número total de entrevistados, por sexo e grupos etários</t>
  </si>
  <si>
    <t>Faixa etária Idosos</t>
  </si>
  <si>
    <t>18 a 29</t>
  </si>
  <si>
    <t>30 a 39</t>
  </si>
  <si>
    <t>30 a 49</t>
  </si>
  <si>
    <t>50 a 59</t>
  </si>
  <si>
    <t>mul_fx7079_mot</t>
  </si>
  <si>
    <t>mul_fx7079_cog</t>
  </si>
  <si>
    <t>mul_fx7079_vis</t>
  </si>
  <si>
    <t>mul_fx7079_aud</t>
  </si>
  <si>
    <t>mul_fx80m_mot</t>
  </si>
  <si>
    <t>mul_fx80m_cog</t>
  </si>
  <si>
    <t>mul_fx80m_vis</t>
  </si>
  <si>
    <t>mul_fx80m_aud</t>
  </si>
  <si>
    <t>hom_fx7079_mot</t>
  </si>
  <si>
    <t>hom_fx7079_cog</t>
  </si>
  <si>
    <t>hom_fx7079_vis</t>
  </si>
  <si>
    <t>hom_fx7079_aud</t>
  </si>
  <si>
    <t>hom_fx80m_mot</t>
  </si>
  <si>
    <t>hom_fx80m_cog</t>
  </si>
  <si>
    <t>hom_fx80m_vis</t>
  </si>
  <si>
    <t>hom_fx80m_aud</t>
  </si>
  <si>
    <t>mul_fx7079</t>
  </si>
  <si>
    <t>mul_fx80m</t>
  </si>
  <si>
    <t>hom_fx7079</t>
  </si>
  <si>
    <t>hom_fx80m</t>
  </si>
  <si>
    <t>Faixa etária entrevistados adultos</t>
  </si>
  <si>
    <t>Número total de entrevistados, por tipo de deficiência e nível de acometimento</t>
  </si>
  <si>
    <t>Nível de acometimento</t>
  </si>
  <si>
    <t>_lev</t>
  </si>
  <si>
    <t>_mod</t>
  </si>
  <si>
    <t>_gra</t>
  </si>
  <si>
    <t>Total idosos</t>
  </si>
  <si>
    <t>Número de entrevistados idosos,  por sexo, grupo etário e  tipo de deficiência</t>
  </si>
  <si>
    <t>mul_fx60m_</t>
  </si>
  <si>
    <t>mul_fx6069_</t>
  </si>
  <si>
    <t>mul_fx7079_</t>
  </si>
  <si>
    <t>mul_fx80m_</t>
  </si>
  <si>
    <t>hom_fx60m_</t>
  </si>
  <si>
    <t>hom_fx6069_</t>
  </si>
  <si>
    <t>hom_fx7079_</t>
  </si>
  <si>
    <t>hom_fx80m_</t>
  </si>
  <si>
    <t>Mulher idosa</t>
  </si>
  <si>
    <t>Homem idoso</t>
  </si>
  <si>
    <t>Cognitivo/ Mental</t>
  </si>
  <si>
    <t>lev_</t>
  </si>
  <si>
    <t>mod_</t>
  </si>
  <si>
    <t>gra_</t>
  </si>
  <si>
    <t>Número total de entrevistados, por  grau de acometimento e tipo de deficiência</t>
  </si>
  <si>
    <t>d1_1c_civ1</t>
  </si>
  <si>
    <t>d1_1c_civ2</t>
  </si>
  <si>
    <t>d1_1c_civ3</t>
  </si>
  <si>
    <t>d1_1c_civ4</t>
  </si>
  <si>
    <t>d1_1c_civ5</t>
  </si>
  <si>
    <t>d1_1c_civ99</t>
  </si>
  <si>
    <t>d1_2c_civ1</t>
  </si>
  <si>
    <t>d1_2c_civ2</t>
  </si>
  <si>
    <t>d1_2c_civ3</t>
  </si>
  <si>
    <t>d1_2c_civ4</t>
  </si>
  <si>
    <t>d1_2c_civ5</t>
  </si>
  <si>
    <t>d1_2c_civ99</t>
  </si>
  <si>
    <t>d2_1c_civ1</t>
  </si>
  <si>
    <t>d2_1c_civ2</t>
  </si>
  <si>
    <t>d2_1c_civ3</t>
  </si>
  <si>
    <t>d2_1c_civ4</t>
  </si>
  <si>
    <t>d2_1c_civ5</t>
  </si>
  <si>
    <t>d2_1c_civ99</t>
  </si>
  <si>
    <t>d2_2c_civ1</t>
  </si>
  <si>
    <t>d2_2c_civ2</t>
  </si>
  <si>
    <t>d2_2c_civ3</t>
  </si>
  <si>
    <t>d2_2c_civ4</t>
  </si>
  <si>
    <t>d2_2c_civ5</t>
  </si>
  <si>
    <t>d2_2c_civ99</t>
  </si>
  <si>
    <t>d2_3c_civ1</t>
  </si>
  <si>
    <t>d2_3c_civ2</t>
  </si>
  <si>
    <t>d2_3c_civ3</t>
  </si>
  <si>
    <t>d2_3c_civ4</t>
  </si>
  <si>
    <t>d2_3c_civ5</t>
  </si>
  <si>
    <t>d2_3c_civ99</t>
  </si>
  <si>
    <t>d2_4c_civ1</t>
  </si>
  <si>
    <t>d2_4c_civ2</t>
  </si>
  <si>
    <t>d2_4c_civ3</t>
  </si>
  <si>
    <t>d2_4c_civ4</t>
  </si>
  <si>
    <t>d2_4c_civ5</t>
  </si>
  <si>
    <t>d2_4c_civ99</t>
  </si>
  <si>
    <t>d2_5c_civ1</t>
  </si>
  <si>
    <t>d2_5c_civ2</t>
  </si>
  <si>
    <t>d2_5c_civ3</t>
  </si>
  <si>
    <t>d2_5c_civ4</t>
  </si>
  <si>
    <t>d2_5c_civ5</t>
  </si>
  <si>
    <t>d2_5c_civ99</t>
  </si>
  <si>
    <t>d3_1c_civ1</t>
  </si>
  <si>
    <t>d3_1c_civ2</t>
  </si>
  <si>
    <t>d3_1c_civ3</t>
  </si>
  <si>
    <t>d3_1c_civ4</t>
  </si>
  <si>
    <t>d3_1c_civ5</t>
  </si>
  <si>
    <t>d3_1c_civ99</t>
  </si>
  <si>
    <t>d3_2c_civ1</t>
  </si>
  <si>
    <t>d3_2c_civ2</t>
  </si>
  <si>
    <t>d3_2c_civ3</t>
  </si>
  <si>
    <t>d3_2c_civ4</t>
  </si>
  <si>
    <t>d3_2c_civ5</t>
  </si>
  <si>
    <t>d3_2c_civ99</t>
  </si>
  <si>
    <t>d3_3c_civ1</t>
  </si>
  <si>
    <t>d3_3c_civ2</t>
  </si>
  <si>
    <t>d3_3c_civ3</t>
  </si>
  <si>
    <t>d3_3c_civ4</t>
  </si>
  <si>
    <t>d3_3c_civ5</t>
  </si>
  <si>
    <t>d3_3c_civ99</t>
  </si>
  <si>
    <t>d3_4c_civ1</t>
  </si>
  <si>
    <t>d3_4c_civ2</t>
  </si>
  <si>
    <t>d3_4c_civ3</t>
  </si>
  <si>
    <t>d3_4c_civ4</t>
  </si>
  <si>
    <t>d3_4c_civ5</t>
  </si>
  <si>
    <t>d3_4c_civ99</t>
  </si>
  <si>
    <t>d3_5c_civ1</t>
  </si>
  <si>
    <t>d3_5c_civ2</t>
  </si>
  <si>
    <t>d3_5c_civ3</t>
  </si>
  <si>
    <t>d3_5c_civ4</t>
  </si>
  <si>
    <t>d3_5c_civ5</t>
  </si>
  <si>
    <t>d3_5c_civ99</t>
  </si>
  <si>
    <t>d3_6c_civ1</t>
  </si>
  <si>
    <t>d3_6c_civ2</t>
  </si>
  <si>
    <t>d3_6c_civ3</t>
  </si>
  <si>
    <t>d3_6c_civ4</t>
  </si>
  <si>
    <t>d3_6c_civ5</t>
  </si>
  <si>
    <t>d3_6c_civ99</t>
  </si>
  <si>
    <t>d3_7c_civ1</t>
  </si>
  <si>
    <t>d3_7c_civ2</t>
  </si>
  <si>
    <t>d3_7c_civ3</t>
  </si>
  <si>
    <t>d3_7c_civ4</t>
  </si>
  <si>
    <t>d3_7c_civ5</t>
  </si>
  <si>
    <t>d3_7c_civ99</t>
  </si>
  <si>
    <t>d3_8c_civ1</t>
  </si>
  <si>
    <t>d3_8c_civ2</t>
  </si>
  <si>
    <t>d3_8c_civ3</t>
  </si>
  <si>
    <t>d3_8c_civ4</t>
  </si>
  <si>
    <t>d3_8c_civ5</t>
  </si>
  <si>
    <t>d3_8c_civ99</t>
  </si>
  <si>
    <t>d4_1c_civ1</t>
  </si>
  <si>
    <t>d4_1c_civ2</t>
  </si>
  <si>
    <t>d4_1c_civ3</t>
  </si>
  <si>
    <t>d4_1c_civ4</t>
  </si>
  <si>
    <t>d4_1c_civ5</t>
  </si>
  <si>
    <t>d4_1c_civ99</t>
  </si>
  <si>
    <t>d4_2c_civ1</t>
  </si>
  <si>
    <t>d4_2c_civ2</t>
  </si>
  <si>
    <t>d4_2c_civ3</t>
  </si>
  <si>
    <t>d4_2c_civ4</t>
  </si>
  <si>
    <t>d4_2c_civ5</t>
  </si>
  <si>
    <t>d4_2c_civ99</t>
  </si>
  <si>
    <t>d4_3c_civ1</t>
  </si>
  <si>
    <t>d4_3c_civ2</t>
  </si>
  <si>
    <t>d4_3c_civ3</t>
  </si>
  <si>
    <t>d4_3c_civ4</t>
  </si>
  <si>
    <t>d4_3c_civ5</t>
  </si>
  <si>
    <t>d4_3c_civ99</t>
  </si>
  <si>
    <t>d4_4c_civ1</t>
  </si>
  <si>
    <t>d4_4c_civ2</t>
  </si>
  <si>
    <t>d4_4c_civ3</t>
  </si>
  <si>
    <t>d4_4c_civ4</t>
  </si>
  <si>
    <t>d4_4c_civ5</t>
  </si>
  <si>
    <t>d4_4c_civ99</t>
  </si>
  <si>
    <t>d4_5c_civ1</t>
  </si>
  <si>
    <t>d4_5c_civ2</t>
  </si>
  <si>
    <t>d4_5c_civ3</t>
  </si>
  <si>
    <t>d4_5c_civ4</t>
  </si>
  <si>
    <t>d4_5c_civ5</t>
  </si>
  <si>
    <t>d4_5c_civ99</t>
  </si>
  <si>
    <t>d4_6c_civ1</t>
  </si>
  <si>
    <t>d4_6c_civ2</t>
  </si>
  <si>
    <t>d4_6c_civ3</t>
  </si>
  <si>
    <t>d4_6c_civ4</t>
  </si>
  <si>
    <t>d4_6c_civ5</t>
  </si>
  <si>
    <t>d4_6c_civ99</t>
  </si>
  <si>
    <t>d4_7c_civ1</t>
  </si>
  <si>
    <t>d4_7c_civ2</t>
  </si>
  <si>
    <t>d4_7c_civ3</t>
  </si>
  <si>
    <t>d4_7c_civ4</t>
  </si>
  <si>
    <t>d4_7c_civ5</t>
  </si>
  <si>
    <t>d4_7c_civ99</t>
  </si>
  <si>
    <t>d4_8c_civ1</t>
  </si>
  <si>
    <t>d4_8c_civ2</t>
  </si>
  <si>
    <t>d4_8c_civ3</t>
  </si>
  <si>
    <t>d4_8c_civ4</t>
  </si>
  <si>
    <t>d4_8c_civ5</t>
  </si>
  <si>
    <t>d4_8c_civ99</t>
  </si>
  <si>
    <t>d5_1c_civ1</t>
  </si>
  <si>
    <t>d5_1c_civ2</t>
  </si>
  <si>
    <t>d5_1c_civ3</t>
  </si>
  <si>
    <t>d5_1c_civ4</t>
  </si>
  <si>
    <t>d5_1c_civ5</t>
  </si>
  <si>
    <t>d5_1c_civ99</t>
  </si>
  <si>
    <t>d5_2c_civ1</t>
  </si>
  <si>
    <t>d5_2c_civ2</t>
  </si>
  <si>
    <t>d5_2c_civ3</t>
  </si>
  <si>
    <t>d5_2c_civ4</t>
  </si>
  <si>
    <t>d5_2c_civ5</t>
  </si>
  <si>
    <t>d5_2c_civ99</t>
  </si>
  <si>
    <t>d5_3c_civ1</t>
  </si>
  <si>
    <t>d5_3c_civ2</t>
  </si>
  <si>
    <t>d5_3c_civ3</t>
  </si>
  <si>
    <t>d5_3c_civ4</t>
  </si>
  <si>
    <t>d5_3c_civ5</t>
  </si>
  <si>
    <t>d5_3c_civ99</t>
  </si>
  <si>
    <t>d5_4c_civ1</t>
  </si>
  <si>
    <t>d5_4c_civ2</t>
  </si>
  <si>
    <t>d5_4c_civ3</t>
  </si>
  <si>
    <t>d5_4c_civ4</t>
  </si>
  <si>
    <t>d5_4c_civ5</t>
  </si>
  <si>
    <t>d5_4c_civ99</t>
  </si>
  <si>
    <t>d5_5c_civ1</t>
  </si>
  <si>
    <t>d5_5c_civ2</t>
  </si>
  <si>
    <t>d5_5c_civ3</t>
  </si>
  <si>
    <t>d5_5c_civ4</t>
  </si>
  <si>
    <t>d5_5c_civ5</t>
  </si>
  <si>
    <t>d5_5c_civ99</t>
  </si>
  <si>
    <t>d6_1c_civ1</t>
  </si>
  <si>
    <t>d6_1c_civ2</t>
  </si>
  <si>
    <t>d6_1c_civ3</t>
  </si>
  <si>
    <t>d6_1c_civ4</t>
  </si>
  <si>
    <t>d6_1c_civ5</t>
  </si>
  <si>
    <t>d6_1c_civ99</t>
  </si>
  <si>
    <t>d6_2c_civ1</t>
  </si>
  <si>
    <t>d6_2c_civ2</t>
  </si>
  <si>
    <t>d6_2c_civ3</t>
  </si>
  <si>
    <t>d6_2c_civ4</t>
  </si>
  <si>
    <t>d6_2c_civ5</t>
  </si>
  <si>
    <t>d6_2c_civ99</t>
  </si>
  <si>
    <t>d6_3c_civ1</t>
  </si>
  <si>
    <t>d6_3c_civ2</t>
  </si>
  <si>
    <t>d6_3c_civ3</t>
  </si>
  <si>
    <t>d6_3c_civ4</t>
  </si>
  <si>
    <t>d6_3c_civ5</t>
  </si>
  <si>
    <t>d6_3c_civ99</t>
  </si>
  <si>
    <t>d6_4c_civ1</t>
  </si>
  <si>
    <t>d6_4c_civ2</t>
  </si>
  <si>
    <t>d6_4c_civ3</t>
  </si>
  <si>
    <t>d6_4c_civ4</t>
  </si>
  <si>
    <t>d6_4c_civ5</t>
  </si>
  <si>
    <t>d6_4c_civ99</t>
  </si>
  <si>
    <t>d6_5c_civ1</t>
  </si>
  <si>
    <t>d6_5c_civ2</t>
  </si>
  <si>
    <t>d6_5c_civ3</t>
  </si>
  <si>
    <t>d6_5c_civ4</t>
  </si>
  <si>
    <t>d6_5c_civ5</t>
  </si>
  <si>
    <t>d6_5c_civ99</t>
  </si>
  <si>
    <t>d7_1c_civ1</t>
  </si>
  <si>
    <t>d7_1c_civ2</t>
  </si>
  <si>
    <t>d7_1c_civ3</t>
  </si>
  <si>
    <t>d7_1c_civ4</t>
  </si>
  <si>
    <t>d7_1c_civ5</t>
  </si>
  <si>
    <t>d7_1c_civ99</t>
  </si>
  <si>
    <t>d7_2c_civ1</t>
  </si>
  <si>
    <t>d7_2c_civ2</t>
  </si>
  <si>
    <t>d7_2c_civ3</t>
  </si>
  <si>
    <t>d7_2c_civ4</t>
  </si>
  <si>
    <t>d7_2c_civ5</t>
  </si>
  <si>
    <t>d7_2c_civ99</t>
  </si>
  <si>
    <t>d7_3c_civ1</t>
  </si>
  <si>
    <t>d7_3c_civ2</t>
  </si>
  <si>
    <t>d7_3c_civ3</t>
  </si>
  <si>
    <t>d7_3c_civ4</t>
  </si>
  <si>
    <t>d7_3c_civ5</t>
  </si>
  <si>
    <t>d7_3c_civ99</t>
  </si>
  <si>
    <t>d7_4c_civ1</t>
  </si>
  <si>
    <t>d7_4c_civ2</t>
  </si>
  <si>
    <t>d7_4c_civ3</t>
  </si>
  <si>
    <t>d7_4c_civ4</t>
  </si>
  <si>
    <t>d7_4c_civ5</t>
  </si>
  <si>
    <t>d7_4c_civ99</t>
  </si>
  <si>
    <t>d7_5c_civ1</t>
  </si>
  <si>
    <t>d7_5c_civ2</t>
  </si>
  <si>
    <t>d7_5c_civ3</t>
  </si>
  <si>
    <t>d7_5c_civ4</t>
  </si>
  <si>
    <t>d7_5c_civ5</t>
  </si>
  <si>
    <t>d7_5c_civ99</t>
  </si>
  <si>
    <t>d7_6c_civ1</t>
  </si>
  <si>
    <t>d7_6c_civ2</t>
  </si>
  <si>
    <t>d7_6c_civ3</t>
  </si>
  <si>
    <t>d7_6c_civ4</t>
  </si>
  <si>
    <t>d7_6c_civ5</t>
  </si>
  <si>
    <t>d7_6c_civ99</t>
  </si>
  <si>
    <t>d7_7c_civ1</t>
  </si>
  <si>
    <t>d7_7c_civ2</t>
  </si>
  <si>
    <t>d7_7c_civ3</t>
  </si>
  <si>
    <t>d7_7c_civ4</t>
  </si>
  <si>
    <t>d7_7c_civ5</t>
  </si>
  <si>
    <t>d7_7c_civ99</t>
  </si>
  <si>
    <t>d7_8c_civ1</t>
  </si>
  <si>
    <t>d7_8c_civ2</t>
  </si>
  <si>
    <t>d7_8c_civ3</t>
  </si>
  <si>
    <t>d7_8c_civ4</t>
  </si>
  <si>
    <t>d7_8c_civ5</t>
  </si>
  <si>
    <t>d7_8c_civ99</t>
  </si>
  <si>
    <t>d1_1d_civ1</t>
  </si>
  <si>
    <t>d1_1d_civ2</t>
  </si>
  <si>
    <t>d1_1d_civ3</t>
  </si>
  <si>
    <t>d1_1d_civ4</t>
  </si>
  <si>
    <t>d1_1d_civ5</t>
  </si>
  <si>
    <t>d1_1d_civ99</t>
  </si>
  <si>
    <t>d1_2d_civ1</t>
  </si>
  <si>
    <t>d1_2d_civ2</t>
  </si>
  <si>
    <t>d1_2d_civ3</t>
  </si>
  <si>
    <t>d1_2d_civ4</t>
  </si>
  <si>
    <t>d1_2d_civ5</t>
  </si>
  <si>
    <t>d1_2d_civ99</t>
  </si>
  <si>
    <t>d2_1d_civ1</t>
  </si>
  <si>
    <t>d2_1d_civ2</t>
  </si>
  <si>
    <t>d2_1d_civ3</t>
  </si>
  <si>
    <t>d2_1d_civ4</t>
  </si>
  <si>
    <t>d2_1d_civ5</t>
  </si>
  <si>
    <t>d2_1d_civ99</t>
  </si>
  <si>
    <t>d2_2d_civ1</t>
  </si>
  <si>
    <t>d2_2d_civ2</t>
  </si>
  <si>
    <t>d2_2d_civ3</t>
  </si>
  <si>
    <t>d2_2d_civ4</t>
  </si>
  <si>
    <t>d2_2d_civ5</t>
  </si>
  <si>
    <t>d2_2d_civ99</t>
  </si>
  <si>
    <t>d2_3d_civ1</t>
  </si>
  <si>
    <t>d2_3d_civ2</t>
  </si>
  <si>
    <t>d2_3d_civ3</t>
  </si>
  <si>
    <t>d2_3d_civ4</t>
  </si>
  <si>
    <t>d2_3d_civ5</t>
  </si>
  <si>
    <t>d2_3d_civ99</t>
  </si>
  <si>
    <t>d2_4d_civ1</t>
  </si>
  <si>
    <t>d2_4d_civ2</t>
  </si>
  <si>
    <t>d2_4d_civ3</t>
  </si>
  <si>
    <t>d2_4d_civ4</t>
  </si>
  <si>
    <t>d2_4d_civ5</t>
  </si>
  <si>
    <t>d2_4d_civ99</t>
  </si>
  <si>
    <t>d2_5d_civ1</t>
  </si>
  <si>
    <t>d2_5d_civ2</t>
  </si>
  <si>
    <t>d2_5d_civ3</t>
  </si>
  <si>
    <t>d2_5d_civ4</t>
  </si>
  <si>
    <t>d2_5d_civ5</t>
  </si>
  <si>
    <t>d2_5d_civ99</t>
  </si>
  <si>
    <t>d3_1d_civ1</t>
  </si>
  <si>
    <t>d3_1d_civ2</t>
  </si>
  <si>
    <t>d3_1d_civ3</t>
  </si>
  <si>
    <t>d3_1d_civ4</t>
  </si>
  <si>
    <t>d3_1d_civ5</t>
  </si>
  <si>
    <t>d3_1d_civ99</t>
  </si>
  <si>
    <t>d3_2d_civ1</t>
  </si>
  <si>
    <t>d3_2d_civ2</t>
  </si>
  <si>
    <t>d3_2d_civ3</t>
  </si>
  <si>
    <t>d3_2d_civ4</t>
  </si>
  <si>
    <t>d3_2d_civ5</t>
  </si>
  <si>
    <t>d3_2d_civ99</t>
  </si>
  <si>
    <t>d3_3d_civ1</t>
  </si>
  <si>
    <t>d3_3d_civ2</t>
  </si>
  <si>
    <t>d3_3d_civ3</t>
  </si>
  <si>
    <t>d3_3d_civ4</t>
  </si>
  <si>
    <t>d3_3d_civ5</t>
  </si>
  <si>
    <t>d3_3d_civ99</t>
  </si>
  <si>
    <t>d3_4d_civ1</t>
  </si>
  <si>
    <t>d3_4d_civ2</t>
  </si>
  <si>
    <t>d3_4d_civ3</t>
  </si>
  <si>
    <t>d3_4d_civ4</t>
  </si>
  <si>
    <t>d3_4d_civ5</t>
  </si>
  <si>
    <t>d3_4d_civ99</t>
  </si>
  <si>
    <t>d3_5d_civ1</t>
  </si>
  <si>
    <t>d3_5d_civ2</t>
  </si>
  <si>
    <t>d3_5d_civ3</t>
  </si>
  <si>
    <t>d3_5d_civ4</t>
  </si>
  <si>
    <t>d3_5d_civ5</t>
  </si>
  <si>
    <t>d3_5d_civ99</t>
  </si>
  <si>
    <t>d3_6d_civ1</t>
  </si>
  <si>
    <t>d3_6d_civ2</t>
  </si>
  <si>
    <t>d3_6d_civ3</t>
  </si>
  <si>
    <t>d3_6d_civ4</t>
  </si>
  <si>
    <t>d3_6d_civ5</t>
  </si>
  <si>
    <t>d3_6d_civ99</t>
  </si>
  <si>
    <t>d3_7d_civ1</t>
  </si>
  <si>
    <t>d3_7d_civ2</t>
  </si>
  <si>
    <t>d3_7d_civ3</t>
  </si>
  <si>
    <t>d3_7d_civ4</t>
  </si>
  <si>
    <t>d3_7d_civ5</t>
  </si>
  <si>
    <t>d3_7d_civ99</t>
  </si>
  <si>
    <t>d3_8d_civ1</t>
  </si>
  <si>
    <t>d3_8d_civ2</t>
  </si>
  <si>
    <t>d3_8d_civ3</t>
  </si>
  <si>
    <t>d3_8d_civ4</t>
  </si>
  <si>
    <t>d3_8d_civ5</t>
  </si>
  <si>
    <t>d3_8d_civ99</t>
  </si>
  <si>
    <t>d4_1d_civ1</t>
  </si>
  <si>
    <t>d4_1d_civ2</t>
  </si>
  <si>
    <t>d4_1d_civ3</t>
  </si>
  <si>
    <t>d4_1d_civ4</t>
  </si>
  <si>
    <t>d4_1d_civ5</t>
  </si>
  <si>
    <t>d4_1d_civ99</t>
  </si>
  <si>
    <t>d4_2d_civ1</t>
  </si>
  <si>
    <t>d4_2d_civ2</t>
  </si>
  <si>
    <t>d4_2d_civ3</t>
  </si>
  <si>
    <t>d4_2d_civ4</t>
  </si>
  <si>
    <t>d4_2d_civ5</t>
  </si>
  <si>
    <t>d4_2d_civ99</t>
  </si>
  <si>
    <t>d4_3d_civ1</t>
  </si>
  <si>
    <t>d4_3d_civ2</t>
  </si>
  <si>
    <t>d4_3d_civ3</t>
  </si>
  <si>
    <t>d4_3d_civ4</t>
  </si>
  <si>
    <t>d4_3d_civ5</t>
  </si>
  <si>
    <t>d4_3d_civ99</t>
  </si>
  <si>
    <t>d4_4d_civ1</t>
  </si>
  <si>
    <t>d4_4d_civ2</t>
  </si>
  <si>
    <t>d4_4d_civ3</t>
  </si>
  <si>
    <t>d4_4d_civ4</t>
  </si>
  <si>
    <t>d4_4d_civ5</t>
  </si>
  <si>
    <t>d4_4d_civ99</t>
  </si>
  <si>
    <t>d4_5d_civ1</t>
  </si>
  <si>
    <t>d4_5d_civ2</t>
  </si>
  <si>
    <t>d4_5d_civ3</t>
  </si>
  <si>
    <t>d4_5d_civ4</t>
  </si>
  <si>
    <t>d4_5d_civ5</t>
  </si>
  <si>
    <t>d4_5d_civ99</t>
  </si>
  <si>
    <t>d4_6d_civ1</t>
  </si>
  <si>
    <t>d4_6d_civ2</t>
  </si>
  <si>
    <t>d4_6d_civ3</t>
  </si>
  <si>
    <t>d4_6d_civ4</t>
  </si>
  <si>
    <t>d4_6d_civ5</t>
  </si>
  <si>
    <t>d4_6d_civ99</t>
  </si>
  <si>
    <t>d4_7d_civ1</t>
  </si>
  <si>
    <t>d4_7d_civ2</t>
  </si>
  <si>
    <t>d4_7d_civ3</t>
  </si>
  <si>
    <t>d4_7d_civ4</t>
  </si>
  <si>
    <t>d4_7d_civ5</t>
  </si>
  <si>
    <t>d4_7d_civ99</t>
  </si>
  <si>
    <t>d4_8d_civ1</t>
  </si>
  <si>
    <t>d4_8d_civ2</t>
  </si>
  <si>
    <t>d4_8d_civ3</t>
  </si>
  <si>
    <t>d4_8d_civ4</t>
  </si>
  <si>
    <t>d4_8d_civ5</t>
  </si>
  <si>
    <t>d4_8d_civ99</t>
  </si>
  <si>
    <t>d5_1d_civ1</t>
  </si>
  <si>
    <t>d5_1d_civ2</t>
  </si>
  <si>
    <t>d5_1d_civ3</t>
  </si>
  <si>
    <t>d5_1d_civ4</t>
  </si>
  <si>
    <t>d5_1d_civ5</t>
  </si>
  <si>
    <t>d5_1d_civ99</t>
  </si>
  <si>
    <t>d5_2d_civ1</t>
  </si>
  <si>
    <t>d5_2d_civ2</t>
  </si>
  <si>
    <t>d5_2d_civ3</t>
  </si>
  <si>
    <t>d5_2d_civ4</t>
  </si>
  <si>
    <t>d5_2d_civ5</t>
  </si>
  <si>
    <t>d5_2d_civ99</t>
  </si>
  <si>
    <t>d5_3d_civ1</t>
  </si>
  <si>
    <t>d5_3d_civ2</t>
  </si>
  <si>
    <t>d5_3d_civ3</t>
  </si>
  <si>
    <t>d5_3d_civ4</t>
  </si>
  <si>
    <t>d5_3d_civ5</t>
  </si>
  <si>
    <t>d5_3d_civ99</t>
  </si>
  <si>
    <t>d5_4d_civ1</t>
  </si>
  <si>
    <t>d5_4d_civ2</t>
  </si>
  <si>
    <t>d5_4d_civ3</t>
  </si>
  <si>
    <t>d5_4d_civ4</t>
  </si>
  <si>
    <t>d5_4d_civ5</t>
  </si>
  <si>
    <t>d5_4d_civ99</t>
  </si>
  <si>
    <t>d5_5d_civ1</t>
  </si>
  <si>
    <t>d5_5d_civ2</t>
  </si>
  <si>
    <t>d5_5d_civ3</t>
  </si>
  <si>
    <t>d5_5d_civ4</t>
  </si>
  <si>
    <t>d5_5d_civ5</t>
  </si>
  <si>
    <t>d5_5d_civ99</t>
  </si>
  <si>
    <t>d6_1d_civ1</t>
  </si>
  <si>
    <t>d6_1d_civ2</t>
  </si>
  <si>
    <t>d6_1d_civ3</t>
  </si>
  <si>
    <t>d6_1d_civ4</t>
  </si>
  <si>
    <t>d6_1d_civ5</t>
  </si>
  <si>
    <t>d6_1d_civ99</t>
  </si>
  <si>
    <t>d6_2d_civ1</t>
  </si>
  <si>
    <t>d6_2d_civ2</t>
  </si>
  <si>
    <t>d6_2d_civ3</t>
  </si>
  <si>
    <t>d6_2d_civ4</t>
  </si>
  <si>
    <t>d6_2d_civ5</t>
  </si>
  <si>
    <t>d6_2d_civ99</t>
  </si>
  <si>
    <t>d6_3d_civ1</t>
  </si>
  <si>
    <t>d6_3d_civ2</t>
  </si>
  <si>
    <t>d6_3d_civ3</t>
  </si>
  <si>
    <t>d6_3d_civ4</t>
  </si>
  <si>
    <t>d6_3d_civ5</t>
  </si>
  <si>
    <t>d6_3d_civ99</t>
  </si>
  <si>
    <t>d6_4d_civ1</t>
  </si>
  <si>
    <t>d6_4d_civ2</t>
  </si>
  <si>
    <t>d6_4d_civ3</t>
  </si>
  <si>
    <t>d6_4d_civ4</t>
  </si>
  <si>
    <t>d6_4d_civ5</t>
  </si>
  <si>
    <t>d6_4d_civ99</t>
  </si>
  <si>
    <t>d6_5d_civ1</t>
  </si>
  <si>
    <t>d6_5d_civ2</t>
  </si>
  <si>
    <t>d6_5d_civ3</t>
  </si>
  <si>
    <t>d6_5d_civ4</t>
  </si>
  <si>
    <t>d6_5d_civ5</t>
  </si>
  <si>
    <t>d6_5d_civ99</t>
  </si>
  <si>
    <t>d7_1d_civ1</t>
  </si>
  <si>
    <t>d7_1d_civ2</t>
  </si>
  <si>
    <t>d7_1d_civ3</t>
  </si>
  <si>
    <t>d7_1d_civ4</t>
  </si>
  <si>
    <t>d7_1d_civ5</t>
  </si>
  <si>
    <t>d7_1d_civ99</t>
  </si>
  <si>
    <t>d7_2d_civ1</t>
  </si>
  <si>
    <t>d7_2d_civ2</t>
  </si>
  <si>
    <t>d7_2d_civ3</t>
  </si>
  <si>
    <t>d7_2d_civ4</t>
  </si>
  <si>
    <t>d7_2d_civ5</t>
  </si>
  <si>
    <t>d7_2d_civ99</t>
  </si>
  <si>
    <t>d7_3d_civ1</t>
  </si>
  <si>
    <t>d7_3d_civ2</t>
  </si>
  <si>
    <t>d7_3d_civ3</t>
  </si>
  <si>
    <t>d7_3d_civ4</t>
  </si>
  <si>
    <t>d7_3d_civ5</t>
  </si>
  <si>
    <t>d7_3d_civ99</t>
  </si>
  <si>
    <t>d7_4d_civ1</t>
  </si>
  <si>
    <t>d7_4d_civ2</t>
  </si>
  <si>
    <t>d7_4d_civ3</t>
  </si>
  <si>
    <t>d7_4d_civ4</t>
  </si>
  <si>
    <t>d7_4d_civ5</t>
  </si>
  <si>
    <t>d7_4d_civ99</t>
  </si>
  <si>
    <t>d7_5d_civ1</t>
  </si>
  <si>
    <t>d7_5d_civ2</t>
  </si>
  <si>
    <t>d7_5d_civ3</t>
  </si>
  <si>
    <t>d7_5d_civ4</t>
  </si>
  <si>
    <t>d7_5d_civ5</t>
  </si>
  <si>
    <t>d7_5d_civ99</t>
  </si>
  <si>
    <t>d7_6d_civ1</t>
  </si>
  <si>
    <t>d7_6d_civ2</t>
  </si>
  <si>
    <t>d7_6d_civ3</t>
  </si>
  <si>
    <t>d7_6d_civ4</t>
  </si>
  <si>
    <t>d7_6d_civ5</t>
  </si>
  <si>
    <t>d7_6d_civ99</t>
  </si>
  <si>
    <t>d7_7d_civ1</t>
  </si>
  <si>
    <t>d7_7d_civ2</t>
  </si>
  <si>
    <t>d7_7d_civ3</t>
  </si>
  <si>
    <t>d7_7d_civ4</t>
  </si>
  <si>
    <t>d7_7d_civ5</t>
  </si>
  <si>
    <t>d7_7d_civ99</t>
  </si>
  <si>
    <t>d7_8d_civ1</t>
  </si>
  <si>
    <t>d7_8d_civ2</t>
  </si>
  <si>
    <t>d7_8d_civ3</t>
  </si>
  <si>
    <t>d7_8d_civ4</t>
  </si>
  <si>
    <t>d7_8d_civ5</t>
  </si>
  <si>
    <t>d7_8d_civ99</t>
  </si>
  <si>
    <t>c_civ1</t>
  </si>
  <si>
    <t>c_civ2</t>
  </si>
  <si>
    <t>c_civ3</t>
  </si>
  <si>
    <t>c_civ4</t>
  </si>
  <si>
    <t>c_civ5</t>
  </si>
  <si>
    <t>c_civ99</t>
  </si>
  <si>
    <t>d_civ1</t>
  </si>
  <si>
    <t>d_civ2</t>
  </si>
  <si>
    <t>d_civ3</t>
  </si>
  <si>
    <t>d_civ4</t>
  </si>
  <si>
    <t>d_civ5</t>
  </si>
  <si>
    <t>d_civ99</t>
  </si>
  <si>
    <t>Não resposta</t>
  </si>
  <si>
    <t>fx1829_n1</t>
  </si>
  <si>
    <t>fx1829_n2</t>
  </si>
  <si>
    <t>fx1829_n3</t>
  </si>
  <si>
    <t>fx1829_n4</t>
  </si>
  <si>
    <t>fx1829_n5</t>
  </si>
  <si>
    <t>fx1829_n6</t>
  </si>
  <si>
    <t>fx1829_n7</t>
  </si>
  <si>
    <t>fx1829_n8</t>
  </si>
  <si>
    <t>fx1829_n9</t>
  </si>
  <si>
    <t>fx1829_n10</t>
  </si>
  <si>
    <t>fx1829_n11</t>
  </si>
  <si>
    <t>fx1829_n99</t>
  </si>
  <si>
    <t>fx3039_n1</t>
  </si>
  <si>
    <t>fx3039_n2</t>
  </si>
  <si>
    <t>fx3039_n3</t>
  </si>
  <si>
    <t>fx3039_n4</t>
  </si>
  <si>
    <t>fx3039_n5</t>
  </si>
  <si>
    <t>fx3039_n6</t>
  </si>
  <si>
    <t>fx3039_n7</t>
  </si>
  <si>
    <t>fx3039_n8</t>
  </si>
  <si>
    <t>fx3039_n9</t>
  </si>
  <si>
    <t>fx3039_n10</t>
  </si>
  <si>
    <t>fx3039_n11</t>
  </si>
  <si>
    <t>fx3039_n99</t>
  </si>
  <si>
    <t>fx4049_n1</t>
  </si>
  <si>
    <t>fx4049_n2</t>
  </si>
  <si>
    <t>fx4049_n3</t>
  </si>
  <si>
    <t>fx4049_n4</t>
  </si>
  <si>
    <t>fx4049_n5</t>
  </si>
  <si>
    <t>fx4049_n6</t>
  </si>
  <si>
    <t>fx4049_n7</t>
  </si>
  <si>
    <t>fx4049_n8</t>
  </si>
  <si>
    <t>fx4049_n9</t>
  </si>
  <si>
    <t>fx4049_n10</t>
  </si>
  <si>
    <t>fx4049_n11</t>
  </si>
  <si>
    <t>fx4049_n99</t>
  </si>
  <si>
    <t>fx5059_n1</t>
  </si>
  <si>
    <t>fx5059_n2</t>
  </si>
  <si>
    <t>fx5059_n3</t>
  </si>
  <si>
    <t>fx5059_n4</t>
  </si>
  <si>
    <t>fx5059_n5</t>
  </si>
  <si>
    <t>fx5059_n6</t>
  </si>
  <si>
    <t>fx5059_n7</t>
  </si>
  <si>
    <t>fx5059_n8</t>
  </si>
  <si>
    <t>fx5059_n9</t>
  </si>
  <si>
    <t>fx5059_n10</t>
  </si>
  <si>
    <t>fx5059_n11</t>
  </si>
  <si>
    <t>fx5059_n99</t>
  </si>
  <si>
    <t>fx1859_n1</t>
  </si>
  <si>
    <t>fx1859_n2</t>
  </si>
  <si>
    <t>fx1859_n3</t>
  </si>
  <si>
    <t>fx1859_n4</t>
  </si>
  <si>
    <t>fx1859_n5</t>
  </si>
  <si>
    <t>fx1859_n6</t>
  </si>
  <si>
    <t>fx1859_n7</t>
  </si>
  <si>
    <t>fx1859_n8</t>
  </si>
  <si>
    <t>fx1859_n9</t>
  </si>
  <si>
    <t>fx1859_n10</t>
  </si>
  <si>
    <t>fx1859_n11</t>
  </si>
  <si>
    <t>fx1859_n99</t>
  </si>
  <si>
    <t>fx6069_n1</t>
  </si>
  <si>
    <t>fx6069_n2</t>
  </si>
  <si>
    <t>fx6069_n3</t>
  </si>
  <si>
    <t>fx6069_n4</t>
  </si>
  <si>
    <t>fx6069_n5</t>
  </si>
  <si>
    <t>fx6069_n6</t>
  </si>
  <si>
    <t>fx6069_n7</t>
  </si>
  <si>
    <t>fx6069_n8</t>
  </si>
  <si>
    <t>fx6069_n9</t>
  </si>
  <si>
    <t>fx6069_n10</t>
  </si>
  <si>
    <t>fx6069_n11</t>
  </si>
  <si>
    <t>fx6069_n99</t>
  </si>
  <si>
    <t>fx7079_n1</t>
  </si>
  <si>
    <t>fx7079_n2</t>
  </si>
  <si>
    <t>fx7079_n3</t>
  </si>
  <si>
    <t>fx7079_n4</t>
  </si>
  <si>
    <t>fx7079_n5</t>
  </si>
  <si>
    <t>fx7079_n6</t>
  </si>
  <si>
    <t>fx7079_n7</t>
  </si>
  <si>
    <t>fx7079_n8</t>
  </si>
  <si>
    <t>fx7079_n9</t>
  </si>
  <si>
    <t>fx7079_n10</t>
  </si>
  <si>
    <t>fx7079_n11</t>
  </si>
  <si>
    <t>fx7079_n99</t>
  </si>
  <si>
    <t>fx80m_n1</t>
  </si>
  <si>
    <t>fx80m_n2</t>
  </si>
  <si>
    <t>fx80m_n3</t>
  </si>
  <si>
    <t>fx80m_n4</t>
  </si>
  <si>
    <t>fx80m_n5</t>
  </si>
  <si>
    <t>fx80m_n6</t>
  </si>
  <si>
    <t>fx80m_n7</t>
  </si>
  <si>
    <t>fx80m_n8</t>
  </si>
  <si>
    <t>fx80m_n9</t>
  </si>
  <si>
    <t>fx80m_n10</t>
  </si>
  <si>
    <t>fx80m_n11</t>
  </si>
  <si>
    <t>fx80m_n99</t>
  </si>
  <si>
    <t>fx60m_n1</t>
  </si>
  <si>
    <t>fx60m_n2</t>
  </si>
  <si>
    <t>fx60m_n3</t>
  </si>
  <si>
    <t>fx60m_n4</t>
  </si>
  <si>
    <t>fx60m_n5</t>
  </si>
  <si>
    <t>fx60m_n6</t>
  </si>
  <si>
    <t>fx60m_n7</t>
  </si>
  <si>
    <t>fx60m_n8</t>
  </si>
  <si>
    <t>fx60m_n9</t>
  </si>
  <si>
    <t>fx60m_n10</t>
  </si>
  <si>
    <t>fx60m_n11</t>
  </si>
  <si>
    <t>fx60m_n99</t>
  </si>
  <si>
    <t>d_dom</t>
  </si>
  <si>
    <t>fx1829_pos1</t>
  </si>
  <si>
    <t>fx1829_pos2</t>
  </si>
  <si>
    <t>fx1829_pos3</t>
  </si>
  <si>
    <t>fx1829_pos4</t>
  </si>
  <si>
    <t>fx1829_pos5</t>
  </si>
  <si>
    <t>fx1829_pos6</t>
  </si>
  <si>
    <t>fx1829_pos7</t>
  </si>
  <si>
    <t>fx1829_pos8</t>
  </si>
  <si>
    <t>fx1829_pos9</t>
  </si>
  <si>
    <t>fx1829_pos10</t>
  </si>
  <si>
    <t>fx1829_pos11</t>
  </si>
  <si>
    <t>fx1829_pos12</t>
  </si>
  <si>
    <t>fx1829_pos13</t>
  </si>
  <si>
    <t>fx1829_pos14</t>
  </si>
  <si>
    <t>fx1829_pos15</t>
  </si>
  <si>
    <t>fx1829_pos16</t>
  </si>
  <si>
    <t>fx1829_pos17</t>
  </si>
  <si>
    <t>fx1829_pos18</t>
  </si>
  <si>
    <t>fx1829_pos19</t>
  </si>
  <si>
    <t>fx1829_pos20</t>
  </si>
  <si>
    <t>fx1829_pos21</t>
  </si>
  <si>
    <t>fx1829_pos997</t>
  </si>
  <si>
    <t>fx3039_pos1</t>
  </si>
  <si>
    <t>fx3039_pos2</t>
  </si>
  <si>
    <t>fx3039_pos3</t>
  </si>
  <si>
    <t>fx3039_pos4</t>
  </si>
  <si>
    <t>fx3039_pos5</t>
  </si>
  <si>
    <t>fx3039_pos6</t>
  </si>
  <si>
    <t>fx3039_pos7</t>
  </si>
  <si>
    <t>fx3039_pos8</t>
  </si>
  <si>
    <t>fx3039_pos9</t>
  </si>
  <si>
    <t>fx3039_pos10</t>
  </si>
  <si>
    <t>fx3039_pos11</t>
  </si>
  <si>
    <t>fx3039_pos12</t>
  </si>
  <si>
    <t>fx3039_pos13</t>
  </si>
  <si>
    <t>fx3039_pos14</t>
  </si>
  <si>
    <t>fx3039_pos15</t>
  </si>
  <si>
    <t>fx3039_pos16</t>
  </si>
  <si>
    <t>fx3039_pos17</t>
  </si>
  <si>
    <t>fx3039_pos18</t>
  </si>
  <si>
    <t>fx3039_pos19</t>
  </si>
  <si>
    <t>fx3039_pos20</t>
  </si>
  <si>
    <t>fx3039_pos21</t>
  </si>
  <si>
    <t>fx3039_pos997</t>
  </si>
  <si>
    <t>fx4049_pos1</t>
  </si>
  <si>
    <t>fx4049_pos2</t>
  </si>
  <si>
    <t>fx4049_pos3</t>
  </si>
  <si>
    <t>fx4049_pos4</t>
  </si>
  <si>
    <t>fx4049_pos5</t>
  </si>
  <si>
    <t>fx4049_pos6</t>
  </si>
  <si>
    <t>fx4049_pos7</t>
  </si>
  <si>
    <t>fx4049_pos8</t>
  </si>
  <si>
    <t>fx4049_pos9</t>
  </si>
  <si>
    <t>fx4049_pos10</t>
  </si>
  <si>
    <t>fx4049_pos11</t>
  </si>
  <si>
    <t>fx4049_pos12</t>
  </si>
  <si>
    <t>fx4049_pos13</t>
  </si>
  <si>
    <t>fx4049_pos14</t>
  </si>
  <si>
    <t>fx4049_pos15</t>
  </si>
  <si>
    <t>fx4049_pos16</t>
  </si>
  <si>
    <t>fx4049_pos17</t>
  </si>
  <si>
    <t>fx4049_pos18</t>
  </si>
  <si>
    <t>fx4049_pos19</t>
  </si>
  <si>
    <t>fx4049_pos20</t>
  </si>
  <si>
    <t>fx4049_pos21</t>
  </si>
  <si>
    <t>fx4049_pos997</t>
  </si>
  <si>
    <t>fx5059_pos1</t>
  </si>
  <si>
    <t>fx5059_pos2</t>
  </si>
  <si>
    <t>fx5059_pos3</t>
  </si>
  <si>
    <t>fx5059_pos4</t>
  </si>
  <si>
    <t>fx5059_pos5</t>
  </si>
  <si>
    <t>fx5059_pos6</t>
  </si>
  <si>
    <t>fx5059_pos7</t>
  </si>
  <si>
    <t>fx5059_pos8</t>
  </si>
  <si>
    <t>fx5059_pos9</t>
  </si>
  <si>
    <t>fx5059_pos10</t>
  </si>
  <si>
    <t>fx5059_pos11</t>
  </si>
  <si>
    <t>fx5059_pos12</t>
  </si>
  <si>
    <t>fx5059_pos13</t>
  </si>
  <si>
    <t>fx5059_pos14</t>
  </si>
  <si>
    <t>fx5059_pos15</t>
  </si>
  <si>
    <t>fx5059_pos16</t>
  </si>
  <si>
    <t>fx5059_pos17</t>
  </si>
  <si>
    <t>fx5059_pos18</t>
  </si>
  <si>
    <t>fx5059_pos19</t>
  </si>
  <si>
    <t>fx5059_pos20</t>
  </si>
  <si>
    <t>fx5059_pos21</t>
  </si>
  <si>
    <t>fx5059_pos997</t>
  </si>
  <si>
    <t>fx1859_pos1</t>
  </si>
  <si>
    <t>fx1859_pos2</t>
  </si>
  <si>
    <t>fx1859_pos3</t>
  </si>
  <si>
    <t>fx1859_pos4</t>
  </si>
  <si>
    <t>fx1859_pos5</t>
  </si>
  <si>
    <t>fx1859_pos6</t>
  </si>
  <si>
    <t>fx1859_pos7</t>
  </si>
  <si>
    <t>fx1859_pos8</t>
  </si>
  <si>
    <t>fx1859_pos9</t>
  </si>
  <si>
    <t>fx1859_pos10</t>
  </si>
  <si>
    <t>fx1859_pos11</t>
  </si>
  <si>
    <t>fx1859_pos12</t>
  </si>
  <si>
    <t>fx1859_pos13</t>
  </si>
  <si>
    <t>fx1859_pos14</t>
  </si>
  <si>
    <t>fx1859_pos15</t>
  </si>
  <si>
    <t>fx1859_pos16</t>
  </si>
  <si>
    <t>fx1859_pos17</t>
  </si>
  <si>
    <t>fx1859_pos18</t>
  </si>
  <si>
    <t>fx1859_pos19</t>
  </si>
  <si>
    <t>fx1859_pos20</t>
  </si>
  <si>
    <t>fx1859_pos21</t>
  </si>
  <si>
    <t>fx1859_pos997</t>
  </si>
  <si>
    <t>fx6069_pos1</t>
  </si>
  <si>
    <t>fx6069_pos2</t>
  </si>
  <si>
    <t>fx6069_pos3</t>
  </si>
  <si>
    <t>fx6069_pos4</t>
  </si>
  <si>
    <t>fx6069_pos5</t>
  </si>
  <si>
    <t>fx6069_pos6</t>
  </si>
  <si>
    <t>fx6069_pos7</t>
  </si>
  <si>
    <t>fx6069_pos8</t>
  </si>
  <si>
    <t>fx6069_pos9</t>
  </si>
  <si>
    <t>fx6069_pos10</t>
  </si>
  <si>
    <t>fx6069_pos11</t>
  </si>
  <si>
    <t>fx6069_pos12</t>
  </si>
  <si>
    <t>fx6069_pos13</t>
  </si>
  <si>
    <t>fx6069_pos14</t>
  </si>
  <si>
    <t>fx6069_pos15</t>
  </si>
  <si>
    <t>fx6069_pos16</t>
  </si>
  <si>
    <t>fx6069_pos17</t>
  </si>
  <si>
    <t>fx6069_pos18</t>
  </si>
  <si>
    <t>fx6069_pos19</t>
  </si>
  <si>
    <t>fx6069_pos20</t>
  </si>
  <si>
    <t>fx6069_pos21</t>
  </si>
  <si>
    <t>fx6069_pos997</t>
  </si>
  <si>
    <t>fx7079_pos1</t>
  </si>
  <si>
    <t>fx7079_pos2</t>
  </si>
  <si>
    <t>fx7079_pos3</t>
  </si>
  <si>
    <t>fx7079_pos4</t>
  </si>
  <si>
    <t>fx7079_pos5</t>
  </si>
  <si>
    <t>fx7079_pos6</t>
  </si>
  <si>
    <t>fx7079_pos7</t>
  </si>
  <si>
    <t>fx7079_pos8</t>
  </si>
  <si>
    <t>fx7079_pos9</t>
  </si>
  <si>
    <t>fx7079_pos10</t>
  </si>
  <si>
    <t>fx7079_pos11</t>
  </si>
  <si>
    <t>fx7079_pos12</t>
  </si>
  <si>
    <t>fx7079_pos13</t>
  </si>
  <si>
    <t>fx7079_pos14</t>
  </si>
  <si>
    <t>fx7079_pos15</t>
  </si>
  <si>
    <t>fx7079_pos16</t>
  </si>
  <si>
    <t>fx7079_pos17</t>
  </si>
  <si>
    <t>fx7079_pos18</t>
  </si>
  <si>
    <t>fx7079_pos19</t>
  </si>
  <si>
    <t>fx7079_pos20</t>
  </si>
  <si>
    <t>fx7079_pos21</t>
  </si>
  <si>
    <t>fx7079_pos997</t>
  </si>
  <si>
    <t>fx80m_pos1</t>
  </si>
  <si>
    <t>fx80m_pos2</t>
  </si>
  <si>
    <t>fx80m_pos3</t>
  </si>
  <si>
    <t>fx80m_pos4</t>
  </si>
  <si>
    <t>fx80m_pos5</t>
  </si>
  <si>
    <t>fx80m_pos6</t>
  </si>
  <si>
    <t>fx80m_pos7</t>
  </si>
  <si>
    <t>fx80m_pos8</t>
  </si>
  <si>
    <t>fx80m_pos9</t>
  </si>
  <si>
    <t>fx80m_pos10</t>
  </si>
  <si>
    <t>fx80m_pos11</t>
  </si>
  <si>
    <t>fx80m_pos12</t>
  </si>
  <si>
    <t>fx80m_pos13</t>
  </si>
  <si>
    <t>fx80m_pos14</t>
  </si>
  <si>
    <t>fx80m_pos15</t>
  </si>
  <si>
    <t>fx80m_pos16</t>
  </si>
  <si>
    <t>fx80m_pos17</t>
  </si>
  <si>
    <t>fx80m_pos18</t>
  </si>
  <si>
    <t>fx80m_pos19</t>
  </si>
  <si>
    <t>fx80m_pos20</t>
  </si>
  <si>
    <t>fx80m_pos21</t>
  </si>
  <si>
    <t>fx80m_pos997</t>
  </si>
  <si>
    <t>fx60m_pos1</t>
  </si>
  <si>
    <t>fx60m_pos2</t>
  </si>
  <si>
    <t>fx60m_pos3</t>
  </si>
  <si>
    <t>fx60m_pos4</t>
  </si>
  <si>
    <t>fx60m_pos5</t>
  </si>
  <si>
    <t>fx60m_pos6</t>
  </si>
  <si>
    <t>fx60m_pos7</t>
  </si>
  <si>
    <t>fx60m_pos8</t>
  </si>
  <si>
    <t>fx60m_pos9</t>
  </si>
  <si>
    <t>fx60m_pos10</t>
  </si>
  <si>
    <t>fx60m_pos11</t>
  </si>
  <si>
    <t>fx60m_pos12</t>
  </si>
  <si>
    <t>fx60m_pos13</t>
  </si>
  <si>
    <t>fx60m_pos14</t>
  </si>
  <si>
    <t>fx60m_pos15</t>
  </si>
  <si>
    <t>fx60m_pos16</t>
  </si>
  <si>
    <t>fx60m_pos17</t>
  </si>
  <si>
    <t>fx60m_pos18</t>
  </si>
  <si>
    <t>fx60m_pos19</t>
  </si>
  <si>
    <t>fx60m_pos20</t>
  </si>
  <si>
    <t>fx60m_pos21</t>
  </si>
  <si>
    <t>fx60m_pos997</t>
  </si>
  <si>
    <t>fx1829_freqesc</t>
  </si>
  <si>
    <t>fx1829_nfreqesc</t>
  </si>
  <si>
    <t>fx3039_freqesc</t>
  </si>
  <si>
    <t>fx3039_nfreqesc</t>
  </si>
  <si>
    <t>fx4049_freqesc</t>
  </si>
  <si>
    <t>fx4049_nfreqesc</t>
  </si>
  <si>
    <t>fx5059_freqesc</t>
  </si>
  <si>
    <t>fx5059_nfreqesc</t>
  </si>
  <si>
    <t>fx1859_freqesc</t>
  </si>
  <si>
    <t>fx1859_nfreqesc</t>
  </si>
  <si>
    <t>fx6069_freqesc</t>
  </si>
  <si>
    <t>fx6069_nfreqesc</t>
  </si>
  <si>
    <t>fx7079_freqesc</t>
  </si>
  <si>
    <t>fx7079_nfreqesc</t>
  </si>
  <si>
    <t>fx80m_freqesc</t>
  </si>
  <si>
    <t>fx80m_nfreqesc</t>
  </si>
  <si>
    <t>fx60m_freqesc</t>
  </si>
  <si>
    <t>fx60m_nfreqesc</t>
  </si>
  <si>
    <t>mul_fx1829_freqesc</t>
  </si>
  <si>
    <t>mul_fx3039_freqesc</t>
  </si>
  <si>
    <t>mul_fx4049_freqesc</t>
  </si>
  <si>
    <t>mul_fx5059_freqesc</t>
  </si>
  <si>
    <t>mul_fx1859_freqesc</t>
  </si>
  <si>
    <t>mul_fx6069_freqesc</t>
  </si>
  <si>
    <t>mul_fx7079_freqesc</t>
  </si>
  <si>
    <t>mul_fx80m_freqesc</t>
  </si>
  <si>
    <t>mul_fx60m_freqesc</t>
  </si>
  <si>
    <t>hom_fx1829_freqesc</t>
  </si>
  <si>
    <t>hom_fx3039_freqesc</t>
  </si>
  <si>
    <t>hom_fx4049_freqesc</t>
  </si>
  <si>
    <t>hom_fx5059_freqesc</t>
  </si>
  <si>
    <t>hom_fx1859_freqesc</t>
  </si>
  <si>
    <t>hom_fx6069_freqesc</t>
  </si>
  <si>
    <t>hom_fx7079_freqesc</t>
  </si>
  <si>
    <t>hom_fx80m_freqesc</t>
  </si>
  <si>
    <t>hom_fx60m_freqesc</t>
  </si>
  <si>
    <t>fx1829_esc1</t>
  </si>
  <si>
    <t>fx1829_esc2</t>
  </si>
  <si>
    <t>fx1829_esc3</t>
  </si>
  <si>
    <t>fx1829_esc4</t>
  </si>
  <si>
    <t>fx1829_esc5</t>
  </si>
  <si>
    <t>fx1829_esc6</t>
  </si>
  <si>
    <t>fx1829_esc7</t>
  </si>
  <si>
    <t>fx1829_esc8</t>
  </si>
  <si>
    <t>fx1829_esc9</t>
  </si>
  <si>
    <t>fx1829_esc10</t>
  </si>
  <si>
    <t>fx1829_esc11</t>
  </si>
  <si>
    <t>fx1829_esc12</t>
  </si>
  <si>
    <t>fx1829_esc13</t>
  </si>
  <si>
    <t>fx1829_esc14</t>
  </si>
  <si>
    <t>fx1829_esc997</t>
  </si>
  <si>
    <t>fx3039_esc1</t>
  </si>
  <si>
    <t>fx3039_esc2</t>
  </si>
  <si>
    <t>fx3039_esc3</t>
  </si>
  <si>
    <t>fx3039_esc4</t>
  </si>
  <si>
    <t>fx3039_esc5</t>
  </si>
  <si>
    <t>fx3039_esc6</t>
  </si>
  <si>
    <t>fx3039_esc7</t>
  </si>
  <si>
    <t>fx3039_esc8</t>
  </si>
  <si>
    <t>fx3039_esc9</t>
  </si>
  <si>
    <t>fx3039_esc10</t>
  </si>
  <si>
    <t>fx3039_esc11</t>
  </si>
  <si>
    <t>fx3039_esc12</t>
  </si>
  <si>
    <t>fx3039_esc13</t>
  </si>
  <si>
    <t>fx3039_esc14</t>
  </si>
  <si>
    <t>fx3039_esc997</t>
  </si>
  <si>
    <t>fx4049_esc1</t>
  </si>
  <si>
    <t>fx4049_esc2</t>
  </si>
  <si>
    <t>fx4049_esc3</t>
  </si>
  <si>
    <t>fx4049_esc4</t>
  </si>
  <si>
    <t>fx4049_esc5</t>
  </si>
  <si>
    <t>fx4049_esc6</t>
  </si>
  <si>
    <t>fx4049_esc7</t>
  </si>
  <si>
    <t>fx4049_esc8</t>
  </si>
  <si>
    <t>fx4049_esc9</t>
  </si>
  <si>
    <t>fx4049_esc10</t>
  </si>
  <si>
    <t>fx4049_esc11</t>
  </si>
  <si>
    <t>fx4049_esc12</t>
  </si>
  <si>
    <t>fx4049_esc13</t>
  </si>
  <si>
    <t>fx4049_esc14</t>
  </si>
  <si>
    <t>fx4049_esc997</t>
  </si>
  <si>
    <t>fx5059_esc1</t>
  </si>
  <si>
    <t>fx5059_esc2</t>
  </si>
  <si>
    <t>fx5059_esc3</t>
  </si>
  <si>
    <t>fx5059_esc4</t>
  </si>
  <si>
    <t>fx5059_esc5</t>
  </si>
  <si>
    <t>fx5059_esc6</t>
  </si>
  <si>
    <t>fx5059_esc7</t>
  </si>
  <si>
    <t>fx5059_esc8</t>
  </si>
  <si>
    <t>fx5059_esc9</t>
  </si>
  <si>
    <t>fx5059_esc10</t>
  </si>
  <si>
    <t>fx5059_esc11</t>
  </si>
  <si>
    <t>fx5059_esc12</t>
  </si>
  <si>
    <t>fx5059_esc13</t>
  </si>
  <si>
    <t>fx5059_esc14</t>
  </si>
  <si>
    <t>fx5059_esc997</t>
  </si>
  <si>
    <t>fx1859_esc1</t>
  </si>
  <si>
    <t>fx1859_esc2</t>
  </si>
  <si>
    <t>fx1859_esc3</t>
  </si>
  <si>
    <t>fx1859_esc4</t>
  </si>
  <si>
    <t>fx1859_esc5</t>
  </si>
  <si>
    <t>fx1859_esc6</t>
  </si>
  <si>
    <t>fx1859_esc7</t>
  </si>
  <si>
    <t>fx1859_esc8</t>
  </si>
  <si>
    <t>fx1859_esc9</t>
  </si>
  <si>
    <t>fx1859_esc10</t>
  </si>
  <si>
    <t>fx1859_esc11</t>
  </si>
  <si>
    <t>fx1859_esc12</t>
  </si>
  <si>
    <t>fx1859_esc13</t>
  </si>
  <si>
    <t>fx1859_esc14</t>
  </si>
  <si>
    <t>fx1859_esc997</t>
  </si>
  <si>
    <t>fx6069_esc1</t>
  </si>
  <si>
    <t>fx6069_esc2</t>
  </si>
  <si>
    <t>fx6069_esc3</t>
  </si>
  <si>
    <t>fx6069_esc4</t>
  </si>
  <si>
    <t>fx6069_esc5</t>
  </si>
  <si>
    <t>fx6069_esc6</t>
  </si>
  <si>
    <t>fx6069_esc7</t>
  </si>
  <si>
    <t>fx6069_esc8</t>
  </si>
  <si>
    <t>fx6069_esc9</t>
  </si>
  <si>
    <t>fx6069_esc10</t>
  </si>
  <si>
    <t>fx6069_esc11</t>
  </si>
  <si>
    <t>fx6069_esc12</t>
  </si>
  <si>
    <t>fx6069_esc13</t>
  </si>
  <si>
    <t>fx6069_esc14</t>
  </si>
  <si>
    <t>fx6069_esc997</t>
  </si>
  <si>
    <t>fx7079_esc1</t>
  </si>
  <si>
    <t>fx7079_esc2</t>
  </si>
  <si>
    <t>fx7079_esc3</t>
  </si>
  <si>
    <t>fx7079_esc4</t>
  </si>
  <si>
    <t>fx7079_esc5</t>
  </si>
  <si>
    <t>fx7079_esc6</t>
  </si>
  <si>
    <t>fx7079_esc7</t>
  </si>
  <si>
    <t>fx7079_esc8</t>
  </si>
  <si>
    <t>fx7079_esc9</t>
  </si>
  <si>
    <t>fx7079_esc10</t>
  </si>
  <si>
    <t>fx7079_esc11</t>
  </si>
  <si>
    <t>fx7079_esc12</t>
  </si>
  <si>
    <t>fx7079_esc13</t>
  </si>
  <si>
    <t>fx7079_esc14</t>
  </si>
  <si>
    <t>fx7079_esc997</t>
  </si>
  <si>
    <t>fx80m_esc1</t>
  </si>
  <si>
    <t>fx80m_esc2</t>
  </si>
  <si>
    <t>fx80m_esc3</t>
  </si>
  <si>
    <t>fx80m_esc4</t>
  </si>
  <si>
    <t>fx80m_esc5</t>
  </si>
  <si>
    <t>fx80m_esc6</t>
  </si>
  <si>
    <t>fx80m_esc7</t>
  </si>
  <si>
    <t>fx80m_esc8</t>
  </si>
  <si>
    <t>fx80m_esc9</t>
  </si>
  <si>
    <t>fx80m_esc10</t>
  </si>
  <si>
    <t>fx80m_esc11</t>
  </si>
  <si>
    <t>fx80m_esc12</t>
  </si>
  <si>
    <t>fx80m_esc13</t>
  </si>
  <si>
    <t>fx80m_esc14</t>
  </si>
  <si>
    <t>fx80m_esc997</t>
  </si>
  <si>
    <t>fx60m_esc1</t>
  </si>
  <si>
    <t>fx60m_esc2</t>
  </si>
  <si>
    <t>fx60m_esc3</t>
  </si>
  <si>
    <t>fx60m_esc4</t>
  </si>
  <si>
    <t>fx60m_esc5</t>
  </si>
  <si>
    <t>fx60m_esc6</t>
  </si>
  <si>
    <t>fx60m_esc7</t>
  </si>
  <si>
    <t>fx60m_esc8</t>
  </si>
  <si>
    <t>fx60m_esc9</t>
  </si>
  <si>
    <t>fx60m_esc10</t>
  </si>
  <si>
    <t>fx60m_esc11</t>
  </si>
  <si>
    <t>fx60m_esc12</t>
  </si>
  <si>
    <t>fx60m_esc13</t>
  </si>
  <si>
    <t>fx60m_esc14</t>
  </si>
  <si>
    <t>fx60m_esc997</t>
  </si>
  <si>
    <t>mot_esc1</t>
  </si>
  <si>
    <t>mot_esc2</t>
  </si>
  <si>
    <t>mot_esc3</t>
  </si>
  <si>
    <t>mot_esc4</t>
  </si>
  <si>
    <t>mot_esc5</t>
  </si>
  <si>
    <t>mot_esc6</t>
  </si>
  <si>
    <t>mot_esc7</t>
  </si>
  <si>
    <t>mot_esc8</t>
  </si>
  <si>
    <t>mot_esc9</t>
  </si>
  <si>
    <t>mot_esc10</t>
  </si>
  <si>
    <t>mot_esc11</t>
  </si>
  <si>
    <t>mot_esc12</t>
  </si>
  <si>
    <t>mot_esc13</t>
  </si>
  <si>
    <t>mot_esc14</t>
  </si>
  <si>
    <t>mot_esc997</t>
  </si>
  <si>
    <t>cog_esc1</t>
  </si>
  <si>
    <t>cog_esc2</t>
  </si>
  <si>
    <t>cog_esc3</t>
  </si>
  <si>
    <t>cog_esc4</t>
  </si>
  <si>
    <t>cog_esc5</t>
  </si>
  <si>
    <t>cog_esc6</t>
  </si>
  <si>
    <t>cog_esc7</t>
  </si>
  <si>
    <t>cog_esc8</t>
  </si>
  <si>
    <t>cog_esc9</t>
  </si>
  <si>
    <t>cog_esc10</t>
  </si>
  <si>
    <t>cog_esc11</t>
  </si>
  <si>
    <t>cog_esc12</t>
  </si>
  <si>
    <t>cog_esc13</t>
  </si>
  <si>
    <t>cog_esc14</t>
  </si>
  <si>
    <t>cog_esc997</t>
  </si>
  <si>
    <t>vis_esc1</t>
  </si>
  <si>
    <t>vis_esc2</t>
  </si>
  <si>
    <t>vis_esc3</t>
  </si>
  <si>
    <t>vis_esc4</t>
  </si>
  <si>
    <t>vis_esc5</t>
  </si>
  <si>
    <t>vis_esc6</t>
  </si>
  <si>
    <t>vis_esc7</t>
  </si>
  <si>
    <t>vis_esc8</t>
  </si>
  <si>
    <t>vis_esc9</t>
  </si>
  <si>
    <t>vis_esc10</t>
  </si>
  <si>
    <t>vis_esc11</t>
  </si>
  <si>
    <t>vis_esc12</t>
  </si>
  <si>
    <t>vis_esc13</t>
  </si>
  <si>
    <t>vis_esc14</t>
  </si>
  <si>
    <t>vis_esc997</t>
  </si>
  <si>
    <t>aud_esc1</t>
  </si>
  <si>
    <t>aud_esc2</t>
  </si>
  <si>
    <t>aud_esc3</t>
  </si>
  <si>
    <t>aud_esc4</t>
  </si>
  <si>
    <t>aud_esc5</t>
  </si>
  <si>
    <t>aud_esc6</t>
  </si>
  <si>
    <t>aud_esc7</t>
  </si>
  <si>
    <t>aud_esc8</t>
  </si>
  <si>
    <t>aud_esc9</t>
  </si>
  <si>
    <t>aud_esc10</t>
  </si>
  <si>
    <t>aud_esc11</t>
  </si>
  <si>
    <t>aud_esc12</t>
  </si>
  <si>
    <t>aud_esc13</t>
  </si>
  <si>
    <t>aud_esc14</t>
  </si>
  <si>
    <t>aud_esc997</t>
  </si>
  <si>
    <t>abast_agua_1</t>
  </si>
  <si>
    <t>abast_agua_2</t>
  </si>
  <si>
    <t>abast_agua_3</t>
  </si>
  <si>
    <t>abast_agua_4</t>
  </si>
  <si>
    <t>abast_agua_5</t>
  </si>
  <si>
    <t>abast_agua_6</t>
  </si>
  <si>
    <t>abast_agua_7</t>
  </si>
  <si>
    <t>abast_agua_998</t>
  </si>
  <si>
    <t>abast_agua_999</t>
  </si>
  <si>
    <t>mot_rpav1</t>
  </si>
  <si>
    <t>mot_rpav2</t>
  </si>
  <si>
    <t>mot_rpav997</t>
  </si>
  <si>
    <t>cog_rpav1</t>
  </si>
  <si>
    <t>cog_rpav2</t>
  </si>
  <si>
    <t>cog_rpav997</t>
  </si>
  <si>
    <t>vis_rpav1</t>
  </si>
  <si>
    <t>vis_rpav2</t>
  </si>
  <si>
    <t>vis_rpav997</t>
  </si>
  <si>
    <t>aud_rpav1</t>
  </si>
  <si>
    <t>aud_rpav2</t>
  </si>
  <si>
    <t>aud_rpav997</t>
  </si>
  <si>
    <t>fx1829_rpav1</t>
  </si>
  <si>
    <t>fx1829_rpav2</t>
  </si>
  <si>
    <t>fx1829_rpav997</t>
  </si>
  <si>
    <t>fx3039_rpav1</t>
  </si>
  <si>
    <t>fx3039_rpav2</t>
  </si>
  <si>
    <t>fx3039_rpav997</t>
  </si>
  <si>
    <t>fx4049_rpav1</t>
  </si>
  <si>
    <t>fx4049_rpav2</t>
  </si>
  <si>
    <t>fx4049_rpav997</t>
  </si>
  <si>
    <t>fx5059_rpav1</t>
  </si>
  <si>
    <t>fx5059_rpav2</t>
  </si>
  <si>
    <t>fx5059_rpav997</t>
  </si>
  <si>
    <t>fx1859_rpav1</t>
  </si>
  <si>
    <t>fx1859_rpav2</t>
  </si>
  <si>
    <t>fx1859_rpav997</t>
  </si>
  <si>
    <t>fx6069_rpav1</t>
  </si>
  <si>
    <t>fx6069_rpav2</t>
  </si>
  <si>
    <t>fx6069_rpav997</t>
  </si>
  <si>
    <t>fx7079_rpav1</t>
  </si>
  <si>
    <t>fx7079_rpav2</t>
  </si>
  <si>
    <t>fx7079_rpav997</t>
  </si>
  <si>
    <t>fx80m_rpav1</t>
  </si>
  <si>
    <t>fx80m_rpav2</t>
  </si>
  <si>
    <t>fx80m_rpav997</t>
  </si>
  <si>
    <t>fx60m_rpav1</t>
  </si>
  <si>
    <t>fx60m_rpav2</t>
  </si>
  <si>
    <t>fx60m_rpav997</t>
  </si>
  <si>
    <t>_n1</t>
  </si>
  <si>
    <t>_n2</t>
  </si>
  <si>
    <t>_n3</t>
  </si>
  <si>
    <t>_n4</t>
  </si>
  <si>
    <t>_n5</t>
  </si>
  <si>
    <t>_n6</t>
  </si>
  <si>
    <t>_n7</t>
  </si>
  <si>
    <t>_n8</t>
  </si>
  <si>
    <t>_n9</t>
  </si>
  <si>
    <t>_n10</t>
  </si>
  <si>
    <t>_n11</t>
  </si>
  <si>
    <t>_n99</t>
  </si>
  <si>
    <t>Distribuição absoluta dos entrevistados, por faixa etária, segundo número de pessoas que moram no domicílio</t>
  </si>
  <si>
    <t>Distribuição percentual dos entrevistados, por faixa etária, segundo número de pessoas que moram no domicílio</t>
  </si>
  <si>
    <t>Densidade domiciliar</t>
  </si>
  <si>
    <t>Pessoa responsável pelo domicílio</t>
  </si>
  <si>
    <t>Cônjuge ou companheiro(a) de sexo diferente</t>
  </si>
  <si>
    <t>Cônjuge ou companheiro(a) do mesmo sexo</t>
  </si>
  <si>
    <t>Filho(a) do responsável e do cônjuge</t>
  </si>
  <si>
    <t>Filho(a) somente do responsável</t>
  </si>
  <si>
    <t>Enteado(a)</t>
  </si>
  <si>
    <t>Genro ou nora</t>
  </si>
  <si>
    <t>Pai, mãe, padrasto ou madrasta</t>
  </si>
  <si>
    <t>Sogro(a)</t>
  </si>
  <si>
    <t>Neto(a)</t>
  </si>
  <si>
    <t>Bisneto(a)</t>
  </si>
  <si>
    <t>Irmão ou irmã</t>
  </si>
  <si>
    <t>Avô ou avó</t>
  </si>
  <si>
    <t>Outro parente</t>
  </si>
  <si>
    <t>Agregado(a)</t>
  </si>
  <si>
    <t>Convivente</t>
  </si>
  <si>
    <t>Pensionista</t>
  </si>
  <si>
    <t>Empregado(a) doméstico(a)</t>
  </si>
  <si>
    <t>Parente do(a) empregado(a) doméstico(a)</t>
  </si>
  <si>
    <t>Individual em domicílio coletivo</t>
  </si>
  <si>
    <t>Cuidador de idoso</t>
  </si>
  <si>
    <t>Em Branco</t>
  </si>
  <si>
    <t>_pos1</t>
  </si>
  <si>
    <t>_pos2</t>
  </si>
  <si>
    <t>_pos3</t>
  </si>
  <si>
    <t>_pos4</t>
  </si>
  <si>
    <t>_pos5</t>
  </si>
  <si>
    <t>_pos6</t>
  </si>
  <si>
    <t>_pos7</t>
  </si>
  <si>
    <t>_pos8</t>
  </si>
  <si>
    <t>_pos9</t>
  </si>
  <si>
    <t>_pos10</t>
  </si>
  <si>
    <t>_pos11</t>
  </si>
  <si>
    <t>_pos12</t>
  </si>
  <si>
    <t>_pos13</t>
  </si>
  <si>
    <t>_pos14</t>
  </si>
  <si>
    <t>_pos15</t>
  </si>
  <si>
    <t>_pos16</t>
  </si>
  <si>
    <t>_pos17</t>
  </si>
  <si>
    <t>_pos18</t>
  </si>
  <si>
    <t>_pos19</t>
  </si>
  <si>
    <t>_pos20</t>
  </si>
  <si>
    <t>_pos21</t>
  </si>
  <si>
    <t>_pos997</t>
  </si>
  <si>
    <t>Posição no domicílio</t>
  </si>
  <si>
    <t>Distribuição absoluta dos entrevistados, por faixa etária, segundo posição no domicílio em que vive</t>
  </si>
  <si>
    <t>Distribuição percentual dos entrevistados, por faixa etária, segundo posição no domicílio em que vive</t>
  </si>
  <si>
    <t>15 NOVEMBRO</t>
  </si>
  <si>
    <t>ALECRIM</t>
  </si>
  <si>
    <t>ANDRADE ARAUJO</t>
  </si>
  <si>
    <t>AV ANTUNES</t>
  </si>
  <si>
    <t>BANCO DE AREIA</t>
  </si>
  <si>
    <t>BARRA</t>
  </si>
  <si>
    <t>CACHAMBI</t>
  </si>
  <si>
    <t>CALEME</t>
  </si>
  <si>
    <t>CALIFORNIA</t>
  </si>
  <si>
    <t>CLODOVIL</t>
  </si>
  <si>
    <t>CLODOVIL - CIDADE ALTA</t>
  </si>
  <si>
    <t>COLUBANDEIRA</t>
  </si>
  <si>
    <t>COLUMBADE</t>
  </si>
  <si>
    <t>COREIA</t>
  </si>
  <si>
    <t>COSME VELHO</t>
  </si>
  <si>
    <t>CRUZEIRO DO SUL</t>
  </si>
  <si>
    <t>ENG. RAINHA</t>
  </si>
  <si>
    <t>GLORIA</t>
  </si>
  <si>
    <t>GRAJAU</t>
  </si>
  <si>
    <t>GUALCOUH</t>
  </si>
  <si>
    <t>GUARATIBA</t>
  </si>
  <si>
    <t>JAPERI</t>
  </si>
  <si>
    <t>JARDIM CAMPINHO</t>
  </si>
  <si>
    <t>JARDIM DA PAZ</t>
  </si>
  <si>
    <t>JARDIM DA VILGLE</t>
  </si>
  <si>
    <t>JARDIM GRAMACHO</t>
  </si>
  <si>
    <t>JARDIM IRIS</t>
  </si>
  <si>
    <t>JARDIM LARANJEIRA</t>
  </si>
  <si>
    <t>JARDIM MELDAN</t>
  </si>
  <si>
    <t>JARDIM METROPOLE</t>
  </si>
  <si>
    <t>JARDIM NOVO</t>
  </si>
  <si>
    <t>JARDIM OLINDA</t>
  </si>
  <si>
    <t>JARDIM PRIMAVERA</t>
  </si>
  <si>
    <t>JARDIM SULACAP</t>
  </si>
  <si>
    <t>JOQUETUBE</t>
  </si>
  <si>
    <t>LAGE</t>
  </si>
  <si>
    <t>MANGUINHOS</t>
  </si>
  <si>
    <t>MARECHAL HERMES</t>
  </si>
  <si>
    <t>MEDANHA</t>
  </si>
  <si>
    <t>MORRO AGUDO</t>
  </si>
  <si>
    <t>MUTONDO</t>
  </si>
  <si>
    <t>OLAVO BILAC</t>
  </si>
  <si>
    <t>OLINDA</t>
  </si>
  <si>
    <t>PALHADAS</t>
  </si>
  <si>
    <t>PARADA DE LOURDES</t>
  </si>
  <si>
    <t>PARQUE ARARUAMA</t>
  </si>
  <si>
    <t>PARQUE FLUMINENSE</t>
  </si>
  <si>
    <t>PARQUE MUSA</t>
  </si>
  <si>
    <t>PARQUE NUBIA</t>
  </si>
  <si>
    <t>PEDRO REAL</t>
  </si>
  <si>
    <t>PENDOTIBA</t>
  </si>
  <si>
    <t>PIRATININGA</t>
  </si>
  <si>
    <t>PITANGUEIRA</t>
  </si>
  <si>
    <t>PONTINHA</t>
  </si>
  <si>
    <t>PORTINHO</t>
  </si>
  <si>
    <t>PORTO DA MADAMA</t>
  </si>
  <si>
    <t>PORTO DA PEDRA</t>
  </si>
  <si>
    <t>PQ ENGENHO PEQUENO</t>
  </si>
  <si>
    <t>PRAIA BANDEIRO</t>
  </si>
  <si>
    <t>PRAIA DA BANDEIRA</t>
  </si>
  <si>
    <t>PRAIA DE OLARIA</t>
  </si>
  <si>
    <t>PRAINHA</t>
  </si>
  <si>
    <t>QUEIMADOS</t>
  </si>
  <si>
    <t xml:space="preserve">RAMOS </t>
  </si>
  <si>
    <t>RECANTO</t>
  </si>
  <si>
    <t>ROCHA MIRANDA</t>
  </si>
  <si>
    <t>ROCINHA</t>
  </si>
  <si>
    <t>SANTA TEREZINHA</t>
  </si>
  <si>
    <t>SENADOR CAMARA</t>
  </si>
  <si>
    <t>TOMAZINHO</t>
  </si>
  <si>
    <t>TREIO</t>
  </si>
  <si>
    <t>TUBIACONGA</t>
  </si>
  <si>
    <t>VALQUEIRE</t>
  </si>
  <si>
    <t>VARGEM GRANDE</t>
  </si>
  <si>
    <t>VARGEM PEQUENA</t>
  </si>
  <si>
    <t>VAZ LOBO</t>
  </si>
  <si>
    <t>VENDA DA CRUZ</t>
  </si>
  <si>
    <t>VENDA VELHA</t>
  </si>
  <si>
    <t>VILA BELA VISTA</t>
  </si>
  <si>
    <t>VILA DA OENHA</t>
  </si>
  <si>
    <t>VILA LEOPOLDINA</t>
  </si>
  <si>
    <t>VILA ROSALI</t>
  </si>
  <si>
    <t>VILAGE PAVUNA</t>
  </si>
  <si>
    <t>VILLAR DOS TELES</t>
  </si>
  <si>
    <t>XEREM</t>
  </si>
  <si>
    <t>cordovil</t>
  </si>
  <si>
    <t>_fx1829</t>
  </si>
  <si>
    <t>Rótulos de Linha</t>
  </si>
  <si>
    <t>Soma de num</t>
  </si>
  <si>
    <t>ABOLICAO</t>
  </si>
  <si>
    <t>ANDARAI</t>
  </si>
  <si>
    <t>BANCARIOA</t>
  </si>
  <si>
    <t>BANCARIOS</t>
  </si>
  <si>
    <t>BARCELOS SAO JOAO DA BARRA</t>
  </si>
  <si>
    <t>BOQUEIRAO</t>
  </si>
  <si>
    <t>BRAS DE PINA</t>
  </si>
  <si>
    <t>BRAS PINA</t>
  </si>
  <si>
    <t>CAXIAS- VILA ROSARIO</t>
  </si>
  <si>
    <t>CENTENARIO</t>
  </si>
  <si>
    <t>CERAMICA</t>
  </si>
  <si>
    <t>CIDADE UNIVERSITARIA</t>
  </si>
  <si>
    <t>COCOTA - ILHA</t>
  </si>
  <si>
    <t>COLEGIO</t>
  </si>
  <si>
    <t xml:space="preserve">COLULANDE </t>
  </si>
  <si>
    <t>COMPLEXO DO ALEMAO</t>
  </si>
  <si>
    <t>CONCEICAO</t>
  </si>
  <si>
    <t>CURIACU</t>
  </si>
  <si>
    <t>DENDE</t>
  </si>
  <si>
    <t>EDEN</t>
  </si>
  <si>
    <t>ESTACIO</t>
  </si>
  <si>
    <t>FUNDAO</t>
  </si>
  <si>
    <t>GALEAO</t>
  </si>
  <si>
    <t>GARDENIA AZUL</t>
  </si>
  <si>
    <t>GAVEA</t>
  </si>
  <si>
    <t xml:space="preserve">GLORIA </t>
  </si>
  <si>
    <t>HONORIO GURGEL</t>
  </si>
  <si>
    <t>HUMAITA</t>
  </si>
  <si>
    <t>ICARAI</t>
  </si>
  <si>
    <t>IMBARIE</t>
  </si>
  <si>
    <t>INGA</t>
  </si>
  <si>
    <t>INHOIBA</t>
  </si>
  <si>
    <t>IRAJA</t>
  </si>
  <si>
    <t>IRIBOBO</t>
  </si>
  <si>
    <t>ITABORAI</t>
  </si>
  <si>
    <t>ITAGUAI</t>
  </si>
  <si>
    <t xml:space="preserve">ITAUNA </t>
  </si>
  <si>
    <t>JACONE</t>
  </si>
  <si>
    <t>JACONE-SAQUAREMA</t>
  </si>
  <si>
    <t>JARDIM AMERICA</t>
  </si>
  <si>
    <t>JARDIM ANGA</t>
  </si>
  <si>
    <t>JARDIM ANHANGA</t>
  </si>
  <si>
    <t>JARDIM BOTANICO</t>
  </si>
  <si>
    <t>JARDIM MARACANA</t>
  </si>
  <si>
    <t>JARDIM NAZARE</t>
  </si>
  <si>
    <t>JARDIM PARAISO</t>
  </si>
  <si>
    <t>JAREI</t>
  </si>
  <si>
    <t>LUIS CAMOES</t>
  </si>
  <si>
    <t>MAGALHAES BASTOS</t>
  </si>
  <si>
    <t>MAGE</t>
  </si>
  <si>
    <t>MAJE</t>
  </si>
  <si>
    <t>MARACANA</t>
  </si>
  <si>
    <t>MARE</t>
  </si>
  <si>
    <t>MARE/BONSUCESSO</t>
  </si>
  <si>
    <t>MARIA DA GRACA</t>
  </si>
  <si>
    <t>MARICA</t>
  </si>
  <si>
    <t>MAUA</t>
  </si>
  <si>
    <t>MONERO</t>
  </si>
  <si>
    <t>N. SENHORA DE FATIMA</t>
  </si>
  <si>
    <t>NAO INFORMOU</t>
  </si>
  <si>
    <t>NAO RESPONDEU</t>
  </si>
  <si>
    <t>NAO SOUBE INFORMAR</t>
  </si>
  <si>
    <t>NILOPOLIS</t>
  </si>
  <si>
    <t>NOSSA SENHORA DAS GRACAS</t>
  </si>
  <si>
    <t>NOSSA SENHORA DE FATIMA</t>
  </si>
  <si>
    <t>NOVA IGUACU</t>
  </si>
  <si>
    <t>NOVA MARILIA</t>
  </si>
  <si>
    <t>PACIENCIA</t>
  </si>
  <si>
    <t>PARADA ANGELICA</t>
  </si>
  <si>
    <t>PARQUE SAO SEBASTIAO</t>
  </si>
  <si>
    <t>PIABETA</t>
  </si>
  <si>
    <t>PIRAQUE GUARATIBA</t>
  </si>
  <si>
    <t>PRACA SECA</t>
  </si>
  <si>
    <t>REGIAO OCEANICA</t>
  </si>
  <si>
    <t xml:space="preserve">RIO DO LIMAO </t>
  </si>
  <si>
    <t>S. JOAO DE MERITI</t>
  </si>
  <si>
    <t>SANTA CECILIA</t>
  </si>
  <si>
    <t>SANTISSIMO</t>
  </si>
  <si>
    <t>SANTO ANTÔNIO</t>
  </si>
  <si>
    <t>SAO BENTO</t>
  </si>
  <si>
    <t>SAO CONRADO</t>
  </si>
  <si>
    <t>SAO CRISTOVAO</t>
  </si>
  <si>
    <t>SAO GONCALO</t>
  </si>
  <si>
    <t>SAO JOAO DE MERITI</t>
  </si>
  <si>
    <t>SAO JOAQUIM</t>
  </si>
  <si>
    <t>SAO JUDAS TADEU</t>
  </si>
  <si>
    <t>SAO SEBASTIAO</t>
  </si>
  <si>
    <t>SAUDE</t>
  </si>
  <si>
    <t>SITIO REAL</t>
  </si>
  <si>
    <t>TANA</t>
  </si>
  <si>
    <t>TAUA</t>
  </si>
  <si>
    <t>TERESOPOLIS</t>
  </si>
  <si>
    <t xml:space="preserve">THOMAS COELHO </t>
  </si>
  <si>
    <t>VALE DO APE</t>
  </si>
  <si>
    <t>VIGARIO GERAL</t>
  </si>
  <si>
    <t>VILA CANAA</t>
  </si>
  <si>
    <t>VILA OPERARIA</t>
  </si>
  <si>
    <t>VILA OPERARIO</t>
  </si>
  <si>
    <t>VILA ROSARIO</t>
  </si>
  <si>
    <t>VILA SANTO ANTÔNIO</t>
  </si>
  <si>
    <t>VILA SAO JOAO</t>
  </si>
  <si>
    <t>VILA SAO LUIS</t>
  </si>
  <si>
    <t>VILA SAO LUIZ</t>
  </si>
  <si>
    <t>VILA VITORIA</t>
  </si>
  <si>
    <t>VILSA SAO LUIS</t>
  </si>
  <si>
    <t>Total Geral</t>
  </si>
  <si>
    <t>tot_esc1</t>
  </si>
  <si>
    <t>tot_esc2</t>
  </si>
  <si>
    <t>tot_esc3</t>
  </si>
  <si>
    <t>tot_esc4</t>
  </si>
  <si>
    <t>tot_esc5</t>
  </si>
  <si>
    <t>tot_esc6</t>
  </si>
  <si>
    <t>tot_esc7</t>
  </si>
  <si>
    <t>tot_esc8</t>
  </si>
  <si>
    <t>tot_esc9</t>
  </si>
  <si>
    <t>tot_esc10</t>
  </si>
  <si>
    <t>tot_esc11</t>
  </si>
  <si>
    <t>tot_esc12</t>
  </si>
  <si>
    <t>tot_esc13</t>
  </si>
  <si>
    <t>tot_esc14</t>
  </si>
  <si>
    <t>tot_esc997</t>
  </si>
  <si>
    <t>tot_rpav1</t>
  </si>
  <si>
    <t>tot_rpav2</t>
  </si>
  <si>
    <t>tot_rpav997</t>
  </si>
  <si>
    <t>mot_area1</t>
  </si>
  <si>
    <t>mot_area2</t>
  </si>
  <si>
    <t>mot_area3</t>
  </si>
  <si>
    <t>mot_area997</t>
  </si>
  <si>
    <t>cog_area1</t>
  </si>
  <si>
    <t>cog_area2</t>
  </si>
  <si>
    <t>cog_area3</t>
  </si>
  <si>
    <t>cog_area997</t>
  </si>
  <si>
    <t>vis_area1</t>
  </si>
  <si>
    <t>vis_area2</t>
  </si>
  <si>
    <t>vis_area3</t>
  </si>
  <si>
    <t>vis_area997</t>
  </si>
  <si>
    <t>aud_area1</t>
  </si>
  <si>
    <t>aud_area2</t>
  </si>
  <si>
    <t>aud_area3</t>
  </si>
  <si>
    <t>aud_area997</t>
  </si>
  <si>
    <t>tot_area1</t>
  </si>
  <si>
    <t>tot_area2</t>
  </si>
  <si>
    <t>tot_area3</t>
  </si>
  <si>
    <t>tot_area997</t>
  </si>
  <si>
    <t>fx1829_area1</t>
  </si>
  <si>
    <t>fx1829_area2</t>
  </si>
  <si>
    <t>fx1829_area3</t>
  </si>
  <si>
    <t>fx1829_area997</t>
  </si>
  <si>
    <t>fx3039_area1</t>
  </si>
  <si>
    <t>fx3039_area2</t>
  </si>
  <si>
    <t>fx3039_area3</t>
  </si>
  <si>
    <t>fx3039_area997</t>
  </si>
  <si>
    <t>fx4049_area1</t>
  </si>
  <si>
    <t>fx4049_area2</t>
  </si>
  <si>
    <t>fx4049_area3</t>
  </si>
  <si>
    <t>fx4049_area997</t>
  </si>
  <si>
    <t>fx5059_area1</t>
  </si>
  <si>
    <t>fx5059_area2</t>
  </si>
  <si>
    <t>fx5059_area3</t>
  </si>
  <si>
    <t>fx5059_area997</t>
  </si>
  <si>
    <t>fx1859_area1</t>
  </si>
  <si>
    <t>fx1859_area2</t>
  </si>
  <si>
    <t>fx1859_area3</t>
  </si>
  <si>
    <t>fx1859_area997</t>
  </si>
  <si>
    <t>fx6069_area1</t>
  </si>
  <si>
    <t>fx6069_area2</t>
  </si>
  <si>
    <t>fx6069_area3</t>
  </si>
  <si>
    <t>fx6069_area997</t>
  </si>
  <si>
    <t>fx7079_area1</t>
  </si>
  <si>
    <t>fx7079_area2</t>
  </si>
  <si>
    <t>fx7079_area3</t>
  </si>
  <si>
    <t>fx7079_area997</t>
  </si>
  <si>
    <t>fx80m_area1</t>
  </si>
  <si>
    <t>fx80m_area2</t>
  </si>
  <si>
    <t>fx80m_area3</t>
  </si>
  <si>
    <t>fx80m_area997</t>
  </si>
  <si>
    <t>fx60m_area1</t>
  </si>
  <si>
    <t>fx60m_area2</t>
  </si>
  <si>
    <t>fx60m_area3</t>
  </si>
  <si>
    <t>fx60m_area997</t>
  </si>
  <si>
    <t>mot_dposto_1</t>
  </si>
  <si>
    <t>mot_dposto_2</t>
  </si>
  <si>
    <t>mot_dposto_3</t>
  </si>
  <si>
    <t>mot_dposto_4</t>
  </si>
  <si>
    <t>mot_dposto_5</t>
  </si>
  <si>
    <t>mot_dposto_6</t>
  </si>
  <si>
    <t>mot_dposto_7</t>
  </si>
  <si>
    <t>mot_dposto_8</t>
  </si>
  <si>
    <t>mot_dposto_9</t>
  </si>
  <si>
    <t>mot_dposto_10</t>
  </si>
  <si>
    <t>mot_dposto_11</t>
  </si>
  <si>
    <t>mot_dposto_997</t>
  </si>
  <si>
    <t>cog_dposto_1</t>
  </si>
  <si>
    <t>cog_dposto_2</t>
  </si>
  <si>
    <t>cog_dposto_3</t>
  </si>
  <si>
    <t>cog_dposto_4</t>
  </si>
  <si>
    <t>cog_dposto_5</t>
  </si>
  <si>
    <t>cog_dposto_6</t>
  </si>
  <si>
    <t>cog_dposto_7</t>
  </si>
  <si>
    <t>cog_dposto_8</t>
  </si>
  <si>
    <t>cog_dposto_9</t>
  </si>
  <si>
    <t>cog_dposto_10</t>
  </si>
  <si>
    <t>cog_dposto_11</t>
  </si>
  <si>
    <t>cog_dposto_997</t>
  </si>
  <si>
    <t>vis_dposto_1</t>
  </si>
  <si>
    <t>vis_dposto_2</t>
  </si>
  <si>
    <t>vis_dposto_3</t>
  </si>
  <si>
    <t>vis_dposto_4</t>
  </si>
  <si>
    <t>vis_dposto_5</t>
  </si>
  <si>
    <t>vis_dposto_6</t>
  </si>
  <si>
    <t>vis_dposto_7</t>
  </si>
  <si>
    <t>vis_dposto_8</t>
  </si>
  <si>
    <t>vis_dposto_9</t>
  </si>
  <si>
    <t>vis_dposto_10</t>
  </si>
  <si>
    <t>vis_dposto_11</t>
  </si>
  <si>
    <t>vis_dposto_997</t>
  </si>
  <si>
    <t>aud_dposto_1</t>
  </si>
  <si>
    <t>aud_dposto_2</t>
  </si>
  <si>
    <t>aud_dposto_3</t>
  </si>
  <si>
    <t>aud_dposto_4</t>
  </si>
  <si>
    <t>aud_dposto_5</t>
  </si>
  <si>
    <t>aud_dposto_6</t>
  </si>
  <si>
    <t>aud_dposto_7</t>
  </si>
  <si>
    <t>aud_dposto_8</t>
  </si>
  <si>
    <t>aud_dposto_9</t>
  </si>
  <si>
    <t>aud_dposto_10</t>
  </si>
  <si>
    <t>aud_dposto_11</t>
  </si>
  <si>
    <t>aud_dposto_997</t>
  </si>
  <si>
    <t>tot_dposto_1</t>
  </si>
  <si>
    <t>tot_dposto_2</t>
  </si>
  <si>
    <t>tot_dposto_3</t>
  </si>
  <si>
    <t>tot_dposto_4</t>
  </si>
  <si>
    <t>tot_dposto_5</t>
  </si>
  <si>
    <t>tot_dposto_6</t>
  </si>
  <si>
    <t>tot_dposto_7</t>
  </si>
  <si>
    <t>tot_dposto_8</t>
  </si>
  <si>
    <t>tot_dposto_9</t>
  </si>
  <si>
    <t>tot_dposto_10</t>
  </si>
  <si>
    <t>tot_dposto_11</t>
  </si>
  <si>
    <t>tot_dposto_997</t>
  </si>
  <si>
    <t>lev_dposto_1</t>
  </si>
  <si>
    <t>lev_dposto_2</t>
  </si>
  <si>
    <t>lev_dposto_3</t>
  </si>
  <si>
    <t>lev_dposto_4</t>
  </si>
  <si>
    <t>lev_dposto_5</t>
  </si>
  <si>
    <t>lev_dposto_6</t>
  </si>
  <si>
    <t>lev_dposto_7</t>
  </si>
  <si>
    <t>lev_dposto_8</t>
  </si>
  <si>
    <t>lev_dposto_9</t>
  </si>
  <si>
    <t>lev_dposto_10</t>
  </si>
  <si>
    <t>lev_dposto_11</t>
  </si>
  <si>
    <t>lev_dposto_997</t>
  </si>
  <si>
    <t>mod_dposto_1</t>
  </si>
  <si>
    <t>mod_dposto_2</t>
  </si>
  <si>
    <t>mod_dposto_3</t>
  </si>
  <si>
    <t>mod_dposto_4</t>
  </si>
  <si>
    <t>mod_dposto_5</t>
  </si>
  <si>
    <t>mod_dposto_6</t>
  </si>
  <si>
    <t>mod_dposto_7</t>
  </si>
  <si>
    <t>mod_dposto_8</t>
  </si>
  <si>
    <t>mod_dposto_9</t>
  </si>
  <si>
    <t>mod_dposto_10</t>
  </si>
  <si>
    <t>mod_dposto_11</t>
  </si>
  <si>
    <t>mod_dposto_997</t>
  </si>
  <si>
    <t>gra_dposto_1</t>
  </si>
  <si>
    <t>gra_dposto_2</t>
  </si>
  <si>
    <t>gra_dposto_3</t>
  </si>
  <si>
    <t>gra_dposto_4</t>
  </si>
  <si>
    <t>gra_dposto_5</t>
  </si>
  <si>
    <t>gra_dposto_6</t>
  </si>
  <si>
    <t>gra_dposto_7</t>
  </si>
  <si>
    <t>gra_dposto_8</t>
  </si>
  <si>
    <t>gra_dposto_9</t>
  </si>
  <si>
    <t>gra_dposto_10</t>
  </si>
  <si>
    <t>gra_dposto_11</t>
  </si>
  <si>
    <t>gra_dposto_997</t>
  </si>
  <si>
    <t>fx1829_dposto_1</t>
  </si>
  <si>
    <t>fx1829_dposto_2</t>
  </si>
  <si>
    <t>fx1829_dposto_3</t>
  </si>
  <si>
    <t>fx1829_dposto_4</t>
  </si>
  <si>
    <t>fx1829_dposto_5</t>
  </si>
  <si>
    <t>fx1829_dposto_6</t>
  </si>
  <si>
    <t>fx1829_dposto_7</t>
  </si>
  <si>
    <t>fx1829_dposto_8</t>
  </si>
  <si>
    <t>fx1829_dposto_9</t>
  </si>
  <si>
    <t>fx1829_dposto_10</t>
  </si>
  <si>
    <t>fx1829_dposto_11</t>
  </si>
  <si>
    <t>fx1829_dposto_997</t>
  </si>
  <si>
    <t>fx3039_dposto_1</t>
  </si>
  <si>
    <t>fx3039_dposto_2</t>
  </si>
  <si>
    <t>fx3039_dposto_3</t>
  </si>
  <si>
    <t>fx3039_dposto_4</t>
  </si>
  <si>
    <t>fx3039_dposto_5</t>
  </si>
  <si>
    <t>fx3039_dposto_6</t>
  </si>
  <si>
    <t>fx3039_dposto_7</t>
  </si>
  <si>
    <t>fx3039_dposto_8</t>
  </si>
  <si>
    <t>fx3039_dposto_9</t>
  </si>
  <si>
    <t>fx3039_dposto_10</t>
  </si>
  <si>
    <t>fx3039_dposto_11</t>
  </si>
  <si>
    <t>fx3039_dposto_997</t>
  </si>
  <si>
    <t>fx4049_dposto_1</t>
  </si>
  <si>
    <t>fx4049_dposto_2</t>
  </si>
  <si>
    <t>fx4049_dposto_3</t>
  </si>
  <si>
    <t>fx4049_dposto_4</t>
  </si>
  <si>
    <t>fx4049_dposto_5</t>
  </si>
  <si>
    <t>fx4049_dposto_6</t>
  </si>
  <si>
    <t>fx4049_dposto_7</t>
  </si>
  <si>
    <t>fx4049_dposto_8</t>
  </si>
  <si>
    <t>fx4049_dposto_9</t>
  </si>
  <si>
    <t>fx4049_dposto_10</t>
  </si>
  <si>
    <t>fx4049_dposto_11</t>
  </si>
  <si>
    <t>fx4049_dposto_997</t>
  </si>
  <si>
    <t>fx5059_dposto_1</t>
  </si>
  <si>
    <t>fx5059_dposto_2</t>
  </si>
  <si>
    <t>fx5059_dposto_3</t>
  </si>
  <si>
    <t>fx5059_dposto_4</t>
  </si>
  <si>
    <t>fx5059_dposto_5</t>
  </si>
  <si>
    <t>fx5059_dposto_6</t>
  </si>
  <si>
    <t>fx5059_dposto_7</t>
  </si>
  <si>
    <t>fx5059_dposto_8</t>
  </si>
  <si>
    <t>fx5059_dposto_9</t>
  </si>
  <si>
    <t>fx5059_dposto_10</t>
  </si>
  <si>
    <t>fx5059_dposto_11</t>
  </si>
  <si>
    <t>fx5059_dposto_997</t>
  </si>
  <si>
    <t>fx1859_dposto_1</t>
  </si>
  <si>
    <t>fx1859_dposto_2</t>
  </si>
  <si>
    <t>fx1859_dposto_3</t>
  </si>
  <si>
    <t>fx1859_dposto_4</t>
  </si>
  <si>
    <t>fx1859_dposto_5</t>
  </si>
  <si>
    <t>fx1859_dposto_6</t>
  </si>
  <si>
    <t>fx1859_dposto_7</t>
  </si>
  <si>
    <t>fx1859_dposto_8</t>
  </si>
  <si>
    <t>fx1859_dposto_9</t>
  </si>
  <si>
    <t>fx1859_dposto_10</t>
  </si>
  <si>
    <t>fx1859_dposto_11</t>
  </si>
  <si>
    <t>fx1859_dposto_997</t>
  </si>
  <si>
    <t>fx6069_dposto_1</t>
  </si>
  <si>
    <t>fx6069_dposto_2</t>
  </si>
  <si>
    <t>fx6069_dposto_3</t>
  </si>
  <si>
    <t>fx6069_dposto_4</t>
  </si>
  <si>
    <t>fx6069_dposto_5</t>
  </si>
  <si>
    <t>fx6069_dposto_6</t>
  </si>
  <si>
    <t>fx6069_dposto_7</t>
  </si>
  <si>
    <t>fx6069_dposto_8</t>
  </si>
  <si>
    <t>fx6069_dposto_9</t>
  </si>
  <si>
    <t>fx6069_dposto_10</t>
  </si>
  <si>
    <t>fx6069_dposto_11</t>
  </si>
  <si>
    <t>fx6069_dposto_997</t>
  </si>
  <si>
    <t>fx7079_dposto_1</t>
  </si>
  <si>
    <t>fx7079_dposto_2</t>
  </si>
  <si>
    <t>fx7079_dposto_3</t>
  </si>
  <si>
    <t>fx7079_dposto_4</t>
  </si>
  <si>
    <t>fx7079_dposto_5</t>
  </si>
  <si>
    <t>fx7079_dposto_6</t>
  </si>
  <si>
    <t>fx7079_dposto_7</t>
  </si>
  <si>
    <t>fx7079_dposto_8</t>
  </si>
  <si>
    <t>fx7079_dposto_9</t>
  </si>
  <si>
    <t>fx7079_dposto_10</t>
  </si>
  <si>
    <t>fx7079_dposto_11</t>
  </si>
  <si>
    <t>fx7079_dposto_997</t>
  </si>
  <si>
    <t>fx80m_dposto_1</t>
  </si>
  <si>
    <t>fx80m_dposto_2</t>
  </si>
  <si>
    <t>fx80m_dposto_3</t>
  </si>
  <si>
    <t>fx80m_dposto_4</t>
  </si>
  <si>
    <t>fx80m_dposto_5</t>
  </si>
  <si>
    <t>fx80m_dposto_6</t>
  </si>
  <si>
    <t>fx80m_dposto_7</t>
  </si>
  <si>
    <t>fx80m_dposto_8</t>
  </si>
  <si>
    <t>fx80m_dposto_9</t>
  </si>
  <si>
    <t>fx80m_dposto_10</t>
  </si>
  <si>
    <t>fx80m_dposto_11</t>
  </si>
  <si>
    <t>fx80m_dposto_997</t>
  </si>
  <si>
    <t>fx60m_dposto_1</t>
  </si>
  <si>
    <t>fx60m_dposto_2</t>
  </si>
  <si>
    <t>fx60m_dposto_3</t>
  </si>
  <si>
    <t>fx60m_dposto_4</t>
  </si>
  <si>
    <t>fx60m_dposto_5</t>
  </si>
  <si>
    <t>fx60m_dposto_6</t>
  </si>
  <si>
    <t>fx60m_dposto_7</t>
  </si>
  <si>
    <t>fx60m_dposto_8</t>
  </si>
  <si>
    <t>fx60m_dposto_9</t>
  </si>
  <si>
    <t>fx60m_dposto_10</t>
  </si>
  <si>
    <t>fx60m_dposto_11</t>
  </si>
  <si>
    <t>fx60m_dposto_997</t>
  </si>
  <si>
    <t>mot_queda_1</t>
  </si>
  <si>
    <t>mot_queda_2</t>
  </si>
  <si>
    <t>mot_queda_997</t>
  </si>
  <si>
    <t>cog_queda_1</t>
  </si>
  <si>
    <t>cog_queda_2</t>
  </si>
  <si>
    <t>cog_queda_997</t>
  </si>
  <si>
    <t>vis_queda_1</t>
  </si>
  <si>
    <t>vis_queda_2</t>
  </si>
  <si>
    <t>vis_queda_997</t>
  </si>
  <si>
    <t>aud_queda_1</t>
  </si>
  <si>
    <t>aud_queda_2</t>
  </si>
  <si>
    <t>aud_queda_997</t>
  </si>
  <si>
    <t>tot_queda_1</t>
  </si>
  <si>
    <t>tot_queda_2</t>
  </si>
  <si>
    <t>tot_queda_3</t>
  </si>
  <si>
    <t>tot_queda_4</t>
  </si>
  <si>
    <t>tot_queda_5</t>
  </si>
  <si>
    <t>tot_queda_6</t>
  </si>
  <si>
    <t>tot_queda_7</t>
  </si>
  <si>
    <t>tot_queda_8</t>
  </si>
  <si>
    <t>tot_queda_9</t>
  </si>
  <si>
    <t>tot_queda_10</t>
  </si>
  <si>
    <t>tot_queda_11</t>
  </si>
  <si>
    <t>tot_queda_997</t>
  </si>
  <si>
    <t>fx1829_queda_1</t>
  </si>
  <si>
    <t>fx1829_queda_2</t>
  </si>
  <si>
    <t>fx1829_queda_997</t>
  </si>
  <si>
    <t>fx3039_queda_1</t>
  </si>
  <si>
    <t>fx3039_queda_2</t>
  </si>
  <si>
    <t>fx3039_queda_997</t>
  </si>
  <si>
    <t>fx4049_queda_1</t>
  </si>
  <si>
    <t>fx4049_queda_2</t>
  </si>
  <si>
    <t>fx4049_queda_997</t>
  </si>
  <si>
    <t>fx5059_queda_1</t>
  </si>
  <si>
    <t>fx5059_queda_2</t>
  </si>
  <si>
    <t>fx5059_queda_997</t>
  </si>
  <si>
    <t>fx1859_queda_1</t>
  </si>
  <si>
    <t>fx1859_queda_2</t>
  </si>
  <si>
    <t>fx1859_queda_997</t>
  </si>
  <si>
    <t>fx6069_queda_1</t>
  </si>
  <si>
    <t>fx6069_queda_2</t>
  </si>
  <si>
    <t>fx6069_queda_997</t>
  </si>
  <si>
    <t>fx7079_queda_1</t>
  </si>
  <si>
    <t>fx7079_queda_2</t>
  </si>
  <si>
    <t>fx7079_queda_997</t>
  </si>
  <si>
    <t>fx80m_queda_1</t>
  </si>
  <si>
    <t>fx80m_queda_2</t>
  </si>
  <si>
    <t>fx80m_queda_997</t>
  </si>
  <si>
    <t>fx60m_queda_1</t>
  </si>
  <si>
    <t>fx60m_queda_2</t>
  </si>
  <si>
    <t>fx60m_queda_997</t>
  </si>
  <si>
    <t>lev_queda_1</t>
  </si>
  <si>
    <t>lev_queda_2</t>
  </si>
  <si>
    <t>lev_queda_997</t>
  </si>
  <si>
    <t>mod_queda_1</t>
  </si>
  <si>
    <t>mod_queda_2</t>
  </si>
  <si>
    <t>mod_queda_997</t>
  </si>
  <si>
    <t>gra_queda_1</t>
  </si>
  <si>
    <t>gra_queda_2</t>
  </si>
  <si>
    <t>gra_queda_997</t>
  </si>
  <si>
    <t>n_pos1</t>
  </si>
  <si>
    <t>n_pos2</t>
  </si>
  <si>
    <t>n_pos3</t>
  </si>
  <si>
    <t>n_pos4</t>
  </si>
  <si>
    <t>n_pos5</t>
  </si>
  <si>
    <t>n_pos6</t>
  </si>
  <si>
    <t>n_pos7</t>
  </si>
  <si>
    <t>n_pos8</t>
  </si>
  <si>
    <t>n_pos9</t>
  </si>
  <si>
    <t>n_pos10</t>
  </si>
  <si>
    <t>n_pos11</t>
  </si>
  <si>
    <t>n_pos12</t>
  </si>
  <si>
    <t>n_pos13</t>
  </si>
  <si>
    <t>n_pos14</t>
  </si>
  <si>
    <t>n_pos15</t>
  </si>
  <si>
    <t>n_pos16</t>
  </si>
  <si>
    <t>n_pos17</t>
  </si>
  <si>
    <t>n_pos18</t>
  </si>
  <si>
    <t>n_pos19</t>
  </si>
  <si>
    <t>n_pos20</t>
  </si>
  <si>
    <t>n_pos21</t>
  </si>
  <si>
    <t>n_pos997</t>
  </si>
  <si>
    <t>Taxa</t>
  </si>
  <si>
    <t>_analf</t>
  </si>
  <si>
    <t>n_analf</t>
  </si>
  <si>
    <t>fx1829_analf</t>
  </si>
  <si>
    <t>fx3039_analf</t>
  </si>
  <si>
    <t>fx4049_analf</t>
  </si>
  <si>
    <t>fx5059_analf</t>
  </si>
  <si>
    <t>fx1859_analf</t>
  </si>
  <si>
    <t>fx6069_analf</t>
  </si>
  <si>
    <t>fx7079_analf</t>
  </si>
  <si>
    <t>fx80m_analf</t>
  </si>
  <si>
    <t>fx60m_analf</t>
  </si>
  <si>
    <t>mot_analf</t>
  </si>
  <si>
    <t>cog_analf</t>
  </si>
  <si>
    <t>vis_analf</t>
  </si>
  <si>
    <t>aud_analf</t>
  </si>
  <si>
    <t>Frequenta escola</t>
  </si>
  <si>
    <t>Sim, pública</t>
  </si>
  <si>
    <t>Sim, particular</t>
  </si>
  <si>
    <t>Não frequenta escola</t>
  </si>
  <si>
    <t>Não, já frequentou</t>
  </si>
  <si>
    <t>Não, nunca frequentou</t>
  </si>
  <si>
    <t>_freqesc</t>
  </si>
  <si>
    <t>_nfreqesc</t>
  </si>
  <si>
    <t>_freq1</t>
  </si>
  <si>
    <t>_freq2</t>
  </si>
  <si>
    <t>_freq3</t>
  </si>
  <si>
    <t>_freq4</t>
  </si>
  <si>
    <t>_freq997</t>
  </si>
  <si>
    <t>Distribuição absoluta dos entrevistados, por faixa etária, segundo frequência escolar</t>
  </si>
  <si>
    <t>fx1829_freq1</t>
  </si>
  <si>
    <t>fx1829_freq2</t>
  </si>
  <si>
    <t>fx1829_freq3</t>
  </si>
  <si>
    <t>fx1829_freq4</t>
  </si>
  <si>
    <t>fx1829_freq997</t>
  </si>
  <si>
    <t>fx3039_freq1</t>
  </si>
  <si>
    <t>fx3039_freq2</t>
  </si>
  <si>
    <t>fx3039_freq3</t>
  </si>
  <si>
    <t>fx3039_freq4</t>
  </si>
  <si>
    <t>fx3039_freq997</t>
  </si>
  <si>
    <t>fx4049_freq1</t>
  </si>
  <si>
    <t>fx4049_freq2</t>
  </si>
  <si>
    <t>fx4049_freq3</t>
  </si>
  <si>
    <t>fx4049_freq4</t>
  </si>
  <si>
    <t>fx4049_freq997</t>
  </si>
  <si>
    <t>fx5059_freq1</t>
  </si>
  <si>
    <t>fx5059_freq2</t>
  </si>
  <si>
    <t>fx5059_freq3</t>
  </si>
  <si>
    <t>fx5059_freq4</t>
  </si>
  <si>
    <t>fx5059_freq997</t>
  </si>
  <si>
    <t>fx1859_freq1</t>
  </si>
  <si>
    <t>fx1859_freq2</t>
  </si>
  <si>
    <t>fx1859_freq3</t>
  </si>
  <si>
    <t>fx1859_freq4</t>
  </si>
  <si>
    <t>fx1859_freq997</t>
  </si>
  <si>
    <t>fx6069_freq1</t>
  </si>
  <si>
    <t>fx6069_freq2</t>
  </si>
  <si>
    <t>fx6069_freq3</t>
  </si>
  <si>
    <t>fx6069_freq4</t>
  </si>
  <si>
    <t>fx6069_freq997</t>
  </si>
  <si>
    <t>fx7079_freq1</t>
  </si>
  <si>
    <t>fx7079_freq2</t>
  </si>
  <si>
    <t>fx7079_freq3</t>
  </si>
  <si>
    <t>fx7079_freq4</t>
  </si>
  <si>
    <t>fx7079_freq997</t>
  </si>
  <si>
    <t>fx80m_freq1</t>
  </si>
  <si>
    <t>fx80m_freq2</t>
  </si>
  <si>
    <t>fx80m_freq3</t>
  </si>
  <si>
    <t>fx80m_freq4</t>
  </si>
  <si>
    <t>fx80m_freq997</t>
  </si>
  <si>
    <t>fx60m_freq1</t>
  </si>
  <si>
    <t>fx60m_freq2</t>
  </si>
  <si>
    <t>fx60m_freq3</t>
  </si>
  <si>
    <t>fx60m_freq4</t>
  </si>
  <si>
    <t>fx60m_freq997</t>
  </si>
  <si>
    <t>n_freqesc</t>
  </si>
  <si>
    <t>n_nfreqesc</t>
  </si>
  <si>
    <t>n_freq1</t>
  </si>
  <si>
    <t>n_freq2</t>
  </si>
  <si>
    <t>n_freq3</t>
  </si>
  <si>
    <t>n_freq4</t>
  </si>
  <si>
    <t>n_freq997</t>
  </si>
  <si>
    <t>mul_</t>
  </si>
  <si>
    <t>hom_</t>
  </si>
  <si>
    <t>N_freqesc</t>
  </si>
  <si>
    <t>Alfabetização de Jovens e Adultos</t>
  </si>
  <si>
    <t>Antigo Primário (Elementar)</t>
  </si>
  <si>
    <t>Antigo Ginásio (Médio 1º ciclo)</t>
  </si>
  <si>
    <t>Antigo Ginásio (Da 1ª a 3ª série / Do 1º ao 4º ano)</t>
  </si>
  <si>
    <t>Antigo Ginásio (4ª série / 5º ano)</t>
  </si>
  <si>
    <t>Antigo Ginásio (Da 5ª a 8ª série / Do 6º ao 9º ano)</t>
  </si>
  <si>
    <t>Supletivo do Ensino Fundamental ou do 1º grau</t>
  </si>
  <si>
    <t>Antigo Científico, Clássico, etc (Médio 2º ciclo)</t>
  </si>
  <si>
    <t>Regular ou Supletivo do Ensino Médio ou do 2º grau</t>
  </si>
  <si>
    <t>Superior de Graduação</t>
  </si>
  <si>
    <t>Especialização de Nível Superior (mínimo de 360 horas)</t>
  </si>
  <si>
    <t>Mestrado</t>
  </si>
  <si>
    <t>Doutorado</t>
  </si>
  <si>
    <t>Creche, Pré-escola, Classe de Alfabetização - CA</t>
  </si>
  <si>
    <t>_esc1</t>
  </si>
  <si>
    <t>_esc2</t>
  </si>
  <si>
    <t>_esc3</t>
  </si>
  <si>
    <t>_esc4</t>
  </si>
  <si>
    <t>_esc5</t>
  </si>
  <si>
    <t>_esc6</t>
  </si>
  <si>
    <t>_esc7</t>
  </si>
  <si>
    <t>_esc8</t>
  </si>
  <si>
    <t>_esc9</t>
  </si>
  <si>
    <t>_esc10</t>
  </si>
  <si>
    <t>_esc11</t>
  </si>
  <si>
    <t>_esc12</t>
  </si>
  <si>
    <t>_esc13</t>
  </si>
  <si>
    <t>_esc14</t>
  </si>
  <si>
    <t>_esc997</t>
  </si>
  <si>
    <t>tot</t>
  </si>
  <si>
    <t>Distribuição absoluta dos entrevistados, por faixa etária, segundo nível mais elevado concluído</t>
  </si>
  <si>
    <t>Distribuição percentual dos entrevistados, por faixa etária, segundo nível mais elevado concluído</t>
  </si>
  <si>
    <t>Distribuição absoluta dos entrevistados, por tipo de incapacidade, segundo nível mais elevado concluído</t>
  </si>
  <si>
    <t>Motora</t>
  </si>
  <si>
    <t>Cognitiva/ Mental</t>
  </si>
  <si>
    <t>Distribuição percentual dos entrevistados, por tipo de incapacidade, segundo nível mais elevado concluído</t>
  </si>
  <si>
    <t>Forma de abastecimento</t>
  </si>
  <si>
    <t>Rede geral de distribuição</t>
  </si>
  <si>
    <t>Poço ou nascente na propriedade</t>
  </si>
  <si>
    <t>Poço ou nascente fora da propriedade</t>
  </si>
  <si>
    <t>Carro-pipa</t>
  </si>
  <si>
    <t>Água da chuva armazenada em cisterna</t>
  </si>
  <si>
    <t>Água da chuva armazenada de outra forma</t>
  </si>
  <si>
    <t>Outra</t>
  </si>
  <si>
    <t>Não sabe</t>
  </si>
  <si>
    <t>Sim</t>
  </si>
  <si>
    <t>Não</t>
  </si>
  <si>
    <t>_rpav1</t>
  </si>
  <si>
    <t>_rpav2</t>
  </si>
  <si>
    <t>Distribuição absoluta dos entrevistados, por tipo de incapacidade, segundo pavimentação da rua</t>
  </si>
  <si>
    <t>Distribuição percentual dos entrevistados, por tipo de incapacidade, segundo pavimentação da rua</t>
  </si>
  <si>
    <t>_rpav997</t>
  </si>
  <si>
    <t>Distribuição absoluta dos entrevistados, por faixa etária, segundo pavimentação da rua</t>
  </si>
  <si>
    <t>Distribuição percentual dos entrevistados, por faixa etária, segundo pavimentação da rua</t>
  </si>
  <si>
    <t>Área plana</t>
  </si>
  <si>
    <t>Área inclinada</t>
  </si>
  <si>
    <t>Escadaria</t>
  </si>
  <si>
    <t>_area1</t>
  </si>
  <si>
    <t>_area2</t>
  </si>
  <si>
    <t>_area3</t>
  </si>
  <si>
    <t>_area997</t>
  </si>
  <si>
    <t>Distribuição absoluta dos entrevistados, por tipo de incapacidade, segundo área de localização do domicílio</t>
  </si>
  <si>
    <t>Distribuição absoluta dos entrevistados, por faixa etária, segundo área de localização do domicílio</t>
  </si>
  <si>
    <t>Distribuição percentual dos entrevistados, por faixa etária, segundo área de localização do domicílio</t>
  </si>
  <si>
    <t>A pé</t>
  </si>
  <si>
    <t>Ônibus adaptado</t>
  </si>
  <si>
    <t>Ônibus sem ser adaptado</t>
  </si>
  <si>
    <t>Metrô</t>
  </si>
  <si>
    <t>Carro particular (próprio, família, amigos)</t>
  </si>
  <si>
    <t>Taxi ou uber</t>
  </si>
  <si>
    <t>Bicicleta</t>
  </si>
  <si>
    <t>Trem</t>
  </si>
  <si>
    <t>Brt</t>
  </si>
  <si>
    <t>Barca</t>
  </si>
  <si>
    <t>_dposto_1</t>
  </si>
  <si>
    <t>_dposto_2</t>
  </si>
  <si>
    <t>_dposto_3</t>
  </si>
  <si>
    <t>_dposto_4</t>
  </si>
  <si>
    <t>_dposto_5</t>
  </si>
  <si>
    <t>_dposto_6</t>
  </si>
  <si>
    <t>_dposto_7</t>
  </si>
  <si>
    <t>_dposto_8</t>
  </si>
  <si>
    <t>_dposto_9</t>
  </si>
  <si>
    <t>_dposto_10</t>
  </si>
  <si>
    <t>_dposto_11</t>
  </si>
  <si>
    <t>_dposto_997</t>
  </si>
  <si>
    <t>Distribuição absoluta dos entrevistados, por tipo de incapacidade, segundo forma de deslocamento a unidade de saúde mais próxima</t>
  </si>
  <si>
    <t>Distribuição percentual dos entrevistados, por tipo de incapacidade, segundo forma de deslocamento a unidade de saúde mais próxima</t>
  </si>
  <si>
    <t>Distribuição absoluta dos entrevistados, por grau de acometimento, segundo forma de deslocamento a unidade de saúde mais próxima</t>
  </si>
  <si>
    <t>Distribuição percentual dos entrevistados, por grau de acometimento, segundo forma de deslocamento a unidade de saúde mais próxima</t>
  </si>
  <si>
    <t>Grau de acometimento</t>
  </si>
  <si>
    <t>Distribuição absoluta dos entrevistados, por faixa etária, segundo forma de deslocamento a unidade de saúde mais próxima</t>
  </si>
  <si>
    <t>Distribuição percentual dos entrevistados, por faixa etária, segundo forma de deslocamento a unidade de saúde mais próxima</t>
  </si>
  <si>
    <t>Distribuição absoluta dos entrevistados, por tipo de incapacidade, segundo presença de queda no último ano</t>
  </si>
  <si>
    <t>_queda_1</t>
  </si>
  <si>
    <t>_queda_2</t>
  </si>
  <si>
    <t>_queda_997</t>
  </si>
  <si>
    <t>Distribuição percentual dos entrevistados, por tipo de incapacidade, segundo presença de queda no último ano</t>
  </si>
  <si>
    <t>Distribuição absoluta dos entrevistados, por faixa etária, segundo presença de queda no último ano</t>
  </si>
  <si>
    <t>Distribuição percentual dos entrevistados, por faixa etária, segundo presença de queda no último ano</t>
  </si>
  <si>
    <t>Distribuição absoluta dos entrevistados, por grau de acometimento, segundo presença de queda no último ano</t>
  </si>
  <si>
    <t>Distribuição percentual dos entrevistados, por grau de acometimento, segundo presença de queda no último ano</t>
  </si>
  <si>
    <t>Frequência escolar</t>
  </si>
  <si>
    <t>Faixa etária adultos</t>
  </si>
  <si>
    <t>Nível escolar</t>
  </si>
  <si>
    <t>Pavimentação da rua</t>
  </si>
  <si>
    <t xml:space="preserve"> Localização do domicílio</t>
  </si>
  <si>
    <t>Forma de deslocamento</t>
  </si>
  <si>
    <t>Presença de queda no último ano</t>
  </si>
  <si>
    <t>Frequência de queda no último ano</t>
  </si>
  <si>
    <t>Em casa</t>
  </si>
  <si>
    <t>Uma queda</t>
  </si>
  <si>
    <t>Duas quedas</t>
  </si>
  <si>
    <t>Três quedas</t>
  </si>
  <si>
    <t>Quatro quedas</t>
  </si>
  <si>
    <t>Cinco quedas</t>
  </si>
  <si>
    <t>Seis quedas</t>
  </si>
  <si>
    <t>Sete quedas</t>
  </si>
  <si>
    <t>Oito quedas</t>
  </si>
  <si>
    <t>Nove quedas</t>
  </si>
  <si>
    <t>Dez quedas</t>
  </si>
  <si>
    <t>Onze quedas</t>
  </si>
  <si>
    <t>Treze quedas</t>
  </si>
  <si>
    <t>Quatorze quedas</t>
  </si>
  <si>
    <t>Quinze quedas</t>
  </si>
  <si>
    <t>fx1829_quedac_n1</t>
  </si>
  <si>
    <t>fx1829_quedap_n1</t>
  </si>
  <si>
    <t>fx1829_quedac_n2</t>
  </si>
  <si>
    <t>fx1829_quedap_n2</t>
  </si>
  <si>
    <t>fx1829_quedac_n3</t>
  </si>
  <si>
    <t>fx1829_quedap_n3</t>
  </si>
  <si>
    <t>fx1829_quedac_n4</t>
  </si>
  <si>
    <t>fx1829_quedap_n4</t>
  </si>
  <si>
    <t>fx1829_quedac_n5</t>
  </si>
  <si>
    <t>fx1829_quedap_n5</t>
  </si>
  <si>
    <t>fx1829_quedac_n6</t>
  </si>
  <si>
    <t>fx1829_quedap_n6</t>
  </si>
  <si>
    <t>fx1829_quedac_n7</t>
  </si>
  <si>
    <t>fx1829_quedap_n7</t>
  </si>
  <si>
    <t>fx1829_quedac_n8</t>
  </si>
  <si>
    <t>fx1829_quedap_n8</t>
  </si>
  <si>
    <t>fx1829_quedac_n9</t>
  </si>
  <si>
    <t>fx1829_quedap_n9</t>
  </si>
  <si>
    <t>fx1829_quedac_n10</t>
  </si>
  <si>
    <t>fx1829_quedap_n10</t>
  </si>
  <si>
    <t>fx1829_quedac_n11</t>
  </si>
  <si>
    <t>fx1829_quedap_n11</t>
  </si>
  <si>
    <t>fx1829_quedac_n12</t>
  </si>
  <si>
    <t>fx1829_quedap_n12</t>
  </si>
  <si>
    <t>fx1829_quedac_n13</t>
  </si>
  <si>
    <t>fx1829_quedap_n13</t>
  </si>
  <si>
    <t>fx1829_quedac_n14</t>
  </si>
  <si>
    <t>fx1829_quedap_n14</t>
  </si>
  <si>
    <t>fx1829_quedac_n15</t>
  </si>
  <si>
    <t>fx1829_quedap_n15</t>
  </si>
  <si>
    <t>fx3039_quedac_n1</t>
  </si>
  <si>
    <t>fx3039_quedap_n1</t>
  </si>
  <si>
    <t>fx3039_quedac_n2</t>
  </si>
  <si>
    <t>fx3039_quedap_n2</t>
  </si>
  <si>
    <t>fx3039_quedac_n3</t>
  </si>
  <si>
    <t>fx3039_quedap_n3</t>
  </si>
  <si>
    <t>fx3039_quedac_n4</t>
  </si>
  <si>
    <t>fx3039_quedap_n4</t>
  </si>
  <si>
    <t>fx3039_quedac_n5</t>
  </si>
  <si>
    <t>fx3039_quedap_n5</t>
  </si>
  <si>
    <t>fx3039_quedac_n6</t>
  </si>
  <si>
    <t>fx3039_quedap_n6</t>
  </si>
  <si>
    <t>fx3039_quedac_n7</t>
  </si>
  <si>
    <t>fx3039_quedap_n7</t>
  </si>
  <si>
    <t>fx3039_quedac_n8</t>
  </si>
  <si>
    <t>fx3039_quedap_n8</t>
  </si>
  <si>
    <t>fx3039_quedac_n9</t>
  </si>
  <si>
    <t>fx3039_quedap_n9</t>
  </si>
  <si>
    <t>fx3039_quedac_n10</t>
  </si>
  <si>
    <t>fx3039_quedap_n10</t>
  </si>
  <si>
    <t>fx3039_quedac_n11</t>
  </si>
  <si>
    <t>fx3039_quedap_n11</t>
  </si>
  <si>
    <t>fx3039_quedac_n12</t>
  </si>
  <si>
    <t>fx3039_quedap_n12</t>
  </si>
  <si>
    <t>fx3039_quedac_n13</t>
  </si>
  <si>
    <t>fx3039_quedap_n13</t>
  </si>
  <si>
    <t>fx3039_quedac_n14</t>
  </si>
  <si>
    <t>fx3039_quedap_n14</t>
  </si>
  <si>
    <t>fx3039_quedac_n15</t>
  </si>
  <si>
    <t>fx3039_quedap_n15</t>
  </si>
  <si>
    <t>fx4049_quedac_n1</t>
  </si>
  <si>
    <t>fx4049_quedap_n1</t>
  </si>
  <si>
    <t>fx4049_quedac_n2</t>
  </si>
  <si>
    <t>fx4049_quedap_n2</t>
  </si>
  <si>
    <t>fx4049_quedac_n3</t>
  </si>
  <si>
    <t>fx4049_quedap_n3</t>
  </si>
  <si>
    <t>fx4049_quedac_n4</t>
  </si>
  <si>
    <t>fx4049_quedap_n4</t>
  </si>
  <si>
    <t>fx4049_quedac_n5</t>
  </si>
  <si>
    <t>fx4049_quedap_n5</t>
  </si>
  <si>
    <t>fx4049_quedac_n6</t>
  </si>
  <si>
    <t>fx4049_quedap_n6</t>
  </si>
  <si>
    <t>fx4049_quedac_n7</t>
  </si>
  <si>
    <t>fx4049_quedap_n7</t>
  </si>
  <si>
    <t>fx4049_quedac_n8</t>
  </si>
  <si>
    <t>fx4049_quedap_n8</t>
  </si>
  <si>
    <t>fx4049_quedac_n9</t>
  </si>
  <si>
    <t>fx4049_quedap_n9</t>
  </si>
  <si>
    <t>fx4049_quedac_n10</t>
  </si>
  <si>
    <t>fx4049_quedap_n10</t>
  </si>
  <si>
    <t>fx4049_quedac_n11</t>
  </si>
  <si>
    <t>fx4049_quedap_n11</t>
  </si>
  <si>
    <t>fx4049_quedac_n12</t>
  </si>
  <si>
    <t>fx4049_quedap_n12</t>
  </si>
  <si>
    <t>fx4049_quedac_n13</t>
  </si>
  <si>
    <t>fx4049_quedap_n13</t>
  </si>
  <si>
    <t>fx4049_quedac_n14</t>
  </si>
  <si>
    <t>fx4049_quedap_n14</t>
  </si>
  <si>
    <t>fx4049_quedac_n15</t>
  </si>
  <si>
    <t>fx4049_quedap_n15</t>
  </si>
  <si>
    <t>fx5059_quedac_n1</t>
  </si>
  <si>
    <t>fx5059_quedap_n1</t>
  </si>
  <si>
    <t>fx5059_quedac_n2</t>
  </si>
  <si>
    <t>fx5059_quedap_n2</t>
  </si>
  <si>
    <t>fx5059_quedac_n3</t>
  </si>
  <si>
    <t>fx5059_quedap_n3</t>
  </si>
  <si>
    <t>fx5059_quedac_n4</t>
  </si>
  <si>
    <t>fx5059_quedap_n4</t>
  </si>
  <si>
    <t>fx5059_quedac_n5</t>
  </si>
  <si>
    <t>fx5059_quedap_n5</t>
  </si>
  <si>
    <t>fx5059_quedac_n6</t>
  </si>
  <si>
    <t>fx5059_quedap_n6</t>
  </si>
  <si>
    <t>fx5059_quedac_n7</t>
  </si>
  <si>
    <t>fx5059_quedap_n7</t>
  </si>
  <si>
    <t>fx5059_quedac_n8</t>
  </si>
  <si>
    <t>fx5059_quedap_n8</t>
  </si>
  <si>
    <t>fx5059_quedac_n9</t>
  </si>
  <si>
    <t>fx5059_quedap_n9</t>
  </si>
  <si>
    <t>fx5059_quedac_n10</t>
  </si>
  <si>
    <t>fx5059_quedap_n10</t>
  </si>
  <si>
    <t>fx5059_quedac_n11</t>
  </si>
  <si>
    <t>fx5059_quedap_n11</t>
  </si>
  <si>
    <t>fx5059_quedac_n12</t>
  </si>
  <si>
    <t>fx5059_quedap_n12</t>
  </si>
  <si>
    <t>fx5059_quedac_n13</t>
  </si>
  <si>
    <t>fx5059_quedap_n13</t>
  </si>
  <si>
    <t>fx5059_quedac_n14</t>
  </si>
  <si>
    <t>fx5059_quedap_n14</t>
  </si>
  <si>
    <t>fx5059_quedac_n15</t>
  </si>
  <si>
    <t>fx5059_quedap_n15</t>
  </si>
  <si>
    <t>fx1859_quedac_n1</t>
  </si>
  <si>
    <t>fx1859_quedap_n1</t>
  </si>
  <si>
    <t>fx1859_quedac_n2</t>
  </si>
  <si>
    <t>fx1859_quedap_n2</t>
  </si>
  <si>
    <t>fx1859_quedac_n3</t>
  </si>
  <si>
    <t>fx1859_quedap_n3</t>
  </si>
  <si>
    <t>fx1859_quedac_n4</t>
  </si>
  <si>
    <t>fx1859_quedap_n4</t>
  </si>
  <si>
    <t>fx1859_quedac_n5</t>
  </si>
  <si>
    <t>fx1859_quedap_n5</t>
  </si>
  <si>
    <t>fx1859_quedac_n6</t>
  </si>
  <si>
    <t>fx1859_quedap_n6</t>
  </si>
  <si>
    <t>fx1859_quedac_n7</t>
  </si>
  <si>
    <t>fx1859_quedap_n7</t>
  </si>
  <si>
    <t>fx1859_quedac_n8</t>
  </si>
  <si>
    <t>fx1859_quedap_n8</t>
  </si>
  <si>
    <t>fx1859_quedac_n9</t>
  </si>
  <si>
    <t>fx1859_quedap_n9</t>
  </si>
  <si>
    <t>fx1859_quedac_n10</t>
  </si>
  <si>
    <t>fx1859_quedap_n10</t>
  </si>
  <si>
    <t>fx1859_quedac_n11</t>
  </si>
  <si>
    <t>fx1859_quedap_n11</t>
  </si>
  <si>
    <t>fx1859_quedac_n12</t>
  </si>
  <si>
    <t>fx1859_quedap_n12</t>
  </si>
  <si>
    <t>fx1859_quedac_n13</t>
  </si>
  <si>
    <t>fx1859_quedap_n13</t>
  </si>
  <si>
    <t>fx1859_quedac_n14</t>
  </si>
  <si>
    <t>fx1859_quedap_n14</t>
  </si>
  <si>
    <t>fx1859_quedac_n15</t>
  </si>
  <si>
    <t>fx1859_quedap_n15</t>
  </si>
  <si>
    <t>fx6069_quedac_n1</t>
  </si>
  <si>
    <t>fx6069_quedap_n1</t>
  </si>
  <si>
    <t>fx6069_quedac_n2</t>
  </si>
  <si>
    <t>fx6069_quedap_n2</t>
  </si>
  <si>
    <t>fx6069_quedac_n3</t>
  </si>
  <si>
    <t>fx6069_quedap_n3</t>
  </si>
  <si>
    <t>fx6069_quedac_n4</t>
  </si>
  <si>
    <t>fx6069_quedap_n4</t>
  </si>
  <si>
    <t>fx6069_quedac_n5</t>
  </si>
  <si>
    <t>fx6069_quedap_n5</t>
  </si>
  <si>
    <t>fx6069_quedac_n6</t>
  </si>
  <si>
    <t>fx6069_quedap_n6</t>
  </si>
  <si>
    <t>fx6069_quedac_n7</t>
  </si>
  <si>
    <t>fx6069_quedap_n7</t>
  </si>
  <si>
    <t>fx6069_quedac_n8</t>
  </si>
  <si>
    <t>fx6069_quedap_n8</t>
  </si>
  <si>
    <t>fx6069_quedac_n9</t>
  </si>
  <si>
    <t>fx6069_quedap_n9</t>
  </si>
  <si>
    <t>fx6069_quedac_n10</t>
  </si>
  <si>
    <t>fx6069_quedap_n10</t>
  </si>
  <si>
    <t>fx6069_quedac_n11</t>
  </si>
  <si>
    <t>fx6069_quedap_n11</t>
  </si>
  <si>
    <t>fx6069_quedac_n12</t>
  </si>
  <si>
    <t>fx6069_quedap_n12</t>
  </si>
  <si>
    <t>fx6069_quedac_n13</t>
  </si>
  <si>
    <t>fx6069_quedap_n13</t>
  </si>
  <si>
    <t>fx6069_quedac_n14</t>
  </si>
  <si>
    <t>fx6069_quedap_n14</t>
  </si>
  <si>
    <t>fx6069_quedac_n15</t>
  </si>
  <si>
    <t>fx6069_quedap_n15</t>
  </si>
  <si>
    <t>fx7079_quedac_n1</t>
  </si>
  <si>
    <t>fx7079_quedap_n1</t>
  </si>
  <si>
    <t>fx7079_quedac_n2</t>
  </si>
  <si>
    <t>fx7079_quedap_n2</t>
  </si>
  <si>
    <t>fx7079_quedac_n3</t>
  </si>
  <si>
    <t>fx7079_quedap_n3</t>
  </si>
  <si>
    <t>fx7079_quedac_n4</t>
  </si>
  <si>
    <t>fx7079_quedap_n4</t>
  </si>
  <si>
    <t>fx7079_quedac_n5</t>
  </si>
  <si>
    <t>fx7079_quedap_n5</t>
  </si>
  <si>
    <t>fx7079_quedac_n6</t>
  </si>
  <si>
    <t>fx7079_quedap_n6</t>
  </si>
  <si>
    <t>fx7079_quedac_n7</t>
  </si>
  <si>
    <t>fx7079_quedap_n7</t>
  </si>
  <si>
    <t>fx7079_quedac_n8</t>
  </si>
  <si>
    <t>fx7079_quedap_n8</t>
  </si>
  <si>
    <t>fx7079_quedac_n9</t>
  </si>
  <si>
    <t>fx7079_quedap_n9</t>
  </si>
  <si>
    <t>fx7079_quedac_n10</t>
  </si>
  <si>
    <t>fx7079_quedap_n10</t>
  </si>
  <si>
    <t>fx7079_quedac_n11</t>
  </si>
  <si>
    <t>fx7079_quedap_n11</t>
  </si>
  <si>
    <t>fx7079_quedac_n12</t>
  </si>
  <si>
    <t>fx7079_quedap_n12</t>
  </si>
  <si>
    <t>fx7079_quedac_n13</t>
  </si>
  <si>
    <t>fx7079_quedap_n13</t>
  </si>
  <si>
    <t>fx7079_quedac_n14</t>
  </si>
  <si>
    <t>fx7079_quedap_n14</t>
  </si>
  <si>
    <t>fx7079_quedac_n15</t>
  </si>
  <si>
    <t>fx7079_quedap_n15</t>
  </si>
  <si>
    <t>fx80m_quedac_n1</t>
  </si>
  <si>
    <t>fx80m_quedap_n1</t>
  </si>
  <si>
    <t>fx80m_quedac_n2</t>
  </si>
  <si>
    <t>fx80m_quedap_n2</t>
  </si>
  <si>
    <t>fx80m_quedac_n3</t>
  </si>
  <si>
    <t>fx80m_quedap_n3</t>
  </si>
  <si>
    <t>fx80m_quedac_n4</t>
  </si>
  <si>
    <t>fx80m_quedap_n4</t>
  </si>
  <si>
    <t>fx80m_quedac_n5</t>
  </si>
  <si>
    <t>fx80m_quedap_n5</t>
  </si>
  <si>
    <t>fx80m_quedac_n6</t>
  </si>
  <si>
    <t>fx80m_quedap_n6</t>
  </si>
  <si>
    <t>fx80m_quedac_n7</t>
  </si>
  <si>
    <t>fx80m_quedap_n7</t>
  </si>
  <si>
    <t>fx80m_quedac_n8</t>
  </si>
  <si>
    <t>fx80m_quedap_n8</t>
  </si>
  <si>
    <t>fx80m_quedac_n9</t>
  </si>
  <si>
    <t>fx80m_quedap_n9</t>
  </si>
  <si>
    <t>fx80m_quedac_n10</t>
  </si>
  <si>
    <t>fx80m_quedap_n10</t>
  </si>
  <si>
    <t>fx80m_quedac_n11</t>
  </si>
  <si>
    <t>fx80m_quedap_n11</t>
  </si>
  <si>
    <t>fx80m_quedac_n12</t>
  </si>
  <si>
    <t>fx80m_quedap_n12</t>
  </si>
  <si>
    <t>fx80m_quedac_n13</t>
  </si>
  <si>
    <t>fx80m_quedap_n13</t>
  </si>
  <si>
    <t>fx80m_quedac_n14</t>
  </si>
  <si>
    <t>fx80m_quedap_n14</t>
  </si>
  <si>
    <t>fx80m_quedac_n15</t>
  </si>
  <si>
    <t>fx80m_quedap_n15</t>
  </si>
  <si>
    <t>fx60m_quedac_n1</t>
  </si>
  <si>
    <t>fx60m_quedap_n1</t>
  </si>
  <si>
    <t>fx60m_quedac_n2</t>
  </si>
  <si>
    <t>fx60m_quedap_n2</t>
  </si>
  <si>
    <t>fx60m_quedac_n3</t>
  </si>
  <si>
    <t>fx60m_quedap_n3</t>
  </si>
  <si>
    <t>fx60m_quedac_n4</t>
  </si>
  <si>
    <t>fx60m_quedap_n4</t>
  </si>
  <si>
    <t>fx60m_quedac_n5</t>
  </si>
  <si>
    <t>fx60m_quedap_n5</t>
  </si>
  <si>
    <t>fx60m_quedac_n6</t>
  </si>
  <si>
    <t>fx60m_quedap_n6</t>
  </si>
  <si>
    <t>fx60m_quedac_n7</t>
  </si>
  <si>
    <t>fx60m_quedap_n7</t>
  </si>
  <si>
    <t>fx60m_quedac_n8</t>
  </si>
  <si>
    <t>fx60m_quedap_n8</t>
  </si>
  <si>
    <t>fx60m_quedac_n9</t>
  </si>
  <si>
    <t>fx60m_quedap_n9</t>
  </si>
  <si>
    <t>fx60m_quedac_n10</t>
  </si>
  <si>
    <t>fx60m_quedap_n10</t>
  </si>
  <si>
    <t>fx60m_quedac_n11</t>
  </si>
  <si>
    <t>fx60m_quedap_n11</t>
  </si>
  <si>
    <t>fx60m_quedac_n12</t>
  </si>
  <si>
    <t>fx60m_quedap_n12</t>
  </si>
  <si>
    <t>fx60m_quedac_n13</t>
  </si>
  <si>
    <t>fx60m_quedap_n13</t>
  </si>
  <si>
    <t>fx60m_quedac_n14</t>
  </si>
  <si>
    <t>fx60m_quedap_n14</t>
  </si>
  <si>
    <t>fx60m_quedac_n15</t>
  </si>
  <si>
    <t>fx60m_quedap_n15</t>
  </si>
  <si>
    <t>fx1829_nquedac</t>
  </si>
  <si>
    <t>fx1829_nquedap</t>
  </si>
  <si>
    <t>fx3039_nquedac</t>
  </si>
  <si>
    <t>fx3039_nquedap</t>
  </si>
  <si>
    <t>fx4049_nquedac</t>
  </si>
  <si>
    <t>fx4049_nquedap</t>
  </si>
  <si>
    <t>fx5059_nquedac</t>
  </si>
  <si>
    <t>fx5059_nquedap</t>
  </si>
  <si>
    <t>fx1859_nquedac</t>
  </si>
  <si>
    <t>fx1859_nquedap</t>
  </si>
  <si>
    <t>fx6069_nquedac</t>
  </si>
  <si>
    <t>fx6069_nquedap</t>
  </si>
  <si>
    <t>fx7079_nquedac</t>
  </si>
  <si>
    <t>fx7079_nquedap</t>
  </si>
  <si>
    <t>fx80m_nquedac</t>
  </si>
  <si>
    <t>fx80m_nquedap</t>
  </si>
  <si>
    <t>fx60m_nquedac</t>
  </si>
  <si>
    <t>fx60m_nquedap</t>
  </si>
  <si>
    <t>tot_nquedac</t>
  </si>
  <si>
    <t>tot_nquedap</t>
  </si>
  <si>
    <t>mot_nquedac</t>
  </si>
  <si>
    <t>mot_nquedap</t>
  </si>
  <si>
    <t>cog_nquedac</t>
  </si>
  <si>
    <t>cog_nquedap</t>
  </si>
  <si>
    <t>vis_nquedac</t>
  </si>
  <si>
    <t>vis_nquedap</t>
  </si>
  <si>
    <t>aud_nquedac</t>
  </si>
  <si>
    <t>aud_nquedap</t>
  </si>
  <si>
    <t>mot_quedac_n1</t>
  </si>
  <si>
    <t>mot_quedap_n1</t>
  </si>
  <si>
    <t>mot_quedac_n2</t>
  </si>
  <si>
    <t>mot_quedap_n2</t>
  </si>
  <si>
    <t>mot_quedac_n3</t>
  </si>
  <si>
    <t>mot_quedap_n3</t>
  </si>
  <si>
    <t>mot_quedac_n4</t>
  </si>
  <si>
    <t>mot_quedap_n4</t>
  </si>
  <si>
    <t>mot_quedac_n5</t>
  </si>
  <si>
    <t>mot_quedap_n5</t>
  </si>
  <si>
    <t>mot_quedac_n6</t>
  </si>
  <si>
    <t>mot_quedap_n6</t>
  </si>
  <si>
    <t>mot_quedac_n7</t>
  </si>
  <si>
    <t>mot_quedap_n7</t>
  </si>
  <si>
    <t>mot_quedac_n8</t>
  </si>
  <si>
    <t>mot_quedap_n8</t>
  </si>
  <si>
    <t>mot_quedac_n9</t>
  </si>
  <si>
    <t>mot_quedap_n9</t>
  </si>
  <si>
    <t>mot_quedac_n10</t>
  </si>
  <si>
    <t>mot_quedap_n10</t>
  </si>
  <si>
    <t>mot_quedac_n11</t>
  </si>
  <si>
    <t>mot_quedap_n11</t>
  </si>
  <si>
    <t>mot_quedac_n12</t>
  </si>
  <si>
    <t>mot_quedap_n12</t>
  </si>
  <si>
    <t>mot_quedac_n13</t>
  </si>
  <si>
    <t>mot_quedap_n13</t>
  </si>
  <si>
    <t>mot_quedac_n14</t>
  </si>
  <si>
    <t>mot_quedap_n14</t>
  </si>
  <si>
    <t>mot_quedac_n15</t>
  </si>
  <si>
    <t>mot_quedap_n15</t>
  </si>
  <si>
    <t>cog_quedac_n1</t>
  </si>
  <si>
    <t>cog_quedap_n1</t>
  </si>
  <si>
    <t>cog_quedac_n2</t>
  </si>
  <si>
    <t>cog_quedap_n2</t>
  </si>
  <si>
    <t>cog_quedac_n3</t>
  </si>
  <si>
    <t>cog_quedap_n3</t>
  </si>
  <si>
    <t>cog_quedac_n4</t>
  </si>
  <si>
    <t>cog_quedap_n4</t>
  </si>
  <si>
    <t>cog_quedac_n5</t>
  </si>
  <si>
    <t>cog_quedap_n5</t>
  </si>
  <si>
    <t>cog_quedac_n6</t>
  </si>
  <si>
    <t>cog_quedap_n6</t>
  </si>
  <si>
    <t>cog_quedac_n7</t>
  </si>
  <si>
    <t>cog_quedap_n7</t>
  </si>
  <si>
    <t>cog_quedac_n8</t>
  </si>
  <si>
    <t>cog_quedap_n8</t>
  </si>
  <si>
    <t>cog_quedac_n9</t>
  </si>
  <si>
    <t>cog_quedap_n9</t>
  </si>
  <si>
    <t>cog_quedac_n10</t>
  </si>
  <si>
    <t>cog_quedap_n10</t>
  </si>
  <si>
    <t>cog_quedac_n11</t>
  </si>
  <si>
    <t>cog_quedap_n11</t>
  </si>
  <si>
    <t>cog_quedac_n12</t>
  </si>
  <si>
    <t>cog_quedap_n12</t>
  </si>
  <si>
    <t>cog_quedac_n13</t>
  </si>
  <si>
    <t>cog_quedap_n13</t>
  </si>
  <si>
    <t>cog_quedac_n14</t>
  </si>
  <si>
    <t>cog_quedap_n14</t>
  </si>
  <si>
    <t>cog_quedac_n15</t>
  </si>
  <si>
    <t>cog_quedap_n15</t>
  </si>
  <si>
    <t>vis_quedac_n1</t>
  </si>
  <si>
    <t>vis_quedap_n1</t>
  </si>
  <si>
    <t>vis_quedac_n2</t>
  </si>
  <si>
    <t>vis_quedap_n2</t>
  </si>
  <si>
    <t>vis_quedac_n3</t>
  </si>
  <si>
    <t>vis_quedap_n3</t>
  </si>
  <si>
    <t>vis_quedac_n4</t>
  </si>
  <si>
    <t>vis_quedap_n4</t>
  </si>
  <si>
    <t>vis_quedac_n5</t>
  </si>
  <si>
    <t>vis_quedap_n5</t>
  </si>
  <si>
    <t>vis_quedac_n6</t>
  </si>
  <si>
    <t>vis_quedap_n6</t>
  </si>
  <si>
    <t>vis_quedac_n7</t>
  </si>
  <si>
    <t>vis_quedap_n7</t>
  </si>
  <si>
    <t>vis_quedac_n8</t>
  </si>
  <si>
    <t>vis_quedap_n8</t>
  </si>
  <si>
    <t>vis_quedac_n9</t>
  </si>
  <si>
    <t>vis_quedap_n9</t>
  </si>
  <si>
    <t>vis_quedac_n10</t>
  </si>
  <si>
    <t>vis_quedap_n10</t>
  </si>
  <si>
    <t>vis_quedac_n11</t>
  </si>
  <si>
    <t>vis_quedap_n11</t>
  </si>
  <si>
    <t>vis_quedac_n12</t>
  </si>
  <si>
    <t>vis_quedap_n12</t>
  </si>
  <si>
    <t>vis_quedac_n13</t>
  </si>
  <si>
    <t>vis_quedap_n13</t>
  </si>
  <si>
    <t>vis_quedac_n14</t>
  </si>
  <si>
    <t>vis_quedap_n14</t>
  </si>
  <si>
    <t>vis_quedac_n15</t>
  </si>
  <si>
    <t>vis_quedap_n15</t>
  </si>
  <si>
    <t>aud_quedac_n1</t>
  </si>
  <si>
    <t>aud_quedap_n1</t>
  </si>
  <si>
    <t>aud_quedac_n2</t>
  </si>
  <si>
    <t>aud_quedap_n2</t>
  </si>
  <si>
    <t>aud_quedac_n3</t>
  </si>
  <si>
    <t>aud_quedap_n3</t>
  </si>
  <si>
    <t>aud_quedac_n4</t>
  </si>
  <si>
    <t>aud_quedap_n4</t>
  </si>
  <si>
    <t>aud_quedac_n5</t>
  </si>
  <si>
    <t>aud_quedap_n5</t>
  </si>
  <si>
    <t>aud_quedac_n6</t>
  </si>
  <si>
    <t>aud_quedap_n6</t>
  </si>
  <si>
    <t>aud_quedac_n7</t>
  </si>
  <si>
    <t>aud_quedap_n7</t>
  </si>
  <si>
    <t>aud_quedac_n8</t>
  </si>
  <si>
    <t>aud_quedap_n8</t>
  </si>
  <si>
    <t>aud_quedac_n9</t>
  </si>
  <si>
    <t>aud_quedap_n9</t>
  </si>
  <si>
    <t>aud_quedac_n10</t>
  </si>
  <si>
    <t>aud_quedap_n10</t>
  </si>
  <si>
    <t>aud_quedac_n11</t>
  </si>
  <si>
    <t>aud_quedap_n11</t>
  </si>
  <si>
    <t>aud_quedac_n12</t>
  </si>
  <si>
    <t>aud_quedap_n12</t>
  </si>
  <si>
    <t>aud_quedac_n13</t>
  </si>
  <si>
    <t>aud_quedap_n13</t>
  </si>
  <si>
    <t>aud_quedac_n14</t>
  </si>
  <si>
    <t>aud_quedap_n14</t>
  </si>
  <si>
    <t>aud_quedac_n15</t>
  </si>
  <si>
    <t>aud_quedap_n15</t>
  </si>
  <si>
    <t>mot_qcausa_1</t>
  </si>
  <si>
    <t>mot_qcausa_2</t>
  </si>
  <si>
    <t>mot_qcausa_3</t>
  </si>
  <si>
    <t>mot_qcausa_4</t>
  </si>
  <si>
    <t>mot_qcausa_5</t>
  </si>
  <si>
    <t>mot_qcausa_6</t>
  </si>
  <si>
    <t>mot_qcausa_7</t>
  </si>
  <si>
    <t>mot_qcausa_8</t>
  </si>
  <si>
    <t>mot_qcausa_9</t>
  </si>
  <si>
    <t>mot_qcausa_10</t>
  </si>
  <si>
    <t>mot_qcausa_11</t>
  </si>
  <si>
    <t>mot_qcausa_12</t>
  </si>
  <si>
    <t>mot_qcausa_13</t>
  </si>
  <si>
    <t>cog_qcausa_1</t>
  </si>
  <si>
    <t>cog_qcausa_2</t>
  </si>
  <si>
    <t>cog_qcausa_3</t>
  </si>
  <si>
    <t>cog_qcausa_4</t>
  </si>
  <si>
    <t>cog_qcausa_5</t>
  </si>
  <si>
    <t>cog_qcausa_6</t>
  </si>
  <si>
    <t>cog_qcausa_7</t>
  </si>
  <si>
    <t>cog_qcausa_8</t>
  </si>
  <si>
    <t>cog_qcausa_9</t>
  </si>
  <si>
    <t>cog_qcausa_10</t>
  </si>
  <si>
    <t>cog_qcausa_11</t>
  </si>
  <si>
    <t>cog_qcausa_12</t>
  </si>
  <si>
    <t>cog_qcausa_13</t>
  </si>
  <si>
    <t>vis_qcausa_1</t>
  </si>
  <si>
    <t>vis_qcausa_2</t>
  </si>
  <si>
    <t>vis_qcausa_3</t>
  </si>
  <si>
    <t>vis_qcausa_4</t>
  </si>
  <si>
    <t>vis_qcausa_5</t>
  </si>
  <si>
    <t>vis_qcausa_6</t>
  </si>
  <si>
    <t>vis_qcausa_7</t>
  </si>
  <si>
    <t>vis_qcausa_8</t>
  </si>
  <si>
    <t>vis_qcausa_9</t>
  </si>
  <si>
    <t>vis_qcausa_10</t>
  </si>
  <si>
    <t>vis_qcausa_11</t>
  </si>
  <si>
    <t>vis_qcausa_12</t>
  </si>
  <si>
    <t>vis_qcausa_13</t>
  </si>
  <si>
    <t>aud_qcausa_1</t>
  </si>
  <si>
    <t>aud_qcausa_2</t>
  </si>
  <si>
    <t>aud_qcausa_3</t>
  </si>
  <si>
    <t>aud_qcausa_4</t>
  </si>
  <si>
    <t>aud_qcausa_5</t>
  </si>
  <si>
    <t>aud_qcausa_6</t>
  </si>
  <si>
    <t>aud_qcausa_7</t>
  </si>
  <si>
    <t>aud_qcausa_8</t>
  </si>
  <si>
    <t>aud_qcausa_9</t>
  </si>
  <si>
    <t>aud_qcausa_10</t>
  </si>
  <si>
    <t>aud_qcausa_11</t>
  </si>
  <si>
    <t>aud_qcausa_12</t>
  </si>
  <si>
    <t>aud_qcausa_13</t>
  </si>
  <si>
    <t>tot_qcausa_1</t>
  </si>
  <si>
    <t>tot_qcausa_2</t>
  </si>
  <si>
    <t>tot_qcausa_3</t>
  </si>
  <si>
    <t>tot_qcausa_4</t>
  </si>
  <si>
    <t>tot_qcausa_5</t>
  </si>
  <si>
    <t>tot_qcausa_6</t>
  </si>
  <si>
    <t>tot_qcausa_7</t>
  </si>
  <si>
    <t>tot_qcausa_8</t>
  </si>
  <si>
    <t>tot_qcausa_9</t>
  </si>
  <si>
    <t>tot_qcausa_10</t>
  </si>
  <si>
    <t>tot_qcausa_11</t>
  </si>
  <si>
    <t>tot_qcausa_12</t>
  </si>
  <si>
    <t>tot_qcausa_13</t>
  </si>
  <si>
    <t>fx1829_qcausa_1</t>
  </si>
  <si>
    <t>fx1829_qcausa_2</t>
  </si>
  <si>
    <t>fx1829_qcausa_3</t>
  </si>
  <si>
    <t>fx1829_qcausa_4</t>
  </si>
  <si>
    <t>fx1829_qcausa_5</t>
  </si>
  <si>
    <t>fx1829_qcausa_6</t>
  </si>
  <si>
    <t>fx1829_qcausa_7</t>
  </si>
  <si>
    <t>fx1829_qcausa_8</t>
  </si>
  <si>
    <t>fx1829_qcausa_9</t>
  </si>
  <si>
    <t>fx1829_qcausa_10</t>
  </si>
  <si>
    <t>fx1829_qcausa_11</t>
  </si>
  <si>
    <t>fx1829_qcausa_12</t>
  </si>
  <si>
    <t>fx1829_qcausa_13</t>
  </si>
  <si>
    <t>fx3039_qcausa_1</t>
  </si>
  <si>
    <t>fx3039_qcausa_2</t>
  </si>
  <si>
    <t>fx3039_qcausa_3</t>
  </si>
  <si>
    <t>fx3039_qcausa_4</t>
  </si>
  <si>
    <t>fx3039_qcausa_5</t>
  </si>
  <si>
    <t>fx3039_qcausa_6</t>
  </si>
  <si>
    <t>fx3039_qcausa_7</t>
  </si>
  <si>
    <t>fx3039_qcausa_8</t>
  </si>
  <si>
    <t>fx3039_qcausa_9</t>
  </si>
  <si>
    <t>fx3039_qcausa_10</t>
  </si>
  <si>
    <t>fx3039_qcausa_11</t>
  </si>
  <si>
    <t>fx3039_qcausa_12</t>
  </si>
  <si>
    <t>fx3039_qcausa_13</t>
  </si>
  <si>
    <t>fx4049_qcausa_1</t>
  </si>
  <si>
    <t>fx4049_qcausa_2</t>
  </si>
  <si>
    <t>fx4049_qcausa_3</t>
  </si>
  <si>
    <t>fx4049_qcausa_4</t>
  </si>
  <si>
    <t>fx4049_qcausa_5</t>
  </si>
  <si>
    <t>fx4049_qcausa_6</t>
  </si>
  <si>
    <t>fx4049_qcausa_7</t>
  </si>
  <si>
    <t>fx4049_qcausa_8</t>
  </si>
  <si>
    <t>fx4049_qcausa_9</t>
  </si>
  <si>
    <t>fx4049_qcausa_10</t>
  </si>
  <si>
    <t>fx4049_qcausa_11</t>
  </si>
  <si>
    <t>fx4049_qcausa_12</t>
  </si>
  <si>
    <t>fx4049_qcausa_13</t>
  </si>
  <si>
    <t>fx5059_qcausa_1</t>
  </si>
  <si>
    <t>fx5059_qcausa_2</t>
  </si>
  <si>
    <t>fx5059_qcausa_3</t>
  </si>
  <si>
    <t>fx5059_qcausa_4</t>
  </si>
  <si>
    <t>fx5059_qcausa_5</t>
  </si>
  <si>
    <t>fx5059_qcausa_6</t>
  </si>
  <si>
    <t>fx5059_qcausa_7</t>
  </si>
  <si>
    <t>fx5059_qcausa_8</t>
  </si>
  <si>
    <t>fx5059_qcausa_9</t>
  </si>
  <si>
    <t>fx5059_qcausa_10</t>
  </si>
  <si>
    <t>fx5059_qcausa_11</t>
  </si>
  <si>
    <t>fx5059_qcausa_12</t>
  </si>
  <si>
    <t>fx5059_qcausa_13</t>
  </si>
  <si>
    <t>fx1859_qcausa_1</t>
  </si>
  <si>
    <t>fx1859_qcausa_2</t>
  </si>
  <si>
    <t>fx1859_qcausa_3</t>
  </si>
  <si>
    <t>fx1859_qcausa_4</t>
  </si>
  <si>
    <t>fx1859_qcausa_5</t>
  </si>
  <si>
    <t>fx1859_qcausa_6</t>
  </si>
  <si>
    <t>fx1859_qcausa_7</t>
  </si>
  <si>
    <t>fx1859_qcausa_8</t>
  </si>
  <si>
    <t>fx1859_qcausa_9</t>
  </si>
  <si>
    <t>fx1859_qcausa_10</t>
  </si>
  <si>
    <t>fx1859_qcausa_11</t>
  </si>
  <si>
    <t>fx1859_qcausa_12</t>
  </si>
  <si>
    <t>fx1859_qcausa_13</t>
  </si>
  <si>
    <t>fx6069_qcausa_1</t>
  </si>
  <si>
    <t>fx6069_qcausa_2</t>
  </si>
  <si>
    <t>fx6069_qcausa_3</t>
  </si>
  <si>
    <t>fx6069_qcausa_4</t>
  </si>
  <si>
    <t>fx6069_qcausa_5</t>
  </si>
  <si>
    <t>fx6069_qcausa_6</t>
  </si>
  <si>
    <t>fx6069_qcausa_7</t>
  </si>
  <si>
    <t>fx6069_qcausa_8</t>
  </si>
  <si>
    <t>fx6069_qcausa_9</t>
  </si>
  <si>
    <t>fx6069_qcausa_10</t>
  </si>
  <si>
    <t>fx6069_qcausa_11</t>
  </si>
  <si>
    <t>fx6069_qcausa_12</t>
  </si>
  <si>
    <t>fx6069_qcausa_13</t>
  </si>
  <si>
    <t>fx7079_qcausa_1</t>
  </si>
  <si>
    <t>fx7079_qcausa_2</t>
  </si>
  <si>
    <t>fx7079_qcausa_3</t>
  </si>
  <si>
    <t>fx7079_qcausa_4</t>
  </si>
  <si>
    <t>fx7079_qcausa_5</t>
  </si>
  <si>
    <t>fx7079_qcausa_6</t>
  </si>
  <si>
    <t>fx7079_qcausa_7</t>
  </si>
  <si>
    <t>fx7079_qcausa_8</t>
  </si>
  <si>
    <t>fx7079_qcausa_9</t>
  </si>
  <si>
    <t>fx7079_qcausa_10</t>
  </si>
  <si>
    <t>fx7079_qcausa_11</t>
  </si>
  <si>
    <t>fx7079_qcausa_12</t>
  </si>
  <si>
    <t>fx7079_qcausa_13</t>
  </si>
  <si>
    <t>fx80m_qcausa_1</t>
  </si>
  <si>
    <t>fx80m_qcausa_2</t>
  </si>
  <si>
    <t>fx80m_qcausa_3</t>
  </si>
  <si>
    <t>fx80m_qcausa_4</t>
  </si>
  <si>
    <t>fx80m_qcausa_5</t>
  </si>
  <si>
    <t>fx80m_qcausa_6</t>
  </si>
  <si>
    <t>fx80m_qcausa_7</t>
  </si>
  <si>
    <t>fx80m_qcausa_8</t>
  </si>
  <si>
    <t>fx80m_qcausa_9</t>
  </si>
  <si>
    <t>fx80m_qcausa_10</t>
  </si>
  <si>
    <t>fx80m_qcausa_11</t>
  </si>
  <si>
    <t>fx80m_qcausa_12</t>
  </si>
  <si>
    <t>fx80m_qcausa_13</t>
  </si>
  <si>
    <t>fx60m_qcausa_1</t>
  </si>
  <si>
    <t>fx60m_qcausa_2</t>
  </si>
  <si>
    <t>fx60m_qcausa_3</t>
  </si>
  <si>
    <t>fx60m_qcausa_4</t>
  </si>
  <si>
    <t>fx60m_qcausa_5</t>
  </si>
  <si>
    <t>fx60m_qcausa_6</t>
  </si>
  <si>
    <t>fx60m_qcausa_7</t>
  </si>
  <si>
    <t>fx60m_qcausa_8</t>
  </si>
  <si>
    <t>fx60m_qcausa_9</t>
  </si>
  <si>
    <t>fx60m_qcausa_10</t>
  </si>
  <si>
    <t>fx60m_qcausa_11</t>
  </si>
  <si>
    <t>fx60m_qcausa_12</t>
  </si>
  <si>
    <t>fx60m_qcausa_13</t>
  </si>
  <si>
    <t>desemp</t>
  </si>
  <si>
    <t>fx1829_desemp</t>
  </si>
  <si>
    <t>fx3039_desemp</t>
  </si>
  <si>
    <t>fx4049_desemp</t>
  </si>
  <si>
    <t>fx5059_desemp</t>
  </si>
  <si>
    <t>fx1859_desemp</t>
  </si>
  <si>
    <t>fx6069_desemp</t>
  </si>
  <si>
    <t>fx7079_desemp</t>
  </si>
  <si>
    <t>fx80m_desemp</t>
  </si>
  <si>
    <t>fx60m_desemp</t>
  </si>
  <si>
    <t>mul_desemp</t>
  </si>
  <si>
    <t>mul_fx1829_desemp</t>
  </si>
  <si>
    <t>mul_fx3039_desemp</t>
  </si>
  <si>
    <t>mul_fx4049_desemp</t>
  </si>
  <si>
    <t>mul_fx5059_desemp</t>
  </si>
  <si>
    <t>mul_fx1859_desemp</t>
  </si>
  <si>
    <t>mul_fx6069_desemp</t>
  </si>
  <si>
    <t>mul_fx7079_desemp</t>
  </si>
  <si>
    <t>mul_fx80m_desemp</t>
  </si>
  <si>
    <t>mul_fx60m_desemp</t>
  </si>
  <si>
    <t>hom_desemp</t>
  </si>
  <si>
    <t>hom_fx1829_desemp</t>
  </si>
  <si>
    <t>hom_fx3039_desemp</t>
  </si>
  <si>
    <t>hom_fx4049_desemp</t>
  </si>
  <si>
    <t>hom_fx5059_desemp</t>
  </si>
  <si>
    <t>hom_fx1859_desemp</t>
  </si>
  <si>
    <t>hom_fx6069_desemp</t>
  </si>
  <si>
    <t>hom_fx7079_desemp</t>
  </si>
  <si>
    <t>hom_fx80m_desemp</t>
  </si>
  <si>
    <t>hom_fx60m_desemp</t>
  </si>
  <si>
    <t>lev_desemp</t>
  </si>
  <si>
    <t>mod_desemp</t>
  </si>
  <si>
    <t>gra_desemp</t>
  </si>
  <si>
    <t>mot_desemp</t>
  </si>
  <si>
    <t>mot_lev_desemp</t>
  </si>
  <si>
    <t>mot_mod_desemp</t>
  </si>
  <si>
    <t>mot_gra_desemp</t>
  </si>
  <si>
    <t>cog_desemp</t>
  </si>
  <si>
    <t>cog_lev_desemp</t>
  </si>
  <si>
    <t>cog_mod_desemp</t>
  </si>
  <si>
    <t>cog_gra_desemp</t>
  </si>
  <si>
    <t>vis_desemp</t>
  </si>
  <si>
    <t>vis_lev_desemp</t>
  </si>
  <si>
    <t>vis_mod_desemp</t>
  </si>
  <si>
    <t>vis_gra_desemp</t>
  </si>
  <si>
    <t>aud_desemp</t>
  </si>
  <si>
    <t>aud_lev_desemp</t>
  </si>
  <si>
    <t>aud_mod_desemp</t>
  </si>
  <si>
    <t>aud_gra_desemp</t>
  </si>
  <si>
    <t>ocup</t>
  </si>
  <si>
    <t>fx1829_ocup</t>
  </si>
  <si>
    <t>fx3039_ocup</t>
  </si>
  <si>
    <t>fx4049_ocup</t>
  </si>
  <si>
    <t>fx5059_ocup</t>
  </si>
  <si>
    <t>fx1859_ocup</t>
  </si>
  <si>
    <t>fx6069_ocup</t>
  </si>
  <si>
    <t>fx7079_ocup</t>
  </si>
  <si>
    <t>fx80m_ocup</t>
  </si>
  <si>
    <t>fx60m_ocup</t>
  </si>
  <si>
    <t>mul_ocup</t>
  </si>
  <si>
    <t>mul_fx1829_ocup</t>
  </si>
  <si>
    <t>mul_fx3039_ocup</t>
  </si>
  <si>
    <t>mul_fx4049_ocup</t>
  </si>
  <si>
    <t>mul_fx5059_ocup</t>
  </si>
  <si>
    <t>mul_fx1859_ocup</t>
  </si>
  <si>
    <t>mul_fx6069_ocup</t>
  </si>
  <si>
    <t>mul_fx7079_ocup</t>
  </si>
  <si>
    <t>mul_fx80m_ocup</t>
  </si>
  <si>
    <t>mul_fx60m_ocup</t>
  </si>
  <si>
    <t>hom_ocup</t>
  </si>
  <si>
    <t>hom_fx1829_ocup</t>
  </si>
  <si>
    <t>hom_fx3039_ocup</t>
  </si>
  <si>
    <t>hom_fx4049_ocup</t>
  </si>
  <si>
    <t>hom_fx5059_ocup</t>
  </si>
  <si>
    <t>hom_fx1859_ocup</t>
  </si>
  <si>
    <t>hom_fx6069_ocup</t>
  </si>
  <si>
    <t>hom_fx7079_ocup</t>
  </si>
  <si>
    <t>hom_fx80m_ocup</t>
  </si>
  <si>
    <t>hom_fx60m_ocup</t>
  </si>
  <si>
    <t>lev_ocup</t>
  </si>
  <si>
    <t>mod_ocup</t>
  </si>
  <si>
    <t>gra_ocup</t>
  </si>
  <si>
    <t>mot_ocup</t>
  </si>
  <si>
    <t>mot_lev_ocup</t>
  </si>
  <si>
    <t>mot_mod_ocup</t>
  </si>
  <si>
    <t>mot_gra_ocup</t>
  </si>
  <si>
    <t>cog_ocup</t>
  </si>
  <si>
    <t>cog_lev_ocup</t>
  </si>
  <si>
    <t>cog_mod_ocup</t>
  </si>
  <si>
    <t>cog_gra_ocup</t>
  </si>
  <si>
    <t>vis_ocup</t>
  </si>
  <si>
    <t>vis_lev_ocup</t>
  </si>
  <si>
    <t>vis_mod_ocup</t>
  </si>
  <si>
    <t>vis_gra_ocup</t>
  </si>
  <si>
    <t>aud_ocup</t>
  </si>
  <si>
    <t>aud_lev_ocup</t>
  </si>
  <si>
    <t>aud_mod_ocup</t>
  </si>
  <si>
    <t>aud_gra_ocup</t>
  </si>
  <si>
    <t>apos</t>
  </si>
  <si>
    <t>fx6069_apos</t>
  </si>
  <si>
    <t>fx7079_apos</t>
  </si>
  <si>
    <t>fx80m_apos</t>
  </si>
  <si>
    <t>fx60m_apos</t>
  </si>
  <si>
    <t>mul_apos</t>
  </si>
  <si>
    <t>mul_fx6069_apos</t>
  </si>
  <si>
    <t>mul_fx7079_apos</t>
  </si>
  <si>
    <t>mul_fx80m_apos</t>
  </si>
  <si>
    <t>mul_fx60m_apos</t>
  </si>
  <si>
    <t>hom_apos</t>
  </si>
  <si>
    <t>hom_fx6069_apos</t>
  </si>
  <si>
    <t>hom_fx7079_apos</t>
  </si>
  <si>
    <t>hom_fx80m_apos</t>
  </si>
  <si>
    <t>hom_fx60m_apos</t>
  </si>
  <si>
    <t>lev_apos</t>
  </si>
  <si>
    <t>mod_apos</t>
  </si>
  <si>
    <t>gra_apos</t>
  </si>
  <si>
    <t>mot_apos</t>
  </si>
  <si>
    <t>mot_lev_apos</t>
  </si>
  <si>
    <t>mot_mod_apos</t>
  </si>
  <si>
    <t>mot_gra_apos</t>
  </si>
  <si>
    <t>cog_apos</t>
  </si>
  <si>
    <t>cog_lev_apos</t>
  </si>
  <si>
    <t>cog_mod_apos</t>
  </si>
  <si>
    <t>cog_gra_apos</t>
  </si>
  <si>
    <t>vis_apos</t>
  </si>
  <si>
    <t>vis_lev_apos</t>
  </si>
  <si>
    <t>vis_mod_apos</t>
  </si>
  <si>
    <t>vis_gra_apos</t>
  </si>
  <si>
    <t>aud_apos</t>
  </si>
  <si>
    <t>aud_lev_apos</t>
  </si>
  <si>
    <t>aud_mod_apos</t>
  </si>
  <si>
    <t>aud_gra_apos</t>
  </si>
  <si>
    <t>ocup_setor1</t>
  </si>
  <si>
    <t>mul_ocup_setor1</t>
  </si>
  <si>
    <t>mul_fx1829_ocup_setor1</t>
  </si>
  <si>
    <t>mul_fx3039_ocup_setor1</t>
  </si>
  <si>
    <t>mul_fx4049_ocup_setor1</t>
  </si>
  <si>
    <t>mul_fx5059_ocup_setor1</t>
  </si>
  <si>
    <t>mul_fx1859_ocup_setor1</t>
  </si>
  <si>
    <t>mul_fx6069_ocup_setor1</t>
  </si>
  <si>
    <t>mul_fx7079_ocup_setor1</t>
  </si>
  <si>
    <t>mul_fx80m_ocup_setor1</t>
  </si>
  <si>
    <t>mul_fx60m_ocup_setor1</t>
  </si>
  <si>
    <t>hom_ocup_setor1</t>
  </si>
  <si>
    <t>hom_fx1829_ocup_setor1</t>
  </si>
  <si>
    <t>hom_fx3039_ocup_setor1</t>
  </si>
  <si>
    <t>hom_fx4049_ocup_setor1</t>
  </si>
  <si>
    <t>hom_fx5059_ocup_setor1</t>
  </si>
  <si>
    <t>hom_fx1859_ocup_setor1</t>
  </si>
  <si>
    <t>hom_fx6069_ocup_setor1</t>
  </si>
  <si>
    <t>hom_fx7079_ocup_setor1</t>
  </si>
  <si>
    <t>hom_fx80m_ocup_setor1</t>
  </si>
  <si>
    <t>hom_fx60m_ocup_setor1</t>
  </si>
  <si>
    <t>fx1829_ocup_setor1</t>
  </si>
  <si>
    <t>fx3039_ocup_setor1</t>
  </si>
  <si>
    <t>fx4049_ocup_setor1</t>
  </si>
  <si>
    <t>fx5059_ocup_setor1</t>
  </si>
  <si>
    <t>fx1859_ocup_setor1</t>
  </si>
  <si>
    <t>fx6069_ocup_setor1</t>
  </si>
  <si>
    <t>fx7079_ocup_setor1</t>
  </si>
  <si>
    <t>fx80m_ocup_setor1</t>
  </si>
  <si>
    <t>fx60m_ocup_setor1</t>
  </si>
  <si>
    <t>ocup_setor2</t>
  </si>
  <si>
    <t>mul_ocup_setor2</t>
  </si>
  <si>
    <t>mul_fx1829_ocup_setor2</t>
  </si>
  <si>
    <t>mul_fx3039_ocup_setor2</t>
  </si>
  <si>
    <t>mul_fx4049_ocup_setor2</t>
  </si>
  <si>
    <t>mul_fx5059_ocup_setor2</t>
  </si>
  <si>
    <t>mul_fx1859_ocup_setor2</t>
  </si>
  <si>
    <t>mul_fx6069_ocup_setor2</t>
  </si>
  <si>
    <t>mul_fx7079_ocup_setor2</t>
  </si>
  <si>
    <t>mul_fx80m_ocup_setor2</t>
  </si>
  <si>
    <t>mul_fx60m_ocup_setor2</t>
  </si>
  <si>
    <t>hom_ocup_setor2</t>
  </si>
  <si>
    <t>hom_fx1829_ocup_setor2</t>
  </si>
  <si>
    <t>hom_fx3039_ocup_setor2</t>
  </si>
  <si>
    <t>hom_fx4049_ocup_setor2</t>
  </si>
  <si>
    <t>hom_fx5059_ocup_setor2</t>
  </si>
  <si>
    <t>hom_fx1859_ocup_setor2</t>
  </si>
  <si>
    <t>hom_fx6069_ocup_setor2</t>
  </si>
  <si>
    <t>hom_fx7079_ocup_setor2</t>
  </si>
  <si>
    <t>hom_fx80m_ocup_setor2</t>
  </si>
  <si>
    <t>hom_fx60m_ocup_setor2</t>
  </si>
  <si>
    <t>fx1829_ocup_setor2</t>
  </si>
  <si>
    <t>fx3039_ocup_setor2</t>
  </si>
  <si>
    <t>fx4049_ocup_setor2</t>
  </si>
  <si>
    <t>fx5059_ocup_setor2</t>
  </si>
  <si>
    <t>fx1859_ocup_setor2</t>
  </si>
  <si>
    <t>fx6069_ocup_setor2</t>
  </si>
  <si>
    <t>fx7079_ocup_setor2</t>
  </si>
  <si>
    <t>fx80m_ocup_setor2</t>
  </si>
  <si>
    <t>fx60m_ocup_setor2</t>
  </si>
  <si>
    <t>ocup_setor3</t>
  </si>
  <si>
    <t>mul_ocup_setor3</t>
  </si>
  <si>
    <t>mul_fx1829_ocup_setor3</t>
  </si>
  <si>
    <t>mul_fx3039_ocup_setor3</t>
  </si>
  <si>
    <t>mul_fx4049_ocup_setor3</t>
  </si>
  <si>
    <t>mul_fx5059_ocup_setor3</t>
  </si>
  <si>
    <t>mul_fx1859_ocup_setor3</t>
  </si>
  <si>
    <t>mul_fx6069_ocup_setor3</t>
  </si>
  <si>
    <t>mul_fx7079_ocup_setor3</t>
  </si>
  <si>
    <t>mul_fx80m_ocup_setor3</t>
  </si>
  <si>
    <t>mul_fx60m_ocup_setor3</t>
  </si>
  <si>
    <t>hom_ocup_setor3</t>
  </si>
  <si>
    <t>hom_fx1829_ocup_setor3</t>
  </si>
  <si>
    <t>hom_fx3039_ocup_setor3</t>
  </si>
  <si>
    <t>hom_fx4049_ocup_setor3</t>
  </si>
  <si>
    <t>hom_fx5059_ocup_setor3</t>
  </si>
  <si>
    <t>hom_fx1859_ocup_setor3</t>
  </si>
  <si>
    <t>hom_fx6069_ocup_setor3</t>
  </si>
  <si>
    <t>hom_fx7079_ocup_setor3</t>
  </si>
  <si>
    <t>hom_fx80m_ocup_setor3</t>
  </si>
  <si>
    <t>hom_fx60m_ocup_setor3</t>
  </si>
  <si>
    <t>fx1829_ocup_setor3</t>
  </si>
  <si>
    <t>fx3039_ocup_setor3</t>
  </si>
  <si>
    <t>fx4049_ocup_setor3</t>
  </si>
  <si>
    <t>fx5059_ocup_setor3</t>
  </si>
  <si>
    <t>fx1859_ocup_setor3</t>
  </si>
  <si>
    <t>fx6069_ocup_setor3</t>
  </si>
  <si>
    <t>fx7079_ocup_setor3</t>
  </si>
  <si>
    <t>fx80m_ocup_setor3</t>
  </si>
  <si>
    <t>fx60m_ocup_setor3</t>
  </si>
  <si>
    <t>ocup_setor4</t>
  </si>
  <si>
    <t>mul_ocup_setor4</t>
  </si>
  <si>
    <t>mul_fx1829_ocup_setor4</t>
  </si>
  <si>
    <t>mul_fx3039_ocup_setor4</t>
  </si>
  <si>
    <t>mul_fx4049_ocup_setor4</t>
  </si>
  <si>
    <t>mul_fx5059_ocup_setor4</t>
  </si>
  <si>
    <t>mul_fx1859_ocup_setor4</t>
  </si>
  <si>
    <t>mul_fx6069_ocup_setor4</t>
  </si>
  <si>
    <t>mul_fx7079_ocup_setor4</t>
  </si>
  <si>
    <t>mul_fx80m_ocup_setor4</t>
  </si>
  <si>
    <t>mul_fx60m_ocup_setor4</t>
  </si>
  <si>
    <t>hom_ocup_setor4</t>
  </si>
  <si>
    <t>hom_fx1829_ocup_setor4</t>
  </si>
  <si>
    <t>hom_fx3039_ocup_setor4</t>
  </si>
  <si>
    <t>hom_fx4049_ocup_setor4</t>
  </si>
  <si>
    <t>hom_fx5059_ocup_setor4</t>
  </si>
  <si>
    <t>hom_fx1859_ocup_setor4</t>
  </si>
  <si>
    <t>hom_fx6069_ocup_setor4</t>
  </si>
  <si>
    <t>hom_fx7079_ocup_setor4</t>
  </si>
  <si>
    <t>hom_fx80m_ocup_setor4</t>
  </si>
  <si>
    <t>hom_fx60m_ocup_setor4</t>
  </si>
  <si>
    <t>fx1829_ocup_setor4</t>
  </si>
  <si>
    <t>fx3039_ocup_setor4</t>
  </si>
  <si>
    <t>fx4049_ocup_setor4</t>
  </si>
  <si>
    <t>fx5059_ocup_setor4</t>
  </si>
  <si>
    <t>fx1859_ocup_setor4</t>
  </si>
  <si>
    <t>fx6069_ocup_setor4</t>
  </si>
  <si>
    <t>fx7079_ocup_setor4</t>
  </si>
  <si>
    <t>fx80m_ocup_setor4</t>
  </si>
  <si>
    <t>fx60m_ocup_setor4</t>
  </si>
  <si>
    <t>ocup_setor5</t>
  </si>
  <si>
    <t>mul_ocup_setor5</t>
  </si>
  <si>
    <t>mul_fx1829_ocup_setor5</t>
  </si>
  <si>
    <t>mul_fx3039_ocup_setor5</t>
  </si>
  <si>
    <t>mul_fx4049_ocup_setor5</t>
  </si>
  <si>
    <t>mul_fx5059_ocup_setor5</t>
  </si>
  <si>
    <t>mul_fx1859_ocup_setor5</t>
  </si>
  <si>
    <t>mul_fx6069_ocup_setor5</t>
  </si>
  <si>
    <t>mul_fx7079_ocup_setor5</t>
  </si>
  <si>
    <t>mul_fx80m_ocup_setor5</t>
  </si>
  <si>
    <t>mul_fx60m_ocup_setor5</t>
  </si>
  <si>
    <t>hom_ocup_setor5</t>
  </si>
  <si>
    <t>hom_fx1829_ocup_setor5</t>
  </si>
  <si>
    <t>hom_fx3039_ocup_setor5</t>
  </si>
  <si>
    <t>hom_fx4049_ocup_setor5</t>
  </si>
  <si>
    <t>hom_fx5059_ocup_setor5</t>
  </si>
  <si>
    <t>hom_fx1859_ocup_setor5</t>
  </si>
  <si>
    <t>hom_fx6069_ocup_setor5</t>
  </si>
  <si>
    <t>hom_fx7079_ocup_setor5</t>
  </si>
  <si>
    <t>hom_fx80m_ocup_setor5</t>
  </si>
  <si>
    <t>hom_fx60m_ocup_setor5</t>
  </si>
  <si>
    <t>fx1829_ocup_setor5</t>
  </si>
  <si>
    <t>fx3039_ocup_setor5</t>
  </si>
  <si>
    <t>fx4049_ocup_setor5</t>
  </si>
  <si>
    <t>fx5059_ocup_setor5</t>
  </si>
  <si>
    <t>fx1859_ocup_setor5</t>
  </si>
  <si>
    <t>fx6069_ocup_setor5</t>
  </si>
  <si>
    <t>fx7079_ocup_setor5</t>
  </si>
  <si>
    <t>fx80m_ocup_setor5</t>
  </si>
  <si>
    <t>fx60m_ocup_setor5</t>
  </si>
  <si>
    <t>ocup_setor6</t>
  </si>
  <si>
    <t>mul_ocup_setor6</t>
  </si>
  <si>
    <t>mul_fx1829_ocup_setor6</t>
  </si>
  <si>
    <t>mul_fx3039_ocup_setor6</t>
  </si>
  <si>
    <t>mul_fx4049_ocup_setor6</t>
  </si>
  <si>
    <t>mul_fx5059_ocup_setor6</t>
  </si>
  <si>
    <t>mul_fx1859_ocup_setor6</t>
  </si>
  <si>
    <t>mul_fx6069_ocup_setor6</t>
  </si>
  <si>
    <t>mul_fx7079_ocup_setor6</t>
  </si>
  <si>
    <t>mul_fx80m_ocup_setor6</t>
  </si>
  <si>
    <t>mul_fx60m_ocup_setor6</t>
  </si>
  <si>
    <t>hom_ocup_setor6</t>
  </si>
  <si>
    <t>hom_fx1829_ocup_setor6</t>
  </si>
  <si>
    <t>hom_fx3039_ocup_setor6</t>
  </si>
  <si>
    <t>hom_fx4049_ocup_setor6</t>
  </si>
  <si>
    <t>hom_fx5059_ocup_setor6</t>
  </si>
  <si>
    <t>hom_fx1859_ocup_setor6</t>
  </si>
  <si>
    <t>hom_fx6069_ocup_setor6</t>
  </si>
  <si>
    <t>hom_fx7079_ocup_setor6</t>
  </si>
  <si>
    <t>hom_fx80m_ocup_setor6</t>
  </si>
  <si>
    <t>hom_fx60m_ocup_setor6</t>
  </si>
  <si>
    <t>fx1829_ocup_setor6</t>
  </si>
  <si>
    <t>fx3039_ocup_setor6</t>
  </si>
  <si>
    <t>fx4049_ocup_setor6</t>
  </si>
  <si>
    <t>fx5059_ocup_setor6</t>
  </si>
  <si>
    <t>fx1859_ocup_setor6</t>
  </si>
  <si>
    <t>fx6069_ocup_setor6</t>
  </si>
  <si>
    <t>fx7079_ocup_setor6</t>
  </si>
  <si>
    <t>fx80m_ocup_setor6</t>
  </si>
  <si>
    <t>fx60m_ocup_setor6</t>
  </si>
  <si>
    <t>ocup_setor997</t>
  </si>
  <si>
    <t>mul_ocup_setor997</t>
  </si>
  <si>
    <t>mul_fx1829_ocup_setor997</t>
  </si>
  <si>
    <t>mul_fx3039_ocup_setor997</t>
  </si>
  <si>
    <t>mul_fx4049_ocup_setor997</t>
  </si>
  <si>
    <t>mul_fx5059_ocup_setor997</t>
  </si>
  <si>
    <t>mul_fx1859_ocup_setor997</t>
  </si>
  <si>
    <t>mul_fx6069_ocup_setor997</t>
  </si>
  <si>
    <t>mul_fx7079_ocup_setor997</t>
  </si>
  <si>
    <t>mul_fx80m_ocup_setor997</t>
  </si>
  <si>
    <t>mul_fx60m_ocup_setor997</t>
  </si>
  <si>
    <t>hom_ocup_setor997</t>
  </si>
  <si>
    <t>hom_fx1829_ocup_setor997</t>
  </si>
  <si>
    <t>hom_fx3039_ocup_setor997</t>
  </si>
  <si>
    <t>hom_fx4049_ocup_setor997</t>
  </si>
  <si>
    <t>hom_fx5059_ocup_setor997</t>
  </si>
  <si>
    <t>hom_fx1859_ocup_setor997</t>
  </si>
  <si>
    <t>hom_fx6069_ocup_setor997</t>
  </si>
  <si>
    <t>hom_fx7079_ocup_setor997</t>
  </si>
  <si>
    <t>hom_fx80m_ocup_setor997</t>
  </si>
  <si>
    <t>hom_fx60m_ocup_setor997</t>
  </si>
  <si>
    <t>fx1829_ocup_setor997</t>
  </si>
  <si>
    <t>fx3039_ocup_setor997</t>
  </si>
  <si>
    <t>fx4049_ocup_setor997</t>
  </si>
  <si>
    <t>fx5059_ocup_setor997</t>
  </si>
  <si>
    <t>fx1859_ocup_setor997</t>
  </si>
  <si>
    <t>fx6069_ocup_setor997</t>
  </si>
  <si>
    <t>fx7079_ocup_setor997</t>
  </si>
  <si>
    <t>fx80m_ocup_setor997</t>
  </si>
  <si>
    <t>fx60m_ocup_setor997</t>
  </si>
  <si>
    <t>mot_ocup_setor1</t>
  </si>
  <si>
    <t>cog_ocup_setor1</t>
  </si>
  <si>
    <t>vis_ocup_setor1</t>
  </si>
  <si>
    <t>aud_ocup_setor1</t>
  </si>
  <si>
    <t>mot_ocup_setor2</t>
  </si>
  <si>
    <t>cog_ocup_setor2</t>
  </si>
  <si>
    <t>vis_ocup_setor2</t>
  </si>
  <si>
    <t>aud_ocup_setor2</t>
  </si>
  <si>
    <t>mot_ocup_setor3</t>
  </si>
  <si>
    <t>cog_ocup_setor3</t>
  </si>
  <si>
    <t>vis_ocup_setor3</t>
  </si>
  <si>
    <t>aud_ocup_setor3</t>
  </si>
  <si>
    <t>mot_ocup_setor4</t>
  </si>
  <si>
    <t>cog_ocup_setor4</t>
  </si>
  <si>
    <t>vis_ocup_setor4</t>
  </si>
  <si>
    <t>aud_ocup_setor4</t>
  </si>
  <si>
    <t>mot_ocup_setor5</t>
  </si>
  <si>
    <t>cog_ocup_setor5</t>
  </si>
  <si>
    <t>vis_ocup_setor5</t>
  </si>
  <si>
    <t>aud_ocup_setor5</t>
  </si>
  <si>
    <t>mot_ocup_setor6</t>
  </si>
  <si>
    <t>cog_ocup_setor6</t>
  </si>
  <si>
    <t>vis_ocup_setor6</t>
  </si>
  <si>
    <t>aud_ocup_setor6</t>
  </si>
  <si>
    <t>mot_ocup_setor997</t>
  </si>
  <si>
    <t>cog_ocup_setor997</t>
  </si>
  <si>
    <t>vis_ocup_setor997</t>
  </si>
  <si>
    <t>aud_ocup_setor997</t>
  </si>
  <si>
    <t>posocup_1</t>
  </si>
  <si>
    <t>mul_posocup_1</t>
  </si>
  <si>
    <t>mul_fx1829_posocup_1</t>
  </si>
  <si>
    <t>mul_fx3039_posocup_1</t>
  </si>
  <si>
    <t>mul_fx4049_posocup_1</t>
  </si>
  <si>
    <t>mul_fx5059_posocup_1</t>
  </si>
  <si>
    <t>mul_fx1859_posocup_1</t>
  </si>
  <si>
    <t>mul_fx6069_posocup_1</t>
  </si>
  <si>
    <t>mul_fx7079_posocup_1</t>
  </si>
  <si>
    <t>mul_fx80m_posocup_1</t>
  </si>
  <si>
    <t>mul_fx60m_posocup_1</t>
  </si>
  <si>
    <t>hom_posocup_1</t>
  </si>
  <si>
    <t>hom_fx1829_posocup_1</t>
  </si>
  <si>
    <t>hom_fx3039_posocup_1</t>
  </si>
  <si>
    <t>hom_fx4049_posocup_1</t>
  </si>
  <si>
    <t>hom_fx5059_posocup_1</t>
  </si>
  <si>
    <t>hom_fx1859_posocup_1</t>
  </si>
  <si>
    <t>hom_fx6069_posocup_1</t>
  </si>
  <si>
    <t>hom_fx7079_posocup_1</t>
  </si>
  <si>
    <t>hom_fx80m_posocup_1</t>
  </si>
  <si>
    <t>hom_fx60m_posocup_1</t>
  </si>
  <si>
    <t>fx1829_posocup_1</t>
  </si>
  <si>
    <t>fx3039_posocup_1</t>
  </si>
  <si>
    <t>fx4049_posocup_1</t>
  </si>
  <si>
    <t>fx5059_posocup_1</t>
  </si>
  <si>
    <t>fx1859_posocup_1</t>
  </si>
  <si>
    <t>fx6069_posocup_1</t>
  </si>
  <si>
    <t>fx7079_posocup_1</t>
  </si>
  <si>
    <t>fx80m_posocup_1</t>
  </si>
  <si>
    <t>fx60m_posocup_1</t>
  </si>
  <si>
    <t>posocup_2</t>
  </si>
  <si>
    <t>mul_posocup_2</t>
  </si>
  <si>
    <t>mul_fx1829_posocup_2</t>
  </si>
  <si>
    <t>mul_fx3039_posocup_2</t>
  </si>
  <si>
    <t>mul_fx4049_posocup_2</t>
  </si>
  <si>
    <t>mul_fx5059_posocup_2</t>
  </si>
  <si>
    <t>mul_fx1859_posocup_2</t>
  </si>
  <si>
    <t>mul_fx6069_posocup_2</t>
  </si>
  <si>
    <t>mul_fx7079_posocup_2</t>
  </si>
  <si>
    <t>mul_fx80m_posocup_2</t>
  </si>
  <si>
    <t>mul_fx60m_posocup_2</t>
  </si>
  <si>
    <t>hom_posocup_2</t>
  </si>
  <si>
    <t>hom_fx1829_posocup_2</t>
  </si>
  <si>
    <t>hom_fx3039_posocup_2</t>
  </si>
  <si>
    <t>hom_fx4049_posocup_2</t>
  </si>
  <si>
    <t>hom_fx5059_posocup_2</t>
  </si>
  <si>
    <t>hom_fx1859_posocup_2</t>
  </si>
  <si>
    <t>hom_fx6069_posocup_2</t>
  </si>
  <si>
    <t>hom_fx7079_posocup_2</t>
  </si>
  <si>
    <t>hom_fx80m_posocup_2</t>
  </si>
  <si>
    <t>hom_fx60m_posocup_2</t>
  </si>
  <si>
    <t>fx1829_posocup_2</t>
  </si>
  <si>
    <t>fx3039_posocup_2</t>
  </si>
  <si>
    <t>fx4049_posocup_2</t>
  </si>
  <si>
    <t>fx5059_posocup_2</t>
  </si>
  <si>
    <t>fx1859_posocup_2</t>
  </si>
  <si>
    <t>fx6069_posocup_2</t>
  </si>
  <si>
    <t>fx7079_posocup_2</t>
  </si>
  <si>
    <t>fx80m_posocup_2</t>
  </si>
  <si>
    <t>fx60m_posocup_2</t>
  </si>
  <si>
    <t>posocup_3</t>
  </si>
  <si>
    <t>mul_posocup_3</t>
  </si>
  <si>
    <t>mul_fx1829_posocup_3</t>
  </si>
  <si>
    <t>mul_fx3039_posocup_3</t>
  </si>
  <si>
    <t>mul_fx4049_posocup_3</t>
  </si>
  <si>
    <t>mul_fx5059_posocup_3</t>
  </si>
  <si>
    <t>mul_fx1859_posocup_3</t>
  </si>
  <si>
    <t>mul_fx6069_posocup_3</t>
  </si>
  <si>
    <t>mul_fx7079_posocup_3</t>
  </si>
  <si>
    <t>mul_fx80m_posocup_3</t>
  </si>
  <si>
    <t>mul_fx60m_posocup_3</t>
  </si>
  <si>
    <t>hom_posocup_3</t>
  </si>
  <si>
    <t>hom_fx1829_posocup_3</t>
  </si>
  <si>
    <t>hom_fx3039_posocup_3</t>
  </si>
  <si>
    <t>hom_fx4049_posocup_3</t>
  </si>
  <si>
    <t>hom_fx5059_posocup_3</t>
  </si>
  <si>
    <t>hom_fx1859_posocup_3</t>
  </si>
  <si>
    <t>hom_fx6069_posocup_3</t>
  </si>
  <si>
    <t>hom_fx7079_posocup_3</t>
  </si>
  <si>
    <t>hom_fx80m_posocup_3</t>
  </si>
  <si>
    <t>hom_fx60m_posocup_3</t>
  </si>
  <si>
    <t>fx1829_posocup_3</t>
  </si>
  <si>
    <t>fx3039_posocup_3</t>
  </si>
  <si>
    <t>fx4049_posocup_3</t>
  </si>
  <si>
    <t>fx5059_posocup_3</t>
  </si>
  <si>
    <t>fx1859_posocup_3</t>
  </si>
  <si>
    <t>fx6069_posocup_3</t>
  </si>
  <si>
    <t>fx7079_posocup_3</t>
  </si>
  <si>
    <t>fx80m_posocup_3</t>
  </si>
  <si>
    <t>fx60m_posocup_3</t>
  </si>
  <si>
    <t>posocup_4</t>
  </si>
  <si>
    <t>mul_posocup_4</t>
  </si>
  <si>
    <t>mul_fx1829_posocup_4</t>
  </si>
  <si>
    <t>mul_fx3039_posocup_4</t>
  </si>
  <si>
    <t>mul_fx4049_posocup_4</t>
  </si>
  <si>
    <t>mul_fx5059_posocup_4</t>
  </si>
  <si>
    <t>mul_fx1859_posocup_4</t>
  </si>
  <si>
    <t>mul_fx6069_posocup_4</t>
  </si>
  <si>
    <t>mul_fx7079_posocup_4</t>
  </si>
  <si>
    <t>mul_fx80m_posocup_4</t>
  </si>
  <si>
    <t>mul_fx60m_posocup_4</t>
  </si>
  <si>
    <t>hom_posocup_4</t>
  </si>
  <si>
    <t>hom_fx1829_posocup_4</t>
  </si>
  <si>
    <t>hom_fx3039_posocup_4</t>
  </si>
  <si>
    <t>hom_fx4049_posocup_4</t>
  </si>
  <si>
    <t>hom_fx5059_posocup_4</t>
  </si>
  <si>
    <t>hom_fx1859_posocup_4</t>
  </si>
  <si>
    <t>hom_fx6069_posocup_4</t>
  </si>
  <si>
    <t>hom_fx7079_posocup_4</t>
  </si>
  <si>
    <t>hom_fx80m_posocup_4</t>
  </si>
  <si>
    <t>hom_fx60m_posocup_4</t>
  </si>
  <si>
    <t>fx1829_posocup_4</t>
  </si>
  <si>
    <t>fx3039_posocup_4</t>
  </si>
  <si>
    <t>fx4049_posocup_4</t>
  </si>
  <si>
    <t>fx5059_posocup_4</t>
  </si>
  <si>
    <t>fx1859_posocup_4</t>
  </si>
  <si>
    <t>fx6069_posocup_4</t>
  </si>
  <si>
    <t>fx7079_posocup_4</t>
  </si>
  <si>
    <t>fx80m_posocup_4</t>
  </si>
  <si>
    <t>fx60m_posocup_4</t>
  </si>
  <si>
    <t>posocup_5</t>
  </si>
  <si>
    <t>mul_posocup_5</t>
  </si>
  <si>
    <t>mul_fx1829_posocup_5</t>
  </si>
  <si>
    <t>mul_fx3039_posocup_5</t>
  </si>
  <si>
    <t>mul_fx4049_posocup_5</t>
  </si>
  <si>
    <t>mul_fx5059_posocup_5</t>
  </si>
  <si>
    <t>mul_fx1859_posocup_5</t>
  </si>
  <si>
    <t>mul_fx6069_posocup_5</t>
  </si>
  <si>
    <t>mul_fx7079_posocup_5</t>
  </si>
  <si>
    <t>mul_fx80m_posocup_5</t>
  </si>
  <si>
    <t>mul_fx60m_posocup_5</t>
  </si>
  <si>
    <t>hom_posocup_5</t>
  </si>
  <si>
    <t>hom_fx1829_posocup_5</t>
  </si>
  <si>
    <t>hom_fx3039_posocup_5</t>
  </si>
  <si>
    <t>hom_fx4049_posocup_5</t>
  </si>
  <si>
    <t>hom_fx5059_posocup_5</t>
  </si>
  <si>
    <t>hom_fx1859_posocup_5</t>
  </si>
  <si>
    <t>hom_fx6069_posocup_5</t>
  </si>
  <si>
    <t>hom_fx7079_posocup_5</t>
  </si>
  <si>
    <t>hom_fx80m_posocup_5</t>
  </si>
  <si>
    <t>hom_fx60m_posocup_5</t>
  </si>
  <si>
    <t>fx1829_posocup_5</t>
  </si>
  <si>
    <t>fx3039_posocup_5</t>
  </si>
  <si>
    <t>fx4049_posocup_5</t>
  </si>
  <si>
    <t>fx5059_posocup_5</t>
  </si>
  <si>
    <t>fx1859_posocup_5</t>
  </si>
  <si>
    <t>fx6069_posocup_5</t>
  </si>
  <si>
    <t>fx7079_posocup_5</t>
  </si>
  <si>
    <t>fx80m_posocup_5</t>
  </si>
  <si>
    <t>fx60m_posocup_5</t>
  </si>
  <si>
    <t>posocup_6</t>
  </si>
  <si>
    <t>mul_posocup_6</t>
  </si>
  <si>
    <t>mul_fx1829_posocup_6</t>
  </si>
  <si>
    <t>mul_fx3039_posocup_6</t>
  </si>
  <si>
    <t>mul_fx4049_posocup_6</t>
  </si>
  <si>
    <t>mul_fx5059_posocup_6</t>
  </si>
  <si>
    <t>mul_fx1859_posocup_6</t>
  </si>
  <si>
    <t>mul_fx6069_posocup_6</t>
  </si>
  <si>
    <t>mul_fx7079_posocup_6</t>
  </si>
  <si>
    <t>mul_fx80m_posocup_6</t>
  </si>
  <si>
    <t>mul_fx60m_posocup_6</t>
  </si>
  <si>
    <t>hom_posocup_6</t>
  </si>
  <si>
    <t>hom_fx1829_posocup_6</t>
  </si>
  <si>
    <t>hom_fx3039_posocup_6</t>
  </si>
  <si>
    <t>hom_fx4049_posocup_6</t>
  </si>
  <si>
    <t>hom_fx5059_posocup_6</t>
  </si>
  <si>
    <t>hom_fx1859_posocup_6</t>
  </si>
  <si>
    <t>hom_fx6069_posocup_6</t>
  </si>
  <si>
    <t>hom_fx7079_posocup_6</t>
  </si>
  <si>
    <t>hom_fx80m_posocup_6</t>
  </si>
  <si>
    <t>hom_fx60m_posocup_6</t>
  </si>
  <si>
    <t>fx1829_posocup_6</t>
  </si>
  <si>
    <t>fx3039_posocup_6</t>
  </si>
  <si>
    <t>fx4049_posocup_6</t>
  </si>
  <si>
    <t>fx5059_posocup_6</t>
  </si>
  <si>
    <t>fx1859_posocup_6</t>
  </si>
  <si>
    <t>fx6069_posocup_6</t>
  </si>
  <si>
    <t>fx7079_posocup_6</t>
  </si>
  <si>
    <t>fx80m_posocup_6</t>
  </si>
  <si>
    <t>fx60m_posocup_6</t>
  </si>
  <si>
    <t>posocup_7</t>
  </si>
  <si>
    <t>mul_posocup_7</t>
  </si>
  <si>
    <t>mul_fx1829_posocup_7</t>
  </si>
  <si>
    <t>mul_fx3039_posocup_7</t>
  </si>
  <si>
    <t>mul_fx4049_posocup_7</t>
  </si>
  <si>
    <t>mul_fx5059_posocup_7</t>
  </si>
  <si>
    <t>mul_fx1859_posocup_7</t>
  </si>
  <si>
    <t>mul_fx6069_posocup_7</t>
  </si>
  <si>
    <t>mul_fx7079_posocup_7</t>
  </si>
  <si>
    <t>mul_fx80m_posocup_7</t>
  </si>
  <si>
    <t>mul_fx60m_posocup_7</t>
  </si>
  <si>
    <t>hom_posocup_7</t>
  </si>
  <si>
    <t>hom_fx1829_posocup_7</t>
  </si>
  <si>
    <t>hom_fx3039_posocup_7</t>
  </si>
  <si>
    <t>hom_fx4049_posocup_7</t>
  </si>
  <si>
    <t>hom_fx5059_posocup_7</t>
  </si>
  <si>
    <t>hom_fx1859_posocup_7</t>
  </si>
  <si>
    <t>hom_fx6069_posocup_7</t>
  </si>
  <si>
    <t>hom_fx7079_posocup_7</t>
  </si>
  <si>
    <t>hom_fx80m_posocup_7</t>
  </si>
  <si>
    <t>hom_fx60m_posocup_7</t>
  </si>
  <si>
    <t>fx1829_posocup_7</t>
  </si>
  <si>
    <t>fx3039_posocup_7</t>
  </si>
  <si>
    <t>fx4049_posocup_7</t>
  </si>
  <si>
    <t>fx5059_posocup_7</t>
  </si>
  <si>
    <t>fx1859_posocup_7</t>
  </si>
  <si>
    <t>fx6069_posocup_7</t>
  </si>
  <si>
    <t>fx7079_posocup_7</t>
  </si>
  <si>
    <t>fx80m_posocup_7</t>
  </si>
  <si>
    <t>fx60m_posocup_7</t>
  </si>
  <si>
    <t>posocup_8</t>
  </si>
  <si>
    <t>mul_posocup_8</t>
  </si>
  <si>
    <t>mul_fx1829_posocup_8</t>
  </si>
  <si>
    <t>mul_fx3039_posocup_8</t>
  </si>
  <si>
    <t>mul_fx4049_posocup_8</t>
  </si>
  <si>
    <t>mul_fx5059_posocup_8</t>
  </si>
  <si>
    <t>mul_fx1859_posocup_8</t>
  </si>
  <si>
    <t>mul_fx6069_posocup_8</t>
  </si>
  <si>
    <t>mul_fx7079_posocup_8</t>
  </si>
  <si>
    <t>mul_fx80m_posocup_8</t>
  </si>
  <si>
    <t>mul_fx60m_posocup_8</t>
  </si>
  <si>
    <t>hom_posocup_8</t>
  </si>
  <si>
    <t>hom_fx1829_posocup_8</t>
  </si>
  <si>
    <t>hom_fx3039_posocup_8</t>
  </si>
  <si>
    <t>hom_fx4049_posocup_8</t>
  </si>
  <si>
    <t>hom_fx5059_posocup_8</t>
  </si>
  <si>
    <t>hom_fx1859_posocup_8</t>
  </si>
  <si>
    <t>hom_fx6069_posocup_8</t>
  </si>
  <si>
    <t>hom_fx7079_posocup_8</t>
  </si>
  <si>
    <t>hom_fx80m_posocup_8</t>
  </si>
  <si>
    <t>hom_fx60m_posocup_8</t>
  </si>
  <si>
    <t>fx1829_posocup_8</t>
  </si>
  <si>
    <t>fx3039_posocup_8</t>
  </si>
  <si>
    <t>fx4049_posocup_8</t>
  </si>
  <si>
    <t>fx5059_posocup_8</t>
  </si>
  <si>
    <t>fx1859_posocup_8</t>
  </si>
  <si>
    <t>fx6069_posocup_8</t>
  </si>
  <si>
    <t>fx7079_posocup_8</t>
  </si>
  <si>
    <t>fx80m_posocup_8</t>
  </si>
  <si>
    <t>fx60m_posocup_8</t>
  </si>
  <si>
    <t>posocup_9</t>
  </si>
  <si>
    <t>mul_posocup_9</t>
  </si>
  <si>
    <t>mul_fx1829_posocup_9</t>
  </si>
  <si>
    <t>mul_fx3039_posocup_9</t>
  </si>
  <si>
    <t>mul_fx4049_posocup_9</t>
  </si>
  <si>
    <t>mul_fx5059_posocup_9</t>
  </si>
  <si>
    <t>mul_fx1859_posocup_9</t>
  </si>
  <si>
    <t>mul_fx6069_posocup_9</t>
  </si>
  <si>
    <t>mul_fx7079_posocup_9</t>
  </si>
  <si>
    <t>mul_fx80m_posocup_9</t>
  </si>
  <si>
    <t>mul_fx60m_posocup_9</t>
  </si>
  <si>
    <t>hom_posocup_9</t>
  </si>
  <si>
    <t>hom_fx1829_posocup_9</t>
  </si>
  <si>
    <t>hom_fx3039_posocup_9</t>
  </si>
  <si>
    <t>hom_fx4049_posocup_9</t>
  </si>
  <si>
    <t>hom_fx5059_posocup_9</t>
  </si>
  <si>
    <t>hom_fx1859_posocup_9</t>
  </si>
  <si>
    <t>hom_fx6069_posocup_9</t>
  </si>
  <si>
    <t>hom_fx7079_posocup_9</t>
  </si>
  <si>
    <t>hom_fx80m_posocup_9</t>
  </si>
  <si>
    <t>hom_fx60m_posocup_9</t>
  </si>
  <si>
    <t>fx1829_posocup_9</t>
  </si>
  <si>
    <t>fx3039_posocup_9</t>
  </si>
  <si>
    <t>fx4049_posocup_9</t>
  </si>
  <si>
    <t>fx5059_posocup_9</t>
  </si>
  <si>
    <t>fx1859_posocup_9</t>
  </si>
  <si>
    <t>fx6069_posocup_9</t>
  </si>
  <si>
    <t>fx7079_posocup_9</t>
  </si>
  <si>
    <t>fx80m_posocup_9</t>
  </si>
  <si>
    <t>fx60m_posocup_9</t>
  </si>
  <si>
    <t>posocup_10</t>
  </si>
  <si>
    <t>mul_posocup_10</t>
  </si>
  <si>
    <t>mul_fx1829_posocup_10</t>
  </si>
  <si>
    <t>mul_fx3039_posocup_10</t>
  </si>
  <si>
    <t>mul_fx4049_posocup_10</t>
  </si>
  <si>
    <t>mul_fx5059_posocup_10</t>
  </si>
  <si>
    <t>mul_fx1859_posocup_10</t>
  </si>
  <si>
    <t>mul_fx6069_posocup_10</t>
  </si>
  <si>
    <t>mul_fx7079_posocup_10</t>
  </si>
  <si>
    <t>mul_fx80m_posocup_10</t>
  </si>
  <si>
    <t>mul_fx60m_posocup_10</t>
  </si>
  <si>
    <t>hom_posocup_10</t>
  </si>
  <si>
    <t>hom_fx1829_posocup_10</t>
  </si>
  <si>
    <t>hom_fx3039_posocup_10</t>
  </si>
  <si>
    <t>hom_fx4049_posocup_10</t>
  </si>
  <si>
    <t>hom_fx5059_posocup_10</t>
  </si>
  <si>
    <t>hom_fx1859_posocup_10</t>
  </si>
  <si>
    <t>hom_fx6069_posocup_10</t>
  </si>
  <si>
    <t>hom_fx7079_posocup_10</t>
  </si>
  <si>
    <t>hom_fx80m_posocup_10</t>
  </si>
  <si>
    <t>hom_fx60m_posocup_10</t>
  </si>
  <si>
    <t>fx1829_posocup_10</t>
  </si>
  <si>
    <t>fx3039_posocup_10</t>
  </si>
  <si>
    <t>fx4049_posocup_10</t>
  </si>
  <si>
    <t>fx5059_posocup_10</t>
  </si>
  <si>
    <t>fx1859_posocup_10</t>
  </si>
  <si>
    <t>fx6069_posocup_10</t>
  </si>
  <si>
    <t>fx7079_posocup_10</t>
  </si>
  <si>
    <t>fx80m_posocup_10</t>
  </si>
  <si>
    <t>fx60m_posocup_10</t>
  </si>
  <si>
    <t>posocup_997</t>
  </si>
  <si>
    <t>mul_posocup_997</t>
  </si>
  <si>
    <t>mul_fx1829_posocup_997</t>
  </si>
  <si>
    <t>mul_fx3039_posocup_997</t>
  </si>
  <si>
    <t>mul_fx4049_posocup_997</t>
  </si>
  <si>
    <t>mul_fx5059_posocup_997</t>
  </si>
  <si>
    <t>mul_fx1859_posocup_997</t>
  </si>
  <si>
    <t>mul_fx6069_posocup_997</t>
  </si>
  <si>
    <t>mul_fx7079_posocup_997</t>
  </si>
  <si>
    <t>mul_fx80m_posocup_997</t>
  </si>
  <si>
    <t>mul_fx60m_posocup_997</t>
  </si>
  <si>
    <t>hom_posocup_997</t>
  </si>
  <si>
    <t>hom_fx1829_posocup_997</t>
  </si>
  <si>
    <t>hom_fx3039_posocup_997</t>
  </si>
  <si>
    <t>hom_fx4049_posocup_997</t>
  </si>
  <si>
    <t>hom_fx5059_posocup_997</t>
  </si>
  <si>
    <t>hom_fx1859_posocup_997</t>
  </si>
  <si>
    <t>hom_fx6069_posocup_997</t>
  </si>
  <si>
    <t>hom_fx7079_posocup_997</t>
  </si>
  <si>
    <t>hom_fx80m_posocup_997</t>
  </si>
  <si>
    <t>hom_fx60m_posocup_997</t>
  </si>
  <si>
    <t>fx1829_posocup_997</t>
  </si>
  <si>
    <t>fx3039_posocup_997</t>
  </si>
  <si>
    <t>fx4049_posocup_997</t>
  </si>
  <si>
    <t>fx5059_posocup_997</t>
  </si>
  <si>
    <t>fx1859_posocup_997</t>
  </si>
  <si>
    <t>fx6069_posocup_997</t>
  </si>
  <si>
    <t>fx7079_posocup_997</t>
  </si>
  <si>
    <t>fx80m_posocup_997</t>
  </si>
  <si>
    <t>fx60m_posocup_997</t>
  </si>
  <si>
    <t>mot_posocup_1</t>
  </si>
  <si>
    <t>cog_posocup_1</t>
  </si>
  <si>
    <t>vis_posocup_1</t>
  </si>
  <si>
    <t>aud_posocup_1</t>
  </si>
  <si>
    <t>mot_posocup_2</t>
  </si>
  <si>
    <t>cog_posocup_2</t>
  </si>
  <si>
    <t>vis_posocup_2</t>
  </si>
  <si>
    <t>aud_posocup_2</t>
  </si>
  <si>
    <t>mot_posocup_3</t>
  </si>
  <si>
    <t>cog_posocup_3</t>
  </si>
  <si>
    <t>vis_posocup_3</t>
  </si>
  <si>
    <t>aud_posocup_3</t>
  </si>
  <si>
    <t>mot_posocup_4</t>
  </si>
  <si>
    <t>cog_posocup_4</t>
  </si>
  <si>
    <t>vis_posocup_4</t>
  </si>
  <si>
    <t>aud_posocup_4</t>
  </si>
  <si>
    <t>mot_posocup_5</t>
  </si>
  <si>
    <t>cog_posocup_5</t>
  </si>
  <si>
    <t>vis_posocup_5</t>
  </si>
  <si>
    <t>aud_posocup_5</t>
  </si>
  <si>
    <t>mot_posocup_6</t>
  </si>
  <si>
    <t>cog_posocup_6</t>
  </si>
  <si>
    <t>vis_posocup_6</t>
  </si>
  <si>
    <t>aud_posocup_6</t>
  </si>
  <si>
    <t>mot_posocup_7</t>
  </si>
  <si>
    <t>cog_posocup_7</t>
  </si>
  <si>
    <t>vis_posocup_7</t>
  </si>
  <si>
    <t>aud_posocup_7</t>
  </si>
  <si>
    <t>mot_posocup_8</t>
  </si>
  <si>
    <t>cog_posocup_8</t>
  </si>
  <si>
    <t>vis_posocup_8</t>
  </si>
  <si>
    <t>aud_posocup_8</t>
  </si>
  <si>
    <t>mot_posocup_9</t>
  </si>
  <si>
    <t>cog_posocup_9</t>
  </si>
  <si>
    <t>vis_posocup_9</t>
  </si>
  <si>
    <t>aud_posocup_9</t>
  </si>
  <si>
    <t>mot_posocup_10</t>
  </si>
  <si>
    <t>cog_posocup_10</t>
  </si>
  <si>
    <t>vis_posocup_10</t>
  </si>
  <si>
    <t>aud_posocup_10</t>
  </si>
  <si>
    <t>mot_posocup_997</t>
  </si>
  <si>
    <t>cog_posocup_997</t>
  </si>
  <si>
    <t>vis_posocup_997</t>
  </si>
  <si>
    <t>aud_posocup_997</t>
  </si>
  <si>
    <t>rtrab</t>
  </si>
  <si>
    <t>mul_rtrab</t>
  </si>
  <si>
    <t>mul_fx1829_rtrab</t>
  </si>
  <si>
    <t>mul_fx3039_rtrab</t>
  </si>
  <si>
    <t>mul_fx4049_rtrab</t>
  </si>
  <si>
    <t>mul_fx5059_rtrab</t>
  </si>
  <si>
    <t>mul_fx1859_rtrab</t>
  </si>
  <si>
    <t>mul_fx6069_rtrab</t>
  </si>
  <si>
    <t>mul_fx7079_rtrab</t>
  </si>
  <si>
    <t>mul_fx80m_rtrab</t>
  </si>
  <si>
    <t>mul_fx60m_rtrab</t>
  </si>
  <si>
    <t>hom_rtrab</t>
  </si>
  <si>
    <t>hom_fx1829_rtrab</t>
  </si>
  <si>
    <t>hom_fx3039_rtrab</t>
  </si>
  <si>
    <t>hom_fx4049_rtrab</t>
  </si>
  <si>
    <t>hom_fx5059_rtrab</t>
  </si>
  <si>
    <t>hom_fx1859_rtrab</t>
  </si>
  <si>
    <t>hom_fx6069_rtrab</t>
  </si>
  <si>
    <t>hom_fx7079_rtrab</t>
  </si>
  <si>
    <t>hom_fx80m_rtrab</t>
  </si>
  <si>
    <t>hom_fx60m_rtrab</t>
  </si>
  <si>
    <t>fx1829_rtrab</t>
  </si>
  <si>
    <t>fx3039_rtrab</t>
  </si>
  <si>
    <t>fx4049_rtrab</t>
  </si>
  <si>
    <t>fx5059_rtrab</t>
  </si>
  <si>
    <t>fx1859_rtrab</t>
  </si>
  <si>
    <t>fx6069_rtrab</t>
  </si>
  <si>
    <t>fx7079_rtrab</t>
  </si>
  <si>
    <t>fx80m_rtrab</t>
  </si>
  <si>
    <t>fx60m_rtrab</t>
  </si>
  <si>
    <t>mot_rtrab</t>
  </si>
  <si>
    <t>mot_lev_rtrab</t>
  </si>
  <si>
    <t>mot_mod_rtrab</t>
  </si>
  <si>
    <t>mot_gra_rtrab</t>
  </si>
  <si>
    <t>cog_rtrab</t>
  </si>
  <si>
    <t>cog_lev_rtrab</t>
  </si>
  <si>
    <t>cog_mod_rtrab</t>
  </si>
  <si>
    <t>cog_gra_rtrab</t>
  </si>
  <si>
    <t>vis_rtrab</t>
  </si>
  <si>
    <t>vis_lev_rtrab</t>
  </si>
  <si>
    <t>vis_mod_rtrab</t>
  </si>
  <si>
    <t>vis_gra_rtrab</t>
  </si>
  <si>
    <t>aud_rtrab</t>
  </si>
  <si>
    <t>aud_lev_rtrab</t>
  </si>
  <si>
    <t>aud_mod_rtrab</t>
  </si>
  <si>
    <t>aud_gra_rtrab</t>
  </si>
  <si>
    <t>lev_rtrab</t>
  </si>
  <si>
    <t>mod_rtrab</t>
  </si>
  <si>
    <t>gra_rtrab</t>
  </si>
  <si>
    <t>rtrab_tp1</t>
  </si>
  <si>
    <t>rtrab_tp2</t>
  </si>
  <si>
    <t>rtrab_tp3</t>
  </si>
  <si>
    <t>rtrab_tp4</t>
  </si>
  <si>
    <t>rtrab_tp998</t>
  </si>
  <si>
    <t>rtrab_tp999</t>
  </si>
  <si>
    <t>tp_ren1</t>
  </si>
  <si>
    <t>mul_tp_ren1</t>
  </si>
  <si>
    <t>hom_tp_ren1</t>
  </si>
  <si>
    <t>tp_ren2</t>
  </si>
  <si>
    <t>mul_tp_ren2</t>
  </si>
  <si>
    <t>hom_tp_ren2</t>
  </si>
  <si>
    <t>tp_ren3</t>
  </si>
  <si>
    <t>mul_tp_ren3</t>
  </si>
  <si>
    <t>hom_tp_ren3</t>
  </si>
  <si>
    <t>tp_ren4</t>
  </si>
  <si>
    <t>mul_tp_ren4</t>
  </si>
  <si>
    <t>hom_tp_ren4</t>
  </si>
  <si>
    <t>tp_ren998</t>
  </si>
  <si>
    <t>mul_tp_ren998</t>
  </si>
  <si>
    <t>hom_tp_ren998</t>
  </si>
  <si>
    <t>tp_ren999</t>
  </si>
  <si>
    <t>mul_tp_ren999</t>
  </si>
  <si>
    <t>hom_tp_ren999</t>
  </si>
  <si>
    <t>ocup_prev1</t>
  </si>
  <si>
    <t>mul_ocup_prev1</t>
  </si>
  <si>
    <t>mul_fx1829_ocup_prev1</t>
  </si>
  <si>
    <t>mul_fx3039_ocup_prev1</t>
  </si>
  <si>
    <t>mul_fx4049_ocup_prev1</t>
  </si>
  <si>
    <t>mul_fx5059_ocup_prev1</t>
  </si>
  <si>
    <t>mul_fx1859_ocup_prev1</t>
  </si>
  <si>
    <t>mul_fx6069_ocup_prev1</t>
  </si>
  <si>
    <t>mul_fx7079_ocup_prev1</t>
  </si>
  <si>
    <t>mul_fx80m_ocup_prev1</t>
  </si>
  <si>
    <t>mul_fx60m_ocup_prev1</t>
  </si>
  <si>
    <t>hom_ocup_prev1</t>
  </si>
  <si>
    <t>hom_fx1829_ocup_prev1</t>
  </si>
  <si>
    <t>hom_fx3039_ocup_prev1</t>
  </si>
  <si>
    <t>hom_fx4049_ocup_prev1</t>
  </si>
  <si>
    <t>hom_fx5059_ocup_prev1</t>
  </si>
  <si>
    <t>hom_fx1859_ocup_prev1</t>
  </si>
  <si>
    <t>hom_fx6069_ocup_prev1</t>
  </si>
  <si>
    <t>hom_fx7079_ocup_prev1</t>
  </si>
  <si>
    <t>hom_fx80m_ocup_prev1</t>
  </si>
  <si>
    <t>hom_fx60m_ocup_prev1</t>
  </si>
  <si>
    <t>fx1829_ocup_prev1</t>
  </si>
  <si>
    <t>fx3039_ocup_prev1</t>
  </si>
  <si>
    <t>fx4049_ocup_prev1</t>
  </si>
  <si>
    <t>fx5059_ocup_prev1</t>
  </si>
  <si>
    <t>fx1859_ocup_prev1</t>
  </si>
  <si>
    <t>fx6069_ocup_prev1</t>
  </si>
  <si>
    <t>fx7079_ocup_prev1</t>
  </si>
  <si>
    <t>fx80m_ocup_prev1</t>
  </si>
  <si>
    <t>fx60m_ocup_prev1</t>
  </si>
  <si>
    <t>ocup_prev2</t>
  </si>
  <si>
    <t>mul_ocup_prev2</t>
  </si>
  <si>
    <t>mul_fx1829_ocup_prev2</t>
  </si>
  <si>
    <t>mul_fx3039_ocup_prev2</t>
  </si>
  <si>
    <t>mul_fx4049_ocup_prev2</t>
  </si>
  <si>
    <t>mul_fx5059_ocup_prev2</t>
  </si>
  <si>
    <t>mul_fx1859_ocup_prev2</t>
  </si>
  <si>
    <t>mul_fx6069_ocup_prev2</t>
  </si>
  <si>
    <t>mul_fx7079_ocup_prev2</t>
  </si>
  <si>
    <t>mul_fx80m_ocup_prev2</t>
  </si>
  <si>
    <t>mul_fx60m_ocup_prev2</t>
  </si>
  <si>
    <t>hom_ocup_prev2</t>
  </si>
  <si>
    <t>hom_fx1829_ocup_prev2</t>
  </si>
  <si>
    <t>hom_fx3039_ocup_prev2</t>
  </si>
  <si>
    <t>hom_fx4049_ocup_prev2</t>
  </si>
  <si>
    <t>hom_fx5059_ocup_prev2</t>
  </si>
  <si>
    <t>hom_fx1859_ocup_prev2</t>
  </si>
  <si>
    <t>hom_fx6069_ocup_prev2</t>
  </si>
  <si>
    <t>hom_fx7079_ocup_prev2</t>
  </si>
  <si>
    <t>hom_fx80m_ocup_prev2</t>
  </si>
  <si>
    <t>hom_fx60m_ocup_prev2</t>
  </si>
  <si>
    <t>fx1829_ocup_prev2</t>
  </si>
  <si>
    <t>fx3039_ocup_prev2</t>
  </si>
  <si>
    <t>fx4049_ocup_prev2</t>
  </si>
  <si>
    <t>fx5059_ocup_prev2</t>
  </si>
  <si>
    <t>fx1859_ocup_prev2</t>
  </si>
  <si>
    <t>fx6069_ocup_prev2</t>
  </si>
  <si>
    <t>fx7079_ocup_prev2</t>
  </si>
  <si>
    <t>fx80m_ocup_prev2</t>
  </si>
  <si>
    <t>fx60m_ocup_prev2</t>
  </si>
  <si>
    <t>ocup_prev997</t>
  </si>
  <si>
    <t>mul_ocup_prev997</t>
  </si>
  <si>
    <t>mul_fx1829_ocup_prev997</t>
  </si>
  <si>
    <t>mul_fx3039_ocup_prev997</t>
  </si>
  <si>
    <t>mul_fx4049_ocup_prev997</t>
  </si>
  <si>
    <t>mul_fx5059_ocup_prev997</t>
  </si>
  <si>
    <t>mul_fx1859_ocup_prev997</t>
  </si>
  <si>
    <t>mul_fx6069_ocup_prev997</t>
  </si>
  <si>
    <t>mul_fx7079_ocup_prev997</t>
  </si>
  <si>
    <t>mul_fx80m_ocup_prev997</t>
  </si>
  <si>
    <t>mul_fx60m_ocup_prev997</t>
  </si>
  <si>
    <t>hom_ocup_prev997</t>
  </si>
  <si>
    <t>hom_fx1829_ocup_prev997</t>
  </si>
  <si>
    <t>hom_fx3039_ocup_prev997</t>
  </si>
  <si>
    <t>hom_fx4049_ocup_prev997</t>
  </si>
  <si>
    <t>hom_fx5059_ocup_prev997</t>
  </si>
  <si>
    <t>hom_fx1859_ocup_prev997</t>
  </si>
  <si>
    <t>hom_fx6069_ocup_prev997</t>
  </si>
  <si>
    <t>hom_fx7079_ocup_prev997</t>
  </si>
  <si>
    <t>hom_fx80m_ocup_prev997</t>
  </si>
  <si>
    <t>hom_fx60m_ocup_prev997</t>
  </si>
  <si>
    <t>fx1829_ocup_prev997</t>
  </si>
  <si>
    <t>fx3039_ocup_prev997</t>
  </si>
  <si>
    <t>fx4049_ocup_prev997</t>
  </si>
  <si>
    <t>fx5059_ocup_prev997</t>
  </si>
  <si>
    <t>fx1859_ocup_prev997</t>
  </si>
  <si>
    <t>fx6069_ocup_prev997</t>
  </si>
  <si>
    <t>fx7079_ocup_prev997</t>
  </si>
  <si>
    <t>fx80m_ocup_prev997</t>
  </si>
  <si>
    <t>fx60m_ocup_prev997</t>
  </si>
  <si>
    <t>renda</t>
  </si>
  <si>
    <t>mul_renda</t>
  </si>
  <si>
    <t>mul_fx1829_renda</t>
  </si>
  <si>
    <t>mul_fx3039_renda</t>
  </si>
  <si>
    <t>mul_fx4049_renda</t>
  </si>
  <si>
    <t>mul_fx5059_renda</t>
  </si>
  <si>
    <t>mul_fx1859_renda</t>
  </si>
  <si>
    <t>mul_fx6069_renda</t>
  </si>
  <si>
    <t>mul_fx7079_renda</t>
  </si>
  <si>
    <t>mul_fx80m_renda</t>
  </si>
  <si>
    <t>mul_fx60m_renda</t>
  </si>
  <si>
    <t>hom_renda</t>
  </si>
  <si>
    <t>hom_fx1829_renda</t>
  </si>
  <si>
    <t>hom_fx3039_renda</t>
  </si>
  <si>
    <t>hom_fx4049_renda</t>
  </si>
  <si>
    <t>hom_fx5059_renda</t>
  </si>
  <si>
    <t>hom_fx1859_renda</t>
  </si>
  <si>
    <t>hom_fx6069_renda</t>
  </si>
  <si>
    <t>hom_fx7079_renda</t>
  </si>
  <si>
    <t>hom_fx80m_renda</t>
  </si>
  <si>
    <t>hom_fx60m_renda</t>
  </si>
  <si>
    <t>fx1829_renda</t>
  </si>
  <si>
    <t>fx3039_renda</t>
  </si>
  <si>
    <t>fx4049_renda</t>
  </si>
  <si>
    <t>fx5059_renda</t>
  </si>
  <si>
    <t>fx1859_renda</t>
  </si>
  <si>
    <t>fx6069_renda</t>
  </si>
  <si>
    <t>fx7079_renda</t>
  </si>
  <si>
    <t>fx80m_renda</t>
  </si>
  <si>
    <t>fx60m_renda</t>
  </si>
  <si>
    <t>mot_renda</t>
  </si>
  <si>
    <t>mot_lev_renda</t>
  </si>
  <si>
    <t>mot_mod_renda</t>
  </si>
  <si>
    <t>mot_gra_renda</t>
  </si>
  <si>
    <t>cog_renda</t>
  </si>
  <si>
    <t>cog_lev_renda</t>
  </si>
  <si>
    <t>cog_mod_renda</t>
  </si>
  <si>
    <t>cog_gra_renda</t>
  </si>
  <si>
    <t>vis_renda</t>
  </si>
  <si>
    <t>vis_lev_renda</t>
  </si>
  <si>
    <t>vis_mod_renda</t>
  </si>
  <si>
    <t>vis_gra_renda</t>
  </si>
  <si>
    <t>aud_renda</t>
  </si>
  <si>
    <t>aud_lev_renda</t>
  </si>
  <si>
    <t>aud_mod_renda</t>
  </si>
  <si>
    <t>aud_gra_renda</t>
  </si>
  <si>
    <t>lev_renda</t>
  </si>
  <si>
    <t>mod_renda</t>
  </si>
  <si>
    <t>gra_renda</t>
  </si>
  <si>
    <t>rend_1</t>
  </si>
  <si>
    <t>rend_2</t>
  </si>
  <si>
    <t>rend_3</t>
  </si>
  <si>
    <t>rend_4</t>
  </si>
  <si>
    <t>rend_5</t>
  </si>
  <si>
    <t>rend_6</t>
  </si>
  <si>
    <t>mul_fx1829_tp_ren1</t>
  </si>
  <si>
    <t>mul_fx3039_tp_ren1</t>
  </si>
  <si>
    <t>mul_fx4049_tp_ren1</t>
  </si>
  <si>
    <t>mul_fx5059_tp_ren1</t>
  </si>
  <si>
    <t>mul_fx1859_tp_ren1</t>
  </si>
  <si>
    <t>mul_fx6069_tp_ren1</t>
  </si>
  <si>
    <t>mul_fx7079_tp_ren1</t>
  </si>
  <si>
    <t>mul_fx80m_tp_ren1</t>
  </si>
  <si>
    <t>mul_fx60m_tp_ren1</t>
  </si>
  <si>
    <t>hom_fx1829_tp_ren1</t>
  </si>
  <si>
    <t>hom_fx3039_tp_ren1</t>
  </si>
  <si>
    <t>hom_fx4049_tp_ren1</t>
  </si>
  <si>
    <t>hom_fx5059_tp_ren1</t>
  </si>
  <si>
    <t>hom_fx1859_tp_ren1</t>
  </si>
  <si>
    <t>hom_fx6069_tp_ren1</t>
  </si>
  <si>
    <t>hom_fx7079_tp_ren1</t>
  </si>
  <si>
    <t>hom_fx80m_tp_ren1</t>
  </si>
  <si>
    <t>hom_fx60m_tp_ren1</t>
  </si>
  <si>
    <t>fx1829_tp_ren1</t>
  </si>
  <si>
    <t>fx3039_tp_ren1</t>
  </si>
  <si>
    <t>fx4049_tp_ren1</t>
  </si>
  <si>
    <t>fx5059_tp_ren1</t>
  </si>
  <si>
    <t>fx1859_tp_ren1</t>
  </si>
  <si>
    <t>fx6069_tp_ren1</t>
  </si>
  <si>
    <t>fx7079_tp_ren1</t>
  </si>
  <si>
    <t>fx80m_tp_ren1</t>
  </si>
  <si>
    <t>fx60m_tp_ren1</t>
  </si>
  <si>
    <t>mul_fx1829_tp_ren2</t>
  </si>
  <si>
    <t>mul_fx3039_tp_ren2</t>
  </si>
  <si>
    <t>mul_fx4049_tp_ren2</t>
  </si>
  <si>
    <t>mul_fx5059_tp_ren2</t>
  </si>
  <si>
    <t>mul_fx1859_tp_ren2</t>
  </si>
  <si>
    <t>mul_fx6069_tp_ren2</t>
  </si>
  <si>
    <t>mul_fx7079_tp_ren2</t>
  </si>
  <si>
    <t>mul_fx80m_tp_ren2</t>
  </si>
  <si>
    <t>mul_fx60m_tp_ren2</t>
  </si>
  <si>
    <t>hom_fx1829_tp_ren2</t>
  </si>
  <si>
    <t>hom_fx3039_tp_ren2</t>
  </si>
  <si>
    <t>hom_fx4049_tp_ren2</t>
  </si>
  <si>
    <t>hom_fx5059_tp_ren2</t>
  </si>
  <si>
    <t>hom_fx1859_tp_ren2</t>
  </si>
  <si>
    <t>hom_fx6069_tp_ren2</t>
  </si>
  <si>
    <t>hom_fx7079_tp_ren2</t>
  </si>
  <si>
    <t>hom_fx80m_tp_ren2</t>
  </si>
  <si>
    <t>hom_fx60m_tp_ren2</t>
  </si>
  <si>
    <t>fx1829_tp_ren2</t>
  </si>
  <si>
    <t>fx3039_tp_ren2</t>
  </si>
  <si>
    <t>fx4049_tp_ren2</t>
  </si>
  <si>
    <t>fx5059_tp_ren2</t>
  </si>
  <si>
    <t>fx1859_tp_ren2</t>
  </si>
  <si>
    <t>fx6069_tp_ren2</t>
  </si>
  <si>
    <t>fx7079_tp_ren2</t>
  </si>
  <si>
    <t>fx80m_tp_ren2</t>
  </si>
  <si>
    <t>fx60m_tp_ren2</t>
  </si>
  <si>
    <t>mul_fx1829_tp_ren3</t>
  </si>
  <si>
    <t>mul_fx3039_tp_ren3</t>
  </si>
  <si>
    <t>mul_fx4049_tp_ren3</t>
  </si>
  <si>
    <t>mul_fx5059_tp_ren3</t>
  </si>
  <si>
    <t>mul_fx1859_tp_ren3</t>
  </si>
  <si>
    <t>mul_fx6069_tp_ren3</t>
  </si>
  <si>
    <t>mul_fx7079_tp_ren3</t>
  </si>
  <si>
    <t>mul_fx80m_tp_ren3</t>
  </si>
  <si>
    <t>mul_fx60m_tp_ren3</t>
  </si>
  <si>
    <t>hom_fx1829_tp_ren3</t>
  </si>
  <si>
    <t>hom_fx3039_tp_ren3</t>
  </si>
  <si>
    <t>hom_fx4049_tp_ren3</t>
  </si>
  <si>
    <t>hom_fx5059_tp_ren3</t>
  </si>
  <si>
    <t>hom_fx1859_tp_ren3</t>
  </si>
  <si>
    <t>hom_fx6069_tp_ren3</t>
  </si>
  <si>
    <t>hom_fx7079_tp_ren3</t>
  </si>
  <si>
    <t>hom_fx80m_tp_ren3</t>
  </si>
  <si>
    <t>hom_fx60m_tp_ren3</t>
  </si>
  <si>
    <t>fx1829_tp_ren3</t>
  </si>
  <si>
    <t>fx3039_tp_ren3</t>
  </si>
  <si>
    <t>fx4049_tp_ren3</t>
  </si>
  <si>
    <t>fx5059_tp_ren3</t>
  </si>
  <si>
    <t>fx1859_tp_ren3</t>
  </si>
  <si>
    <t>fx6069_tp_ren3</t>
  </si>
  <si>
    <t>fx7079_tp_ren3</t>
  </si>
  <si>
    <t>fx80m_tp_ren3</t>
  </si>
  <si>
    <t>fx60m_tp_ren3</t>
  </si>
  <si>
    <t>mul_fx1829_tp_ren4</t>
  </si>
  <si>
    <t>mul_fx3039_tp_ren4</t>
  </si>
  <si>
    <t>mul_fx4049_tp_ren4</t>
  </si>
  <si>
    <t>mul_fx5059_tp_ren4</t>
  </si>
  <si>
    <t>mul_fx1859_tp_ren4</t>
  </si>
  <si>
    <t>mul_fx6069_tp_ren4</t>
  </si>
  <si>
    <t>mul_fx7079_tp_ren4</t>
  </si>
  <si>
    <t>mul_fx80m_tp_ren4</t>
  </si>
  <si>
    <t>mul_fx60m_tp_ren4</t>
  </si>
  <si>
    <t>hom_fx1829_tp_ren4</t>
  </si>
  <si>
    <t>hom_fx3039_tp_ren4</t>
  </si>
  <si>
    <t>hom_fx4049_tp_ren4</t>
  </si>
  <si>
    <t>hom_fx5059_tp_ren4</t>
  </si>
  <si>
    <t>hom_fx1859_tp_ren4</t>
  </si>
  <si>
    <t>hom_fx6069_tp_ren4</t>
  </si>
  <si>
    <t>hom_fx7079_tp_ren4</t>
  </si>
  <si>
    <t>hom_fx80m_tp_ren4</t>
  </si>
  <si>
    <t>hom_fx60m_tp_ren4</t>
  </si>
  <si>
    <t>fx1829_tp_ren4</t>
  </si>
  <si>
    <t>fx3039_tp_ren4</t>
  </si>
  <si>
    <t>fx4049_tp_ren4</t>
  </si>
  <si>
    <t>fx5059_tp_ren4</t>
  </si>
  <si>
    <t>fx1859_tp_ren4</t>
  </si>
  <si>
    <t>fx6069_tp_ren4</t>
  </si>
  <si>
    <t>fx7079_tp_ren4</t>
  </si>
  <si>
    <t>fx80m_tp_ren4</t>
  </si>
  <si>
    <t>fx60m_tp_ren4</t>
  </si>
  <si>
    <t>mul_fx1829_tp_ren998</t>
  </si>
  <si>
    <t>mul_fx3039_tp_ren998</t>
  </si>
  <si>
    <t>mul_fx4049_tp_ren998</t>
  </si>
  <si>
    <t>mul_fx5059_tp_ren998</t>
  </si>
  <si>
    <t>mul_fx1859_tp_ren998</t>
  </si>
  <si>
    <t>mul_fx6069_tp_ren998</t>
  </si>
  <si>
    <t>mul_fx7079_tp_ren998</t>
  </si>
  <si>
    <t>mul_fx80m_tp_ren998</t>
  </si>
  <si>
    <t>mul_fx60m_tp_ren998</t>
  </si>
  <si>
    <t>hom_fx1829_tp_ren998</t>
  </si>
  <si>
    <t>hom_fx3039_tp_ren998</t>
  </si>
  <si>
    <t>hom_fx4049_tp_ren998</t>
  </si>
  <si>
    <t>hom_fx5059_tp_ren998</t>
  </si>
  <si>
    <t>hom_fx1859_tp_ren998</t>
  </si>
  <si>
    <t>hom_fx6069_tp_ren998</t>
  </si>
  <si>
    <t>hom_fx7079_tp_ren998</t>
  </si>
  <si>
    <t>hom_fx80m_tp_ren998</t>
  </si>
  <si>
    <t>hom_fx60m_tp_ren998</t>
  </si>
  <si>
    <t>fx1829_tp_ren998</t>
  </si>
  <si>
    <t>fx3039_tp_ren998</t>
  </si>
  <si>
    <t>fx4049_tp_ren998</t>
  </si>
  <si>
    <t>fx5059_tp_ren998</t>
  </si>
  <si>
    <t>fx1859_tp_ren998</t>
  </si>
  <si>
    <t>fx6069_tp_ren998</t>
  </si>
  <si>
    <t>fx7079_tp_ren998</t>
  </si>
  <si>
    <t>fx80m_tp_ren998</t>
  </si>
  <si>
    <t>fx60m_tp_ren998</t>
  </si>
  <si>
    <t>mul_fx1829_tp_ren999</t>
  </si>
  <si>
    <t>mul_fx3039_tp_ren999</t>
  </si>
  <si>
    <t>mul_fx4049_tp_ren999</t>
  </si>
  <si>
    <t>mul_fx5059_tp_ren999</t>
  </si>
  <si>
    <t>mul_fx1859_tp_ren999</t>
  </si>
  <si>
    <t>mul_fx6069_tp_ren999</t>
  </si>
  <si>
    <t>mul_fx7079_tp_ren999</t>
  </si>
  <si>
    <t>mul_fx80m_tp_ren999</t>
  </si>
  <si>
    <t>mul_fx60m_tp_ren999</t>
  </si>
  <si>
    <t>hom_fx1829_tp_ren999</t>
  </si>
  <si>
    <t>hom_fx3039_tp_ren999</t>
  </si>
  <si>
    <t>hom_fx4049_tp_ren999</t>
  </si>
  <si>
    <t>hom_fx5059_tp_ren999</t>
  </si>
  <si>
    <t>hom_fx1859_tp_ren999</t>
  </si>
  <si>
    <t>hom_fx6069_tp_ren999</t>
  </si>
  <si>
    <t>hom_fx7079_tp_ren999</t>
  </si>
  <si>
    <t>hom_fx80m_tp_ren999</t>
  </si>
  <si>
    <t>hom_fx60m_tp_ren999</t>
  </si>
  <si>
    <t>fx1829_tp_ren999</t>
  </si>
  <si>
    <t>fx3039_tp_ren999</t>
  </si>
  <si>
    <t>fx4049_tp_ren999</t>
  </si>
  <si>
    <t>fx5059_tp_ren999</t>
  </si>
  <si>
    <t>fx1859_tp_ren999</t>
  </si>
  <si>
    <t>fx6069_tp_ren999</t>
  </si>
  <si>
    <t>fx7079_tp_ren999</t>
  </si>
  <si>
    <t>fx80m_tp_ren999</t>
  </si>
  <si>
    <t>fx60m_tp_ren999</t>
  </si>
  <si>
    <t>mot_tp_ren1</t>
  </si>
  <si>
    <t>mot_lev_tp_ren1</t>
  </si>
  <si>
    <t>mot_mod_tp_ren1</t>
  </si>
  <si>
    <t>mot_gra_tp_ren1</t>
  </si>
  <si>
    <t>cog_tp_ren1</t>
  </si>
  <si>
    <t>cog_lev_tp_ren1</t>
  </si>
  <si>
    <t>cog_mod_tp_ren1</t>
  </si>
  <si>
    <t>cog_gra_tp_ren1</t>
  </si>
  <si>
    <t>vis_tp_ren1</t>
  </si>
  <si>
    <t>vis_lev_tp_ren1</t>
  </si>
  <si>
    <t>vis_mod_tp_ren1</t>
  </si>
  <si>
    <t>vis_gra_tp_ren1</t>
  </si>
  <si>
    <t>aud_tp_ren1</t>
  </si>
  <si>
    <t>aud_lev_tp_ren1</t>
  </si>
  <si>
    <t>aud_mod_tp_ren1</t>
  </si>
  <si>
    <t>aud_gra_tp_ren1</t>
  </si>
  <si>
    <t>lev_tp_ren1</t>
  </si>
  <si>
    <t>mod_tp_ren1</t>
  </si>
  <si>
    <t>gra_tp_ren1</t>
  </si>
  <si>
    <t>mot_tp_ren2</t>
  </si>
  <si>
    <t>mot_lev_tp_ren2</t>
  </si>
  <si>
    <t>mot_mod_tp_ren2</t>
  </si>
  <si>
    <t>mot_gra_tp_ren2</t>
  </si>
  <si>
    <t>cog_tp_ren2</t>
  </si>
  <si>
    <t>cog_lev_tp_ren2</t>
  </si>
  <si>
    <t>cog_mod_tp_ren2</t>
  </si>
  <si>
    <t>cog_gra_tp_ren2</t>
  </si>
  <si>
    <t>vis_tp_ren2</t>
  </si>
  <si>
    <t>vis_lev_tp_ren2</t>
  </si>
  <si>
    <t>vis_mod_tp_ren2</t>
  </si>
  <si>
    <t>vis_gra_tp_ren2</t>
  </si>
  <si>
    <t>aud_tp_ren2</t>
  </si>
  <si>
    <t>aud_lev_tp_ren2</t>
  </si>
  <si>
    <t>aud_mod_tp_ren2</t>
  </si>
  <si>
    <t>aud_gra_tp_ren2</t>
  </si>
  <si>
    <t>lev_tp_ren2</t>
  </si>
  <si>
    <t>mod_tp_ren2</t>
  </si>
  <si>
    <t>gra_tp_ren2</t>
  </si>
  <si>
    <t>mot_tp_ren3</t>
  </si>
  <si>
    <t>mot_lev_tp_ren3</t>
  </si>
  <si>
    <t>mot_mod_tp_ren3</t>
  </si>
  <si>
    <t>mot_gra_tp_ren3</t>
  </si>
  <si>
    <t>cog_tp_ren3</t>
  </si>
  <si>
    <t>cog_lev_tp_ren3</t>
  </si>
  <si>
    <t>cog_mod_tp_ren3</t>
  </si>
  <si>
    <t>cog_gra_tp_ren3</t>
  </si>
  <si>
    <t>vis_tp_ren3</t>
  </si>
  <si>
    <t>vis_lev_tp_ren3</t>
  </si>
  <si>
    <t>vis_mod_tp_ren3</t>
  </si>
  <si>
    <t>vis_gra_tp_ren3</t>
  </si>
  <si>
    <t>aud_tp_ren3</t>
  </si>
  <si>
    <t>aud_lev_tp_ren3</t>
  </si>
  <si>
    <t>aud_mod_tp_ren3</t>
  </si>
  <si>
    <t>aud_gra_tp_ren3</t>
  </si>
  <si>
    <t>lev_tp_ren3</t>
  </si>
  <si>
    <t>mod_tp_ren3</t>
  </si>
  <si>
    <t>gra_tp_ren3</t>
  </si>
  <si>
    <t>mot_tp_ren4</t>
  </si>
  <si>
    <t>mot_lev_tp_ren4</t>
  </si>
  <si>
    <t>mot_mod_tp_ren4</t>
  </si>
  <si>
    <t>mot_gra_tp_ren4</t>
  </si>
  <si>
    <t>cog_tp_ren4</t>
  </si>
  <si>
    <t>cog_lev_tp_ren4</t>
  </si>
  <si>
    <t>cog_mod_tp_ren4</t>
  </si>
  <si>
    <t>cog_gra_tp_ren4</t>
  </si>
  <si>
    <t>vis_tp_ren4</t>
  </si>
  <si>
    <t>vis_lev_tp_ren4</t>
  </si>
  <si>
    <t>vis_mod_tp_ren4</t>
  </si>
  <si>
    <t>vis_gra_tp_ren4</t>
  </si>
  <si>
    <t>aud_tp_ren4</t>
  </si>
  <si>
    <t>aud_lev_tp_ren4</t>
  </si>
  <si>
    <t>aud_mod_tp_ren4</t>
  </si>
  <si>
    <t>aud_gra_tp_ren4</t>
  </si>
  <si>
    <t>lev_tp_ren4</t>
  </si>
  <si>
    <t>mod_tp_ren4</t>
  </si>
  <si>
    <t>gra_tp_ren4</t>
  </si>
  <si>
    <t>mot_tp_ren998</t>
  </si>
  <si>
    <t>mot_lev_tp_ren998</t>
  </si>
  <si>
    <t>mot_mod_tp_ren998</t>
  </si>
  <si>
    <t>mot_gra_tp_ren998</t>
  </si>
  <si>
    <t>cog_tp_ren998</t>
  </si>
  <si>
    <t>cog_lev_tp_ren998</t>
  </si>
  <si>
    <t>cog_mod_tp_ren998</t>
  </si>
  <si>
    <t>cog_gra_tp_ren998</t>
  </si>
  <si>
    <t>vis_tp_ren998</t>
  </si>
  <si>
    <t>vis_lev_tp_ren998</t>
  </si>
  <si>
    <t>vis_mod_tp_ren998</t>
  </si>
  <si>
    <t>vis_gra_tp_ren998</t>
  </si>
  <si>
    <t>aud_tp_ren998</t>
  </si>
  <si>
    <t>aud_lev_tp_ren998</t>
  </si>
  <si>
    <t>aud_mod_tp_ren998</t>
  </si>
  <si>
    <t>aud_gra_tp_ren998</t>
  </si>
  <si>
    <t>lev_tp_ren998</t>
  </si>
  <si>
    <t>mod_tp_ren998</t>
  </si>
  <si>
    <t>gra_tp_ren998</t>
  </si>
  <si>
    <t>mot_tp_ren999</t>
  </si>
  <si>
    <t>mot_lev_tp_ren999</t>
  </si>
  <si>
    <t>mot_mod_tp_ren999</t>
  </si>
  <si>
    <t>mot_gra_tp_ren999</t>
  </si>
  <si>
    <t>cog_tp_ren999</t>
  </si>
  <si>
    <t>cog_lev_tp_ren999</t>
  </si>
  <si>
    <t>cog_mod_tp_ren999</t>
  </si>
  <si>
    <t>cog_gra_tp_ren999</t>
  </si>
  <si>
    <t>vis_tp_ren999</t>
  </si>
  <si>
    <t>vis_lev_tp_ren999</t>
  </si>
  <si>
    <t>vis_mod_tp_ren999</t>
  </si>
  <si>
    <t>vis_gra_tp_ren999</t>
  </si>
  <si>
    <t>aud_tp_ren999</t>
  </si>
  <si>
    <t>aud_lev_tp_ren999</t>
  </si>
  <si>
    <t>aud_mod_tp_ren999</t>
  </si>
  <si>
    <t>aud_gra_tp_ren999</t>
  </si>
  <si>
    <t>lev_tp_ren999</t>
  </si>
  <si>
    <t>mod_tp_ren999</t>
  </si>
  <si>
    <t>gra_tp_ren999</t>
  </si>
  <si>
    <t>freqcom1</t>
  </si>
  <si>
    <t>mul_freqcom1</t>
  </si>
  <si>
    <t>mul_fx1829_freqcom1</t>
  </si>
  <si>
    <t>mul_fx3039_freqcom1</t>
  </si>
  <si>
    <t>mul_fx4049_freqcom1</t>
  </si>
  <si>
    <t>mul_fx5059_freqcom1</t>
  </si>
  <si>
    <t>mul_fx1859_freqcom1</t>
  </si>
  <si>
    <t>mul_fx6069_freqcom1</t>
  </si>
  <si>
    <t>mul_fx7079_freqcom1</t>
  </si>
  <si>
    <t>mul_fx80m_freqcom1</t>
  </si>
  <si>
    <t>mul_fx60m_freqcom1</t>
  </si>
  <si>
    <t>hom_freqcom1</t>
  </si>
  <si>
    <t>hom_fx1829_freqcom1</t>
  </si>
  <si>
    <t>hom_fx3039_freqcom1</t>
  </si>
  <si>
    <t>hom_fx4049_freqcom1</t>
  </si>
  <si>
    <t>hom_fx5059_freqcom1</t>
  </si>
  <si>
    <t>hom_fx1859_freqcom1</t>
  </si>
  <si>
    <t>hom_fx6069_freqcom1</t>
  </si>
  <si>
    <t>hom_fx7079_freqcom1</t>
  </si>
  <si>
    <t>hom_fx80m_freqcom1</t>
  </si>
  <si>
    <t>hom_fx60m_freqcom1</t>
  </si>
  <si>
    <t>fx1829_freqcom1</t>
  </si>
  <si>
    <t>fx3039_freqcom1</t>
  </si>
  <si>
    <t>fx4049_freqcom1</t>
  </si>
  <si>
    <t>fx5059_freqcom1</t>
  </si>
  <si>
    <t>fx1859_freqcom1</t>
  </si>
  <si>
    <t>fx6069_freqcom1</t>
  </si>
  <si>
    <t>fx7079_freqcom1</t>
  </si>
  <si>
    <t>fx80m_freqcom1</t>
  </si>
  <si>
    <t>fx60m_freqcom1</t>
  </si>
  <si>
    <t>freqcom2</t>
  </si>
  <si>
    <t>mul_freqcom2</t>
  </si>
  <si>
    <t>mul_fx1829_freqcom2</t>
  </si>
  <si>
    <t>mul_fx3039_freqcom2</t>
  </si>
  <si>
    <t>mul_fx4049_freqcom2</t>
  </si>
  <si>
    <t>mul_fx5059_freqcom2</t>
  </si>
  <si>
    <t>mul_fx1859_freqcom2</t>
  </si>
  <si>
    <t>mul_fx6069_freqcom2</t>
  </si>
  <si>
    <t>mul_fx7079_freqcom2</t>
  </si>
  <si>
    <t>mul_fx80m_freqcom2</t>
  </si>
  <si>
    <t>mul_fx60m_freqcom2</t>
  </si>
  <si>
    <t>hom_freqcom2</t>
  </si>
  <si>
    <t>hom_fx1829_freqcom2</t>
  </si>
  <si>
    <t>hom_fx3039_freqcom2</t>
  </si>
  <si>
    <t>hom_fx4049_freqcom2</t>
  </si>
  <si>
    <t>hom_fx5059_freqcom2</t>
  </si>
  <si>
    <t>hom_fx1859_freqcom2</t>
  </si>
  <si>
    <t>hom_fx6069_freqcom2</t>
  </si>
  <si>
    <t>hom_fx7079_freqcom2</t>
  </si>
  <si>
    <t>hom_fx80m_freqcom2</t>
  </si>
  <si>
    <t>hom_fx60m_freqcom2</t>
  </si>
  <si>
    <t>fx1829_freqcom2</t>
  </si>
  <si>
    <t>fx3039_freqcom2</t>
  </si>
  <si>
    <t>fx4049_freqcom2</t>
  </si>
  <si>
    <t>fx5059_freqcom2</t>
  </si>
  <si>
    <t>fx1859_freqcom2</t>
  </si>
  <si>
    <t>fx6069_freqcom2</t>
  </si>
  <si>
    <t>fx7079_freqcom2</t>
  </si>
  <si>
    <t>fx80m_freqcom2</t>
  </si>
  <si>
    <t>fx60m_freqcom2</t>
  </si>
  <si>
    <t>freqcom3</t>
  </si>
  <si>
    <t>mul_freqcom3</t>
  </si>
  <si>
    <t>mul_fx1829_freqcom3</t>
  </si>
  <si>
    <t>mul_fx3039_freqcom3</t>
  </si>
  <si>
    <t>mul_fx4049_freqcom3</t>
  </si>
  <si>
    <t>mul_fx5059_freqcom3</t>
  </si>
  <si>
    <t>mul_fx1859_freqcom3</t>
  </si>
  <si>
    <t>mul_fx6069_freqcom3</t>
  </si>
  <si>
    <t>mul_fx7079_freqcom3</t>
  </si>
  <si>
    <t>mul_fx80m_freqcom3</t>
  </si>
  <si>
    <t>mul_fx60m_freqcom3</t>
  </si>
  <si>
    <t>hom_freqcom3</t>
  </si>
  <si>
    <t>hom_fx1829_freqcom3</t>
  </si>
  <si>
    <t>hom_fx3039_freqcom3</t>
  </si>
  <si>
    <t>hom_fx4049_freqcom3</t>
  </si>
  <si>
    <t>hom_fx5059_freqcom3</t>
  </si>
  <si>
    <t>hom_fx1859_freqcom3</t>
  </si>
  <si>
    <t>hom_fx6069_freqcom3</t>
  </si>
  <si>
    <t>hom_fx7079_freqcom3</t>
  </si>
  <si>
    <t>hom_fx80m_freqcom3</t>
  </si>
  <si>
    <t>hom_fx60m_freqcom3</t>
  </si>
  <si>
    <t>fx1829_freqcom3</t>
  </si>
  <si>
    <t>fx3039_freqcom3</t>
  </si>
  <si>
    <t>fx4049_freqcom3</t>
  </si>
  <si>
    <t>fx5059_freqcom3</t>
  </si>
  <si>
    <t>fx1859_freqcom3</t>
  </si>
  <si>
    <t>fx6069_freqcom3</t>
  </si>
  <si>
    <t>fx7079_freqcom3</t>
  </si>
  <si>
    <t>fx80m_freqcom3</t>
  </si>
  <si>
    <t>fx60m_freqcom3</t>
  </si>
  <si>
    <t>freqcom4</t>
  </si>
  <si>
    <t>mul_freqcom4</t>
  </si>
  <si>
    <t>mul_fx1829_freqcom4</t>
  </si>
  <si>
    <t>mul_fx3039_freqcom4</t>
  </si>
  <si>
    <t>mul_fx4049_freqcom4</t>
  </si>
  <si>
    <t>mul_fx5059_freqcom4</t>
  </si>
  <si>
    <t>mul_fx1859_freqcom4</t>
  </si>
  <si>
    <t>mul_fx6069_freqcom4</t>
  </si>
  <si>
    <t>mul_fx7079_freqcom4</t>
  </si>
  <si>
    <t>mul_fx80m_freqcom4</t>
  </si>
  <si>
    <t>mul_fx60m_freqcom4</t>
  </si>
  <si>
    <t>hom_freqcom4</t>
  </si>
  <si>
    <t>hom_fx1829_freqcom4</t>
  </si>
  <si>
    <t>hom_fx3039_freqcom4</t>
  </si>
  <si>
    <t>hom_fx4049_freqcom4</t>
  </si>
  <si>
    <t>hom_fx5059_freqcom4</t>
  </si>
  <si>
    <t>hom_fx1859_freqcom4</t>
  </si>
  <si>
    <t>hom_fx6069_freqcom4</t>
  </si>
  <si>
    <t>hom_fx7079_freqcom4</t>
  </si>
  <si>
    <t>hom_fx80m_freqcom4</t>
  </si>
  <si>
    <t>hom_fx60m_freqcom4</t>
  </si>
  <si>
    <t>fx1829_freqcom4</t>
  </si>
  <si>
    <t>fx3039_freqcom4</t>
  </si>
  <si>
    <t>fx4049_freqcom4</t>
  </si>
  <si>
    <t>fx5059_freqcom4</t>
  </si>
  <si>
    <t>fx1859_freqcom4</t>
  </si>
  <si>
    <t>fx6069_freqcom4</t>
  </si>
  <si>
    <t>fx7079_freqcom4</t>
  </si>
  <si>
    <t>fx80m_freqcom4</t>
  </si>
  <si>
    <t>fx60m_freqcom4</t>
  </si>
  <si>
    <t>freqcom5</t>
  </si>
  <si>
    <t>mul_freqcom5</t>
  </si>
  <si>
    <t>mul_fx1829_freqcom5</t>
  </si>
  <si>
    <t>mul_fx3039_freqcom5</t>
  </si>
  <si>
    <t>mul_fx4049_freqcom5</t>
  </si>
  <si>
    <t>mul_fx5059_freqcom5</t>
  </si>
  <si>
    <t>mul_fx1859_freqcom5</t>
  </si>
  <si>
    <t>mul_fx6069_freqcom5</t>
  </si>
  <si>
    <t>mul_fx7079_freqcom5</t>
  </si>
  <si>
    <t>mul_fx80m_freqcom5</t>
  </si>
  <si>
    <t>mul_fx60m_freqcom5</t>
  </si>
  <si>
    <t>hom_freqcom5</t>
  </si>
  <si>
    <t>hom_fx1829_freqcom5</t>
  </si>
  <si>
    <t>hom_fx3039_freqcom5</t>
  </si>
  <si>
    <t>hom_fx4049_freqcom5</t>
  </si>
  <si>
    <t>hom_fx5059_freqcom5</t>
  </si>
  <si>
    <t>hom_fx1859_freqcom5</t>
  </si>
  <si>
    <t>hom_fx6069_freqcom5</t>
  </si>
  <si>
    <t>hom_fx7079_freqcom5</t>
  </si>
  <si>
    <t>hom_fx80m_freqcom5</t>
  </si>
  <si>
    <t>hom_fx60m_freqcom5</t>
  </si>
  <si>
    <t>fx1829_freqcom5</t>
  </si>
  <si>
    <t>fx3039_freqcom5</t>
  </si>
  <si>
    <t>fx4049_freqcom5</t>
  </si>
  <si>
    <t>fx5059_freqcom5</t>
  </si>
  <si>
    <t>fx1859_freqcom5</t>
  </si>
  <si>
    <t>fx6069_freqcom5</t>
  </si>
  <si>
    <t>fx7079_freqcom5</t>
  </si>
  <si>
    <t>fx80m_freqcom5</t>
  </si>
  <si>
    <t>fx60m_freqcom5</t>
  </si>
  <si>
    <t>freqcom6</t>
  </si>
  <si>
    <t>mul_freqcom6</t>
  </si>
  <si>
    <t>mul_fx1829_freqcom6</t>
  </si>
  <si>
    <t>mul_fx3039_freqcom6</t>
  </si>
  <si>
    <t>mul_fx4049_freqcom6</t>
  </si>
  <si>
    <t>mul_fx5059_freqcom6</t>
  </si>
  <si>
    <t>mul_fx1859_freqcom6</t>
  </si>
  <si>
    <t>mul_fx6069_freqcom6</t>
  </si>
  <si>
    <t>mul_fx7079_freqcom6</t>
  </si>
  <si>
    <t>mul_fx80m_freqcom6</t>
  </si>
  <si>
    <t>mul_fx60m_freqcom6</t>
  </si>
  <si>
    <t>hom_freqcom6</t>
  </si>
  <si>
    <t>hom_fx1829_freqcom6</t>
  </si>
  <si>
    <t>hom_fx3039_freqcom6</t>
  </si>
  <si>
    <t>hom_fx4049_freqcom6</t>
  </si>
  <si>
    <t>hom_fx5059_freqcom6</t>
  </si>
  <si>
    <t>hom_fx1859_freqcom6</t>
  </si>
  <si>
    <t>hom_fx6069_freqcom6</t>
  </si>
  <si>
    <t>hom_fx7079_freqcom6</t>
  </si>
  <si>
    <t>hom_fx80m_freqcom6</t>
  </si>
  <si>
    <t>hom_fx60m_freqcom6</t>
  </si>
  <si>
    <t>fx1829_freqcom6</t>
  </si>
  <si>
    <t>fx3039_freqcom6</t>
  </si>
  <si>
    <t>fx4049_freqcom6</t>
  </si>
  <si>
    <t>fx5059_freqcom6</t>
  </si>
  <si>
    <t>fx1859_freqcom6</t>
  </si>
  <si>
    <t>fx6069_freqcom6</t>
  </si>
  <si>
    <t>fx7079_freqcom6</t>
  </si>
  <si>
    <t>fx80m_freqcom6</t>
  </si>
  <si>
    <t>fx60m_freqcom6</t>
  </si>
  <si>
    <t>freqcom997</t>
  </si>
  <si>
    <t>mul_freqcom997</t>
  </si>
  <si>
    <t>mul_fx1829_freqcom997</t>
  </si>
  <si>
    <t>mul_fx3039_freqcom997</t>
  </si>
  <si>
    <t>mul_fx4049_freqcom997</t>
  </si>
  <si>
    <t>mul_fx5059_freqcom997</t>
  </si>
  <si>
    <t>mul_fx1859_freqcom997</t>
  </si>
  <si>
    <t>mul_fx6069_freqcom997</t>
  </si>
  <si>
    <t>mul_fx7079_freqcom997</t>
  </si>
  <si>
    <t>mul_fx80m_freqcom997</t>
  </si>
  <si>
    <t>mul_fx60m_freqcom997</t>
  </si>
  <si>
    <t>hom_freqcom997</t>
  </si>
  <si>
    <t>hom_fx1829_freqcom997</t>
  </si>
  <si>
    <t>hom_fx3039_freqcom997</t>
  </si>
  <si>
    <t>hom_fx4049_freqcom997</t>
  </si>
  <si>
    <t>hom_fx5059_freqcom997</t>
  </si>
  <si>
    <t>hom_fx1859_freqcom997</t>
  </si>
  <si>
    <t>hom_fx6069_freqcom997</t>
  </si>
  <si>
    <t>hom_fx7079_freqcom997</t>
  </si>
  <si>
    <t>hom_fx80m_freqcom997</t>
  </si>
  <si>
    <t>hom_fx60m_freqcom997</t>
  </si>
  <si>
    <t>fx1829_freqcom997</t>
  </si>
  <si>
    <t>fx3039_freqcom997</t>
  </si>
  <si>
    <t>fx4049_freqcom997</t>
  </si>
  <si>
    <t>fx5059_freqcom997</t>
  </si>
  <si>
    <t>fx1859_freqcom997</t>
  </si>
  <si>
    <t>fx6069_freqcom997</t>
  </si>
  <si>
    <t>fx7079_freqcom997</t>
  </si>
  <si>
    <t>fx80m_freqcom997</t>
  </si>
  <si>
    <t>fx60m_freqcom997</t>
  </si>
  <si>
    <t>freqreg1</t>
  </si>
  <si>
    <t>mul_freqreg1</t>
  </si>
  <si>
    <t>mul_fx1829_freqreg1</t>
  </si>
  <si>
    <t>mul_fx3039_freqreg1</t>
  </si>
  <si>
    <t>mul_fx4049_freqreg1</t>
  </si>
  <si>
    <t>mul_fx5059_freqreg1</t>
  </si>
  <si>
    <t>mul_fx1859_freqreg1</t>
  </si>
  <si>
    <t>mul_fx6069_freqreg1</t>
  </si>
  <si>
    <t>mul_fx7079_freqreg1</t>
  </si>
  <si>
    <t>mul_fx80m_freqreg1</t>
  </si>
  <si>
    <t>mul_fx60m_freqreg1</t>
  </si>
  <si>
    <t>hom_freqreg1</t>
  </si>
  <si>
    <t>hom_fx1829_freqreg1</t>
  </si>
  <si>
    <t>hom_fx3039_freqreg1</t>
  </si>
  <si>
    <t>hom_fx4049_freqreg1</t>
  </si>
  <si>
    <t>hom_fx5059_freqreg1</t>
  </si>
  <si>
    <t>hom_fx1859_freqreg1</t>
  </si>
  <si>
    <t>hom_fx6069_freqreg1</t>
  </si>
  <si>
    <t>hom_fx7079_freqreg1</t>
  </si>
  <si>
    <t>hom_fx80m_freqreg1</t>
  </si>
  <si>
    <t>hom_fx60m_freqreg1</t>
  </si>
  <si>
    <t>fx1829_freqreg1</t>
  </si>
  <si>
    <t>fx3039_freqreg1</t>
  </si>
  <si>
    <t>fx4049_freqreg1</t>
  </si>
  <si>
    <t>fx5059_freqreg1</t>
  </si>
  <si>
    <t>fx1859_freqreg1</t>
  </si>
  <si>
    <t>fx6069_freqreg1</t>
  </si>
  <si>
    <t>fx7079_freqreg1</t>
  </si>
  <si>
    <t>fx80m_freqreg1</t>
  </si>
  <si>
    <t>fx60m_freqreg1</t>
  </si>
  <si>
    <t>freqreg2</t>
  </si>
  <si>
    <t>mul_freqreg2</t>
  </si>
  <si>
    <t>mul_fx1829_freqreg2</t>
  </si>
  <si>
    <t>mul_fx3039_freqreg2</t>
  </si>
  <si>
    <t>mul_fx4049_freqreg2</t>
  </si>
  <si>
    <t>mul_fx5059_freqreg2</t>
  </si>
  <si>
    <t>mul_fx1859_freqreg2</t>
  </si>
  <si>
    <t>mul_fx6069_freqreg2</t>
  </si>
  <si>
    <t>mul_fx7079_freqreg2</t>
  </si>
  <si>
    <t>mul_fx80m_freqreg2</t>
  </si>
  <si>
    <t>mul_fx60m_freqreg2</t>
  </si>
  <si>
    <t>hom_freqreg2</t>
  </si>
  <si>
    <t>hom_fx1829_freqreg2</t>
  </si>
  <si>
    <t>hom_fx3039_freqreg2</t>
  </si>
  <si>
    <t>hom_fx4049_freqreg2</t>
  </si>
  <si>
    <t>hom_fx5059_freqreg2</t>
  </si>
  <si>
    <t>hom_fx1859_freqreg2</t>
  </si>
  <si>
    <t>hom_fx6069_freqreg2</t>
  </si>
  <si>
    <t>hom_fx7079_freqreg2</t>
  </si>
  <si>
    <t>hom_fx80m_freqreg2</t>
  </si>
  <si>
    <t>hom_fx60m_freqreg2</t>
  </si>
  <si>
    <t>fx1829_freqreg2</t>
  </si>
  <si>
    <t>fx3039_freqreg2</t>
  </si>
  <si>
    <t>fx4049_freqreg2</t>
  </si>
  <si>
    <t>fx5059_freqreg2</t>
  </si>
  <si>
    <t>fx1859_freqreg2</t>
  </si>
  <si>
    <t>fx6069_freqreg2</t>
  </si>
  <si>
    <t>fx7079_freqreg2</t>
  </si>
  <si>
    <t>fx80m_freqreg2</t>
  </si>
  <si>
    <t>fx60m_freqreg2</t>
  </si>
  <si>
    <t>freqreg3</t>
  </si>
  <si>
    <t>mul_freqreg3</t>
  </si>
  <si>
    <t>mul_fx1829_freqreg3</t>
  </si>
  <si>
    <t>mul_fx3039_freqreg3</t>
  </si>
  <si>
    <t>mul_fx4049_freqreg3</t>
  </si>
  <si>
    <t>mul_fx5059_freqreg3</t>
  </si>
  <si>
    <t>mul_fx1859_freqreg3</t>
  </si>
  <si>
    <t>mul_fx6069_freqreg3</t>
  </si>
  <si>
    <t>mul_fx7079_freqreg3</t>
  </si>
  <si>
    <t>mul_fx80m_freqreg3</t>
  </si>
  <si>
    <t>mul_fx60m_freqreg3</t>
  </si>
  <si>
    <t>hom_freqreg3</t>
  </si>
  <si>
    <t>hom_fx1829_freqreg3</t>
  </si>
  <si>
    <t>hom_fx3039_freqreg3</t>
  </si>
  <si>
    <t>hom_fx4049_freqreg3</t>
  </si>
  <si>
    <t>hom_fx5059_freqreg3</t>
  </si>
  <si>
    <t>hom_fx1859_freqreg3</t>
  </si>
  <si>
    <t>hom_fx6069_freqreg3</t>
  </si>
  <si>
    <t>hom_fx7079_freqreg3</t>
  </si>
  <si>
    <t>hom_fx80m_freqreg3</t>
  </si>
  <si>
    <t>hom_fx60m_freqreg3</t>
  </si>
  <si>
    <t>fx1829_freqreg3</t>
  </si>
  <si>
    <t>fx3039_freqreg3</t>
  </si>
  <si>
    <t>fx4049_freqreg3</t>
  </si>
  <si>
    <t>fx5059_freqreg3</t>
  </si>
  <si>
    <t>fx1859_freqreg3</t>
  </si>
  <si>
    <t>fx6069_freqreg3</t>
  </si>
  <si>
    <t>fx7079_freqreg3</t>
  </si>
  <si>
    <t>fx80m_freqreg3</t>
  </si>
  <si>
    <t>fx60m_freqreg3</t>
  </si>
  <si>
    <t>freqreg4</t>
  </si>
  <si>
    <t>mul_freqreg4</t>
  </si>
  <si>
    <t>mul_fx1829_freqreg4</t>
  </si>
  <si>
    <t>mul_fx3039_freqreg4</t>
  </si>
  <si>
    <t>mul_fx4049_freqreg4</t>
  </si>
  <si>
    <t>mul_fx5059_freqreg4</t>
  </si>
  <si>
    <t>mul_fx1859_freqreg4</t>
  </si>
  <si>
    <t>mul_fx6069_freqreg4</t>
  </si>
  <si>
    <t>mul_fx7079_freqreg4</t>
  </si>
  <si>
    <t>mul_fx80m_freqreg4</t>
  </si>
  <si>
    <t>mul_fx60m_freqreg4</t>
  </si>
  <si>
    <t>hom_freqreg4</t>
  </si>
  <si>
    <t>hom_fx1829_freqreg4</t>
  </si>
  <si>
    <t>hom_fx3039_freqreg4</t>
  </si>
  <si>
    <t>hom_fx4049_freqreg4</t>
  </si>
  <si>
    <t>hom_fx5059_freqreg4</t>
  </si>
  <si>
    <t>hom_fx1859_freqreg4</t>
  </si>
  <si>
    <t>hom_fx6069_freqreg4</t>
  </si>
  <si>
    <t>hom_fx7079_freqreg4</t>
  </si>
  <si>
    <t>hom_fx80m_freqreg4</t>
  </si>
  <si>
    <t>hom_fx60m_freqreg4</t>
  </si>
  <si>
    <t>fx1829_freqreg4</t>
  </si>
  <si>
    <t>fx3039_freqreg4</t>
  </si>
  <si>
    <t>fx4049_freqreg4</t>
  </si>
  <si>
    <t>fx5059_freqreg4</t>
  </si>
  <si>
    <t>fx1859_freqreg4</t>
  </si>
  <si>
    <t>fx6069_freqreg4</t>
  </si>
  <si>
    <t>fx7079_freqreg4</t>
  </si>
  <si>
    <t>fx80m_freqreg4</t>
  </si>
  <si>
    <t>fx60m_freqreg4</t>
  </si>
  <si>
    <t>freqreg5</t>
  </si>
  <si>
    <t>mul_freqreg5</t>
  </si>
  <si>
    <t>mul_fx1829_freqreg5</t>
  </si>
  <si>
    <t>mul_fx3039_freqreg5</t>
  </si>
  <si>
    <t>mul_fx4049_freqreg5</t>
  </si>
  <si>
    <t>mul_fx5059_freqreg5</t>
  </si>
  <si>
    <t>mul_fx1859_freqreg5</t>
  </si>
  <si>
    <t>mul_fx6069_freqreg5</t>
  </si>
  <si>
    <t>mul_fx7079_freqreg5</t>
  </si>
  <si>
    <t>mul_fx80m_freqreg5</t>
  </si>
  <si>
    <t>mul_fx60m_freqreg5</t>
  </si>
  <si>
    <t>hom_freqreg5</t>
  </si>
  <si>
    <t>hom_fx1829_freqreg5</t>
  </si>
  <si>
    <t>hom_fx3039_freqreg5</t>
  </si>
  <si>
    <t>hom_fx4049_freqreg5</t>
  </si>
  <si>
    <t>hom_fx5059_freqreg5</t>
  </si>
  <si>
    <t>hom_fx1859_freqreg5</t>
  </si>
  <si>
    <t>hom_fx6069_freqreg5</t>
  </si>
  <si>
    <t>hom_fx7079_freqreg5</t>
  </si>
  <si>
    <t>hom_fx80m_freqreg5</t>
  </si>
  <si>
    <t>hom_fx60m_freqreg5</t>
  </si>
  <si>
    <t>fx1829_freqreg5</t>
  </si>
  <si>
    <t>fx3039_freqreg5</t>
  </si>
  <si>
    <t>fx4049_freqreg5</t>
  </si>
  <si>
    <t>fx5059_freqreg5</t>
  </si>
  <si>
    <t>fx1859_freqreg5</t>
  </si>
  <si>
    <t>fx6069_freqreg5</t>
  </si>
  <si>
    <t>fx7079_freqreg5</t>
  </si>
  <si>
    <t>fx80m_freqreg5</t>
  </si>
  <si>
    <t>fx60m_freqreg5</t>
  </si>
  <si>
    <t>freqreg6</t>
  </si>
  <si>
    <t>mul_freqreg6</t>
  </si>
  <si>
    <t>mul_fx1829_freqreg6</t>
  </si>
  <si>
    <t>mul_fx3039_freqreg6</t>
  </si>
  <si>
    <t>mul_fx4049_freqreg6</t>
  </si>
  <si>
    <t>mul_fx5059_freqreg6</t>
  </si>
  <si>
    <t>mul_fx1859_freqreg6</t>
  </si>
  <si>
    <t>mul_fx6069_freqreg6</t>
  </si>
  <si>
    <t>mul_fx7079_freqreg6</t>
  </si>
  <si>
    <t>mul_fx80m_freqreg6</t>
  </si>
  <si>
    <t>mul_fx60m_freqreg6</t>
  </si>
  <si>
    <t>hom_freqreg6</t>
  </si>
  <si>
    <t>hom_fx1829_freqreg6</t>
  </si>
  <si>
    <t>hom_fx3039_freqreg6</t>
  </si>
  <si>
    <t>hom_fx4049_freqreg6</t>
  </si>
  <si>
    <t>hom_fx5059_freqreg6</t>
  </si>
  <si>
    <t>hom_fx1859_freqreg6</t>
  </si>
  <si>
    <t>hom_fx6069_freqreg6</t>
  </si>
  <si>
    <t>hom_fx7079_freqreg6</t>
  </si>
  <si>
    <t>hom_fx80m_freqreg6</t>
  </si>
  <si>
    <t>hom_fx60m_freqreg6</t>
  </si>
  <si>
    <t>fx1829_freqreg6</t>
  </si>
  <si>
    <t>fx3039_freqreg6</t>
  </si>
  <si>
    <t>fx4049_freqreg6</t>
  </si>
  <si>
    <t>fx5059_freqreg6</t>
  </si>
  <si>
    <t>fx1859_freqreg6</t>
  </si>
  <si>
    <t>fx6069_freqreg6</t>
  </si>
  <si>
    <t>fx7079_freqreg6</t>
  </si>
  <si>
    <t>fx80m_freqreg6</t>
  </si>
  <si>
    <t>fx60m_freqreg6</t>
  </si>
  <si>
    <t>freqreg997</t>
  </si>
  <si>
    <t>mul_freqreg997</t>
  </si>
  <si>
    <t>mul_fx1829_freqreg997</t>
  </si>
  <si>
    <t>mul_fx3039_freqreg997</t>
  </si>
  <si>
    <t>mul_fx4049_freqreg997</t>
  </si>
  <si>
    <t>mul_fx5059_freqreg997</t>
  </si>
  <si>
    <t>mul_fx1859_freqreg997</t>
  </si>
  <si>
    <t>mul_fx6069_freqreg997</t>
  </si>
  <si>
    <t>mul_fx7079_freqreg997</t>
  </si>
  <si>
    <t>mul_fx80m_freqreg997</t>
  </si>
  <si>
    <t>mul_fx60m_freqreg997</t>
  </si>
  <si>
    <t>hom_freqreg997</t>
  </si>
  <si>
    <t>hom_fx1829_freqreg997</t>
  </si>
  <si>
    <t>hom_fx3039_freqreg997</t>
  </si>
  <si>
    <t>hom_fx4049_freqreg997</t>
  </si>
  <si>
    <t>hom_fx5059_freqreg997</t>
  </si>
  <si>
    <t>hom_fx1859_freqreg997</t>
  </si>
  <si>
    <t>hom_fx6069_freqreg997</t>
  </si>
  <si>
    <t>hom_fx7079_freqreg997</t>
  </si>
  <si>
    <t>hom_fx80m_freqreg997</t>
  </si>
  <si>
    <t>hom_fx60m_freqreg997</t>
  </si>
  <si>
    <t>fx1829_freqreg997</t>
  </si>
  <si>
    <t>fx3039_freqreg997</t>
  </si>
  <si>
    <t>fx4049_freqreg997</t>
  </si>
  <si>
    <t>fx5059_freqreg997</t>
  </si>
  <si>
    <t>fx1859_freqreg997</t>
  </si>
  <si>
    <t>fx6069_freqreg997</t>
  </si>
  <si>
    <t>fx7079_freqreg997</t>
  </si>
  <si>
    <t>fx80m_freqreg997</t>
  </si>
  <si>
    <t>fx60m_freqreg997</t>
  </si>
  <si>
    <t>mot_freqreg1</t>
  </si>
  <si>
    <t>mot_lev_freqreg1</t>
  </si>
  <si>
    <t>mot_mod_freqreg1</t>
  </si>
  <si>
    <t>mot_gra_freqreg1</t>
  </si>
  <si>
    <t>cog_freqreg1</t>
  </si>
  <si>
    <t>cog_lev_freqreg1</t>
  </si>
  <si>
    <t>cog_mod_freqreg1</t>
  </si>
  <si>
    <t>cog_gra_freqreg1</t>
  </si>
  <si>
    <t>vis_freqreg1</t>
  </si>
  <si>
    <t>vis_lev_freqreg1</t>
  </si>
  <si>
    <t>vis_mod_freqreg1</t>
  </si>
  <si>
    <t>vis_gra_freqreg1</t>
  </si>
  <si>
    <t>aud_freqreg1</t>
  </si>
  <si>
    <t>aud_lev_freqreg1</t>
  </si>
  <si>
    <t>aud_mod_freqreg1</t>
  </si>
  <si>
    <t>aud_gra_freqreg1</t>
  </si>
  <si>
    <t>lev_freqreg1</t>
  </si>
  <si>
    <t>mod_freqreg1</t>
  </si>
  <si>
    <t>gra_freqreg1</t>
  </si>
  <si>
    <t>mot_freqreg2</t>
  </si>
  <si>
    <t>mot_lev_freqreg2</t>
  </si>
  <si>
    <t>mot_mod_freqreg2</t>
  </si>
  <si>
    <t>mot_gra_freqreg2</t>
  </si>
  <si>
    <t>cog_freqreg2</t>
  </si>
  <si>
    <t>cog_lev_freqreg2</t>
  </si>
  <si>
    <t>cog_mod_freqreg2</t>
  </si>
  <si>
    <t>cog_gra_freqreg2</t>
  </si>
  <si>
    <t>vis_freqreg2</t>
  </si>
  <si>
    <t>vis_lev_freqreg2</t>
  </si>
  <si>
    <t>vis_mod_freqreg2</t>
  </si>
  <si>
    <t>vis_gra_freqreg2</t>
  </si>
  <si>
    <t>aud_freqreg2</t>
  </si>
  <si>
    <t>aud_lev_freqreg2</t>
  </si>
  <si>
    <t>aud_mod_freqreg2</t>
  </si>
  <si>
    <t>aud_gra_freqreg2</t>
  </si>
  <si>
    <t>lev_freqreg2</t>
  </si>
  <si>
    <t>mod_freqreg2</t>
  </si>
  <si>
    <t>gra_freqreg2</t>
  </si>
  <si>
    <t>mot_freqreg3</t>
  </si>
  <si>
    <t>mot_lev_freqreg3</t>
  </si>
  <si>
    <t>mot_mod_freqreg3</t>
  </si>
  <si>
    <t>mot_gra_freqreg3</t>
  </si>
  <si>
    <t>cog_freqreg3</t>
  </si>
  <si>
    <t>cog_lev_freqreg3</t>
  </si>
  <si>
    <t>cog_mod_freqreg3</t>
  </si>
  <si>
    <t>cog_gra_freqreg3</t>
  </si>
  <si>
    <t>vis_freqreg3</t>
  </si>
  <si>
    <t>vis_lev_freqreg3</t>
  </si>
  <si>
    <t>vis_mod_freqreg3</t>
  </si>
  <si>
    <t>vis_gra_freqreg3</t>
  </si>
  <si>
    <t>aud_freqreg3</t>
  </si>
  <si>
    <t>aud_lev_freqreg3</t>
  </si>
  <si>
    <t>aud_mod_freqreg3</t>
  </si>
  <si>
    <t>aud_gra_freqreg3</t>
  </si>
  <si>
    <t>lev_freqreg3</t>
  </si>
  <si>
    <t>mod_freqreg3</t>
  </si>
  <si>
    <t>gra_freqreg3</t>
  </si>
  <si>
    <t>mot_freqreg4</t>
  </si>
  <si>
    <t>mot_lev_freqreg4</t>
  </si>
  <si>
    <t>mot_mod_freqreg4</t>
  </si>
  <si>
    <t>mot_gra_freqreg4</t>
  </si>
  <si>
    <t>cog_freqreg4</t>
  </si>
  <si>
    <t>cog_lev_freqreg4</t>
  </si>
  <si>
    <t>cog_mod_freqreg4</t>
  </si>
  <si>
    <t>cog_gra_freqreg4</t>
  </si>
  <si>
    <t>vis_freqreg4</t>
  </si>
  <si>
    <t>vis_lev_freqreg4</t>
  </si>
  <si>
    <t>vis_mod_freqreg4</t>
  </si>
  <si>
    <t>vis_gra_freqreg4</t>
  </si>
  <si>
    <t>aud_freqreg4</t>
  </si>
  <si>
    <t>aud_lev_freqreg4</t>
  </si>
  <si>
    <t>aud_mod_freqreg4</t>
  </si>
  <si>
    <t>aud_gra_freqreg4</t>
  </si>
  <si>
    <t>lev_freqreg4</t>
  </si>
  <si>
    <t>mod_freqreg4</t>
  </si>
  <si>
    <t>gra_freqreg4</t>
  </si>
  <si>
    <t>mot_freqreg5</t>
  </si>
  <si>
    <t>mot_lev_freqreg5</t>
  </si>
  <si>
    <t>mot_mod_freqreg5</t>
  </si>
  <si>
    <t>mot_gra_freqreg5</t>
  </si>
  <si>
    <t>cog_freqreg5</t>
  </si>
  <si>
    <t>cog_lev_freqreg5</t>
  </si>
  <si>
    <t>cog_mod_freqreg5</t>
  </si>
  <si>
    <t>cog_gra_freqreg5</t>
  </si>
  <si>
    <t>vis_freqreg5</t>
  </si>
  <si>
    <t>vis_lev_freqreg5</t>
  </si>
  <si>
    <t>vis_mod_freqreg5</t>
  </si>
  <si>
    <t>vis_gra_freqreg5</t>
  </si>
  <si>
    <t>aud_freqreg5</t>
  </si>
  <si>
    <t>aud_lev_freqreg5</t>
  </si>
  <si>
    <t>aud_mod_freqreg5</t>
  </si>
  <si>
    <t>aud_gra_freqreg5</t>
  </si>
  <si>
    <t>lev_freqreg5</t>
  </si>
  <si>
    <t>mod_freqreg5</t>
  </si>
  <si>
    <t>gra_freqreg5</t>
  </si>
  <si>
    <t>mot_freqreg6</t>
  </si>
  <si>
    <t>mot_lev_freqreg6</t>
  </si>
  <si>
    <t>mot_mod_freqreg6</t>
  </si>
  <si>
    <t>mot_gra_freqreg6</t>
  </si>
  <si>
    <t>cog_freqreg6</t>
  </si>
  <si>
    <t>cog_lev_freqreg6</t>
  </si>
  <si>
    <t>cog_mod_freqreg6</t>
  </si>
  <si>
    <t>cog_gra_freqreg6</t>
  </si>
  <si>
    <t>vis_freqreg6</t>
  </si>
  <si>
    <t>vis_lev_freqreg6</t>
  </si>
  <si>
    <t>vis_mod_freqreg6</t>
  </si>
  <si>
    <t>vis_gra_freqreg6</t>
  </si>
  <si>
    <t>aud_freqreg6</t>
  </si>
  <si>
    <t>aud_lev_freqreg6</t>
  </si>
  <si>
    <t>aud_mod_freqreg6</t>
  </si>
  <si>
    <t>aud_gra_freqreg6</t>
  </si>
  <si>
    <t>lev_freqreg6</t>
  </si>
  <si>
    <t>mod_freqreg6</t>
  </si>
  <si>
    <t>gra_freqreg6</t>
  </si>
  <si>
    <t>mot_freqreg997</t>
  </si>
  <si>
    <t>mot_lev_freqreg997</t>
  </si>
  <si>
    <t>mot_mod_freqreg997</t>
  </si>
  <si>
    <t>mot_gra_freqreg997</t>
  </si>
  <si>
    <t>cog_freqreg997</t>
  </si>
  <si>
    <t>cog_lev_freqreg997</t>
  </si>
  <si>
    <t>cog_mod_freqreg997</t>
  </si>
  <si>
    <t>cog_gra_freqreg997</t>
  </si>
  <si>
    <t>vis_freqreg997</t>
  </si>
  <si>
    <t>vis_lev_freqreg997</t>
  </si>
  <si>
    <t>vis_mod_freqreg997</t>
  </si>
  <si>
    <t>vis_gra_freqreg997</t>
  </si>
  <si>
    <t>aud_freqreg997</t>
  </si>
  <si>
    <t>aud_lev_freqreg997</t>
  </si>
  <si>
    <t>aud_mod_freqreg997</t>
  </si>
  <si>
    <t>aud_gra_freqreg997</t>
  </si>
  <si>
    <t>lev_freqreg997</t>
  </si>
  <si>
    <t>mod_freqreg997</t>
  </si>
  <si>
    <t>gra_freqreg997</t>
  </si>
  <si>
    <t>viol_c1</t>
  </si>
  <si>
    <t>mul_viol_c1</t>
  </si>
  <si>
    <t>mul_fx1829_viol_c1</t>
  </si>
  <si>
    <t>mul_fx3039_viol_c1</t>
  </si>
  <si>
    <t>mul_fx4049_viol_c1</t>
  </si>
  <si>
    <t>mul_fx5059_viol_c1</t>
  </si>
  <si>
    <t>mul_fx1859_viol_c1</t>
  </si>
  <si>
    <t>mul_fx6069_viol_c1</t>
  </si>
  <si>
    <t>mul_fx7079_viol_c1</t>
  </si>
  <si>
    <t>mul_fx80m_viol_c1</t>
  </si>
  <si>
    <t>mul_fx60m_viol_c1</t>
  </si>
  <si>
    <t>hom_viol_c1</t>
  </si>
  <si>
    <t>hom_fx1829_viol_c1</t>
  </si>
  <si>
    <t>hom_fx3039_viol_c1</t>
  </si>
  <si>
    <t>hom_fx4049_viol_c1</t>
  </si>
  <si>
    <t>hom_fx5059_viol_c1</t>
  </si>
  <si>
    <t>hom_fx1859_viol_c1</t>
  </si>
  <si>
    <t>hom_fx6069_viol_c1</t>
  </si>
  <si>
    <t>hom_fx7079_viol_c1</t>
  </si>
  <si>
    <t>hom_fx80m_viol_c1</t>
  </si>
  <si>
    <t>hom_fx60m_viol_c1</t>
  </si>
  <si>
    <t>fx1829_viol_c1</t>
  </si>
  <si>
    <t>fx3039_viol_c1</t>
  </si>
  <si>
    <t>fx4049_viol_c1</t>
  </si>
  <si>
    <t>fx5059_viol_c1</t>
  </si>
  <si>
    <t>fx1859_viol_c1</t>
  </si>
  <si>
    <t>fx6069_viol_c1</t>
  </si>
  <si>
    <t>fx7079_viol_c1</t>
  </si>
  <si>
    <t>fx80m_viol_c1</t>
  </si>
  <si>
    <t>fx60m_viol_c1</t>
  </si>
  <si>
    <t>viol_c2</t>
  </si>
  <si>
    <t>mul_viol_c2</t>
  </si>
  <si>
    <t>mul_fx1829_viol_c2</t>
  </si>
  <si>
    <t>mul_fx3039_viol_c2</t>
  </si>
  <si>
    <t>mul_fx4049_viol_c2</t>
  </si>
  <si>
    <t>mul_fx5059_viol_c2</t>
  </si>
  <si>
    <t>mul_fx1859_viol_c2</t>
  </si>
  <si>
    <t>mul_fx6069_viol_c2</t>
  </si>
  <si>
    <t>mul_fx7079_viol_c2</t>
  </si>
  <si>
    <t>mul_fx80m_viol_c2</t>
  </si>
  <si>
    <t>mul_fx60m_viol_c2</t>
  </si>
  <si>
    <t>hom_viol_c2</t>
  </si>
  <si>
    <t>hom_fx1829_viol_c2</t>
  </si>
  <si>
    <t>hom_fx3039_viol_c2</t>
  </si>
  <si>
    <t>hom_fx4049_viol_c2</t>
  </si>
  <si>
    <t>hom_fx5059_viol_c2</t>
  </si>
  <si>
    <t>hom_fx1859_viol_c2</t>
  </si>
  <si>
    <t>hom_fx6069_viol_c2</t>
  </si>
  <si>
    <t>hom_fx7079_viol_c2</t>
  </si>
  <si>
    <t>hom_fx80m_viol_c2</t>
  </si>
  <si>
    <t>hom_fx60m_viol_c2</t>
  </si>
  <si>
    <t>fx1829_viol_c2</t>
  </si>
  <si>
    <t>fx3039_viol_c2</t>
  </si>
  <si>
    <t>fx4049_viol_c2</t>
  </si>
  <si>
    <t>fx5059_viol_c2</t>
  </si>
  <si>
    <t>fx1859_viol_c2</t>
  </si>
  <si>
    <t>fx6069_viol_c2</t>
  </si>
  <si>
    <t>fx7079_viol_c2</t>
  </si>
  <si>
    <t>fx80m_viol_c2</t>
  </si>
  <si>
    <t>fx60m_viol_c2</t>
  </si>
  <si>
    <t>viol_c997</t>
  </si>
  <si>
    <t>mul_viol_c997</t>
  </si>
  <si>
    <t>mul_fx1829_viol_c997</t>
  </si>
  <si>
    <t>mul_fx3039_viol_c997</t>
  </si>
  <si>
    <t>mul_fx4049_viol_c997</t>
  </si>
  <si>
    <t>mul_fx5059_viol_c997</t>
  </si>
  <si>
    <t>mul_fx1859_viol_c997</t>
  </si>
  <si>
    <t>mul_fx6069_viol_c997</t>
  </si>
  <si>
    <t>mul_fx7079_viol_c997</t>
  </si>
  <si>
    <t>mul_fx80m_viol_c997</t>
  </si>
  <si>
    <t>mul_fx60m_viol_c997</t>
  </si>
  <si>
    <t>hom_viol_c997</t>
  </si>
  <si>
    <t>hom_fx1829_viol_c997</t>
  </si>
  <si>
    <t>hom_fx3039_viol_c997</t>
  </si>
  <si>
    <t>hom_fx4049_viol_c997</t>
  </si>
  <si>
    <t>hom_fx5059_viol_c997</t>
  </si>
  <si>
    <t>hom_fx1859_viol_c997</t>
  </si>
  <si>
    <t>hom_fx6069_viol_c997</t>
  </si>
  <si>
    <t>hom_fx7079_viol_c997</t>
  </si>
  <si>
    <t>hom_fx80m_viol_c997</t>
  </si>
  <si>
    <t>hom_fx60m_viol_c997</t>
  </si>
  <si>
    <t>fx1829_viol_c997</t>
  </si>
  <si>
    <t>fx3039_viol_c997</t>
  </si>
  <si>
    <t>fx4049_viol_c997</t>
  </si>
  <si>
    <t>fx5059_viol_c997</t>
  </si>
  <si>
    <t>fx1859_viol_c997</t>
  </si>
  <si>
    <t>fx6069_viol_c997</t>
  </si>
  <si>
    <t>fx7079_viol_c997</t>
  </si>
  <si>
    <t>fx80m_viol_c997</t>
  </si>
  <si>
    <t>fx60m_viol_c997</t>
  </si>
  <si>
    <t>viol_r1</t>
  </si>
  <si>
    <t>mot_viol_r1</t>
  </si>
  <si>
    <t>mot_lev_viol_r1</t>
  </si>
  <si>
    <t>mot_mod_viol_r1</t>
  </si>
  <si>
    <t>mot_gra_viol_r1</t>
  </si>
  <si>
    <t>cog_viol_r1</t>
  </si>
  <si>
    <t>cog_lev_viol_r1</t>
  </si>
  <si>
    <t>cog_mod_viol_r1</t>
  </si>
  <si>
    <t>cog_gra_viol_r1</t>
  </si>
  <si>
    <t>vis_viol_r1</t>
  </si>
  <si>
    <t>vis_lev_viol_r1</t>
  </si>
  <si>
    <t>vis_mod_viol_r1</t>
  </si>
  <si>
    <t>vis_gra_viol_r1</t>
  </si>
  <si>
    <t>aud_viol_r1</t>
  </si>
  <si>
    <t>aud_lev_viol_r1</t>
  </si>
  <si>
    <t>aud_mod_viol_r1</t>
  </si>
  <si>
    <t>aud_gra_viol_r1</t>
  </si>
  <si>
    <t>lev_viol_r1</t>
  </si>
  <si>
    <t>mod_viol_r1</t>
  </si>
  <si>
    <t>gra_viol_r1</t>
  </si>
  <si>
    <t>viol_r2</t>
  </si>
  <si>
    <t>mot_viol_r2</t>
  </si>
  <si>
    <t>mot_lev_viol_r2</t>
  </si>
  <si>
    <t>mot_mod_viol_r2</t>
  </si>
  <si>
    <t>mot_gra_viol_r2</t>
  </si>
  <si>
    <t>cog_viol_r2</t>
  </si>
  <si>
    <t>cog_lev_viol_r2</t>
  </si>
  <si>
    <t>cog_mod_viol_r2</t>
  </si>
  <si>
    <t>cog_gra_viol_r2</t>
  </si>
  <si>
    <t>vis_viol_r2</t>
  </si>
  <si>
    <t>vis_lev_viol_r2</t>
  </si>
  <si>
    <t>vis_mod_viol_r2</t>
  </si>
  <si>
    <t>vis_gra_viol_r2</t>
  </si>
  <si>
    <t>aud_viol_r2</t>
  </si>
  <si>
    <t>aud_lev_viol_r2</t>
  </si>
  <si>
    <t>aud_mod_viol_r2</t>
  </si>
  <si>
    <t>aud_gra_viol_r2</t>
  </si>
  <si>
    <t>lev_viol_r2</t>
  </si>
  <si>
    <t>mod_viol_r2</t>
  </si>
  <si>
    <t>gra_viol_r2</t>
  </si>
  <si>
    <t>viol_r3</t>
  </si>
  <si>
    <t>mot_viol_r3</t>
  </si>
  <si>
    <t>mot_lev_viol_r3</t>
  </si>
  <si>
    <t>mot_mod_viol_r3</t>
  </si>
  <si>
    <t>mot_gra_viol_r3</t>
  </si>
  <si>
    <t>cog_viol_r3</t>
  </si>
  <si>
    <t>cog_lev_viol_r3</t>
  </si>
  <si>
    <t>cog_mod_viol_r3</t>
  </si>
  <si>
    <t>cog_gra_viol_r3</t>
  </si>
  <si>
    <t>vis_viol_r3</t>
  </si>
  <si>
    <t>vis_lev_viol_r3</t>
  </si>
  <si>
    <t>vis_mod_viol_r3</t>
  </si>
  <si>
    <t>vis_gra_viol_r3</t>
  </si>
  <si>
    <t>aud_viol_r3</t>
  </si>
  <si>
    <t>aud_lev_viol_r3</t>
  </si>
  <si>
    <t>aud_mod_viol_r3</t>
  </si>
  <si>
    <t>aud_gra_viol_r3</t>
  </si>
  <si>
    <t>lev_viol_r3</t>
  </si>
  <si>
    <t>mod_viol_r3</t>
  </si>
  <si>
    <t>gra_viol_r3</t>
  </si>
  <si>
    <t>viol_r4</t>
  </si>
  <si>
    <t>mot_viol_r4</t>
  </si>
  <si>
    <t>mot_lev_viol_r4</t>
  </si>
  <si>
    <t>mot_mod_viol_r4</t>
  </si>
  <si>
    <t>mot_gra_viol_r4</t>
  </si>
  <si>
    <t>cog_viol_r4</t>
  </si>
  <si>
    <t>cog_lev_viol_r4</t>
  </si>
  <si>
    <t>cog_mod_viol_r4</t>
  </si>
  <si>
    <t>cog_gra_viol_r4</t>
  </si>
  <si>
    <t>vis_viol_r4</t>
  </si>
  <si>
    <t>vis_lev_viol_r4</t>
  </si>
  <si>
    <t>vis_mod_viol_r4</t>
  </si>
  <si>
    <t>vis_gra_viol_r4</t>
  </si>
  <si>
    <t>aud_viol_r4</t>
  </si>
  <si>
    <t>aud_lev_viol_r4</t>
  </si>
  <si>
    <t>aud_mod_viol_r4</t>
  </si>
  <si>
    <t>aud_gra_viol_r4</t>
  </si>
  <si>
    <t>lev_viol_r4</t>
  </si>
  <si>
    <t>mod_viol_r4</t>
  </si>
  <si>
    <t>gra_viol_r4</t>
  </si>
  <si>
    <t>viol_r5</t>
  </si>
  <si>
    <t>mot_viol_r5</t>
  </si>
  <si>
    <t>mot_lev_viol_r5</t>
  </si>
  <si>
    <t>mot_mod_viol_r5</t>
  </si>
  <si>
    <t>mot_gra_viol_r5</t>
  </si>
  <si>
    <t>cog_viol_r5</t>
  </si>
  <si>
    <t>cog_lev_viol_r5</t>
  </si>
  <si>
    <t>cog_mod_viol_r5</t>
  </si>
  <si>
    <t>cog_gra_viol_r5</t>
  </si>
  <si>
    <t>vis_viol_r5</t>
  </si>
  <si>
    <t>vis_lev_viol_r5</t>
  </si>
  <si>
    <t>vis_mod_viol_r5</t>
  </si>
  <si>
    <t>vis_gra_viol_r5</t>
  </si>
  <si>
    <t>aud_viol_r5</t>
  </si>
  <si>
    <t>aud_lev_viol_r5</t>
  </si>
  <si>
    <t>aud_mod_viol_r5</t>
  </si>
  <si>
    <t>aud_gra_viol_r5</t>
  </si>
  <si>
    <t>lev_viol_r5</t>
  </si>
  <si>
    <t>mod_viol_r5</t>
  </si>
  <si>
    <t>gra_viol_r5</t>
  </si>
  <si>
    <t>viol_r6</t>
  </si>
  <si>
    <t>mot_viol_r6</t>
  </si>
  <si>
    <t>mot_lev_viol_r6</t>
  </si>
  <si>
    <t>mot_mod_viol_r6</t>
  </si>
  <si>
    <t>mot_gra_viol_r6</t>
  </si>
  <si>
    <t>cog_viol_r6</t>
  </si>
  <si>
    <t>cog_lev_viol_r6</t>
  </si>
  <si>
    <t>cog_mod_viol_r6</t>
  </si>
  <si>
    <t>cog_gra_viol_r6</t>
  </si>
  <si>
    <t>vis_viol_r6</t>
  </si>
  <si>
    <t>vis_lev_viol_r6</t>
  </si>
  <si>
    <t>vis_mod_viol_r6</t>
  </si>
  <si>
    <t>vis_gra_viol_r6</t>
  </si>
  <si>
    <t>aud_viol_r6</t>
  </si>
  <si>
    <t>aud_lev_viol_r6</t>
  </si>
  <si>
    <t>aud_mod_viol_r6</t>
  </si>
  <si>
    <t>aud_gra_viol_r6</t>
  </si>
  <si>
    <t>lev_viol_r6</t>
  </si>
  <si>
    <t>mod_viol_r6</t>
  </si>
  <si>
    <t>gra_viol_r6</t>
  </si>
  <si>
    <t>viol_r997</t>
  </si>
  <si>
    <t>mot_viol_r997</t>
  </si>
  <si>
    <t>mot_lev_viol_r997</t>
  </si>
  <si>
    <t>mot_mod_viol_r997</t>
  </si>
  <si>
    <t>mot_gra_viol_r997</t>
  </si>
  <si>
    <t>cog_viol_r997</t>
  </si>
  <si>
    <t>cog_lev_viol_r997</t>
  </si>
  <si>
    <t>cog_mod_viol_r997</t>
  </si>
  <si>
    <t>cog_gra_viol_r997</t>
  </si>
  <si>
    <t>vis_viol_r997</t>
  </si>
  <si>
    <t>vis_lev_viol_r997</t>
  </si>
  <si>
    <t>vis_mod_viol_r997</t>
  </si>
  <si>
    <t>vis_gra_viol_r997</t>
  </si>
  <si>
    <t>aud_viol_r997</t>
  </si>
  <si>
    <t>aud_lev_viol_r997</t>
  </si>
  <si>
    <t>aud_mod_viol_r997</t>
  </si>
  <si>
    <t>aud_gra_viol_r997</t>
  </si>
  <si>
    <t>lev_viol_r997</t>
  </si>
  <si>
    <t>mod_viol_r997</t>
  </si>
  <si>
    <t>gra_viol_r997</t>
  </si>
  <si>
    <t>exp_viol1</t>
  </si>
  <si>
    <t>mul_exp_viol1</t>
  </si>
  <si>
    <t>mul_fx1829_exp_viol1</t>
  </si>
  <si>
    <t>mul_fx3039_exp_viol1</t>
  </si>
  <si>
    <t>mul_fx4049_exp_viol1</t>
  </si>
  <si>
    <t>mul_fx5059_exp_viol1</t>
  </si>
  <si>
    <t>mul_fx1859_exp_viol1</t>
  </si>
  <si>
    <t>mul_fx6069_exp_viol1</t>
  </si>
  <si>
    <t>mul_fx7079_exp_viol1</t>
  </si>
  <si>
    <t>mul_fx80m_exp_viol1</t>
  </si>
  <si>
    <t>mul_fx60m_exp_viol1</t>
  </si>
  <si>
    <t>hom_exp_viol1</t>
  </si>
  <si>
    <t>hom_fx1829_exp_viol1</t>
  </si>
  <si>
    <t>hom_fx3039_exp_viol1</t>
  </si>
  <si>
    <t>hom_fx4049_exp_viol1</t>
  </si>
  <si>
    <t>hom_fx5059_exp_viol1</t>
  </si>
  <si>
    <t>hom_fx1859_exp_viol1</t>
  </si>
  <si>
    <t>hom_fx6069_exp_viol1</t>
  </si>
  <si>
    <t>hom_fx7079_exp_viol1</t>
  </si>
  <si>
    <t>hom_fx80m_exp_viol1</t>
  </si>
  <si>
    <t>hom_fx60m_exp_viol1</t>
  </si>
  <si>
    <t>fx1829_exp_viol1</t>
  </si>
  <si>
    <t>fx3039_exp_viol1</t>
  </si>
  <si>
    <t>fx4049_exp_viol1</t>
  </si>
  <si>
    <t>fx5059_exp_viol1</t>
  </si>
  <si>
    <t>fx1859_exp_viol1</t>
  </si>
  <si>
    <t>fx6069_exp_viol1</t>
  </si>
  <si>
    <t>fx7079_exp_viol1</t>
  </si>
  <si>
    <t>fx80m_exp_viol1</t>
  </si>
  <si>
    <t>fx60m_exp_viol1</t>
  </si>
  <si>
    <t>exp_viol2</t>
  </si>
  <si>
    <t>mul_exp_viol2</t>
  </si>
  <si>
    <t>mul_fx1829_exp_viol2</t>
  </si>
  <si>
    <t>mul_fx3039_exp_viol2</t>
  </si>
  <si>
    <t>mul_fx4049_exp_viol2</t>
  </si>
  <si>
    <t>mul_fx5059_exp_viol2</t>
  </si>
  <si>
    <t>mul_fx1859_exp_viol2</t>
  </si>
  <si>
    <t>mul_fx6069_exp_viol2</t>
  </si>
  <si>
    <t>mul_fx7079_exp_viol2</t>
  </si>
  <si>
    <t>mul_fx80m_exp_viol2</t>
  </si>
  <si>
    <t>mul_fx60m_exp_viol2</t>
  </si>
  <si>
    <t>hom_exp_viol2</t>
  </si>
  <si>
    <t>hom_fx1829_exp_viol2</t>
  </si>
  <si>
    <t>hom_fx3039_exp_viol2</t>
  </si>
  <si>
    <t>hom_fx4049_exp_viol2</t>
  </si>
  <si>
    <t>hom_fx5059_exp_viol2</t>
  </si>
  <si>
    <t>hom_fx1859_exp_viol2</t>
  </si>
  <si>
    <t>hom_fx6069_exp_viol2</t>
  </si>
  <si>
    <t>hom_fx7079_exp_viol2</t>
  </si>
  <si>
    <t>hom_fx80m_exp_viol2</t>
  </si>
  <si>
    <t>hom_fx60m_exp_viol2</t>
  </si>
  <si>
    <t>fx1829_exp_viol2</t>
  </si>
  <si>
    <t>fx3039_exp_viol2</t>
  </si>
  <si>
    <t>fx4049_exp_viol2</t>
  </si>
  <si>
    <t>fx5059_exp_viol2</t>
  </si>
  <si>
    <t>fx1859_exp_viol2</t>
  </si>
  <si>
    <t>fx6069_exp_viol2</t>
  </si>
  <si>
    <t>fx7079_exp_viol2</t>
  </si>
  <si>
    <t>fx80m_exp_viol2</t>
  </si>
  <si>
    <t>fx60m_exp_viol2</t>
  </si>
  <si>
    <t>exp_viol997</t>
  </si>
  <si>
    <t>mul_exp_viol997</t>
  </si>
  <si>
    <t>mul_fx1829_exp_viol997</t>
  </si>
  <si>
    <t>mul_fx3039_exp_viol997</t>
  </si>
  <si>
    <t>mul_fx4049_exp_viol997</t>
  </si>
  <si>
    <t>mul_fx5059_exp_viol997</t>
  </si>
  <si>
    <t>mul_fx1859_exp_viol997</t>
  </si>
  <si>
    <t>mul_fx6069_exp_viol997</t>
  </si>
  <si>
    <t>mul_fx7079_exp_viol997</t>
  </si>
  <si>
    <t>mul_fx80m_exp_viol997</t>
  </si>
  <si>
    <t>mul_fx60m_exp_viol997</t>
  </si>
  <si>
    <t>hom_exp_viol997</t>
  </si>
  <si>
    <t>hom_fx1829_exp_viol997</t>
  </si>
  <si>
    <t>hom_fx3039_exp_viol997</t>
  </si>
  <si>
    <t>hom_fx4049_exp_viol997</t>
  </si>
  <si>
    <t>hom_fx5059_exp_viol997</t>
  </si>
  <si>
    <t>hom_fx1859_exp_viol997</t>
  </si>
  <si>
    <t>hom_fx6069_exp_viol997</t>
  </si>
  <si>
    <t>hom_fx7079_exp_viol997</t>
  </si>
  <si>
    <t>hom_fx80m_exp_viol997</t>
  </si>
  <si>
    <t>hom_fx60m_exp_viol997</t>
  </si>
  <si>
    <t>fx1829_exp_viol997</t>
  </si>
  <si>
    <t>fx3039_exp_viol997</t>
  </si>
  <si>
    <t>fx4049_exp_viol997</t>
  </si>
  <si>
    <t>fx5059_exp_viol997</t>
  </si>
  <si>
    <t>fx1859_exp_viol997</t>
  </si>
  <si>
    <t>fx6069_exp_viol997</t>
  </si>
  <si>
    <t>fx7079_exp_viol997</t>
  </si>
  <si>
    <t>fx80m_exp_viol997</t>
  </si>
  <si>
    <t>fx60m_exp_viol997</t>
  </si>
  <si>
    <t>mot_exp_viol1</t>
  </si>
  <si>
    <t>mot_lev_exp_viol1</t>
  </si>
  <si>
    <t>mot_mod_exp_viol1</t>
  </si>
  <si>
    <t>mot_gra_exp_viol1</t>
  </si>
  <si>
    <t>cog_exp_viol1</t>
  </si>
  <si>
    <t>cog_lev_exp_viol1</t>
  </si>
  <si>
    <t>cog_mod_exp_viol1</t>
  </si>
  <si>
    <t>cog_gra_exp_viol1</t>
  </si>
  <si>
    <t>vis_exp_viol1</t>
  </si>
  <si>
    <t>vis_lev_exp_viol1</t>
  </si>
  <si>
    <t>vis_mod_exp_viol1</t>
  </si>
  <si>
    <t>vis_gra_exp_viol1</t>
  </si>
  <si>
    <t>aud_exp_viol1</t>
  </si>
  <si>
    <t>aud_lev_exp_viol1</t>
  </si>
  <si>
    <t>aud_mod_exp_viol1</t>
  </si>
  <si>
    <t>aud_gra_exp_viol1</t>
  </si>
  <si>
    <t>lev_exp_viol1</t>
  </si>
  <si>
    <t>mod_exp_viol1</t>
  </si>
  <si>
    <t>gra_exp_viol1</t>
  </si>
  <si>
    <t>mot_exp_viol2</t>
  </si>
  <si>
    <t>mot_lev_exp_viol2</t>
  </si>
  <si>
    <t>mot_mod_exp_viol2</t>
  </si>
  <si>
    <t>mot_gra_exp_viol2</t>
  </si>
  <si>
    <t>cog_exp_viol2</t>
  </si>
  <si>
    <t>cog_lev_exp_viol2</t>
  </si>
  <si>
    <t>cog_mod_exp_viol2</t>
  </si>
  <si>
    <t>cog_gra_exp_viol2</t>
  </si>
  <si>
    <t>vis_exp_viol2</t>
  </si>
  <si>
    <t>vis_lev_exp_viol2</t>
  </si>
  <si>
    <t>vis_mod_exp_viol2</t>
  </si>
  <si>
    <t>vis_gra_exp_viol2</t>
  </si>
  <si>
    <t>aud_exp_viol2</t>
  </si>
  <si>
    <t>aud_lev_exp_viol2</t>
  </si>
  <si>
    <t>aud_mod_exp_viol2</t>
  </si>
  <si>
    <t>aud_gra_exp_viol2</t>
  </si>
  <si>
    <t>lev_exp_viol2</t>
  </si>
  <si>
    <t>mod_exp_viol2</t>
  </si>
  <si>
    <t>gra_exp_viol2</t>
  </si>
  <si>
    <t>mot_exp_viol3</t>
  </si>
  <si>
    <t>mot_lev_exp_viol3</t>
  </si>
  <si>
    <t>mot_mod_exp_viol3</t>
  </si>
  <si>
    <t>mot_gra_exp_viol3</t>
  </si>
  <si>
    <t>cog_exp_viol3</t>
  </si>
  <si>
    <t>cog_lev_exp_viol3</t>
  </si>
  <si>
    <t>cog_mod_exp_viol3</t>
  </si>
  <si>
    <t>cog_gra_exp_viol3</t>
  </si>
  <si>
    <t>vis_exp_viol3</t>
  </si>
  <si>
    <t>vis_lev_exp_viol3</t>
  </si>
  <si>
    <t>vis_mod_exp_viol3</t>
  </si>
  <si>
    <t>vis_gra_exp_viol3</t>
  </si>
  <si>
    <t>aud_exp_viol3</t>
  </si>
  <si>
    <t>aud_lev_exp_viol3</t>
  </si>
  <si>
    <t>aud_mod_exp_viol3</t>
  </si>
  <si>
    <t>aud_gra_exp_viol3</t>
  </si>
  <si>
    <t>lev_exp_viol3</t>
  </si>
  <si>
    <t>mod_exp_viol3</t>
  </si>
  <si>
    <t>gra_exp_viol3</t>
  </si>
  <si>
    <t>mot_exp_viol4</t>
  </si>
  <si>
    <t>mot_lev_exp_viol4</t>
  </si>
  <si>
    <t>mot_mod_exp_viol4</t>
  </si>
  <si>
    <t>mot_gra_exp_viol4</t>
  </si>
  <si>
    <t>cog_exp_viol4</t>
  </si>
  <si>
    <t>cog_lev_exp_viol4</t>
  </si>
  <si>
    <t>cog_mod_exp_viol4</t>
  </si>
  <si>
    <t>cog_gra_exp_viol4</t>
  </si>
  <si>
    <t>vis_exp_viol4</t>
  </si>
  <si>
    <t>vis_lev_exp_viol4</t>
  </si>
  <si>
    <t>vis_mod_exp_viol4</t>
  </si>
  <si>
    <t>vis_gra_exp_viol4</t>
  </si>
  <si>
    <t>aud_exp_viol4</t>
  </si>
  <si>
    <t>aud_lev_exp_viol4</t>
  </si>
  <si>
    <t>aud_mod_exp_viol4</t>
  </si>
  <si>
    <t>aud_gra_exp_viol4</t>
  </si>
  <si>
    <t>lev_exp_viol4</t>
  </si>
  <si>
    <t>mod_exp_viol4</t>
  </si>
  <si>
    <t>gra_exp_viol4</t>
  </si>
  <si>
    <t>mot_exp_viol5</t>
  </si>
  <si>
    <t>mot_lev_exp_viol5</t>
  </si>
  <si>
    <t>mot_mod_exp_viol5</t>
  </si>
  <si>
    <t>mot_gra_exp_viol5</t>
  </si>
  <si>
    <t>cog_exp_viol5</t>
  </si>
  <si>
    <t>cog_lev_exp_viol5</t>
  </si>
  <si>
    <t>cog_mod_exp_viol5</t>
  </si>
  <si>
    <t>cog_gra_exp_viol5</t>
  </si>
  <si>
    <t>vis_exp_viol5</t>
  </si>
  <si>
    <t>vis_lev_exp_viol5</t>
  </si>
  <si>
    <t>vis_mod_exp_viol5</t>
  </si>
  <si>
    <t>vis_gra_exp_viol5</t>
  </si>
  <si>
    <t>aud_exp_viol5</t>
  </si>
  <si>
    <t>aud_lev_exp_viol5</t>
  </si>
  <si>
    <t>aud_mod_exp_viol5</t>
  </si>
  <si>
    <t>aud_gra_exp_viol5</t>
  </si>
  <si>
    <t>lev_exp_viol5</t>
  </si>
  <si>
    <t>mod_exp_viol5</t>
  </si>
  <si>
    <t>gra_exp_viol5</t>
  </si>
  <si>
    <t>mot_exp_viol6</t>
  </si>
  <si>
    <t>mot_lev_exp_viol6</t>
  </si>
  <si>
    <t>mot_mod_exp_viol6</t>
  </si>
  <si>
    <t>mot_gra_exp_viol6</t>
  </si>
  <si>
    <t>cog_exp_viol6</t>
  </si>
  <si>
    <t>cog_lev_exp_viol6</t>
  </si>
  <si>
    <t>cog_mod_exp_viol6</t>
  </si>
  <si>
    <t>cog_gra_exp_viol6</t>
  </si>
  <si>
    <t>vis_exp_viol6</t>
  </si>
  <si>
    <t>vis_lev_exp_viol6</t>
  </si>
  <si>
    <t>vis_mod_exp_viol6</t>
  </si>
  <si>
    <t>vis_gra_exp_viol6</t>
  </si>
  <si>
    <t>aud_exp_viol6</t>
  </si>
  <si>
    <t>aud_lev_exp_viol6</t>
  </si>
  <si>
    <t>aud_mod_exp_viol6</t>
  </si>
  <si>
    <t>aud_gra_exp_viol6</t>
  </si>
  <si>
    <t>lev_exp_viol6</t>
  </si>
  <si>
    <t>mod_exp_viol6</t>
  </si>
  <si>
    <t>gra_exp_viol6</t>
  </si>
  <si>
    <t>mot_exp_viol997</t>
  </si>
  <si>
    <t>mot_lev_exp_viol997</t>
  </si>
  <si>
    <t>mot_mod_exp_viol997</t>
  </si>
  <si>
    <t>mot_gra_exp_viol997</t>
  </si>
  <si>
    <t>cog_exp_viol997</t>
  </si>
  <si>
    <t>cog_lev_exp_viol997</t>
  </si>
  <si>
    <t>cog_mod_exp_viol997</t>
  </si>
  <si>
    <t>cog_gra_exp_viol997</t>
  </si>
  <si>
    <t>vis_exp_viol997</t>
  </si>
  <si>
    <t>vis_lev_exp_viol997</t>
  </si>
  <si>
    <t>vis_mod_exp_viol997</t>
  </si>
  <si>
    <t>vis_gra_exp_viol997</t>
  </si>
  <si>
    <t>aud_exp_viol997</t>
  </si>
  <si>
    <t>aud_lev_exp_viol997</t>
  </si>
  <si>
    <t>aud_mod_exp_viol997</t>
  </si>
  <si>
    <t>aud_gra_exp_viol997</t>
  </si>
  <si>
    <t>lev_exp_viol997</t>
  </si>
  <si>
    <t>mod_exp_viol997</t>
  </si>
  <si>
    <t>gra_exp_viol997</t>
  </si>
  <si>
    <t>_quedac_n1</t>
  </si>
  <si>
    <t>_quedac_n2</t>
  </si>
  <si>
    <t>_quedac_n3</t>
  </si>
  <si>
    <t>_quedac_n4</t>
  </si>
  <si>
    <t>_quedac_n5</t>
  </si>
  <si>
    <t>_quedac_n6</t>
  </si>
  <si>
    <t>_quedac_n7</t>
  </si>
  <si>
    <t>_quedac_n8</t>
  </si>
  <si>
    <t>_quedac_n9</t>
  </si>
  <si>
    <t>_quedac_n10</t>
  </si>
  <si>
    <t>_quedac_n11</t>
  </si>
  <si>
    <t>_quedac_n12</t>
  </si>
  <si>
    <t>_quedac_n13</t>
  </si>
  <si>
    <t>_quedac_n14</t>
  </si>
  <si>
    <t>Espaço público</t>
  </si>
  <si>
    <t>_quedap_n1</t>
  </si>
  <si>
    <t>_quedap_n2</t>
  </si>
  <si>
    <t>_quedap_n3</t>
  </si>
  <si>
    <t>_quedap_n4</t>
  </si>
  <si>
    <t>_quedap_n5</t>
  </si>
  <si>
    <t>_quedap_n6</t>
  </si>
  <si>
    <t>_quedap_n7</t>
  </si>
  <si>
    <t>_quedap_n8</t>
  </si>
  <si>
    <t>_quedap_n9</t>
  </si>
  <si>
    <t>_quedap_n10</t>
  </si>
  <si>
    <t>_quedap_n11</t>
  </si>
  <si>
    <t>_quedap_n12</t>
  </si>
  <si>
    <t>_quedap_n13</t>
  </si>
  <si>
    <t>_quedap_n14</t>
  </si>
  <si>
    <t>Distribuição absoluta dos entrevistados que sofreram queda no último ano, por faixa etária, segundo número de vezes e local</t>
  </si>
  <si>
    <t>Distribuição  percentual dos entrevistados que sofreram queda no último ano, por faixa etária, segundo número de vezes e local</t>
  </si>
  <si>
    <t>tot_quedac_n1</t>
  </si>
  <si>
    <t>tot_quedap_n1</t>
  </si>
  <si>
    <t>tot_quedac_n2</t>
  </si>
  <si>
    <t>tot_quedap_n2</t>
  </si>
  <si>
    <t>tot_quedac_n3</t>
  </si>
  <si>
    <t>tot_quedap_n3</t>
  </si>
  <si>
    <t>tot_quedac_n4</t>
  </si>
  <si>
    <t>tot_quedap_n4</t>
  </si>
  <si>
    <t>tot_quedac_n5</t>
  </si>
  <si>
    <t>tot_quedap_n5</t>
  </si>
  <si>
    <t>tot_quedac_n6</t>
  </si>
  <si>
    <t>tot_quedap_n6</t>
  </si>
  <si>
    <t>tot_quedac_n7</t>
  </si>
  <si>
    <t>tot_quedap_n7</t>
  </si>
  <si>
    <t>tot_quedac_n8</t>
  </si>
  <si>
    <t>tot_quedap_n8</t>
  </si>
  <si>
    <t>tot_quedac_n9</t>
  </si>
  <si>
    <t>tot_quedap_n9</t>
  </si>
  <si>
    <t>tot_quedac_n10</t>
  </si>
  <si>
    <t>tot_quedap_n10</t>
  </si>
  <si>
    <t>tot_quedac_n11</t>
  </si>
  <si>
    <t>tot_quedap_n11</t>
  </si>
  <si>
    <t>tot_quedac_n12</t>
  </si>
  <si>
    <t>tot_quedap_n12</t>
  </si>
  <si>
    <t>tot_quedac_n13</t>
  </si>
  <si>
    <t>tot_quedap_n13</t>
  </si>
  <si>
    <t>tot_quedac_n14</t>
  </si>
  <si>
    <t>tot_quedap_n14</t>
  </si>
  <si>
    <t>tot_quedac_n15</t>
  </si>
  <si>
    <t>tot_quedap_n15</t>
  </si>
  <si>
    <t>_nquedac</t>
  </si>
  <si>
    <t>Número médio de quedas em casa</t>
  </si>
  <si>
    <t>Número médio de quedas em espaço público</t>
  </si>
  <si>
    <t>_nquedap</t>
  </si>
  <si>
    <t>Distribuição absoluta l dos entrevistados que sofreram queda no último ano, por tipo de incapacidade, segundo número de vezes e local</t>
  </si>
  <si>
    <t>Número médio de quedas e distribuição percentual dos entrevistados que sofreram queda no último ano, por tipo de incapacidade, segundo número de vezes e local</t>
  </si>
  <si>
    <t>Iluminação inadequada</t>
  </si>
  <si>
    <t>Superfície escorregadia</t>
  </si>
  <si>
    <t>Tapetes soltos ou com dobras</t>
  </si>
  <si>
    <t>Degraus altos estreitos</t>
  </si>
  <si>
    <t>Obstáculos no caminho (móveis baixos, pequenos objetos, fios)</t>
  </si>
  <si>
    <t>Ausência de corrimãos em corredores ou banheiros</t>
  </si>
  <si>
    <t>Prateleiras baixas ou elevadas</t>
  </si>
  <si>
    <t>Calçados inadequados e/ou patologia dos pés</t>
  </si>
  <si>
    <t>Maus tratos</t>
  </si>
  <si>
    <t>Roupas compridas</t>
  </si>
  <si>
    <t>Via pública mal conservada com buracos ou irregularidades</t>
  </si>
  <si>
    <t>Transporte público inadequado</t>
  </si>
  <si>
    <t>Distribuição absoluta dos entrevistados que sofreram queda no último ano, por tipo de incapacidade, segundo principais causas de queda</t>
  </si>
  <si>
    <t>Causas das queda</t>
  </si>
  <si>
    <t>Outras</t>
  </si>
  <si>
    <t>_qcausa_1</t>
  </si>
  <si>
    <t>_qcausa_2</t>
  </si>
  <si>
    <t>_qcausa_3</t>
  </si>
  <si>
    <t>_qcausa_4</t>
  </si>
  <si>
    <t>_qcausa_5</t>
  </si>
  <si>
    <t>_qcausa_6</t>
  </si>
  <si>
    <t>_qcausa_7</t>
  </si>
  <si>
    <t>_qcausa_8</t>
  </si>
  <si>
    <t>_qcausa_9</t>
  </si>
  <si>
    <t>_qcausa_10</t>
  </si>
  <si>
    <t>_qcausa_11</t>
  </si>
  <si>
    <t>_qcausa_12</t>
  </si>
  <si>
    <t>_qcausa_13</t>
  </si>
  <si>
    <t>Distribuição percentual dos entrevistados que sofreram queda no último ano, por tipo de incapacidade, segundo principais causas de queda</t>
  </si>
  <si>
    <t>Distribuição percentual dos entrevistados que sofreram queda no último ano, por faixa etária, segundo principais causas de queda</t>
  </si>
  <si>
    <t>Distribuição absoluta dos entrevistados que sofreram queda no último ano, por faixa etária, segundo principais causas de queda</t>
  </si>
  <si>
    <t>Taxa de desemprego por tipo de incapacidade e grau de acometimento</t>
  </si>
  <si>
    <t>mot_</t>
  </si>
  <si>
    <t>cog_</t>
  </si>
  <si>
    <t>aud_</t>
  </si>
  <si>
    <t>vis_</t>
  </si>
  <si>
    <t>Porcentagem de ocupados, na última semana, por sexo e faixa etária</t>
  </si>
  <si>
    <t>Faixa etária de idosos</t>
  </si>
  <si>
    <t>Total de aposentados</t>
  </si>
  <si>
    <t>Comércio e Seviços</t>
  </si>
  <si>
    <t>Indústria</t>
  </si>
  <si>
    <t>Setor Público</t>
  </si>
  <si>
    <t>Agricultura</t>
  </si>
  <si>
    <t>Militar</t>
  </si>
  <si>
    <t>fx1829_</t>
  </si>
  <si>
    <t>fx3039_</t>
  </si>
  <si>
    <t>fx4049_</t>
  </si>
  <si>
    <t>fx5059_</t>
  </si>
  <si>
    <t>fx1859_</t>
  </si>
  <si>
    <t>fx6069_</t>
  </si>
  <si>
    <t>fx7079_</t>
  </si>
  <si>
    <t>fx80m_</t>
  </si>
  <si>
    <t>fx60m_</t>
  </si>
  <si>
    <t>hom_fx1829_</t>
  </si>
  <si>
    <t>hom_fx3039_</t>
  </si>
  <si>
    <t>hom_fx4049_</t>
  </si>
  <si>
    <t>hom_fx5059_</t>
  </si>
  <si>
    <t>hom_fx1859_</t>
  </si>
  <si>
    <t>Distribuição absoluta dos entrevistados ocupados, por sexo e faixa etária, segundo setor de atividade</t>
  </si>
  <si>
    <t>Distribuição percentual dos entrevistados ocupados, por sexo e faixa etária, segundo setor de atividade</t>
  </si>
  <si>
    <t>Distribuição absoluta dos entrevistados ocupados, idosos, por tipo de incapacidade, segundo setor de atividade</t>
  </si>
  <si>
    <t>Distribuição percentual dos entrevistados ocupados, idosos, por tipo de incapacidade, segundo setor de atividade</t>
  </si>
  <si>
    <t>Empregado com carteira assinada</t>
  </si>
  <si>
    <t>Empregado sem carteira assinada</t>
  </si>
  <si>
    <t>Trabalhador doméstico</t>
  </si>
  <si>
    <t>Cooperativado</t>
  </si>
  <si>
    <t>Empregador</t>
  </si>
  <si>
    <t>Trabalhador por conta própria</t>
  </si>
  <si>
    <t>Aprendiz ou estagiário</t>
  </si>
  <si>
    <t>Funcionário público ou militar</t>
  </si>
  <si>
    <t>Trabalhador para consumo próprio</t>
  </si>
  <si>
    <t>Não remunerado</t>
  </si>
  <si>
    <t>Distribuição absoluta dos entrevistados ocupados, por sexo e faixa etária, segundo posição na ocupação</t>
  </si>
  <si>
    <t>Distribuição percentual dos entrevistados ocupados, por sexo e faixa etária, segundo posição na ocupação</t>
  </si>
  <si>
    <t>Posição na ocupação</t>
  </si>
  <si>
    <t>Setor de atividade</t>
  </si>
  <si>
    <t>Rendimento bruto mensal médio por sexo e faixa etária</t>
  </si>
  <si>
    <t>Valor em dinheiro</t>
  </si>
  <si>
    <t>Valor estimado de produtos ou mercadorias</t>
  </si>
  <si>
    <t>Somente em benefícios</t>
  </si>
  <si>
    <t>Rendimento</t>
  </si>
  <si>
    <t>Distribuição absoluta dos entrevistados, segundo sexo, por tipo de rendimento bruto mensal</t>
  </si>
  <si>
    <t>Distribuição percentual dos entrevistados, segundo sexo, por tipo de rendimento bruto mensal</t>
  </si>
  <si>
    <t>Contribuição para previdência</t>
  </si>
  <si>
    <t>Aposentadoria</t>
  </si>
  <si>
    <t>Pensão por morte</t>
  </si>
  <si>
    <t>Benefício Assistencial de Prestação Continuada - BPC-LOAS</t>
  </si>
  <si>
    <t>Programa Bolsa Família ou do Programa de Erradicação do Trabalho Infantil - PETI</t>
  </si>
  <si>
    <t>Algum outro programa social</t>
  </si>
  <si>
    <t>Outros rendimentos</t>
  </si>
  <si>
    <t>Rendimento mensal domiciliar por tipo de rendimento mensal domiciliar</t>
  </si>
  <si>
    <t>Tipo de rendimento</t>
  </si>
  <si>
    <t>Valor</t>
  </si>
  <si>
    <t>Distribuição absoluta dos entrevistados, segundo sexo e faixa etária, por tipo de rendimento bruto mensal</t>
  </si>
  <si>
    <t>Distribuição percentual dos entrevistados, segundo sexo e faixa etária, por tipo de rendimento bruto mensal</t>
  </si>
  <si>
    <t>Acometimento leve</t>
  </si>
  <si>
    <t>Acometimento moderado</t>
  </si>
  <si>
    <t>Acometimento grave</t>
  </si>
  <si>
    <t>Distribuição absoluta dos entrevistados idosos, tipo de incapacidade e grau de acometimento, por tipo de rendimento bruto mensal</t>
  </si>
  <si>
    <t>Distribuição percentual dos entrevistados idosos, tipo de incapacidade e grau de acometimento, por tipo de rendimento bruto mensal</t>
  </si>
  <si>
    <t>Mais de uma vez por semana</t>
  </si>
  <si>
    <t>Uma vez por semana</t>
  </si>
  <si>
    <t>De 2 a 3 vezes por mês</t>
  </si>
  <si>
    <t>Algumas vezes no ano</t>
  </si>
  <si>
    <t>Uma vez no ano</t>
  </si>
  <si>
    <t>Nenhuma vez</t>
  </si>
  <si>
    <t>Distribuição absoluta dos entrevistados por sexo e faixa etária, segundo frequência em convivência comunitária</t>
  </si>
  <si>
    <t>Convivência comunitária</t>
  </si>
  <si>
    <t>Distribuição percentual dos entrevistados por sexo e faixa etária, segundo frequência em convivência comunitária</t>
  </si>
  <si>
    <t>mot_freqcom1</t>
  </si>
  <si>
    <t>mot_lev_freqcom1</t>
  </si>
  <si>
    <t>mot_mod_freqcom1</t>
  </si>
  <si>
    <t>mot_gra_freqcom1</t>
  </si>
  <si>
    <t>cog_freqcom1</t>
  </si>
  <si>
    <t>cog_lev_freqcom1</t>
  </si>
  <si>
    <t>cog_mod_freqcom1</t>
  </si>
  <si>
    <t>cog_gra_freqcom1</t>
  </si>
  <si>
    <t>vis_freqcom1</t>
  </si>
  <si>
    <t>vis_lev_freqcom1</t>
  </si>
  <si>
    <t>vis_mod_freqcom1</t>
  </si>
  <si>
    <t>vis_gra_freqcom1</t>
  </si>
  <si>
    <t>aud_freqcom1</t>
  </si>
  <si>
    <t>aud_lev_freqcom1</t>
  </si>
  <si>
    <t>aud_mod_freqcom1</t>
  </si>
  <si>
    <t>aud_gra_freqcom1</t>
  </si>
  <si>
    <t>lev_freqcom1</t>
  </si>
  <si>
    <t>mod_freqcom1</t>
  </si>
  <si>
    <t>gra_freqcom1</t>
  </si>
  <si>
    <t>mot_freqcom2</t>
  </si>
  <si>
    <t>mot_lev_freqcom2</t>
  </si>
  <si>
    <t>mot_mod_freqcom2</t>
  </si>
  <si>
    <t>mot_gra_freqcom2</t>
  </si>
  <si>
    <t>cog_freqcom2</t>
  </si>
  <si>
    <t>cog_lev_freqcom2</t>
  </si>
  <si>
    <t>cog_mod_freqcom2</t>
  </si>
  <si>
    <t>cog_gra_freqcom2</t>
  </si>
  <si>
    <t>vis_freqcom2</t>
  </si>
  <si>
    <t>vis_lev_freqcom2</t>
  </si>
  <si>
    <t>vis_mod_freqcom2</t>
  </si>
  <si>
    <t>vis_gra_freqcom2</t>
  </si>
  <si>
    <t>aud_freqcom2</t>
  </si>
  <si>
    <t>aud_lev_freqcom2</t>
  </si>
  <si>
    <t>aud_mod_freqcom2</t>
  </si>
  <si>
    <t>aud_gra_freqcom2</t>
  </si>
  <si>
    <t>lev_freqcom2</t>
  </si>
  <si>
    <t>mod_freqcom2</t>
  </si>
  <si>
    <t>gra_freqcom2</t>
  </si>
  <si>
    <t>mot_freqcom3</t>
  </si>
  <si>
    <t>mot_lev_freqcom3</t>
  </si>
  <si>
    <t>mot_mod_freqcom3</t>
  </si>
  <si>
    <t>mot_gra_freqcom3</t>
  </si>
  <si>
    <t>cog_freqcom3</t>
  </si>
  <si>
    <t>cog_lev_freqcom3</t>
  </si>
  <si>
    <t>cog_mod_freqcom3</t>
  </si>
  <si>
    <t>cog_gra_freqcom3</t>
  </si>
  <si>
    <t>vis_freqcom3</t>
  </si>
  <si>
    <t>vis_lev_freqcom3</t>
  </si>
  <si>
    <t>vis_mod_freqcom3</t>
  </si>
  <si>
    <t>vis_gra_freqcom3</t>
  </si>
  <si>
    <t>aud_freqcom3</t>
  </si>
  <si>
    <t>aud_lev_freqcom3</t>
  </si>
  <si>
    <t>aud_mod_freqcom3</t>
  </si>
  <si>
    <t>aud_gra_freqcom3</t>
  </si>
  <si>
    <t>lev_freqcom3</t>
  </si>
  <si>
    <t>mod_freqcom3</t>
  </si>
  <si>
    <t>gra_freqcom3</t>
  </si>
  <si>
    <t>mot_freqcom4</t>
  </si>
  <si>
    <t>mot_lev_freqcom4</t>
  </si>
  <si>
    <t>mot_mod_freqcom4</t>
  </si>
  <si>
    <t>mot_gra_freqcom4</t>
  </si>
  <si>
    <t>cog_freqcom4</t>
  </si>
  <si>
    <t>cog_lev_freqcom4</t>
  </si>
  <si>
    <t>cog_mod_freqcom4</t>
  </si>
  <si>
    <t>cog_gra_freqcom4</t>
  </si>
  <si>
    <t>vis_freqcom4</t>
  </si>
  <si>
    <t>vis_lev_freqcom4</t>
  </si>
  <si>
    <t>vis_mod_freqcom4</t>
  </si>
  <si>
    <t>vis_gra_freqcom4</t>
  </si>
  <si>
    <t>aud_freqcom4</t>
  </si>
  <si>
    <t>aud_lev_freqcom4</t>
  </si>
  <si>
    <t>aud_mod_freqcom4</t>
  </si>
  <si>
    <t>aud_gra_freqcom4</t>
  </si>
  <si>
    <t>lev_freqcom4</t>
  </si>
  <si>
    <t>mod_freqcom4</t>
  </si>
  <si>
    <t>gra_freqcom4</t>
  </si>
  <si>
    <t>mot_freqcom5</t>
  </si>
  <si>
    <t>mot_lev_freqcom5</t>
  </si>
  <si>
    <t>mot_mod_freqcom5</t>
  </si>
  <si>
    <t>mot_gra_freqcom5</t>
  </si>
  <si>
    <t>cog_freqcom5</t>
  </si>
  <si>
    <t>cog_lev_freqcom5</t>
  </si>
  <si>
    <t>cog_mod_freqcom5</t>
  </si>
  <si>
    <t>cog_gra_freqcom5</t>
  </si>
  <si>
    <t>vis_freqcom5</t>
  </si>
  <si>
    <t>vis_lev_freqcom5</t>
  </si>
  <si>
    <t>vis_mod_freqcom5</t>
  </si>
  <si>
    <t>vis_gra_freqcom5</t>
  </si>
  <si>
    <t>aud_freqcom5</t>
  </si>
  <si>
    <t>aud_lev_freqcom5</t>
  </si>
  <si>
    <t>aud_mod_freqcom5</t>
  </si>
  <si>
    <t>aud_gra_freqcom5</t>
  </si>
  <si>
    <t>lev_freqcom5</t>
  </si>
  <si>
    <t>mod_freqcom5</t>
  </si>
  <si>
    <t>gra_freqcom5</t>
  </si>
  <si>
    <t>mot_freqcom6</t>
  </si>
  <si>
    <t>mot_lev_freqcom6</t>
  </si>
  <si>
    <t>mot_mod_freqcom6</t>
  </si>
  <si>
    <t>mot_gra_freqcom6</t>
  </si>
  <si>
    <t>cog_freqcom6</t>
  </si>
  <si>
    <t>cog_lev_freqcom6</t>
  </si>
  <si>
    <t>cog_mod_freqcom6</t>
  </si>
  <si>
    <t>cog_gra_freqcom6</t>
  </si>
  <si>
    <t>vis_freqcom6</t>
  </si>
  <si>
    <t>vis_lev_freqcom6</t>
  </si>
  <si>
    <t>vis_mod_freqcom6</t>
  </si>
  <si>
    <t>vis_gra_freqcom6</t>
  </si>
  <si>
    <t>aud_freqcom6</t>
  </si>
  <si>
    <t>aud_lev_freqcom6</t>
  </si>
  <si>
    <t>aud_mod_freqcom6</t>
  </si>
  <si>
    <t>aud_gra_freqcom6</t>
  </si>
  <si>
    <t>lev_freqcom6</t>
  </si>
  <si>
    <t>mod_freqcom6</t>
  </si>
  <si>
    <t>gra_freqcom6</t>
  </si>
  <si>
    <t>mot_freqcom997</t>
  </si>
  <si>
    <t>mot_lev_freqcom997</t>
  </si>
  <si>
    <t>mot_mod_freqcom997</t>
  </si>
  <si>
    <t>mot_gra_freqcom997</t>
  </si>
  <si>
    <t>cog_freqcom997</t>
  </si>
  <si>
    <t>cog_lev_freqcom997</t>
  </si>
  <si>
    <t>cog_mod_freqcom997</t>
  </si>
  <si>
    <t>cog_gra_freqcom997</t>
  </si>
  <si>
    <t>vis_freqcom997</t>
  </si>
  <si>
    <t>vis_lev_freqcom997</t>
  </si>
  <si>
    <t>vis_mod_freqcom997</t>
  </si>
  <si>
    <t>vis_gra_freqcom997</t>
  </si>
  <si>
    <t>aud_freqcom997</t>
  </si>
  <si>
    <t>aud_lev_freqcom997</t>
  </si>
  <si>
    <t>aud_mod_freqcom997</t>
  </si>
  <si>
    <t>aud_gra_freqcom997</t>
  </si>
  <si>
    <t>lev_freqcom997</t>
  </si>
  <si>
    <t>mod_freqcom997</t>
  </si>
  <si>
    <t>gra_freqcom997</t>
  </si>
  <si>
    <t>Atividades religiosas</t>
  </si>
  <si>
    <t>Distribuição percentual dos entrevistados por sexo e faixa etária, segundo frequência em atividades religiosas</t>
  </si>
  <si>
    <t>Distribuição absolutados entrevistados por tipo de incapacidade e grau de acometimento, segundo frequência em atividades religiosas</t>
  </si>
  <si>
    <t>Distribuição percentual dos entrevistados por tipo de incapacidade e grau de acometimento, segundo frequência em atividades religiosas</t>
  </si>
  <si>
    <t>Percepção de segurança em casa</t>
  </si>
  <si>
    <t>Distribuição absoluta dos entrevistados por sexo e faixa etária, segundo percepção de segurança em casa</t>
  </si>
  <si>
    <t>Distribuição percentual dos entrevistados por sexo e faixa etária, segundo percepção de segurança em casa</t>
  </si>
  <si>
    <t>Distribuição percentual dos entrevistados por tipo de incapacidade e grau de acometimento, segundo percepção de segurança na rua</t>
  </si>
  <si>
    <t>Percepção de segurança na rua</t>
  </si>
  <si>
    <t>Distribuição absoluta dos entrevistados por tipo de incapacidade e grau de acometimento, segundo percepção de segurança na rua</t>
  </si>
  <si>
    <t>Exposição à violência</t>
  </si>
  <si>
    <t>Distribuição absoluta dos entrevistados, por sexo e faixa etária, segundo exposição à violência física, psicológica, financeira ou abandono</t>
  </si>
  <si>
    <t>Distribuição percentual dos entrevistados, por sexo e faixa etária, segundo exposição à violência física, psicológica, financeira ou abandono</t>
  </si>
  <si>
    <t>Distribuição absoluta dos entrevistados, por tipo de incapacidade e grau de acometimento, segundo exposição à violência física, psicológica, financeira ou abandono</t>
  </si>
  <si>
    <t>Distribuição percentual dos entrevistados, por tipo de incapacidade e grau de acometimento, segundo exposição à violência física, psicológica, financeira ou abandono</t>
  </si>
  <si>
    <t>Respostas abertas, sem categorização.</t>
  </si>
  <si>
    <t>A variável da correção é a pontuação ou a frequência? Ver tabela 1.14</t>
  </si>
  <si>
    <t>1.11</t>
  </si>
  <si>
    <t>1.10</t>
  </si>
  <si>
    <t>1.9</t>
  </si>
  <si>
    <t>1.8</t>
  </si>
  <si>
    <t>1.7</t>
  </si>
  <si>
    <t>1.6</t>
  </si>
  <si>
    <t>1.5</t>
  </si>
  <si>
    <t>1.4</t>
  </si>
  <si>
    <t>1.1</t>
  </si>
  <si>
    <t>Tabela</t>
  </si>
  <si>
    <t>Resposta</t>
  </si>
  <si>
    <t>fx1829_pt25_d1_1</t>
  </si>
  <si>
    <t>fx1829_pt50_d1_1</t>
  </si>
  <si>
    <t>fx1829_pt2550_d1_1</t>
  </si>
  <si>
    <t>fx1829_ptd1_1</t>
  </si>
  <si>
    <t>fx1829_pt25_d1_2</t>
  </si>
  <si>
    <t>fx1829_pt50_d1_2</t>
  </si>
  <si>
    <t>fx1829_pt2550_d1_2</t>
  </si>
  <si>
    <t>fx1829_ptd1_2</t>
  </si>
  <si>
    <t>fx1829_pt25_d2_1</t>
  </si>
  <si>
    <t>fx1829_pt50_d2_1</t>
  </si>
  <si>
    <t>fx1829_pt2550_d2_1</t>
  </si>
  <si>
    <t>fx1829_ptd2_1</t>
  </si>
  <si>
    <t>fx1829_pt25_d2_2</t>
  </si>
  <si>
    <t>fx1829_pt50_d2_2</t>
  </si>
  <si>
    <t>fx1829_pt2550_d2_2</t>
  </si>
  <si>
    <t>fx1829_ptd2_2</t>
  </si>
  <si>
    <t>fx1829_pt25_d2_3</t>
  </si>
  <si>
    <t>fx1829_pt50_d2_3</t>
  </si>
  <si>
    <t>fx1829_pt2550_d2_3</t>
  </si>
  <si>
    <t>fx1829_ptd2_3</t>
  </si>
  <si>
    <t>fx1829_pt25_d2_4</t>
  </si>
  <si>
    <t>fx1829_pt50_d2_4</t>
  </si>
  <si>
    <t>fx1829_pt2550_d2_4</t>
  </si>
  <si>
    <t>fx1829_ptd2_4</t>
  </si>
  <si>
    <t>fx1829_pt25_d2_5</t>
  </si>
  <si>
    <t>fx1829_pt50_d2_5</t>
  </si>
  <si>
    <t>fx1829_pt2550_d2_5</t>
  </si>
  <si>
    <t>fx1829_ptd2_5</t>
  </si>
  <si>
    <t>fx1829_pt25_d3_1</t>
  </si>
  <si>
    <t>fx1829_pt50_d3_1</t>
  </si>
  <si>
    <t>fx1829_pt2550_d3_1</t>
  </si>
  <si>
    <t>fx1829_ptd3_1</t>
  </si>
  <si>
    <t>fx1829_pt25_d3_2</t>
  </si>
  <si>
    <t>fx1829_pt50_d3_2</t>
  </si>
  <si>
    <t>fx1829_pt2550_d3_2</t>
  </si>
  <si>
    <t>fx1829_ptd3_2</t>
  </si>
  <si>
    <t>fx1829_pt25_d3_3</t>
  </si>
  <si>
    <t>fx1829_pt50_d3_3</t>
  </si>
  <si>
    <t>fx1829_pt2550_d3_3</t>
  </si>
  <si>
    <t>fx1829_ptd3_3</t>
  </si>
  <si>
    <t>fx1829_pt25_d3_4</t>
  </si>
  <si>
    <t>fx1829_pt50_d3_4</t>
  </si>
  <si>
    <t>fx1829_pt2550_d3_4</t>
  </si>
  <si>
    <t>fx1829_ptd3_4</t>
  </si>
  <si>
    <t>fx1829_pt25_d3_5</t>
  </si>
  <si>
    <t>fx1829_pt50_d3_5</t>
  </si>
  <si>
    <t>fx1829_pt2550_d3_5</t>
  </si>
  <si>
    <t>fx1829_ptd3_5</t>
  </si>
  <si>
    <t>fx1829_pt25_d3_6</t>
  </si>
  <si>
    <t>fx1829_pt50_d3_6</t>
  </si>
  <si>
    <t>fx1829_pt2550_d3_6</t>
  </si>
  <si>
    <t>fx1829_ptd3_6</t>
  </si>
  <si>
    <t>fx1829_pt25_d3_7</t>
  </si>
  <si>
    <t>fx1829_pt50_d3_7</t>
  </si>
  <si>
    <t>fx1829_pt2550_d3_7</t>
  </si>
  <si>
    <t>fx1829_ptd3_7</t>
  </si>
  <si>
    <t>fx1829_pt25_d3_8</t>
  </si>
  <si>
    <t>fx1829_pt50_d3_8</t>
  </si>
  <si>
    <t>fx1829_pt2550_d3_8</t>
  </si>
  <si>
    <t>fx1829_ptd3_8</t>
  </si>
  <si>
    <t>fx1829_pt25_d4_1</t>
  </si>
  <si>
    <t>fx1829_pt50_d4_1</t>
  </si>
  <si>
    <t>fx1829_pt2550_d4_1</t>
  </si>
  <si>
    <t>fx1829_ptd4_1</t>
  </si>
  <si>
    <t>fx1829_pt25_d4_2</t>
  </si>
  <si>
    <t>fx1829_pt50_d4_2</t>
  </si>
  <si>
    <t>fx1829_pt2550_d4_2</t>
  </si>
  <si>
    <t>fx1829_ptd4_2</t>
  </si>
  <si>
    <t>fx1829_pt25_d4_3</t>
  </si>
  <si>
    <t>fx1829_pt50_d4_3</t>
  </si>
  <si>
    <t>fx1829_pt2550_d4_3</t>
  </si>
  <si>
    <t>fx1829_ptd4_3</t>
  </si>
  <si>
    <t>fx1829_pt25_d4_4</t>
  </si>
  <si>
    <t>fx1829_pt50_d4_4</t>
  </si>
  <si>
    <t>fx1829_pt2550_d4_4</t>
  </si>
  <si>
    <t>fx1829_ptd4_4</t>
  </si>
  <si>
    <t>fx1829_pt25_d4_5</t>
  </si>
  <si>
    <t>fx1829_pt50_d4_5</t>
  </si>
  <si>
    <t>fx1829_pt2550_d4_5</t>
  </si>
  <si>
    <t>fx1829_ptd4_5</t>
  </si>
  <si>
    <t>fx1829_pt25_d4_6</t>
  </si>
  <si>
    <t>fx1829_pt50_d4_6</t>
  </si>
  <si>
    <t>fx1829_pt2550_d4_6</t>
  </si>
  <si>
    <t>fx1829_ptd4_6</t>
  </si>
  <si>
    <t>fx1829_pt25_d4_7</t>
  </si>
  <si>
    <t>fx1829_pt50_d4_7</t>
  </si>
  <si>
    <t>fx1829_pt2550_d4_7</t>
  </si>
  <si>
    <t>fx1829_ptd4_7</t>
  </si>
  <si>
    <t>fx1829_pt25_d4_8</t>
  </si>
  <si>
    <t>fx1829_pt50_d4_8</t>
  </si>
  <si>
    <t>fx1829_pt2550_d4_8</t>
  </si>
  <si>
    <t>fx1829_ptd4_8</t>
  </si>
  <si>
    <t>fx1829_pt25_d5_1</t>
  </si>
  <si>
    <t>fx1829_pt50_d5_1</t>
  </si>
  <si>
    <t>fx1829_pt2550_d5_1</t>
  </si>
  <si>
    <t>fx1829_ptd5_1</t>
  </si>
  <si>
    <t>fx1829_pt25_d5_2</t>
  </si>
  <si>
    <t>fx1829_pt50_d5_2</t>
  </si>
  <si>
    <t>fx1829_pt2550_d5_2</t>
  </si>
  <si>
    <t>fx1829_ptd5_2</t>
  </si>
  <si>
    <t>fx1829_pt25_d5_3</t>
  </si>
  <si>
    <t>fx1829_pt50_d5_3</t>
  </si>
  <si>
    <t>fx1829_pt2550_d5_3</t>
  </si>
  <si>
    <t>fx1829_ptd5_3</t>
  </si>
  <si>
    <t>fx1829_pt25_d5_4</t>
  </si>
  <si>
    <t>fx1829_pt50_d5_4</t>
  </si>
  <si>
    <t>fx1829_pt2550_d5_4</t>
  </si>
  <si>
    <t>fx1829_ptd5_4</t>
  </si>
  <si>
    <t>fx1829_pt25_d5_5</t>
  </si>
  <si>
    <t>fx1829_pt50_d5_5</t>
  </si>
  <si>
    <t>fx1829_pt2550_d5_5</t>
  </si>
  <si>
    <t>fx1829_ptd5_5</t>
  </si>
  <si>
    <t>fx1829_pt25_d6_1</t>
  </si>
  <si>
    <t>fx1829_pt50_d6_1</t>
  </si>
  <si>
    <t>fx1829_pt2550_d6_1</t>
  </si>
  <si>
    <t>fx1829_ptd6_1</t>
  </si>
  <si>
    <t>fx1829_pt25_d6_2</t>
  </si>
  <si>
    <t>fx1829_pt50_d6_2</t>
  </si>
  <si>
    <t>fx1829_pt2550_d6_2</t>
  </si>
  <si>
    <t>fx1829_ptd6_2</t>
  </si>
  <si>
    <t>fx1829_pt25_d6_3</t>
  </si>
  <si>
    <t>fx1829_pt50_d6_3</t>
  </si>
  <si>
    <t>fx1829_pt2550_d6_3</t>
  </si>
  <si>
    <t>fx1829_ptd6_3</t>
  </si>
  <si>
    <t>fx1829_pt25_d6_4</t>
  </si>
  <si>
    <t>fx1829_pt50_d6_4</t>
  </si>
  <si>
    <t>fx1829_pt2550_d6_4</t>
  </si>
  <si>
    <t>fx1829_ptd6_4</t>
  </si>
  <si>
    <t>fx1829_pt25_d6_5</t>
  </si>
  <si>
    <t>fx1829_pt50_d6_5</t>
  </si>
  <si>
    <t>fx1829_pt2550_d6_5</t>
  </si>
  <si>
    <t>fx1829_ptd6_5</t>
  </si>
  <si>
    <t>fx1829_pt25_d7_1</t>
  </si>
  <si>
    <t>fx1829_pt50_d7_1</t>
  </si>
  <si>
    <t>fx1829_pt2550_d7_1</t>
  </si>
  <si>
    <t>fx1829_ptd7_1</t>
  </si>
  <si>
    <t>fx1829_pt25_d7_2</t>
  </si>
  <si>
    <t>fx1829_pt50_d7_2</t>
  </si>
  <si>
    <t>fx1829_pt2550_d7_2</t>
  </si>
  <si>
    <t>fx1829_ptd7_2</t>
  </si>
  <si>
    <t>fx1829_pt25_d7_3</t>
  </si>
  <si>
    <t>fx1829_pt50_d7_3</t>
  </si>
  <si>
    <t>fx1829_pt2550_d7_3</t>
  </si>
  <si>
    <t>fx1829_ptd7_3</t>
  </si>
  <si>
    <t>fx1829_pt25_d7_4</t>
  </si>
  <si>
    <t>fx1829_pt50_d7_4</t>
  </si>
  <si>
    <t>fx1829_pt2550_d7_4</t>
  </si>
  <si>
    <t>fx1829_ptd7_4</t>
  </si>
  <si>
    <t>fx1829_pt25_d7_5</t>
  </si>
  <si>
    <t>fx1829_pt50_d7_5</t>
  </si>
  <si>
    <t>fx1829_pt2550_d7_5</t>
  </si>
  <si>
    <t>fx1829_ptd7_5</t>
  </si>
  <si>
    <t>fx1829_pt25_d7_6</t>
  </si>
  <si>
    <t>fx1829_pt50_d7_6</t>
  </si>
  <si>
    <t>fx1829_pt2550_d7_6</t>
  </si>
  <si>
    <t>fx1829_ptd7_6</t>
  </si>
  <si>
    <t>fx1829_pt25_d7_7</t>
  </si>
  <si>
    <t>fx1829_pt50_d7_7</t>
  </si>
  <si>
    <t>fx1829_pt2550_d7_7</t>
  </si>
  <si>
    <t>fx1829_ptd7_7</t>
  </si>
  <si>
    <t>fx1829_pt25_d7_8</t>
  </si>
  <si>
    <t>fx1829_pt50_d7_8</t>
  </si>
  <si>
    <t>fx1829_pt2550_d7_8</t>
  </si>
  <si>
    <t>fx1829_ptd7_8</t>
  </si>
  <si>
    <t>fx1829_ptd_tot</t>
  </si>
  <si>
    <t>fx3039_pt25_d1_1</t>
  </si>
  <si>
    <t>fx3039_pt50_d1_1</t>
  </si>
  <si>
    <t>fx3039_pt2550_d1_1</t>
  </si>
  <si>
    <t>fx3039_ptd1_1</t>
  </si>
  <si>
    <t>fx3039_pt25_d1_2</t>
  </si>
  <si>
    <t>fx3039_pt50_d1_2</t>
  </si>
  <si>
    <t>fx3039_pt2550_d1_2</t>
  </si>
  <si>
    <t>fx3039_ptd1_2</t>
  </si>
  <si>
    <t>fx3039_pt25_d2_1</t>
  </si>
  <si>
    <t>fx3039_pt50_d2_1</t>
  </si>
  <si>
    <t>fx3039_pt2550_d2_1</t>
  </si>
  <si>
    <t>fx3039_ptd2_1</t>
  </si>
  <si>
    <t>fx3039_pt25_d2_2</t>
  </si>
  <si>
    <t>fx3039_pt50_d2_2</t>
  </si>
  <si>
    <t>fx3039_pt2550_d2_2</t>
  </si>
  <si>
    <t>fx3039_ptd2_2</t>
  </si>
  <si>
    <t>fx3039_pt25_d2_3</t>
  </si>
  <si>
    <t>fx3039_pt50_d2_3</t>
  </si>
  <si>
    <t>fx3039_pt2550_d2_3</t>
  </si>
  <si>
    <t>fx3039_ptd2_3</t>
  </si>
  <si>
    <t>fx3039_pt25_d2_4</t>
  </si>
  <si>
    <t>fx3039_pt50_d2_4</t>
  </si>
  <si>
    <t>fx3039_pt2550_d2_4</t>
  </si>
  <si>
    <t>fx3039_ptd2_4</t>
  </si>
  <si>
    <t>fx3039_pt25_d2_5</t>
  </si>
  <si>
    <t>fx3039_pt50_d2_5</t>
  </si>
  <si>
    <t>fx3039_pt2550_d2_5</t>
  </si>
  <si>
    <t>fx3039_ptd2_5</t>
  </si>
  <si>
    <t>fx3039_pt25_d3_1</t>
  </si>
  <si>
    <t>fx3039_pt50_d3_1</t>
  </si>
  <si>
    <t>fx3039_pt2550_d3_1</t>
  </si>
  <si>
    <t>fx3039_ptd3_1</t>
  </si>
  <si>
    <t>fx3039_pt25_d3_2</t>
  </si>
  <si>
    <t>fx3039_pt50_d3_2</t>
  </si>
  <si>
    <t>fx3039_pt2550_d3_2</t>
  </si>
  <si>
    <t>fx3039_ptd3_2</t>
  </si>
  <si>
    <t>fx3039_pt25_d3_3</t>
  </si>
  <si>
    <t>fx3039_pt50_d3_3</t>
  </si>
  <si>
    <t>fx3039_pt2550_d3_3</t>
  </si>
  <si>
    <t>fx3039_ptd3_3</t>
  </si>
  <si>
    <t>fx3039_pt25_d3_4</t>
  </si>
  <si>
    <t>fx3039_pt50_d3_4</t>
  </si>
  <si>
    <t>fx3039_pt2550_d3_4</t>
  </si>
  <si>
    <t>fx3039_ptd3_4</t>
  </si>
  <si>
    <t>fx3039_pt25_d3_5</t>
  </si>
  <si>
    <t>fx3039_pt50_d3_5</t>
  </si>
  <si>
    <t>fx3039_pt2550_d3_5</t>
  </si>
  <si>
    <t>fx3039_ptd3_5</t>
  </si>
  <si>
    <t>fx3039_pt25_d3_6</t>
  </si>
  <si>
    <t>fx3039_pt50_d3_6</t>
  </si>
  <si>
    <t>fx3039_pt2550_d3_6</t>
  </si>
  <si>
    <t>fx3039_ptd3_6</t>
  </si>
  <si>
    <t>fx3039_pt25_d3_7</t>
  </si>
  <si>
    <t>fx3039_pt50_d3_7</t>
  </si>
  <si>
    <t>fx3039_pt2550_d3_7</t>
  </si>
  <si>
    <t>fx3039_ptd3_7</t>
  </si>
  <si>
    <t>fx3039_pt25_d3_8</t>
  </si>
  <si>
    <t>fx3039_pt50_d3_8</t>
  </si>
  <si>
    <t>fx3039_pt2550_d3_8</t>
  </si>
  <si>
    <t>fx3039_ptd3_8</t>
  </si>
  <si>
    <t>fx3039_pt25_d4_1</t>
  </si>
  <si>
    <t>fx3039_pt50_d4_1</t>
  </si>
  <si>
    <t>fx3039_pt2550_d4_1</t>
  </si>
  <si>
    <t>fx3039_ptd4_1</t>
  </si>
  <si>
    <t>fx3039_pt25_d4_2</t>
  </si>
  <si>
    <t>fx3039_pt50_d4_2</t>
  </si>
  <si>
    <t>fx3039_pt2550_d4_2</t>
  </si>
  <si>
    <t>fx3039_ptd4_2</t>
  </si>
  <si>
    <t>fx3039_pt25_d4_3</t>
  </si>
  <si>
    <t>fx3039_pt50_d4_3</t>
  </si>
  <si>
    <t>fx3039_pt2550_d4_3</t>
  </si>
  <si>
    <t>fx3039_ptd4_3</t>
  </si>
  <si>
    <t>fx3039_pt25_d4_4</t>
  </si>
  <si>
    <t>fx3039_pt50_d4_4</t>
  </si>
  <si>
    <t>fx3039_pt2550_d4_4</t>
  </si>
  <si>
    <t>fx3039_ptd4_4</t>
  </si>
  <si>
    <t>fx3039_pt25_d4_5</t>
  </si>
  <si>
    <t>fx3039_pt50_d4_5</t>
  </si>
  <si>
    <t>fx3039_pt2550_d4_5</t>
  </si>
  <si>
    <t>fx3039_ptd4_5</t>
  </si>
  <si>
    <t>fx3039_pt25_d4_6</t>
  </si>
  <si>
    <t>fx3039_pt50_d4_6</t>
  </si>
  <si>
    <t>fx3039_pt2550_d4_6</t>
  </si>
  <si>
    <t>fx3039_ptd4_6</t>
  </si>
  <si>
    <t>fx3039_pt25_d4_7</t>
  </si>
  <si>
    <t>fx3039_pt50_d4_7</t>
  </si>
  <si>
    <t>fx3039_pt2550_d4_7</t>
  </si>
  <si>
    <t>fx3039_ptd4_7</t>
  </si>
  <si>
    <t>fx3039_pt25_d4_8</t>
  </si>
  <si>
    <t>fx3039_pt50_d4_8</t>
  </si>
  <si>
    <t>fx3039_pt2550_d4_8</t>
  </si>
  <si>
    <t>fx3039_ptd4_8</t>
  </si>
  <si>
    <t>fx3039_pt25_d5_1</t>
  </si>
  <si>
    <t>fx3039_pt50_d5_1</t>
  </si>
  <si>
    <t>fx3039_pt2550_d5_1</t>
  </si>
  <si>
    <t>fx3039_ptd5_1</t>
  </si>
  <si>
    <t>fx3039_pt25_d5_2</t>
  </si>
  <si>
    <t>fx3039_pt50_d5_2</t>
  </si>
  <si>
    <t>fx3039_pt2550_d5_2</t>
  </si>
  <si>
    <t>fx3039_ptd5_2</t>
  </si>
  <si>
    <t>fx3039_pt25_d5_3</t>
  </si>
  <si>
    <t>fx3039_pt50_d5_3</t>
  </si>
  <si>
    <t>fx3039_pt2550_d5_3</t>
  </si>
  <si>
    <t>fx3039_ptd5_3</t>
  </si>
  <si>
    <t>fx3039_pt25_d5_4</t>
  </si>
  <si>
    <t>fx3039_pt50_d5_4</t>
  </si>
  <si>
    <t>fx3039_pt2550_d5_4</t>
  </si>
  <si>
    <t>fx3039_ptd5_4</t>
  </si>
  <si>
    <t>fx3039_pt25_d5_5</t>
  </si>
  <si>
    <t>fx3039_pt50_d5_5</t>
  </si>
  <si>
    <t>fx3039_pt2550_d5_5</t>
  </si>
  <si>
    <t>fx3039_ptd5_5</t>
  </si>
  <si>
    <t>fx3039_pt25_d6_1</t>
  </si>
  <si>
    <t>fx3039_pt50_d6_1</t>
  </si>
  <si>
    <t>fx3039_pt2550_d6_1</t>
  </si>
  <si>
    <t>fx3039_ptd6_1</t>
  </si>
  <si>
    <t>fx3039_pt25_d6_2</t>
  </si>
  <si>
    <t>fx3039_pt50_d6_2</t>
  </si>
  <si>
    <t>fx3039_pt2550_d6_2</t>
  </si>
  <si>
    <t>fx3039_ptd6_2</t>
  </si>
  <si>
    <t>fx3039_pt25_d6_3</t>
  </si>
  <si>
    <t>fx3039_pt50_d6_3</t>
  </si>
  <si>
    <t>fx3039_pt2550_d6_3</t>
  </si>
  <si>
    <t>fx3039_ptd6_3</t>
  </si>
  <si>
    <t>fx3039_pt25_d6_4</t>
  </si>
  <si>
    <t>fx3039_pt50_d6_4</t>
  </si>
  <si>
    <t>fx3039_pt2550_d6_4</t>
  </si>
  <si>
    <t>fx3039_ptd6_4</t>
  </si>
  <si>
    <t>fx3039_pt25_d6_5</t>
  </si>
  <si>
    <t>fx3039_pt50_d6_5</t>
  </si>
  <si>
    <t>fx3039_pt2550_d6_5</t>
  </si>
  <si>
    <t>fx3039_ptd6_5</t>
  </si>
  <si>
    <t>fx3039_pt25_d7_1</t>
  </si>
  <si>
    <t>fx3039_pt50_d7_1</t>
  </si>
  <si>
    <t>fx3039_pt2550_d7_1</t>
  </si>
  <si>
    <t>fx3039_ptd7_1</t>
  </si>
  <si>
    <t>fx3039_pt25_d7_2</t>
  </si>
  <si>
    <t>fx3039_pt50_d7_2</t>
  </si>
  <si>
    <t>fx3039_pt2550_d7_2</t>
  </si>
  <si>
    <t>fx3039_ptd7_2</t>
  </si>
  <si>
    <t>fx3039_pt25_d7_3</t>
  </si>
  <si>
    <t>fx3039_pt50_d7_3</t>
  </si>
  <si>
    <t>fx3039_pt2550_d7_3</t>
  </si>
  <si>
    <t>fx3039_ptd7_3</t>
  </si>
  <si>
    <t>fx3039_pt25_d7_4</t>
  </si>
  <si>
    <t>fx3039_pt50_d7_4</t>
  </si>
  <si>
    <t>fx3039_pt2550_d7_4</t>
  </si>
  <si>
    <t>fx3039_ptd7_4</t>
  </si>
  <si>
    <t>fx3039_pt25_d7_5</t>
  </si>
  <si>
    <t>fx3039_pt50_d7_5</t>
  </si>
  <si>
    <t>fx3039_pt2550_d7_5</t>
  </si>
  <si>
    <t>fx3039_ptd7_5</t>
  </si>
  <si>
    <t>fx3039_pt25_d7_6</t>
  </si>
  <si>
    <t>fx3039_pt50_d7_6</t>
  </si>
  <si>
    <t>fx3039_pt2550_d7_6</t>
  </si>
  <si>
    <t>fx3039_ptd7_6</t>
  </si>
  <si>
    <t>fx3039_pt25_d7_7</t>
  </si>
  <si>
    <t>fx3039_pt50_d7_7</t>
  </si>
  <si>
    <t>fx3039_pt2550_d7_7</t>
  </si>
  <si>
    <t>fx3039_ptd7_7</t>
  </si>
  <si>
    <t>fx3039_pt25_d7_8</t>
  </si>
  <si>
    <t>fx3039_pt50_d7_8</t>
  </si>
  <si>
    <t>fx3039_pt2550_d7_8</t>
  </si>
  <si>
    <t>fx3039_ptd7_8</t>
  </si>
  <si>
    <t>fx3039_ptd_tot</t>
  </si>
  <si>
    <t>fx4049_pt25_d1_1</t>
  </si>
  <si>
    <t>fx4049_pt50_d1_1</t>
  </si>
  <si>
    <t>fx4049_pt2550_d1_1</t>
  </si>
  <si>
    <t>fx4049_ptd1_1</t>
  </si>
  <si>
    <t>fx4049_pt25_d1_2</t>
  </si>
  <si>
    <t>fx4049_pt50_d1_2</t>
  </si>
  <si>
    <t>fx4049_pt2550_d1_2</t>
  </si>
  <si>
    <t>fx4049_ptd1_2</t>
  </si>
  <si>
    <t>fx4049_pt25_d2_1</t>
  </si>
  <si>
    <t>fx4049_pt50_d2_1</t>
  </si>
  <si>
    <t>fx4049_pt2550_d2_1</t>
  </si>
  <si>
    <t>fx4049_ptd2_1</t>
  </si>
  <si>
    <t>fx4049_pt25_d2_2</t>
  </si>
  <si>
    <t>fx4049_pt50_d2_2</t>
  </si>
  <si>
    <t>fx4049_pt2550_d2_2</t>
  </si>
  <si>
    <t>fx4049_ptd2_2</t>
  </si>
  <si>
    <t>fx4049_pt25_d2_3</t>
  </si>
  <si>
    <t>fx4049_pt50_d2_3</t>
  </si>
  <si>
    <t>fx4049_pt2550_d2_3</t>
  </si>
  <si>
    <t>fx4049_ptd2_3</t>
  </si>
  <si>
    <t>fx4049_pt25_d2_4</t>
  </si>
  <si>
    <t>fx4049_pt50_d2_4</t>
  </si>
  <si>
    <t>fx4049_pt2550_d2_4</t>
  </si>
  <si>
    <t>fx4049_ptd2_4</t>
  </si>
  <si>
    <t>fx4049_pt25_d2_5</t>
  </si>
  <si>
    <t>fx4049_pt50_d2_5</t>
  </si>
  <si>
    <t>fx4049_pt2550_d2_5</t>
  </si>
  <si>
    <t>fx4049_ptd2_5</t>
  </si>
  <si>
    <t>fx4049_pt25_d3_1</t>
  </si>
  <si>
    <t>fx4049_pt50_d3_1</t>
  </si>
  <si>
    <t>fx4049_pt2550_d3_1</t>
  </si>
  <si>
    <t>fx4049_ptd3_1</t>
  </si>
  <si>
    <t>fx4049_pt25_d3_2</t>
  </si>
  <si>
    <t>fx4049_pt50_d3_2</t>
  </si>
  <si>
    <t>fx4049_pt2550_d3_2</t>
  </si>
  <si>
    <t>fx4049_ptd3_2</t>
  </si>
  <si>
    <t>fx4049_pt25_d3_3</t>
  </si>
  <si>
    <t>fx4049_pt50_d3_3</t>
  </si>
  <si>
    <t>fx4049_pt2550_d3_3</t>
  </si>
  <si>
    <t>fx4049_ptd3_3</t>
  </si>
  <si>
    <t>fx4049_pt25_d3_4</t>
  </si>
  <si>
    <t>fx4049_pt50_d3_4</t>
  </si>
  <si>
    <t>fx4049_pt2550_d3_4</t>
  </si>
  <si>
    <t>fx4049_ptd3_4</t>
  </si>
  <si>
    <t>fx4049_pt25_d3_5</t>
  </si>
  <si>
    <t>fx4049_pt50_d3_5</t>
  </si>
  <si>
    <t>fx4049_pt2550_d3_5</t>
  </si>
  <si>
    <t>fx4049_ptd3_5</t>
  </si>
  <si>
    <t>fx4049_pt25_d3_6</t>
  </si>
  <si>
    <t>fx4049_pt50_d3_6</t>
  </si>
  <si>
    <t>fx4049_pt2550_d3_6</t>
  </si>
  <si>
    <t>fx4049_ptd3_6</t>
  </si>
  <si>
    <t>fx4049_pt25_d3_7</t>
  </si>
  <si>
    <t>fx4049_pt50_d3_7</t>
  </si>
  <si>
    <t>fx4049_pt2550_d3_7</t>
  </si>
  <si>
    <t>fx4049_ptd3_7</t>
  </si>
  <si>
    <t>fx4049_pt25_d3_8</t>
  </si>
  <si>
    <t>fx4049_pt50_d3_8</t>
  </si>
  <si>
    <t>fx4049_pt2550_d3_8</t>
  </si>
  <si>
    <t>fx4049_ptd3_8</t>
  </si>
  <si>
    <t>fx4049_pt25_d4_1</t>
  </si>
  <si>
    <t>fx4049_pt50_d4_1</t>
  </si>
  <si>
    <t>fx4049_pt2550_d4_1</t>
  </si>
  <si>
    <t>fx4049_ptd4_1</t>
  </si>
  <si>
    <t>fx4049_pt25_d4_2</t>
  </si>
  <si>
    <t>fx4049_pt50_d4_2</t>
  </si>
  <si>
    <t>fx4049_pt2550_d4_2</t>
  </si>
  <si>
    <t>fx4049_ptd4_2</t>
  </si>
  <si>
    <t>fx4049_pt25_d4_3</t>
  </si>
  <si>
    <t>fx4049_pt50_d4_3</t>
  </si>
  <si>
    <t>fx4049_pt2550_d4_3</t>
  </si>
  <si>
    <t>fx4049_ptd4_3</t>
  </si>
  <si>
    <t>fx4049_pt25_d4_4</t>
  </si>
  <si>
    <t>fx4049_pt50_d4_4</t>
  </si>
  <si>
    <t>fx4049_pt2550_d4_4</t>
  </si>
  <si>
    <t>fx4049_ptd4_4</t>
  </si>
  <si>
    <t>fx4049_pt25_d4_5</t>
  </si>
  <si>
    <t>fx4049_pt50_d4_5</t>
  </si>
  <si>
    <t>fx4049_pt2550_d4_5</t>
  </si>
  <si>
    <t>fx4049_ptd4_5</t>
  </si>
  <si>
    <t>fx4049_pt25_d4_6</t>
  </si>
  <si>
    <t>fx4049_pt50_d4_6</t>
  </si>
  <si>
    <t>fx4049_pt2550_d4_6</t>
  </si>
  <si>
    <t>fx4049_ptd4_6</t>
  </si>
  <si>
    <t>fx4049_pt25_d4_7</t>
  </si>
  <si>
    <t>fx4049_pt50_d4_7</t>
  </si>
  <si>
    <t>fx4049_pt2550_d4_7</t>
  </si>
  <si>
    <t>fx4049_ptd4_7</t>
  </si>
  <si>
    <t>fx4049_pt25_d4_8</t>
  </si>
  <si>
    <t>fx4049_pt50_d4_8</t>
  </si>
  <si>
    <t>fx4049_pt2550_d4_8</t>
  </si>
  <si>
    <t>fx4049_ptd4_8</t>
  </si>
  <si>
    <t>fx4049_pt25_d5_1</t>
  </si>
  <si>
    <t>fx4049_pt50_d5_1</t>
  </si>
  <si>
    <t>fx4049_pt2550_d5_1</t>
  </si>
  <si>
    <t>fx4049_ptd5_1</t>
  </si>
  <si>
    <t>fx4049_pt25_d5_2</t>
  </si>
  <si>
    <t>fx4049_pt50_d5_2</t>
  </si>
  <si>
    <t>fx4049_pt2550_d5_2</t>
  </si>
  <si>
    <t>fx4049_ptd5_2</t>
  </si>
  <si>
    <t>fx4049_pt25_d5_3</t>
  </si>
  <si>
    <t>fx4049_pt50_d5_3</t>
  </si>
  <si>
    <t>fx4049_pt2550_d5_3</t>
  </si>
  <si>
    <t>fx4049_ptd5_3</t>
  </si>
  <si>
    <t>fx4049_pt25_d5_4</t>
  </si>
  <si>
    <t>fx4049_pt50_d5_4</t>
  </si>
  <si>
    <t>fx4049_pt2550_d5_4</t>
  </si>
  <si>
    <t>fx4049_ptd5_4</t>
  </si>
  <si>
    <t>fx4049_pt25_d5_5</t>
  </si>
  <si>
    <t>fx4049_pt50_d5_5</t>
  </si>
  <si>
    <t>fx4049_pt2550_d5_5</t>
  </si>
  <si>
    <t>fx4049_ptd5_5</t>
  </si>
  <si>
    <t>fx4049_pt25_d6_1</t>
  </si>
  <si>
    <t>fx4049_pt50_d6_1</t>
  </si>
  <si>
    <t>fx4049_pt2550_d6_1</t>
  </si>
  <si>
    <t>fx4049_ptd6_1</t>
  </si>
  <si>
    <t>fx4049_pt25_d6_2</t>
  </si>
  <si>
    <t>fx4049_pt50_d6_2</t>
  </si>
  <si>
    <t>fx4049_pt2550_d6_2</t>
  </si>
  <si>
    <t>fx4049_ptd6_2</t>
  </si>
  <si>
    <t>fx4049_pt25_d6_3</t>
  </si>
  <si>
    <t>fx4049_pt50_d6_3</t>
  </si>
  <si>
    <t>fx4049_pt2550_d6_3</t>
  </si>
  <si>
    <t>fx4049_ptd6_3</t>
  </si>
  <si>
    <t>fx4049_pt25_d6_4</t>
  </si>
  <si>
    <t>fx4049_pt50_d6_4</t>
  </si>
  <si>
    <t>fx4049_pt2550_d6_4</t>
  </si>
  <si>
    <t>fx4049_ptd6_4</t>
  </si>
  <si>
    <t>fx4049_pt25_d6_5</t>
  </si>
  <si>
    <t>fx4049_pt50_d6_5</t>
  </si>
  <si>
    <t>fx4049_pt2550_d6_5</t>
  </si>
  <si>
    <t>fx4049_ptd6_5</t>
  </si>
  <si>
    <t>fx4049_pt25_d7_1</t>
  </si>
  <si>
    <t>fx4049_pt50_d7_1</t>
  </si>
  <si>
    <t>fx4049_pt2550_d7_1</t>
  </si>
  <si>
    <t>fx4049_ptd7_1</t>
  </si>
  <si>
    <t>fx4049_pt25_d7_2</t>
  </si>
  <si>
    <t>fx4049_pt50_d7_2</t>
  </si>
  <si>
    <t>fx4049_pt2550_d7_2</t>
  </si>
  <si>
    <t>fx4049_ptd7_2</t>
  </si>
  <si>
    <t>fx4049_pt25_d7_3</t>
  </si>
  <si>
    <t>fx4049_pt50_d7_3</t>
  </si>
  <si>
    <t>fx4049_pt2550_d7_3</t>
  </si>
  <si>
    <t>fx4049_ptd7_3</t>
  </si>
  <si>
    <t>fx4049_pt25_d7_4</t>
  </si>
  <si>
    <t>fx4049_pt50_d7_4</t>
  </si>
  <si>
    <t>fx4049_pt2550_d7_4</t>
  </si>
  <si>
    <t>fx4049_ptd7_4</t>
  </si>
  <si>
    <t>fx4049_pt25_d7_5</t>
  </si>
  <si>
    <t>fx4049_pt50_d7_5</t>
  </si>
  <si>
    <t>fx4049_pt2550_d7_5</t>
  </si>
  <si>
    <t>fx4049_ptd7_5</t>
  </si>
  <si>
    <t>fx4049_pt25_d7_6</t>
  </si>
  <si>
    <t>fx4049_pt50_d7_6</t>
  </si>
  <si>
    <t>fx4049_pt2550_d7_6</t>
  </si>
  <si>
    <t>fx4049_ptd7_6</t>
  </si>
  <si>
    <t>fx4049_pt25_d7_7</t>
  </si>
  <si>
    <t>fx4049_pt50_d7_7</t>
  </si>
  <si>
    <t>fx4049_pt2550_d7_7</t>
  </si>
  <si>
    <t>fx4049_ptd7_7</t>
  </si>
  <si>
    <t>fx4049_pt25_d7_8</t>
  </si>
  <si>
    <t>fx4049_pt50_d7_8</t>
  </si>
  <si>
    <t>fx4049_pt2550_d7_8</t>
  </si>
  <si>
    <t>fx4049_ptd7_8</t>
  </si>
  <si>
    <t>fx4049_ptd_tot</t>
  </si>
  <si>
    <t>fx5059_pt25_d1_1</t>
  </si>
  <si>
    <t>fx5059_pt50_d1_1</t>
  </si>
  <si>
    <t>fx5059_pt2550_d1_1</t>
  </si>
  <si>
    <t>fx5059_ptd1_1</t>
  </si>
  <si>
    <t>fx5059_pt25_d1_2</t>
  </si>
  <si>
    <t>fx5059_pt50_d1_2</t>
  </si>
  <si>
    <t>fx5059_pt2550_d1_2</t>
  </si>
  <si>
    <t>fx5059_ptd1_2</t>
  </si>
  <si>
    <t>fx5059_pt25_d2_1</t>
  </si>
  <si>
    <t>fx5059_pt50_d2_1</t>
  </si>
  <si>
    <t>fx5059_pt2550_d2_1</t>
  </si>
  <si>
    <t>fx5059_ptd2_1</t>
  </si>
  <si>
    <t>fx5059_pt25_d2_2</t>
  </si>
  <si>
    <t>fx5059_pt50_d2_2</t>
  </si>
  <si>
    <t>fx5059_pt2550_d2_2</t>
  </si>
  <si>
    <t>fx5059_ptd2_2</t>
  </si>
  <si>
    <t>fx5059_pt25_d2_3</t>
  </si>
  <si>
    <t>fx5059_pt50_d2_3</t>
  </si>
  <si>
    <t>fx5059_pt2550_d2_3</t>
  </si>
  <si>
    <t>fx5059_ptd2_3</t>
  </si>
  <si>
    <t>fx5059_pt25_d2_4</t>
  </si>
  <si>
    <t>fx5059_pt50_d2_4</t>
  </si>
  <si>
    <t>fx5059_pt2550_d2_4</t>
  </si>
  <si>
    <t>fx5059_ptd2_4</t>
  </si>
  <si>
    <t>fx5059_pt25_d2_5</t>
  </si>
  <si>
    <t>fx5059_pt50_d2_5</t>
  </si>
  <si>
    <t>fx5059_pt2550_d2_5</t>
  </si>
  <si>
    <t>fx5059_ptd2_5</t>
  </si>
  <si>
    <t>fx5059_pt25_d3_1</t>
  </si>
  <si>
    <t>fx5059_pt50_d3_1</t>
  </si>
  <si>
    <t>fx5059_pt2550_d3_1</t>
  </si>
  <si>
    <t>fx5059_ptd3_1</t>
  </si>
  <si>
    <t>fx5059_pt25_d3_2</t>
  </si>
  <si>
    <t>fx5059_pt50_d3_2</t>
  </si>
  <si>
    <t>fx5059_pt2550_d3_2</t>
  </si>
  <si>
    <t>fx5059_ptd3_2</t>
  </si>
  <si>
    <t>fx5059_pt25_d3_3</t>
  </si>
  <si>
    <t>fx5059_pt50_d3_3</t>
  </si>
  <si>
    <t>fx5059_pt2550_d3_3</t>
  </si>
  <si>
    <t>fx5059_ptd3_3</t>
  </si>
  <si>
    <t>fx5059_pt25_d3_4</t>
  </si>
  <si>
    <t>fx5059_pt50_d3_4</t>
  </si>
  <si>
    <t>fx5059_pt2550_d3_4</t>
  </si>
  <si>
    <t>fx5059_ptd3_4</t>
  </si>
  <si>
    <t>fx5059_pt25_d3_5</t>
  </si>
  <si>
    <t>fx5059_pt50_d3_5</t>
  </si>
  <si>
    <t>fx5059_pt2550_d3_5</t>
  </si>
  <si>
    <t>fx5059_ptd3_5</t>
  </si>
  <si>
    <t>fx5059_pt25_d3_6</t>
  </si>
  <si>
    <t>fx5059_pt50_d3_6</t>
  </si>
  <si>
    <t>fx5059_pt2550_d3_6</t>
  </si>
  <si>
    <t>fx5059_ptd3_6</t>
  </si>
  <si>
    <t>fx5059_pt25_d3_7</t>
  </si>
  <si>
    <t>fx5059_pt50_d3_7</t>
  </si>
  <si>
    <t>fx5059_pt2550_d3_7</t>
  </si>
  <si>
    <t>fx5059_ptd3_7</t>
  </si>
  <si>
    <t>fx5059_pt25_d3_8</t>
  </si>
  <si>
    <t>fx5059_pt50_d3_8</t>
  </si>
  <si>
    <t>fx5059_pt2550_d3_8</t>
  </si>
  <si>
    <t>fx5059_ptd3_8</t>
  </si>
  <si>
    <t>fx5059_pt25_d4_1</t>
  </si>
  <si>
    <t>fx5059_pt50_d4_1</t>
  </si>
  <si>
    <t>fx5059_pt2550_d4_1</t>
  </si>
  <si>
    <t>fx5059_ptd4_1</t>
  </si>
  <si>
    <t>fx5059_pt25_d4_2</t>
  </si>
  <si>
    <t>fx5059_pt50_d4_2</t>
  </si>
  <si>
    <t>fx5059_pt2550_d4_2</t>
  </si>
  <si>
    <t>fx5059_ptd4_2</t>
  </si>
  <si>
    <t>fx5059_pt25_d4_3</t>
  </si>
  <si>
    <t>fx5059_pt50_d4_3</t>
  </si>
  <si>
    <t>fx5059_pt2550_d4_3</t>
  </si>
  <si>
    <t>fx5059_ptd4_3</t>
  </si>
  <si>
    <t>fx5059_pt25_d4_4</t>
  </si>
  <si>
    <t>fx5059_pt50_d4_4</t>
  </si>
  <si>
    <t>fx5059_pt2550_d4_4</t>
  </si>
  <si>
    <t>fx5059_ptd4_4</t>
  </si>
  <si>
    <t>fx5059_pt25_d4_5</t>
  </si>
  <si>
    <t>fx5059_pt50_d4_5</t>
  </si>
  <si>
    <t>fx5059_pt2550_d4_5</t>
  </si>
  <si>
    <t>fx5059_ptd4_5</t>
  </si>
  <si>
    <t>fx5059_pt25_d4_6</t>
  </si>
  <si>
    <t>fx5059_pt50_d4_6</t>
  </si>
  <si>
    <t>fx5059_pt2550_d4_6</t>
  </si>
  <si>
    <t>fx5059_ptd4_6</t>
  </si>
  <si>
    <t>fx5059_pt25_d4_7</t>
  </si>
  <si>
    <t>fx5059_pt50_d4_7</t>
  </si>
  <si>
    <t>fx5059_pt2550_d4_7</t>
  </si>
  <si>
    <t>fx5059_ptd4_7</t>
  </si>
  <si>
    <t>fx5059_pt25_d4_8</t>
  </si>
  <si>
    <t>fx5059_pt50_d4_8</t>
  </si>
  <si>
    <t>fx5059_pt2550_d4_8</t>
  </si>
  <si>
    <t>fx5059_ptd4_8</t>
  </si>
  <si>
    <t>fx5059_pt25_d5_1</t>
  </si>
  <si>
    <t>fx5059_pt50_d5_1</t>
  </si>
  <si>
    <t>fx5059_pt2550_d5_1</t>
  </si>
  <si>
    <t>fx5059_ptd5_1</t>
  </si>
  <si>
    <t>fx5059_pt25_d5_2</t>
  </si>
  <si>
    <t>fx5059_pt50_d5_2</t>
  </si>
  <si>
    <t>fx5059_pt2550_d5_2</t>
  </si>
  <si>
    <t>fx5059_ptd5_2</t>
  </si>
  <si>
    <t>fx5059_pt25_d5_3</t>
  </si>
  <si>
    <t>fx5059_pt50_d5_3</t>
  </si>
  <si>
    <t>fx5059_pt2550_d5_3</t>
  </si>
  <si>
    <t>fx5059_ptd5_3</t>
  </si>
  <si>
    <t>fx5059_pt25_d5_4</t>
  </si>
  <si>
    <t>fx5059_pt50_d5_4</t>
  </si>
  <si>
    <t>fx5059_pt2550_d5_4</t>
  </si>
  <si>
    <t>fx5059_ptd5_4</t>
  </si>
  <si>
    <t>fx5059_pt25_d5_5</t>
  </si>
  <si>
    <t>fx5059_pt50_d5_5</t>
  </si>
  <si>
    <t>fx5059_pt2550_d5_5</t>
  </si>
  <si>
    <t>fx5059_ptd5_5</t>
  </si>
  <si>
    <t>fx5059_pt25_d6_1</t>
  </si>
  <si>
    <t>fx5059_pt50_d6_1</t>
  </si>
  <si>
    <t>fx5059_pt2550_d6_1</t>
  </si>
  <si>
    <t>fx5059_ptd6_1</t>
  </si>
  <si>
    <t>fx5059_pt25_d6_2</t>
  </si>
  <si>
    <t>fx5059_pt50_d6_2</t>
  </si>
  <si>
    <t>fx5059_pt2550_d6_2</t>
  </si>
  <si>
    <t>fx5059_ptd6_2</t>
  </si>
  <si>
    <t>fx5059_pt25_d6_3</t>
  </si>
  <si>
    <t>fx5059_pt50_d6_3</t>
  </si>
  <si>
    <t>fx5059_pt2550_d6_3</t>
  </si>
  <si>
    <t>fx5059_ptd6_3</t>
  </si>
  <si>
    <t>fx5059_pt25_d6_4</t>
  </si>
  <si>
    <t>fx5059_pt50_d6_4</t>
  </si>
  <si>
    <t>fx5059_pt2550_d6_4</t>
  </si>
  <si>
    <t>fx5059_ptd6_4</t>
  </si>
  <si>
    <t>fx5059_pt25_d6_5</t>
  </si>
  <si>
    <t>fx5059_pt50_d6_5</t>
  </si>
  <si>
    <t>fx5059_pt2550_d6_5</t>
  </si>
  <si>
    <t>fx5059_ptd6_5</t>
  </si>
  <si>
    <t>fx5059_pt25_d7_1</t>
  </si>
  <si>
    <t>fx5059_pt50_d7_1</t>
  </si>
  <si>
    <t>fx5059_pt2550_d7_1</t>
  </si>
  <si>
    <t>fx5059_ptd7_1</t>
  </si>
  <si>
    <t>fx5059_pt25_d7_2</t>
  </si>
  <si>
    <t>fx5059_pt50_d7_2</t>
  </si>
  <si>
    <t>fx5059_pt2550_d7_2</t>
  </si>
  <si>
    <t>fx5059_ptd7_2</t>
  </si>
  <si>
    <t>fx5059_pt25_d7_3</t>
  </si>
  <si>
    <t>fx5059_pt50_d7_3</t>
  </si>
  <si>
    <t>fx5059_pt2550_d7_3</t>
  </si>
  <si>
    <t>fx5059_ptd7_3</t>
  </si>
  <si>
    <t>fx5059_pt25_d7_4</t>
  </si>
  <si>
    <t>fx5059_pt50_d7_4</t>
  </si>
  <si>
    <t>fx5059_pt2550_d7_4</t>
  </si>
  <si>
    <t>fx5059_ptd7_4</t>
  </si>
  <si>
    <t>fx5059_pt25_d7_5</t>
  </si>
  <si>
    <t>fx5059_pt50_d7_5</t>
  </si>
  <si>
    <t>fx5059_pt2550_d7_5</t>
  </si>
  <si>
    <t>fx5059_ptd7_5</t>
  </si>
  <si>
    <t>fx5059_pt25_d7_6</t>
  </si>
  <si>
    <t>fx5059_pt50_d7_6</t>
  </si>
  <si>
    <t>fx5059_pt2550_d7_6</t>
  </si>
  <si>
    <t>fx5059_ptd7_6</t>
  </si>
  <si>
    <t>fx5059_pt25_d7_7</t>
  </si>
  <si>
    <t>fx5059_pt50_d7_7</t>
  </si>
  <si>
    <t>fx5059_pt2550_d7_7</t>
  </si>
  <si>
    <t>fx5059_ptd7_7</t>
  </si>
  <si>
    <t>fx5059_pt25_d7_8</t>
  </si>
  <si>
    <t>fx5059_pt50_d7_8</t>
  </si>
  <si>
    <t>fx5059_pt2550_d7_8</t>
  </si>
  <si>
    <t>fx5059_ptd7_8</t>
  </si>
  <si>
    <t>fx5059_ptd_tot</t>
  </si>
  <si>
    <t>fx1859_pt25_d1_1</t>
  </si>
  <si>
    <t>fx1859_pt50_d1_1</t>
  </si>
  <si>
    <t>fx1859_pt2550_d1_1</t>
  </si>
  <si>
    <t>fx1859_ptd1_1</t>
  </si>
  <si>
    <t>fx1859_pt25_d1_2</t>
  </si>
  <si>
    <t>fx1859_pt50_d1_2</t>
  </si>
  <si>
    <t>fx1859_pt2550_d1_2</t>
  </si>
  <si>
    <t>fx1859_ptd1_2</t>
  </si>
  <si>
    <t>fx1859_pt25_d2_1</t>
  </si>
  <si>
    <t>fx1859_pt50_d2_1</t>
  </si>
  <si>
    <t>fx1859_pt2550_d2_1</t>
  </si>
  <si>
    <t>fx1859_ptd2_1</t>
  </si>
  <si>
    <t>fx1859_pt25_d2_2</t>
  </si>
  <si>
    <t>fx1859_pt50_d2_2</t>
  </si>
  <si>
    <t>fx1859_pt2550_d2_2</t>
  </si>
  <si>
    <t>fx1859_ptd2_2</t>
  </si>
  <si>
    <t>fx1859_pt25_d2_3</t>
  </si>
  <si>
    <t>fx1859_pt50_d2_3</t>
  </si>
  <si>
    <t>fx1859_pt2550_d2_3</t>
  </si>
  <si>
    <t>fx1859_ptd2_3</t>
  </si>
  <si>
    <t>fx1859_pt25_d2_4</t>
  </si>
  <si>
    <t>fx1859_pt50_d2_4</t>
  </si>
  <si>
    <t>fx1859_pt2550_d2_4</t>
  </si>
  <si>
    <t>fx1859_ptd2_4</t>
  </si>
  <si>
    <t>fx1859_pt25_d2_5</t>
  </si>
  <si>
    <t>fx1859_pt50_d2_5</t>
  </si>
  <si>
    <t>fx1859_pt2550_d2_5</t>
  </si>
  <si>
    <t>fx1859_ptd2_5</t>
  </si>
  <si>
    <t>fx1859_pt25_d3_1</t>
  </si>
  <si>
    <t>fx1859_pt50_d3_1</t>
  </si>
  <si>
    <t>fx1859_pt2550_d3_1</t>
  </si>
  <si>
    <t>fx1859_ptd3_1</t>
  </si>
  <si>
    <t>fx1859_pt25_d3_2</t>
  </si>
  <si>
    <t>fx1859_pt50_d3_2</t>
  </si>
  <si>
    <t>fx1859_pt2550_d3_2</t>
  </si>
  <si>
    <t>fx1859_ptd3_2</t>
  </si>
  <si>
    <t>fx1859_pt25_d3_3</t>
  </si>
  <si>
    <t>fx1859_pt50_d3_3</t>
  </si>
  <si>
    <t>fx1859_pt2550_d3_3</t>
  </si>
  <si>
    <t>fx1859_ptd3_3</t>
  </si>
  <si>
    <t>fx1859_pt25_d3_4</t>
  </si>
  <si>
    <t>fx1859_pt50_d3_4</t>
  </si>
  <si>
    <t>fx1859_pt2550_d3_4</t>
  </si>
  <si>
    <t>fx1859_ptd3_4</t>
  </si>
  <si>
    <t>fx1859_pt25_d3_5</t>
  </si>
  <si>
    <t>fx1859_pt50_d3_5</t>
  </si>
  <si>
    <t>fx1859_pt2550_d3_5</t>
  </si>
  <si>
    <t>fx1859_ptd3_5</t>
  </si>
  <si>
    <t>fx1859_pt25_d3_6</t>
  </si>
  <si>
    <t>fx1859_pt50_d3_6</t>
  </si>
  <si>
    <t>fx1859_pt2550_d3_6</t>
  </si>
  <si>
    <t>fx1859_ptd3_6</t>
  </si>
  <si>
    <t>fx1859_pt25_d3_7</t>
  </si>
  <si>
    <t>fx1859_pt50_d3_7</t>
  </si>
  <si>
    <t>fx1859_pt2550_d3_7</t>
  </si>
  <si>
    <t>fx1859_ptd3_7</t>
  </si>
  <si>
    <t>fx1859_pt25_d3_8</t>
  </si>
  <si>
    <t>fx1859_pt50_d3_8</t>
  </si>
  <si>
    <t>fx1859_pt2550_d3_8</t>
  </si>
  <si>
    <t>fx1859_ptd3_8</t>
  </si>
  <si>
    <t>fx1859_pt25_d4_1</t>
  </si>
  <si>
    <t>fx1859_pt50_d4_1</t>
  </si>
  <si>
    <t>fx1859_pt2550_d4_1</t>
  </si>
  <si>
    <t>fx1859_ptd4_1</t>
  </si>
  <si>
    <t>fx1859_pt25_d4_2</t>
  </si>
  <si>
    <t>fx1859_pt50_d4_2</t>
  </si>
  <si>
    <t>fx1859_pt2550_d4_2</t>
  </si>
  <si>
    <t>fx1859_ptd4_2</t>
  </si>
  <si>
    <t>fx1859_pt25_d4_3</t>
  </si>
  <si>
    <t>fx1859_pt50_d4_3</t>
  </si>
  <si>
    <t>fx1859_pt2550_d4_3</t>
  </si>
  <si>
    <t>fx1859_ptd4_3</t>
  </si>
  <si>
    <t>fx1859_pt25_d4_4</t>
  </si>
  <si>
    <t>fx1859_pt50_d4_4</t>
  </si>
  <si>
    <t>fx1859_pt2550_d4_4</t>
  </si>
  <si>
    <t>fx1859_ptd4_4</t>
  </si>
  <si>
    <t>fx1859_pt25_d4_5</t>
  </si>
  <si>
    <t>fx1859_pt50_d4_5</t>
  </si>
  <si>
    <t>fx1859_pt2550_d4_5</t>
  </si>
  <si>
    <t>fx1859_ptd4_5</t>
  </si>
  <si>
    <t>fx1859_pt25_d4_6</t>
  </si>
  <si>
    <t>fx1859_pt50_d4_6</t>
  </si>
  <si>
    <t>fx1859_pt2550_d4_6</t>
  </si>
  <si>
    <t>fx1859_ptd4_6</t>
  </si>
  <si>
    <t>fx1859_pt25_d4_7</t>
  </si>
  <si>
    <t>fx1859_pt50_d4_7</t>
  </si>
  <si>
    <t>fx1859_pt2550_d4_7</t>
  </si>
  <si>
    <t>fx1859_ptd4_7</t>
  </si>
  <si>
    <t>fx1859_pt25_d4_8</t>
  </si>
  <si>
    <t>fx1859_pt50_d4_8</t>
  </si>
  <si>
    <t>fx1859_pt2550_d4_8</t>
  </si>
  <si>
    <t>fx1859_ptd4_8</t>
  </si>
  <si>
    <t>fx1859_pt25_d5_1</t>
  </si>
  <si>
    <t>fx1859_pt50_d5_1</t>
  </si>
  <si>
    <t>fx1859_pt2550_d5_1</t>
  </si>
  <si>
    <t>fx1859_ptd5_1</t>
  </si>
  <si>
    <t>fx1859_pt25_d5_2</t>
  </si>
  <si>
    <t>fx1859_pt50_d5_2</t>
  </si>
  <si>
    <t>fx1859_pt2550_d5_2</t>
  </si>
  <si>
    <t>fx1859_ptd5_2</t>
  </si>
  <si>
    <t>fx1859_pt25_d5_3</t>
  </si>
  <si>
    <t>fx1859_pt50_d5_3</t>
  </si>
  <si>
    <t>fx1859_pt2550_d5_3</t>
  </si>
  <si>
    <t>fx1859_ptd5_3</t>
  </si>
  <si>
    <t>fx1859_pt25_d5_4</t>
  </si>
  <si>
    <t>fx1859_pt50_d5_4</t>
  </si>
  <si>
    <t>fx1859_pt2550_d5_4</t>
  </si>
  <si>
    <t>fx1859_ptd5_4</t>
  </si>
  <si>
    <t>fx1859_pt25_d5_5</t>
  </si>
  <si>
    <t>fx1859_pt50_d5_5</t>
  </si>
  <si>
    <t>fx1859_pt2550_d5_5</t>
  </si>
  <si>
    <t>fx1859_ptd5_5</t>
  </si>
  <si>
    <t>fx1859_pt25_d6_1</t>
  </si>
  <si>
    <t>fx1859_pt50_d6_1</t>
  </si>
  <si>
    <t>fx1859_pt2550_d6_1</t>
  </si>
  <si>
    <t>fx1859_ptd6_1</t>
  </si>
  <si>
    <t>fx1859_pt25_d6_2</t>
  </si>
  <si>
    <t>fx1859_pt50_d6_2</t>
  </si>
  <si>
    <t>fx1859_pt2550_d6_2</t>
  </si>
  <si>
    <t>fx1859_ptd6_2</t>
  </si>
  <si>
    <t>fx1859_pt25_d6_3</t>
  </si>
  <si>
    <t>fx1859_pt50_d6_3</t>
  </si>
  <si>
    <t>fx1859_pt2550_d6_3</t>
  </si>
  <si>
    <t>fx1859_ptd6_3</t>
  </si>
  <si>
    <t>fx1859_pt25_d6_4</t>
  </si>
  <si>
    <t>fx1859_pt50_d6_4</t>
  </si>
  <si>
    <t>fx1859_pt2550_d6_4</t>
  </si>
  <si>
    <t>fx1859_ptd6_4</t>
  </si>
  <si>
    <t>fx1859_pt25_d6_5</t>
  </si>
  <si>
    <t>fx1859_pt50_d6_5</t>
  </si>
  <si>
    <t>fx1859_pt2550_d6_5</t>
  </si>
  <si>
    <t>fx1859_ptd6_5</t>
  </si>
  <si>
    <t>fx1859_pt25_d7_1</t>
  </si>
  <si>
    <t>fx1859_pt50_d7_1</t>
  </si>
  <si>
    <t>fx1859_pt2550_d7_1</t>
  </si>
  <si>
    <t>fx1859_ptd7_1</t>
  </si>
  <si>
    <t>fx1859_pt25_d7_2</t>
  </si>
  <si>
    <t>fx1859_pt50_d7_2</t>
  </si>
  <si>
    <t>fx1859_pt2550_d7_2</t>
  </si>
  <si>
    <t>fx1859_ptd7_2</t>
  </si>
  <si>
    <t>fx1859_pt25_d7_3</t>
  </si>
  <si>
    <t>fx1859_pt50_d7_3</t>
  </si>
  <si>
    <t>fx1859_pt2550_d7_3</t>
  </si>
  <si>
    <t>fx1859_ptd7_3</t>
  </si>
  <si>
    <t>fx1859_pt25_d7_4</t>
  </si>
  <si>
    <t>fx1859_pt50_d7_4</t>
  </si>
  <si>
    <t>fx1859_pt2550_d7_4</t>
  </si>
  <si>
    <t>fx1859_ptd7_4</t>
  </si>
  <si>
    <t>fx1859_pt25_d7_5</t>
  </si>
  <si>
    <t>fx1859_pt50_d7_5</t>
  </si>
  <si>
    <t>fx1859_pt2550_d7_5</t>
  </si>
  <si>
    <t>fx1859_ptd7_5</t>
  </si>
  <si>
    <t>fx1859_pt25_d7_6</t>
  </si>
  <si>
    <t>fx1859_pt50_d7_6</t>
  </si>
  <si>
    <t>fx1859_pt2550_d7_6</t>
  </si>
  <si>
    <t>fx1859_ptd7_6</t>
  </si>
  <si>
    <t>fx1859_pt25_d7_7</t>
  </si>
  <si>
    <t>fx1859_pt50_d7_7</t>
  </si>
  <si>
    <t>fx1859_pt2550_d7_7</t>
  </si>
  <si>
    <t>fx1859_ptd7_7</t>
  </si>
  <si>
    <t>fx1859_pt25_d7_8</t>
  </si>
  <si>
    <t>fx1859_pt50_d7_8</t>
  </si>
  <si>
    <t>fx1859_pt2550_d7_8</t>
  </si>
  <si>
    <t>fx1859_ptd7_8</t>
  </si>
  <si>
    <t>fx1859_ptd_tot</t>
  </si>
  <si>
    <t>fx6069_pt25_d1_1</t>
  </si>
  <si>
    <t>fx6069_pt50_d1_1</t>
  </si>
  <si>
    <t>fx6069_pt2550_d1_1</t>
  </si>
  <si>
    <t>fx6069_ptd1_1</t>
  </si>
  <si>
    <t>fx6069_pt25_d1_2</t>
  </si>
  <si>
    <t>fx6069_pt50_d1_2</t>
  </si>
  <si>
    <t>fx6069_pt2550_d1_2</t>
  </si>
  <si>
    <t>fx6069_ptd1_2</t>
  </si>
  <si>
    <t>fx6069_pt25_d2_1</t>
  </si>
  <si>
    <t>fx6069_pt50_d2_1</t>
  </si>
  <si>
    <t>fx6069_pt2550_d2_1</t>
  </si>
  <si>
    <t>fx6069_ptd2_1</t>
  </si>
  <si>
    <t>fx6069_pt25_d2_2</t>
  </si>
  <si>
    <t>fx6069_pt50_d2_2</t>
  </si>
  <si>
    <t>fx6069_pt2550_d2_2</t>
  </si>
  <si>
    <t>fx6069_ptd2_2</t>
  </si>
  <si>
    <t>fx6069_pt25_d2_3</t>
  </si>
  <si>
    <t>fx6069_pt50_d2_3</t>
  </si>
  <si>
    <t>fx6069_pt2550_d2_3</t>
  </si>
  <si>
    <t>fx6069_ptd2_3</t>
  </si>
  <si>
    <t>fx6069_pt25_d2_4</t>
  </si>
  <si>
    <t>fx6069_pt50_d2_4</t>
  </si>
  <si>
    <t>fx6069_pt2550_d2_4</t>
  </si>
  <si>
    <t>fx6069_ptd2_4</t>
  </si>
  <si>
    <t>fx6069_pt25_d2_5</t>
  </si>
  <si>
    <t>fx6069_pt50_d2_5</t>
  </si>
  <si>
    <t>fx6069_pt2550_d2_5</t>
  </si>
  <si>
    <t>fx6069_ptd2_5</t>
  </si>
  <si>
    <t>fx6069_pt25_d3_1</t>
  </si>
  <si>
    <t>fx6069_pt50_d3_1</t>
  </si>
  <si>
    <t>fx6069_pt2550_d3_1</t>
  </si>
  <si>
    <t>fx6069_ptd3_1</t>
  </si>
  <si>
    <t>fx6069_pt25_d3_2</t>
  </si>
  <si>
    <t>fx6069_pt50_d3_2</t>
  </si>
  <si>
    <t>fx6069_pt2550_d3_2</t>
  </si>
  <si>
    <t>fx6069_ptd3_2</t>
  </si>
  <si>
    <t>fx6069_pt25_d3_3</t>
  </si>
  <si>
    <t>fx6069_pt50_d3_3</t>
  </si>
  <si>
    <t>fx6069_pt2550_d3_3</t>
  </si>
  <si>
    <t>fx6069_ptd3_3</t>
  </si>
  <si>
    <t>fx6069_pt25_d3_4</t>
  </si>
  <si>
    <t>fx6069_pt50_d3_4</t>
  </si>
  <si>
    <t>fx6069_pt2550_d3_4</t>
  </si>
  <si>
    <t>fx6069_ptd3_4</t>
  </si>
  <si>
    <t>fx6069_pt25_d3_5</t>
  </si>
  <si>
    <t>fx6069_pt50_d3_5</t>
  </si>
  <si>
    <t>fx6069_pt2550_d3_5</t>
  </si>
  <si>
    <t>fx6069_ptd3_5</t>
  </si>
  <si>
    <t>fx6069_pt25_d3_6</t>
  </si>
  <si>
    <t>fx6069_pt50_d3_6</t>
  </si>
  <si>
    <t>fx6069_pt2550_d3_6</t>
  </si>
  <si>
    <t>fx6069_ptd3_6</t>
  </si>
  <si>
    <t>fx6069_pt25_d3_7</t>
  </si>
  <si>
    <t>fx6069_pt50_d3_7</t>
  </si>
  <si>
    <t>fx6069_pt2550_d3_7</t>
  </si>
  <si>
    <t>fx6069_ptd3_7</t>
  </si>
  <si>
    <t>fx6069_pt25_d3_8</t>
  </si>
  <si>
    <t>fx6069_pt50_d3_8</t>
  </si>
  <si>
    <t>fx6069_pt2550_d3_8</t>
  </si>
  <si>
    <t>fx6069_ptd3_8</t>
  </si>
  <si>
    <t>fx6069_pt25_d4_1</t>
  </si>
  <si>
    <t>fx6069_pt50_d4_1</t>
  </si>
  <si>
    <t>fx6069_pt2550_d4_1</t>
  </si>
  <si>
    <t>fx6069_ptd4_1</t>
  </si>
  <si>
    <t>fx6069_pt25_d4_2</t>
  </si>
  <si>
    <t>fx6069_pt50_d4_2</t>
  </si>
  <si>
    <t>fx6069_pt2550_d4_2</t>
  </si>
  <si>
    <t>fx6069_ptd4_2</t>
  </si>
  <si>
    <t>fx6069_pt25_d4_3</t>
  </si>
  <si>
    <t>fx6069_pt50_d4_3</t>
  </si>
  <si>
    <t>fx6069_pt2550_d4_3</t>
  </si>
  <si>
    <t>fx6069_ptd4_3</t>
  </si>
  <si>
    <t>fx6069_pt25_d4_4</t>
  </si>
  <si>
    <t>fx6069_pt50_d4_4</t>
  </si>
  <si>
    <t>fx6069_pt2550_d4_4</t>
  </si>
  <si>
    <t>fx6069_ptd4_4</t>
  </si>
  <si>
    <t>fx6069_pt25_d4_5</t>
  </si>
  <si>
    <t>fx6069_pt50_d4_5</t>
  </si>
  <si>
    <t>fx6069_pt2550_d4_5</t>
  </si>
  <si>
    <t>fx6069_ptd4_5</t>
  </si>
  <si>
    <t>fx6069_pt25_d4_6</t>
  </si>
  <si>
    <t>fx6069_pt50_d4_6</t>
  </si>
  <si>
    <t>fx6069_pt2550_d4_6</t>
  </si>
  <si>
    <t>fx6069_ptd4_6</t>
  </si>
  <si>
    <t>fx6069_pt25_d4_7</t>
  </si>
  <si>
    <t>fx6069_pt50_d4_7</t>
  </si>
  <si>
    <t>fx6069_pt2550_d4_7</t>
  </si>
  <si>
    <t>fx6069_ptd4_7</t>
  </si>
  <si>
    <t>fx6069_pt25_d4_8</t>
  </si>
  <si>
    <t>fx6069_pt50_d4_8</t>
  </si>
  <si>
    <t>fx6069_pt2550_d4_8</t>
  </si>
  <si>
    <t>fx6069_ptd4_8</t>
  </si>
  <si>
    <t>fx6069_pt25_d5_1</t>
  </si>
  <si>
    <t>fx6069_pt50_d5_1</t>
  </si>
  <si>
    <t>fx6069_pt2550_d5_1</t>
  </si>
  <si>
    <t>fx6069_ptd5_1</t>
  </si>
  <si>
    <t>fx6069_pt25_d5_2</t>
  </si>
  <si>
    <t>fx6069_pt50_d5_2</t>
  </si>
  <si>
    <t>fx6069_pt2550_d5_2</t>
  </si>
  <si>
    <t>fx6069_ptd5_2</t>
  </si>
  <si>
    <t>fx6069_pt25_d5_3</t>
  </si>
  <si>
    <t>fx6069_pt50_d5_3</t>
  </si>
  <si>
    <t>fx6069_pt2550_d5_3</t>
  </si>
  <si>
    <t>fx6069_ptd5_3</t>
  </si>
  <si>
    <t>fx6069_pt25_d5_4</t>
  </si>
  <si>
    <t>fx6069_pt50_d5_4</t>
  </si>
  <si>
    <t>fx6069_pt2550_d5_4</t>
  </si>
  <si>
    <t>fx6069_ptd5_4</t>
  </si>
  <si>
    <t>fx6069_pt25_d5_5</t>
  </si>
  <si>
    <t>fx6069_pt50_d5_5</t>
  </si>
  <si>
    <t>fx6069_pt2550_d5_5</t>
  </si>
  <si>
    <t>fx6069_ptd5_5</t>
  </si>
  <si>
    <t>fx6069_pt25_d6_1</t>
  </si>
  <si>
    <t>fx6069_pt50_d6_1</t>
  </si>
  <si>
    <t>fx6069_pt2550_d6_1</t>
  </si>
  <si>
    <t>fx6069_ptd6_1</t>
  </si>
  <si>
    <t>fx6069_pt25_d6_2</t>
  </si>
  <si>
    <t>fx6069_pt50_d6_2</t>
  </si>
  <si>
    <t>fx6069_pt2550_d6_2</t>
  </si>
  <si>
    <t>fx6069_ptd6_2</t>
  </si>
  <si>
    <t>fx6069_pt25_d6_3</t>
  </si>
  <si>
    <t>fx6069_pt50_d6_3</t>
  </si>
  <si>
    <t>fx6069_pt2550_d6_3</t>
  </si>
  <si>
    <t>fx6069_ptd6_3</t>
  </si>
  <si>
    <t>fx6069_pt25_d6_4</t>
  </si>
  <si>
    <t>fx6069_pt50_d6_4</t>
  </si>
  <si>
    <t>fx6069_pt2550_d6_4</t>
  </si>
  <si>
    <t>fx6069_ptd6_4</t>
  </si>
  <si>
    <t>fx6069_pt25_d6_5</t>
  </si>
  <si>
    <t>fx6069_pt50_d6_5</t>
  </si>
  <si>
    <t>fx6069_pt2550_d6_5</t>
  </si>
  <si>
    <t>fx6069_ptd6_5</t>
  </si>
  <si>
    <t>fx6069_pt25_d7_1</t>
  </si>
  <si>
    <t>fx6069_pt50_d7_1</t>
  </si>
  <si>
    <t>fx6069_pt2550_d7_1</t>
  </si>
  <si>
    <t>fx6069_ptd7_1</t>
  </si>
  <si>
    <t>fx6069_pt25_d7_2</t>
  </si>
  <si>
    <t>fx6069_pt50_d7_2</t>
  </si>
  <si>
    <t>fx6069_pt2550_d7_2</t>
  </si>
  <si>
    <t>fx6069_ptd7_2</t>
  </si>
  <si>
    <t>fx6069_pt25_d7_3</t>
  </si>
  <si>
    <t>fx6069_pt50_d7_3</t>
  </si>
  <si>
    <t>fx6069_pt2550_d7_3</t>
  </si>
  <si>
    <t>fx6069_ptd7_3</t>
  </si>
  <si>
    <t>fx6069_pt25_d7_4</t>
  </si>
  <si>
    <t>fx6069_pt50_d7_4</t>
  </si>
  <si>
    <t>fx6069_pt2550_d7_4</t>
  </si>
  <si>
    <t>fx6069_ptd7_4</t>
  </si>
  <si>
    <t>fx6069_pt25_d7_5</t>
  </si>
  <si>
    <t>fx6069_pt50_d7_5</t>
  </si>
  <si>
    <t>fx6069_pt2550_d7_5</t>
  </si>
  <si>
    <t>fx6069_ptd7_5</t>
  </si>
  <si>
    <t>fx6069_pt25_d7_6</t>
  </si>
  <si>
    <t>fx6069_pt50_d7_6</t>
  </si>
  <si>
    <t>fx6069_pt2550_d7_6</t>
  </si>
  <si>
    <t>fx6069_ptd7_6</t>
  </si>
  <si>
    <t>fx6069_pt25_d7_7</t>
  </si>
  <si>
    <t>fx6069_pt50_d7_7</t>
  </si>
  <si>
    <t>fx6069_pt2550_d7_7</t>
  </si>
  <si>
    <t>fx6069_ptd7_7</t>
  </si>
  <si>
    <t>fx6069_pt25_d7_8</t>
  </si>
  <si>
    <t>fx6069_pt50_d7_8</t>
  </si>
  <si>
    <t>fx6069_pt2550_d7_8</t>
  </si>
  <si>
    <t>fx6069_ptd7_8</t>
  </si>
  <si>
    <t>fx6069_ptd_tot</t>
  </si>
  <si>
    <t>fx7079_pt25_d1_1</t>
  </si>
  <si>
    <t>fx7079_pt50_d1_1</t>
  </si>
  <si>
    <t>fx7079_pt2550_d1_1</t>
  </si>
  <si>
    <t>fx7079_ptd1_1</t>
  </si>
  <si>
    <t>fx7079_pt25_d1_2</t>
  </si>
  <si>
    <t>fx7079_pt50_d1_2</t>
  </si>
  <si>
    <t>fx7079_pt2550_d1_2</t>
  </si>
  <si>
    <t>fx7079_ptd1_2</t>
  </si>
  <si>
    <t>fx7079_pt25_d2_1</t>
  </si>
  <si>
    <t>fx7079_pt50_d2_1</t>
  </si>
  <si>
    <t>fx7079_pt2550_d2_1</t>
  </si>
  <si>
    <t>fx7079_ptd2_1</t>
  </si>
  <si>
    <t>fx7079_pt25_d2_2</t>
  </si>
  <si>
    <t>fx7079_pt50_d2_2</t>
  </si>
  <si>
    <t>fx7079_pt2550_d2_2</t>
  </si>
  <si>
    <t>fx7079_ptd2_2</t>
  </si>
  <si>
    <t>fx7079_pt25_d2_3</t>
  </si>
  <si>
    <t>fx7079_pt50_d2_3</t>
  </si>
  <si>
    <t>fx7079_pt2550_d2_3</t>
  </si>
  <si>
    <t>fx7079_ptd2_3</t>
  </si>
  <si>
    <t>fx7079_pt25_d2_4</t>
  </si>
  <si>
    <t>fx7079_pt50_d2_4</t>
  </si>
  <si>
    <t>fx7079_pt2550_d2_4</t>
  </si>
  <si>
    <t>fx7079_ptd2_4</t>
  </si>
  <si>
    <t>fx7079_pt25_d2_5</t>
  </si>
  <si>
    <t>fx7079_pt50_d2_5</t>
  </si>
  <si>
    <t>fx7079_pt2550_d2_5</t>
  </si>
  <si>
    <t>fx7079_ptd2_5</t>
  </si>
  <si>
    <t>fx7079_pt25_d3_1</t>
  </si>
  <si>
    <t>fx7079_pt50_d3_1</t>
  </si>
  <si>
    <t>fx7079_pt2550_d3_1</t>
  </si>
  <si>
    <t>fx7079_ptd3_1</t>
  </si>
  <si>
    <t>fx7079_pt25_d3_2</t>
  </si>
  <si>
    <t>fx7079_pt50_d3_2</t>
  </si>
  <si>
    <t>fx7079_pt2550_d3_2</t>
  </si>
  <si>
    <t>fx7079_ptd3_2</t>
  </si>
  <si>
    <t>fx7079_pt25_d3_3</t>
  </si>
  <si>
    <t>fx7079_pt50_d3_3</t>
  </si>
  <si>
    <t>fx7079_pt2550_d3_3</t>
  </si>
  <si>
    <t>fx7079_ptd3_3</t>
  </si>
  <si>
    <t>fx7079_pt25_d3_4</t>
  </si>
  <si>
    <t>fx7079_pt50_d3_4</t>
  </si>
  <si>
    <t>fx7079_pt2550_d3_4</t>
  </si>
  <si>
    <t>fx7079_ptd3_4</t>
  </si>
  <si>
    <t>fx7079_pt25_d3_5</t>
  </si>
  <si>
    <t>fx7079_pt50_d3_5</t>
  </si>
  <si>
    <t>fx7079_pt2550_d3_5</t>
  </si>
  <si>
    <t>fx7079_ptd3_5</t>
  </si>
  <si>
    <t>fx7079_pt25_d3_6</t>
  </si>
  <si>
    <t>fx7079_pt50_d3_6</t>
  </si>
  <si>
    <t>fx7079_pt2550_d3_6</t>
  </si>
  <si>
    <t>fx7079_ptd3_6</t>
  </si>
  <si>
    <t>fx7079_pt25_d3_7</t>
  </si>
  <si>
    <t>fx7079_pt50_d3_7</t>
  </si>
  <si>
    <t>fx7079_pt2550_d3_7</t>
  </si>
  <si>
    <t>fx7079_ptd3_7</t>
  </si>
  <si>
    <t>fx7079_pt25_d3_8</t>
  </si>
  <si>
    <t>fx7079_pt50_d3_8</t>
  </si>
  <si>
    <t>fx7079_pt2550_d3_8</t>
  </si>
  <si>
    <t>fx7079_ptd3_8</t>
  </si>
  <si>
    <t>fx7079_pt25_d4_1</t>
  </si>
  <si>
    <t>fx7079_pt50_d4_1</t>
  </si>
  <si>
    <t>fx7079_pt2550_d4_1</t>
  </si>
  <si>
    <t>fx7079_ptd4_1</t>
  </si>
  <si>
    <t>fx7079_pt25_d4_2</t>
  </si>
  <si>
    <t>fx7079_pt50_d4_2</t>
  </si>
  <si>
    <t>fx7079_pt2550_d4_2</t>
  </si>
  <si>
    <t>fx7079_ptd4_2</t>
  </si>
  <si>
    <t>fx7079_pt25_d4_3</t>
  </si>
  <si>
    <t>fx7079_pt50_d4_3</t>
  </si>
  <si>
    <t>fx7079_pt2550_d4_3</t>
  </si>
  <si>
    <t>fx7079_ptd4_3</t>
  </si>
  <si>
    <t>fx7079_pt25_d4_4</t>
  </si>
  <si>
    <t>fx7079_pt50_d4_4</t>
  </si>
  <si>
    <t>fx7079_pt2550_d4_4</t>
  </si>
  <si>
    <t>fx7079_ptd4_4</t>
  </si>
  <si>
    <t>fx7079_pt25_d4_5</t>
  </si>
  <si>
    <t>fx7079_pt50_d4_5</t>
  </si>
  <si>
    <t>fx7079_pt2550_d4_5</t>
  </si>
  <si>
    <t>fx7079_ptd4_5</t>
  </si>
  <si>
    <t>fx7079_pt25_d4_6</t>
  </si>
  <si>
    <t>fx7079_pt50_d4_6</t>
  </si>
  <si>
    <t>fx7079_pt2550_d4_6</t>
  </si>
  <si>
    <t>fx7079_ptd4_6</t>
  </si>
  <si>
    <t>fx7079_pt25_d4_7</t>
  </si>
  <si>
    <t>fx7079_pt50_d4_7</t>
  </si>
  <si>
    <t>fx7079_pt2550_d4_7</t>
  </si>
  <si>
    <t>fx7079_ptd4_7</t>
  </si>
  <si>
    <t>fx7079_pt25_d4_8</t>
  </si>
  <si>
    <t>fx7079_pt50_d4_8</t>
  </si>
  <si>
    <t>fx7079_pt2550_d4_8</t>
  </si>
  <si>
    <t>fx7079_ptd4_8</t>
  </si>
  <si>
    <t>fx7079_pt25_d5_1</t>
  </si>
  <si>
    <t>fx7079_pt50_d5_1</t>
  </si>
  <si>
    <t>fx7079_pt2550_d5_1</t>
  </si>
  <si>
    <t>fx7079_ptd5_1</t>
  </si>
  <si>
    <t>fx7079_pt25_d5_2</t>
  </si>
  <si>
    <t>fx7079_pt50_d5_2</t>
  </si>
  <si>
    <t>fx7079_pt2550_d5_2</t>
  </si>
  <si>
    <t>fx7079_ptd5_2</t>
  </si>
  <si>
    <t>fx7079_pt25_d5_3</t>
  </si>
  <si>
    <t>fx7079_pt50_d5_3</t>
  </si>
  <si>
    <t>fx7079_pt2550_d5_3</t>
  </si>
  <si>
    <t>fx7079_ptd5_3</t>
  </si>
  <si>
    <t>fx7079_pt25_d5_4</t>
  </si>
  <si>
    <t>fx7079_pt50_d5_4</t>
  </si>
  <si>
    <t>fx7079_pt2550_d5_4</t>
  </si>
  <si>
    <t>fx7079_ptd5_4</t>
  </si>
  <si>
    <t>fx7079_pt25_d5_5</t>
  </si>
  <si>
    <t>fx7079_pt50_d5_5</t>
  </si>
  <si>
    <t>fx7079_pt2550_d5_5</t>
  </si>
  <si>
    <t>fx7079_ptd5_5</t>
  </si>
  <si>
    <t>fx7079_pt25_d6_1</t>
  </si>
  <si>
    <t>fx7079_pt50_d6_1</t>
  </si>
  <si>
    <t>fx7079_pt2550_d6_1</t>
  </si>
  <si>
    <t>fx7079_ptd6_1</t>
  </si>
  <si>
    <t>fx7079_pt25_d6_2</t>
  </si>
  <si>
    <t>fx7079_pt50_d6_2</t>
  </si>
  <si>
    <t>fx7079_pt2550_d6_2</t>
  </si>
  <si>
    <t>fx7079_ptd6_2</t>
  </si>
  <si>
    <t>fx7079_pt25_d6_3</t>
  </si>
  <si>
    <t>fx7079_pt50_d6_3</t>
  </si>
  <si>
    <t>fx7079_pt2550_d6_3</t>
  </si>
  <si>
    <t>fx7079_ptd6_3</t>
  </si>
  <si>
    <t>fx7079_pt25_d6_4</t>
  </si>
  <si>
    <t>fx7079_pt50_d6_4</t>
  </si>
  <si>
    <t>fx7079_pt2550_d6_4</t>
  </si>
  <si>
    <t>fx7079_ptd6_4</t>
  </si>
  <si>
    <t>fx7079_pt25_d6_5</t>
  </si>
  <si>
    <t>fx7079_pt50_d6_5</t>
  </si>
  <si>
    <t>fx7079_pt2550_d6_5</t>
  </si>
  <si>
    <t>fx7079_ptd6_5</t>
  </si>
  <si>
    <t>fx7079_pt25_d7_1</t>
  </si>
  <si>
    <t>fx7079_pt50_d7_1</t>
  </si>
  <si>
    <t>fx7079_pt2550_d7_1</t>
  </si>
  <si>
    <t>fx7079_ptd7_1</t>
  </si>
  <si>
    <t>fx7079_pt25_d7_2</t>
  </si>
  <si>
    <t>fx7079_pt50_d7_2</t>
  </si>
  <si>
    <t>fx7079_pt2550_d7_2</t>
  </si>
  <si>
    <t>fx7079_ptd7_2</t>
  </si>
  <si>
    <t>fx7079_pt25_d7_3</t>
  </si>
  <si>
    <t>fx7079_pt50_d7_3</t>
  </si>
  <si>
    <t>fx7079_pt2550_d7_3</t>
  </si>
  <si>
    <t>fx7079_ptd7_3</t>
  </si>
  <si>
    <t>fx7079_pt25_d7_4</t>
  </si>
  <si>
    <t>fx7079_pt50_d7_4</t>
  </si>
  <si>
    <t>fx7079_pt2550_d7_4</t>
  </si>
  <si>
    <t>fx7079_ptd7_4</t>
  </si>
  <si>
    <t>fx7079_pt25_d7_5</t>
  </si>
  <si>
    <t>fx7079_pt50_d7_5</t>
  </si>
  <si>
    <t>fx7079_pt2550_d7_5</t>
  </si>
  <si>
    <t>fx7079_ptd7_5</t>
  </si>
  <si>
    <t>fx7079_pt25_d7_6</t>
  </si>
  <si>
    <t>fx7079_pt50_d7_6</t>
  </si>
  <si>
    <t>fx7079_pt2550_d7_6</t>
  </si>
  <si>
    <t>fx7079_ptd7_6</t>
  </si>
  <si>
    <t>fx7079_pt25_d7_7</t>
  </si>
  <si>
    <t>fx7079_pt50_d7_7</t>
  </si>
  <si>
    <t>fx7079_pt2550_d7_7</t>
  </si>
  <si>
    <t>fx7079_ptd7_7</t>
  </si>
  <si>
    <t>fx7079_pt25_d7_8</t>
  </si>
  <si>
    <t>fx7079_pt50_d7_8</t>
  </si>
  <si>
    <t>fx7079_pt2550_d7_8</t>
  </si>
  <si>
    <t>fx7079_ptd7_8</t>
  </si>
  <si>
    <t>fx7079_ptd_tot</t>
  </si>
  <si>
    <t>fx80m_pt25_d1_1</t>
  </si>
  <si>
    <t>fx80m_pt50_d1_1</t>
  </si>
  <si>
    <t>fx80m_pt2550_d1_1</t>
  </si>
  <si>
    <t>fx80m_ptd1_1</t>
  </si>
  <si>
    <t>fx80m_pt25_d1_2</t>
  </si>
  <si>
    <t>fx80m_pt50_d1_2</t>
  </si>
  <si>
    <t>fx80m_pt2550_d1_2</t>
  </si>
  <si>
    <t>fx80m_ptd1_2</t>
  </si>
  <si>
    <t>fx80m_pt25_d2_1</t>
  </si>
  <si>
    <t>fx80m_pt50_d2_1</t>
  </si>
  <si>
    <t>fx80m_pt2550_d2_1</t>
  </si>
  <si>
    <t>fx80m_ptd2_1</t>
  </si>
  <si>
    <t>fx80m_pt25_d2_2</t>
  </si>
  <si>
    <t>fx80m_pt50_d2_2</t>
  </si>
  <si>
    <t>fx80m_pt2550_d2_2</t>
  </si>
  <si>
    <t>fx80m_ptd2_2</t>
  </si>
  <si>
    <t>fx80m_pt25_d2_3</t>
  </si>
  <si>
    <t>fx80m_pt50_d2_3</t>
  </si>
  <si>
    <t>fx80m_pt2550_d2_3</t>
  </si>
  <si>
    <t>fx80m_ptd2_3</t>
  </si>
  <si>
    <t>fx80m_pt25_d2_4</t>
  </si>
  <si>
    <t>fx80m_pt50_d2_4</t>
  </si>
  <si>
    <t>fx80m_pt2550_d2_4</t>
  </si>
  <si>
    <t>fx80m_ptd2_4</t>
  </si>
  <si>
    <t>fx80m_pt25_d2_5</t>
  </si>
  <si>
    <t>fx80m_pt50_d2_5</t>
  </si>
  <si>
    <t>fx80m_pt2550_d2_5</t>
  </si>
  <si>
    <t>fx80m_ptd2_5</t>
  </si>
  <si>
    <t>fx80m_pt25_d3_1</t>
  </si>
  <si>
    <t>fx80m_pt50_d3_1</t>
  </si>
  <si>
    <t>fx80m_pt2550_d3_1</t>
  </si>
  <si>
    <t>fx80m_ptd3_1</t>
  </si>
  <si>
    <t>fx80m_pt25_d3_2</t>
  </si>
  <si>
    <t>fx80m_pt50_d3_2</t>
  </si>
  <si>
    <t>fx80m_pt2550_d3_2</t>
  </si>
  <si>
    <t>fx80m_ptd3_2</t>
  </si>
  <si>
    <t>fx80m_pt25_d3_3</t>
  </si>
  <si>
    <t>fx80m_pt50_d3_3</t>
  </si>
  <si>
    <t>fx80m_pt2550_d3_3</t>
  </si>
  <si>
    <t>fx80m_ptd3_3</t>
  </si>
  <si>
    <t>fx80m_pt25_d3_4</t>
  </si>
  <si>
    <t>fx80m_pt50_d3_4</t>
  </si>
  <si>
    <t>fx80m_pt2550_d3_4</t>
  </si>
  <si>
    <t>fx80m_ptd3_4</t>
  </si>
  <si>
    <t>fx80m_pt25_d3_5</t>
  </si>
  <si>
    <t>fx80m_pt50_d3_5</t>
  </si>
  <si>
    <t>fx80m_pt2550_d3_5</t>
  </si>
  <si>
    <t>fx80m_ptd3_5</t>
  </si>
  <si>
    <t>fx80m_pt25_d3_6</t>
  </si>
  <si>
    <t>fx80m_pt50_d3_6</t>
  </si>
  <si>
    <t>fx80m_pt2550_d3_6</t>
  </si>
  <si>
    <t>fx80m_ptd3_6</t>
  </si>
  <si>
    <t>fx80m_pt25_d3_7</t>
  </si>
  <si>
    <t>fx80m_pt50_d3_7</t>
  </si>
  <si>
    <t>fx80m_pt2550_d3_7</t>
  </si>
  <si>
    <t>fx80m_ptd3_7</t>
  </si>
  <si>
    <t>fx80m_pt25_d3_8</t>
  </si>
  <si>
    <t>fx80m_pt50_d3_8</t>
  </si>
  <si>
    <t>fx80m_pt2550_d3_8</t>
  </si>
  <si>
    <t>fx80m_ptd3_8</t>
  </si>
  <si>
    <t>fx80m_pt25_d4_1</t>
  </si>
  <si>
    <t>fx80m_pt50_d4_1</t>
  </si>
  <si>
    <t>fx80m_pt2550_d4_1</t>
  </si>
  <si>
    <t>fx80m_ptd4_1</t>
  </si>
  <si>
    <t>fx80m_pt25_d4_2</t>
  </si>
  <si>
    <t>fx80m_pt50_d4_2</t>
  </si>
  <si>
    <t>fx80m_pt2550_d4_2</t>
  </si>
  <si>
    <t>fx80m_ptd4_2</t>
  </si>
  <si>
    <t>fx80m_pt25_d4_3</t>
  </si>
  <si>
    <t>fx80m_pt50_d4_3</t>
  </si>
  <si>
    <t>fx80m_pt2550_d4_3</t>
  </si>
  <si>
    <t>fx80m_ptd4_3</t>
  </si>
  <si>
    <t>fx80m_pt25_d4_4</t>
  </si>
  <si>
    <t>fx80m_pt50_d4_4</t>
  </si>
  <si>
    <t>fx80m_pt2550_d4_4</t>
  </si>
  <si>
    <t>fx80m_ptd4_4</t>
  </si>
  <si>
    <t>fx80m_pt25_d4_5</t>
  </si>
  <si>
    <t>fx80m_pt50_d4_5</t>
  </si>
  <si>
    <t>fx80m_pt2550_d4_5</t>
  </si>
  <si>
    <t>fx80m_ptd4_5</t>
  </si>
  <si>
    <t>fx80m_pt25_d4_6</t>
  </si>
  <si>
    <t>fx80m_pt50_d4_6</t>
  </si>
  <si>
    <t>fx80m_pt2550_d4_6</t>
  </si>
  <si>
    <t>fx80m_ptd4_6</t>
  </si>
  <si>
    <t>fx80m_pt25_d4_7</t>
  </si>
  <si>
    <t>fx80m_pt50_d4_7</t>
  </si>
  <si>
    <t>fx80m_pt2550_d4_7</t>
  </si>
  <si>
    <t>fx80m_ptd4_7</t>
  </si>
  <si>
    <t>fx80m_pt25_d4_8</t>
  </si>
  <si>
    <t>fx80m_pt50_d4_8</t>
  </si>
  <si>
    <t>fx80m_pt2550_d4_8</t>
  </si>
  <si>
    <t>fx80m_ptd4_8</t>
  </si>
  <si>
    <t>fx80m_pt25_d5_1</t>
  </si>
  <si>
    <t>fx80m_pt50_d5_1</t>
  </si>
  <si>
    <t>fx80m_pt2550_d5_1</t>
  </si>
  <si>
    <t>fx80m_ptd5_1</t>
  </si>
  <si>
    <t>fx80m_pt25_d5_2</t>
  </si>
  <si>
    <t>fx80m_pt50_d5_2</t>
  </si>
  <si>
    <t>fx80m_pt2550_d5_2</t>
  </si>
  <si>
    <t>fx80m_ptd5_2</t>
  </si>
  <si>
    <t>fx80m_pt25_d5_3</t>
  </si>
  <si>
    <t>fx80m_pt50_d5_3</t>
  </si>
  <si>
    <t>fx80m_pt2550_d5_3</t>
  </si>
  <si>
    <t>fx80m_ptd5_3</t>
  </si>
  <si>
    <t>fx80m_pt25_d5_4</t>
  </si>
  <si>
    <t>fx80m_pt50_d5_4</t>
  </si>
  <si>
    <t>fx80m_pt2550_d5_4</t>
  </si>
  <si>
    <t>fx80m_ptd5_4</t>
  </si>
  <si>
    <t>fx80m_pt25_d5_5</t>
  </si>
  <si>
    <t>fx80m_pt50_d5_5</t>
  </si>
  <si>
    <t>fx80m_pt2550_d5_5</t>
  </si>
  <si>
    <t>fx80m_ptd5_5</t>
  </si>
  <si>
    <t>fx80m_pt25_d6_1</t>
  </si>
  <si>
    <t>fx80m_pt50_d6_1</t>
  </si>
  <si>
    <t>fx80m_pt2550_d6_1</t>
  </si>
  <si>
    <t>fx80m_ptd6_1</t>
  </si>
  <si>
    <t>fx80m_pt25_d6_2</t>
  </si>
  <si>
    <t>fx80m_pt50_d6_2</t>
  </si>
  <si>
    <t>fx80m_pt2550_d6_2</t>
  </si>
  <si>
    <t>fx80m_ptd6_2</t>
  </si>
  <si>
    <t>fx80m_pt25_d6_3</t>
  </si>
  <si>
    <t>fx80m_pt50_d6_3</t>
  </si>
  <si>
    <t>fx80m_pt2550_d6_3</t>
  </si>
  <si>
    <t>fx80m_ptd6_3</t>
  </si>
  <si>
    <t>fx80m_pt25_d6_4</t>
  </si>
  <si>
    <t>fx80m_pt50_d6_4</t>
  </si>
  <si>
    <t>fx80m_pt2550_d6_4</t>
  </si>
  <si>
    <t>fx80m_ptd6_4</t>
  </si>
  <si>
    <t>fx80m_pt25_d6_5</t>
  </si>
  <si>
    <t>fx80m_pt50_d6_5</t>
  </si>
  <si>
    <t>fx80m_pt2550_d6_5</t>
  </si>
  <si>
    <t>fx80m_ptd6_5</t>
  </si>
  <si>
    <t>fx80m_pt25_d7_1</t>
  </si>
  <si>
    <t>fx80m_pt50_d7_1</t>
  </si>
  <si>
    <t>fx80m_pt2550_d7_1</t>
  </si>
  <si>
    <t>fx80m_ptd7_1</t>
  </si>
  <si>
    <t>fx80m_pt25_d7_2</t>
  </si>
  <si>
    <t>fx80m_pt50_d7_2</t>
  </si>
  <si>
    <t>fx80m_pt2550_d7_2</t>
  </si>
  <si>
    <t>fx80m_ptd7_2</t>
  </si>
  <si>
    <t>fx80m_pt25_d7_3</t>
  </si>
  <si>
    <t>fx80m_pt50_d7_3</t>
  </si>
  <si>
    <t>fx80m_pt2550_d7_3</t>
  </si>
  <si>
    <t>fx80m_ptd7_3</t>
  </si>
  <si>
    <t>fx80m_pt25_d7_4</t>
  </si>
  <si>
    <t>fx80m_pt50_d7_4</t>
  </si>
  <si>
    <t>fx80m_pt2550_d7_4</t>
  </si>
  <si>
    <t>fx80m_ptd7_4</t>
  </si>
  <si>
    <t>fx80m_pt25_d7_5</t>
  </si>
  <si>
    <t>fx80m_pt50_d7_5</t>
  </si>
  <si>
    <t>fx80m_pt2550_d7_5</t>
  </si>
  <si>
    <t>fx80m_ptd7_5</t>
  </si>
  <si>
    <t>fx80m_pt25_d7_6</t>
  </si>
  <si>
    <t>fx80m_pt50_d7_6</t>
  </si>
  <si>
    <t>fx80m_pt2550_d7_6</t>
  </si>
  <si>
    <t>fx80m_ptd7_6</t>
  </si>
  <si>
    <t>fx80m_pt25_d7_7</t>
  </si>
  <si>
    <t>fx80m_pt50_d7_7</t>
  </si>
  <si>
    <t>fx80m_pt2550_d7_7</t>
  </si>
  <si>
    <t>fx80m_ptd7_7</t>
  </si>
  <si>
    <t>fx80m_pt25_d7_8</t>
  </si>
  <si>
    <t>fx80m_pt50_d7_8</t>
  </si>
  <si>
    <t>fx80m_pt2550_d7_8</t>
  </si>
  <si>
    <t>fx80m_ptd7_8</t>
  </si>
  <si>
    <t>fx80m_ptd_tot</t>
  </si>
  <si>
    <t>fx60m_pt25_d1_1</t>
  </si>
  <si>
    <t>fx60m_pt50_d1_1</t>
  </si>
  <si>
    <t>fx60m_pt2550_d1_1</t>
  </si>
  <si>
    <t>fx60m_ptd1_1</t>
  </si>
  <si>
    <t>fx60m_pt25_d1_2</t>
  </si>
  <si>
    <t>fx60m_pt50_d1_2</t>
  </si>
  <si>
    <t>fx60m_pt2550_d1_2</t>
  </si>
  <si>
    <t>fx60m_ptd1_2</t>
  </si>
  <si>
    <t>fx60m_pt25_d2_1</t>
  </si>
  <si>
    <t>fx60m_pt50_d2_1</t>
  </si>
  <si>
    <t>fx60m_pt2550_d2_1</t>
  </si>
  <si>
    <t>fx60m_ptd2_1</t>
  </si>
  <si>
    <t>fx60m_pt25_d2_2</t>
  </si>
  <si>
    <t>fx60m_pt50_d2_2</t>
  </si>
  <si>
    <t>fx60m_pt2550_d2_2</t>
  </si>
  <si>
    <t>fx60m_ptd2_2</t>
  </si>
  <si>
    <t>fx60m_pt25_d2_3</t>
  </si>
  <si>
    <t>fx60m_pt50_d2_3</t>
  </si>
  <si>
    <t>fx60m_pt2550_d2_3</t>
  </si>
  <si>
    <t>fx60m_ptd2_3</t>
  </si>
  <si>
    <t>fx60m_pt25_d2_4</t>
  </si>
  <si>
    <t>fx60m_pt50_d2_4</t>
  </si>
  <si>
    <t>fx60m_pt2550_d2_4</t>
  </si>
  <si>
    <t>fx60m_ptd2_4</t>
  </si>
  <si>
    <t>fx60m_pt25_d2_5</t>
  </si>
  <si>
    <t>fx60m_pt50_d2_5</t>
  </si>
  <si>
    <t>fx60m_pt2550_d2_5</t>
  </si>
  <si>
    <t>fx60m_ptd2_5</t>
  </si>
  <si>
    <t>fx60m_pt25_d3_1</t>
  </si>
  <si>
    <t>fx60m_pt50_d3_1</t>
  </si>
  <si>
    <t>fx60m_pt2550_d3_1</t>
  </si>
  <si>
    <t>fx60m_ptd3_1</t>
  </si>
  <si>
    <t>fx60m_pt25_d3_2</t>
  </si>
  <si>
    <t>fx60m_pt50_d3_2</t>
  </si>
  <si>
    <t>fx60m_pt2550_d3_2</t>
  </si>
  <si>
    <t>fx60m_ptd3_2</t>
  </si>
  <si>
    <t>fx60m_pt25_d3_3</t>
  </si>
  <si>
    <t>fx60m_pt50_d3_3</t>
  </si>
  <si>
    <t>fx60m_pt2550_d3_3</t>
  </si>
  <si>
    <t>fx60m_ptd3_3</t>
  </si>
  <si>
    <t>fx60m_pt25_d3_4</t>
  </si>
  <si>
    <t>fx60m_pt50_d3_4</t>
  </si>
  <si>
    <t>fx60m_pt2550_d3_4</t>
  </si>
  <si>
    <t>fx60m_ptd3_4</t>
  </si>
  <si>
    <t>fx60m_pt25_d3_5</t>
  </si>
  <si>
    <t>fx60m_pt50_d3_5</t>
  </si>
  <si>
    <t>fx60m_pt2550_d3_5</t>
  </si>
  <si>
    <t>fx60m_ptd3_5</t>
  </si>
  <si>
    <t>fx60m_pt25_d3_6</t>
  </si>
  <si>
    <t>fx60m_pt50_d3_6</t>
  </si>
  <si>
    <t>fx60m_pt2550_d3_6</t>
  </si>
  <si>
    <t>fx60m_ptd3_6</t>
  </si>
  <si>
    <t>fx60m_pt25_d3_7</t>
  </si>
  <si>
    <t>fx60m_pt50_d3_7</t>
  </si>
  <si>
    <t>fx60m_pt2550_d3_7</t>
  </si>
  <si>
    <t>fx60m_ptd3_7</t>
  </si>
  <si>
    <t>fx60m_pt25_d3_8</t>
  </si>
  <si>
    <t>fx60m_pt50_d3_8</t>
  </si>
  <si>
    <t>fx60m_pt2550_d3_8</t>
  </si>
  <si>
    <t>fx60m_ptd3_8</t>
  </si>
  <si>
    <t>fx60m_pt25_d4_1</t>
  </si>
  <si>
    <t>fx60m_pt50_d4_1</t>
  </si>
  <si>
    <t>fx60m_pt2550_d4_1</t>
  </si>
  <si>
    <t>fx60m_ptd4_1</t>
  </si>
  <si>
    <t>fx60m_pt25_d4_2</t>
  </si>
  <si>
    <t>fx60m_pt50_d4_2</t>
  </si>
  <si>
    <t>fx60m_pt2550_d4_2</t>
  </si>
  <si>
    <t>fx60m_ptd4_2</t>
  </si>
  <si>
    <t>fx60m_pt25_d4_3</t>
  </si>
  <si>
    <t>fx60m_pt50_d4_3</t>
  </si>
  <si>
    <t>fx60m_pt2550_d4_3</t>
  </si>
  <si>
    <t>fx60m_ptd4_3</t>
  </si>
  <si>
    <t>fx60m_pt25_d4_4</t>
  </si>
  <si>
    <t>fx60m_pt50_d4_4</t>
  </si>
  <si>
    <t>fx60m_pt2550_d4_4</t>
  </si>
  <si>
    <t>fx60m_ptd4_4</t>
  </si>
  <si>
    <t>fx60m_pt25_d4_5</t>
  </si>
  <si>
    <t>fx60m_pt50_d4_5</t>
  </si>
  <si>
    <t>fx60m_pt2550_d4_5</t>
  </si>
  <si>
    <t>fx60m_ptd4_5</t>
  </si>
  <si>
    <t>fx60m_pt25_d4_6</t>
  </si>
  <si>
    <t>fx60m_pt50_d4_6</t>
  </si>
  <si>
    <t>fx60m_pt2550_d4_6</t>
  </si>
  <si>
    <t>fx60m_ptd4_6</t>
  </si>
  <si>
    <t>fx60m_pt25_d4_7</t>
  </si>
  <si>
    <t>fx60m_pt50_d4_7</t>
  </si>
  <si>
    <t>fx60m_pt2550_d4_7</t>
  </si>
  <si>
    <t>fx60m_ptd4_7</t>
  </si>
  <si>
    <t>fx60m_pt25_d4_8</t>
  </si>
  <si>
    <t>fx60m_pt50_d4_8</t>
  </si>
  <si>
    <t>fx60m_pt2550_d4_8</t>
  </si>
  <si>
    <t>fx60m_ptd4_8</t>
  </si>
  <si>
    <t>fx60m_pt25_d5_1</t>
  </si>
  <si>
    <t>fx60m_pt50_d5_1</t>
  </si>
  <si>
    <t>fx60m_pt2550_d5_1</t>
  </si>
  <si>
    <t>fx60m_ptd5_1</t>
  </si>
  <si>
    <t>fx60m_pt25_d5_2</t>
  </si>
  <si>
    <t>fx60m_pt50_d5_2</t>
  </si>
  <si>
    <t>fx60m_pt2550_d5_2</t>
  </si>
  <si>
    <t>fx60m_ptd5_2</t>
  </si>
  <si>
    <t>fx60m_pt25_d5_3</t>
  </si>
  <si>
    <t>fx60m_pt50_d5_3</t>
  </si>
  <si>
    <t>fx60m_pt2550_d5_3</t>
  </si>
  <si>
    <t>fx60m_ptd5_3</t>
  </si>
  <si>
    <t>fx60m_pt25_d5_4</t>
  </si>
  <si>
    <t>fx60m_pt50_d5_4</t>
  </si>
  <si>
    <t>fx60m_pt2550_d5_4</t>
  </si>
  <si>
    <t>fx60m_ptd5_4</t>
  </si>
  <si>
    <t>fx60m_pt25_d5_5</t>
  </si>
  <si>
    <t>fx60m_pt50_d5_5</t>
  </si>
  <si>
    <t>fx60m_pt2550_d5_5</t>
  </si>
  <si>
    <t>fx60m_ptd5_5</t>
  </si>
  <si>
    <t>fx60m_pt25_d6_1</t>
  </si>
  <si>
    <t>fx60m_pt50_d6_1</t>
  </si>
  <si>
    <t>fx60m_pt2550_d6_1</t>
  </si>
  <si>
    <t>fx60m_ptd6_1</t>
  </si>
  <si>
    <t>fx60m_pt25_d6_2</t>
  </si>
  <si>
    <t>fx60m_pt50_d6_2</t>
  </si>
  <si>
    <t>fx60m_pt2550_d6_2</t>
  </si>
  <si>
    <t>fx60m_ptd6_2</t>
  </si>
  <si>
    <t>fx60m_pt25_d6_3</t>
  </si>
  <si>
    <t>fx60m_pt50_d6_3</t>
  </si>
  <si>
    <t>fx60m_pt2550_d6_3</t>
  </si>
  <si>
    <t>fx60m_ptd6_3</t>
  </si>
  <si>
    <t>fx60m_pt25_d6_4</t>
  </si>
  <si>
    <t>fx60m_pt50_d6_4</t>
  </si>
  <si>
    <t>fx60m_pt2550_d6_4</t>
  </si>
  <si>
    <t>fx60m_ptd6_4</t>
  </si>
  <si>
    <t>fx60m_pt25_d6_5</t>
  </si>
  <si>
    <t>fx60m_pt50_d6_5</t>
  </si>
  <si>
    <t>fx60m_pt2550_d6_5</t>
  </si>
  <si>
    <t>fx60m_ptd6_5</t>
  </si>
  <si>
    <t>fx60m_pt25_d7_1</t>
  </si>
  <si>
    <t>fx60m_pt50_d7_1</t>
  </si>
  <si>
    <t>fx60m_pt2550_d7_1</t>
  </si>
  <si>
    <t>fx60m_ptd7_1</t>
  </si>
  <si>
    <t>fx60m_pt25_d7_2</t>
  </si>
  <si>
    <t>fx60m_pt50_d7_2</t>
  </si>
  <si>
    <t>fx60m_pt2550_d7_2</t>
  </si>
  <si>
    <t>fx60m_ptd7_2</t>
  </si>
  <si>
    <t>fx60m_pt25_d7_3</t>
  </si>
  <si>
    <t>fx60m_pt50_d7_3</t>
  </si>
  <si>
    <t>fx60m_pt2550_d7_3</t>
  </si>
  <si>
    <t>fx60m_ptd7_3</t>
  </si>
  <si>
    <t>fx60m_pt25_d7_4</t>
  </si>
  <si>
    <t>fx60m_pt50_d7_4</t>
  </si>
  <si>
    <t>fx60m_pt2550_d7_4</t>
  </si>
  <si>
    <t>fx60m_ptd7_4</t>
  </si>
  <si>
    <t>fx60m_pt25_d7_5</t>
  </si>
  <si>
    <t>fx60m_pt50_d7_5</t>
  </si>
  <si>
    <t>fx60m_pt2550_d7_5</t>
  </si>
  <si>
    <t>fx60m_ptd7_5</t>
  </si>
  <si>
    <t>fx60m_pt25_d7_6</t>
  </si>
  <si>
    <t>fx60m_pt50_d7_6</t>
  </si>
  <si>
    <t>fx60m_pt2550_d7_6</t>
  </si>
  <si>
    <t>fx60m_ptd7_6</t>
  </si>
  <si>
    <t>fx60m_pt25_d7_7</t>
  </si>
  <si>
    <t>fx60m_pt50_d7_7</t>
  </si>
  <si>
    <t>fx60m_pt2550_d7_7</t>
  </si>
  <si>
    <t>fx60m_ptd7_7</t>
  </si>
  <si>
    <t>fx60m_pt25_d7_8</t>
  </si>
  <si>
    <t>fx60m_pt50_d7_8</t>
  </si>
  <si>
    <t>fx60m_pt2550_d7_8</t>
  </si>
  <si>
    <t>fx60m_ptd7_8</t>
  </si>
  <si>
    <t>fx60m_ptd_tot</t>
  </si>
  <si>
    <t>ptd_1</t>
  </si>
  <si>
    <t>lev_pt_d1</t>
  </si>
  <si>
    <t>mod_pt_d1</t>
  </si>
  <si>
    <t>gra_pt_d1</t>
  </si>
  <si>
    <t>fx1829_pt_d1</t>
  </si>
  <si>
    <t>fx3039_pt_d1</t>
  </si>
  <si>
    <t>fx4049_pt_d1</t>
  </si>
  <si>
    <t>fx5059_pt_d1</t>
  </si>
  <si>
    <t>fx1859_pt_d1</t>
  </si>
  <si>
    <t>fx6069_pt_d1</t>
  </si>
  <si>
    <t>fx7079_pt_d1</t>
  </si>
  <si>
    <t>fx80m_pt_d1</t>
  </si>
  <si>
    <t>fx60m_pt_d1</t>
  </si>
  <si>
    <t>ptd_2</t>
  </si>
  <si>
    <t>lev_pt_d2</t>
  </si>
  <si>
    <t>mod_pt_d2</t>
  </si>
  <si>
    <t>gra_pt_d2</t>
  </si>
  <si>
    <t>fx1829_pt_d2</t>
  </si>
  <si>
    <t>fx3039_pt_d2</t>
  </si>
  <si>
    <t>fx4049_pt_d2</t>
  </si>
  <si>
    <t>fx5059_pt_d2</t>
  </si>
  <si>
    <t>fx1859_pt_d2</t>
  </si>
  <si>
    <t>fx6069_pt_d2</t>
  </si>
  <si>
    <t>fx7079_pt_d2</t>
  </si>
  <si>
    <t>fx80m_pt_d2</t>
  </si>
  <si>
    <t>fx60m_pt_d2</t>
  </si>
  <si>
    <t>ptd_3</t>
  </si>
  <si>
    <t>lev_pt_d3</t>
  </si>
  <si>
    <t>mod_pt_d3</t>
  </si>
  <si>
    <t>gra_pt_d3</t>
  </si>
  <si>
    <t>fx1829_pt_d3</t>
  </si>
  <si>
    <t>fx3039_pt_d3</t>
  </si>
  <si>
    <t>fx4049_pt_d3</t>
  </si>
  <si>
    <t>fx5059_pt_d3</t>
  </si>
  <si>
    <t>fx1859_pt_d3</t>
  </si>
  <si>
    <t>fx6069_pt_d3</t>
  </si>
  <si>
    <t>fx7079_pt_d3</t>
  </si>
  <si>
    <t>fx80m_pt_d3</t>
  </si>
  <si>
    <t>fx60m_pt_d3</t>
  </si>
  <si>
    <t>ptd_4</t>
  </si>
  <si>
    <t>lev_pt_d4</t>
  </si>
  <si>
    <t>mod_pt_d4</t>
  </si>
  <si>
    <t>gra_pt_d4</t>
  </si>
  <si>
    <t>fx1829_pt_d4</t>
  </si>
  <si>
    <t>fx3039_pt_d4</t>
  </si>
  <si>
    <t>fx4049_pt_d4</t>
  </si>
  <si>
    <t>fx5059_pt_d4</t>
  </si>
  <si>
    <t>fx1859_pt_d4</t>
  </si>
  <si>
    <t>fx6069_pt_d4</t>
  </si>
  <si>
    <t>fx7079_pt_d4</t>
  </si>
  <si>
    <t>fx80m_pt_d4</t>
  </si>
  <si>
    <t>fx60m_pt_d4</t>
  </si>
  <si>
    <t>ptd_5</t>
  </si>
  <si>
    <t>lev_pt_d5</t>
  </si>
  <si>
    <t>mod_pt_d5</t>
  </si>
  <si>
    <t>gra_pt_d5</t>
  </si>
  <si>
    <t>fx1829_pt_d5</t>
  </si>
  <si>
    <t>fx3039_pt_d5</t>
  </si>
  <si>
    <t>fx4049_pt_d5</t>
  </si>
  <si>
    <t>fx5059_pt_d5</t>
  </si>
  <si>
    <t>fx1859_pt_d5</t>
  </si>
  <si>
    <t>fx6069_pt_d5</t>
  </si>
  <si>
    <t>fx7079_pt_d5</t>
  </si>
  <si>
    <t>fx80m_pt_d5</t>
  </si>
  <si>
    <t>fx60m_pt_d5</t>
  </si>
  <si>
    <t>ptd_6</t>
  </si>
  <si>
    <t>lev_pt_d6</t>
  </si>
  <si>
    <t>mod_pt_d6</t>
  </si>
  <si>
    <t>gra_pt_d6</t>
  </si>
  <si>
    <t>fx1829_pt_d6</t>
  </si>
  <si>
    <t>fx3039_pt_d6</t>
  </si>
  <si>
    <t>fx4049_pt_d6</t>
  </si>
  <si>
    <t>fx5059_pt_d6</t>
  </si>
  <si>
    <t>fx1859_pt_d6</t>
  </si>
  <si>
    <t>fx6069_pt_d6</t>
  </si>
  <si>
    <t>fx7079_pt_d6</t>
  </si>
  <si>
    <t>fx80m_pt_d6</t>
  </si>
  <si>
    <t>fx60m_pt_d6</t>
  </si>
  <si>
    <t>ptd_7</t>
  </si>
  <si>
    <t>lev_pt_d7</t>
  </si>
  <si>
    <t>mod_pt_d7</t>
  </si>
  <si>
    <t>gra_pt_d7</t>
  </si>
  <si>
    <t>fx1829_pt_d7</t>
  </si>
  <si>
    <t>fx3039_pt_d7</t>
  </si>
  <si>
    <t>fx4049_pt_d7</t>
  </si>
  <si>
    <t>fx5059_pt_d7</t>
  </si>
  <si>
    <t>fx1859_pt_d7</t>
  </si>
  <si>
    <t>fx6069_pt_d7</t>
  </si>
  <si>
    <t>fx7079_pt_d7</t>
  </si>
  <si>
    <t>fx80m_pt_d7</t>
  </si>
  <si>
    <t>fx60m_pt_d7</t>
  </si>
  <si>
    <t>lev_pt_d1_1</t>
  </si>
  <si>
    <t>mod_pt_d1_1</t>
  </si>
  <si>
    <t>gra_pt_d1_1</t>
  </si>
  <si>
    <t>lev_pt_d1_2</t>
  </si>
  <si>
    <t>mod_pt_d1_2</t>
  </si>
  <si>
    <t>gra_pt_d1_2</t>
  </si>
  <si>
    <t>lev_pt_d2_1</t>
  </si>
  <si>
    <t>mod_pt_d2_1</t>
  </si>
  <si>
    <t>gra_pt_d2_1</t>
  </si>
  <si>
    <t>lev_pt_d2_2</t>
  </si>
  <si>
    <t>mod_pt_d2_2</t>
  </si>
  <si>
    <t>gra_pt_d2_2</t>
  </si>
  <si>
    <t>lev_pt_d2_3</t>
  </si>
  <si>
    <t>mod_pt_d2_3</t>
  </si>
  <si>
    <t>gra_pt_d2_3</t>
  </si>
  <si>
    <t>lev_pt_d2_4</t>
  </si>
  <si>
    <t>mod_pt_d2_4</t>
  </si>
  <si>
    <t>gra_pt_d2_4</t>
  </si>
  <si>
    <t>lev_pt_d2_5</t>
  </si>
  <si>
    <t>mod_pt_d2_5</t>
  </si>
  <si>
    <t>gra_pt_d2_5</t>
  </si>
  <si>
    <t>lev_pt_d3_1</t>
  </si>
  <si>
    <t>mod_pt_d3_1</t>
  </si>
  <si>
    <t>gra_pt_d3_1</t>
  </si>
  <si>
    <t>lev_pt_d3_2</t>
  </si>
  <si>
    <t>mod_pt_d3_2</t>
  </si>
  <si>
    <t>gra_pt_d3_2</t>
  </si>
  <si>
    <t>lev_pt_d3_3</t>
  </si>
  <si>
    <t>mod_pt_d3_3</t>
  </si>
  <si>
    <t>gra_pt_d3_3</t>
  </si>
  <si>
    <t>lev_pt_d3_4</t>
  </si>
  <si>
    <t>mod_pt_d3_4</t>
  </si>
  <si>
    <t>gra_pt_d3_4</t>
  </si>
  <si>
    <t>lev_pt_d3_5</t>
  </si>
  <si>
    <t>mod_pt_d3_5</t>
  </si>
  <si>
    <t>gra_pt_d3_5</t>
  </si>
  <si>
    <t>lev_pt_d3_6</t>
  </si>
  <si>
    <t>mod_pt_d3_6</t>
  </si>
  <si>
    <t>gra_pt_d3_6</t>
  </si>
  <si>
    <t>lev_pt_d3_7</t>
  </si>
  <si>
    <t>mod_pt_d3_7</t>
  </si>
  <si>
    <t>gra_pt_d3_7</t>
  </si>
  <si>
    <t>lev_pt_d3_8</t>
  </si>
  <si>
    <t>mod_pt_d3_8</t>
  </si>
  <si>
    <t>gra_pt_d3_8</t>
  </si>
  <si>
    <t>lev_pt_d4_1</t>
  </si>
  <si>
    <t>mod_pt_d4_1</t>
  </si>
  <si>
    <t>gra_pt_d4_1</t>
  </si>
  <si>
    <t>lev_pt_d4_2</t>
  </si>
  <si>
    <t>mod_pt_d4_2</t>
  </si>
  <si>
    <t>gra_pt_d4_2</t>
  </si>
  <si>
    <t>lev_pt_d4_3</t>
  </si>
  <si>
    <t>mod_pt_d4_3</t>
  </si>
  <si>
    <t>gra_pt_d4_3</t>
  </si>
  <si>
    <t>lev_pt_d4_4</t>
  </si>
  <si>
    <t>mod_pt_d4_4</t>
  </si>
  <si>
    <t>gra_pt_d4_4</t>
  </si>
  <si>
    <t>lev_pt_d4_5</t>
  </si>
  <si>
    <t>mod_pt_d4_5</t>
  </si>
  <si>
    <t>gra_pt_d4_5</t>
  </si>
  <si>
    <t>lev_pt_d4_6</t>
  </si>
  <si>
    <t>mod_pt_d4_6</t>
  </si>
  <si>
    <t>gra_pt_d4_6</t>
  </si>
  <si>
    <t>lev_pt_d4_7</t>
  </si>
  <si>
    <t>mod_pt_d4_7</t>
  </si>
  <si>
    <t>gra_pt_d4_7</t>
  </si>
  <si>
    <t>lev_pt_d4_8</t>
  </si>
  <si>
    <t>mod_pt_d4_8</t>
  </si>
  <si>
    <t>gra_pt_d4_8</t>
  </si>
  <si>
    <t>lev_pt_d5_1</t>
  </si>
  <si>
    <t>mod_pt_d5_1</t>
  </si>
  <si>
    <t>gra_pt_d5_1</t>
  </si>
  <si>
    <t>lev_pt_d5_2</t>
  </si>
  <si>
    <t>mod_pt_d5_2</t>
  </si>
  <si>
    <t>gra_pt_d5_2</t>
  </si>
  <si>
    <t>lev_pt_d5_3</t>
  </si>
  <si>
    <t>mod_pt_d5_3</t>
  </si>
  <si>
    <t>gra_pt_d5_3</t>
  </si>
  <si>
    <t>lev_pt_d5_4</t>
  </si>
  <si>
    <t>mod_pt_d5_4</t>
  </si>
  <si>
    <t>gra_pt_d5_4</t>
  </si>
  <si>
    <t>lev_pt_d5_5</t>
  </si>
  <si>
    <t>mod_pt_d5_5</t>
  </si>
  <si>
    <t>gra_pt_d5_5</t>
  </si>
  <si>
    <t>lev_pt_d6_1</t>
  </si>
  <si>
    <t>mod_pt_d6_1</t>
  </si>
  <si>
    <t>gra_pt_d6_1</t>
  </si>
  <si>
    <t>lev_pt_d6_2</t>
  </si>
  <si>
    <t>mod_pt_d6_2</t>
  </si>
  <si>
    <t>gra_pt_d6_2</t>
  </si>
  <si>
    <t>lev_pt_d6_3</t>
  </si>
  <si>
    <t>mod_pt_d6_3</t>
  </si>
  <si>
    <t>gra_pt_d6_3</t>
  </si>
  <si>
    <t>lev_pt_d6_4</t>
  </si>
  <si>
    <t>mod_pt_d6_4</t>
  </si>
  <si>
    <t>gra_pt_d6_4</t>
  </si>
  <si>
    <t>lev_pt_d6_5</t>
  </si>
  <si>
    <t>mod_pt_d6_5</t>
  </si>
  <si>
    <t>gra_pt_d6_5</t>
  </si>
  <si>
    <t>lev_pt_d7_1</t>
  </si>
  <si>
    <t>mod_pt_d7_1</t>
  </si>
  <si>
    <t>gra_pt_d7_1</t>
  </si>
  <si>
    <t>lev_pt_d7_2</t>
  </si>
  <si>
    <t>mod_pt_d7_2</t>
  </si>
  <si>
    <t>gra_pt_d7_2</t>
  </si>
  <si>
    <t>lev_pt_d7_3</t>
  </si>
  <si>
    <t>mod_pt_d7_3</t>
  </si>
  <si>
    <t>gra_pt_d7_3</t>
  </si>
  <si>
    <t>lev_pt_d7_4</t>
  </si>
  <si>
    <t>mod_pt_d7_4</t>
  </si>
  <si>
    <t>gra_pt_d7_4</t>
  </si>
  <si>
    <t>lev_pt_d7_5</t>
  </si>
  <si>
    <t>mod_pt_d7_5</t>
  </si>
  <si>
    <t>gra_pt_d7_5</t>
  </si>
  <si>
    <t>lev_pt_d7_6</t>
  </si>
  <si>
    <t>mod_pt_d7_6</t>
  </si>
  <si>
    <t>gra_pt_d7_6</t>
  </si>
  <si>
    <t>lev_pt_d7_7</t>
  </si>
  <si>
    <t>mod_pt_d7_7</t>
  </si>
  <si>
    <t>gra_pt_d7_7</t>
  </si>
  <si>
    <t>lev_pt_d7_8</t>
  </si>
  <si>
    <t>mod_pt_d7_8</t>
  </si>
  <si>
    <t>gra_pt_d7_8</t>
  </si>
  <si>
    <t>barreiras_am_d1_1</t>
  </si>
  <si>
    <t>barreiras_am_d1_2</t>
  </si>
  <si>
    <t>barreiras_am_d2_1</t>
  </si>
  <si>
    <t>barreiras_am_d2_2</t>
  </si>
  <si>
    <t>barreiras_am_d2_3</t>
  </si>
  <si>
    <t>barreiras_am_d2_4</t>
  </si>
  <si>
    <t>barreiras_am_d2_5</t>
  </si>
  <si>
    <t>barreiras_am_d3_1</t>
  </si>
  <si>
    <t>barreiras_am_d3_2</t>
  </si>
  <si>
    <t>barreiras_am_d3_3</t>
  </si>
  <si>
    <t>barreiras_am_d3_4</t>
  </si>
  <si>
    <t>barreiras_am_d3_5</t>
  </si>
  <si>
    <t>barreiras_am_d3_6</t>
  </si>
  <si>
    <t>barreiras_am_d3_7</t>
  </si>
  <si>
    <t>barreiras_am_d3_8</t>
  </si>
  <si>
    <t>barreiras_am_d4_1</t>
  </si>
  <si>
    <t>barreiras_am_d4_2</t>
  </si>
  <si>
    <t>barreiras_am_d4_3</t>
  </si>
  <si>
    <t>barreiras_am_d4_4</t>
  </si>
  <si>
    <t>barreiras_am_d4_5</t>
  </si>
  <si>
    <t>barreiras_am_d4_6</t>
  </si>
  <si>
    <t>barreiras_am_d4_7</t>
  </si>
  <si>
    <t>barreiras_am_d4_8</t>
  </si>
  <si>
    <t>barreiras_am_d5_1</t>
  </si>
  <si>
    <t>barreiras_am_d5_2</t>
  </si>
  <si>
    <t>barreiras_am_d5_3</t>
  </si>
  <si>
    <t>barreiras_am_d5_4</t>
  </si>
  <si>
    <t>barreiras_am_d5_5</t>
  </si>
  <si>
    <t>barreiras_am_d6_1</t>
  </si>
  <si>
    <t>barreiras_am_d6_2</t>
  </si>
  <si>
    <t>barreiras_am_d6_3</t>
  </si>
  <si>
    <t>barreiras_am_d6_4</t>
  </si>
  <si>
    <t>barreiras_am_d6_5</t>
  </si>
  <si>
    <t>barreiras_am_d7_1</t>
  </si>
  <si>
    <t>barreiras_am_d7_2</t>
  </si>
  <si>
    <t>barreiras_am_d7_3</t>
  </si>
  <si>
    <t>barreiras_am_d7_4</t>
  </si>
  <si>
    <t>barreiras_am_d7_5</t>
  </si>
  <si>
    <t>barreiras_am_d7_6</t>
  </si>
  <si>
    <t>barreiras_am_d7_7</t>
  </si>
  <si>
    <t>barreiras_am_d7_8</t>
  </si>
  <si>
    <t>Total de adultos</t>
  </si>
  <si>
    <t>fx1829_pt2550_</t>
  </si>
  <si>
    <t>fx1829_pt25_</t>
  </si>
  <si>
    <t>fx1829_pt50_</t>
  </si>
  <si>
    <t>fx3039_pt2550_</t>
  </si>
  <si>
    <t>fx3039_pt25_</t>
  </si>
  <si>
    <t>fx3039_pt50_</t>
  </si>
  <si>
    <t>fx4049_pt2550_</t>
  </si>
  <si>
    <t>fx4049_pt25_</t>
  </si>
  <si>
    <t>fx4049_pt50_</t>
  </si>
  <si>
    <t>fx5059_pt2550_</t>
  </si>
  <si>
    <t>fx5059_pt25_</t>
  </si>
  <si>
    <t>fx5059_pt50_</t>
  </si>
  <si>
    <t>fx1859_pt2550_</t>
  </si>
  <si>
    <t>fx1859_pt25_</t>
  </si>
  <si>
    <t>fx1859_pt50_</t>
  </si>
  <si>
    <t>fx6069_pt2550_</t>
  </si>
  <si>
    <t>fx6069_pt25_</t>
  </si>
  <si>
    <t>fx6069_pt50_</t>
  </si>
  <si>
    <t>fx7079_pt2550_</t>
  </si>
  <si>
    <t>fx7079_pt25_</t>
  </si>
  <si>
    <t>fx7079_pt50_</t>
  </si>
  <si>
    <t>fx80m_pt2550_</t>
  </si>
  <si>
    <t>fx80m_pt25_</t>
  </si>
  <si>
    <t>fx80m_pt50_</t>
  </si>
  <si>
    <t>fx60m_pt2550_</t>
  </si>
  <si>
    <t>fx60m_pt25_</t>
  </si>
  <si>
    <t>fx60m_pt50_</t>
  </si>
  <si>
    <t>Número de entrevistados por Atividades com pontuação de 50 ou 25 por faixa etária</t>
  </si>
  <si>
    <t>Total Idoso</t>
  </si>
  <si>
    <t>fx60m_pt</t>
  </si>
  <si>
    <t>fx6069_pt</t>
  </si>
  <si>
    <t>fx7079_pt</t>
  </si>
  <si>
    <t>fx80m_pt</t>
  </si>
  <si>
    <t>d2</t>
  </si>
  <si>
    <t>_d2</t>
  </si>
  <si>
    <t>_d1</t>
  </si>
  <si>
    <t>_d3</t>
  </si>
  <si>
    <t>_d4</t>
  </si>
  <si>
    <t>_d5</t>
  </si>
  <si>
    <t>_d6</t>
  </si>
  <si>
    <t>_d7</t>
  </si>
  <si>
    <t>lev_pt_</t>
  </si>
  <si>
    <t>mod_pt_</t>
  </si>
  <si>
    <t>gra_pt_</t>
  </si>
  <si>
    <t>d1</t>
  </si>
  <si>
    <t>d3</t>
  </si>
  <si>
    <t>d4</t>
  </si>
  <si>
    <t>d5</t>
  </si>
  <si>
    <t>d6</t>
  </si>
  <si>
    <t>d7</t>
  </si>
  <si>
    <t>Pontuação média por domínios e nível de acometimento</t>
  </si>
  <si>
    <t>1.13</t>
  </si>
  <si>
    <t>1.12</t>
  </si>
  <si>
    <t>Qual seria a variável de construção? Pensamos que fosse as de funções corporais.. Mais essa variável é apenas de para idosos.</t>
  </si>
  <si>
    <t>Matriz de correlação entre as atividades e participações, entre a base de referência entre 18 anos e 59 anos, que pontuaram como Capacidade “C”. O Objetivo é compreender se os quesitos como “cozinhar”, “educação”, “qualificação profissional” são quesitos significativos e devem ser mantidos em pesquisas futuras. Esse pedido já fora solicitado de outra forma na Pedido nº02, coo justificativa técnica.</t>
  </si>
  <si>
    <t>idoso_lev_pt_d1</t>
  </si>
  <si>
    <t>idoso_mod_pt_d1</t>
  </si>
  <si>
    <t>idoso_gra_pt_d1</t>
  </si>
  <si>
    <t>idoso_lev_pt_d2</t>
  </si>
  <si>
    <t>idoso_mod_pt_d2</t>
  </si>
  <si>
    <t>idoso_gra_pt_d2</t>
  </si>
  <si>
    <t>idoso_lev_pt_d3</t>
  </si>
  <si>
    <t>idoso_mod_pt_d3</t>
  </si>
  <si>
    <t>idoso_gra_pt_d3</t>
  </si>
  <si>
    <t>idoso_lev_pt_d4</t>
  </si>
  <si>
    <t>idoso_mod_pt_d4</t>
  </si>
  <si>
    <t>idoso_gra_pt_d4</t>
  </si>
  <si>
    <t>idoso_lev_pt_d5</t>
  </si>
  <si>
    <t>idoso_mod_pt_d5</t>
  </si>
  <si>
    <t>idoso_gra_pt_d5</t>
  </si>
  <si>
    <t>idoso_lev_pt_d6</t>
  </si>
  <si>
    <t>idoso_mod_pt_d6</t>
  </si>
  <si>
    <t>idoso_gra_pt_d6</t>
  </si>
  <si>
    <t>idoso_lev_pt_d7</t>
  </si>
  <si>
    <t>idoso_mod_pt_d7</t>
  </si>
  <si>
    <t>idoso_gra_pt_d7</t>
  </si>
  <si>
    <t>idoso_mot</t>
  </si>
  <si>
    <t>idoso_vis</t>
  </si>
  <si>
    <t>idoso_aud</t>
  </si>
  <si>
    <t>idoso_mot_hom</t>
  </si>
  <si>
    <t>idoso_vis_hom</t>
  </si>
  <si>
    <t>idoso_aud_hom</t>
  </si>
  <si>
    <t>idoso_mot_mul</t>
  </si>
  <si>
    <t>idoso_vis_mul</t>
  </si>
  <si>
    <t>idoso_aud_mul</t>
  </si>
  <si>
    <t>idolev_fx6069_mot</t>
  </si>
  <si>
    <t>idolev_fx6069_vis</t>
  </si>
  <si>
    <t>idolev_fx6069_aud</t>
  </si>
  <si>
    <t>idolev_fx7079_mot</t>
  </si>
  <si>
    <t>idolev_fx7079_vis</t>
  </si>
  <si>
    <t>idolev_fx7079_aud</t>
  </si>
  <si>
    <t>idolev_fx80m_mot</t>
  </si>
  <si>
    <t>idolev_fx80m_vis</t>
  </si>
  <si>
    <t>idolev_fx80m_aud</t>
  </si>
  <si>
    <t>idolev_fx60m_mot</t>
  </si>
  <si>
    <t>idolev_fx60m_vis</t>
  </si>
  <si>
    <t>idolev_fx60m_aud</t>
  </si>
  <si>
    <t>idolev_mot</t>
  </si>
  <si>
    <t>idolev_vis</t>
  </si>
  <si>
    <t>idolev_aud</t>
  </si>
  <si>
    <t>idomod_fx6069_mot</t>
  </si>
  <si>
    <t>idomod_fx6069_vis</t>
  </si>
  <si>
    <t>idomod_fx6069_aud</t>
  </si>
  <si>
    <t>idomod_fx7079_mot</t>
  </si>
  <si>
    <t>idomod_fx7079_vis</t>
  </si>
  <si>
    <t>idomod_fx7079_aud</t>
  </si>
  <si>
    <t>idomod_fx80m_mot</t>
  </si>
  <si>
    <t>idomod_fx80m_vis</t>
  </si>
  <si>
    <t>idomod_fx80m_aud</t>
  </si>
  <si>
    <t>idomod_fx60m_mot</t>
  </si>
  <si>
    <t>idomod_fx60m_vis</t>
  </si>
  <si>
    <t>idomod_fx60m_aud</t>
  </si>
  <si>
    <t>idomod_mot</t>
  </si>
  <si>
    <t>idomod_vis</t>
  </si>
  <si>
    <t>idomod_aud</t>
  </si>
  <si>
    <t>idogra_fx6069_mot</t>
  </si>
  <si>
    <t>idogra_fx6069_vis</t>
  </si>
  <si>
    <t>idogra_fx6069_aud</t>
  </si>
  <si>
    <t>idogra_fx7079_mot</t>
  </si>
  <si>
    <t>idogra_fx7079_vis</t>
  </si>
  <si>
    <t>idogra_fx7079_aud</t>
  </si>
  <si>
    <t>idogra_fx80m_mot</t>
  </si>
  <si>
    <t>idogra_fx80m_vis</t>
  </si>
  <si>
    <t>idogra_fx80m_aud</t>
  </si>
  <si>
    <t>idogra_fx60m_mot</t>
  </si>
  <si>
    <t>idogra_fx60m_vis</t>
  </si>
  <si>
    <t>idogra_fx60m_aud</t>
  </si>
  <si>
    <t>idogra_mot</t>
  </si>
  <si>
    <t>idogra_vis</t>
  </si>
  <si>
    <t>idogra_aud</t>
  </si>
  <si>
    <t>_mot</t>
  </si>
  <si>
    <t>_vis</t>
  </si>
  <si>
    <t>_aud</t>
  </si>
  <si>
    <t>_ptd1_1</t>
  </si>
  <si>
    <t>Funções corporais</t>
  </si>
  <si>
    <t>_ptd1_2</t>
  </si>
  <si>
    <t>_ptd2_1</t>
  </si>
  <si>
    <t>_ptd2_2</t>
  </si>
  <si>
    <t>_ptd2_3</t>
  </si>
  <si>
    <t>_ptd2_4</t>
  </si>
  <si>
    <t>_ptd2_5</t>
  </si>
  <si>
    <t>_ptd3_1</t>
  </si>
  <si>
    <t>_ptd3_2</t>
  </si>
  <si>
    <t>_ptd3_3</t>
  </si>
  <si>
    <t>_ptd3_4</t>
  </si>
  <si>
    <t>_ptd3_5</t>
  </si>
  <si>
    <t>_ptd3_6</t>
  </si>
  <si>
    <t>_ptd3_7</t>
  </si>
  <si>
    <t>_ptd3_8</t>
  </si>
  <si>
    <t>_ptd4_1</t>
  </si>
  <si>
    <t>_ptd4_2</t>
  </si>
  <si>
    <t>_ptd4_3</t>
  </si>
  <si>
    <t>_ptd4_4</t>
  </si>
  <si>
    <t>_ptd4_5</t>
  </si>
  <si>
    <t>_ptd4_6</t>
  </si>
  <si>
    <t>_ptd4_7</t>
  </si>
  <si>
    <t>_ptd4_8</t>
  </si>
  <si>
    <t>_ptd5_1</t>
  </si>
  <si>
    <t>_ptd5_2</t>
  </si>
  <si>
    <t>_ptd5_3</t>
  </si>
  <si>
    <t>_ptd5_4</t>
  </si>
  <si>
    <t>_ptd5_5</t>
  </si>
  <si>
    <t>_ptd6_1</t>
  </si>
  <si>
    <t>_ptd6_2</t>
  </si>
  <si>
    <t>_ptd6_3</t>
  </si>
  <si>
    <t>_ptd6_4</t>
  </si>
  <si>
    <t>_ptd6_5</t>
  </si>
  <si>
    <t>_ptd7_1</t>
  </si>
  <si>
    <t>_ptd7_2</t>
  </si>
  <si>
    <t>_ptd7_3</t>
  </si>
  <si>
    <t>_ptd7_4</t>
  </si>
  <si>
    <t>_ptd7_5</t>
  </si>
  <si>
    <t>_ptd7_6</t>
  </si>
  <si>
    <t>_ptd7_7</t>
  </si>
  <si>
    <t>_ptd7_8</t>
  </si>
  <si>
    <t>barreiras_apr_d1_1</t>
  </si>
  <si>
    <t>barreiras_at_d1_1</t>
  </si>
  <si>
    <t>barreiras_ssp_d1_1</t>
  </si>
  <si>
    <t>barreiras_apr_d1_2</t>
  </si>
  <si>
    <t>barreiras_at_d1_2</t>
  </si>
  <si>
    <t>barreiras_ssp_d1_2</t>
  </si>
  <si>
    <t>barreiras_apr_d2_1</t>
  </si>
  <si>
    <t>barreiras_at_d2_1</t>
  </si>
  <si>
    <t>barreiras_ssp_d2_1</t>
  </si>
  <si>
    <t>barreiras_apr_d2_2</t>
  </si>
  <si>
    <t>barreiras_at_d2_2</t>
  </si>
  <si>
    <t>barreiras_ssp_d2_2</t>
  </si>
  <si>
    <t>barreiras_apr_d2_3</t>
  </si>
  <si>
    <t>barreiras_at_d2_3</t>
  </si>
  <si>
    <t>barreiras_ssp_d2_3</t>
  </si>
  <si>
    <t>barreiras_apr_d2_4</t>
  </si>
  <si>
    <t>barreiras_at_d2_4</t>
  </si>
  <si>
    <t>barreiras_ssp_d2_4</t>
  </si>
  <si>
    <t>barreiras_apr_d2_5</t>
  </si>
  <si>
    <t>barreiras_at_d2_5</t>
  </si>
  <si>
    <t>barreiras_ssp_d2_5</t>
  </si>
  <si>
    <t>barreiras_apr_d3_1</t>
  </si>
  <si>
    <t>barreiras_at_d3_1</t>
  </si>
  <si>
    <t>barreiras_ssp_d3_1</t>
  </si>
  <si>
    <t>barreiras_apr_d3_2</t>
  </si>
  <si>
    <t>barreiras_at_d3_2</t>
  </si>
  <si>
    <t>barreiras_ssp_d3_2</t>
  </si>
  <si>
    <t>barreiras_apr_d3_3</t>
  </si>
  <si>
    <t>barreiras_at_d3_3</t>
  </si>
  <si>
    <t>barreiras_ssp_d3_3</t>
  </si>
  <si>
    <t>barreiras_apr_d3_4</t>
  </si>
  <si>
    <t>barreiras_at_d3_4</t>
  </si>
  <si>
    <t>barreiras_ssp_d3_4</t>
  </si>
  <si>
    <t>barreiras_apr_d3_5</t>
  </si>
  <si>
    <t>barreiras_at_d3_5</t>
  </si>
  <si>
    <t>barreiras_ssp_d3_5</t>
  </si>
  <si>
    <t>barreiras_apr_d3_6</t>
  </si>
  <si>
    <t>barreiras_at_d3_6</t>
  </si>
  <si>
    <t>barreiras_ssp_d3_6</t>
  </si>
  <si>
    <t>barreiras_apr_d3_7</t>
  </si>
  <si>
    <t>barreiras_at_d3_7</t>
  </si>
  <si>
    <t>barreiras_ssp_d3_7</t>
  </si>
  <si>
    <t>barreiras_apr_d3_8</t>
  </si>
  <si>
    <t>barreiras_at_d3_8</t>
  </si>
  <si>
    <t>barreiras_ssp_d3_8</t>
  </si>
  <si>
    <t>barreiras_apr_d4_1</t>
  </si>
  <si>
    <t>barreiras_at_d4_1</t>
  </si>
  <si>
    <t>barreiras_ssp_d4_1</t>
  </si>
  <si>
    <t>barreiras_apr_d4_2</t>
  </si>
  <si>
    <t>barreiras_at_d4_2</t>
  </si>
  <si>
    <t>barreiras_ssp_d4_2</t>
  </si>
  <si>
    <t>barreiras_apr_d4_3</t>
  </si>
  <si>
    <t>barreiras_at_d4_3</t>
  </si>
  <si>
    <t>barreiras_ssp_d4_3</t>
  </si>
  <si>
    <t>barreiras_apr_d4_4</t>
  </si>
  <si>
    <t>barreiras_at_d4_4</t>
  </si>
  <si>
    <t>barreiras_ssp_d4_4</t>
  </si>
  <si>
    <t>barreiras_apr_d4_5</t>
  </si>
  <si>
    <t>barreiras_at_d4_5</t>
  </si>
  <si>
    <t>barreiras_ssp_d4_5</t>
  </si>
  <si>
    <t>barreiras_apr_d4_6</t>
  </si>
  <si>
    <t>barreiras_at_d4_6</t>
  </si>
  <si>
    <t>barreiras_ssp_d4_6</t>
  </si>
  <si>
    <t>barreiras_apr_d4_7</t>
  </si>
  <si>
    <t>barreiras_at_d4_7</t>
  </si>
  <si>
    <t>barreiras_ssp_d4_7</t>
  </si>
  <si>
    <t>barreiras_apr_d4_8</t>
  </si>
  <si>
    <t>barreiras_at_d4_8</t>
  </si>
  <si>
    <t>barreiras_ssp_d4_8</t>
  </si>
  <si>
    <t>barreiras_apr_d5_1</t>
  </si>
  <si>
    <t>barreiras_at_d5_1</t>
  </si>
  <si>
    <t>barreiras_ssp_d5_1</t>
  </si>
  <si>
    <t>barreiras_apr_d5_2</t>
  </si>
  <si>
    <t>barreiras_at_d5_2</t>
  </si>
  <si>
    <t>barreiras_ssp_d5_2</t>
  </si>
  <si>
    <t>barreiras_apr_d5_3</t>
  </si>
  <si>
    <t>barreiras_at_d5_3</t>
  </si>
  <si>
    <t>barreiras_ssp_d5_3</t>
  </si>
  <si>
    <t>barreiras_apr_d5_4</t>
  </si>
  <si>
    <t>barreiras_at_d5_4</t>
  </si>
  <si>
    <t>barreiras_ssp_d5_4</t>
  </si>
  <si>
    <t>barreiras_apr_d5_5</t>
  </si>
  <si>
    <t>barreiras_at_d5_5</t>
  </si>
  <si>
    <t>barreiras_ssp_d5_5</t>
  </si>
  <si>
    <t>barreiras_apr_d6_1</t>
  </si>
  <si>
    <t>barreiras_at_d6_1</t>
  </si>
  <si>
    <t>barreiras_ssp_d6_1</t>
  </si>
  <si>
    <t>barreiras_apr_d6_2</t>
  </si>
  <si>
    <t>barreiras_at_d6_2</t>
  </si>
  <si>
    <t>barreiras_ssp_d6_2</t>
  </si>
  <si>
    <t>barreiras_apr_d6_3</t>
  </si>
  <si>
    <t>barreiras_at_d6_3</t>
  </si>
  <si>
    <t>barreiras_ssp_d6_3</t>
  </si>
  <si>
    <t>barreiras_apr_d6_4</t>
  </si>
  <si>
    <t>barreiras_at_d6_4</t>
  </si>
  <si>
    <t>barreiras_ssp_d6_4</t>
  </si>
  <si>
    <t>barreiras_apr_d6_5</t>
  </si>
  <si>
    <t>barreiras_at_d6_5</t>
  </si>
  <si>
    <t>barreiras_ssp_d6_5</t>
  </si>
  <si>
    <t>barreiras_apr_d7_1</t>
  </si>
  <si>
    <t>barreiras_at_d7_1</t>
  </si>
  <si>
    <t>barreiras_ssp_d7_1</t>
  </si>
  <si>
    <t>barreiras_apr_d7_2</t>
  </si>
  <si>
    <t>barreiras_at_d7_2</t>
  </si>
  <si>
    <t>barreiras_ssp_d7_2</t>
  </si>
  <si>
    <t>barreiras_apr_d7_3</t>
  </si>
  <si>
    <t>barreiras_at_d7_3</t>
  </si>
  <si>
    <t>barreiras_ssp_d7_3</t>
  </si>
  <si>
    <t>barreiras_apr_d7_4</t>
  </si>
  <si>
    <t>barreiras_at_d7_4</t>
  </si>
  <si>
    <t>barreiras_ssp_d7_4</t>
  </si>
  <si>
    <t>barreiras_apr_d7_5</t>
  </si>
  <si>
    <t>barreiras_at_d7_5</t>
  </si>
  <si>
    <t>barreiras_ssp_d7_5</t>
  </si>
  <si>
    <t>barreiras_apr_d7_6</t>
  </si>
  <si>
    <t>barreiras_at_d7_6</t>
  </si>
  <si>
    <t>barreiras_ssp_d7_6</t>
  </si>
  <si>
    <t>barreiras_apr_d7_7</t>
  </si>
  <si>
    <t>barreiras_at_d7_7</t>
  </si>
  <si>
    <t>barreiras_ssp_d7_7</t>
  </si>
  <si>
    <t>barreiras_apr_d7_8</t>
  </si>
  <si>
    <t>barreiras_at_d7_8</t>
  </si>
  <si>
    <t>barreiras_ssp_d7_8</t>
  </si>
  <si>
    <t>barreiras_am_</t>
  </si>
  <si>
    <t>barreiras_apr_</t>
  </si>
  <si>
    <t>barreiras_at_</t>
  </si>
  <si>
    <t>barreiras_ssp_</t>
  </si>
  <si>
    <t>barreiras_pt_</t>
  </si>
  <si>
    <t>barreiras_pt_d1_1</t>
  </si>
  <si>
    <t>barreiras_pt_d1_2</t>
  </si>
  <si>
    <t>barreiras_pt_d2_1</t>
  </si>
  <si>
    <t>barreiras_pt_d2_2</t>
  </si>
  <si>
    <t>barreiras_pt_d2_3</t>
  </si>
  <si>
    <t>barreiras_pt_d2_4</t>
  </si>
  <si>
    <t>barreiras_pt_d2_5</t>
  </si>
  <si>
    <t>barreiras_pt_d3_1</t>
  </si>
  <si>
    <t>barreiras_pt_d3_2</t>
  </si>
  <si>
    <t>barreiras_pt_d3_3</t>
  </si>
  <si>
    <t>barreiras_pt_d3_4</t>
  </si>
  <si>
    <t>barreiras_pt_d3_5</t>
  </si>
  <si>
    <t>barreiras_pt_d3_6</t>
  </si>
  <si>
    <t>barreiras_pt_d3_7</t>
  </si>
  <si>
    <t>barreiras_pt_d3_8</t>
  </si>
  <si>
    <t>barreiras_pt_d4_1</t>
  </si>
  <si>
    <t>barreiras_pt_d4_2</t>
  </si>
  <si>
    <t>barreiras_pt_d4_3</t>
  </si>
  <si>
    <t>barreiras_pt_d4_4</t>
  </si>
  <si>
    <t>barreiras_pt_d4_5</t>
  </si>
  <si>
    <t>barreiras_pt_d4_6</t>
  </si>
  <si>
    <t>barreiras_pt_d4_7</t>
  </si>
  <si>
    <t>barreiras_pt_d4_8</t>
  </si>
  <si>
    <t>barreiras_pt_d5_1</t>
  </si>
  <si>
    <t>barreiras_pt_d5_2</t>
  </si>
  <si>
    <t>barreiras_pt_d5_3</t>
  </si>
  <si>
    <t>barreiras_pt_d5_4</t>
  </si>
  <si>
    <t>barreiras_pt_d5_5</t>
  </si>
  <si>
    <t>barreiras_pt_d6_1</t>
  </si>
  <si>
    <t>barreiras_pt_d6_2</t>
  </si>
  <si>
    <t>barreiras_pt_d6_3</t>
  </si>
  <si>
    <t>barreiras_pt_d6_4</t>
  </si>
  <si>
    <t>barreiras_pt_d6_5</t>
  </si>
  <si>
    <t>barreiras_pt_d7_1</t>
  </si>
  <si>
    <t>barreiras_pt_d7_2</t>
  </si>
  <si>
    <t>barreiras_pt_d7_3</t>
  </si>
  <si>
    <t>barreiras_pt_d7_4</t>
  </si>
  <si>
    <t>barreiras_pt_d7_5</t>
  </si>
  <si>
    <t>barreiras_pt_d7_6</t>
  </si>
  <si>
    <t>barreiras_pt_d7_7</t>
  </si>
  <si>
    <t>barreiras_pt_d7_8</t>
  </si>
  <si>
    <t>Barreiras Ambientais (entrevistados com pontuação 25D)</t>
  </si>
  <si>
    <t>Distribuição absoluta de entrevistados por barreiras ambientais</t>
  </si>
  <si>
    <t xml:space="preserve">Porcentagem de idosos que declararam ter funções corporais acometidas, por tipo de função, segundo faixa etária
Porcentagem de idosos que declararam ter funções corporais acometidas, por tipo de função, segundo nível de acometimento da incapacidade
</t>
  </si>
  <si>
    <t>Pontuação média dos idosos por domínios e faixa etária</t>
  </si>
  <si>
    <t>Razão de dependência</t>
  </si>
  <si>
    <t xml:space="preserve">Razão entre o segmento etário da população definido como economicamente dependente (os menores de 15 anos de idade e os de 60 e mais anos1 de idade) e o segmento etário potencialmente produtivo (entre 15 e 59 anos de idade), na população residente em determinado espaço geográfico, no ano considerado. </t>
  </si>
  <si>
    <t>fx1829_oculos</t>
  </si>
  <si>
    <t>fx3039_oculos</t>
  </si>
  <si>
    <t>fx4049_oculos</t>
  </si>
  <si>
    <t>fx5059_oculos</t>
  </si>
  <si>
    <t>fx1859_oculos</t>
  </si>
  <si>
    <t>fx6069_oculos</t>
  </si>
  <si>
    <t>fx7079_oculos</t>
  </si>
  <si>
    <t>fx80m_oculos</t>
  </si>
  <si>
    <t>fx60m_oculos</t>
  </si>
  <si>
    <t>fx1829_dom1_1_c</t>
  </si>
  <si>
    <t>fx1829_dom1_1_d</t>
  </si>
  <si>
    <t>fx1829_dom1_2_c</t>
  </si>
  <si>
    <t>fx1829_dom1_2_d</t>
  </si>
  <si>
    <t>fx1829_dom2_1_c</t>
  </si>
  <si>
    <t>fx1829_dom2_1_d</t>
  </si>
  <si>
    <t>fx1829_dom2_2_c</t>
  </si>
  <si>
    <t>fx1829_dom2_2_d</t>
  </si>
  <si>
    <t>fx1829_dom2_3_c</t>
  </si>
  <si>
    <t>fx1829_dom2_3_d</t>
  </si>
  <si>
    <t>fx1829_dom2_4_c</t>
  </si>
  <si>
    <t>fx1829_dom2_4_d</t>
  </si>
  <si>
    <t>fx1829_dom2_5_c</t>
  </si>
  <si>
    <t>fx1829_dom2_5_d</t>
  </si>
  <si>
    <t>fx1829_dom3_1_c</t>
  </si>
  <si>
    <t>fx1829_dom3_1_d</t>
  </si>
  <si>
    <t>fx1829_dom3_2_c</t>
  </si>
  <si>
    <t>fx1829_dom3_2_d</t>
  </si>
  <si>
    <t>fx1829_dom3_3_c</t>
  </si>
  <si>
    <t>fx1829_dom3_3_d</t>
  </si>
  <si>
    <t>fx1829_dom3_4_c</t>
  </si>
  <si>
    <t>fx1829_dom3_4_d</t>
  </si>
  <si>
    <t>fx1829_dom3_5_c</t>
  </si>
  <si>
    <t>fx1829_dom3_5_d</t>
  </si>
  <si>
    <t>fx1829_dom3_6_c</t>
  </si>
  <si>
    <t>fx1829_dom3_6_d</t>
  </si>
  <si>
    <t>fx1829_dom3_7_c</t>
  </si>
  <si>
    <t>fx1829_dom3_7_d</t>
  </si>
  <si>
    <t>fx1829_dom3_8_c</t>
  </si>
  <si>
    <t>fx1829_dom3_8_d</t>
  </si>
  <si>
    <t>fx1829_dom4_1_c</t>
  </si>
  <si>
    <t>fx1829_dom4_1_d</t>
  </si>
  <si>
    <t>fx1829_dom4_2_c</t>
  </si>
  <si>
    <t>fx1829_dom4_2_d</t>
  </si>
  <si>
    <t>fx1829_dom4_3_c</t>
  </si>
  <si>
    <t>fx1829_dom4_3_d</t>
  </si>
  <si>
    <t>fx1829_dom4_4_c</t>
  </si>
  <si>
    <t>fx1829_dom4_4_d</t>
  </si>
  <si>
    <t>fx1829_dom4_5_c</t>
  </si>
  <si>
    <t>fx1829_dom4_5_d</t>
  </si>
  <si>
    <t>fx1829_dom4_6_c</t>
  </si>
  <si>
    <t>fx1829_dom4_6_d</t>
  </si>
  <si>
    <t>fx1829_dom4_7_c</t>
  </si>
  <si>
    <t>fx1829_dom4_7_d</t>
  </si>
  <si>
    <t>fx1829_dom4_8_c</t>
  </si>
  <si>
    <t>fx1829_dom4_8_d</t>
  </si>
  <si>
    <t>fx1829_dom5_1_c</t>
  </si>
  <si>
    <t>fx1829_dom5_1_d</t>
  </si>
  <si>
    <t>fx1829_dom5_2_c</t>
  </si>
  <si>
    <t>fx1829_dom5_2_d</t>
  </si>
  <si>
    <t>fx1829_dom5_3_c</t>
  </si>
  <si>
    <t>fx1829_dom5_3_d</t>
  </si>
  <si>
    <t>fx1829_dom5_4_c</t>
  </si>
  <si>
    <t>fx1829_dom5_4_d</t>
  </si>
  <si>
    <t>fx1829_dom5_5_c</t>
  </si>
  <si>
    <t>fx1829_dom5_5_d</t>
  </si>
  <si>
    <t>fx1829_dom6_1_c</t>
  </si>
  <si>
    <t>fx1829_dom6_1_d</t>
  </si>
  <si>
    <t>fx1829_dom6_2_c</t>
  </si>
  <si>
    <t>fx1829_dom6_2_d</t>
  </si>
  <si>
    <t>fx1829_dom6_3_c</t>
  </si>
  <si>
    <t>fx1829_dom6_3_d</t>
  </si>
  <si>
    <t>fx1829_dom6_4_c</t>
  </si>
  <si>
    <t>fx1829_dom6_4_d</t>
  </si>
  <si>
    <t>fx1829_dom6_5_c</t>
  </si>
  <si>
    <t>fx1829_dom6_5_d</t>
  </si>
  <si>
    <t>fx1829_dom7_1_c</t>
  </si>
  <si>
    <t>fx1829_dom7_1_d</t>
  </si>
  <si>
    <t>fx1829_dom7_2_c</t>
  </si>
  <si>
    <t>fx1829_dom7_2_d</t>
  </si>
  <si>
    <t>fx1829_dom7_3_c</t>
  </si>
  <si>
    <t>fx1829_dom7_3_d</t>
  </si>
  <si>
    <t>fx1829_dom7_4_c</t>
  </si>
  <si>
    <t>fx1829_dom7_4_d</t>
  </si>
  <si>
    <t>fx1829_dom7_5_c</t>
  </si>
  <si>
    <t>fx1829_dom7_5_d</t>
  </si>
  <si>
    <t>fx1829_dom7_6_c</t>
  </si>
  <si>
    <t>fx1829_dom7_6_d</t>
  </si>
  <si>
    <t>fx1829_dom7_7_c</t>
  </si>
  <si>
    <t>fx1829_dom7_7_d</t>
  </si>
  <si>
    <t>fx1829_dom7_8_c</t>
  </si>
  <si>
    <t>fx1829_dom7_8_d</t>
  </si>
  <si>
    <t>fx3039_dom1_1_c</t>
  </si>
  <si>
    <t>fx3039_dom1_1_d</t>
  </si>
  <si>
    <t>fx3039_dom1_2_c</t>
  </si>
  <si>
    <t>fx3039_dom1_2_d</t>
  </si>
  <si>
    <t>fx3039_dom2_1_c</t>
  </si>
  <si>
    <t>fx3039_dom2_1_d</t>
  </si>
  <si>
    <t>fx3039_dom2_2_c</t>
  </si>
  <si>
    <t>fx3039_dom2_2_d</t>
  </si>
  <si>
    <t>fx3039_dom2_3_c</t>
  </si>
  <si>
    <t>fx3039_dom2_3_d</t>
  </si>
  <si>
    <t>fx3039_dom2_4_c</t>
  </si>
  <si>
    <t>fx3039_dom2_4_d</t>
  </si>
  <si>
    <t>fx3039_dom2_5_c</t>
  </si>
  <si>
    <t>fx3039_dom2_5_d</t>
  </si>
  <si>
    <t>fx3039_dom3_1_c</t>
  </si>
  <si>
    <t>fx3039_dom3_1_d</t>
  </si>
  <si>
    <t>fx3039_dom3_2_c</t>
  </si>
  <si>
    <t>fx3039_dom3_2_d</t>
  </si>
  <si>
    <t>fx3039_dom3_3_c</t>
  </si>
  <si>
    <t>fx3039_dom3_3_d</t>
  </si>
  <si>
    <t>fx3039_dom3_4_c</t>
  </si>
  <si>
    <t>fx3039_dom3_4_d</t>
  </si>
  <si>
    <t>fx3039_dom3_5_c</t>
  </si>
  <si>
    <t>fx3039_dom3_5_d</t>
  </si>
  <si>
    <t>fx3039_dom3_6_c</t>
  </si>
  <si>
    <t>fx3039_dom3_6_d</t>
  </si>
  <si>
    <t>fx3039_dom3_7_c</t>
  </si>
  <si>
    <t>fx3039_dom3_7_d</t>
  </si>
  <si>
    <t>fx3039_dom3_8_c</t>
  </si>
  <si>
    <t>fx3039_dom3_8_d</t>
  </si>
  <si>
    <t>fx3039_dom4_1_c</t>
  </si>
  <si>
    <t>fx3039_dom4_1_d</t>
  </si>
  <si>
    <t>fx3039_dom4_2_c</t>
  </si>
  <si>
    <t>fx3039_dom4_2_d</t>
  </si>
  <si>
    <t>fx3039_dom4_3_c</t>
  </si>
  <si>
    <t>fx3039_dom4_3_d</t>
  </si>
  <si>
    <t>fx3039_dom4_4_c</t>
  </si>
  <si>
    <t>fx3039_dom4_4_d</t>
  </si>
  <si>
    <t>fx3039_dom4_5_c</t>
  </si>
  <si>
    <t>fx3039_dom4_5_d</t>
  </si>
  <si>
    <t>fx3039_dom4_6_c</t>
  </si>
  <si>
    <t>fx3039_dom4_6_d</t>
  </si>
  <si>
    <t>fx3039_dom4_7_c</t>
  </si>
  <si>
    <t>fx3039_dom4_7_d</t>
  </si>
  <si>
    <t>fx3039_dom4_8_c</t>
  </si>
  <si>
    <t>fx3039_dom4_8_d</t>
  </si>
  <si>
    <t>fx3039_dom5_1_c</t>
  </si>
  <si>
    <t>fx3039_dom5_1_d</t>
  </si>
  <si>
    <t>fx3039_dom5_2_c</t>
  </si>
  <si>
    <t>fx3039_dom5_2_d</t>
  </si>
  <si>
    <t>fx3039_dom5_3_c</t>
  </si>
  <si>
    <t>fx3039_dom5_3_d</t>
  </si>
  <si>
    <t>fx3039_dom5_4_c</t>
  </si>
  <si>
    <t>fx3039_dom5_4_d</t>
  </si>
  <si>
    <t>fx3039_dom5_5_c</t>
  </si>
  <si>
    <t>fx3039_dom5_5_d</t>
  </si>
  <si>
    <t>fx3039_dom6_1_c</t>
  </si>
  <si>
    <t>fx3039_dom6_1_d</t>
  </si>
  <si>
    <t>fx3039_dom6_2_c</t>
  </si>
  <si>
    <t>fx3039_dom6_2_d</t>
  </si>
  <si>
    <t>fx3039_dom6_3_c</t>
  </si>
  <si>
    <t>fx3039_dom6_3_d</t>
  </si>
  <si>
    <t>fx3039_dom6_4_c</t>
  </si>
  <si>
    <t>fx3039_dom6_4_d</t>
  </si>
  <si>
    <t>fx3039_dom6_5_c</t>
  </si>
  <si>
    <t>fx3039_dom6_5_d</t>
  </si>
  <si>
    <t>fx3039_dom7_1_c</t>
  </si>
  <si>
    <t>fx3039_dom7_1_d</t>
  </si>
  <si>
    <t>fx3039_dom7_2_c</t>
  </si>
  <si>
    <t>fx3039_dom7_2_d</t>
  </si>
  <si>
    <t>fx3039_dom7_3_c</t>
  </si>
  <si>
    <t>fx3039_dom7_3_d</t>
  </si>
  <si>
    <t>fx3039_dom7_4_c</t>
  </si>
  <si>
    <t>fx3039_dom7_4_d</t>
  </si>
  <si>
    <t>fx3039_dom7_5_c</t>
  </si>
  <si>
    <t>fx3039_dom7_5_d</t>
  </si>
  <si>
    <t>fx3039_dom7_6_c</t>
  </si>
  <si>
    <t>fx3039_dom7_6_d</t>
  </si>
  <si>
    <t>fx3039_dom7_7_c</t>
  </si>
  <si>
    <t>fx3039_dom7_7_d</t>
  </si>
  <si>
    <t>fx3039_dom7_8_c</t>
  </si>
  <si>
    <t>fx3039_dom7_8_d</t>
  </si>
  <si>
    <t>fx4049_dom1_1_c</t>
  </si>
  <si>
    <t>fx4049_dom1_1_d</t>
  </si>
  <si>
    <t>fx4049_dom1_2_c</t>
  </si>
  <si>
    <t>fx4049_dom1_2_d</t>
  </si>
  <si>
    <t>fx4049_dom2_1_c</t>
  </si>
  <si>
    <t>fx4049_dom2_1_d</t>
  </si>
  <si>
    <t>fx4049_dom2_2_c</t>
  </si>
  <si>
    <t>fx4049_dom2_2_d</t>
  </si>
  <si>
    <t>fx4049_dom2_3_c</t>
  </si>
  <si>
    <t>fx4049_dom2_3_d</t>
  </si>
  <si>
    <t>fx4049_dom2_4_c</t>
  </si>
  <si>
    <t>fx4049_dom2_4_d</t>
  </si>
  <si>
    <t>fx4049_dom2_5_c</t>
  </si>
  <si>
    <t>fx4049_dom2_5_d</t>
  </si>
  <si>
    <t>fx4049_dom3_1_c</t>
  </si>
  <si>
    <t>fx4049_dom3_1_d</t>
  </si>
  <si>
    <t>fx4049_dom3_2_c</t>
  </si>
  <si>
    <t>fx4049_dom3_2_d</t>
  </si>
  <si>
    <t>fx4049_dom3_3_c</t>
  </si>
  <si>
    <t>fx4049_dom3_3_d</t>
  </si>
  <si>
    <t>fx4049_dom3_4_c</t>
  </si>
  <si>
    <t>fx4049_dom3_4_d</t>
  </si>
  <si>
    <t>fx4049_dom3_5_c</t>
  </si>
  <si>
    <t>fx4049_dom3_5_d</t>
  </si>
  <si>
    <t>fx4049_dom3_6_c</t>
  </si>
  <si>
    <t>fx4049_dom3_6_d</t>
  </si>
  <si>
    <t>fx4049_dom3_7_c</t>
  </si>
  <si>
    <t>fx4049_dom3_7_d</t>
  </si>
  <si>
    <t>fx4049_dom3_8_c</t>
  </si>
  <si>
    <t>fx4049_dom3_8_d</t>
  </si>
  <si>
    <t>fx4049_dom4_1_c</t>
  </si>
  <si>
    <t>fx4049_dom4_1_d</t>
  </si>
  <si>
    <t>fx4049_dom4_2_c</t>
  </si>
  <si>
    <t>fx4049_dom4_2_d</t>
  </si>
  <si>
    <t>fx4049_dom4_3_c</t>
  </si>
  <si>
    <t>fx4049_dom4_3_d</t>
  </si>
  <si>
    <t>fx4049_dom4_4_c</t>
  </si>
  <si>
    <t>fx4049_dom4_4_d</t>
  </si>
  <si>
    <t>fx4049_dom4_5_c</t>
  </si>
  <si>
    <t>fx4049_dom4_5_d</t>
  </si>
  <si>
    <t>fx4049_dom4_6_c</t>
  </si>
  <si>
    <t>fx4049_dom4_6_d</t>
  </si>
  <si>
    <t>fx4049_dom4_7_c</t>
  </si>
  <si>
    <t>fx4049_dom4_7_d</t>
  </si>
  <si>
    <t>fx4049_dom4_8_c</t>
  </si>
  <si>
    <t>fx4049_dom4_8_d</t>
  </si>
  <si>
    <t>fx4049_dom5_1_c</t>
  </si>
  <si>
    <t>fx4049_dom5_1_d</t>
  </si>
  <si>
    <t>fx4049_dom5_2_c</t>
  </si>
  <si>
    <t>fx4049_dom5_2_d</t>
  </si>
  <si>
    <t>fx4049_dom5_3_c</t>
  </si>
  <si>
    <t>fx4049_dom5_3_d</t>
  </si>
  <si>
    <t>fx4049_dom5_4_c</t>
  </si>
  <si>
    <t>fx4049_dom5_4_d</t>
  </si>
  <si>
    <t>fx4049_dom5_5_c</t>
  </si>
  <si>
    <t>fx4049_dom5_5_d</t>
  </si>
  <si>
    <t>fx4049_dom6_1_c</t>
  </si>
  <si>
    <t>fx4049_dom6_1_d</t>
  </si>
  <si>
    <t>fx4049_dom6_2_c</t>
  </si>
  <si>
    <t>fx4049_dom6_2_d</t>
  </si>
  <si>
    <t>fx4049_dom6_3_c</t>
  </si>
  <si>
    <t>fx4049_dom6_3_d</t>
  </si>
  <si>
    <t>fx4049_dom6_4_c</t>
  </si>
  <si>
    <t>fx4049_dom6_4_d</t>
  </si>
  <si>
    <t>fx4049_dom6_5_c</t>
  </si>
  <si>
    <t>fx4049_dom6_5_d</t>
  </si>
  <si>
    <t>fx4049_dom7_1_c</t>
  </si>
  <si>
    <t>fx4049_dom7_1_d</t>
  </si>
  <si>
    <t>fx4049_dom7_2_c</t>
  </si>
  <si>
    <t>fx4049_dom7_2_d</t>
  </si>
  <si>
    <t>fx4049_dom7_3_c</t>
  </si>
  <si>
    <t>fx4049_dom7_3_d</t>
  </si>
  <si>
    <t>fx4049_dom7_4_c</t>
  </si>
  <si>
    <t>fx4049_dom7_4_d</t>
  </si>
  <si>
    <t>fx4049_dom7_5_c</t>
  </si>
  <si>
    <t>fx4049_dom7_5_d</t>
  </si>
  <si>
    <t>fx4049_dom7_6_c</t>
  </si>
  <si>
    <t>fx4049_dom7_6_d</t>
  </si>
  <si>
    <t>fx4049_dom7_7_c</t>
  </si>
  <si>
    <t>fx4049_dom7_7_d</t>
  </si>
  <si>
    <t>fx4049_dom7_8_c</t>
  </si>
  <si>
    <t>fx4049_dom7_8_d</t>
  </si>
  <si>
    <t>fx5059_dom1_1_c</t>
  </si>
  <si>
    <t>fx5059_dom1_1_d</t>
  </si>
  <si>
    <t>fx5059_dom1_2_c</t>
  </si>
  <si>
    <t>fx5059_dom1_2_d</t>
  </si>
  <si>
    <t>fx5059_dom2_1_c</t>
  </si>
  <si>
    <t>fx5059_dom2_1_d</t>
  </si>
  <si>
    <t>fx5059_dom2_2_c</t>
  </si>
  <si>
    <t>fx5059_dom2_2_d</t>
  </si>
  <si>
    <t>fx5059_dom2_3_c</t>
  </si>
  <si>
    <t>fx5059_dom2_3_d</t>
  </si>
  <si>
    <t>fx5059_dom2_4_c</t>
  </si>
  <si>
    <t>fx5059_dom2_4_d</t>
  </si>
  <si>
    <t>fx5059_dom2_5_c</t>
  </si>
  <si>
    <t>fx5059_dom2_5_d</t>
  </si>
  <si>
    <t>fx5059_dom3_1_c</t>
  </si>
  <si>
    <t>fx5059_dom3_1_d</t>
  </si>
  <si>
    <t>fx5059_dom3_2_c</t>
  </si>
  <si>
    <t>fx5059_dom3_2_d</t>
  </si>
  <si>
    <t>fx5059_dom3_3_c</t>
  </si>
  <si>
    <t>fx5059_dom3_3_d</t>
  </si>
  <si>
    <t>fx5059_dom3_4_c</t>
  </si>
  <si>
    <t>fx5059_dom3_4_d</t>
  </si>
  <si>
    <t>fx5059_dom3_5_c</t>
  </si>
  <si>
    <t>fx5059_dom3_5_d</t>
  </si>
  <si>
    <t>fx5059_dom3_6_c</t>
  </si>
  <si>
    <t>fx5059_dom3_6_d</t>
  </si>
  <si>
    <t>fx5059_dom3_7_c</t>
  </si>
  <si>
    <t>fx5059_dom3_7_d</t>
  </si>
  <si>
    <t>fx5059_dom3_8_c</t>
  </si>
  <si>
    <t>fx5059_dom3_8_d</t>
  </si>
  <si>
    <t>fx5059_dom4_1_c</t>
  </si>
  <si>
    <t>fx5059_dom4_1_d</t>
  </si>
  <si>
    <t>fx5059_dom4_2_c</t>
  </si>
  <si>
    <t>fx5059_dom4_2_d</t>
  </si>
  <si>
    <t>fx5059_dom4_3_c</t>
  </si>
  <si>
    <t>fx5059_dom4_3_d</t>
  </si>
  <si>
    <t>fx5059_dom4_4_c</t>
  </si>
  <si>
    <t>fx5059_dom4_4_d</t>
  </si>
  <si>
    <t>fx5059_dom4_5_c</t>
  </si>
  <si>
    <t>fx5059_dom4_5_d</t>
  </si>
  <si>
    <t>fx5059_dom4_6_c</t>
  </si>
  <si>
    <t>fx5059_dom4_6_d</t>
  </si>
  <si>
    <t>fx5059_dom4_7_c</t>
  </si>
  <si>
    <t>fx5059_dom4_7_d</t>
  </si>
  <si>
    <t>fx5059_dom4_8_c</t>
  </si>
  <si>
    <t>fx5059_dom4_8_d</t>
  </si>
  <si>
    <t>fx5059_dom5_1_c</t>
  </si>
  <si>
    <t>fx5059_dom5_1_d</t>
  </si>
  <si>
    <t>fx5059_dom5_2_c</t>
  </si>
  <si>
    <t>fx5059_dom5_2_d</t>
  </si>
  <si>
    <t>fx5059_dom5_3_c</t>
  </si>
  <si>
    <t>fx5059_dom5_3_d</t>
  </si>
  <si>
    <t>fx5059_dom5_4_c</t>
  </si>
  <si>
    <t>fx5059_dom5_4_d</t>
  </si>
  <si>
    <t>fx5059_dom5_5_c</t>
  </si>
  <si>
    <t>fx5059_dom5_5_d</t>
  </si>
  <si>
    <t>fx5059_dom6_1_c</t>
  </si>
  <si>
    <t>fx5059_dom6_1_d</t>
  </si>
  <si>
    <t>fx5059_dom6_2_c</t>
  </si>
  <si>
    <t>fx5059_dom6_2_d</t>
  </si>
  <si>
    <t>fx5059_dom6_3_c</t>
  </si>
  <si>
    <t>fx5059_dom6_3_d</t>
  </si>
  <si>
    <t>fx5059_dom6_4_c</t>
  </si>
  <si>
    <t>fx5059_dom6_4_d</t>
  </si>
  <si>
    <t>fx5059_dom6_5_c</t>
  </si>
  <si>
    <t>fx5059_dom6_5_d</t>
  </si>
  <si>
    <t>fx5059_dom7_1_c</t>
  </si>
  <si>
    <t>fx5059_dom7_1_d</t>
  </si>
  <si>
    <t>fx5059_dom7_2_c</t>
  </si>
  <si>
    <t>fx5059_dom7_2_d</t>
  </si>
  <si>
    <t>fx5059_dom7_3_c</t>
  </si>
  <si>
    <t>fx5059_dom7_3_d</t>
  </si>
  <si>
    <t>fx5059_dom7_4_c</t>
  </si>
  <si>
    <t>fx5059_dom7_4_d</t>
  </si>
  <si>
    <t>fx5059_dom7_5_c</t>
  </si>
  <si>
    <t>fx5059_dom7_5_d</t>
  </si>
  <si>
    <t>fx5059_dom7_6_c</t>
  </si>
  <si>
    <t>fx5059_dom7_6_d</t>
  </si>
  <si>
    <t>fx5059_dom7_7_c</t>
  </si>
  <si>
    <t>fx5059_dom7_7_d</t>
  </si>
  <si>
    <t>fx5059_dom7_8_c</t>
  </si>
  <si>
    <t>fx5059_dom7_8_d</t>
  </si>
  <si>
    <t>fx1859_dom1_1_c</t>
  </si>
  <si>
    <t>fx1859_dom1_1_d</t>
  </si>
  <si>
    <t>fx1859_dom1_2_c</t>
  </si>
  <si>
    <t>fx1859_dom1_2_d</t>
  </si>
  <si>
    <t>fx1859_dom2_1_c</t>
  </si>
  <si>
    <t>fx1859_dom2_1_d</t>
  </si>
  <si>
    <t>fx1859_dom2_2_c</t>
  </si>
  <si>
    <t>fx1859_dom2_2_d</t>
  </si>
  <si>
    <t>fx1859_dom2_3_c</t>
  </si>
  <si>
    <t>fx1859_dom2_3_d</t>
  </si>
  <si>
    <t>fx1859_dom2_4_c</t>
  </si>
  <si>
    <t>fx1859_dom2_4_d</t>
  </si>
  <si>
    <t>fx1859_dom2_5_c</t>
  </si>
  <si>
    <t>fx1859_dom2_5_d</t>
  </si>
  <si>
    <t>fx1859_dom3_1_c</t>
  </si>
  <si>
    <t>fx1859_dom3_1_d</t>
  </si>
  <si>
    <t>fx1859_dom3_2_c</t>
  </si>
  <si>
    <t>fx1859_dom3_2_d</t>
  </si>
  <si>
    <t>fx1859_dom3_3_c</t>
  </si>
  <si>
    <t>fx1859_dom3_3_d</t>
  </si>
  <si>
    <t>fx1859_dom3_4_c</t>
  </si>
  <si>
    <t>fx1859_dom3_4_d</t>
  </si>
  <si>
    <t>fx1859_dom3_5_c</t>
  </si>
  <si>
    <t>fx1859_dom3_5_d</t>
  </si>
  <si>
    <t>fx1859_dom3_6_c</t>
  </si>
  <si>
    <t>fx1859_dom3_6_d</t>
  </si>
  <si>
    <t>fx1859_dom3_7_c</t>
  </si>
  <si>
    <t>fx1859_dom3_7_d</t>
  </si>
  <si>
    <t>fx1859_dom3_8_c</t>
  </si>
  <si>
    <t>fx1859_dom3_8_d</t>
  </si>
  <si>
    <t>fx1859_dom4_1_c</t>
  </si>
  <si>
    <t>fx1859_dom4_1_d</t>
  </si>
  <si>
    <t>fx1859_dom4_2_c</t>
  </si>
  <si>
    <t>fx1859_dom4_2_d</t>
  </si>
  <si>
    <t>fx1859_dom4_3_c</t>
  </si>
  <si>
    <t>fx1859_dom4_3_d</t>
  </si>
  <si>
    <t>fx1859_dom4_4_c</t>
  </si>
  <si>
    <t>fx1859_dom4_4_d</t>
  </si>
  <si>
    <t>fx1859_dom4_5_c</t>
  </si>
  <si>
    <t>fx1859_dom4_5_d</t>
  </si>
  <si>
    <t>fx1859_dom4_6_c</t>
  </si>
  <si>
    <t>fx1859_dom4_6_d</t>
  </si>
  <si>
    <t>fx1859_dom4_7_c</t>
  </si>
  <si>
    <t>fx1859_dom4_7_d</t>
  </si>
  <si>
    <t>fx1859_dom4_8_c</t>
  </si>
  <si>
    <t>fx1859_dom4_8_d</t>
  </si>
  <si>
    <t>fx1859_dom5_1_c</t>
  </si>
  <si>
    <t>fx1859_dom5_1_d</t>
  </si>
  <si>
    <t>fx1859_dom5_2_c</t>
  </si>
  <si>
    <t>fx1859_dom5_2_d</t>
  </si>
  <si>
    <t>fx1859_dom5_3_c</t>
  </si>
  <si>
    <t>fx1859_dom5_3_d</t>
  </si>
  <si>
    <t>fx1859_dom5_4_c</t>
  </si>
  <si>
    <t>fx1859_dom5_4_d</t>
  </si>
  <si>
    <t>fx1859_dom5_5_c</t>
  </si>
  <si>
    <t>fx1859_dom5_5_d</t>
  </si>
  <si>
    <t>fx1859_dom6_1_c</t>
  </si>
  <si>
    <t>fx1859_dom6_1_d</t>
  </si>
  <si>
    <t>fx1859_dom6_2_c</t>
  </si>
  <si>
    <t>fx1859_dom6_2_d</t>
  </si>
  <si>
    <t>fx1859_dom6_3_c</t>
  </si>
  <si>
    <t>fx1859_dom6_3_d</t>
  </si>
  <si>
    <t>fx1859_dom6_4_c</t>
  </si>
  <si>
    <t>fx1859_dom6_4_d</t>
  </si>
  <si>
    <t>fx1859_dom6_5_c</t>
  </si>
  <si>
    <t>fx1859_dom6_5_d</t>
  </si>
  <si>
    <t>fx1859_dom7_1_c</t>
  </si>
  <si>
    <t>fx1859_dom7_1_d</t>
  </si>
  <si>
    <t>fx1859_dom7_2_c</t>
  </si>
  <si>
    <t>fx1859_dom7_2_d</t>
  </si>
  <si>
    <t>fx1859_dom7_3_c</t>
  </si>
  <si>
    <t>fx1859_dom7_3_d</t>
  </si>
  <si>
    <t>fx1859_dom7_4_c</t>
  </si>
  <si>
    <t>fx1859_dom7_4_d</t>
  </si>
  <si>
    <t>fx1859_dom7_5_c</t>
  </si>
  <si>
    <t>fx1859_dom7_5_d</t>
  </si>
  <si>
    <t>fx1859_dom7_6_c</t>
  </si>
  <si>
    <t>fx1859_dom7_6_d</t>
  </si>
  <si>
    <t>fx1859_dom7_7_c</t>
  </si>
  <si>
    <t>fx1859_dom7_7_d</t>
  </si>
  <si>
    <t>fx1859_dom7_8_c</t>
  </si>
  <si>
    <t>fx1859_dom7_8_d</t>
  </si>
  <si>
    <t>fx6069_dom1_1_c</t>
  </si>
  <si>
    <t>fx6069_dom1_1_d</t>
  </si>
  <si>
    <t>fx6069_dom1_2_c</t>
  </si>
  <si>
    <t>fx6069_dom1_2_d</t>
  </si>
  <si>
    <t>fx6069_dom2_1_c</t>
  </si>
  <si>
    <t>fx6069_dom2_1_d</t>
  </si>
  <si>
    <t>fx6069_dom2_2_c</t>
  </si>
  <si>
    <t>fx6069_dom2_2_d</t>
  </si>
  <si>
    <t>fx6069_dom2_3_c</t>
  </si>
  <si>
    <t>fx6069_dom2_3_d</t>
  </si>
  <si>
    <t>fx6069_dom2_4_c</t>
  </si>
  <si>
    <t>fx6069_dom2_4_d</t>
  </si>
  <si>
    <t>fx6069_dom2_5_c</t>
  </si>
  <si>
    <t>fx6069_dom2_5_d</t>
  </si>
  <si>
    <t>fx6069_dom3_1_c</t>
  </si>
  <si>
    <t>fx6069_dom3_1_d</t>
  </si>
  <si>
    <t>fx6069_dom3_2_c</t>
  </si>
  <si>
    <t>fx6069_dom3_2_d</t>
  </si>
  <si>
    <t>fx6069_dom3_3_c</t>
  </si>
  <si>
    <t>fx6069_dom3_3_d</t>
  </si>
  <si>
    <t>fx6069_dom3_4_c</t>
  </si>
  <si>
    <t>fx6069_dom3_4_d</t>
  </si>
  <si>
    <t>fx6069_dom3_5_c</t>
  </si>
  <si>
    <t>fx6069_dom3_5_d</t>
  </si>
  <si>
    <t>fx6069_dom3_6_c</t>
  </si>
  <si>
    <t>fx6069_dom3_6_d</t>
  </si>
  <si>
    <t>fx6069_dom3_7_c</t>
  </si>
  <si>
    <t>fx6069_dom3_7_d</t>
  </si>
  <si>
    <t>fx6069_dom3_8_c</t>
  </si>
  <si>
    <t>fx6069_dom3_8_d</t>
  </si>
  <si>
    <t>fx6069_dom4_1_c</t>
  </si>
  <si>
    <t>fx6069_dom4_1_d</t>
  </si>
  <si>
    <t>fx6069_dom4_2_c</t>
  </si>
  <si>
    <t>fx6069_dom4_2_d</t>
  </si>
  <si>
    <t>fx6069_dom4_3_c</t>
  </si>
  <si>
    <t>fx6069_dom4_3_d</t>
  </si>
  <si>
    <t>fx6069_dom4_4_c</t>
  </si>
  <si>
    <t>fx6069_dom4_4_d</t>
  </si>
  <si>
    <t>fx6069_dom4_5_c</t>
  </si>
  <si>
    <t>fx6069_dom4_5_d</t>
  </si>
  <si>
    <t>fx6069_dom4_6_c</t>
  </si>
  <si>
    <t>fx6069_dom4_6_d</t>
  </si>
  <si>
    <t>fx6069_dom4_7_c</t>
  </si>
  <si>
    <t>fx6069_dom4_7_d</t>
  </si>
  <si>
    <t>fx6069_dom4_8_c</t>
  </si>
  <si>
    <t>fx6069_dom4_8_d</t>
  </si>
  <si>
    <t>fx6069_dom5_1_c</t>
  </si>
  <si>
    <t>fx6069_dom5_1_d</t>
  </si>
  <si>
    <t>fx6069_dom5_2_c</t>
  </si>
  <si>
    <t>fx6069_dom5_2_d</t>
  </si>
  <si>
    <t>fx6069_dom5_3_c</t>
  </si>
  <si>
    <t>fx6069_dom5_3_d</t>
  </si>
  <si>
    <t>fx6069_dom5_4_c</t>
  </si>
  <si>
    <t>fx6069_dom5_4_d</t>
  </si>
  <si>
    <t>fx6069_dom5_5_c</t>
  </si>
  <si>
    <t>fx6069_dom5_5_d</t>
  </si>
  <si>
    <t>fx6069_dom6_1_c</t>
  </si>
  <si>
    <t>fx6069_dom6_1_d</t>
  </si>
  <si>
    <t>fx6069_dom6_2_c</t>
  </si>
  <si>
    <t>fx6069_dom6_2_d</t>
  </si>
  <si>
    <t>fx6069_dom6_3_c</t>
  </si>
  <si>
    <t>fx6069_dom6_3_d</t>
  </si>
  <si>
    <t>fx6069_dom6_4_c</t>
  </si>
  <si>
    <t>fx6069_dom6_4_d</t>
  </si>
  <si>
    <t>fx6069_dom6_5_c</t>
  </si>
  <si>
    <t>fx6069_dom6_5_d</t>
  </si>
  <si>
    <t>fx6069_dom7_1_c</t>
  </si>
  <si>
    <t>fx6069_dom7_1_d</t>
  </si>
  <si>
    <t>fx6069_dom7_2_c</t>
  </si>
  <si>
    <t>fx6069_dom7_2_d</t>
  </si>
  <si>
    <t>fx6069_dom7_3_c</t>
  </si>
  <si>
    <t>fx6069_dom7_3_d</t>
  </si>
  <si>
    <t>fx6069_dom7_4_c</t>
  </si>
  <si>
    <t>fx6069_dom7_4_d</t>
  </si>
  <si>
    <t>fx6069_dom7_5_c</t>
  </si>
  <si>
    <t>fx6069_dom7_5_d</t>
  </si>
  <si>
    <t>fx6069_dom7_6_c</t>
  </si>
  <si>
    <t>fx6069_dom7_6_d</t>
  </si>
  <si>
    <t>fx6069_dom7_7_c</t>
  </si>
  <si>
    <t>fx6069_dom7_7_d</t>
  </si>
  <si>
    <t>fx6069_dom7_8_c</t>
  </si>
  <si>
    <t>fx6069_dom7_8_d</t>
  </si>
  <si>
    <t>fx7079_dom1_1_c</t>
  </si>
  <si>
    <t>fx7079_dom1_1_d</t>
  </si>
  <si>
    <t>fx7079_dom1_2_c</t>
  </si>
  <si>
    <t>fx7079_dom1_2_d</t>
  </si>
  <si>
    <t>fx7079_dom2_1_c</t>
  </si>
  <si>
    <t>fx7079_dom2_1_d</t>
  </si>
  <si>
    <t>fx7079_dom2_2_c</t>
  </si>
  <si>
    <t>fx7079_dom2_2_d</t>
  </si>
  <si>
    <t>fx7079_dom2_3_c</t>
  </si>
  <si>
    <t>fx7079_dom2_3_d</t>
  </si>
  <si>
    <t>fx7079_dom2_4_c</t>
  </si>
  <si>
    <t>fx7079_dom2_4_d</t>
  </si>
  <si>
    <t>fx7079_dom2_5_c</t>
  </si>
  <si>
    <t>fx7079_dom2_5_d</t>
  </si>
  <si>
    <t>fx7079_dom3_1_c</t>
  </si>
  <si>
    <t>fx7079_dom3_1_d</t>
  </si>
  <si>
    <t>fx7079_dom3_2_c</t>
  </si>
  <si>
    <t>fx7079_dom3_2_d</t>
  </si>
  <si>
    <t>fx7079_dom3_3_c</t>
  </si>
  <si>
    <t>fx7079_dom3_3_d</t>
  </si>
  <si>
    <t>fx7079_dom3_4_c</t>
  </si>
  <si>
    <t>fx7079_dom3_4_d</t>
  </si>
  <si>
    <t>fx7079_dom3_5_c</t>
  </si>
  <si>
    <t>fx7079_dom3_5_d</t>
  </si>
  <si>
    <t>fx7079_dom3_6_c</t>
  </si>
  <si>
    <t>fx7079_dom3_6_d</t>
  </si>
  <si>
    <t>fx7079_dom3_7_c</t>
  </si>
  <si>
    <t>fx7079_dom3_7_d</t>
  </si>
  <si>
    <t>fx7079_dom3_8_c</t>
  </si>
  <si>
    <t>fx7079_dom3_8_d</t>
  </si>
  <si>
    <t>fx7079_dom4_1_c</t>
  </si>
  <si>
    <t>fx7079_dom4_1_d</t>
  </si>
  <si>
    <t>fx7079_dom4_2_c</t>
  </si>
  <si>
    <t>fx7079_dom4_2_d</t>
  </si>
  <si>
    <t>fx7079_dom4_3_c</t>
  </si>
  <si>
    <t>fx7079_dom4_3_d</t>
  </si>
  <si>
    <t>fx7079_dom4_4_c</t>
  </si>
  <si>
    <t>fx7079_dom4_4_d</t>
  </si>
  <si>
    <t>fx7079_dom4_5_c</t>
  </si>
  <si>
    <t>fx7079_dom4_5_d</t>
  </si>
  <si>
    <t>fx7079_dom4_6_c</t>
  </si>
  <si>
    <t>fx7079_dom4_6_d</t>
  </si>
  <si>
    <t>fx7079_dom4_7_c</t>
  </si>
  <si>
    <t>fx7079_dom4_7_d</t>
  </si>
  <si>
    <t>fx7079_dom4_8_c</t>
  </si>
  <si>
    <t>fx7079_dom4_8_d</t>
  </si>
  <si>
    <t>fx7079_dom5_1_c</t>
  </si>
  <si>
    <t>fx7079_dom5_1_d</t>
  </si>
  <si>
    <t>fx7079_dom5_2_c</t>
  </si>
  <si>
    <t>fx7079_dom5_2_d</t>
  </si>
  <si>
    <t>fx7079_dom5_3_c</t>
  </si>
  <si>
    <t>fx7079_dom5_3_d</t>
  </si>
  <si>
    <t>fx7079_dom5_4_c</t>
  </si>
  <si>
    <t>fx7079_dom5_4_d</t>
  </si>
  <si>
    <t>fx7079_dom5_5_c</t>
  </si>
  <si>
    <t>fx7079_dom5_5_d</t>
  </si>
  <si>
    <t>fx7079_dom6_1_c</t>
  </si>
  <si>
    <t>fx7079_dom6_1_d</t>
  </si>
  <si>
    <t>fx7079_dom6_2_c</t>
  </si>
  <si>
    <t>fx7079_dom6_2_d</t>
  </si>
  <si>
    <t>fx7079_dom6_3_c</t>
  </si>
  <si>
    <t>fx7079_dom6_3_d</t>
  </si>
  <si>
    <t>fx7079_dom6_4_c</t>
  </si>
  <si>
    <t>fx7079_dom6_4_d</t>
  </si>
  <si>
    <t>fx7079_dom6_5_c</t>
  </si>
  <si>
    <t>fx7079_dom6_5_d</t>
  </si>
  <si>
    <t>fx7079_dom7_1_c</t>
  </si>
  <si>
    <t>fx7079_dom7_1_d</t>
  </si>
  <si>
    <t>fx7079_dom7_2_c</t>
  </si>
  <si>
    <t>fx7079_dom7_2_d</t>
  </si>
  <si>
    <t>fx7079_dom7_3_c</t>
  </si>
  <si>
    <t>fx7079_dom7_3_d</t>
  </si>
  <si>
    <t>fx7079_dom7_4_c</t>
  </si>
  <si>
    <t>fx7079_dom7_4_d</t>
  </si>
  <si>
    <t>fx7079_dom7_5_c</t>
  </si>
  <si>
    <t>fx7079_dom7_5_d</t>
  </si>
  <si>
    <t>fx7079_dom7_6_c</t>
  </si>
  <si>
    <t>fx7079_dom7_6_d</t>
  </si>
  <si>
    <t>fx7079_dom7_7_c</t>
  </si>
  <si>
    <t>fx7079_dom7_7_d</t>
  </si>
  <si>
    <t>fx7079_dom7_8_c</t>
  </si>
  <si>
    <t>fx7079_dom7_8_d</t>
  </si>
  <si>
    <t>fx80m_dom1_1_c</t>
  </si>
  <si>
    <t>fx80m_dom1_1_d</t>
  </si>
  <si>
    <t>fx80m_dom1_2_c</t>
  </si>
  <si>
    <t>fx80m_dom1_2_d</t>
  </si>
  <si>
    <t>fx80m_dom2_1_c</t>
  </si>
  <si>
    <t>fx80m_dom2_1_d</t>
  </si>
  <si>
    <t>fx80m_dom2_2_c</t>
  </si>
  <si>
    <t>fx80m_dom2_2_d</t>
  </si>
  <si>
    <t>fx80m_dom2_3_c</t>
  </si>
  <si>
    <t>fx80m_dom2_3_d</t>
  </si>
  <si>
    <t>fx80m_dom2_4_c</t>
  </si>
  <si>
    <t>fx80m_dom2_4_d</t>
  </si>
  <si>
    <t>fx80m_dom2_5_c</t>
  </si>
  <si>
    <t>fx80m_dom2_5_d</t>
  </si>
  <si>
    <t>fx80m_dom3_1_c</t>
  </si>
  <si>
    <t>fx80m_dom3_1_d</t>
  </si>
  <si>
    <t>fx80m_dom3_2_c</t>
  </si>
  <si>
    <t>fx80m_dom3_2_d</t>
  </si>
  <si>
    <t>fx80m_dom3_3_c</t>
  </si>
  <si>
    <t>fx80m_dom3_3_d</t>
  </si>
  <si>
    <t>fx80m_dom3_4_c</t>
  </si>
  <si>
    <t>fx80m_dom3_4_d</t>
  </si>
  <si>
    <t>fx80m_dom3_5_c</t>
  </si>
  <si>
    <t>fx80m_dom3_5_d</t>
  </si>
  <si>
    <t>fx80m_dom3_6_c</t>
  </si>
  <si>
    <t>fx80m_dom3_6_d</t>
  </si>
  <si>
    <t>fx80m_dom3_7_c</t>
  </si>
  <si>
    <t>fx80m_dom3_7_d</t>
  </si>
  <si>
    <t>fx80m_dom3_8_c</t>
  </si>
  <si>
    <t>fx80m_dom3_8_d</t>
  </si>
  <si>
    <t>fx80m_dom4_1_c</t>
  </si>
  <si>
    <t>fx80m_dom4_1_d</t>
  </si>
  <si>
    <t>fx80m_dom4_2_c</t>
  </si>
  <si>
    <t>fx80m_dom4_2_d</t>
  </si>
  <si>
    <t>fx80m_dom4_3_c</t>
  </si>
  <si>
    <t>fx80m_dom4_3_d</t>
  </si>
  <si>
    <t>fx80m_dom4_4_c</t>
  </si>
  <si>
    <t>fx80m_dom4_4_d</t>
  </si>
  <si>
    <t>fx80m_dom4_5_c</t>
  </si>
  <si>
    <t>fx80m_dom4_5_d</t>
  </si>
  <si>
    <t>fx80m_dom4_6_c</t>
  </si>
  <si>
    <t>fx80m_dom4_6_d</t>
  </si>
  <si>
    <t>fx80m_dom4_7_c</t>
  </si>
  <si>
    <t>fx80m_dom4_7_d</t>
  </si>
  <si>
    <t>fx80m_dom4_8_c</t>
  </si>
  <si>
    <t>fx80m_dom4_8_d</t>
  </si>
  <si>
    <t>fx80m_dom5_1_c</t>
  </si>
  <si>
    <t>fx80m_dom5_1_d</t>
  </si>
  <si>
    <t>fx80m_dom5_2_c</t>
  </si>
  <si>
    <t>fx80m_dom5_2_d</t>
  </si>
  <si>
    <t>fx80m_dom5_3_c</t>
  </si>
  <si>
    <t>fx80m_dom5_3_d</t>
  </si>
  <si>
    <t>fx80m_dom5_4_c</t>
  </si>
  <si>
    <t>fx80m_dom5_4_d</t>
  </si>
  <si>
    <t>fx80m_dom5_5_c</t>
  </si>
  <si>
    <t>fx80m_dom5_5_d</t>
  </si>
  <si>
    <t>fx80m_dom6_1_c</t>
  </si>
  <si>
    <t>fx80m_dom6_1_d</t>
  </si>
  <si>
    <t>fx80m_dom6_2_c</t>
  </si>
  <si>
    <t>fx80m_dom6_2_d</t>
  </si>
  <si>
    <t>fx80m_dom6_3_c</t>
  </si>
  <si>
    <t>fx80m_dom6_3_d</t>
  </si>
  <si>
    <t>fx80m_dom6_4_c</t>
  </si>
  <si>
    <t>fx80m_dom6_4_d</t>
  </si>
  <si>
    <t>fx80m_dom6_5_c</t>
  </si>
  <si>
    <t>fx80m_dom6_5_d</t>
  </si>
  <si>
    <t>fx80m_dom7_1_c</t>
  </si>
  <si>
    <t>fx80m_dom7_1_d</t>
  </si>
  <si>
    <t>fx80m_dom7_2_c</t>
  </si>
  <si>
    <t>fx80m_dom7_2_d</t>
  </si>
  <si>
    <t>fx80m_dom7_3_c</t>
  </si>
  <si>
    <t>fx80m_dom7_3_d</t>
  </si>
  <si>
    <t>fx80m_dom7_4_c</t>
  </si>
  <si>
    <t>fx80m_dom7_4_d</t>
  </si>
  <si>
    <t>fx80m_dom7_5_c</t>
  </si>
  <si>
    <t>fx80m_dom7_5_d</t>
  </si>
  <si>
    <t>fx80m_dom7_6_c</t>
  </si>
  <si>
    <t>fx80m_dom7_6_d</t>
  </si>
  <si>
    <t>fx80m_dom7_7_c</t>
  </si>
  <si>
    <t>fx80m_dom7_7_d</t>
  </si>
  <si>
    <t>fx80m_dom7_8_c</t>
  </si>
  <si>
    <t>fx80m_dom7_8_d</t>
  </si>
  <si>
    <t>fx60m_dom1_1_c</t>
  </si>
  <si>
    <t>fx60m_dom1_1_d</t>
  </si>
  <si>
    <t>fx60m_dom1_2_c</t>
  </si>
  <si>
    <t>fx60m_dom1_2_d</t>
  </si>
  <si>
    <t>fx60m_dom2_1_c</t>
  </si>
  <si>
    <t>fx60m_dom2_1_d</t>
  </si>
  <si>
    <t>fx60m_dom2_2_c</t>
  </si>
  <si>
    <t>fx60m_dom2_2_d</t>
  </si>
  <si>
    <t>fx60m_dom2_3_c</t>
  </si>
  <si>
    <t>fx60m_dom2_3_d</t>
  </si>
  <si>
    <t>fx60m_dom2_4_c</t>
  </si>
  <si>
    <t>fx60m_dom2_4_d</t>
  </si>
  <si>
    <t>fx60m_dom2_5_c</t>
  </si>
  <si>
    <t>fx60m_dom2_5_d</t>
  </si>
  <si>
    <t>fx60m_dom3_1_c</t>
  </si>
  <si>
    <t>fx60m_dom3_1_d</t>
  </si>
  <si>
    <t>fx60m_dom3_2_c</t>
  </si>
  <si>
    <t>fx60m_dom3_2_d</t>
  </si>
  <si>
    <t>fx60m_dom3_3_c</t>
  </si>
  <si>
    <t>fx60m_dom3_3_d</t>
  </si>
  <si>
    <t>fx60m_dom3_4_c</t>
  </si>
  <si>
    <t>fx60m_dom3_4_d</t>
  </si>
  <si>
    <t>fx60m_dom3_5_c</t>
  </si>
  <si>
    <t>fx60m_dom3_5_d</t>
  </si>
  <si>
    <t>fx60m_dom3_6_c</t>
  </si>
  <si>
    <t>fx60m_dom3_6_d</t>
  </si>
  <si>
    <t>fx60m_dom3_7_c</t>
  </si>
  <si>
    <t>fx60m_dom3_7_d</t>
  </si>
  <si>
    <t>fx60m_dom3_8_c</t>
  </si>
  <si>
    <t>fx60m_dom3_8_d</t>
  </si>
  <si>
    <t>fx60m_dom4_1_c</t>
  </si>
  <si>
    <t>fx60m_dom4_1_d</t>
  </si>
  <si>
    <t>fx60m_dom4_2_c</t>
  </si>
  <si>
    <t>fx60m_dom4_2_d</t>
  </si>
  <si>
    <t>fx60m_dom4_3_c</t>
  </si>
  <si>
    <t>fx60m_dom4_3_d</t>
  </si>
  <si>
    <t>fx60m_dom4_4_c</t>
  </si>
  <si>
    <t>fx60m_dom4_4_d</t>
  </si>
  <si>
    <t>fx60m_dom4_5_c</t>
  </si>
  <si>
    <t>fx60m_dom4_5_d</t>
  </si>
  <si>
    <t>fx60m_dom4_6_c</t>
  </si>
  <si>
    <t>fx60m_dom4_6_d</t>
  </si>
  <si>
    <t>fx60m_dom4_7_c</t>
  </si>
  <si>
    <t>fx60m_dom4_7_d</t>
  </si>
  <si>
    <t>fx60m_dom4_8_c</t>
  </si>
  <si>
    <t>fx60m_dom4_8_d</t>
  </si>
  <si>
    <t>fx60m_dom5_1_c</t>
  </si>
  <si>
    <t>fx60m_dom5_1_d</t>
  </si>
  <si>
    <t>fx60m_dom5_2_c</t>
  </si>
  <si>
    <t>fx60m_dom5_2_d</t>
  </si>
  <si>
    <t>fx60m_dom5_3_c</t>
  </si>
  <si>
    <t>fx60m_dom5_3_d</t>
  </si>
  <si>
    <t>fx60m_dom5_4_c</t>
  </si>
  <si>
    <t>fx60m_dom5_4_d</t>
  </si>
  <si>
    <t>fx60m_dom5_5_c</t>
  </si>
  <si>
    <t>fx60m_dom5_5_d</t>
  </si>
  <si>
    <t>fx60m_dom6_1_c</t>
  </si>
  <si>
    <t>fx60m_dom6_1_d</t>
  </si>
  <si>
    <t>fx60m_dom6_2_c</t>
  </si>
  <si>
    <t>fx60m_dom6_2_d</t>
  </si>
  <si>
    <t>fx60m_dom6_3_c</t>
  </si>
  <si>
    <t>fx60m_dom6_3_d</t>
  </si>
  <si>
    <t>fx60m_dom6_4_c</t>
  </si>
  <si>
    <t>fx60m_dom6_4_d</t>
  </si>
  <si>
    <t>fx60m_dom6_5_c</t>
  </si>
  <si>
    <t>fx60m_dom6_5_d</t>
  </si>
  <si>
    <t>fx60m_dom7_1_c</t>
  </si>
  <si>
    <t>fx60m_dom7_1_d</t>
  </si>
  <si>
    <t>fx60m_dom7_2_c</t>
  </si>
  <si>
    <t>fx60m_dom7_2_d</t>
  </si>
  <si>
    <t>fx60m_dom7_3_c</t>
  </si>
  <si>
    <t>fx60m_dom7_3_d</t>
  </si>
  <si>
    <t>fx60m_dom7_4_c</t>
  </si>
  <si>
    <t>fx60m_dom7_4_d</t>
  </si>
  <si>
    <t>fx60m_dom7_5_c</t>
  </si>
  <si>
    <t>fx60m_dom7_5_d</t>
  </si>
  <si>
    <t>fx60m_dom7_6_c</t>
  </si>
  <si>
    <t>fx60m_dom7_6_d</t>
  </si>
  <si>
    <t>fx60m_dom7_7_c</t>
  </si>
  <si>
    <t>fx60m_dom7_7_d</t>
  </si>
  <si>
    <t>fx60m_dom7_8_c</t>
  </si>
  <si>
    <t>fx60m_dom7_8_d</t>
  </si>
  <si>
    <t>oculos</t>
  </si>
  <si>
    <t>n_fam_1</t>
  </si>
  <si>
    <t>tam_fam_1</t>
  </si>
  <si>
    <t>n_fam_2</t>
  </si>
  <si>
    <t>tam_fam_2</t>
  </si>
  <si>
    <t>n_fam_3</t>
  </si>
  <si>
    <t>tam_fam_3</t>
  </si>
  <si>
    <t>n_fam_4</t>
  </si>
  <si>
    <t>tam_fam_4</t>
  </si>
  <si>
    <t>n_fam_5</t>
  </si>
  <si>
    <t>tam_fam_5</t>
  </si>
  <si>
    <t>n_fam_6</t>
  </si>
  <si>
    <t>tam_fam_6</t>
  </si>
  <si>
    <t>tponto_hhmm</t>
  </si>
  <si>
    <t>mot_tponto</t>
  </si>
  <si>
    <t>cog_tponto</t>
  </si>
  <si>
    <t>vis_tponto</t>
  </si>
  <si>
    <t>aud_tponto</t>
  </si>
  <si>
    <t>fx1829_tponto</t>
  </si>
  <si>
    <t>fx3039_tponto</t>
  </si>
  <si>
    <t>fx4049_tponto</t>
  </si>
  <si>
    <t>fx5059_tponto</t>
  </si>
  <si>
    <t>fx1859_tponto</t>
  </si>
  <si>
    <t>fx6069_tponto</t>
  </si>
  <si>
    <t>fx7079_tponto</t>
  </si>
  <si>
    <t>fx80m_tponto</t>
  </si>
  <si>
    <t>fx60m_tponto</t>
  </si>
  <si>
    <t>tposto_hhmm</t>
  </si>
  <si>
    <t>mot_tposto</t>
  </si>
  <si>
    <t>cog_tposto</t>
  </si>
  <si>
    <t>vis_tposto</t>
  </si>
  <si>
    <t>aud_tposto</t>
  </si>
  <si>
    <t>fx1829_tposto</t>
  </si>
  <si>
    <t>fx3039_tposto</t>
  </si>
  <si>
    <t>fx4049_tposto</t>
  </si>
  <si>
    <t>fx5059_tposto</t>
  </si>
  <si>
    <t>fx1859_tposto</t>
  </si>
  <si>
    <t>fx6069_tposto</t>
  </si>
  <si>
    <t>fx7079_tposto</t>
  </si>
  <si>
    <t>fx80m_tposto</t>
  </si>
  <si>
    <t>fx60m_tposto</t>
  </si>
  <si>
    <t>Número de famílias e tamanho médio por família por composição da família</t>
  </si>
  <si>
    <t>Unipessoal</t>
  </si>
  <si>
    <t>Casal sem filhos</t>
  </si>
  <si>
    <t>Casal com filhos</t>
  </si>
  <si>
    <t>Casal com filhos e outros parentes</t>
  </si>
  <si>
    <t>Pessoa de referência mulher sem cônjuge com filhos</t>
  </si>
  <si>
    <t>Outros grupos</t>
  </si>
  <si>
    <t>Composição da família</t>
  </si>
  <si>
    <t>Número de famílias</t>
  </si>
  <si>
    <t>Tamanho médio</t>
  </si>
  <si>
    <t>ra_dep_tot</t>
  </si>
  <si>
    <t>ra_dep_v</t>
  </si>
  <si>
    <t>ra_dep_j</t>
  </si>
  <si>
    <t>Jovens</t>
  </si>
  <si>
    <t>Razão de dependência demográfica</t>
  </si>
  <si>
    <t>tponto</t>
  </si>
  <si>
    <t>Tempo gasto de deslocamento ao ponto de transporte mais próximo, por tipo de incapacidade</t>
  </si>
  <si>
    <t>Tempo gasto de deslocamento ao ponto de transporte mais próximo, por faixa etária</t>
  </si>
  <si>
    <t>Tempo de deslocamento (em minutos)</t>
  </si>
  <si>
    <t>tposto</t>
  </si>
  <si>
    <t>Tempo gasto de deslocamento a unidade de saúde mais próxima, por faixa etária</t>
  </si>
  <si>
    <t>2.1</t>
  </si>
  <si>
    <t>2.2</t>
  </si>
  <si>
    <t>2.3</t>
  </si>
  <si>
    <t>2.4</t>
  </si>
  <si>
    <t>2.5</t>
  </si>
  <si>
    <t>2.6</t>
  </si>
  <si>
    <t>2.7</t>
  </si>
  <si>
    <t>2.8</t>
  </si>
  <si>
    <t>2.9</t>
  </si>
  <si>
    <t>2.10</t>
  </si>
  <si>
    <t>2.11</t>
  </si>
  <si>
    <t>2.12</t>
  </si>
  <si>
    <t>3.1b</t>
  </si>
  <si>
    <t>3.52</t>
  </si>
  <si>
    <t>3.53</t>
  </si>
  <si>
    <t>3.4</t>
  </si>
  <si>
    <t>3.5</t>
  </si>
  <si>
    <t>3.6</t>
  </si>
  <si>
    <t>3.7</t>
  </si>
  <si>
    <t>3.8</t>
  </si>
  <si>
    <t>3.9</t>
  </si>
  <si>
    <t>3.10</t>
  </si>
  <si>
    <t>3.11</t>
  </si>
  <si>
    <t>3.12</t>
  </si>
  <si>
    <t>3.13</t>
  </si>
  <si>
    <t>3.54</t>
  </si>
  <si>
    <t>3.55</t>
  </si>
  <si>
    <t>3.56</t>
  </si>
  <si>
    <t>3.57</t>
  </si>
  <si>
    <t>3.14</t>
  </si>
  <si>
    <t>3.15</t>
  </si>
  <si>
    <t>3.16</t>
  </si>
  <si>
    <t>3.17</t>
  </si>
  <si>
    <t>3.18</t>
  </si>
  <si>
    <t>3.19</t>
  </si>
  <si>
    <t>3.20</t>
  </si>
  <si>
    <t>3.21b</t>
  </si>
  <si>
    <t>3.21</t>
  </si>
  <si>
    <t>3.22</t>
  </si>
  <si>
    <t>3.23</t>
  </si>
  <si>
    <t>3.24</t>
  </si>
  <si>
    <t>3.25</t>
  </si>
  <si>
    <t>3.26</t>
  </si>
  <si>
    <t>3.27</t>
  </si>
  <si>
    <t>3.28</t>
  </si>
  <si>
    <t>3.29</t>
  </si>
  <si>
    <t>incap_cog</t>
  </si>
  <si>
    <t>incap0_pt_d1_1</t>
  </si>
  <si>
    <t>incapmot_0_pt_d1_1</t>
  </si>
  <si>
    <t>incapcog_0_pt_d1_1</t>
  </si>
  <si>
    <t>incapaud_0_pt_d1_1</t>
  </si>
  <si>
    <t>incapvis_0_pt_d1_1</t>
  </si>
  <si>
    <t>incap1_pt_d1_1</t>
  </si>
  <si>
    <t>incapmot_1_pt_d1_1</t>
  </si>
  <si>
    <t>incapcog_1_pt_d1_1</t>
  </si>
  <si>
    <t>incapaud_1_pt_d1_1</t>
  </si>
  <si>
    <t>incapvis_1_pt_d1_1</t>
  </si>
  <si>
    <t>incap2_pt_d1_1</t>
  </si>
  <si>
    <t>incapmot_2_pt_d1_1</t>
  </si>
  <si>
    <t>incapcog_2_pt_d1_1</t>
  </si>
  <si>
    <t>incapaud_2_pt_d1_1</t>
  </si>
  <si>
    <t>incapvis_2_pt_d1_1</t>
  </si>
  <si>
    <t>incap3_pt_d1_1</t>
  </si>
  <si>
    <t>incapmot_3_pt_d1_1</t>
  </si>
  <si>
    <t>incapcog_3_pt_d1_1</t>
  </si>
  <si>
    <t>incapaud_3_pt_d1_1</t>
  </si>
  <si>
    <t>incapvis_3_pt_d1_1</t>
  </si>
  <si>
    <t>incap4_pt_d1_1</t>
  </si>
  <si>
    <t>incapmot_4_pt_d1_1</t>
  </si>
  <si>
    <t>incapcog_4_pt_d1_1</t>
  </si>
  <si>
    <t>incapaud_4_pt_d1_1</t>
  </si>
  <si>
    <t>incapvis_4_pt_d1_1</t>
  </si>
  <si>
    <t>incap0_pt_d1_2</t>
  </si>
  <si>
    <t>incapmot_0_pt_d1_2</t>
  </si>
  <si>
    <t>incapcog_0_pt_d1_2</t>
  </si>
  <si>
    <t>incapaud_0_pt_d1_2</t>
  </si>
  <si>
    <t>incapvis_0_pt_d1_2</t>
  </si>
  <si>
    <t>incap1_pt_d1_2</t>
  </si>
  <si>
    <t>incapmot_1_pt_d1_2</t>
  </si>
  <si>
    <t>incapcog_1_pt_d1_2</t>
  </si>
  <si>
    <t>incapaud_1_pt_d1_2</t>
  </si>
  <si>
    <t>incapvis_1_pt_d1_2</t>
  </si>
  <si>
    <t>incap2_pt_d1_2</t>
  </si>
  <si>
    <t>incapmot_2_pt_d1_2</t>
  </si>
  <si>
    <t>incapcog_2_pt_d1_2</t>
  </si>
  <si>
    <t>incapaud_2_pt_d1_2</t>
  </si>
  <si>
    <t>incapvis_2_pt_d1_2</t>
  </si>
  <si>
    <t>incap3_pt_d1_2</t>
  </si>
  <si>
    <t>incapmot_3_pt_d1_2</t>
  </si>
  <si>
    <t>incapcog_3_pt_d1_2</t>
  </si>
  <si>
    <t>incapaud_3_pt_d1_2</t>
  </si>
  <si>
    <t>incapvis_3_pt_d1_2</t>
  </si>
  <si>
    <t>incap4_pt_d1_2</t>
  </si>
  <si>
    <t>incapmot_4_pt_d1_2</t>
  </si>
  <si>
    <t>incapcog_4_pt_d1_2</t>
  </si>
  <si>
    <t>incapaud_4_pt_d1_2</t>
  </si>
  <si>
    <t>incapvis_4_pt_d1_2</t>
  </si>
  <si>
    <t>incap0_pt_d2_1</t>
  </si>
  <si>
    <t>incapmot_0_pt_d2_1</t>
  </si>
  <si>
    <t>incapcog_0_pt_d2_1</t>
  </si>
  <si>
    <t>incapaud_0_pt_d2_1</t>
  </si>
  <si>
    <t>incapvis_0_pt_d2_1</t>
  </si>
  <si>
    <t>incap1_pt_d2_1</t>
  </si>
  <si>
    <t>incapmot_1_pt_d2_1</t>
  </si>
  <si>
    <t>incapcog_1_pt_d2_1</t>
  </si>
  <si>
    <t>incapaud_1_pt_d2_1</t>
  </si>
  <si>
    <t>incapvis_1_pt_d2_1</t>
  </si>
  <si>
    <t>incap2_pt_d2_1</t>
  </si>
  <si>
    <t>incapmot_2_pt_d2_1</t>
  </si>
  <si>
    <t>incapcog_2_pt_d2_1</t>
  </si>
  <si>
    <t>incapaud_2_pt_d2_1</t>
  </si>
  <si>
    <t>incapvis_2_pt_d2_1</t>
  </si>
  <si>
    <t>incap3_pt_d2_1</t>
  </si>
  <si>
    <t>incapmot_3_pt_d2_1</t>
  </si>
  <si>
    <t>incapcog_3_pt_d2_1</t>
  </si>
  <si>
    <t>incapaud_3_pt_d2_1</t>
  </si>
  <si>
    <t>incapvis_3_pt_d2_1</t>
  </si>
  <si>
    <t>incap4_pt_d2_1</t>
  </si>
  <si>
    <t>incapmot_4_pt_d2_1</t>
  </si>
  <si>
    <t>incapcog_4_pt_d2_1</t>
  </si>
  <si>
    <t>incapaud_4_pt_d2_1</t>
  </si>
  <si>
    <t>incapvis_4_pt_d2_1</t>
  </si>
  <si>
    <t>incap0_pt_d2_2</t>
  </si>
  <si>
    <t>incapmot_0_pt_d2_2</t>
  </si>
  <si>
    <t>incapcog_0_pt_d2_2</t>
  </si>
  <si>
    <t>incapaud_0_pt_d2_2</t>
  </si>
  <si>
    <t>incapvis_0_pt_d2_2</t>
  </si>
  <si>
    <t>incap1_pt_d2_2</t>
  </si>
  <si>
    <t>incapmot_1_pt_d2_2</t>
  </si>
  <si>
    <t>incapcog_1_pt_d2_2</t>
  </si>
  <si>
    <t>incapaud_1_pt_d2_2</t>
  </si>
  <si>
    <t>incapvis_1_pt_d2_2</t>
  </si>
  <si>
    <t>incap2_pt_d2_2</t>
  </si>
  <si>
    <t>incapmot_2_pt_d2_2</t>
  </si>
  <si>
    <t>incapcog_2_pt_d2_2</t>
  </si>
  <si>
    <t>incapaud_2_pt_d2_2</t>
  </si>
  <si>
    <t>incapvis_2_pt_d2_2</t>
  </si>
  <si>
    <t>incap3_pt_d2_2</t>
  </si>
  <si>
    <t>incapmot_3_pt_d2_2</t>
  </si>
  <si>
    <t>incapcog_3_pt_d2_2</t>
  </si>
  <si>
    <t>incapaud_3_pt_d2_2</t>
  </si>
  <si>
    <t>incapvis_3_pt_d2_2</t>
  </si>
  <si>
    <t>incap4_pt_d2_2</t>
  </si>
  <si>
    <t>incapmot_4_pt_d2_2</t>
  </si>
  <si>
    <t>incapcog_4_pt_d2_2</t>
  </si>
  <si>
    <t>incapaud_4_pt_d2_2</t>
  </si>
  <si>
    <t>incapvis_4_pt_d2_2</t>
  </si>
  <si>
    <t>incap0_pt_d2_3</t>
  </si>
  <si>
    <t>incapmot_0_pt_d2_3</t>
  </si>
  <si>
    <t>incapcog_0_pt_d2_3</t>
  </si>
  <si>
    <t>incapaud_0_pt_d2_3</t>
  </si>
  <si>
    <t>incapvis_0_pt_d2_3</t>
  </si>
  <si>
    <t>incap1_pt_d2_3</t>
  </si>
  <si>
    <t>incapmot_1_pt_d2_3</t>
  </si>
  <si>
    <t>incapcog_1_pt_d2_3</t>
  </si>
  <si>
    <t>incapaud_1_pt_d2_3</t>
  </si>
  <si>
    <t>incapvis_1_pt_d2_3</t>
  </si>
  <si>
    <t>incap2_pt_d2_3</t>
  </si>
  <si>
    <t>incapmot_2_pt_d2_3</t>
  </si>
  <si>
    <t>incapcog_2_pt_d2_3</t>
  </si>
  <si>
    <t>incapaud_2_pt_d2_3</t>
  </si>
  <si>
    <t>incapvis_2_pt_d2_3</t>
  </si>
  <si>
    <t>incap3_pt_d2_3</t>
  </si>
  <si>
    <t>incapmot_3_pt_d2_3</t>
  </si>
  <si>
    <t>incapcog_3_pt_d2_3</t>
  </si>
  <si>
    <t>incapaud_3_pt_d2_3</t>
  </si>
  <si>
    <t>incapvis_3_pt_d2_3</t>
  </si>
  <si>
    <t>incap4_pt_d2_3</t>
  </si>
  <si>
    <t>incapmot_4_pt_d2_3</t>
  </si>
  <si>
    <t>incapcog_4_pt_d2_3</t>
  </si>
  <si>
    <t>incapaud_4_pt_d2_3</t>
  </si>
  <si>
    <t>incapvis_4_pt_d2_3</t>
  </si>
  <si>
    <t>incap0_pt_d2_4</t>
  </si>
  <si>
    <t>incapmot_0_pt_d2_4</t>
  </si>
  <si>
    <t>incapcog_0_pt_d2_4</t>
  </si>
  <si>
    <t>incapaud_0_pt_d2_4</t>
  </si>
  <si>
    <t>incapvis_0_pt_d2_4</t>
  </si>
  <si>
    <t>incap1_pt_d2_4</t>
  </si>
  <si>
    <t>incapmot_1_pt_d2_4</t>
  </si>
  <si>
    <t>incapcog_1_pt_d2_4</t>
  </si>
  <si>
    <t>incapaud_1_pt_d2_4</t>
  </si>
  <si>
    <t>incapvis_1_pt_d2_4</t>
  </si>
  <si>
    <t>incap2_pt_d2_4</t>
  </si>
  <si>
    <t>incapmot_2_pt_d2_4</t>
  </si>
  <si>
    <t>incapcog_2_pt_d2_4</t>
  </si>
  <si>
    <t>incapaud_2_pt_d2_4</t>
  </si>
  <si>
    <t>incapvis_2_pt_d2_4</t>
  </si>
  <si>
    <t>incap3_pt_d2_4</t>
  </si>
  <si>
    <t>incapmot_3_pt_d2_4</t>
  </si>
  <si>
    <t>incapcog_3_pt_d2_4</t>
  </si>
  <si>
    <t>incapaud_3_pt_d2_4</t>
  </si>
  <si>
    <t>incapvis_3_pt_d2_4</t>
  </si>
  <si>
    <t>incap4_pt_d2_4</t>
  </si>
  <si>
    <t>incapmot_4_pt_d2_4</t>
  </si>
  <si>
    <t>incapcog_4_pt_d2_4</t>
  </si>
  <si>
    <t>incapaud_4_pt_d2_4</t>
  </si>
  <si>
    <t>incapvis_4_pt_d2_4</t>
  </si>
  <si>
    <t>incap0_pt_d2_5</t>
  </si>
  <si>
    <t>incapmot_0_pt_d2_5</t>
  </si>
  <si>
    <t>incapcog_0_pt_d2_5</t>
  </si>
  <si>
    <t>incapaud_0_pt_d2_5</t>
  </si>
  <si>
    <t>incapvis_0_pt_d2_5</t>
  </si>
  <si>
    <t>incap1_pt_d2_5</t>
  </si>
  <si>
    <t>incapmot_1_pt_d2_5</t>
  </si>
  <si>
    <t>incapcog_1_pt_d2_5</t>
  </si>
  <si>
    <t>incapaud_1_pt_d2_5</t>
  </si>
  <si>
    <t>incapvis_1_pt_d2_5</t>
  </si>
  <si>
    <t>incap2_pt_d2_5</t>
  </si>
  <si>
    <t>incapmot_2_pt_d2_5</t>
  </si>
  <si>
    <t>incapcog_2_pt_d2_5</t>
  </si>
  <si>
    <t>incapaud_2_pt_d2_5</t>
  </si>
  <si>
    <t>incapvis_2_pt_d2_5</t>
  </si>
  <si>
    <t>incap3_pt_d2_5</t>
  </si>
  <si>
    <t>incapmot_3_pt_d2_5</t>
  </si>
  <si>
    <t>incapcog_3_pt_d2_5</t>
  </si>
  <si>
    <t>incapaud_3_pt_d2_5</t>
  </si>
  <si>
    <t>incapvis_3_pt_d2_5</t>
  </si>
  <si>
    <t>incap4_pt_d2_5</t>
  </si>
  <si>
    <t>incapmot_4_pt_d2_5</t>
  </si>
  <si>
    <t>incapcog_4_pt_d2_5</t>
  </si>
  <si>
    <t>incapaud_4_pt_d2_5</t>
  </si>
  <si>
    <t>incapvis_4_pt_d2_5</t>
  </si>
  <si>
    <t>incap0_pt_d3_1</t>
  </si>
  <si>
    <t>incapmot_0_pt_d3_1</t>
  </si>
  <si>
    <t>incapcog_0_pt_d3_1</t>
  </si>
  <si>
    <t>incapaud_0_pt_d3_1</t>
  </si>
  <si>
    <t>incapvis_0_pt_d3_1</t>
  </si>
  <si>
    <t>incap1_pt_d3_1</t>
  </si>
  <si>
    <t>incapmot_1_pt_d3_1</t>
  </si>
  <si>
    <t>incapcog_1_pt_d3_1</t>
  </si>
  <si>
    <t>incapaud_1_pt_d3_1</t>
  </si>
  <si>
    <t>incapvis_1_pt_d3_1</t>
  </si>
  <si>
    <t>incap2_pt_d3_1</t>
  </si>
  <si>
    <t>incapmot_2_pt_d3_1</t>
  </si>
  <si>
    <t>incapcog_2_pt_d3_1</t>
  </si>
  <si>
    <t>incapaud_2_pt_d3_1</t>
  </si>
  <si>
    <t>incapvis_2_pt_d3_1</t>
  </si>
  <si>
    <t>incap3_pt_d3_1</t>
  </si>
  <si>
    <t>incapmot_3_pt_d3_1</t>
  </si>
  <si>
    <t>incapcog_3_pt_d3_1</t>
  </si>
  <si>
    <t>incapaud_3_pt_d3_1</t>
  </si>
  <si>
    <t>incapvis_3_pt_d3_1</t>
  </si>
  <si>
    <t>incap4_pt_d3_1</t>
  </si>
  <si>
    <t>incapmot_4_pt_d3_1</t>
  </si>
  <si>
    <t>incapcog_4_pt_d3_1</t>
  </si>
  <si>
    <t>incapaud_4_pt_d3_1</t>
  </si>
  <si>
    <t>incapvis_4_pt_d3_1</t>
  </si>
  <si>
    <t>incap0_pt_d3_2</t>
  </si>
  <si>
    <t>incapmot_0_pt_d3_2</t>
  </si>
  <si>
    <t>incapcog_0_pt_d3_2</t>
  </si>
  <si>
    <t>incapaud_0_pt_d3_2</t>
  </si>
  <si>
    <t>incapvis_0_pt_d3_2</t>
  </si>
  <si>
    <t>incap1_pt_d3_2</t>
  </si>
  <si>
    <t>incapmot_1_pt_d3_2</t>
  </si>
  <si>
    <t>incapcog_1_pt_d3_2</t>
  </si>
  <si>
    <t>incapaud_1_pt_d3_2</t>
  </si>
  <si>
    <t>incapvis_1_pt_d3_2</t>
  </si>
  <si>
    <t>incap2_pt_d3_2</t>
  </si>
  <si>
    <t>incapmot_2_pt_d3_2</t>
  </si>
  <si>
    <t>incapcog_2_pt_d3_2</t>
  </si>
  <si>
    <t>incapaud_2_pt_d3_2</t>
  </si>
  <si>
    <t>incapvis_2_pt_d3_2</t>
  </si>
  <si>
    <t>incap3_pt_d3_2</t>
  </si>
  <si>
    <t>incapmot_3_pt_d3_2</t>
  </si>
  <si>
    <t>incapcog_3_pt_d3_2</t>
  </si>
  <si>
    <t>incapaud_3_pt_d3_2</t>
  </si>
  <si>
    <t>incapvis_3_pt_d3_2</t>
  </si>
  <si>
    <t>incap4_pt_d3_2</t>
  </si>
  <si>
    <t>incapmot_4_pt_d3_2</t>
  </si>
  <si>
    <t>incapcog_4_pt_d3_2</t>
  </si>
  <si>
    <t>incapaud_4_pt_d3_2</t>
  </si>
  <si>
    <t>incapvis_4_pt_d3_2</t>
  </si>
  <si>
    <t>incap0_pt_d3_3</t>
  </si>
  <si>
    <t>incapmot_0_pt_d3_3</t>
  </si>
  <si>
    <t>incapcog_0_pt_d3_3</t>
  </si>
  <si>
    <t>incapaud_0_pt_d3_3</t>
  </si>
  <si>
    <t>incapvis_0_pt_d3_3</t>
  </si>
  <si>
    <t>incap1_pt_d3_3</t>
  </si>
  <si>
    <t>incapmot_1_pt_d3_3</t>
  </si>
  <si>
    <t>incapcog_1_pt_d3_3</t>
  </si>
  <si>
    <t>incapaud_1_pt_d3_3</t>
  </si>
  <si>
    <t>incapvis_1_pt_d3_3</t>
  </si>
  <si>
    <t>incap2_pt_d3_3</t>
  </si>
  <si>
    <t>incapmot_2_pt_d3_3</t>
  </si>
  <si>
    <t>incapcog_2_pt_d3_3</t>
  </si>
  <si>
    <t>incapaud_2_pt_d3_3</t>
  </si>
  <si>
    <t>incapvis_2_pt_d3_3</t>
  </si>
  <si>
    <t>incap3_pt_d3_3</t>
  </si>
  <si>
    <t>incapmot_3_pt_d3_3</t>
  </si>
  <si>
    <t>incapcog_3_pt_d3_3</t>
  </si>
  <si>
    <t>incapaud_3_pt_d3_3</t>
  </si>
  <si>
    <t>incapvis_3_pt_d3_3</t>
  </si>
  <si>
    <t>incap4_pt_d3_3</t>
  </si>
  <si>
    <t>incapmot_4_pt_d3_3</t>
  </si>
  <si>
    <t>incapcog_4_pt_d3_3</t>
  </si>
  <si>
    <t>incapaud_4_pt_d3_3</t>
  </si>
  <si>
    <t>incapvis_4_pt_d3_3</t>
  </si>
  <si>
    <t>incap0_pt_d3_4</t>
  </si>
  <si>
    <t>incapmot_0_pt_d3_4</t>
  </si>
  <si>
    <t>incapcog_0_pt_d3_4</t>
  </si>
  <si>
    <t>incapaud_0_pt_d3_4</t>
  </si>
  <si>
    <t>incapvis_0_pt_d3_4</t>
  </si>
  <si>
    <t>incap1_pt_d3_4</t>
  </si>
  <si>
    <t>incapmot_1_pt_d3_4</t>
  </si>
  <si>
    <t>incapcog_1_pt_d3_4</t>
  </si>
  <si>
    <t>incapaud_1_pt_d3_4</t>
  </si>
  <si>
    <t>incapvis_1_pt_d3_4</t>
  </si>
  <si>
    <t>incap2_pt_d3_4</t>
  </si>
  <si>
    <t>incapmot_2_pt_d3_4</t>
  </si>
  <si>
    <t>incapcog_2_pt_d3_4</t>
  </si>
  <si>
    <t>incapaud_2_pt_d3_4</t>
  </si>
  <si>
    <t>incapvis_2_pt_d3_4</t>
  </si>
  <si>
    <t>incap3_pt_d3_4</t>
  </si>
  <si>
    <t>incapmot_3_pt_d3_4</t>
  </si>
  <si>
    <t>incapcog_3_pt_d3_4</t>
  </si>
  <si>
    <t>incapaud_3_pt_d3_4</t>
  </si>
  <si>
    <t>incapvis_3_pt_d3_4</t>
  </si>
  <si>
    <t>incap4_pt_d3_4</t>
  </si>
  <si>
    <t>incapmot_4_pt_d3_4</t>
  </si>
  <si>
    <t>incapcog_4_pt_d3_4</t>
  </si>
  <si>
    <t>incapaud_4_pt_d3_4</t>
  </si>
  <si>
    <t>incapvis_4_pt_d3_4</t>
  </si>
  <si>
    <t>incap0_pt_d3_5</t>
  </si>
  <si>
    <t>incapmot_0_pt_d3_5</t>
  </si>
  <si>
    <t>incapcog_0_pt_d3_5</t>
  </si>
  <si>
    <t>incapaud_0_pt_d3_5</t>
  </si>
  <si>
    <t>incapvis_0_pt_d3_5</t>
  </si>
  <si>
    <t>incap1_pt_d3_5</t>
  </si>
  <si>
    <t>incapmot_1_pt_d3_5</t>
  </si>
  <si>
    <t>incapcog_1_pt_d3_5</t>
  </si>
  <si>
    <t>incapaud_1_pt_d3_5</t>
  </si>
  <si>
    <t>incapvis_1_pt_d3_5</t>
  </si>
  <si>
    <t>incap2_pt_d3_5</t>
  </si>
  <si>
    <t>incapmot_2_pt_d3_5</t>
  </si>
  <si>
    <t>incapcog_2_pt_d3_5</t>
  </si>
  <si>
    <t>incapaud_2_pt_d3_5</t>
  </si>
  <si>
    <t>incapvis_2_pt_d3_5</t>
  </si>
  <si>
    <t>incap3_pt_d3_5</t>
  </si>
  <si>
    <t>incapmot_3_pt_d3_5</t>
  </si>
  <si>
    <t>incapcog_3_pt_d3_5</t>
  </si>
  <si>
    <t>incapaud_3_pt_d3_5</t>
  </si>
  <si>
    <t>incapvis_3_pt_d3_5</t>
  </si>
  <si>
    <t>incap4_pt_d3_5</t>
  </si>
  <si>
    <t>incapmot_4_pt_d3_5</t>
  </si>
  <si>
    <t>incapcog_4_pt_d3_5</t>
  </si>
  <si>
    <t>incapaud_4_pt_d3_5</t>
  </si>
  <si>
    <t>incapvis_4_pt_d3_5</t>
  </si>
  <si>
    <t>incap0_pt_d3_6</t>
  </si>
  <si>
    <t>incapmot_0_pt_d3_6</t>
  </si>
  <si>
    <t>incapcog_0_pt_d3_6</t>
  </si>
  <si>
    <t>incapaud_0_pt_d3_6</t>
  </si>
  <si>
    <t>incapvis_0_pt_d3_6</t>
  </si>
  <si>
    <t>incap1_pt_d3_6</t>
  </si>
  <si>
    <t>incapmot_1_pt_d3_6</t>
  </si>
  <si>
    <t>incapcog_1_pt_d3_6</t>
  </si>
  <si>
    <t>incapaud_1_pt_d3_6</t>
  </si>
  <si>
    <t>incapvis_1_pt_d3_6</t>
  </si>
  <si>
    <t>incap2_pt_d3_6</t>
  </si>
  <si>
    <t>incapmot_2_pt_d3_6</t>
  </si>
  <si>
    <t>incapcog_2_pt_d3_6</t>
  </si>
  <si>
    <t>incapaud_2_pt_d3_6</t>
  </si>
  <si>
    <t>incapvis_2_pt_d3_6</t>
  </si>
  <si>
    <t>incap3_pt_d3_6</t>
  </si>
  <si>
    <t>incapmot_3_pt_d3_6</t>
  </si>
  <si>
    <t>incapcog_3_pt_d3_6</t>
  </si>
  <si>
    <t>incapaud_3_pt_d3_6</t>
  </si>
  <si>
    <t>incapvis_3_pt_d3_6</t>
  </si>
  <si>
    <t>incap4_pt_d3_6</t>
  </si>
  <si>
    <t>incapmot_4_pt_d3_6</t>
  </si>
  <si>
    <t>incapcog_4_pt_d3_6</t>
  </si>
  <si>
    <t>incapaud_4_pt_d3_6</t>
  </si>
  <si>
    <t>incapvis_4_pt_d3_6</t>
  </si>
  <si>
    <t>incap0_pt_d3_7</t>
  </si>
  <si>
    <t>incapmot_0_pt_d3_7</t>
  </si>
  <si>
    <t>incapcog_0_pt_d3_7</t>
  </si>
  <si>
    <t>incapaud_0_pt_d3_7</t>
  </si>
  <si>
    <t>incapvis_0_pt_d3_7</t>
  </si>
  <si>
    <t>incap1_pt_d3_7</t>
  </si>
  <si>
    <t>incapmot_1_pt_d3_7</t>
  </si>
  <si>
    <t>incapcog_1_pt_d3_7</t>
  </si>
  <si>
    <t>incapaud_1_pt_d3_7</t>
  </si>
  <si>
    <t>incapvis_1_pt_d3_7</t>
  </si>
  <si>
    <t>incap2_pt_d3_7</t>
  </si>
  <si>
    <t>incapmot_2_pt_d3_7</t>
  </si>
  <si>
    <t>incapcog_2_pt_d3_7</t>
  </si>
  <si>
    <t>incapaud_2_pt_d3_7</t>
  </si>
  <si>
    <t>incapvis_2_pt_d3_7</t>
  </si>
  <si>
    <t>incap3_pt_d3_7</t>
  </si>
  <si>
    <t>incapmot_3_pt_d3_7</t>
  </si>
  <si>
    <t>incapcog_3_pt_d3_7</t>
  </si>
  <si>
    <t>incapaud_3_pt_d3_7</t>
  </si>
  <si>
    <t>incapvis_3_pt_d3_7</t>
  </si>
  <si>
    <t>incap4_pt_d3_7</t>
  </si>
  <si>
    <t>incapmot_4_pt_d3_7</t>
  </si>
  <si>
    <t>incapcog_4_pt_d3_7</t>
  </si>
  <si>
    <t>incapaud_4_pt_d3_7</t>
  </si>
  <si>
    <t>incapvis_4_pt_d3_7</t>
  </si>
  <si>
    <t>incap0_pt_d3_8</t>
  </si>
  <si>
    <t>incapmot_0_pt_d3_8</t>
  </si>
  <si>
    <t>incapcog_0_pt_d3_8</t>
  </si>
  <si>
    <t>incapaud_0_pt_d3_8</t>
  </si>
  <si>
    <t>incapvis_0_pt_d3_8</t>
  </si>
  <si>
    <t>incap1_pt_d3_8</t>
  </si>
  <si>
    <t>incapmot_1_pt_d3_8</t>
  </si>
  <si>
    <t>incapcog_1_pt_d3_8</t>
  </si>
  <si>
    <t>incapaud_1_pt_d3_8</t>
  </si>
  <si>
    <t>incapvis_1_pt_d3_8</t>
  </si>
  <si>
    <t>incap2_pt_d3_8</t>
  </si>
  <si>
    <t>incapmot_2_pt_d3_8</t>
  </si>
  <si>
    <t>incapcog_2_pt_d3_8</t>
  </si>
  <si>
    <t>incapaud_2_pt_d3_8</t>
  </si>
  <si>
    <t>incapvis_2_pt_d3_8</t>
  </si>
  <si>
    <t>incap3_pt_d3_8</t>
  </si>
  <si>
    <t>incapmot_3_pt_d3_8</t>
  </si>
  <si>
    <t>incapcog_3_pt_d3_8</t>
  </si>
  <si>
    <t>incapaud_3_pt_d3_8</t>
  </si>
  <si>
    <t>incapvis_3_pt_d3_8</t>
  </si>
  <si>
    <t>incap4_pt_d3_8</t>
  </si>
  <si>
    <t>incapmot_4_pt_d3_8</t>
  </si>
  <si>
    <t>incapcog_4_pt_d3_8</t>
  </si>
  <si>
    <t>incapaud_4_pt_d3_8</t>
  </si>
  <si>
    <t>incapvis_4_pt_d3_8</t>
  </si>
  <si>
    <t>incap0_pt_d4_1</t>
  </si>
  <si>
    <t>incapmot_0_pt_d4_1</t>
  </si>
  <si>
    <t>incapcog_0_pt_d4_1</t>
  </si>
  <si>
    <t>incapaud_0_pt_d4_1</t>
  </si>
  <si>
    <t>incapvis_0_pt_d4_1</t>
  </si>
  <si>
    <t>incap1_pt_d4_1</t>
  </si>
  <si>
    <t>incapmot_1_pt_d4_1</t>
  </si>
  <si>
    <t>incapcog_1_pt_d4_1</t>
  </si>
  <si>
    <t>incapaud_1_pt_d4_1</t>
  </si>
  <si>
    <t>incapvis_1_pt_d4_1</t>
  </si>
  <si>
    <t>incap2_pt_d4_1</t>
  </si>
  <si>
    <t>incapmot_2_pt_d4_1</t>
  </si>
  <si>
    <t>incapcog_2_pt_d4_1</t>
  </si>
  <si>
    <t>incapaud_2_pt_d4_1</t>
  </si>
  <si>
    <t>incapvis_2_pt_d4_1</t>
  </si>
  <si>
    <t>incap3_pt_d4_1</t>
  </si>
  <si>
    <t>incapmot_3_pt_d4_1</t>
  </si>
  <si>
    <t>incapcog_3_pt_d4_1</t>
  </si>
  <si>
    <t>incapaud_3_pt_d4_1</t>
  </si>
  <si>
    <t>incapvis_3_pt_d4_1</t>
  </si>
  <si>
    <t>incap4_pt_d4_1</t>
  </si>
  <si>
    <t>incapmot_4_pt_d4_1</t>
  </si>
  <si>
    <t>incapcog_4_pt_d4_1</t>
  </si>
  <si>
    <t>incapaud_4_pt_d4_1</t>
  </si>
  <si>
    <t>incapvis_4_pt_d4_1</t>
  </si>
  <si>
    <t>incap0_pt_d4_2</t>
  </si>
  <si>
    <t>incapmot_0_pt_d4_2</t>
  </si>
  <si>
    <t>incapcog_0_pt_d4_2</t>
  </si>
  <si>
    <t>incapaud_0_pt_d4_2</t>
  </si>
  <si>
    <t>incapvis_0_pt_d4_2</t>
  </si>
  <si>
    <t>incap1_pt_d4_2</t>
  </si>
  <si>
    <t>incapmot_1_pt_d4_2</t>
  </si>
  <si>
    <t>incapcog_1_pt_d4_2</t>
  </si>
  <si>
    <t>incapaud_1_pt_d4_2</t>
  </si>
  <si>
    <t>incapvis_1_pt_d4_2</t>
  </si>
  <si>
    <t>incap2_pt_d4_2</t>
  </si>
  <si>
    <t>incapmot_2_pt_d4_2</t>
  </si>
  <si>
    <t>incapcog_2_pt_d4_2</t>
  </si>
  <si>
    <t>incapaud_2_pt_d4_2</t>
  </si>
  <si>
    <t>incapvis_2_pt_d4_2</t>
  </si>
  <si>
    <t>incap3_pt_d4_2</t>
  </si>
  <si>
    <t>incapmot_3_pt_d4_2</t>
  </si>
  <si>
    <t>incapcog_3_pt_d4_2</t>
  </si>
  <si>
    <t>incapaud_3_pt_d4_2</t>
  </si>
  <si>
    <t>incapvis_3_pt_d4_2</t>
  </si>
  <si>
    <t>incap4_pt_d4_2</t>
  </si>
  <si>
    <t>incapmot_4_pt_d4_2</t>
  </si>
  <si>
    <t>incapcog_4_pt_d4_2</t>
  </si>
  <si>
    <t>incapaud_4_pt_d4_2</t>
  </si>
  <si>
    <t>incapvis_4_pt_d4_2</t>
  </si>
  <si>
    <t>incap0_pt_d4_3</t>
  </si>
  <si>
    <t>incapmot_0_pt_d4_3</t>
  </si>
  <si>
    <t>incapcog_0_pt_d4_3</t>
  </si>
  <si>
    <t>incapaud_0_pt_d4_3</t>
  </si>
  <si>
    <t>incapvis_0_pt_d4_3</t>
  </si>
  <si>
    <t>incap1_pt_d4_3</t>
  </si>
  <si>
    <t>incapmot_1_pt_d4_3</t>
  </si>
  <si>
    <t>incapcog_1_pt_d4_3</t>
  </si>
  <si>
    <t>incapaud_1_pt_d4_3</t>
  </si>
  <si>
    <t>incapvis_1_pt_d4_3</t>
  </si>
  <si>
    <t>incap2_pt_d4_3</t>
  </si>
  <si>
    <t>incapmot_2_pt_d4_3</t>
  </si>
  <si>
    <t>incapcog_2_pt_d4_3</t>
  </si>
  <si>
    <t>incapaud_2_pt_d4_3</t>
  </si>
  <si>
    <t>incapvis_2_pt_d4_3</t>
  </si>
  <si>
    <t>incap3_pt_d4_3</t>
  </si>
  <si>
    <t>incapmot_3_pt_d4_3</t>
  </si>
  <si>
    <t>incapcog_3_pt_d4_3</t>
  </si>
  <si>
    <t>incapaud_3_pt_d4_3</t>
  </si>
  <si>
    <t>incapvis_3_pt_d4_3</t>
  </si>
  <si>
    <t>incap4_pt_d4_3</t>
  </si>
  <si>
    <t>incapmot_4_pt_d4_3</t>
  </si>
  <si>
    <t>incapcog_4_pt_d4_3</t>
  </si>
  <si>
    <t>incapaud_4_pt_d4_3</t>
  </si>
  <si>
    <t>incapvis_4_pt_d4_3</t>
  </si>
  <si>
    <t>incap0_pt_d4_4</t>
  </si>
  <si>
    <t>incapmot_0_pt_d4_4</t>
  </si>
  <si>
    <t>incapcog_0_pt_d4_4</t>
  </si>
  <si>
    <t>incapaud_0_pt_d4_4</t>
  </si>
  <si>
    <t>incapvis_0_pt_d4_4</t>
  </si>
  <si>
    <t>incap1_pt_d4_4</t>
  </si>
  <si>
    <t>incapmot_1_pt_d4_4</t>
  </si>
  <si>
    <t>incapcog_1_pt_d4_4</t>
  </si>
  <si>
    <t>incapaud_1_pt_d4_4</t>
  </si>
  <si>
    <t>incapvis_1_pt_d4_4</t>
  </si>
  <si>
    <t>incap2_pt_d4_4</t>
  </si>
  <si>
    <t>incapmot_2_pt_d4_4</t>
  </si>
  <si>
    <t>incapcog_2_pt_d4_4</t>
  </si>
  <si>
    <t>incapaud_2_pt_d4_4</t>
  </si>
  <si>
    <t>incapvis_2_pt_d4_4</t>
  </si>
  <si>
    <t>incap3_pt_d4_4</t>
  </si>
  <si>
    <t>incapmot_3_pt_d4_4</t>
  </si>
  <si>
    <t>incapcog_3_pt_d4_4</t>
  </si>
  <si>
    <t>incapaud_3_pt_d4_4</t>
  </si>
  <si>
    <t>incapvis_3_pt_d4_4</t>
  </si>
  <si>
    <t>incap4_pt_d4_4</t>
  </si>
  <si>
    <t>incapmot_4_pt_d4_4</t>
  </si>
  <si>
    <t>incapcog_4_pt_d4_4</t>
  </si>
  <si>
    <t>incapaud_4_pt_d4_4</t>
  </si>
  <si>
    <t>incapvis_4_pt_d4_4</t>
  </si>
  <si>
    <t>incap0_pt_d4_5</t>
  </si>
  <si>
    <t>incapmot_0_pt_d4_5</t>
  </si>
  <si>
    <t>incapcog_0_pt_d4_5</t>
  </si>
  <si>
    <t>incapaud_0_pt_d4_5</t>
  </si>
  <si>
    <t>incapvis_0_pt_d4_5</t>
  </si>
  <si>
    <t>incap1_pt_d4_5</t>
  </si>
  <si>
    <t>incapmot_1_pt_d4_5</t>
  </si>
  <si>
    <t>incapcog_1_pt_d4_5</t>
  </si>
  <si>
    <t>incapaud_1_pt_d4_5</t>
  </si>
  <si>
    <t>incapvis_1_pt_d4_5</t>
  </si>
  <si>
    <t>incap2_pt_d4_5</t>
  </si>
  <si>
    <t>incapmot_2_pt_d4_5</t>
  </si>
  <si>
    <t>incapcog_2_pt_d4_5</t>
  </si>
  <si>
    <t>incapaud_2_pt_d4_5</t>
  </si>
  <si>
    <t>incapvis_2_pt_d4_5</t>
  </si>
  <si>
    <t>incap3_pt_d4_5</t>
  </si>
  <si>
    <t>incapmot_3_pt_d4_5</t>
  </si>
  <si>
    <t>incapcog_3_pt_d4_5</t>
  </si>
  <si>
    <t>incapaud_3_pt_d4_5</t>
  </si>
  <si>
    <t>incapvis_3_pt_d4_5</t>
  </si>
  <si>
    <t>incap4_pt_d4_5</t>
  </si>
  <si>
    <t>incapmot_4_pt_d4_5</t>
  </si>
  <si>
    <t>incapcog_4_pt_d4_5</t>
  </si>
  <si>
    <t>incapaud_4_pt_d4_5</t>
  </si>
  <si>
    <t>incapvis_4_pt_d4_5</t>
  </si>
  <si>
    <t>incap0_pt_d4_6</t>
  </si>
  <si>
    <t>incapmot_0_pt_d4_6</t>
  </si>
  <si>
    <t>incapcog_0_pt_d4_6</t>
  </si>
  <si>
    <t>incapaud_0_pt_d4_6</t>
  </si>
  <si>
    <t>incapvis_0_pt_d4_6</t>
  </si>
  <si>
    <t>incap1_pt_d4_6</t>
  </si>
  <si>
    <t>incapmot_1_pt_d4_6</t>
  </si>
  <si>
    <t>incapcog_1_pt_d4_6</t>
  </si>
  <si>
    <t>incapaud_1_pt_d4_6</t>
  </si>
  <si>
    <t>incapvis_1_pt_d4_6</t>
  </si>
  <si>
    <t>incap2_pt_d4_6</t>
  </si>
  <si>
    <t>incapmot_2_pt_d4_6</t>
  </si>
  <si>
    <t>incapcog_2_pt_d4_6</t>
  </si>
  <si>
    <t>incapaud_2_pt_d4_6</t>
  </si>
  <si>
    <t>incapvis_2_pt_d4_6</t>
  </si>
  <si>
    <t>incap3_pt_d4_6</t>
  </si>
  <si>
    <t>incapmot_3_pt_d4_6</t>
  </si>
  <si>
    <t>incapcog_3_pt_d4_6</t>
  </si>
  <si>
    <t>incapaud_3_pt_d4_6</t>
  </si>
  <si>
    <t>incapvis_3_pt_d4_6</t>
  </si>
  <si>
    <t>incap4_pt_d4_6</t>
  </si>
  <si>
    <t>incapmot_4_pt_d4_6</t>
  </si>
  <si>
    <t>incapcog_4_pt_d4_6</t>
  </si>
  <si>
    <t>incapaud_4_pt_d4_6</t>
  </si>
  <si>
    <t>incapvis_4_pt_d4_6</t>
  </si>
  <si>
    <t>incap0_pt_d4_7</t>
  </si>
  <si>
    <t>incapmot_0_pt_d4_7</t>
  </si>
  <si>
    <t>incapcog_0_pt_d4_7</t>
  </si>
  <si>
    <t>incapaud_0_pt_d4_7</t>
  </si>
  <si>
    <t>incapvis_0_pt_d4_7</t>
  </si>
  <si>
    <t>incap1_pt_d4_7</t>
  </si>
  <si>
    <t>incapmot_1_pt_d4_7</t>
  </si>
  <si>
    <t>incapcog_1_pt_d4_7</t>
  </si>
  <si>
    <t>incapaud_1_pt_d4_7</t>
  </si>
  <si>
    <t>incapvis_1_pt_d4_7</t>
  </si>
  <si>
    <t>incap2_pt_d4_7</t>
  </si>
  <si>
    <t>incapmot_2_pt_d4_7</t>
  </si>
  <si>
    <t>incapcog_2_pt_d4_7</t>
  </si>
  <si>
    <t>incapaud_2_pt_d4_7</t>
  </si>
  <si>
    <t>incapvis_2_pt_d4_7</t>
  </si>
  <si>
    <t>incap3_pt_d4_7</t>
  </si>
  <si>
    <t>incapmot_3_pt_d4_7</t>
  </si>
  <si>
    <t>incapcog_3_pt_d4_7</t>
  </si>
  <si>
    <t>incapaud_3_pt_d4_7</t>
  </si>
  <si>
    <t>incapvis_3_pt_d4_7</t>
  </si>
  <si>
    <t>incap4_pt_d4_7</t>
  </si>
  <si>
    <t>incapmot_4_pt_d4_7</t>
  </si>
  <si>
    <t>incapcog_4_pt_d4_7</t>
  </si>
  <si>
    <t>incapaud_4_pt_d4_7</t>
  </si>
  <si>
    <t>incapvis_4_pt_d4_7</t>
  </si>
  <si>
    <t>incap0_pt_d4_8</t>
  </si>
  <si>
    <t>incapmot_0_pt_d4_8</t>
  </si>
  <si>
    <t>incapcog_0_pt_d4_8</t>
  </si>
  <si>
    <t>incapaud_0_pt_d4_8</t>
  </si>
  <si>
    <t>incapvis_0_pt_d4_8</t>
  </si>
  <si>
    <t>incap1_pt_d4_8</t>
  </si>
  <si>
    <t>incapmot_1_pt_d4_8</t>
  </si>
  <si>
    <t>incapcog_1_pt_d4_8</t>
  </si>
  <si>
    <t>incapaud_1_pt_d4_8</t>
  </si>
  <si>
    <t>incapvis_1_pt_d4_8</t>
  </si>
  <si>
    <t>incap2_pt_d4_8</t>
  </si>
  <si>
    <t>incapmot_2_pt_d4_8</t>
  </si>
  <si>
    <t>incapcog_2_pt_d4_8</t>
  </si>
  <si>
    <t>incapaud_2_pt_d4_8</t>
  </si>
  <si>
    <t>incapvis_2_pt_d4_8</t>
  </si>
  <si>
    <t>incap3_pt_d4_8</t>
  </si>
  <si>
    <t>incapmot_3_pt_d4_8</t>
  </si>
  <si>
    <t>incapcog_3_pt_d4_8</t>
  </si>
  <si>
    <t>incapaud_3_pt_d4_8</t>
  </si>
  <si>
    <t>incapvis_3_pt_d4_8</t>
  </si>
  <si>
    <t>incap4_pt_d4_8</t>
  </si>
  <si>
    <t>incapmot_4_pt_d4_8</t>
  </si>
  <si>
    <t>incapcog_4_pt_d4_8</t>
  </si>
  <si>
    <t>incapaud_4_pt_d4_8</t>
  </si>
  <si>
    <t>incapvis_4_pt_d4_8</t>
  </si>
  <si>
    <t>incap0_pt_d5_1</t>
  </si>
  <si>
    <t>incapmot_0_pt_d5_1</t>
  </si>
  <si>
    <t>incapcog_0_pt_d5_1</t>
  </si>
  <si>
    <t>incapaud_0_pt_d5_1</t>
  </si>
  <si>
    <t>incapvis_0_pt_d5_1</t>
  </si>
  <si>
    <t>incap1_pt_d5_1</t>
  </si>
  <si>
    <t>incapmot_1_pt_d5_1</t>
  </si>
  <si>
    <t>incapcog_1_pt_d5_1</t>
  </si>
  <si>
    <t>incapaud_1_pt_d5_1</t>
  </si>
  <si>
    <t>incapvis_1_pt_d5_1</t>
  </si>
  <si>
    <t>incap2_pt_d5_1</t>
  </si>
  <si>
    <t>incapmot_2_pt_d5_1</t>
  </si>
  <si>
    <t>incapcog_2_pt_d5_1</t>
  </si>
  <si>
    <t>incapaud_2_pt_d5_1</t>
  </si>
  <si>
    <t>incapvis_2_pt_d5_1</t>
  </si>
  <si>
    <t>incap3_pt_d5_1</t>
  </si>
  <si>
    <t>incapmot_3_pt_d5_1</t>
  </si>
  <si>
    <t>incapcog_3_pt_d5_1</t>
  </si>
  <si>
    <t>incapaud_3_pt_d5_1</t>
  </si>
  <si>
    <t>incapvis_3_pt_d5_1</t>
  </si>
  <si>
    <t>incap4_pt_d5_1</t>
  </si>
  <si>
    <t>incapmot_4_pt_d5_1</t>
  </si>
  <si>
    <t>incapcog_4_pt_d5_1</t>
  </si>
  <si>
    <t>incapaud_4_pt_d5_1</t>
  </si>
  <si>
    <t>incapvis_4_pt_d5_1</t>
  </si>
  <si>
    <t>incap0_pt_d5_2</t>
  </si>
  <si>
    <t>incapmot_0_pt_d5_2</t>
  </si>
  <si>
    <t>incapcog_0_pt_d5_2</t>
  </si>
  <si>
    <t>incapaud_0_pt_d5_2</t>
  </si>
  <si>
    <t>incapvis_0_pt_d5_2</t>
  </si>
  <si>
    <t>incap1_pt_d5_2</t>
  </si>
  <si>
    <t>incapmot_1_pt_d5_2</t>
  </si>
  <si>
    <t>incapcog_1_pt_d5_2</t>
  </si>
  <si>
    <t>incapaud_1_pt_d5_2</t>
  </si>
  <si>
    <t>incapvis_1_pt_d5_2</t>
  </si>
  <si>
    <t>incap2_pt_d5_2</t>
  </si>
  <si>
    <t>incapmot_2_pt_d5_2</t>
  </si>
  <si>
    <t>incapcog_2_pt_d5_2</t>
  </si>
  <si>
    <t>incapaud_2_pt_d5_2</t>
  </si>
  <si>
    <t>incapvis_2_pt_d5_2</t>
  </si>
  <si>
    <t>incap3_pt_d5_2</t>
  </si>
  <si>
    <t>incapmot_3_pt_d5_2</t>
  </si>
  <si>
    <t>incapcog_3_pt_d5_2</t>
  </si>
  <si>
    <t>incapaud_3_pt_d5_2</t>
  </si>
  <si>
    <t>incapvis_3_pt_d5_2</t>
  </si>
  <si>
    <t>incap4_pt_d5_2</t>
  </si>
  <si>
    <t>incapmot_4_pt_d5_2</t>
  </si>
  <si>
    <t>incapcog_4_pt_d5_2</t>
  </si>
  <si>
    <t>incapaud_4_pt_d5_2</t>
  </si>
  <si>
    <t>incapvis_4_pt_d5_2</t>
  </si>
  <si>
    <t>incap0_pt_d5_3</t>
  </si>
  <si>
    <t>incapmot_0_pt_d5_3</t>
  </si>
  <si>
    <t>incapcog_0_pt_d5_3</t>
  </si>
  <si>
    <t>incapaud_0_pt_d5_3</t>
  </si>
  <si>
    <t>incapvis_0_pt_d5_3</t>
  </si>
  <si>
    <t>incap1_pt_d5_3</t>
  </si>
  <si>
    <t>incapmot_1_pt_d5_3</t>
  </si>
  <si>
    <t>incapcog_1_pt_d5_3</t>
  </si>
  <si>
    <t>incapaud_1_pt_d5_3</t>
  </si>
  <si>
    <t>incapvis_1_pt_d5_3</t>
  </si>
  <si>
    <t>incap2_pt_d5_3</t>
  </si>
  <si>
    <t>incapmot_2_pt_d5_3</t>
  </si>
  <si>
    <t>incapcog_2_pt_d5_3</t>
  </si>
  <si>
    <t>incapaud_2_pt_d5_3</t>
  </si>
  <si>
    <t>incapvis_2_pt_d5_3</t>
  </si>
  <si>
    <t>incap3_pt_d5_3</t>
  </si>
  <si>
    <t>incapmot_3_pt_d5_3</t>
  </si>
  <si>
    <t>incapcog_3_pt_d5_3</t>
  </si>
  <si>
    <t>incapaud_3_pt_d5_3</t>
  </si>
  <si>
    <t>incapvis_3_pt_d5_3</t>
  </si>
  <si>
    <t>incap4_pt_d5_3</t>
  </si>
  <si>
    <t>incapmot_4_pt_d5_3</t>
  </si>
  <si>
    <t>incapcog_4_pt_d5_3</t>
  </si>
  <si>
    <t>incapaud_4_pt_d5_3</t>
  </si>
  <si>
    <t>incapvis_4_pt_d5_3</t>
  </si>
  <si>
    <t>incap0_pt_d5_4</t>
  </si>
  <si>
    <t>incapmot_0_pt_d5_4</t>
  </si>
  <si>
    <t>incapcog_0_pt_d5_4</t>
  </si>
  <si>
    <t>incapaud_0_pt_d5_4</t>
  </si>
  <si>
    <t>incapvis_0_pt_d5_4</t>
  </si>
  <si>
    <t>incap1_pt_d5_4</t>
  </si>
  <si>
    <t>incapmot_1_pt_d5_4</t>
  </si>
  <si>
    <t>incapcog_1_pt_d5_4</t>
  </si>
  <si>
    <t>incapaud_1_pt_d5_4</t>
  </si>
  <si>
    <t>incapvis_1_pt_d5_4</t>
  </si>
  <si>
    <t>incap2_pt_d5_4</t>
  </si>
  <si>
    <t>incapmot_2_pt_d5_4</t>
  </si>
  <si>
    <t>incapcog_2_pt_d5_4</t>
  </si>
  <si>
    <t>incapaud_2_pt_d5_4</t>
  </si>
  <si>
    <t>incapvis_2_pt_d5_4</t>
  </si>
  <si>
    <t>incap3_pt_d5_4</t>
  </si>
  <si>
    <t>incapmot_3_pt_d5_4</t>
  </si>
  <si>
    <t>incapcog_3_pt_d5_4</t>
  </si>
  <si>
    <t>incapaud_3_pt_d5_4</t>
  </si>
  <si>
    <t>incapvis_3_pt_d5_4</t>
  </si>
  <si>
    <t>incap4_pt_d5_4</t>
  </si>
  <si>
    <t>incapmot_4_pt_d5_4</t>
  </si>
  <si>
    <t>incapcog_4_pt_d5_4</t>
  </si>
  <si>
    <t>incapaud_4_pt_d5_4</t>
  </si>
  <si>
    <t>incapvis_4_pt_d5_4</t>
  </si>
  <si>
    <t>incap0_pt_d5_5</t>
  </si>
  <si>
    <t>incapmot_0_pt_d5_5</t>
  </si>
  <si>
    <t>incapcog_0_pt_d5_5</t>
  </si>
  <si>
    <t>incapaud_0_pt_d5_5</t>
  </si>
  <si>
    <t>incapvis_0_pt_d5_5</t>
  </si>
  <si>
    <t>incap1_pt_d5_5</t>
  </si>
  <si>
    <t>incapmot_1_pt_d5_5</t>
  </si>
  <si>
    <t>incapcog_1_pt_d5_5</t>
  </si>
  <si>
    <t>incapaud_1_pt_d5_5</t>
  </si>
  <si>
    <t>incapvis_1_pt_d5_5</t>
  </si>
  <si>
    <t>incap2_pt_d5_5</t>
  </si>
  <si>
    <t>incapmot_2_pt_d5_5</t>
  </si>
  <si>
    <t>incapcog_2_pt_d5_5</t>
  </si>
  <si>
    <t>incapaud_2_pt_d5_5</t>
  </si>
  <si>
    <t>incapvis_2_pt_d5_5</t>
  </si>
  <si>
    <t>incap3_pt_d5_5</t>
  </si>
  <si>
    <t>incapmot_3_pt_d5_5</t>
  </si>
  <si>
    <t>incapcog_3_pt_d5_5</t>
  </si>
  <si>
    <t>incapaud_3_pt_d5_5</t>
  </si>
  <si>
    <t>incapvis_3_pt_d5_5</t>
  </si>
  <si>
    <t>incap4_pt_d5_5</t>
  </si>
  <si>
    <t>incapmot_4_pt_d5_5</t>
  </si>
  <si>
    <t>incapcog_4_pt_d5_5</t>
  </si>
  <si>
    <t>incapaud_4_pt_d5_5</t>
  </si>
  <si>
    <t>incapvis_4_pt_d5_5</t>
  </si>
  <si>
    <t>incap0_pt_d6_1</t>
  </si>
  <si>
    <t>incapmot_0_pt_d6_1</t>
  </si>
  <si>
    <t>incapcog_0_pt_d6_1</t>
  </si>
  <si>
    <t>incapaud_0_pt_d6_1</t>
  </si>
  <si>
    <t>incapvis_0_pt_d6_1</t>
  </si>
  <si>
    <t>incap1_pt_d6_1</t>
  </si>
  <si>
    <t>incapmot_1_pt_d6_1</t>
  </si>
  <si>
    <t>incapcog_1_pt_d6_1</t>
  </si>
  <si>
    <t>incapaud_1_pt_d6_1</t>
  </si>
  <si>
    <t>incapvis_1_pt_d6_1</t>
  </si>
  <si>
    <t>incap2_pt_d6_1</t>
  </si>
  <si>
    <t>incapmot_2_pt_d6_1</t>
  </si>
  <si>
    <t>incapcog_2_pt_d6_1</t>
  </si>
  <si>
    <t>incapaud_2_pt_d6_1</t>
  </si>
  <si>
    <t>incapvis_2_pt_d6_1</t>
  </si>
  <si>
    <t>incap3_pt_d6_1</t>
  </si>
  <si>
    <t>incapmot_3_pt_d6_1</t>
  </si>
  <si>
    <t>incapcog_3_pt_d6_1</t>
  </si>
  <si>
    <t>incapaud_3_pt_d6_1</t>
  </si>
  <si>
    <t>incapvis_3_pt_d6_1</t>
  </si>
  <si>
    <t>incap4_pt_d6_1</t>
  </si>
  <si>
    <t>incapmot_4_pt_d6_1</t>
  </si>
  <si>
    <t>incapcog_4_pt_d6_1</t>
  </si>
  <si>
    <t>incapaud_4_pt_d6_1</t>
  </si>
  <si>
    <t>incapvis_4_pt_d6_1</t>
  </si>
  <si>
    <t>incap0_pt_d6_2</t>
  </si>
  <si>
    <t>incapmot_0_pt_d6_2</t>
  </si>
  <si>
    <t>incapcog_0_pt_d6_2</t>
  </si>
  <si>
    <t>incapaud_0_pt_d6_2</t>
  </si>
  <si>
    <t>incapvis_0_pt_d6_2</t>
  </si>
  <si>
    <t>incap1_pt_d6_2</t>
  </si>
  <si>
    <t>incapmot_1_pt_d6_2</t>
  </si>
  <si>
    <t>incapcog_1_pt_d6_2</t>
  </si>
  <si>
    <t>incapaud_1_pt_d6_2</t>
  </si>
  <si>
    <t>incapvis_1_pt_d6_2</t>
  </si>
  <si>
    <t>incap2_pt_d6_2</t>
  </si>
  <si>
    <t>incapmot_2_pt_d6_2</t>
  </si>
  <si>
    <t>incapcog_2_pt_d6_2</t>
  </si>
  <si>
    <t>incapaud_2_pt_d6_2</t>
  </si>
  <si>
    <t>incapvis_2_pt_d6_2</t>
  </si>
  <si>
    <t>incap3_pt_d6_2</t>
  </si>
  <si>
    <t>incapmot_3_pt_d6_2</t>
  </si>
  <si>
    <t>incapcog_3_pt_d6_2</t>
  </si>
  <si>
    <t>incapaud_3_pt_d6_2</t>
  </si>
  <si>
    <t>incapvis_3_pt_d6_2</t>
  </si>
  <si>
    <t>incap4_pt_d6_2</t>
  </si>
  <si>
    <t>incapmot_4_pt_d6_2</t>
  </si>
  <si>
    <t>incapcog_4_pt_d6_2</t>
  </si>
  <si>
    <t>incapaud_4_pt_d6_2</t>
  </si>
  <si>
    <t>incapvis_4_pt_d6_2</t>
  </si>
  <si>
    <t>incap0_pt_d6_3</t>
  </si>
  <si>
    <t>incapmot_0_pt_d6_3</t>
  </si>
  <si>
    <t>incapcog_0_pt_d6_3</t>
  </si>
  <si>
    <t>incapaud_0_pt_d6_3</t>
  </si>
  <si>
    <t>incapvis_0_pt_d6_3</t>
  </si>
  <si>
    <t>incap1_pt_d6_3</t>
  </si>
  <si>
    <t>incapmot_1_pt_d6_3</t>
  </si>
  <si>
    <t>incapcog_1_pt_d6_3</t>
  </si>
  <si>
    <t>incapaud_1_pt_d6_3</t>
  </si>
  <si>
    <t>incapvis_1_pt_d6_3</t>
  </si>
  <si>
    <t>incap2_pt_d6_3</t>
  </si>
  <si>
    <t>incapmot_2_pt_d6_3</t>
  </si>
  <si>
    <t>incapcog_2_pt_d6_3</t>
  </si>
  <si>
    <t>incapaud_2_pt_d6_3</t>
  </si>
  <si>
    <t>incapvis_2_pt_d6_3</t>
  </si>
  <si>
    <t>incap3_pt_d6_3</t>
  </si>
  <si>
    <t>incapmot_3_pt_d6_3</t>
  </si>
  <si>
    <t>incapcog_3_pt_d6_3</t>
  </si>
  <si>
    <t>incapaud_3_pt_d6_3</t>
  </si>
  <si>
    <t>incapvis_3_pt_d6_3</t>
  </si>
  <si>
    <t>incap4_pt_d6_3</t>
  </si>
  <si>
    <t>incapmot_4_pt_d6_3</t>
  </si>
  <si>
    <t>incapcog_4_pt_d6_3</t>
  </si>
  <si>
    <t>incapaud_4_pt_d6_3</t>
  </si>
  <si>
    <t>incapvis_4_pt_d6_3</t>
  </si>
  <si>
    <t>incap0_pt_d6_4</t>
  </si>
  <si>
    <t>incapmot_0_pt_d6_4</t>
  </si>
  <si>
    <t>incapcog_0_pt_d6_4</t>
  </si>
  <si>
    <t>incapaud_0_pt_d6_4</t>
  </si>
  <si>
    <t>incapvis_0_pt_d6_4</t>
  </si>
  <si>
    <t>incap1_pt_d6_4</t>
  </si>
  <si>
    <t>incapmot_1_pt_d6_4</t>
  </si>
  <si>
    <t>incapcog_1_pt_d6_4</t>
  </si>
  <si>
    <t>incapaud_1_pt_d6_4</t>
  </si>
  <si>
    <t>incapvis_1_pt_d6_4</t>
  </si>
  <si>
    <t>incap2_pt_d6_4</t>
  </si>
  <si>
    <t>incapmot_2_pt_d6_4</t>
  </si>
  <si>
    <t>incapcog_2_pt_d6_4</t>
  </si>
  <si>
    <t>incapaud_2_pt_d6_4</t>
  </si>
  <si>
    <t>incapvis_2_pt_d6_4</t>
  </si>
  <si>
    <t>incap3_pt_d6_4</t>
  </si>
  <si>
    <t>incapmot_3_pt_d6_4</t>
  </si>
  <si>
    <t>incapcog_3_pt_d6_4</t>
  </si>
  <si>
    <t>incapaud_3_pt_d6_4</t>
  </si>
  <si>
    <t>incapvis_3_pt_d6_4</t>
  </si>
  <si>
    <t>incap4_pt_d6_4</t>
  </si>
  <si>
    <t>incapmot_4_pt_d6_4</t>
  </si>
  <si>
    <t>incapcog_4_pt_d6_4</t>
  </si>
  <si>
    <t>incapaud_4_pt_d6_4</t>
  </si>
  <si>
    <t>incapvis_4_pt_d6_4</t>
  </si>
  <si>
    <t>incap0_pt_d6_5</t>
  </si>
  <si>
    <t>incapmot_0_pt_d6_5</t>
  </si>
  <si>
    <t>incapcog_0_pt_d6_5</t>
  </si>
  <si>
    <t>incapaud_0_pt_d6_5</t>
  </si>
  <si>
    <t>incapvis_0_pt_d6_5</t>
  </si>
  <si>
    <t>incap1_pt_d6_5</t>
  </si>
  <si>
    <t>incapmot_1_pt_d6_5</t>
  </si>
  <si>
    <t>incapcog_1_pt_d6_5</t>
  </si>
  <si>
    <t>incapaud_1_pt_d6_5</t>
  </si>
  <si>
    <t>incapvis_1_pt_d6_5</t>
  </si>
  <si>
    <t>incap2_pt_d6_5</t>
  </si>
  <si>
    <t>incapmot_2_pt_d6_5</t>
  </si>
  <si>
    <t>incapcog_2_pt_d6_5</t>
  </si>
  <si>
    <t>incapaud_2_pt_d6_5</t>
  </si>
  <si>
    <t>incapvis_2_pt_d6_5</t>
  </si>
  <si>
    <t>incap3_pt_d6_5</t>
  </si>
  <si>
    <t>incapmot_3_pt_d6_5</t>
  </si>
  <si>
    <t>incapcog_3_pt_d6_5</t>
  </si>
  <si>
    <t>incapaud_3_pt_d6_5</t>
  </si>
  <si>
    <t>incapvis_3_pt_d6_5</t>
  </si>
  <si>
    <t>incap4_pt_d6_5</t>
  </si>
  <si>
    <t>incapmot_4_pt_d6_5</t>
  </si>
  <si>
    <t>incapcog_4_pt_d6_5</t>
  </si>
  <si>
    <t>incapaud_4_pt_d6_5</t>
  </si>
  <si>
    <t>incapvis_4_pt_d6_5</t>
  </si>
  <si>
    <t>incap0_pt_d7_1</t>
  </si>
  <si>
    <t>incapmot_0_pt_d7_1</t>
  </si>
  <si>
    <t>incapcog_0_pt_d7_1</t>
  </si>
  <si>
    <t>incapaud_0_pt_d7_1</t>
  </si>
  <si>
    <t>incapvis_0_pt_d7_1</t>
  </si>
  <si>
    <t>incap1_pt_d7_1</t>
  </si>
  <si>
    <t>incapmot_1_pt_d7_1</t>
  </si>
  <si>
    <t>incapcog_1_pt_d7_1</t>
  </si>
  <si>
    <t>incapaud_1_pt_d7_1</t>
  </si>
  <si>
    <t>incapvis_1_pt_d7_1</t>
  </si>
  <si>
    <t>incap2_pt_d7_1</t>
  </si>
  <si>
    <t>incapmot_2_pt_d7_1</t>
  </si>
  <si>
    <t>incapcog_2_pt_d7_1</t>
  </si>
  <si>
    <t>incapaud_2_pt_d7_1</t>
  </si>
  <si>
    <t>incapvis_2_pt_d7_1</t>
  </si>
  <si>
    <t>incap3_pt_d7_1</t>
  </si>
  <si>
    <t>incapmot_3_pt_d7_1</t>
  </si>
  <si>
    <t>incapcog_3_pt_d7_1</t>
  </si>
  <si>
    <t>incapaud_3_pt_d7_1</t>
  </si>
  <si>
    <t>incapvis_3_pt_d7_1</t>
  </si>
  <si>
    <t>incap4_pt_d7_1</t>
  </si>
  <si>
    <t>incapmot_4_pt_d7_1</t>
  </si>
  <si>
    <t>incapcog_4_pt_d7_1</t>
  </si>
  <si>
    <t>incapaud_4_pt_d7_1</t>
  </si>
  <si>
    <t>incapvis_4_pt_d7_1</t>
  </si>
  <si>
    <t>incap0_pt_d7_2</t>
  </si>
  <si>
    <t>incapmot_0_pt_d7_2</t>
  </si>
  <si>
    <t>incapcog_0_pt_d7_2</t>
  </si>
  <si>
    <t>incapaud_0_pt_d7_2</t>
  </si>
  <si>
    <t>incapvis_0_pt_d7_2</t>
  </si>
  <si>
    <t>incap1_pt_d7_2</t>
  </si>
  <si>
    <t>incapmot_1_pt_d7_2</t>
  </si>
  <si>
    <t>incapcog_1_pt_d7_2</t>
  </si>
  <si>
    <t>incapaud_1_pt_d7_2</t>
  </si>
  <si>
    <t>incapvis_1_pt_d7_2</t>
  </si>
  <si>
    <t>incap2_pt_d7_2</t>
  </si>
  <si>
    <t>incapmot_2_pt_d7_2</t>
  </si>
  <si>
    <t>incapcog_2_pt_d7_2</t>
  </si>
  <si>
    <t>incapaud_2_pt_d7_2</t>
  </si>
  <si>
    <t>incapvis_2_pt_d7_2</t>
  </si>
  <si>
    <t>incap3_pt_d7_2</t>
  </si>
  <si>
    <t>incapmot_3_pt_d7_2</t>
  </si>
  <si>
    <t>incapcog_3_pt_d7_2</t>
  </si>
  <si>
    <t>incapaud_3_pt_d7_2</t>
  </si>
  <si>
    <t>incapvis_3_pt_d7_2</t>
  </si>
  <si>
    <t>incap4_pt_d7_2</t>
  </si>
  <si>
    <t>incapmot_4_pt_d7_2</t>
  </si>
  <si>
    <t>incapcog_4_pt_d7_2</t>
  </si>
  <si>
    <t>incapaud_4_pt_d7_2</t>
  </si>
  <si>
    <t>incapvis_4_pt_d7_2</t>
  </si>
  <si>
    <t>incap0_pt_d7_3</t>
  </si>
  <si>
    <t>incapmot_0_pt_d7_3</t>
  </si>
  <si>
    <t>incapcog_0_pt_d7_3</t>
  </si>
  <si>
    <t>incapaud_0_pt_d7_3</t>
  </si>
  <si>
    <t>incapvis_0_pt_d7_3</t>
  </si>
  <si>
    <t>incap1_pt_d7_3</t>
  </si>
  <si>
    <t>incapmot_1_pt_d7_3</t>
  </si>
  <si>
    <t>incapcog_1_pt_d7_3</t>
  </si>
  <si>
    <t>incapaud_1_pt_d7_3</t>
  </si>
  <si>
    <t>incapvis_1_pt_d7_3</t>
  </si>
  <si>
    <t>incap2_pt_d7_3</t>
  </si>
  <si>
    <t>incapmot_2_pt_d7_3</t>
  </si>
  <si>
    <t>incapcog_2_pt_d7_3</t>
  </si>
  <si>
    <t>incapaud_2_pt_d7_3</t>
  </si>
  <si>
    <t>incapvis_2_pt_d7_3</t>
  </si>
  <si>
    <t>incap3_pt_d7_3</t>
  </si>
  <si>
    <t>incapmot_3_pt_d7_3</t>
  </si>
  <si>
    <t>incapcog_3_pt_d7_3</t>
  </si>
  <si>
    <t>incapaud_3_pt_d7_3</t>
  </si>
  <si>
    <t>incapvis_3_pt_d7_3</t>
  </si>
  <si>
    <t>incap4_pt_d7_3</t>
  </si>
  <si>
    <t>incapmot_4_pt_d7_3</t>
  </si>
  <si>
    <t>incapcog_4_pt_d7_3</t>
  </si>
  <si>
    <t>incapaud_4_pt_d7_3</t>
  </si>
  <si>
    <t>incapvis_4_pt_d7_3</t>
  </si>
  <si>
    <t>incap0_pt_d7_4</t>
  </si>
  <si>
    <t>incapmot_0_pt_d7_4</t>
  </si>
  <si>
    <t>incapcog_0_pt_d7_4</t>
  </si>
  <si>
    <t>incapaud_0_pt_d7_4</t>
  </si>
  <si>
    <t>incapvis_0_pt_d7_4</t>
  </si>
  <si>
    <t>incap1_pt_d7_4</t>
  </si>
  <si>
    <t>incapmot_1_pt_d7_4</t>
  </si>
  <si>
    <t>incapcog_1_pt_d7_4</t>
  </si>
  <si>
    <t>incapaud_1_pt_d7_4</t>
  </si>
  <si>
    <t>incapvis_1_pt_d7_4</t>
  </si>
  <si>
    <t>incap2_pt_d7_4</t>
  </si>
  <si>
    <t>incapmot_2_pt_d7_4</t>
  </si>
  <si>
    <t>incapcog_2_pt_d7_4</t>
  </si>
  <si>
    <t>incapaud_2_pt_d7_4</t>
  </si>
  <si>
    <t>incapvis_2_pt_d7_4</t>
  </si>
  <si>
    <t>incap3_pt_d7_4</t>
  </si>
  <si>
    <t>incapmot_3_pt_d7_4</t>
  </si>
  <si>
    <t>incapcog_3_pt_d7_4</t>
  </si>
  <si>
    <t>incapaud_3_pt_d7_4</t>
  </si>
  <si>
    <t>incapvis_3_pt_d7_4</t>
  </si>
  <si>
    <t>incap4_pt_d7_4</t>
  </si>
  <si>
    <t>incapmot_4_pt_d7_4</t>
  </si>
  <si>
    <t>incapcog_4_pt_d7_4</t>
  </si>
  <si>
    <t>incapaud_4_pt_d7_4</t>
  </si>
  <si>
    <t>incapvis_4_pt_d7_4</t>
  </si>
  <si>
    <t>incap0_pt_d7_5</t>
  </si>
  <si>
    <t>incapmot_0_pt_d7_5</t>
  </si>
  <si>
    <t>incapcog_0_pt_d7_5</t>
  </si>
  <si>
    <t>incapaud_0_pt_d7_5</t>
  </si>
  <si>
    <t>incapvis_0_pt_d7_5</t>
  </si>
  <si>
    <t>incap1_pt_d7_5</t>
  </si>
  <si>
    <t>incapmot_1_pt_d7_5</t>
  </si>
  <si>
    <t>incapcog_1_pt_d7_5</t>
  </si>
  <si>
    <t>incapaud_1_pt_d7_5</t>
  </si>
  <si>
    <t>incapvis_1_pt_d7_5</t>
  </si>
  <si>
    <t>incap2_pt_d7_5</t>
  </si>
  <si>
    <t>incapmot_2_pt_d7_5</t>
  </si>
  <si>
    <t>incapcog_2_pt_d7_5</t>
  </si>
  <si>
    <t>incapaud_2_pt_d7_5</t>
  </si>
  <si>
    <t>incapvis_2_pt_d7_5</t>
  </si>
  <si>
    <t>incap3_pt_d7_5</t>
  </si>
  <si>
    <t>incapmot_3_pt_d7_5</t>
  </si>
  <si>
    <t>incapcog_3_pt_d7_5</t>
  </si>
  <si>
    <t>incapaud_3_pt_d7_5</t>
  </si>
  <si>
    <t>incapvis_3_pt_d7_5</t>
  </si>
  <si>
    <t>incap4_pt_d7_5</t>
  </si>
  <si>
    <t>incapmot_4_pt_d7_5</t>
  </si>
  <si>
    <t>incapcog_4_pt_d7_5</t>
  </si>
  <si>
    <t>incapaud_4_pt_d7_5</t>
  </si>
  <si>
    <t>incapvis_4_pt_d7_5</t>
  </si>
  <si>
    <t>incap0_pt_d7_6</t>
  </si>
  <si>
    <t>incapmot_0_pt_d7_6</t>
  </si>
  <si>
    <t>incapcog_0_pt_d7_6</t>
  </si>
  <si>
    <t>incapaud_0_pt_d7_6</t>
  </si>
  <si>
    <t>incapvis_0_pt_d7_6</t>
  </si>
  <si>
    <t>incap1_pt_d7_6</t>
  </si>
  <si>
    <t>incapmot_1_pt_d7_6</t>
  </si>
  <si>
    <t>incapcog_1_pt_d7_6</t>
  </si>
  <si>
    <t>incapaud_1_pt_d7_6</t>
  </si>
  <si>
    <t>incapvis_1_pt_d7_6</t>
  </si>
  <si>
    <t>incap2_pt_d7_6</t>
  </si>
  <si>
    <t>incapmot_2_pt_d7_6</t>
  </si>
  <si>
    <t>incapcog_2_pt_d7_6</t>
  </si>
  <si>
    <t>incapaud_2_pt_d7_6</t>
  </si>
  <si>
    <t>incapvis_2_pt_d7_6</t>
  </si>
  <si>
    <t>incap3_pt_d7_6</t>
  </si>
  <si>
    <t>incapmot_3_pt_d7_6</t>
  </si>
  <si>
    <t>incapcog_3_pt_d7_6</t>
  </si>
  <si>
    <t>incapaud_3_pt_d7_6</t>
  </si>
  <si>
    <t>incapvis_3_pt_d7_6</t>
  </si>
  <si>
    <t>incap4_pt_d7_6</t>
  </si>
  <si>
    <t>incapmot_4_pt_d7_6</t>
  </si>
  <si>
    <t>incapcog_4_pt_d7_6</t>
  </si>
  <si>
    <t>incapaud_4_pt_d7_6</t>
  </si>
  <si>
    <t>incapvis_4_pt_d7_6</t>
  </si>
  <si>
    <t>incap0_pt_d7_7</t>
  </si>
  <si>
    <t>incapmot_0_pt_d7_7</t>
  </si>
  <si>
    <t>incapcog_0_pt_d7_7</t>
  </si>
  <si>
    <t>incapaud_0_pt_d7_7</t>
  </si>
  <si>
    <t>incapvis_0_pt_d7_7</t>
  </si>
  <si>
    <t>incap1_pt_d7_7</t>
  </si>
  <si>
    <t>incapmot_1_pt_d7_7</t>
  </si>
  <si>
    <t>incapcog_1_pt_d7_7</t>
  </si>
  <si>
    <t>incapaud_1_pt_d7_7</t>
  </si>
  <si>
    <t>incapvis_1_pt_d7_7</t>
  </si>
  <si>
    <t>incap2_pt_d7_7</t>
  </si>
  <si>
    <t>incapmot_2_pt_d7_7</t>
  </si>
  <si>
    <t>incapcog_2_pt_d7_7</t>
  </si>
  <si>
    <t>incapaud_2_pt_d7_7</t>
  </si>
  <si>
    <t>incapvis_2_pt_d7_7</t>
  </si>
  <si>
    <t>incap3_pt_d7_7</t>
  </si>
  <si>
    <t>incapmot_3_pt_d7_7</t>
  </si>
  <si>
    <t>incapcog_3_pt_d7_7</t>
  </si>
  <si>
    <t>incapaud_3_pt_d7_7</t>
  </si>
  <si>
    <t>incapvis_3_pt_d7_7</t>
  </si>
  <si>
    <t>incap4_pt_d7_7</t>
  </si>
  <si>
    <t>incapmot_4_pt_d7_7</t>
  </si>
  <si>
    <t>incapcog_4_pt_d7_7</t>
  </si>
  <si>
    <t>incapaud_4_pt_d7_7</t>
  </si>
  <si>
    <t>incapvis_4_pt_d7_7</t>
  </si>
  <si>
    <t>incap0_pt_d7_8</t>
  </si>
  <si>
    <t>incapmot_0_pt_d7_8</t>
  </si>
  <si>
    <t>incapcog_0_pt_d7_8</t>
  </si>
  <si>
    <t>incapaud_0_pt_d7_8</t>
  </si>
  <si>
    <t>incapvis_0_pt_d7_8</t>
  </si>
  <si>
    <t>incap1_pt_d7_8</t>
  </si>
  <si>
    <t>incapmot_1_pt_d7_8</t>
  </si>
  <si>
    <t>incapcog_1_pt_d7_8</t>
  </si>
  <si>
    <t>incapaud_1_pt_d7_8</t>
  </si>
  <si>
    <t>incapvis_1_pt_d7_8</t>
  </si>
  <si>
    <t>incap2_pt_d7_8</t>
  </si>
  <si>
    <t>incapmot_2_pt_d7_8</t>
  </si>
  <si>
    <t>incapcog_2_pt_d7_8</t>
  </si>
  <si>
    <t>incapaud_2_pt_d7_8</t>
  </si>
  <si>
    <t>incapvis_2_pt_d7_8</t>
  </si>
  <si>
    <t>incap3_pt_d7_8</t>
  </si>
  <si>
    <t>incapmot_3_pt_d7_8</t>
  </si>
  <si>
    <t>incapcog_3_pt_d7_8</t>
  </si>
  <si>
    <t>incapaud_3_pt_d7_8</t>
  </si>
  <si>
    <t>incapvis_3_pt_d7_8</t>
  </si>
  <si>
    <t>incap4_pt_d7_8</t>
  </si>
  <si>
    <t>incapmot_4_pt_d7_8</t>
  </si>
  <si>
    <t>incapcog_4_pt_d7_8</t>
  </si>
  <si>
    <t>incapaud_4_pt_d7_8</t>
  </si>
  <si>
    <t>incapvis_4_pt_d7_8</t>
  </si>
  <si>
    <t>hom_lev_pt_d1_1</t>
  </si>
  <si>
    <t>mul_lev_pt_d1_1</t>
  </si>
  <si>
    <t>hom_mod_pt_d1_1</t>
  </si>
  <si>
    <t>mul_mod_pt_d1_1</t>
  </si>
  <si>
    <t>hom_gra_pt_d1_1</t>
  </si>
  <si>
    <t>mul_gra_pt_d1_1</t>
  </si>
  <si>
    <t>hom_lev_pt_d1_2</t>
  </si>
  <si>
    <t>mul_lev_pt_d1_2</t>
  </si>
  <si>
    <t>hom_mod_pt_d1_2</t>
  </si>
  <si>
    <t>mul_mod_pt_d1_2</t>
  </si>
  <si>
    <t>hom_gra_pt_d1_2</t>
  </si>
  <si>
    <t>mul_gra_pt_d1_2</t>
  </si>
  <si>
    <t>hom_lev_pt_d2_1</t>
  </si>
  <si>
    <t>mul_lev_pt_d2_1</t>
  </si>
  <si>
    <t>hom_mod_pt_d2_1</t>
  </si>
  <si>
    <t>mul_mod_pt_d2_1</t>
  </si>
  <si>
    <t>hom_gra_pt_d2_1</t>
  </si>
  <si>
    <t>mul_gra_pt_d2_1</t>
  </si>
  <si>
    <t>hom_lev_pt_d2_2</t>
  </si>
  <si>
    <t>mul_lev_pt_d2_2</t>
  </si>
  <si>
    <t>hom_mod_pt_d2_2</t>
  </si>
  <si>
    <t>mul_mod_pt_d2_2</t>
  </si>
  <si>
    <t>hom_gra_pt_d2_2</t>
  </si>
  <si>
    <t>mul_gra_pt_d2_2</t>
  </si>
  <si>
    <t>hom_lev_pt_d2_3</t>
  </si>
  <si>
    <t>mul_lev_pt_d2_3</t>
  </si>
  <si>
    <t>hom_mod_pt_d2_3</t>
  </si>
  <si>
    <t>mul_mod_pt_d2_3</t>
  </si>
  <si>
    <t>hom_gra_pt_d2_3</t>
  </si>
  <si>
    <t>mul_gra_pt_d2_3</t>
  </si>
  <si>
    <t>hom_lev_pt_d2_4</t>
  </si>
  <si>
    <t>mul_lev_pt_d2_4</t>
  </si>
  <si>
    <t>hom_mod_pt_d2_4</t>
  </si>
  <si>
    <t>mul_mod_pt_d2_4</t>
  </si>
  <si>
    <t>hom_gra_pt_d2_4</t>
  </si>
  <si>
    <t>mul_gra_pt_d2_4</t>
  </si>
  <si>
    <t>hom_lev_pt_d2_5</t>
  </si>
  <si>
    <t>mul_lev_pt_d2_5</t>
  </si>
  <si>
    <t>hom_mod_pt_d2_5</t>
  </si>
  <si>
    <t>mul_mod_pt_d2_5</t>
  </si>
  <si>
    <t>hom_gra_pt_d2_5</t>
  </si>
  <si>
    <t>mul_gra_pt_d2_5</t>
  </si>
  <si>
    <t>hom_lev_pt_d3_1</t>
  </si>
  <si>
    <t>mul_lev_pt_d3_1</t>
  </si>
  <si>
    <t>hom_mod_pt_d3_1</t>
  </si>
  <si>
    <t>mul_mod_pt_d3_1</t>
  </si>
  <si>
    <t>hom_gra_pt_d3_1</t>
  </si>
  <si>
    <t>mul_gra_pt_d3_1</t>
  </si>
  <si>
    <t>hom_lev_pt_d3_2</t>
  </si>
  <si>
    <t>mul_lev_pt_d3_2</t>
  </si>
  <si>
    <t>hom_mod_pt_d3_2</t>
  </si>
  <si>
    <t>mul_mod_pt_d3_2</t>
  </si>
  <si>
    <t>hom_gra_pt_d3_2</t>
  </si>
  <si>
    <t>mul_gra_pt_d3_2</t>
  </si>
  <si>
    <t>hom_lev_pt_d3_3</t>
  </si>
  <si>
    <t>mul_lev_pt_d3_3</t>
  </si>
  <si>
    <t>hom_mod_pt_d3_3</t>
  </si>
  <si>
    <t>mul_mod_pt_d3_3</t>
  </si>
  <si>
    <t>hom_gra_pt_d3_3</t>
  </si>
  <si>
    <t>mul_gra_pt_d3_3</t>
  </si>
  <si>
    <t>hom_lev_pt_d3_4</t>
  </si>
  <si>
    <t>mul_lev_pt_d3_4</t>
  </si>
  <si>
    <t>hom_mod_pt_d3_4</t>
  </si>
  <si>
    <t>mul_mod_pt_d3_4</t>
  </si>
  <si>
    <t>hom_gra_pt_d3_4</t>
  </si>
  <si>
    <t>mul_gra_pt_d3_4</t>
  </si>
  <si>
    <t>hom_lev_pt_d3_5</t>
  </si>
  <si>
    <t>mul_lev_pt_d3_5</t>
  </si>
  <si>
    <t>hom_mod_pt_d3_5</t>
  </si>
  <si>
    <t>mul_mod_pt_d3_5</t>
  </si>
  <si>
    <t>hom_gra_pt_d3_5</t>
  </si>
  <si>
    <t>mul_gra_pt_d3_5</t>
  </si>
  <si>
    <t>hom_lev_pt_d3_6</t>
  </si>
  <si>
    <t>mul_lev_pt_d3_6</t>
  </si>
  <si>
    <t>hom_mod_pt_d3_6</t>
  </si>
  <si>
    <t>mul_mod_pt_d3_6</t>
  </si>
  <si>
    <t>hom_gra_pt_d3_6</t>
  </si>
  <si>
    <t>mul_gra_pt_d3_6</t>
  </si>
  <si>
    <t>hom_lev_pt_d3_7</t>
  </si>
  <si>
    <t>mul_lev_pt_d3_7</t>
  </si>
  <si>
    <t>hom_mod_pt_d3_7</t>
  </si>
  <si>
    <t>mul_mod_pt_d3_7</t>
  </si>
  <si>
    <t>hom_gra_pt_d3_7</t>
  </si>
  <si>
    <t>mul_gra_pt_d3_7</t>
  </si>
  <si>
    <t>hom_lev_pt_d3_8</t>
  </si>
  <si>
    <t>mul_lev_pt_d3_8</t>
  </si>
  <si>
    <t>hom_mod_pt_d3_8</t>
  </si>
  <si>
    <t>mul_mod_pt_d3_8</t>
  </si>
  <si>
    <t>hom_gra_pt_d3_8</t>
  </si>
  <si>
    <t>mul_gra_pt_d3_8</t>
  </si>
  <si>
    <t>hom_lev_pt_d4_1</t>
  </si>
  <si>
    <t>mul_lev_pt_d4_1</t>
  </si>
  <si>
    <t>hom_mod_pt_d4_1</t>
  </si>
  <si>
    <t>mul_mod_pt_d4_1</t>
  </si>
  <si>
    <t>hom_gra_pt_d4_1</t>
  </si>
  <si>
    <t>mul_gra_pt_d4_1</t>
  </si>
  <si>
    <t>hom_lev_pt_d4_2</t>
  </si>
  <si>
    <t>mul_lev_pt_d4_2</t>
  </si>
  <si>
    <t>hom_mod_pt_d4_2</t>
  </si>
  <si>
    <t>mul_mod_pt_d4_2</t>
  </si>
  <si>
    <t>hom_gra_pt_d4_2</t>
  </si>
  <si>
    <t>mul_gra_pt_d4_2</t>
  </si>
  <si>
    <t>hom_lev_pt_d4_3</t>
  </si>
  <si>
    <t>mul_lev_pt_d4_3</t>
  </si>
  <si>
    <t>hom_mod_pt_d4_3</t>
  </si>
  <si>
    <t>mul_mod_pt_d4_3</t>
  </si>
  <si>
    <t>hom_gra_pt_d4_3</t>
  </si>
  <si>
    <t>mul_gra_pt_d4_3</t>
  </si>
  <si>
    <t>hom_lev_pt_d4_4</t>
  </si>
  <si>
    <t>mul_lev_pt_d4_4</t>
  </si>
  <si>
    <t>hom_mod_pt_d4_4</t>
  </si>
  <si>
    <t>mul_mod_pt_d4_4</t>
  </si>
  <si>
    <t>hom_gra_pt_d4_4</t>
  </si>
  <si>
    <t>mul_gra_pt_d4_4</t>
  </si>
  <si>
    <t>hom_lev_pt_d4_5</t>
  </si>
  <si>
    <t>mul_lev_pt_d4_5</t>
  </si>
  <si>
    <t>hom_mod_pt_d4_5</t>
  </si>
  <si>
    <t>mul_mod_pt_d4_5</t>
  </si>
  <si>
    <t>hom_gra_pt_d4_5</t>
  </si>
  <si>
    <t>mul_gra_pt_d4_5</t>
  </si>
  <si>
    <t>hom_lev_pt_d4_6</t>
  </si>
  <si>
    <t>mul_lev_pt_d4_6</t>
  </si>
  <si>
    <t>hom_mod_pt_d4_6</t>
  </si>
  <si>
    <t>mul_mod_pt_d4_6</t>
  </si>
  <si>
    <t>hom_gra_pt_d4_6</t>
  </si>
  <si>
    <t>mul_gra_pt_d4_6</t>
  </si>
  <si>
    <t>hom_lev_pt_d4_7</t>
  </si>
  <si>
    <t>mul_lev_pt_d4_7</t>
  </si>
  <si>
    <t>hom_mod_pt_d4_7</t>
  </si>
  <si>
    <t>mul_mod_pt_d4_7</t>
  </si>
  <si>
    <t>hom_gra_pt_d4_7</t>
  </si>
  <si>
    <t>mul_gra_pt_d4_7</t>
  </si>
  <si>
    <t>hom_lev_pt_d4_8</t>
  </si>
  <si>
    <t>mul_lev_pt_d4_8</t>
  </si>
  <si>
    <t>hom_mod_pt_d4_8</t>
  </si>
  <si>
    <t>mul_mod_pt_d4_8</t>
  </si>
  <si>
    <t>hom_gra_pt_d4_8</t>
  </si>
  <si>
    <t>mul_gra_pt_d4_8</t>
  </si>
  <si>
    <t>hom_lev_pt_d5_1</t>
  </si>
  <si>
    <t>mul_lev_pt_d5_1</t>
  </si>
  <si>
    <t>hom_mod_pt_d5_1</t>
  </si>
  <si>
    <t>mul_mod_pt_d5_1</t>
  </si>
  <si>
    <t>hom_gra_pt_d5_1</t>
  </si>
  <si>
    <t>mul_gra_pt_d5_1</t>
  </si>
  <si>
    <t>hom_lev_pt_d5_2</t>
  </si>
  <si>
    <t>mul_lev_pt_d5_2</t>
  </si>
  <si>
    <t>hom_mod_pt_d5_2</t>
  </si>
  <si>
    <t>mul_mod_pt_d5_2</t>
  </si>
  <si>
    <t>hom_gra_pt_d5_2</t>
  </si>
  <si>
    <t>mul_gra_pt_d5_2</t>
  </si>
  <si>
    <t>hom_lev_pt_d5_3</t>
  </si>
  <si>
    <t>mul_lev_pt_d5_3</t>
  </si>
  <si>
    <t>hom_mod_pt_d5_3</t>
  </si>
  <si>
    <t>mul_mod_pt_d5_3</t>
  </si>
  <si>
    <t>hom_gra_pt_d5_3</t>
  </si>
  <si>
    <t>mul_gra_pt_d5_3</t>
  </si>
  <si>
    <t>hom_lev_pt_d5_4</t>
  </si>
  <si>
    <t>mul_lev_pt_d5_4</t>
  </si>
  <si>
    <t>hom_mod_pt_d5_4</t>
  </si>
  <si>
    <t>mul_mod_pt_d5_4</t>
  </si>
  <si>
    <t>hom_gra_pt_d5_4</t>
  </si>
  <si>
    <t>mul_gra_pt_d5_4</t>
  </si>
  <si>
    <t>hom_lev_pt_d5_5</t>
  </si>
  <si>
    <t>mul_lev_pt_d5_5</t>
  </si>
  <si>
    <t>hom_mod_pt_d5_5</t>
  </si>
  <si>
    <t>mul_mod_pt_d5_5</t>
  </si>
  <si>
    <t>hom_gra_pt_d5_5</t>
  </si>
  <si>
    <t>mul_gra_pt_d5_5</t>
  </si>
  <si>
    <t>hom_lev_pt_d6_1</t>
  </si>
  <si>
    <t>mul_lev_pt_d6_1</t>
  </si>
  <si>
    <t>hom_mod_pt_d6_1</t>
  </si>
  <si>
    <t>mul_mod_pt_d6_1</t>
  </si>
  <si>
    <t>hom_gra_pt_d6_1</t>
  </si>
  <si>
    <t>mul_gra_pt_d6_1</t>
  </si>
  <si>
    <t>hom_lev_pt_d6_2</t>
  </si>
  <si>
    <t>mul_lev_pt_d6_2</t>
  </si>
  <si>
    <t>hom_mod_pt_d6_2</t>
  </si>
  <si>
    <t>mul_mod_pt_d6_2</t>
  </si>
  <si>
    <t>hom_gra_pt_d6_2</t>
  </si>
  <si>
    <t>mul_gra_pt_d6_2</t>
  </si>
  <si>
    <t>hom_lev_pt_d6_3</t>
  </si>
  <si>
    <t>mul_lev_pt_d6_3</t>
  </si>
  <si>
    <t>hom_mod_pt_d6_3</t>
  </si>
  <si>
    <t>mul_mod_pt_d6_3</t>
  </si>
  <si>
    <t>hom_gra_pt_d6_3</t>
  </si>
  <si>
    <t>mul_gra_pt_d6_3</t>
  </si>
  <si>
    <t>hom_lev_pt_d6_4</t>
  </si>
  <si>
    <t>mul_lev_pt_d6_4</t>
  </si>
  <si>
    <t>hom_mod_pt_d6_4</t>
  </si>
  <si>
    <t>mul_mod_pt_d6_4</t>
  </si>
  <si>
    <t>hom_gra_pt_d6_4</t>
  </si>
  <si>
    <t>mul_gra_pt_d6_4</t>
  </si>
  <si>
    <t>hom_lev_pt_d6_5</t>
  </si>
  <si>
    <t>mul_lev_pt_d6_5</t>
  </si>
  <si>
    <t>hom_mod_pt_d6_5</t>
  </si>
  <si>
    <t>mul_mod_pt_d6_5</t>
  </si>
  <si>
    <t>hom_gra_pt_d6_5</t>
  </si>
  <si>
    <t>mul_gra_pt_d6_5</t>
  </si>
  <si>
    <t>hom_lev_pt_d7_1</t>
  </si>
  <si>
    <t>mul_lev_pt_d7_1</t>
  </si>
  <si>
    <t>hom_mod_pt_d7_1</t>
  </si>
  <si>
    <t>mul_mod_pt_d7_1</t>
  </si>
  <si>
    <t>hom_gra_pt_d7_1</t>
  </si>
  <si>
    <t>mul_gra_pt_d7_1</t>
  </si>
  <si>
    <t>hom_lev_pt_d7_2</t>
  </si>
  <si>
    <t>mul_lev_pt_d7_2</t>
  </si>
  <si>
    <t>hom_mod_pt_d7_2</t>
  </si>
  <si>
    <t>mul_mod_pt_d7_2</t>
  </si>
  <si>
    <t>hom_gra_pt_d7_2</t>
  </si>
  <si>
    <t>mul_gra_pt_d7_2</t>
  </si>
  <si>
    <t>hom_lev_pt_d7_3</t>
  </si>
  <si>
    <t>mul_lev_pt_d7_3</t>
  </si>
  <si>
    <t>hom_mod_pt_d7_3</t>
  </si>
  <si>
    <t>mul_mod_pt_d7_3</t>
  </si>
  <si>
    <t>hom_gra_pt_d7_3</t>
  </si>
  <si>
    <t>mul_gra_pt_d7_3</t>
  </si>
  <si>
    <t>hom_lev_pt_d7_4</t>
  </si>
  <si>
    <t>mul_lev_pt_d7_4</t>
  </si>
  <si>
    <t>hom_mod_pt_d7_4</t>
  </si>
  <si>
    <t>mul_mod_pt_d7_4</t>
  </si>
  <si>
    <t>hom_gra_pt_d7_4</t>
  </si>
  <si>
    <t>mul_gra_pt_d7_4</t>
  </si>
  <si>
    <t>hom_lev_pt_d7_5</t>
  </si>
  <si>
    <t>mul_lev_pt_d7_5</t>
  </si>
  <si>
    <t>hom_mod_pt_d7_5</t>
  </si>
  <si>
    <t>mul_mod_pt_d7_5</t>
  </si>
  <si>
    <t>hom_gra_pt_d7_5</t>
  </si>
  <si>
    <t>mul_gra_pt_d7_5</t>
  </si>
  <si>
    <t>hom_lev_pt_d7_6</t>
  </si>
  <si>
    <t>mul_lev_pt_d7_6</t>
  </si>
  <si>
    <t>hom_mod_pt_d7_6</t>
  </si>
  <si>
    <t>mul_mod_pt_d7_6</t>
  </si>
  <si>
    <t>hom_gra_pt_d7_6</t>
  </si>
  <si>
    <t>mul_gra_pt_d7_6</t>
  </si>
  <si>
    <t>hom_lev_pt_d7_7</t>
  </si>
  <si>
    <t>mul_lev_pt_d7_7</t>
  </si>
  <si>
    <t>hom_mod_pt_d7_7</t>
  </si>
  <si>
    <t>mul_mod_pt_d7_7</t>
  </si>
  <si>
    <t>hom_gra_pt_d7_7</t>
  </si>
  <si>
    <t>mul_gra_pt_d7_7</t>
  </si>
  <si>
    <t>hom_lev_pt_d7_8</t>
  </si>
  <si>
    <t>mul_lev_pt_d7_8</t>
  </si>
  <si>
    <t>hom_mod_pt_d7_8</t>
  </si>
  <si>
    <t>mul_mod_pt_d7_8</t>
  </si>
  <si>
    <t>hom_gra_pt_d7_8</t>
  </si>
  <si>
    <t>mul_gra_pt_d7_8</t>
  </si>
  <si>
    <t>fx1829_pt_d1_1</t>
  </si>
  <si>
    <t>hom_fx1829_pt_d1_1</t>
  </si>
  <si>
    <t>mul_fx1829_pt_d1_1</t>
  </si>
  <si>
    <t>fx3039_pt_d1_1</t>
  </si>
  <si>
    <t>hom_fx3039_pt_d1_1</t>
  </si>
  <si>
    <t>mul_fx3039_pt_d1_1</t>
  </si>
  <si>
    <t>fx4049_pt_d1_1</t>
  </si>
  <si>
    <t>hom_fx4049_pt_d1_1</t>
  </si>
  <si>
    <t>mul_fx4049_pt_d1_1</t>
  </si>
  <si>
    <t>fx5059_pt_d1_1</t>
  </si>
  <si>
    <t>hom_fx5059_pt_d1_1</t>
  </si>
  <si>
    <t>mul_fx5059_pt_d1_1</t>
  </si>
  <si>
    <t>fx1859_pt_d1_1</t>
  </si>
  <si>
    <t>hom_fx1859_pt_d1_1</t>
  </si>
  <si>
    <t>mul_fx1859_pt_d1_1</t>
  </si>
  <si>
    <t>fx6069_pt_d1_1</t>
  </si>
  <si>
    <t>hom_fx6069_pt_d1_1</t>
  </si>
  <si>
    <t>mul_fx6069_pt_d1_1</t>
  </si>
  <si>
    <t>fx7079_pt_d1_1</t>
  </si>
  <si>
    <t>hom_fx7079_pt_d1_1</t>
  </si>
  <si>
    <t>mul_fx7079_pt_d1_1</t>
  </si>
  <si>
    <t>fx80m_pt_d1_1</t>
  </si>
  <si>
    <t>hom_fx80m_pt_d1_1</t>
  </si>
  <si>
    <t>mul_fx80m_pt_d1_1</t>
  </si>
  <si>
    <t>fx60m_pt_d1_1</t>
  </si>
  <si>
    <t>hom_fx60m_pt_d1_1</t>
  </si>
  <si>
    <t>mul_fx60m_pt_d1_1</t>
  </si>
  <si>
    <t>fx1829_pt_d1_2</t>
  </si>
  <si>
    <t>hom_fx1829_pt_d1_2</t>
  </si>
  <si>
    <t>mul_fx1829_pt_d1_2</t>
  </si>
  <si>
    <t>fx3039_pt_d1_2</t>
  </si>
  <si>
    <t>hom_fx3039_pt_d1_2</t>
  </si>
  <si>
    <t>mul_fx3039_pt_d1_2</t>
  </si>
  <si>
    <t>fx4049_pt_d1_2</t>
  </si>
  <si>
    <t>hom_fx4049_pt_d1_2</t>
  </si>
  <si>
    <t>mul_fx4049_pt_d1_2</t>
  </si>
  <si>
    <t>fx5059_pt_d1_2</t>
  </si>
  <si>
    <t>hom_fx5059_pt_d1_2</t>
  </si>
  <si>
    <t>mul_fx5059_pt_d1_2</t>
  </si>
  <si>
    <t>fx1859_pt_d1_2</t>
  </si>
  <si>
    <t>hom_fx1859_pt_d1_2</t>
  </si>
  <si>
    <t>mul_fx1859_pt_d1_2</t>
  </si>
  <si>
    <t>fx6069_pt_d1_2</t>
  </si>
  <si>
    <t>hom_fx6069_pt_d1_2</t>
  </si>
  <si>
    <t>mul_fx6069_pt_d1_2</t>
  </si>
  <si>
    <t>fx7079_pt_d1_2</t>
  </si>
  <si>
    <t>hom_fx7079_pt_d1_2</t>
  </si>
  <si>
    <t>mul_fx7079_pt_d1_2</t>
  </si>
  <si>
    <t>fx80m_pt_d1_2</t>
  </si>
  <si>
    <t>hom_fx80m_pt_d1_2</t>
  </si>
  <si>
    <t>mul_fx80m_pt_d1_2</t>
  </si>
  <si>
    <t>fx60m_pt_d1_2</t>
  </si>
  <si>
    <t>hom_fx60m_pt_d1_2</t>
  </si>
  <si>
    <t>mul_fx60m_pt_d1_2</t>
  </si>
  <si>
    <t>fx1829_pt_d2_1</t>
  </si>
  <si>
    <t>hom_fx1829_pt_d2_1</t>
  </si>
  <si>
    <t>mul_fx1829_pt_d2_1</t>
  </si>
  <si>
    <t>fx3039_pt_d2_1</t>
  </si>
  <si>
    <t>hom_fx3039_pt_d2_1</t>
  </si>
  <si>
    <t>mul_fx3039_pt_d2_1</t>
  </si>
  <si>
    <t>fx4049_pt_d2_1</t>
  </si>
  <si>
    <t>hom_fx4049_pt_d2_1</t>
  </si>
  <si>
    <t>mul_fx4049_pt_d2_1</t>
  </si>
  <si>
    <t>fx5059_pt_d2_1</t>
  </si>
  <si>
    <t>hom_fx5059_pt_d2_1</t>
  </si>
  <si>
    <t>mul_fx5059_pt_d2_1</t>
  </si>
  <si>
    <t>fx1859_pt_d2_1</t>
  </si>
  <si>
    <t>hom_fx1859_pt_d2_1</t>
  </si>
  <si>
    <t>mul_fx1859_pt_d2_1</t>
  </si>
  <si>
    <t>fx6069_pt_d2_1</t>
  </si>
  <si>
    <t>hom_fx6069_pt_d2_1</t>
  </si>
  <si>
    <t>mul_fx6069_pt_d2_1</t>
  </si>
  <si>
    <t>fx7079_pt_d2_1</t>
  </si>
  <si>
    <t>hom_fx7079_pt_d2_1</t>
  </si>
  <si>
    <t>mul_fx7079_pt_d2_1</t>
  </si>
  <si>
    <t>fx80m_pt_d2_1</t>
  </si>
  <si>
    <t>hom_fx80m_pt_d2_1</t>
  </si>
  <si>
    <t>mul_fx80m_pt_d2_1</t>
  </si>
  <si>
    <t>fx60m_pt_d2_1</t>
  </si>
  <si>
    <t>hom_fx60m_pt_d2_1</t>
  </si>
  <si>
    <t>mul_fx60m_pt_d2_1</t>
  </si>
  <si>
    <t>fx1829_pt_d2_2</t>
  </si>
  <si>
    <t>hom_fx1829_pt_d2_2</t>
  </si>
  <si>
    <t>mul_fx1829_pt_d2_2</t>
  </si>
  <si>
    <t>fx3039_pt_d2_2</t>
  </si>
  <si>
    <t>hom_fx3039_pt_d2_2</t>
  </si>
  <si>
    <t>mul_fx3039_pt_d2_2</t>
  </si>
  <si>
    <t>fx4049_pt_d2_2</t>
  </si>
  <si>
    <t>hom_fx4049_pt_d2_2</t>
  </si>
  <si>
    <t>mul_fx4049_pt_d2_2</t>
  </si>
  <si>
    <t>fx5059_pt_d2_2</t>
  </si>
  <si>
    <t>hom_fx5059_pt_d2_2</t>
  </si>
  <si>
    <t>mul_fx5059_pt_d2_2</t>
  </si>
  <si>
    <t>fx1859_pt_d2_2</t>
  </si>
  <si>
    <t>hom_fx1859_pt_d2_2</t>
  </si>
  <si>
    <t>mul_fx1859_pt_d2_2</t>
  </si>
  <si>
    <t>fx6069_pt_d2_2</t>
  </si>
  <si>
    <t>hom_fx6069_pt_d2_2</t>
  </si>
  <si>
    <t>mul_fx6069_pt_d2_2</t>
  </si>
  <si>
    <t>fx7079_pt_d2_2</t>
  </si>
  <si>
    <t>hom_fx7079_pt_d2_2</t>
  </si>
  <si>
    <t>mul_fx7079_pt_d2_2</t>
  </si>
  <si>
    <t>fx80m_pt_d2_2</t>
  </si>
  <si>
    <t>hom_fx80m_pt_d2_2</t>
  </si>
  <si>
    <t>mul_fx80m_pt_d2_2</t>
  </si>
  <si>
    <t>fx60m_pt_d2_2</t>
  </si>
  <si>
    <t>hom_fx60m_pt_d2_2</t>
  </si>
  <si>
    <t>mul_fx60m_pt_d2_2</t>
  </si>
  <si>
    <t>fx1829_pt_d2_3</t>
  </si>
  <si>
    <t>hom_fx1829_pt_d2_3</t>
  </si>
  <si>
    <t>mul_fx1829_pt_d2_3</t>
  </si>
  <si>
    <t>fx3039_pt_d2_3</t>
  </si>
  <si>
    <t>hom_fx3039_pt_d2_3</t>
  </si>
  <si>
    <t>mul_fx3039_pt_d2_3</t>
  </si>
  <si>
    <t>fx4049_pt_d2_3</t>
  </si>
  <si>
    <t>hom_fx4049_pt_d2_3</t>
  </si>
  <si>
    <t>mul_fx4049_pt_d2_3</t>
  </si>
  <si>
    <t>fx5059_pt_d2_3</t>
  </si>
  <si>
    <t>hom_fx5059_pt_d2_3</t>
  </si>
  <si>
    <t>mul_fx5059_pt_d2_3</t>
  </si>
  <si>
    <t>fx1859_pt_d2_3</t>
  </si>
  <si>
    <t>hom_fx1859_pt_d2_3</t>
  </si>
  <si>
    <t>mul_fx1859_pt_d2_3</t>
  </si>
  <si>
    <t>fx6069_pt_d2_3</t>
  </si>
  <si>
    <t>hom_fx6069_pt_d2_3</t>
  </si>
  <si>
    <t>mul_fx6069_pt_d2_3</t>
  </si>
  <si>
    <t>fx7079_pt_d2_3</t>
  </si>
  <si>
    <t>hom_fx7079_pt_d2_3</t>
  </si>
  <si>
    <t>mul_fx7079_pt_d2_3</t>
  </si>
  <si>
    <t>fx80m_pt_d2_3</t>
  </si>
  <si>
    <t>hom_fx80m_pt_d2_3</t>
  </si>
  <si>
    <t>mul_fx80m_pt_d2_3</t>
  </si>
  <si>
    <t>fx60m_pt_d2_3</t>
  </si>
  <si>
    <t>hom_fx60m_pt_d2_3</t>
  </si>
  <si>
    <t>mul_fx60m_pt_d2_3</t>
  </si>
  <si>
    <t>fx1829_pt_d2_4</t>
  </si>
  <si>
    <t>hom_fx1829_pt_d2_4</t>
  </si>
  <si>
    <t>mul_fx1829_pt_d2_4</t>
  </si>
  <si>
    <t>fx3039_pt_d2_4</t>
  </si>
  <si>
    <t>hom_fx3039_pt_d2_4</t>
  </si>
  <si>
    <t>mul_fx3039_pt_d2_4</t>
  </si>
  <si>
    <t>fx4049_pt_d2_4</t>
  </si>
  <si>
    <t>hom_fx4049_pt_d2_4</t>
  </si>
  <si>
    <t>mul_fx4049_pt_d2_4</t>
  </si>
  <si>
    <t>fx5059_pt_d2_4</t>
  </si>
  <si>
    <t>hom_fx5059_pt_d2_4</t>
  </si>
  <si>
    <t>mul_fx5059_pt_d2_4</t>
  </si>
  <si>
    <t>fx1859_pt_d2_4</t>
  </si>
  <si>
    <t>hom_fx1859_pt_d2_4</t>
  </si>
  <si>
    <t>mul_fx1859_pt_d2_4</t>
  </si>
  <si>
    <t>fx6069_pt_d2_4</t>
  </si>
  <si>
    <t>hom_fx6069_pt_d2_4</t>
  </si>
  <si>
    <t>mul_fx6069_pt_d2_4</t>
  </si>
  <si>
    <t>fx7079_pt_d2_4</t>
  </si>
  <si>
    <t>hom_fx7079_pt_d2_4</t>
  </si>
  <si>
    <t>mul_fx7079_pt_d2_4</t>
  </si>
  <si>
    <t>fx80m_pt_d2_4</t>
  </si>
  <si>
    <t>hom_fx80m_pt_d2_4</t>
  </si>
  <si>
    <t>mul_fx80m_pt_d2_4</t>
  </si>
  <si>
    <t>fx60m_pt_d2_4</t>
  </si>
  <si>
    <t>hom_fx60m_pt_d2_4</t>
  </si>
  <si>
    <t>mul_fx60m_pt_d2_4</t>
  </si>
  <si>
    <t>fx1829_pt_d2_5</t>
  </si>
  <si>
    <t>hom_fx1829_pt_d2_5</t>
  </si>
  <si>
    <t>mul_fx1829_pt_d2_5</t>
  </si>
  <si>
    <t>fx3039_pt_d2_5</t>
  </si>
  <si>
    <t>hom_fx3039_pt_d2_5</t>
  </si>
  <si>
    <t>mul_fx3039_pt_d2_5</t>
  </si>
  <si>
    <t>fx4049_pt_d2_5</t>
  </si>
  <si>
    <t>hom_fx4049_pt_d2_5</t>
  </si>
  <si>
    <t>mul_fx4049_pt_d2_5</t>
  </si>
  <si>
    <t>fx5059_pt_d2_5</t>
  </si>
  <si>
    <t>hom_fx5059_pt_d2_5</t>
  </si>
  <si>
    <t>mul_fx5059_pt_d2_5</t>
  </si>
  <si>
    <t>fx1859_pt_d2_5</t>
  </si>
  <si>
    <t>hom_fx1859_pt_d2_5</t>
  </si>
  <si>
    <t>mul_fx1859_pt_d2_5</t>
  </si>
  <si>
    <t>fx6069_pt_d2_5</t>
  </si>
  <si>
    <t>hom_fx6069_pt_d2_5</t>
  </si>
  <si>
    <t>mul_fx6069_pt_d2_5</t>
  </si>
  <si>
    <t>fx7079_pt_d2_5</t>
  </si>
  <si>
    <t>hom_fx7079_pt_d2_5</t>
  </si>
  <si>
    <t>mul_fx7079_pt_d2_5</t>
  </si>
  <si>
    <t>fx80m_pt_d2_5</t>
  </si>
  <si>
    <t>hom_fx80m_pt_d2_5</t>
  </si>
  <si>
    <t>mul_fx80m_pt_d2_5</t>
  </si>
  <si>
    <t>fx60m_pt_d2_5</t>
  </si>
  <si>
    <t>hom_fx60m_pt_d2_5</t>
  </si>
  <si>
    <t>mul_fx60m_pt_d2_5</t>
  </si>
  <si>
    <t>fx1829_pt_d3_1</t>
  </si>
  <si>
    <t>hom_fx1829_pt_d3_1</t>
  </si>
  <si>
    <t>mul_fx1829_pt_d3_1</t>
  </si>
  <si>
    <t>fx3039_pt_d3_1</t>
  </si>
  <si>
    <t>hom_fx3039_pt_d3_1</t>
  </si>
  <si>
    <t>mul_fx3039_pt_d3_1</t>
  </si>
  <si>
    <t>fx4049_pt_d3_1</t>
  </si>
  <si>
    <t>hom_fx4049_pt_d3_1</t>
  </si>
  <si>
    <t>mul_fx4049_pt_d3_1</t>
  </si>
  <si>
    <t>fx5059_pt_d3_1</t>
  </si>
  <si>
    <t>hom_fx5059_pt_d3_1</t>
  </si>
  <si>
    <t>mul_fx5059_pt_d3_1</t>
  </si>
  <si>
    <t>fx1859_pt_d3_1</t>
  </si>
  <si>
    <t>hom_fx1859_pt_d3_1</t>
  </si>
  <si>
    <t>mul_fx1859_pt_d3_1</t>
  </si>
  <si>
    <t>fx6069_pt_d3_1</t>
  </si>
  <si>
    <t>hom_fx6069_pt_d3_1</t>
  </si>
  <si>
    <t>mul_fx6069_pt_d3_1</t>
  </si>
  <si>
    <t>fx7079_pt_d3_1</t>
  </si>
  <si>
    <t>hom_fx7079_pt_d3_1</t>
  </si>
  <si>
    <t>mul_fx7079_pt_d3_1</t>
  </si>
  <si>
    <t>fx80m_pt_d3_1</t>
  </si>
  <si>
    <t>hom_fx80m_pt_d3_1</t>
  </si>
  <si>
    <t>mul_fx80m_pt_d3_1</t>
  </si>
  <si>
    <t>fx60m_pt_d3_1</t>
  </si>
  <si>
    <t>hom_fx60m_pt_d3_1</t>
  </si>
  <si>
    <t>mul_fx60m_pt_d3_1</t>
  </si>
  <si>
    <t>fx1829_pt_d3_2</t>
  </si>
  <si>
    <t>hom_fx1829_pt_d3_2</t>
  </si>
  <si>
    <t>mul_fx1829_pt_d3_2</t>
  </si>
  <si>
    <t>fx3039_pt_d3_2</t>
  </si>
  <si>
    <t>hom_fx3039_pt_d3_2</t>
  </si>
  <si>
    <t>mul_fx3039_pt_d3_2</t>
  </si>
  <si>
    <t>fx4049_pt_d3_2</t>
  </si>
  <si>
    <t>hom_fx4049_pt_d3_2</t>
  </si>
  <si>
    <t>mul_fx4049_pt_d3_2</t>
  </si>
  <si>
    <t>fx5059_pt_d3_2</t>
  </si>
  <si>
    <t>hom_fx5059_pt_d3_2</t>
  </si>
  <si>
    <t>mul_fx5059_pt_d3_2</t>
  </si>
  <si>
    <t>fx1859_pt_d3_2</t>
  </si>
  <si>
    <t>hom_fx1859_pt_d3_2</t>
  </si>
  <si>
    <t>mul_fx1859_pt_d3_2</t>
  </si>
  <si>
    <t>fx6069_pt_d3_2</t>
  </si>
  <si>
    <t>hom_fx6069_pt_d3_2</t>
  </si>
  <si>
    <t>mul_fx6069_pt_d3_2</t>
  </si>
  <si>
    <t>fx7079_pt_d3_2</t>
  </si>
  <si>
    <t>hom_fx7079_pt_d3_2</t>
  </si>
  <si>
    <t>mul_fx7079_pt_d3_2</t>
  </si>
  <si>
    <t>fx80m_pt_d3_2</t>
  </si>
  <si>
    <t>hom_fx80m_pt_d3_2</t>
  </si>
  <si>
    <t>mul_fx80m_pt_d3_2</t>
  </si>
  <si>
    <t>fx60m_pt_d3_2</t>
  </si>
  <si>
    <t>hom_fx60m_pt_d3_2</t>
  </si>
  <si>
    <t>mul_fx60m_pt_d3_2</t>
  </si>
  <si>
    <t>fx1829_pt_d3_3</t>
  </si>
  <si>
    <t>hom_fx1829_pt_d3_3</t>
  </si>
  <si>
    <t>mul_fx1829_pt_d3_3</t>
  </si>
  <si>
    <t>fx3039_pt_d3_3</t>
  </si>
  <si>
    <t>hom_fx3039_pt_d3_3</t>
  </si>
  <si>
    <t>mul_fx3039_pt_d3_3</t>
  </si>
  <si>
    <t>fx4049_pt_d3_3</t>
  </si>
  <si>
    <t>hom_fx4049_pt_d3_3</t>
  </si>
  <si>
    <t>mul_fx4049_pt_d3_3</t>
  </si>
  <si>
    <t>fx5059_pt_d3_3</t>
  </si>
  <si>
    <t>hom_fx5059_pt_d3_3</t>
  </si>
  <si>
    <t>mul_fx5059_pt_d3_3</t>
  </si>
  <si>
    <t>fx1859_pt_d3_3</t>
  </si>
  <si>
    <t>hom_fx1859_pt_d3_3</t>
  </si>
  <si>
    <t>mul_fx1859_pt_d3_3</t>
  </si>
  <si>
    <t>fx6069_pt_d3_3</t>
  </si>
  <si>
    <t>hom_fx6069_pt_d3_3</t>
  </si>
  <si>
    <t>mul_fx6069_pt_d3_3</t>
  </si>
  <si>
    <t>fx7079_pt_d3_3</t>
  </si>
  <si>
    <t>hom_fx7079_pt_d3_3</t>
  </si>
  <si>
    <t>mul_fx7079_pt_d3_3</t>
  </si>
  <si>
    <t>fx80m_pt_d3_3</t>
  </si>
  <si>
    <t>hom_fx80m_pt_d3_3</t>
  </si>
  <si>
    <t>mul_fx80m_pt_d3_3</t>
  </si>
  <si>
    <t>fx60m_pt_d3_3</t>
  </si>
  <si>
    <t>hom_fx60m_pt_d3_3</t>
  </si>
  <si>
    <t>mul_fx60m_pt_d3_3</t>
  </si>
  <si>
    <t>fx1829_pt_d3_4</t>
  </si>
  <si>
    <t>hom_fx1829_pt_d3_4</t>
  </si>
  <si>
    <t>mul_fx1829_pt_d3_4</t>
  </si>
  <si>
    <t>fx3039_pt_d3_4</t>
  </si>
  <si>
    <t>hom_fx3039_pt_d3_4</t>
  </si>
  <si>
    <t>mul_fx3039_pt_d3_4</t>
  </si>
  <si>
    <t>fx4049_pt_d3_4</t>
  </si>
  <si>
    <t>hom_fx4049_pt_d3_4</t>
  </si>
  <si>
    <t>mul_fx4049_pt_d3_4</t>
  </si>
  <si>
    <t>fx5059_pt_d3_4</t>
  </si>
  <si>
    <t>hom_fx5059_pt_d3_4</t>
  </si>
  <si>
    <t>mul_fx5059_pt_d3_4</t>
  </si>
  <si>
    <t>fx1859_pt_d3_4</t>
  </si>
  <si>
    <t>hom_fx1859_pt_d3_4</t>
  </si>
  <si>
    <t>mul_fx1859_pt_d3_4</t>
  </si>
  <si>
    <t>fx6069_pt_d3_4</t>
  </si>
  <si>
    <t>hom_fx6069_pt_d3_4</t>
  </si>
  <si>
    <t>mul_fx6069_pt_d3_4</t>
  </si>
  <si>
    <t>fx7079_pt_d3_4</t>
  </si>
  <si>
    <t>hom_fx7079_pt_d3_4</t>
  </si>
  <si>
    <t>mul_fx7079_pt_d3_4</t>
  </si>
  <si>
    <t>fx80m_pt_d3_4</t>
  </si>
  <si>
    <t>hom_fx80m_pt_d3_4</t>
  </si>
  <si>
    <t>mul_fx80m_pt_d3_4</t>
  </si>
  <si>
    <t>fx60m_pt_d3_4</t>
  </si>
  <si>
    <t>hom_fx60m_pt_d3_4</t>
  </si>
  <si>
    <t>mul_fx60m_pt_d3_4</t>
  </si>
  <si>
    <t>fx1829_pt_d3_5</t>
  </si>
  <si>
    <t>hom_fx1829_pt_d3_5</t>
  </si>
  <si>
    <t>mul_fx1829_pt_d3_5</t>
  </si>
  <si>
    <t>fx3039_pt_d3_5</t>
  </si>
  <si>
    <t>hom_fx3039_pt_d3_5</t>
  </si>
  <si>
    <t>mul_fx3039_pt_d3_5</t>
  </si>
  <si>
    <t>fx4049_pt_d3_5</t>
  </si>
  <si>
    <t>hom_fx4049_pt_d3_5</t>
  </si>
  <si>
    <t>mul_fx4049_pt_d3_5</t>
  </si>
  <si>
    <t>fx5059_pt_d3_5</t>
  </si>
  <si>
    <t>hom_fx5059_pt_d3_5</t>
  </si>
  <si>
    <t>mul_fx5059_pt_d3_5</t>
  </si>
  <si>
    <t>fx1859_pt_d3_5</t>
  </si>
  <si>
    <t>hom_fx1859_pt_d3_5</t>
  </si>
  <si>
    <t>mul_fx1859_pt_d3_5</t>
  </si>
  <si>
    <t>fx6069_pt_d3_5</t>
  </si>
  <si>
    <t>hom_fx6069_pt_d3_5</t>
  </si>
  <si>
    <t>mul_fx6069_pt_d3_5</t>
  </si>
  <si>
    <t>fx7079_pt_d3_5</t>
  </si>
  <si>
    <t>hom_fx7079_pt_d3_5</t>
  </si>
  <si>
    <t>mul_fx7079_pt_d3_5</t>
  </si>
  <si>
    <t>fx80m_pt_d3_5</t>
  </si>
  <si>
    <t>hom_fx80m_pt_d3_5</t>
  </si>
  <si>
    <t>mul_fx80m_pt_d3_5</t>
  </si>
  <si>
    <t>fx60m_pt_d3_5</t>
  </si>
  <si>
    <t>hom_fx60m_pt_d3_5</t>
  </si>
  <si>
    <t>mul_fx60m_pt_d3_5</t>
  </si>
  <si>
    <t>fx1829_pt_d3_6</t>
  </si>
  <si>
    <t>hom_fx1829_pt_d3_6</t>
  </si>
  <si>
    <t>mul_fx1829_pt_d3_6</t>
  </si>
  <si>
    <t>fx3039_pt_d3_6</t>
  </si>
  <si>
    <t>hom_fx3039_pt_d3_6</t>
  </si>
  <si>
    <t>mul_fx3039_pt_d3_6</t>
  </si>
  <si>
    <t>fx4049_pt_d3_6</t>
  </si>
  <si>
    <t>hom_fx4049_pt_d3_6</t>
  </si>
  <si>
    <t>mul_fx4049_pt_d3_6</t>
  </si>
  <si>
    <t>fx5059_pt_d3_6</t>
  </si>
  <si>
    <t>hom_fx5059_pt_d3_6</t>
  </si>
  <si>
    <t>mul_fx5059_pt_d3_6</t>
  </si>
  <si>
    <t>fx1859_pt_d3_6</t>
  </si>
  <si>
    <t>hom_fx1859_pt_d3_6</t>
  </si>
  <si>
    <t>mul_fx1859_pt_d3_6</t>
  </si>
  <si>
    <t>fx6069_pt_d3_6</t>
  </si>
  <si>
    <t>hom_fx6069_pt_d3_6</t>
  </si>
  <si>
    <t>mul_fx6069_pt_d3_6</t>
  </si>
  <si>
    <t>fx7079_pt_d3_6</t>
  </si>
  <si>
    <t>hom_fx7079_pt_d3_6</t>
  </si>
  <si>
    <t>mul_fx7079_pt_d3_6</t>
  </si>
  <si>
    <t>fx80m_pt_d3_6</t>
  </si>
  <si>
    <t>hom_fx80m_pt_d3_6</t>
  </si>
  <si>
    <t>mul_fx80m_pt_d3_6</t>
  </si>
  <si>
    <t>fx60m_pt_d3_6</t>
  </si>
  <si>
    <t>hom_fx60m_pt_d3_6</t>
  </si>
  <si>
    <t>mul_fx60m_pt_d3_6</t>
  </si>
  <si>
    <t>fx1829_pt_d3_7</t>
  </si>
  <si>
    <t>hom_fx1829_pt_d3_7</t>
  </si>
  <si>
    <t>mul_fx1829_pt_d3_7</t>
  </si>
  <si>
    <t>fx3039_pt_d3_7</t>
  </si>
  <si>
    <t>hom_fx3039_pt_d3_7</t>
  </si>
  <si>
    <t>mul_fx3039_pt_d3_7</t>
  </si>
  <si>
    <t>fx4049_pt_d3_7</t>
  </si>
  <si>
    <t>hom_fx4049_pt_d3_7</t>
  </si>
  <si>
    <t>mul_fx4049_pt_d3_7</t>
  </si>
  <si>
    <t>fx5059_pt_d3_7</t>
  </si>
  <si>
    <t>hom_fx5059_pt_d3_7</t>
  </si>
  <si>
    <t>mul_fx5059_pt_d3_7</t>
  </si>
  <si>
    <t>fx1859_pt_d3_7</t>
  </si>
  <si>
    <t>hom_fx1859_pt_d3_7</t>
  </si>
  <si>
    <t>mul_fx1859_pt_d3_7</t>
  </si>
  <si>
    <t>fx6069_pt_d3_7</t>
  </si>
  <si>
    <t>hom_fx6069_pt_d3_7</t>
  </si>
  <si>
    <t>mul_fx6069_pt_d3_7</t>
  </si>
  <si>
    <t>fx7079_pt_d3_7</t>
  </si>
  <si>
    <t>hom_fx7079_pt_d3_7</t>
  </si>
  <si>
    <t>mul_fx7079_pt_d3_7</t>
  </si>
  <si>
    <t>fx80m_pt_d3_7</t>
  </si>
  <si>
    <t>hom_fx80m_pt_d3_7</t>
  </si>
  <si>
    <t>mul_fx80m_pt_d3_7</t>
  </si>
  <si>
    <t>fx60m_pt_d3_7</t>
  </si>
  <si>
    <t>hom_fx60m_pt_d3_7</t>
  </si>
  <si>
    <t>mul_fx60m_pt_d3_7</t>
  </si>
  <si>
    <t>fx1829_pt_d3_8</t>
  </si>
  <si>
    <t>hom_fx1829_pt_d3_8</t>
  </si>
  <si>
    <t>mul_fx1829_pt_d3_8</t>
  </si>
  <si>
    <t>fx3039_pt_d3_8</t>
  </si>
  <si>
    <t>hom_fx3039_pt_d3_8</t>
  </si>
  <si>
    <t>mul_fx3039_pt_d3_8</t>
  </si>
  <si>
    <t>fx4049_pt_d3_8</t>
  </si>
  <si>
    <t>hom_fx4049_pt_d3_8</t>
  </si>
  <si>
    <t>mul_fx4049_pt_d3_8</t>
  </si>
  <si>
    <t>fx5059_pt_d3_8</t>
  </si>
  <si>
    <t>hom_fx5059_pt_d3_8</t>
  </si>
  <si>
    <t>mul_fx5059_pt_d3_8</t>
  </si>
  <si>
    <t>fx1859_pt_d3_8</t>
  </si>
  <si>
    <t>hom_fx1859_pt_d3_8</t>
  </si>
  <si>
    <t>mul_fx1859_pt_d3_8</t>
  </si>
  <si>
    <t>fx6069_pt_d3_8</t>
  </si>
  <si>
    <t>hom_fx6069_pt_d3_8</t>
  </si>
  <si>
    <t>mul_fx6069_pt_d3_8</t>
  </si>
  <si>
    <t>fx7079_pt_d3_8</t>
  </si>
  <si>
    <t>hom_fx7079_pt_d3_8</t>
  </si>
  <si>
    <t>mul_fx7079_pt_d3_8</t>
  </si>
  <si>
    <t>fx80m_pt_d3_8</t>
  </si>
  <si>
    <t>hom_fx80m_pt_d3_8</t>
  </si>
  <si>
    <t>mul_fx80m_pt_d3_8</t>
  </si>
  <si>
    <t>fx60m_pt_d3_8</t>
  </si>
  <si>
    <t>hom_fx60m_pt_d3_8</t>
  </si>
  <si>
    <t>mul_fx60m_pt_d3_8</t>
  </si>
  <si>
    <t>fx1829_pt_d4_1</t>
  </si>
  <si>
    <t>hom_fx1829_pt_d4_1</t>
  </si>
  <si>
    <t>mul_fx1829_pt_d4_1</t>
  </si>
  <si>
    <t>fx3039_pt_d4_1</t>
  </si>
  <si>
    <t>hom_fx3039_pt_d4_1</t>
  </si>
  <si>
    <t>mul_fx3039_pt_d4_1</t>
  </si>
  <si>
    <t>fx4049_pt_d4_1</t>
  </si>
  <si>
    <t>hom_fx4049_pt_d4_1</t>
  </si>
  <si>
    <t>mul_fx4049_pt_d4_1</t>
  </si>
  <si>
    <t>fx5059_pt_d4_1</t>
  </si>
  <si>
    <t>hom_fx5059_pt_d4_1</t>
  </si>
  <si>
    <t>mul_fx5059_pt_d4_1</t>
  </si>
  <si>
    <t>fx1859_pt_d4_1</t>
  </si>
  <si>
    <t>hom_fx1859_pt_d4_1</t>
  </si>
  <si>
    <t>mul_fx1859_pt_d4_1</t>
  </si>
  <si>
    <t>fx6069_pt_d4_1</t>
  </si>
  <si>
    <t>hom_fx6069_pt_d4_1</t>
  </si>
  <si>
    <t>mul_fx6069_pt_d4_1</t>
  </si>
  <si>
    <t>fx7079_pt_d4_1</t>
  </si>
  <si>
    <t>hom_fx7079_pt_d4_1</t>
  </si>
  <si>
    <t>mul_fx7079_pt_d4_1</t>
  </si>
  <si>
    <t>fx80m_pt_d4_1</t>
  </si>
  <si>
    <t>hom_fx80m_pt_d4_1</t>
  </si>
  <si>
    <t>mul_fx80m_pt_d4_1</t>
  </si>
  <si>
    <t>fx60m_pt_d4_1</t>
  </si>
  <si>
    <t>hom_fx60m_pt_d4_1</t>
  </si>
  <si>
    <t>mul_fx60m_pt_d4_1</t>
  </si>
  <si>
    <t>fx1829_pt_d4_2</t>
  </si>
  <si>
    <t>hom_fx1829_pt_d4_2</t>
  </si>
  <si>
    <t>mul_fx1829_pt_d4_2</t>
  </si>
  <si>
    <t>fx3039_pt_d4_2</t>
  </si>
  <si>
    <t>hom_fx3039_pt_d4_2</t>
  </si>
  <si>
    <t>mul_fx3039_pt_d4_2</t>
  </si>
  <si>
    <t>fx4049_pt_d4_2</t>
  </si>
  <si>
    <t>hom_fx4049_pt_d4_2</t>
  </si>
  <si>
    <t>mul_fx4049_pt_d4_2</t>
  </si>
  <si>
    <t>fx5059_pt_d4_2</t>
  </si>
  <si>
    <t>hom_fx5059_pt_d4_2</t>
  </si>
  <si>
    <t>mul_fx5059_pt_d4_2</t>
  </si>
  <si>
    <t>fx1859_pt_d4_2</t>
  </si>
  <si>
    <t>hom_fx1859_pt_d4_2</t>
  </si>
  <si>
    <t>mul_fx1859_pt_d4_2</t>
  </si>
  <si>
    <t>fx6069_pt_d4_2</t>
  </si>
  <si>
    <t>hom_fx6069_pt_d4_2</t>
  </si>
  <si>
    <t>mul_fx6069_pt_d4_2</t>
  </si>
  <si>
    <t>fx7079_pt_d4_2</t>
  </si>
  <si>
    <t>hom_fx7079_pt_d4_2</t>
  </si>
  <si>
    <t>mul_fx7079_pt_d4_2</t>
  </si>
  <si>
    <t>fx80m_pt_d4_2</t>
  </si>
  <si>
    <t>hom_fx80m_pt_d4_2</t>
  </si>
  <si>
    <t>mul_fx80m_pt_d4_2</t>
  </si>
  <si>
    <t>fx60m_pt_d4_2</t>
  </si>
  <si>
    <t>hom_fx60m_pt_d4_2</t>
  </si>
  <si>
    <t>mul_fx60m_pt_d4_2</t>
  </si>
  <si>
    <t>fx1829_pt_d4_3</t>
  </si>
  <si>
    <t>hom_fx1829_pt_d4_3</t>
  </si>
  <si>
    <t>mul_fx1829_pt_d4_3</t>
  </si>
  <si>
    <t>fx3039_pt_d4_3</t>
  </si>
  <si>
    <t>hom_fx3039_pt_d4_3</t>
  </si>
  <si>
    <t>mul_fx3039_pt_d4_3</t>
  </si>
  <si>
    <t>fx4049_pt_d4_3</t>
  </si>
  <si>
    <t>hom_fx4049_pt_d4_3</t>
  </si>
  <si>
    <t>mul_fx4049_pt_d4_3</t>
  </si>
  <si>
    <t>fx5059_pt_d4_3</t>
  </si>
  <si>
    <t>hom_fx5059_pt_d4_3</t>
  </si>
  <si>
    <t>mul_fx5059_pt_d4_3</t>
  </si>
  <si>
    <t>fx1859_pt_d4_3</t>
  </si>
  <si>
    <t>hom_fx1859_pt_d4_3</t>
  </si>
  <si>
    <t>mul_fx1859_pt_d4_3</t>
  </si>
  <si>
    <t>fx6069_pt_d4_3</t>
  </si>
  <si>
    <t>hom_fx6069_pt_d4_3</t>
  </si>
  <si>
    <t>mul_fx6069_pt_d4_3</t>
  </si>
  <si>
    <t>fx7079_pt_d4_3</t>
  </si>
  <si>
    <t>hom_fx7079_pt_d4_3</t>
  </si>
  <si>
    <t>mul_fx7079_pt_d4_3</t>
  </si>
  <si>
    <t>fx80m_pt_d4_3</t>
  </si>
  <si>
    <t>hom_fx80m_pt_d4_3</t>
  </si>
  <si>
    <t>mul_fx80m_pt_d4_3</t>
  </si>
  <si>
    <t>fx60m_pt_d4_3</t>
  </si>
  <si>
    <t>hom_fx60m_pt_d4_3</t>
  </si>
  <si>
    <t>mul_fx60m_pt_d4_3</t>
  </si>
  <si>
    <t>fx1829_pt_d4_4</t>
  </si>
  <si>
    <t>hom_fx1829_pt_d4_4</t>
  </si>
  <si>
    <t>mul_fx1829_pt_d4_4</t>
  </si>
  <si>
    <t>fx3039_pt_d4_4</t>
  </si>
  <si>
    <t>hom_fx3039_pt_d4_4</t>
  </si>
  <si>
    <t>mul_fx3039_pt_d4_4</t>
  </si>
  <si>
    <t>fx4049_pt_d4_4</t>
  </si>
  <si>
    <t>hom_fx4049_pt_d4_4</t>
  </si>
  <si>
    <t>mul_fx4049_pt_d4_4</t>
  </si>
  <si>
    <t>fx5059_pt_d4_4</t>
  </si>
  <si>
    <t>hom_fx5059_pt_d4_4</t>
  </si>
  <si>
    <t>mul_fx5059_pt_d4_4</t>
  </si>
  <si>
    <t>fx1859_pt_d4_4</t>
  </si>
  <si>
    <t>hom_fx1859_pt_d4_4</t>
  </si>
  <si>
    <t>mul_fx1859_pt_d4_4</t>
  </si>
  <si>
    <t>fx6069_pt_d4_4</t>
  </si>
  <si>
    <t>hom_fx6069_pt_d4_4</t>
  </si>
  <si>
    <t>mul_fx6069_pt_d4_4</t>
  </si>
  <si>
    <t>fx7079_pt_d4_4</t>
  </si>
  <si>
    <t>hom_fx7079_pt_d4_4</t>
  </si>
  <si>
    <t>mul_fx7079_pt_d4_4</t>
  </si>
  <si>
    <t>fx80m_pt_d4_4</t>
  </si>
  <si>
    <t>hom_fx80m_pt_d4_4</t>
  </si>
  <si>
    <t>mul_fx80m_pt_d4_4</t>
  </si>
  <si>
    <t>fx60m_pt_d4_4</t>
  </si>
  <si>
    <t>hom_fx60m_pt_d4_4</t>
  </si>
  <si>
    <t>mul_fx60m_pt_d4_4</t>
  </si>
  <si>
    <t>fx1829_pt_d4_5</t>
  </si>
  <si>
    <t>hom_fx1829_pt_d4_5</t>
  </si>
  <si>
    <t>mul_fx1829_pt_d4_5</t>
  </si>
  <si>
    <t>fx3039_pt_d4_5</t>
  </si>
  <si>
    <t>hom_fx3039_pt_d4_5</t>
  </si>
  <si>
    <t>mul_fx3039_pt_d4_5</t>
  </si>
  <si>
    <t>fx4049_pt_d4_5</t>
  </si>
  <si>
    <t>hom_fx4049_pt_d4_5</t>
  </si>
  <si>
    <t>mul_fx4049_pt_d4_5</t>
  </si>
  <si>
    <t>fx5059_pt_d4_5</t>
  </si>
  <si>
    <t>hom_fx5059_pt_d4_5</t>
  </si>
  <si>
    <t>mul_fx5059_pt_d4_5</t>
  </si>
  <si>
    <t>fx1859_pt_d4_5</t>
  </si>
  <si>
    <t>hom_fx1859_pt_d4_5</t>
  </si>
  <si>
    <t>mul_fx1859_pt_d4_5</t>
  </si>
  <si>
    <t>fx6069_pt_d4_5</t>
  </si>
  <si>
    <t>hom_fx6069_pt_d4_5</t>
  </si>
  <si>
    <t>mul_fx6069_pt_d4_5</t>
  </si>
  <si>
    <t>fx7079_pt_d4_5</t>
  </si>
  <si>
    <t>hom_fx7079_pt_d4_5</t>
  </si>
  <si>
    <t>mul_fx7079_pt_d4_5</t>
  </si>
  <si>
    <t>fx80m_pt_d4_5</t>
  </si>
  <si>
    <t>hom_fx80m_pt_d4_5</t>
  </si>
  <si>
    <t>mul_fx80m_pt_d4_5</t>
  </si>
  <si>
    <t>fx60m_pt_d4_5</t>
  </si>
  <si>
    <t>hom_fx60m_pt_d4_5</t>
  </si>
  <si>
    <t>mul_fx60m_pt_d4_5</t>
  </si>
  <si>
    <t>fx1829_pt_d4_6</t>
  </si>
  <si>
    <t>hom_fx1829_pt_d4_6</t>
  </si>
  <si>
    <t>mul_fx1829_pt_d4_6</t>
  </si>
  <si>
    <t>fx3039_pt_d4_6</t>
  </si>
  <si>
    <t>hom_fx3039_pt_d4_6</t>
  </si>
  <si>
    <t>mul_fx3039_pt_d4_6</t>
  </si>
  <si>
    <t>fx4049_pt_d4_6</t>
  </si>
  <si>
    <t>hom_fx4049_pt_d4_6</t>
  </si>
  <si>
    <t>mul_fx4049_pt_d4_6</t>
  </si>
  <si>
    <t>fx5059_pt_d4_6</t>
  </si>
  <si>
    <t>hom_fx5059_pt_d4_6</t>
  </si>
  <si>
    <t>mul_fx5059_pt_d4_6</t>
  </si>
  <si>
    <t>fx1859_pt_d4_6</t>
  </si>
  <si>
    <t>hom_fx1859_pt_d4_6</t>
  </si>
  <si>
    <t>mul_fx1859_pt_d4_6</t>
  </si>
  <si>
    <t>fx6069_pt_d4_6</t>
  </si>
  <si>
    <t>hom_fx6069_pt_d4_6</t>
  </si>
  <si>
    <t>mul_fx6069_pt_d4_6</t>
  </si>
  <si>
    <t>fx7079_pt_d4_6</t>
  </si>
  <si>
    <t>hom_fx7079_pt_d4_6</t>
  </si>
  <si>
    <t>mul_fx7079_pt_d4_6</t>
  </si>
  <si>
    <t>fx80m_pt_d4_6</t>
  </si>
  <si>
    <t>hom_fx80m_pt_d4_6</t>
  </si>
  <si>
    <t>mul_fx80m_pt_d4_6</t>
  </si>
  <si>
    <t>fx60m_pt_d4_6</t>
  </si>
  <si>
    <t>hom_fx60m_pt_d4_6</t>
  </si>
  <si>
    <t>mul_fx60m_pt_d4_6</t>
  </si>
  <si>
    <t>fx1829_pt_d4_7</t>
  </si>
  <si>
    <t>hom_fx1829_pt_d4_7</t>
  </si>
  <si>
    <t>mul_fx1829_pt_d4_7</t>
  </si>
  <si>
    <t>fx3039_pt_d4_7</t>
  </si>
  <si>
    <t>hom_fx3039_pt_d4_7</t>
  </si>
  <si>
    <t>mul_fx3039_pt_d4_7</t>
  </si>
  <si>
    <t>fx4049_pt_d4_7</t>
  </si>
  <si>
    <t>hom_fx4049_pt_d4_7</t>
  </si>
  <si>
    <t>mul_fx4049_pt_d4_7</t>
  </si>
  <si>
    <t>fx5059_pt_d4_7</t>
  </si>
  <si>
    <t>hom_fx5059_pt_d4_7</t>
  </si>
  <si>
    <t>mul_fx5059_pt_d4_7</t>
  </si>
  <si>
    <t>fx1859_pt_d4_7</t>
  </si>
  <si>
    <t>hom_fx1859_pt_d4_7</t>
  </si>
  <si>
    <t>mul_fx1859_pt_d4_7</t>
  </si>
  <si>
    <t>fx6069_pt_d4_7</t>
  </si>
  <si>
    <t>hom_fx6069_pt_d4_7</t>
  </si>
  <si>
    <t>mul_fx6069_pt_d4_7</t>
  </si>
  <si>
    <t>fx7079_pt_d4_7</t>
  </si>
  <si>
    <t>hom_fx7079_pt_d4_7</t>
  </si>
  <si>
    <t>mul_fx7079_pt_d4_7</t>
  </si>
  <si>
    <t>fx80m_pt_d4_7</t>
  </si>
  <si>
    <t>hom_fx80m_pt_d4_7</t>
  </si>
  <si>
    <t>mul_fx80m_pt_d4_7</t>
  </si>
  <si>
    <t>fx60m_pt_d4_7</t>
  </si>
  <si>
    <t>hom_fx60m_pt_d4_7</t>
  </si>
  <si>
    <t>mul_fx60m_pt_d4_7</t>
  </si>
  <si>
    <t>fx1829_pt_d4_8</t>
  </si>
  <si>
    <t>hom_fx1829_pt_d4_8</t>
  </si>
  <si>
    <t>mul_fx1829_pt_d4_8</t>
  </si>
  <si>
    <t>fx3039_pt_d4_8</t>
  </si>
  <si>
    <t>hom_fx3039_pt_d4_8</t>
  </si>
  <si>
    <t>mul_fx3039_pt_d4_8</t>
  </si>
  <si>
    <t>fx4049_pt_d4_8</t>
  </si>
  <si>
    <t>hom_fx4049_pt_d4_8</t>
  </si>
  <si>
    <t>mul_fx4049_pt_d4_8</t>
  </si>
  <si>
    <t>fx5059_pt_d4_8</t>
  </si>
  <si>
    <t>hom_fx5059_pt_d4_8</t>
  </si>
  <si>
    <t>mul_fx5059_pt_d4_8</t>
  </si>
  <si>
    <t>fx1859_pt_d4_8</t>
  </si>
  <si>
    <t>hom_fx1859_pt_d4_8</t>
  </si>
  <si>
    <t>mul_fx1859_pt_d4_8</t>
  </si>
  <si>
    <t>fx6069_pt_d4_8</t>
  </si>
  <si>
    <t>hom_fx6069_pt_d4_8</t>
  </si>
  <si>
    <t>mul_fx6069_pt_d4_8</t>
  </si>
  <si>
    <t>fx7079_pt_d4_8</t>
  </si>
  <si>
    <t>hom_fx7079_pt_d4_8</t>
  </si>
  <si>
    <t>mul_fx7079_pt_d4_8</t>
  </si>
  <si>
    <t>fx80m_pt_d4_8</t>
  </si>
  <si>
    <t>hom_fx80m_pt_d4_8</t>
  </si>
  <si>
    <t>mul_fx80m_pt_d4_8</t>
  </si>
  <si>
    <t>fx60m_pt_d4_8</t>
  </si>
  <si>
    <t>hom_fx60m_pt_d4_8</t>
  </si>
  <si>
    <t>mul_fx60m_pt_d4_8</t>
  </si>
  <si>
    <t>fx1829_pt_d5_1</t>
  </si>
  <si>
    <t>hom_fx1829_pt_d5_1</t>
  </si>
  <si>
    <t>mul_fx1829_pt_d5_1</t>
  </si>
  <si>
    <t>fx3039_pt_d5_1</t>
  </si>
  <si>
    <t>hom_fx3039_pt_d5_1</t>
  </si>
  <si>
    <t>mul_fx3039_pt_d5_1</t>
  </si>
  <si>
    <t>fx4049_pt_d5_1</t>
  </si>
  <si>
    <t>hom_fx4049_pt_d5_1</t>
  </si>
  <si>
    <t>mul_fx4049_pt_d5_1</t>
  </si>
  <si>
    <t>fx5059_pt_d5_1</t>
  </si>
  <si>
    <t>hom_fx5059_pt_d5_1</t>
  </si>
  <si>
    <t>mul_fx5059_pt_d5_1</t>
  </si>
  <si>
    <t>fx1859_pt_d5_1</t>
  </si>
  <si>
    <t>hom_fx1859_pt_d5_1</t>
  </si>
  <si>
    <t>mul_fx1859_pt_d5_1</t>
  </si>
  <si>
    <t>fx6069_pt_d5_1</t>
  </si>
  <si>
    <t>hom_fx6069_pt_d5_1</t>
  </si>
  <si>
    <t>mul_fx6069_pt_d5_1</t>
  </si>
  <si>
    <t>fx7079_pt_d5_1</t>
  </si>
  <si>
    <t>hom_fx7079_pt_d5_1</t>
  </si>
  <si>
    <t>mul_fx7079_pt_d5_1</t>
  </si>
  <si>
    <t>fx80m_pt_d5_1</t>
  </si>
  <si>
    <t>hom_fx80m_pt_d5_1</t>
  </si>
  <si>
    <t>mul_fx80m_pt_d5_1</t>
  </si>
  <si>
    <t>fx60m_pt_d5_1</t>
  </si>
  <si>
    <t>hom_fx60m_pt_d5_1</t>
  </si>
  <si>
    <t>mul_fx60m_pt_d5_1</t>
  </si>
  <si>
    <t>fx1829_pt_d5_2</t>
  </si>
  <si>
    <t>hom_fx1829_pt_d5_2</t>
  </si>
  <si>
    <t>mul_fx1829_pt_d5_2</t>
  </si>
  <si>
    <t>fx3039_pt_d5_2</t>
  </si>
  <si>
    <t>hom_fx3039_pt_d5_2</t>
  </si>
  <si>
    <t>mul_fx3039_pt_d5_2</t>
  </si>
  <si>
    <t>fx4049_pt_d5_2</t>
  </si>
  <si>
    <t>hom_fx4049_pt_d5_2</t>
  </si>
  <si>
    <t>mul_fx4049_pt_d5_2</t>
  </si>
  <si>
    <t>fx5059_pt_d5_2</t>
  </si>
  <si>
    <t>hom_fx5059_pt_d5_2</t>
  </si>
  <si>
    <t>mul_fx5059_pt_d5_2</t>
  </si>
  <si>
    <t>fx1859_pt_d5_2</t>
  </si>
  <si>
    <t>hom_fx1859_pt_d5_2</t>
  </si>
  <si>
    <t>mul_fx1859_pt_d5_2</t>
  </si>
  <si>
    <t>fx6069_pt_d5_2</t>
  </si>
  <si>
    <t>hom_fx6069_pt_d5_2</t>
  </si>
  <si>
    <t>mul_fx6069_pt_d5_2</t>
  </si>
  <si>
    <t>fx7079_pt_d5_2</t>
  </si>
  <si>
    <t>hom_fx7079_pt_d5_2</t>
  </si>
  <si>
    <t>mul_fx7079_pt_d5_2</t>
  </si>
  <si>
    <t>fx80m_pt_d5_2</t>
  </si>
  <si>
    <t>hom_fx80m_pt_d5_2</t>
  </si>
  <si>
    <t>mul_fx80m_pt_d5_2</t>
  </si>
  <si>
    <t>fx60m_pt_d5_2</t>
  </si>
  <si>
    <t>hom_fx60m_pt_d5_2</t>
  </si>
  <si>
    <t>mul_fx60m_pt_d5_2</t>
  </si>
  <si>
    <t>fx1829_pt_d5_3</t>
  </si>
  <si>
    <t>hom_fx1829_pt_d5_3</t>
  </si>
  <si>
    <t>mul_fx1829_pt_d5_3</t>
  </si>
  <si>
    <t>fx3039_pt_d5_3</t>
  </si>
  <si>
    <t>hom_fx3039_pt_d5_3</t>
  </si>
  <si>
    <t>mul_fx3039_pt_d5_3</t>
  </si>
  <si>
    <t>fx4049_pt_d5_3</t>
  </si>
  <si>
    <t>hom_fx4049_pt_d5_3</t>
  </si>
  <si>
    <t>mul_fx4049_pt_d5_3</t>
  </si>
  <si>
    <t>fx5059_pt_d5_3</t>
  </si>
  <si>
    <t>hom_fx5059_pt_d5_3</t>
  </si>
  <si>
    <t>mul_fx5059_pt_d5_3</t>
  </si>
  <si>
    <t>fx1859_pt_d5_3</t>
  </si>
  <si>
    <t>hom_fx1859_pt_d5_3</t>
  </si>
  <si>
    <t>mul_fx1859_pt_d5_3</t>
  </si>
  <si>
    <t>fx6069_pt_d5_3</t>
  </si>
  <si>
    <t>hom_fx6069_pt_d5_3</t>
  </si>
  <si>
    <t>mul_fx6069_pt_d5_3</t>
  </si>
  <si>
    <t>fx7079_pt_d5_3</t>
  </si>
  <si>
    <t>hom_fx7079_pt_d5_3</t>
  </si>
  <si>
    <t>mul_fx7079_pt_d5_3</t>
  </si>
  <si>
    <t>fx80m_pt_d5_3</t>
  </si>
  <si>
    <t>hom_fx80m_pt_d5_3</t>
  </si>
  <si>
    <t>mul_fx80m_pt_d5_3</t>
  </si>
  <si>
    <t>fx60m_pt_d5_3</t>
  </si>
  <si>
    <t>hom_fx60m_pt_d5_3</t>
  </si>
  <si>
    <t>mul_fx60m_pt_d5_3</t>
  </si>
  <si>
    <t>fx1829_pt_d5_4</t>
  </si>
  <si>
    <t>hom_fx1829_pt_d5_4</t>
  </si>
  <si>
    <t>mul_fx1829_pt_d5_4</t>
  </si>
  <si>
    <t>fx3039_pt_d5_4</t>
  </si>
  <si>
    <t>hom_fx3039_pt_d5_4</t>
  </si>
  <si>
    <t>mul_fx3039_pt_d5_4</t>
  </si>
  <si>
    <t>fx4049_pt_d5_4</t>
  </si>
  <si>
    <t>hom_fx4049_pt_d5_4</t>
  </si>
  <si>
    <t>mul_fx4049_pt_d5_4</t>
  </si>
  <si>
    <t>fx5059_pt_d5_4</t>
  </si>
  <si>
    <t>hom_fx5059_pt_d5_4</t>
  </si>
  <si>
    <t>mul_fx5059_pt_d5_4</t>
  </si>
  <si>
    <t>fx1859_pt_d5_4</t>
  </si>
  <si>
    <t>hom_fx1859_pt_d5_4</t>
  </si>
  <si>
    <t>mul_fx1859_pt_d5_4</t>
  </si>
  <si>
    <t>fx6069_pt_d5_4</t>
  </si>
  <si>
    <t>hom_fx6069_pt_d5_4</t>
  </si>
  <si>
    <t>mul_fx6069_pt_d5_4</t>
  </si>
  <si>
    <t>fx7079_pt_d5_4</t>
  </si>
  <si>
    <t>hom_fx7079_pt_d5_4</t>
  </si>
  <si>
    <t>mul_fx7079_pt_d5_4</t>
  </si>
  <si>
    <t>fx80m_pt_d5_4</t>
  </si>
  <si>
    <t>hom_fx80m_pt_d5_4</t>
  </si>
  <si>
    <t>mul_fx80m_pt_d5_4</t>
  </si>
  <si>
    <t>fx60m_pt_d5_4</t>
  </si>
  <si>
    <t>hom_fx60m_pt_d5_4</t>
  </si>
  <si>
    <t>mul_fx60m_pt_d5_4</t>
  </si>
  <si>
    <t>fx1829_pt_d5_5</t>
  </si>
  <si>
    <t>hom_fx1829_pt_d5_5</t>
  </si>
  <si>
    <t>mul_fx1829_pt_d5_5</t>
  </si>
  <si>
    <t>fx3039_pt_d5_5</t>
  </si>
  <si>
    <t>hom_fx3039_pt_d5_5</t>
  </si>
  <si>
    <t>mul_fx3039_pt_d5_5</t>
  </si>
  <si>
    <t>fx4049_pt_d5_5</t>
  </si>
  <si>
    <t>hom_fx4049_pt_d5_5</t>
  </si>
  <si>
    <t>mul_fx4049_pt_d5_5</t>
  </si>
  <si>
    <t>fx5059_pt_d5_5</t>
  </si>
  <si>
    <t>hom_fx5059_pt_d5_5</t>
  </si>
  <si>
    <t>mul_fx5059_pt_d5_5</t>
  </si>
  <si>
    <t>fx1859_pt_d5_5</t>
  </si>
  <si>
    <t>hom_fx1859_pt_d5_5</t>
  </si>
  <si>
    <t>mul_fx1859_pt_d5_5</t>
  </si>
  <si>
    <t>fx6069_pt_d5_5</t>
  </si>
  <si>
    <t>hom_fx6069_pt_d5_5</t>
  </si>
  <si>
    <t>mul_fx6069_pt_d5_5</t>
  </si>
  <si>
    <t>fx7079_pt_d5_5</t>
  </si>
  <si>
    <t>hom_fx7079_pt_d5_5</t>
  </si>
  <si>
    <t>mul_fx7079_pt_d5_5</t>
  </si>
  <si>
    <t>fx80m_pt_d5_5</t>
  </si>
  <si>
    <t>hom_fx80m_pt_d5_5</t>
  </si>
  <si>
    <t>mul_fx80m_pt_d5_5</t>
  </si>
  <si>
    <t>fx60m_pt_d5_5</t>
  </si>
  <si>
    <t>hom_fx60m_pt_d5_5</t>
  </si>
  <si>
    <t>mul_fx60m_pt_d5_5</t>
  </si>
  <si>
    <t>fx1829_pt_d6_1</t>
  </si>
  <si>
    <t>hom_fx1829_pt_d6_1</t>
  </si>
  <si>
    <t>mul_fx1829_pt_d6_1</t>
  </si>
  <si>
    <t>fx3039_pt_d6_1</t>
  </si>
  <si>
    <t>hom_fx3039_pt_d6_1</t>
  </si>
  <si>
    <t>mul_fx3039_pt_d6_1</t>
  </si>
  <si>
    <t>fx4049_pt_d6_1</t>
  </si>
  <si>
    <t>hom_fx4049_pt_d6_1</t>
  </si>
  <si>
    <t>mul_fx4049_pt_d6_1</t>
  </si>
  <si>
    <t>fx5059_pt_d6_1</t>
  </si>
  <si>
    <t>hom_fx5059_pt_d6_1</t>
  </si>
  <si>
    <t>mul_fx5059_pt_d6_1</t>
  </si>
  <si>
    <t>fx1859_pt_d6_1</t>
  </si>
  <si>
    <t>hom_fx1859_pt_d6_1</t>
  </si>
  <si>
    <t>mul_fx1859_pt_d6_1</t>
  </si>
  <si>
    <t>fx6069_pt_d6_1</t>
  </si>
  <si>
    <t>hom_fx6069_pt_d6_1</t>
  </si>
  <si>
    <t>mul_fx6069_pt_d6_1</t>
  </si>
  <si>
    <t>fx7079_pt_d6_1</t>
  </si>
  <si>
    <t>hom_fx7079_pt_d6_1</t>
  </si>
  <si>
    <t>mul_fx7079_pt_d6_1</t>
  </si>
  <si>
    <t>fx80m_pt_d6_1</t>
  </si>
  <si>
    <t>hom_fx80m_pt_d6_1</t>
  </si>
  <si>
    <t>mul_fx80m_pt_d6_1</t>
  </si>
  <si>
    <t>fx60m_pt_d6_1</t>
  </si>
  <si>
    <t>hom_fx60m_pt_d6_1</t>
  </si>
  <si>
    <t>mul_fx60m_pt_d6_1</t>
  </si>
  <si>
    <t>fx1829_pt_d6_2</t>
  </si>
  <si>
    <t>hom_fx1829_pt_d6_2</t>
  </si>
  <si>
    <t>mul_fx1829_pt_d6_2</t>
  </si>
  <si>
    <t>fx3039_pt_d6_2</t>
  </si>
  <si>
    <t>hom_fx3039_pt_d6_2</t>
  </si>
  <si>
    <t>mul_fx3039_pt_d6_2</t>
  </si>
  <si>
    <t>fx4049_pt_d6_2</t>
  </si>
  <si>
    <t>hom_fx4049_pt_d6_2</t>
  </si>
  <si>
    <t>mul_fx4049_pt_d6_2</t>
  </si>
  <si>
    <t>fx5059_pt_d6_2</t>
  </si>
  <si>
    <t>hom_fx5059_pt_d6_2</t>
  </si>
  <si>
    <t>mul_fx5059_pt_d6_2</t>
  </si>
  <si>
    <t>fx1859_pt_d6_2</t>
  </si>
  <si>
    <t>hom_fx1859_pt_d6_2</t>
  </si>
  <si>
    <t>mul_fx1859_pt_d6_2</t>
  </si>
  <si>
    <t>fx6069_pt_d6_2</t>
  </si>
  <si>
    <t>hom_fx6069_pt_d6_2</t>
  </si>
  <si>
    <t>mul_fx6069_pt_d6_2</t>
  </si>
  <si>
    <t>fx7079_pt_d6_2</t>
  </si>
  <si>
    <t>hom_fx7079_pt_d6_2</t>
  </si>
  <si>
    <t>mul_fx7079_pt_d6_2</t>
  </si>
  <si>
    <t>fx80m_pt_d6_2</t>
  </si>
  <si>
    <t>hom_fx80m_pt_d6_2</t>
  </si>
  <si>
    <t>mul_fx80m_pt_d6_2</t>
  </si>
  <si>
    <t>fx60m_pt_d6_2</t>
  </si>
  <si>
    <t>hom_fx60m_pt_d6_2</t>
  </si>
  <si>
    <t>mul_fx60m_pt_d6_2</t>
  </si>
  <si>
    <t>fx1829_pt_d6_3</t>
  </si>
  <si>
    <t>hom_fx1829_pt_d6_3</t>
  </si>
  <si>
    <t>mul_fx1829_pt_d6_3</t>
  </si>
  <si>
    <t>fx3039_pt_d6_3</t>
  </si>
  <si>
    <t>hom_fx3039_pt_d6_3</t>
  </si>
  <si>
    <t>mul_fx3039_pt_d6_3</t>
  </si>
  <si>
    <t>fx4049_pt_d6_3</t>
  </si>
  <si>
    <t>hom_fx4049_pt_d6_3</t>
  </si>
  <si>
    <t>mul_fx4049_pt_d6_3</t>
  </si>
  <si>
    <t>fx5059_pt_d6_3</t>
  </si>
  <si>
    <t>hom_fx5059_pt_d6_3</t>
  </si>
  <si>
    <t>mul_fx5059_pt_d6_3</t>
  </si>
  <si>
    <t>fx1859_pt_d6_3</t>
  </si>
  <si>
    <t>hom_fx1859_pt_d6_3</t>
  </si>
  <si>
    <t>mul_fx1859_pt_d6_3</t>
  </si>
  <si>
    <t>fx6069_pt_d6_3</t>
  </si>
  <si>
    <t>hom_fx6069_pt_d6_3</t>
  </si>
  <si>
    <t>mul_fx6069_pt_d6_3</t>
  </si>
  <si>
    <t>fx7079_pt_d6_3</t>
  </si>
  <si>
    <t>hom_fx7079_pt_d6_3</t>
  </si>
  <si>
    <t>mul_fx7079_pt_d6_3</t>
  </si>
  <si>
    <t>fx80m_pt_d6_3</t>
  </si>
  <si>
    <t>hom_fx80m_pt_d6_3</t>
  </si>
  <si>
    <t>mul_fx80m_pt_d6_3</t>
  </si>
  <si>
    <t>fx60m_pt_d6_3</t>
  </si>
  <si>
    <t>hom_fx60m_pt_d6_3</t>
  </si>
  <si>
    <t>mul_fx60m_pt_d6_3</t>
  </si>
  <si>
    <t>fx1829_pt_d6_4</t>
  </si>
  <si>
    <t>hom_fx1829_pt_d6_4</t>
  </si>
  <si>
    <t>mul_fx1829_pt_d6_4</t>
  </si>
  <si>
    <t>fx3039_pt_d6_4</t>
  </si>
  <si>
    <t>hom_fx3039_pt_d6_4</t>
  </si>
  <si>
    <t>mul_fx3039_pt_d6_4</t>
  </si>
  <si>
    <t>fx4049_pt_d6_4</t>
  </si>
  <si>
    <t>hom_fx4049_pt_d6_4</t>
  </si>
  <si>
    <t>mul_fx4049_pt_d6_4</t>
  </si>
  <si>
    <t>fx5059_pt_d6_4</t>
  </si>
  <si>
    <t>hom_fx5059_pt_d6_4</t>
  </si>
  <si>
    <t>mul_fx5059_pt_d6_4</t>
  </si>
  <si>
    <t>fx1859_pt_d6_4</t>
  </si>
  <si>
    <t>hom_fx1859_pt_d6_4</t>
  </si>
  <si>
    <t>mul_fx1859_pt_d6_4</t>
  </si>
  <si>
    <t>fx6069_pt_d6_4</t>
  </si>
  <si>
    <t>hom_fx6069_pt_d6_4</t>
  </si>
  <si>
    <t>mul_fx6069_pt_d6_4</t>
  </si>
  <si>
    <t>fx7079_pt_d6_4</t>
  </si>
  <si>
    <t>hom_fx7079_pt_d6_4</t>
  </si>
  <si>
    <t>mul_fx7079_pt_d6_4</t>
  </si>
  <si>
    <t>fx80m_pt_d6_4</t>
  </si>
  <si>
    <t>hom_fx80m_pt_d6_4</t>
  </si>
  <si>
    <t>mul_fx80m_pt_d6_4</t>
  </si>
  <si>
    <t>fx60m_pt_d6_4</t>
  </si>
  <si>
    <t>hom_fx60m_pt_d6_4</t>
  </si>
  <si>
    <t>mul_fx60m_pt_d6_4</t>
  </si>
  <si>
    <t>fx1829_pt_d6_5</t>
  </si>
  <si>
    <t>hom_fx1829_pt_d6_5</t>
  </si>
  <si>
    <t>mul_fx1829_pt_d6_5</t>
  </si>
  <si>
    <t>fx3039_pt_d6_5</t>
  </si>
  <si>
    <t>hom_fx3039_pt_d6_5</t>
  </si>
  <si>
    <t>mul_fx3039_pt_d6_5</t>
  </si>
  <si>
    <t>fx4049_pt_d6_5</t>
  </si>
  <si>
    <t>hom_fx4049_pt_d6_5</t>
  </si>
  <si>
    <t>mul_fx4049_pt_d6_5</t>
  </si>
  <si>
    <t>fx5059_pt_d6_5</t>
  </si>
  <si>
    <t>hom_fx5059_pt_d6_5</t>
  </si>
  <si>
    <t>mul_fx5059_pt_d6_5</t>
  </si>
  <si>
    <t>fx1859_pt_d6_5</t>
  </si>
  <si>
    <t>hom_fx1859_pt_d6_5</t>
  </si>
  <si>
    <t>mul_fx1859_pt_d6_5</t>
  </si>
  <si>
    <t>fx6069_pt_d6_5</t>
  </si>
  <si>
    <t>hom_fx6069_pt_d6_5</t>
  </si>
  <si>
    <t>mul_fx6069_pt_d6_5</t>
  </si>
  <si>
    <t>fx7079_pt_d6_5</t>
  </si>
  <si>
    <t>hom_fx7079_pt_d6_5</t>
  </si>
  <si>
    <t>mul_fx7079_pt_d6_5</t>
  </si>
  <si>
    <t>fx80m_pt_d6_5</t>
  </si>
  <si>
    <t>hom_fx80m_pt_d6_5</t>
  </si>
  <si>
    <t>mul_fx80m_pt_d6_5</t>
  </si>
  <si>
    <t>fx60m_pt_d6_5</t>
  </si>
  <si>
    <t>hom_fx60m_pt_d6_5</t>
  </si>
  <si>
    <t>mul_fx60m_pt_d6_5</t>
  </si>
  <si>
    <t>fx1829_pt_d7_1</t>
  </si>
  <si>
    <t>hom_fx1829_pt_d7_1</t>
  </si>
  <si>
    <t>mul_fx1829_pt_d7_1</t>
  </si>
  <si>
    <t>fx3039_pt_d7_1</t>
  </si>
  <si>
    <t>hom_fx3039_pt_d7_1</t>
  </si>
  <si>
    <t>mul_fx3039_pt_d7_1</t>
  </si>
  <si>
    <t>fx4049_pt_d7_1</t>
  </si>
  <si>
    <t>hom_fx4049_pt_d7_1</t>
  </si>
  <si>
    <t>mul_fx4049_pt_d7_1</t>
  </si>
  <si>
    <t>fx5059_pt_d7_1</t>
  </si>
  <si>
    <t>hom_fx5059_pt_d7_1</t>
  </si>
  <si>
    <t>mul_fx5059_pt_d7_1</t>
  </si>
  <si>
    <t>fx1859_pt_d7_1</t>
  </si>
  <si>
    <t>hom_fx1859_pt_d7_1</t>
  </si>
  <si>
    <t>mul_fx1859_pt_d7_1</t>
  </si>
  <si>
    <t>fx6069_pt_d7_1</t>
  </si>
  <si>
    <t>hom_fx6069_pt_d7_1</t>
  </si>
  <si>
    <t>mul_fx6069_pt_d7_1</t>
  </si>
  <si>
    <t>fx7079_pt_d7_1</t>
  </si>
  <si>
    <t>hom_fx7079_pt_d7_1</t>
  </si>
  <si>
    <t>mul_fx7079_pt_d7_1</t>
  </si>
  <si>
    <t>fx80m_pt_d7_1</t>
  </si>
  <si>
    <t>hom_fx80m_pt_d7_1</t>
  </si>
  <si>
    <t>mul_fx80m_pt_d7_1</t>
  </si>
  <si>
    <t>fx60m_pt_d7_1</t>
  </si>
  <si>
    <t>hom_fx60m_pt_d7_1</t>
  </si>
  <si>
    <t>mul_fx60m_pt_d7_1</t>
  </si>
  <si>
    <t>fx1829_pt_d7_2</t>
  </si>
  <si>
    <t>hom_fx1829_pt_d7_2</t>
  </si>
  <si>
    <t>mul_fx1829_pt_d7_2</t>
  </si>
  <si>
    <t>fx3039_pt_d7_2</t>
  </si>
  <si>
    <t>hom_fx3039_pt_d7_2</t>
  </si>
  <si>
    <t>mul_fx3039_pt_d7_2</t>
  </si>
  <si>
    <t>fx4049_pt_d7_2</t>
  </si>
  <si>
    <t>hom_fx4049_pt_d7_2</t>
  </si>
  <si>
    <t>mul_fx4049_pt_d7_2</t>
  </si>
  <si>
    <t>fx5059_pt_d7_2</t>
  </si>
  <si>
    <t>hom_fx5059_pt_d7_2</t>
  </si>
  <si>
    <t>mul_fx5059_pt_d7_2</t>
  </si>
  <si>
    <t>fx1859_pt_d7_2</t>
  </si>
  <si>
    <t>hom_fx1859_pt_d7_2</t>
  </si>
  <si>
    <t>mul_fx1859_pt_d7_2</t>
  </si>
  <si>
    <t>fx6069_pt_d7_2</t>
  </si>
  <si>
    <t>hom_fx6069_pt_d7_2</t>
  </si>
  <si>
    <t>mul_fx6069_pt_d7_2</t>
  </si>
  <si>
    <t>fx7079_pt_d7_2</t>
  </si>
  <si>
    <t>hom_fx7079_pt_d7_2</t>
  </si>
  <si>
    <t>mul_fx7079_pt_d7_2</t>
  </si>
  <si>
    <t>fx80m_pt_d7_2</t>
  </si>
  <si>
    <t>hom_fx80m_pt_d7_2</t>
  </si>
  <si>
    <t>mul_fx80m_pt_d7_2</t>
  </si>
  <si>
    <t>fx60m_pt_d7_2</t>
  </si>
  <si>
    <t>hom_fx60m_pt_d7_2</t>
  </si>
  <si>
    <t>mul_fx60m_pt_d7_2</t>
  </si>
  <si>
    <t>fx1829_pt_d7_3</t>
  </si>
  <si>
    <t>hom_fx1829_pt_d7_3</t>
  </si>
  <si>
    <t>mul_fx1829_pt_d7_3</t>
  </si>
  <si>
    <t>fx3039_pt_d7_3</t>
  </si>
  <si>
    <t>hom_fx3039_pt_d7_3</t>
  </si>
  <si>
    <t>mul_fx3039_pt_d7_3</t>
  </si>
  <si>
    <t>fx4049_pt_d7_3</t>
  </si>
  <si>
    <t>hom_fx4049_pt_d7_3</t>
  </si>
  <si>
    <t>mul_fx4049_pt_d7_3</t>
  </si>
  <si>
    <t>fx5059_pt_d7_3</t>
  </si>
  <si>
    <t>hom_fx5059_pt_d7_3</t>
  </si>
  <si>
    <t>mul_fx5059_pt_d7_3</t>
  </si>
  <si>
    <t>fx1859_pt_d7_3</t>
  </si>
  <si>
    <t>hom_fx1859_pt_d7_3</t>
  </si>
  <si>
    <t>mul_fx1859_pt_d7_3</t>
  </si>
  <si>
    <t>fx6069_pt_d7_3</t>
  </si>
  <si>
    <t>hom_fx6069_pt_d7_3</t>
  </si>
  <si>
    <t>mul_fx6069_pt_d7_3</t>
  </si>
  <si>
    <t>fx7079_pt_d7_3</t>
  </si>
  <si>
    <t>hom_fx7079_pt_d7_3</t>
  </si>
  <si>
    <t>mul_fx7079_pt_d7_3</t>
  </si>
  <si>
    <t>fx80m_pt_d7_3</t>
  </si>
  <si>
    <t>hom_fx80m_pt_d7_3</t>
  </si>
  <si>
    <t>mul_fx80m_pt_d7_3</t>
  </si>
  <si>
    <t>fx60m_pt_d7_3</t>
  </si>
  <si>
    <t>hom_fx60m_pt_d7_3</t>
  </si>
  <si>
    <t>mul_fx60m_pt_d7_3</t>
  </si>
  <si>
    <t>fx1829_pt_d7_4</t>
  </si>
  <si>
    <t>hom_fx1829_pt_d7_4</t>
  </si>
  <si>
    <t>mul_fx1829_pt_d7_4</t>
  </si>
  <si>
    <t>fx3039_pt_d7_4</t>
  </si>
  <si>
    <t>hom_fx3039_pt_d7_4</t>
  </si>
  <si>
    <t>mul_fx3039_pt_d7_4</t>
  </si>
  <si>
    <t>fx4049_pt_d7_4</t>
  </si>
  <si>
    <t>hom_fx4049_pt_d7_4</t>
  </si>
  <si>
    <t>mul_fx4049_pt_d7_4</t>
  </si>
  <si>
    <t>fx5059_pt_d7_4</t>
  </si>
  <si>
    <t>hom_fx5059_pt_d7_4</t>
  </si>
  <si>
    <t>mul_fx5059_pt_d7_4</t>
  </si>
  <si>
    <t>fx1859_pt_d7_4</t>
  </si>
  <si>
    <t>hom_fx1859_pt_d7_4</t>
  </si>
  <si>
    <t>mul_fx1859_pt_d7_4</t>
  </si>
  <si>
    <t>fx6069_pt_d7_4</t>
  </si>
  <si>
    <t>hom_fx6069_pt_d7_4</t>
  </si>
  <si>
    <t>mul_fx6069_pt_d7_4</t>
  </si>
  <si>
    <t>fx7079_pt_d7_4</t>
  </si>
  <si>
    <t>hom_fx7079_pt_d7_4</t>
  </si>
  <si>
    <t>mul_fx7079_pt_d7_4</t>
  </si>
  <si>
    <t>fx80m_pt_d7_4</t>
  </si>
  <si>
    <t>hom_fx80m_pt_d7_4</t>
  </si>
  <si>
    <t>mul_fx80m_pt_d7_4</t>
  </si>
  <si>
    <t>fx60m_pt_d7_4</t>
  </si>
  <si>
    <t>hom_fx60m_pt_d7_4</t>
  </si>
  <si>
    <t>mul_fx60m_pt_d7_4</t>
  </si>
  <si>
    <t>fx1829_pt_d7_5</t>
  </si>
  <si>
    <t>hom_fx1829_pt_d7_5</t>
  </si>
  <si>
    <t>mul_fx1829_pt_d7_5</t>
  </si>
  <si>
    <t>fx3039_pt_d7_5</t>
  </si>
  <si>
    <t>hom_fx3039_pt_d7_5</t>
  </si>
  <si>
    <t>mul_fx3039_pt_d7_5</t>
  </si>
  <si>
    <t>fx4049_pt_d7_5</t>
  </si>
  <si>
    <t>hom_fx4049_pt_d7_5</t>
  </si>
  <si>
    <t>mul_fx4049_pt_d7_5</t>
  </si>
  <si>
    <t>fx5059_pt_d7_5</t>
  </si>
  <si>
    <t>hom_fx5059_pt_d7_5</t>
  </si>
  <si>
    <t>mul_fx5059_pt_d7_5</t>
  </si>
  <si>
    <t>fx1859_pt_d7_5</t>
  </si>
  <si>
    <t>hom_fx1859_pt_d7_5</t>
  </si>
  <si>
    <t>mul_fx1859_pt_d7_5</t>
  </si>
  <si>
    <t>fx6069_pt_d7_5</t>
  </si>
  <si>
    <t>hom_fx6069_pt_d7_5</t>
  </si>
  <si>
    <t>mul_fx6069_pt_d7_5</t>
  </si>
  <si>
    <t>fx7079_pt_d7_5</t>
  </si>
  <si>
    <t>hom_fx7079_pt_d7_5</t>
  </si>
  <si>
    <t>mul_fx7079_pt_d7_5</t>
  </si>
  <si>
    <t>fx80m_pt_d7_5</t>
  </si>
  <si>
    <t>hom_fx80m_pt_d7_5</t>
  </si>
  <si>
    <t>mul_fx80m_pt_d7_5</t>
  </si>
  <si>
    <t>fx60m_pt_d7_5</t>
  </si>
  <si>
    <t>hom_fx60m_pt_d7_5</t>
  </si>
  <si>
    <t>mul_fx60m_pt_d7_5</t>
  </si>
  <si>
    <t>fx1829_pt_d7_6</t>
  </si>
  <si>
    <t>hom_fx1829_pt_d7_6</t>
  </si>
  <si>
    <t>mul_fx1829_pt_d7_6</t>
  </si>
  <si>
    <t>fx3039_pt_d7_6</t>
  </si>
  <si>
    <t>hom_fx3039_pt_d7_6</t>
  </si>
  <si>
    <t>mul_fx3039_pt_d7_6</t>
  </si>
  <si>
    <t>fx4049_pt_d7_6</t>
  </si>
  <si>
    <t>hom_fx4049_pt_d7_6</t>
  </si>
  <si>
    <t>mul_fx4049_pt_d7_6</t>
  </si>
  <si>
    <t>fx5059_pt_d7_6</t>
  </si>
  <si>
    <t>hom_fx5059_pt_d7_6</t>
  </si>
  <si>
    <t>mul_fx5059_pt_d7_6</t>
  </si>
  <si>
    <t>fx1859_pt_d7_6</t>
  </si>
  <si>
    <t>hom_fx1859_pt_d7_6</t>
  </si>
  <si>
    <t>mul_fx1859_pt_d7_6</t>
  </si>
  <si>
    <t>fx6069_pt_d7_6</t>
  </si>
  <si>
    <t>hom_fx6069_pt_d7_6</t>
  </si>
  <si>
    <t>mul_fx6069_pt_d7_6</t>
  </si>
  <si>
    <t>fx7079_pt_d7_6</t>
  </si>
  <si>
    <t>hom_fx7079_pt_d7_6</t>
  </si>
  <si>
    <t>mul_fx7079_pt_d7_6</t>
  </si>
  <si>
    <t>fx80m_pt_d7_6</t>
  </si>
  <si>
    <t>hom_fx80m_pt_d7_6</t>
  </si>
  <si>
    <t>mul_fx80m_pt_d7_6</t>
  </si>
  <si>
    <t>fx60m_pt_d7_6</t>
  </si>
  <si>
    <t>hom_fx60m_pt_d7_6</t>
  </si>
  <si>
    <t>mul_fx60m_pt_d7_6</t>
  </si>
  <si>
    <t>fx1829_pt_d7_7</t>
  </si>
  <si>
    <t>hom_fx1829_pt_d7_7</t>
  </si>
  <si>
    <t>mul_fx1829_pt_d7_7</t>
  </si>
  <si>
    <t>fx3039_pt_d7_7</t>
  </si>
  <si>
    <t>hom_fx3039_pt_d7_7</t>
  </si>
  <si>
    <t>mul_fx3039_pt_d7_7</t>
  </si>
  <si>
    <t>fx4049_pt_d7_7</t>
  </si>
  <si>
    <t>hom_fx4049_pt_d7_7</t>
  </si>
  <si>
    <t>mul_fx4049_pt_d7_7</t>
  </si>
  <si>
    <t>fx5059_pt_d7_7</t>
  </si>
  <si>
    <t>hom_fx5059_pt_d7_7</t>
  </si>
  <si>
    <t>mul_fx5059_pt_d7_7</t>
  </si>
  <si>
    <t>fx1859_pt_d7_7</t>
  </si>
  <si>
    <t>hom_fx1859_pt_d7_7</t>
  </si>
  <si>
    <t>mul_fx1859_pt_d7_7</t>
  </si>
  <si>
    <t>fx6069_pt_d7_7</t>
  </si>
  <si>
    <t>hom_fx6069_pt_d7_7</t>
  </si>
  <si>
    <t>mul_fx6069_pt_d7_7</t>
  </si>
  <si>
    <t>fx7079_pt_d7_7</t>
  </si>
  <si>
    <t>hom_fx7079_pt_d7_7</t>
  </si>
  <si>
    <t>mul_fx7079_pt_d7_7</t>
  </si>
  <si>
    <t>fx80m_pt_d7_7</t>
  </si>
  <si>
    <t>hom_fx80m_pt_d7_7</t>
  </si>
  <si>
    <t>mul_fx80m_pt_d7_7</t>
  </si>
  <si>
    <t>fx60m_pt_d7_7</t>
  </si>
  <si>
    <t>hom_fx60m_pt_d7_7</t>
  </si>
  <si>
    <t>mul_fx60m_pt_d7_7</t>
  </si>
  <si>
    <t>fx1829_pt_d7_8</t>
  </si>
  <si>
    <t>hom_fx1829_pt_d7_8</t>
  </si>
  <si>
    <t>mul_fx1829_pt_d7_8</t>
  </si>
  <si>
    <t>fx3039_pt_d7_8</t>
  </si>
  <si>
    <t>hom_fx3039_pt_d7_8</t>
  </si>
  <si>
    <t>mul_fx3039_pt_d7_8</t>
  </si>
  <si>
    <t>fx4049_pt_d7_8</t>
  </si>
  <si>
    <t>hom_fx4049_pt_d7_8</t>
  </si>
  <si>
    <t>mul_fx4049_pt_d7_8</t>
  </si>
  <si>
    <t>fx5059_pt_d7_8</t>
  </si>
  <si>
    <t>hom_fx5059_pt_d7_8</t>
  </si>
  <si>
    <t>mul_fx5059_pt_d7_8</t>
  </si>
  <si>
    <t>fx1859_pt_d7_8</t>
  </si>
  <si>
    <t>hom_fx1859_pt_d7_8</t>
  </si>
  <si>
    <t>mul_fx1859_pt_d7_8</t>
  </si>
  <si>
    <t>fx6069_pt_d7_8</t>
  </si>
  <si>
    <t>hom_fx6069_pt_d7_8</t>
  </si>
  <si>
    <t>mul_fx6069_pt_d7_8</t>
  </si>
  <si>
    <t>fx7079_pt_d7_8</t>
  </si>
  <si>
    <t>hom_fx7079_pt_d7_8</t>
  </si>
  <si>
    <t>mul_fx7079_pt_d7_8</t>
  </si>
  <si>
    <t>fx80m_pt_d7_8</t>
  </si>
  <si>
    <t>hom_fx80m_pt_d7_8</t>
  </si>
  <si>
    <t>mul_fx80m_pt_d7_8</t>
  </si>
  <si>
    <t>fx60m_pt_d7_8</t>
  </si>
  <si>
    <t>hom_fx60m_pt_d7_8</t>
  </si>
  <si>
    <t>mul_fx60m_pt_d7_8</t>
  </si>
  <si>
    <t>incap0_lev</t>
  </si>
  <si>
    <t>incap0_mod</t>
  </si>
  <si>
    <t>incap0_gra</t>
  </si>
  <si>
    <t>incap1_lev</t>
  </si>
  <si>
    <t>incap1_mod</t>
  </si>
  <si>
    <t>incap1_gra</t>
  </si>
  <si>
    <t>incap2_lev</t>
  </si>
  <si>
    <t>incap2_mod</t>
  </si>
  <si>
    <t>incap2_gra</t>
  </si>
  <si>
    <t>incap3_lev</t>
  </si>
  <si>
    <t>incap3_mod</t>
  </si>
  <si>
    <t>incap3_gra</t>
  </si>
  <si>
    <t>incap4_lev</t>
  </si>
  <si>
    <t>incap4_mod</t>
  </si>
  <si>
    <t>incap4_gra</t>
  </si>
  <si>
    <t>incap</t>
  </si>
  <si>
    <t>mot_1_pt_</t>
  </si>
  <si>
    <t>cog_1_pt_</t>
  </si>
  <si>
    <t>aud_1_pt_</t>
  </si>
  <si>
    <t>vis_1_pt_</t>
  </si>
  <si>
    <t>Pontuação média dos idosos com somente UMA incapacidade, por domínios, atividades e participações, segundo tipo de incapacidade</t>
  </si>
  <si>
    <t>Tipo de incapacidades</t>
  </si>
  <si>
    <t>Pontuação média dos idosos, por domínios, atividades e participações, segundo sexo e grau de acometimento</t>
  </si>
  <si>
    <t>Moderada</t>
  </si>
  <si>
    <t>mul_lev_pt_</t>
  </si>
  <si>
    <t>mul_mod_pt_</t>
  </si>
  <si>
    <t>mul_gra_pt_</t>
  </si>
  <si>
    <t>hom_lev_pt_</t>
  </si>
  <si>
    <t>hom_mod_pt_</t>
  </si>
  <si>
    <t>hom_gra_pt_</t>
  </si>
  <si>
    <t>fx60m_pt_</t>
  </si>
  <si>
    <t>fx6069_pt_</t>
  </si>
  <si>
    <t>fx7079_pt_</t>
  </si>
  <si>
    <t>fx80m_pt_</t>
  </si>
  <si>
    <t>mul_fx60m_pt_</t>
  </si>
  <si>
    <t>mul_fx6069_pt_</t>
  </si>
  <si>
    <t>mul_fx7079_pt_</t>
  </si>
  <si>
    <t>mul_fx80m_pt_</t>
  </si>
  <si>
    <t>hom_fx60m_pt_</t>
  </si>
  <si>
    <t>hom_fx6069_pt_</t>
  </si>
  <si>
    <t>hom_fx7079_pt_</t>
  </si>
  <si>
    <t>hom_fx80m_pt_</t>
  </si>
  <si>
    <t>Pontuação média dos idosos, por domínios, atividades e participações, segundo sexo e faixa etária</t>
  </si>
  <si>
    <t>Total adultos</t>
  </si>
  <si>
    <t>Pontuação média dos adultos (18 a 59 anos), por domínios, atividades e participações, segundo sexo e faixa etária</t>
  </si>
  <si>
    <t>fx1859_pt_</t>
  </si>
  <si>
    <t>fx1829_pt_</t>
  </si>
  <si>
    <t>fx3039_pt_</t>
  </si>
  <si>
    <t>fx4049_pt_</t>
  </si>
  <si>
    <t>fx5059_pt_</t>
  </si>
  <si>
    <t>mul_fx1859_pt_</t>
  </si>
  <si>
    <t>mul_fx1829_pt_</t>
  </si>
  <si>
    <t>mul_fx3039_pt_</t>
  </si>
  <si>
    <t>mul_fx4049_pt_</t>
  </si>
  <si>
    <t>mul_fx5059_pt_</t>
  </si>
  <si>
    <t>hom_fx1859_pt_</t>
  </si>
  <si>
    <t>hom_fx1829_pt_</t>
  </si>
  <si>
    <t>hom_fx3039_pt_</t>
  </si>
  <si>
    <t>hom_fx4049_pt_</t>
  </si>
  <si>
    <t>hom_fx5059_pt_</t>
  </si>
  <si>
    <t>1_pt_</t>
  </si>
  <si>
    <t>0_pt_</t>
  </si>
  <si>
    <t>2_pt_</t>
  </si>
  <si>
    <t>3_pt_</t>
  </si>
  <si>
    <t>4_pt_</t>
  </si>
  <si>
    <t>Pontuação média dos idosos, por domínios, atividades e participações, segundo número de incapacidades declaradas</t>
  </si>
  <si>
    <t>Nenhuma</t>
  </si>
  <si>
    <t>Distribuição absoluta e percentual dos idosos, por nível de acometimento, segundo número de incapacidades declaradas</t>
  </si>
  <si>
    <t>hom_pt_d1_1</t>
  </si>
  <si>
    <t>mul_pt_d1_1</t>
  </si>
  <si>
    <t>hom_pt_d1_2</t>
  </si>
  <si>
    <t>mul_pt_d1_2</t>
  </si>
  <si>
    <t>hom_pt_d2_1</t>
  </si>
  <si>
    <t>mul_pt_d2_1</t>
  </si>
  <si>
    <t>hom_pt_d2_2</t>
  </si>
  <si>
    <t>mul_pt_d2_2</t>
  </si>
  <si>
    <t>hom_pt_d2_3</t>
  </si>
  <si>
    <t>mul_pt_d2_3</t>
  </si>
  <si>
    <t>hom_pt_d2_4</t>
  </si>
  <si>
    <t>mul_pt_d2_4</t>
  </si>
  <si>
    <t>hom_pt_d2_5</t>
  </si>
  <si>
    <t>mul_pt_d2_5</t>
  </si>
  <si>
    <t>hom_pt_d3_1</t>
  </si>
  <si>
    <t>mul_pt_d3_1</t>
  </si>
  <si>
    <t>hom_pt_d3_2</t>
  </si>
  <si>
    <t>mul_pt_d3_2</t>
  </si>
  <si>
    <t>hom_pt_d3_3</t>
  </si>
  <si>
    <t>mul_pt_d3_3</t>
  </si>
  <si>
    <t>hom_pt_d3_4</t>
  </si>
  <si>
    <t>mul_pt_d3_4</t>
  </si>
  <si>
    <t>hom_pt_d3_5</t>
  </si>
  <si>
    <t>mul_pt_d3_5</t>
  </si>
  <si>
    <t>hom_pt_d3_6</t>
  </si>
  <si>
    <t>mul_pt_d3_6</t>
  </si>
  <si>
    <t>hom_pt_d3_7</t>
  </si>
  <si>
    <t>mul_pt_d3_7</t>
  </si>
  <si>
    <t>hom_pt_d3_8</t>
  </si>
  <si>
    <t>mul_pt_d3_8</t>
  </si>
  <si>
    <t>hom_pt_d4_1</t>
  </si>
  <si>
    <t>mul_pt_d4_1</t>
  </si>
  <si>
    <t>hom_pt_d4_2</t>
  </si>
  <si>
    <t>mul_pt_d4_2</t>
  </si>
  <si>
    <t>hom_pt_d4_3</t>
  </si>
  <si>
    <t>mul_pt_d4_3</t>
  </si>
  <si>
    <t>hom_pt_d4_4</t>
  </si>
  <si>
    <t>mul_pt_d4_4</t>
  </si>
  <si>
    <t>hom_pt_d4_5</t>
  </si>
  <si>
    <t>mul_pt_d4_5</t>
  </si>
  <si>
    <t>hom_pt_d4_6</t>
  </si>
  <si>
    <t>mul_pt_d4_6</t>
  </si>
  <si>
    <t>hom_pt_d4_7</t>
  </si>
  <si>
    <t>mul_pt_d4_7</t>
  </si>
  <si>
    <t>hom_pt_d4_8</t>
  </si>
  <si>
    <t>mul_pt_d4_8</t>
  </si>
  <si>
    <t>hom_pt_d5_1</t>
  </si>
  <si>
    <t>mul_pt_d5_1</t>
  </si>
  <si>
    <t>hom_pt_d5_2</t>
  </si>
  <si>
    <t>mul_pt_d5_2</t>
  </si>
  <si>
    <t>hom_pt_d5_3</t>
  </si>
  <si>
    <t>mul_pt_d5_3</t>
  </si>
  <si>
    <t>hom_pt_d5_4</t>
  </si>
  <si>
    <t>mul_pt_d5_4</t>
  </si>
  <si>
    <t>hom_pt_d5_5</t>
  </si>
  <si>
    <t>mul_pt_d5_5</t>
  </si>
  <si>
    <t>hom_pt_d6_1</t>
  </si>
  <si>
    <t>mul_pt_d6_1</t>
  </si>
  <si>
    <t>hom_pt_d6_2</t>
  </si>
  <si>
    <t>mul_pt_d6_2</t>
  </si>
  <si>
    <t>hom_pt_d6_3</t>
  </si>
  <si>
    <t>mul_pt_d6_3</t>
  </si>
  <si>
    <t>hom_pt_d6_4</t>
  </si>
  <si>
    <t>mul_pt_d6_4</t>
  </si>
  <si>
    <t>hom_pt_d6_5</t>
  </si>
  <si>
    <t>mul_pt_d6_5</t>
  </si>
  <si>
    <t>hom_pt_d7_1</t>
  </si>
  <si>
    <t>mul_pt_d7_1</t>
  </si>
  <si>
    <t>hom_pt_d7_2</t>
  </si>
  <si>
    <t>mul_pt_d7_2</t>
  </si>
  <si>
    <t>hom_pt_d7_3</t>
  </si>
  <si>
    <t>mul_pt_d7_3</t>
  </si>
  <si>
    <t>hom_pt_d7_4</t>
  </si>
  <si>
    <t>mul_pt_d7_4</t>
  </si>
  <si>
    <t>hom_pt_d7_5</t>
  </si>
  <si>
    <t>mul_pt_d7_5</t>
  </si>
  <si>
    <t>hom_pt_d7_6</t>
  </si>
  <si>
    <t>mul_pt_d7_6</t>
  </si>
  <si>
    <t>hom_pt_d7_7</t>
  </si>
  <si>
    <t>mul_pt_d7_7</t>
  </si>
  <si>
    <t>hom_pt_d7_8</t>
  </si>
  <si>
    <t>mul_pt_d7_8</t>
  </si>
  <si>
    <t>barr_pt</t>
  </si>
  <si>
    <t>barr_am</t>
  </si>
  <si>
    <t>barr_apr</t>
  </si>
  <si>
    <t>barr_at</t>
  </si>
  <si>
    <t>barr_ssp</t>
  </si>
  <si>
    <t>barr_pt_lev</t>
  </si>
  <si>
    <t>barr_am_lev</t>
  </si>
  <si>
    <t>barr_apr_lev</t>
  </si>
  <si>
    <t>barr_at_lev</t>
  </si>
  <si>
    <t>barr_ssp_lev</t>
  </si>
  <si>
    <t>barr_pt_mod</t>
  </si>
  <si>
    <t>barr_am_mod</t>
  </si>
  <si>
    <t>barr_apr_mod</t>
  </si>
  <si>
    <t>barr_at_mod</t>
  </si>
  <si>
    <t>barr_ssp_mod</t>
  </si>
  <si>
    <t>barr_pt_gra</t>
  </si>
  <si>
    <t>barr_am_gra</t>
  </si>
  <si>
    <t>barr_apr_gra</t>
  </si>
  <si>
    <t>barr_at_gra</t>
  </si>
  <si>
    <t>barr_ssp_gra</t>
  </si>
  <si>
    <t>barr</t>
  </si>
  <si>
    <t>_am</t>
  </si>
  <si>
    <t>_pt</t>
  </si>
  <si>
    <t>_apr</t>
  </si>
  <si>
    <t>_at</t>
  </si>
  <si>
    <t>_ssp</t>
  </si>
  <si>
    <t>Distribuição absoluta dos idosos que assinalaram 25D em algum quesito, por domínios, atividades e participações, segundo barreiras ambientais</t>
  </si>
  <si>
    <t>C_dominio7_8_p</t>
  </si>
  <si>
    <t>C_dominio7_7_p</t>
  </si>
  <si>
    <t>C_dominio7_6_p</t>
  </si>
  <si>
    <t>C_dominio7_5_p</t>
  </si>
  <si>
    <t>C_dominio7_4_p</t>
  </si>
  <si>
    <t>C_dominio7_3_p</t>
  </si>
  <si>
    <t>C_dominio7_2_p</t>
  </si>
  <si>
    <t>C_dominio7_1_p</t>
  </si>
  <si>
    <t>C_dominio6_5_p</t>
  </si>
  <si>
    <t>C_dominio6_4_p</t>
  </si>
  <si>
    <t>C_dominio6_3_p</t>
  </si>
  <si>
    <t>C_dominio6_2_p</t>
  </si>
  <si>
    <t>C_dominio6_1_p</t>
  </si>
  <si>
    <t>C_dominio5_5_p</t>
  </si>
  <si>
    <t>C_dominio5_4_p</t>
  </si>
  <si>
    <t>C_dominio5_3_p</t>
  </si>
  <si>
    <t>C_dominio5_2_p</t>
  </si>
  <si>
    <t>C_dominio5_1_p</t>
  </si>
  <si>
    <t>C_dominio4_8_p</t>
  </si>
  <si>
    <t>C_dominio4_7_p</t>
  </si>
  <si>
    <t>C_dominio4_6_p</t>
  </si>
  <si>
    <t>C_dominio4_5_p</t>
  </si>
  <si>
    <t>C_dominio4_4_p</t>
  </si>
  <si>
    <t>C_dominio4_3_p</t>
  </si>
  <si>
    <t>C_dominio4_2_p</t>
  </si>
  <si>
    <t>C_dominio4_1_p</t>
  </si>
  <si>
    <t>C_dominio3_8_p</t>
  </si>
  <si>
    <t>C_dominio3_7_p</t>
  </si>
  <si>
    <t>C_dominio3_6_p</t>
  </si>
  <si>
    <t>C_dominio3_5_p</t>
  </si>
  <si>
    <t>C_dominio3_4_p</t>
  </si>
  <si>
    <t>C_dominio3_3_p</t>
  </si>
  <si>
    <t>C_dominio3_2_p</t>
  </si>
  <si>
    <t>C_dominio3_1_p</t>
  </si>
  <si>
    <t>C_dominio2_5_p</t>
  </si>
  <si>
    <t>C_dominio2_4_p</t>
  </si>
  <si>
    <t>C_dominio2_3_p</t>
  </si>
  <si>
    <t>C_dominio2_2_p</t>
  </si>
  <si>
    <t>C_dominio2_1_p</t>
  </si>
  <si>
    <t>C_dominio1_2_p</t>
  </si>
  <si>
    <t>C_dominio1_1_p</t>
  </si>
  <si>
    <t>NOME</t>
  </si>
  <si>
    <t>quest15</t>
  </si>
  <si>
    <t/>
  </si>
  <si>
    <t>EMPREGADO DOMÉSTICO</t>
  </si>
  <si>
    <t>EMPREGADA DOMeSTICA</t>
  </si>
  <si>
    <t>COSTUREIRA</t>
  </si>
  <si>
    <t>COZINHEIRA</t>
  </si>
  <si>
    <t>DO LAR</t>
  </si>
  <si>
    <t>COMERCIANTE</t>
  </si>
  <si>
    <t>PEDREIRO</t>
  </si>
  <si>
    <t>VENDEDOR</t>
  </si>
  <si>
    <t>VENDEDORA</t>
  </si>
  <si>
    <t>DOMeSTICA</t>
  </si>
  <si>
    <t>SECRETÁRIA</t>
  </si>
  <si>
    <t>SECRETaRIA</t>
  </si>
  <si>
    <t>AUXILIAR DE SERVIÇOS GERAIS</t>
  </si>
  <si>
    <t>AUXILIAR DE SERVIcOS GERAIS</t>
  </si>
  <si>
    <t>ELETRICISTA</t>
  </si>
  <si>
    <t>MECÂNICO</t>
  </si>
  <si>
    <t>MECaNICO</t>
  </si>
  <si>
    <t>MILITAR</t>
  </si>
  <si>
    <t>MOTORISTA</t>
  </si>
  <si>
    <t>MOTORISTA DE oNIBUS</t>
  </si>
  <si>
    <t>PROFESSOR</t>
  </si>
  <si>
    <t>PROFESSORA</t>
  </si>
  <si>
    <t>TAXISTA</t>
  </si>
  <si>
    <t>COPEIRA</t>
  </si>
  <si>
    <t>ADMINISTRADOR(A)</t>
  </si>
  <si>
    <t>EMPRESaRIO</t>
  </si>
  <si>
    <t>MARCENEIRO</t>
  </si>
  <si>
    <t>METALÚRGICO</t>
  </si>
  <si>
    <t>SERVIcOS GERAIS</t>
  </si>
  <si>
    <t>TELEFONISTA</t>
  </si>
  <si>
    <t>ARTESa</t>
  </si>
  <si>
    <t>BALCONISTA</t>
  </si>
  <si>
    <t>CONTADOR</t>
  </si>
  <si>
    <t>PINTOR</t>
  </si>
  <si>
    <t>PORTEIRO</t>
  </si>
  <si>
    <t>SAPATEIRO</t>
  </si>
  <si>
    <t>AUTONOMO</t>
  </si>
  <si>
    <t>AUToNOMA</t>
  </si>
  <si>
    <t>BANCARIO</t>
  </si>
  <si>
    <t>BANCaRIO</t>
  </si>
  <si>
    <t>CABELEIREIRA</t>
  </si>
  <si>
    <t>CAMAREIRA</t>
  </si>
  <si>
    <t>COMeRCIO</t>
  </si>
  <si>
    <t>FUNCIONaRIO PÚBLICO</t>
  </si>
  <si>
    <t>MANICURE</t>
  </si>
  <si>
    <t>PADEIRO</t>
  </si>
  <si>
    <t>PASSADEIRA</t>
  </si>
  <si>
    <t>TORNEIRO MECaNICO</t>
  </si>
  <si>
    <t>ACOMPANHANTE</t>
  </si>
  <si>
    <t>ADMINISTRADOR</t>
  </si>
  <si>
    <t>ADMINISTRATIVO</t>
  </si>
  <si>
    <t xml:space="preserve">AUXILIAR DE ENFERMAGEM </t>
  </si>
  <si>
    <t>AUXILIAR DE ESCRIToRIO</t>
  </si>
  <si>
    <t>AUXILIAR DE OFICINA</t>
  </si>
  <si>
    <t>AcOUGUEIRO</t>
  </si>
  <si>
    <t>BANCaRIA</t>
  </si>
  <si>
    <t>CAIXA</t>
  </si>
  <si>
    <t>CAIXA DE MERCADO</t>
  </si>
  <si>
    <t>CAIXA DE SUPERMERCADO</t>
  </si>
  <si>
    <t>COBRADORA</t>
  </si>
  <si>
    <t>CONSTRUcaO CIVIL</t>
  </si>
  <si>
    <t>COZINHEIRO</t>
  </si>
  <si>
    <t>CUIDADORA DE CRIANcAS</t>
  </si>
  <si>
    <t>DONA DE CASA</t>
  </si>
  <si>
    <t>FAXINA</t>
  </si>
  <si>
    <t>FERROVIaRIO</t>
  </si>
  <si>
    <t>FUNCIONaRIA PÚBLICA</t>
  </si>
  <si>
    <t>FaBRICA DE TECIDO</t>
  </si>
  <si>
    <t xml:space="preserve">GARcOM </t>
  </si>
  <si>
    <t>GRaFICA</t>
  </si>
  <si>
    <t>JORNALEIRO</t>
  </si>
  <si>
    <t>LAVADEIRA</t>
  </si>
  <si>
    <t>LIMPEZA</t>
  </si>
  <si>
    <t>METALÚRGICA</t>
  </si>
  <si>
    <t>MeDICO</t>
  </si>
  <si>
    <t>MÚSICO</t>
  </si>
  <si>
    <t>NUNCA TRABALHOU</t>
  </si>
  <si>
    <t>OPERADOR DE MaQUINA</t>
  </si>
  <si>
    <t>OPERADOR DE MaQUINAS</t>
  </si>
  <si>
    <t>APOSENTADO</t>
  </si>
  <si>
    <t>POR INVALIDEZ</t>
  </si>
  <si>
    <t>SECRETaRIA EXECUTIVA</t>
  </si>
  <si>
    <t>SEGURANcA</t>
  </si>
  <si>
    <t>SERRALHEIRO</t>
  </si>
  <si>
    <t>SERVENTE</t>
  </si>
  <si>
    <t>SETOR ADMINISTRATIVO</t>
  </si>
  <si>
    <t>SIDERÚRGICA</t>
  </si>
  <si>
    <t>TEC. ENFERMAGEM</t>
  </si>
  <si>
    <t>VENDAS</t>
  </si>
  <si>
    <t>VIGILANTE</t>
  </si>
  <si>
    <t>VIGIA</t>
  </si>
  <si>
    <t>ACESSORISTA</t>
  </si>
  <si>
    <t>ACOMPANHANTE NaO SABE INFORMAR</t>
  </si>
  <si>
    <t>ACOMPANHANTE NaO SOUBE INFORMAR</t>
  </si>
  <si>
    <t>ADMINISTRADORA</t>
  </si>
  <si>
    <t>ADMINISTRADORA DE LOJA</t>
  </si>
  <si>
    <t>ADMINISTRAcaO</t>
  </si>
  <si>
    <t>ADMINISTRAcaO DE EMPRESA</t>
  </si>
  <si>
    <t>ADVOGADO</t>
  </si>
  <si>
    <t>AERONAÚTICA</t>
  </si>
  <si>
    <t>AGENTE DE SAÚDE</t>
  </si>
  <si>
    <t>AG COMUNITaRIA DE SAÚDE</t>
  </si>
  <si>
    <t>AG. ADMINISTRATIVO</t>
  </si>
  <si>
    <t>AGENTE ADMINISTRATIVO</t>
  </si>
  <si>
    <t>AGRICULTURA</t>
  </si>
  <si>
    <t>AGROPECUÁRIA</t>
  </si>
  <si>
    <t>AGROPECUaRIA</t>
  </si>
  <si>
    <t>AJUDANTE DE CAMINHaO</t>
  </si>
  <si>
    <t>AJUDANTE DE COZINHA</t>
  </si>
  <si>
    <t>AJUDANTE DE OBRA</t>
  </si>
  <si>
    <t>AJUDANTE EM CRECHE</t>
  </si>
  <si>
    <t>AJUSTADOR</t>
  </si>
  <si>
    <t>ALMOXARIFADO</t>
  </si>
  <si>
    <t>ALMOXARIFE</t>
  </si>
  <si>
    <t>ANaLISE CLiNICA</t>
  </si>
  <si>
    <t>APOSENTADO POR INVALIDEZ</t>
  </si>
  <si>
    <t>APOSENTADORIA DO MARIDO</t>
  </si>
  <si>
    <t>AREA ELETRICA</t>
  </si>
  <si>
    <t>AREA FINANCEIRA</t>
  </si>
  <si>
    <t>ARMADOR DE FERRO</t>
  </si>
  <si>
    <t>ARQUITETA</t>
  </si>
  <si>
    <t>ASSESSORISTA</t>
  </si>
  <si>
    <t>ASSISTENTE ADMINISTRATIVO</t>
  </si>
  <si>
    <t>ASSISTENTE SOCIAL DE UMA EMPRESA</t>
  </si>
  <si>
    <t>ATENDENTE</t>
  </si>
  <si>
    <t>ATENDENTE DE SUPERMERCADO</t>
  </si>
  <si>
    <t>AUToNOMO</t>
  </si>
  <si>
    <t>AUX ADMINISTRATIVA</t>
  </si>
  <si>
    <t>AUX. DE SERVIcOS GERAIS</t>
  </si>
  <si>
    <t>AUXILIAR ADMINISTRATIVO</t>
  </si>
  <si>
    <t>AUXILIAR DE ESCOLA</t>
  </si>
  <si>
    <t>AUXILIAR NA PREVIDENCIA</t>
  </si>
  <si>
    <t>AUXILIO DOENcA</t>
  </si>
  <si>
    <t>AVIaO - AERONaUTICA</t>
  </si>
  <si>
    <t>BABa</t>
  </si>
  <si>
    <t>BALCaO</t>
  </si>
  <si>
    <t>BARBEIRO</t>
  </si>
  <si>
    <t>BENEFICIO DO GOVERNO/ROcA</t>
  </si>
  <si>
    <t>BERcARISTA</t>
  </si>
  <si>
    <t>BIoLOGA</t>
  </si>
  <si>
    <t>BOLEIRA/CONFEITEIRA</t>
  </si>
  <si>
    <t>BOLSA IDOSO</t>
  </si>
  <si>
    <t>BOMBEIRO ELETRICISTA</t>
  </si>
  <si>
    <t>BOMBEIRO HIDRaULICO</t>
  </si>
  <si>
    <t>CABELEREIRA</t>
  </si>
  <si>
    <t>CAIXA ESTACIONAMENTO</t>
  </si>
  <si>
    <t>CALDEIREIRO</t>
  </si>
  <si>
    <t>CAMINHONEIRO</t>
  </si>
  <si>
    <t>CAMPO</t>
  </si>
  <si>
    <t>CARGO ADMINISTRATIVO</t>
  </si>
  <si>
    <t>CARPINTEIRO</t>
  </si>
  <si>
    <t>CARVOEIRO</t>
  </si>
  <si>
    <t>CASA DE FAMiLIA</t>
  </si>
  <si>
    <t>CHEFE DE ALMOXARIFADO</t>
  </si>
  <si>
    <t>CIeNCIAS CONTaBEIS</t>
  </si>
  <si>
    <t>COBRADOR DE oNIBUS</t>
  </si>
  <si>
    <t>COMERCIAL</t>
  </si>
  <si>
    <t>COMERCIO</t>
  </si>
  <si>
    <t>COMERCIaRIO</t>
  </si>
  <si>
    <t>COMeRCIO PRoPRIO</t>
  </si>
  <si>
    <t>CONDICIONADORA</t>
  </si>
  <si>
    <t>CONSERVADORA</t>
  </si>
  <si>
    <t>CONSULTORA DE COSMeTICOS</t>
  </si>
  <si>
    <t>CONTABILIDADE</t>
  </si>
  <si>
    <t>CONTROLE DE QUALIDADE</t>
  </si>
  <si>
    <t>COPEIRA DE AEROPORTO</t>
  </si>
  <si>
    <t>COPEIRO</t>
  </si>
  <si>
    <t>CORRETOR DE MoVEIS</t>
  </si>
  <si>
    <t>CORRETOR DE SEGUROS</t>
  </si>
  <si>
    <t>CORTADOR DE TECIDO</t>
  </si>
  <si>
    <t>COZINHEIRO DE RESTAURANTE</t>
  </si>
  <si>
    <t>CUIDADORA</t>
  </si>
  <si>
    <t>DEP DE QUiMICA ANALiTICA</t>
  </si>
  <si>
    <t>DEPARTAMENTO DE VENDAS</t>
  </si>
  <si>
    <t>DESENHISTA</t>
  </si>
  <si>
    <t>DESENHO TeCNICO</t>
  </si>
  <si>
    <t>DIARISTA</t>
  </si>
  <si>
    <t>DISTRIBUIDORA</t>
  </si>
  <si>
    <t>DOCEIRA</t>
  </si>
  <si>
    <t>DOMESTICA</t>
  </si>
  <si>
    <t>DONA DE LOJA DE CALcADOS</t>
  </si>
  <si>
    <t>ECONOMISTA</t>
  </si>
  <si>
    <t>ELETRICISTA E HIDRULICA</t>
  </si>
  <si>
    <t>ELETROCARDIOGRAMA</t>
  </si>
  <si>
    <t>ELETROTeCNICO</t>
  </si>
  <si>
    <t>EMPREGADO RURAL</t>
  </si>
  <si>
    <t>ENCANADOR SERRALHEIRO</t>
  </si>
  <si>
    <t>ENCARREGADO</t>
  </si>
  <si>
    <t>ENCARREGADO DE OBRAS</t>
  </si>
  <si>
    <t>ENCARREGADO DE SERVIcO</t>
  </si>
  <si>
    <t>ENFERMEIRA</t>
  </si>
  <si>
    <t>ENG. QUiMICO</t>
  </si>
  <si>
    <t>ENGENHEIRO MECaNICO</t>
  </si>
  <si>
    <t>ENTREGADOR</t>
  </si>
  <si>
    <t>ESCRITUaRIA</t>
  </si>
  <si>
    <t>ESCRIToRIO</t>
  </si>
  <si>
    <t>FAXINEIRA</t>
  </si>
  <si>
    <t>FERROVIaRIO E ANISTIADO</t>
  </si>
  <si>
    <t>FINANCEIRA</t>
  </si>
  <si>
    <t>FISCAL DA NOVO RIO</t>
  </si>
  <si>
    <t>FISCAL DE OBRA</t>
  </si>
  <si>
    <t>FOLHEADOR</t>
  </si>
  <si>
    <t>FOTOGRAFA</t>
  </si>
  <si>
    <t>FUNCIONaRIO ARMAZeM</t>
  </si>
  <si>
    <t>FUNCIONaRIO DA LIGHT</t>
  </si>
  <si>
    <t>FUNCIONaRIO DE LOJA DE AVIAMENTOS</t>
  </si>
  <si>
    <t>FUNCIONaRIO DE UMA FaBRICA</t>
  </si>
  <si>
    <t>FUZILEIRO NAVAL</t>
  </si>
  <si>
    <t>FaBRICA DE BOLSAS</t>
  </si>
  <si>
    <t>FaBRICA DE CIGARRO/ OPERADOR DE MaQUINA</t>
  </si>
  <si>
    <t>FaBRICA DE MASSAS</t>
  </si>
  <si>
    <t>FaBRICA DE MEIAS</t>
  </si>
  <si>
    <t>GARI</t>
  </si>
  <si>
    <t>GERENTE</t>
  </si>
  <si>
    <t>GERENTE DE CLUBE</t>
  </si>
  <si>
    <t>GERENTE DE SETOR</t>
  </si>
  <si>
    <t>GRaFICO</t>
  </si>
  <si>
    <t>IND. TeXTIL</t>
  </si>
  <si>
    <t>INDÚSTRIA</t>
  </si>
  <si>
    <t>INDÚSTRIA DE BORRACHA</t>
  </si>
  <si>
    <t>INDÚSTRIA DE CALcADOS</t>
  </si>
  <si>
    <t>INDÚSTRIA QUiMICA</t>
  </si>
  <si>
    <t>INDÚSTRIA TeXTIL</t>
  </si>
  <si>
    <t>INFORMaTICA</t>
  </si>
  <si>
    <t>INSPETOR DE oNIBUS</t>
  </si>
  <si>
    <t>INSTRUTOR DE AUTO ESCOLA</t>
  </si>
  <si>
    <t>JARDINEIRA</t>
  </si>
  <si>
    <t>JARDINEIRO</t>
  </si>
  <si>
    <t>LADRILHEIRO</t>
  </si>
  <si>
    <t>LAVAR ROUPAS</t>
  </si>
  <si>
    <t>LAVOURA</t>
  </si>
  <si>
    <t>LIMPEZA DE HOSPITAIS</t>
  </si>
  <si>
    <t>LOGISTICA DE TRANSPORTE</t>
  </si>
  <si>
    <t>LOGiSTICA</t>
  </si>
  <si>
    <t xml:space="preserve">MARCENEIRO </t>
  </si>
  <si>
    <t>MARINHA</t>
  </si>
  <si>
    <t>MARINHA MERCANTI - CIVIL</t>
  </si>
  <si>
    <t>MARMORISTA</t>
  </si>
  <si>
    <t>MECaNICA AUTOMoVEIS</t>
  </si>
  <si>
    <t>MECaNICA DE TRANSPORTE</t>
  </si>
  <si>
    <t>MECaNICO AUTOMOTIVO</t>
  </si>
  <si>
    <t>MERCADO</t>
  </si>
  <si>
    <t>MERENDEIRA</t>
  </si>
  <si>
    <t>MESTRE DE OBRAS</t>
  </si>
  <si>
    <t>METALÚRGICO CSN</t>
  </si>
  <si>
    <t>MILITAR (MARINHA DO BRASIL)</t>
  </si>
  <si>
    <t>MILITAR REFORMADO</t>
  </si>
  <si>
    <t>MINERADOR</t>
  </si>
  <si>
    <t>MODELO DE PASSARELA</t>
  </si>
  <si>
    <t>MONTADOR NAVAL</t>
  </si>
  <si>
    <t>MOTORISTA CAMINHaO</t>
  </si>
  <si>
    <t>MOTORISTA DE TAXI</t>
  </si>
  <si>
    <t>MOTORISTA DE TaXI</t>
  </si>
  <si>
    <t>MOTORISTA PROFISSIONAL</t>
  </si>
  <si>
    <t>NaO RESPONDEU</t>
  </si>
  <si>
    <t>OPERADOR DA PETROBRAS</t>
  </si>
  <si>
    <t>OPERADOR DE FORNO</t>
  </si>
  <si>
    <t>OPERADORA DE MaQUINA</t>
  </si>
  <si>
    <t>OPERADORA IBM</t>
  </si>
  <si>
    <t>OPERaRIO DE MARMORARIA</t>
  </si>
  <si>
    <t>PASSADOR</t>
  </si>
  <si>
    <t>PASSAVA ROUPAS</t>
  </si>
  <si>
    <t>PEDREIRO CONSTRUTOR</t>
  </si>
  <si>
    <t>PENSIONISTA DO MARIDO</t>
  </si>
  <si>
    <t>PENSaO DO MARIDO</t>
  </si>
  <si>
    <t>PENSaO MORTO</t>
  </si>
  <si>
    <t>PERFUMARIA - EMBALADORA</t>
  </si>
  <si>
    <t>PETROLEIRO</t>
  </si>
  <si>
    <t>PINTOR DE MANUTENcaO</t>
  </si>
  <si>
    <t>PM DE RESERVA</t>
  </si>
  <si>
    <t>POLICIAL FEDERAL</t>
  </si>
  <si>
    <t>POR IDADE (AUToNOMO)</t>
  </si>
  <si>
    <t>POR IDADE (PAGAVA INSS)</t>
  </si>
  <si>
    <t>PREPARADOR DE REFRIGERANTE</t>
  </si>
  <si>
    <t>PROFESSOR DA MARINHA</t>
  </si>
  <si>
    <t>PROFESSOR DA REDE PÚBLICA BaSICA DE ENSINO</t>
  </si>
  <si>
    <t>PROFESSOR DE ED. INF.</t>
  </si>
  <si>
    <t>PROFESSORA DE CORTE E COSTURA</t>
  </si>
  <si>
    <t>PROFESSORA DO ENSINO FUNDAMENTAL</t>
  </si>
  <si>
    <t>PROFESSORA E. FUNDAMENTAL</t>
  </si>
  <si>
    <t>PROFESSORA ENSINO FUNDAMENTAL</t>
  </si>
  <si>
    <t xml:space="preserve">PROTeTICO </t>
  </si>
  <si>
    <t>RESPONSaVEL PELO GRUPO MONTE LiBANO</t>
  </si>
  <si>
    <t>RESTAURANTE</t>
  </si>
  <si>
    <t>RODOVIaRIO</t>
  </si>
  <si>
    <t>S. DOMeSTICA</t>
  </si>
  <si>
    <t>SECRATaRIA</t>
  </si>
  <si>
    <t>SECRETaRIA DE ESCRIToRIO</t>
  </si>
  <si>
    <t>SECREaRIA</t>
  </si>
  <si>
    <t>SEGURANcA DO TRABALHO</t>
  </si>
  <si>
    <t>SEGURANcA PATRIMONIAL</t>
  </si>
  <si>
    <t>SERVENTE DE MERENDA</t>
  </si>
  <si>
    <t>SERVENTE DE MERENDEIRA EM ESCOLA</t>
  </si>
  <si>
    <t>SERVIDOR PÚBLICO</t>
  </si>
  <si>
    <t>SERVIcO DE ORcAMENTO</t>
  </si>
  <si>
    <t>SERVIcO DOMeSTICO</t>
  </si>
  <si>
    <t>SETOR DE PRODUcaO</t>
  </si>
  <si>
    <t>SOLDADOR</t>
  </si>
  <si>
    <t>SUB OFICIAL</t>
  </si>
  <si>
    <t>SUCATEIRO</t>
  </si>
  <si>
    <t>SUPERMERCADO</t>
  </si>
  <si>
    <t>SoCIO DO DONO DE FaBRICA</t>
  </si>
  <si>
    <t>TEC DE ENFERMAGEM</t>
  </si>
  <si>
    <t>TEC SEGURANcA DO TRABALHO</t>
  </si>
  <si>
    <t>TECELa</t>
  </si>
  <si>
    <t>TECELaO</t>
  </si>
  <si>
    <t>TÉCNICO DE ELETRÔNICA</t>
  </si>
  <si>
    <t>TECNICO DE ELETRoNICA</t>
  </si>
  <si>
    <t>TELEMARKETING</t>
  </si>
  <si>
    <t>TEMPO DE SERVIcO</t>
  </si>
  <si>
    <t>TESOUREIRO</t>
  </si>
  <si>
    <t>TOPOGRAFIA</t>
  </si>
  <si>
    <t>TRABALHA POR CONTA PRoPRIA</t>
  </si>
  <si>
    <t>TRABALHADOR RURAL</t>
  </si>
  <si>
    <t>TRABALHAVA COM COMPUTADOR</t>
  </si>
  <si>
    <t>TRABALHAVA EM CASA DE FAMiLIA</t>
  </si>
  <si>
    <t>TRABALHAVA EM LAVANDERIA</t>
  </si>
  <si>
    <t>TRABALHAVA NA ROcA (LAVOURA)</t>
  </si>
  <si>
    <t>TRANSPORTE</t>
  </si>
  <si>
    <t>TROCADORA DE oNIBUS</t>
  </si>
  <si>
    <t>TeC EM QUiMICA</t>
  </si>
  <si>
    <t>TeC. ADMINISTRATIVO</t>
  </si>
  <si>
    <t>TÉCNICO ELETRICISTA</t>
  </si>
  <si>
    <t>TeCNICO DE ELETRICIDADE</t>
  </si>
  <si>
    <t>TeCNICO ELETRICISTA</t>
  </si>
  <si>
    <t>VENDEDOR AMBULANTE</t>
  </si>
  <si>
    <t>VENDEDOR DE DOCES</t>
  </si>
  <si>
    <t>VENDEDORA E EMPREGADA DOMeSTICA</t>
  </si>
  <si>
    <t>ZELADOR</t>
  </si>
  <si>
    <t>ZELADOR DO PReDIO</t>
  </si>
  <si>
    <t>ZELADORA</t>
  </si>
  <si>
    <t>preparacao lúdica</t>
  </si>
  <si>
    <t>quest15_mul</t>
  </si>
  <si>
    <t>Mul</t>
  </si>
  <si>
    <t>quest15_hom</t>
  </si>
  <si>
    <t>Hom</t>
  </si>
  <si>
    <t>Empregado doméstico</t>
  </si>
  <si>
    <t>Costureiro(a)</t>
  </si>
  <si>
    <t>Do lar</t>
  </si>
  <si>
    <t>Auxiliar de serviços gerais</t>
  </si>
  <si>
    <t>Motorista</t>
  </si>
  <si>
    <t>Comerciante</t>
  </si>
  <si>
    <t>Pedreiro</t>
  </si>
  <si>
    <t>Professor(a)</t>
  </si>
  <si>
    <t>Não Se aplica</t>
  </si>
  <si>
    <t>não se aplica</t>
  </si>
  <si>
    <t>Ocupações mais frequentes</t>
  </si>
  <si>
    <t>Cozinheiro(a)</t>
  </si>
  <si>
    <t>Vendedor</t>
  </si>
  <si>
    <t>Secretária(o)</t>
  </si>
  <si>
    <t>Telefonista</t>
  </si>
  <si>
    <t>Administrador(a)</t>
  </si>
  <si>
    <t>Mecânico</t>
  </si>
  <si>
    <t>Eletricista</t>
  </si>
  <si>
    <t>Administrativo</t>
  </si>
  <si>
    <t>Taxista</t>
  </si>
  <si>
    <t>Percentua</t>
  </si>
  <si>
    <t>quest26_nao</t>
  </si>
  <si>
    <t>VIOLÊNCIA</t>
  </si>
  <si>
    <t>VIOLeNCIA</t>
  </si>
  <si>
    <t>ASSALTO</t>
  </si>
  <si>
    <t>MEDO DE VIOLeNCIA</t>
  </si>
  <si>
    <t>MEDO DE VIOLeNCIA URBANA</t>
  </si>
  <si>
    <t>MEDO DE ASSALTO</t>
  </si>
  <si>
    <t>ASSALTOS</t>
  </si>
  <si>
    <t>VIOLeNCIA URBANA.</t>
  </si>
  <si>
    <t>QUEDA</t>
  </si>
  <si>
    <t>MEDO DE CAIR</t>
  </si>
  <si>
    <t>VIOLeNCIA URBANA</t>
  </si>
  <si>
    <t>MEDO DE VIOLeNCIA URBANA.</t>
  </si>
  <si>
    <t>MUITA VIOLeNCIA</t>
  </si>
  <si>
    <t>NaO SE APLICA</t>
  </si>
  <si>
    <t>INSEGURANÇA</t>
  </si>
  <si>
    <t>MEDO</t>
  </si>
  <si>
    <t>MEDO DE TUDO</t>
  </si>
  <si>
    <t>MEDO DE VIOLeNCIA.</t>
  </si>
  <si>
    <t>TIRO OU BALA PERDIDA</t>
  </si>
  <si>
    <t>TIRO</t>
  </si>
  <si>
    <t>ASSALTO, BALA PERDIDA</t>
  </si>
  <si>
    <t>BALA PERDIDA</t>
  </si>
  <si>
    <t>BALA PERDIDA, ASSALTO</t>
  </si>
  <si>
    <t>MEDO DE BALA PERDIDA</t>
  </si>
  <si>
    <t>TUDO</t>
  </si>
  <si>
    <t>ASSALTO, TIRO</t>
  </si>
  <si>
    <t>ASSALTO, TIROTEIO</t>
  </si>
  <si>
    <t>ASSALTO, VIOLeNCIA</t>
  </si>
  <si>
    <t>FALTA DE SEGURANcA</t>
  </si>
  <si>
    <t>FALTA DE SEGURANcA PÚBLICA.</t>
  </si>
  <si>
    <t>FALTA DE SEGURANcA.</t>
  </si>
  <si>
    <t>FALTA SEGURANcA</t>
  </si>
  <si>
    <t>MEDO DE ASSALTO.</t>
  </si>
  <si>
    <t>MEDO DE SOFRER VIOLeNCIA</t>
  </si>
  <si>
    <t>MEDO DE SOFRER VIOLeNCIA.</t>
  </si>
  <si>
    <t>TEM MEDO</t>
  </si>
  <si>
    <t>VAGABUNDAGEM</t>
  </si>
  <si>
    <t xml:space="preserve">VIOLeNCIA  </t>
  </si>
  <si>
    <t>aREA DE RISCO</t>
  </si>
  <si>
    <t>A VIOLeNCIA Ta DEMAIS.</t>
  </si>
  <si>
    <t>ATUALMENTE NaO</t>
  </si>
  <si>
    <t>DE UNS TEMPOS PRA Ca, NaO MAIS</t>
  </si>
  <si>
    <t>FALTA DE ACESSIBILIDADE</t>
  </si>
  <si>
    <t>FALTA DE ADAPTAcaO PARA AMPUTADOS.</t>
  </si>
  <si>
    <t>GRANDE QUANTIDADE DE ASSALTO</t>
  </si>
  <si>
    <t>MESMO ACOMPANHADA TEM MEDO DE VIOLeNCIA</t>
  </si>
  <si>
    <t>MUITO MEDO DE CAIR</t>
  </si>
  <si>
    <t>PORQUE SOU MULHER</t>
  </si>
  <si>
    <t>SOU DE SP, ACHO O RJ PERIGOSO</t>
  </si>
  <si>
    <t>TENHO MEDO DE ASSALTO E DE QUEDAS</t>
  </si>
  <si>
    <t>TOMO MAIS CUIDADO AO SAIR DE BANCOS.</t>
  </si>
  <si>
    <t>BASTANTE VIOLeNCIA</t>
  </si>
  <si>
    <t>DESRESPEITO AOS IDOSOS, MEDO DE ASSALTO</t>
  </si>
  <si>
    <t>FALTA SEGURANcA PÚBLICA</t>
  </si>
  <si>
    <t>HOJE EM DIA NaO Da MAIS</t>
  </si>
  <si>
    <t>HOJE EM DIA So ATACAM VELHO; MEDO DE VIOLeNCIA.</t>
  </si>
  <si>
    <t>MAS NaO SE PRIVA DE SAIR</t>
  </si>
  <si>
    <t>MEDO DE CAIR E ASSALTO</t>
  </si>
  <si>
    <t>MEDO DE PASSAR MAL E CAIR</t>
  </si>
  <si>
    <t>NEM TRAGO BOLSA QUANDO TENHO FUNDaO</t>
  </si>
  <si>
    <t>O ESTADO NaO FORNECE SEGURANcA.</t>
  </si>
  <si>
    <t>O ESTADO NaO OFERECE SEGURANcA</t>
  </si>
  <si>
    <t>POR CAUSA DA VIOLeNCIA</t>
  </si>
  <si>
    <t>A ENTREVISTADA MORAVA EM SP A VIDA TODA E VEIO PARA O RJ PARA FICAR MAIS PRoXIMA DA FAMiLIA (POUCO TEMPO). VOLTA VaRIAS VEZES PRA SP E REFERE SE SENTIR MELHOR La.</t>
  </si>
  <si>
    <t>ACHA O BRASIL VIOLENTO EM QUALQUER LUGAR.</t>
  </si>
  <si>
    <t>ACHA QUE ESTA SENDO PERSEGUIDA</t>
  </si>
  <si>
    <t>AGRESSaO</t>
  </si>
  <si>
    <t>ALTO iNDICE DE CRIMINALIDADE</t>
  </si>
  <si>
    <t>APoS ESSA GRANDE DIFICULDADE PARA ENXERGAR, PASSOU A SE SENTIR INSEGURA PARA REALIZAR ALGUMAS ATIVIDADES</t>
  </si>
  <si>
    <t>ARRASToES</t>
  </si>
  <si>
    <t>ASSALTANTES</t>
  </si>
  <si>
    <t>ASSALTO A MaO ARMADA</t>
  </si>
  <si>
    <t>ASSALTO E TIRO</t>
  </si>
  <si>
    <t>ASSALTO E VIOLeNCIA</t>
  </si>
  <si>
    <t>ASSALTO TIROTEIO</t>
  </si>
  <si>
    <t>ASSALTO, ACIDENTE DE TRaNSITO</t>
  </si>
  <si>
    <t>ASSALTO, AGRESSaO</t>
  </si>
  <si>
    <t>ASSALTO, BALA PERDIDA.</t>
  </si>
  <si>
    <t>ASSALTO, FALTA DE ILUMINAcaO.</t>
  </si>
  <si>
    <t>ASSALTO, INSEGURANcA</t>
  </si>
  <si>
    <t>ASSALTO, ROUBO DE CARRO</t>
  </si>
  <si>
    <t>ASSALTO, SEQUESTRO.</t>
  </si>
  <si>
    <t>ASSALTO.</t>
  </si>
  <si>
    <t>ATUALAMENTE NaO Da MAIS</t>
  </si>
  <si>
    <t xml:space="preserve">BAIRRO PERIGOSO </t>
  </si>
  <si>
    <t>BALA PERDIDA - MEDO</t>
  </si>
  <si>
    <t>BALA PERDIDA ASSALTO</t>
  </si>
  <si>
    <t>BALA PERDIDA E ARRASTaO</t>
  </si>
  <si>
    <t>BALA PERDIDA E ASSALTO</t>
  </si>
  <si>
    <t>BALA PERDIDA.</t>
  </si>
  <si>
    <t>BANDIDAGEM</t>
  </si>
  <si>
    <t>COVARDIA</t>
  </si>
  <si>
    <t>DE CAIR</t>
  </si>
  <si>
    <t>DEPENDE DO HORaRIO</t>
  </si>
  <si>
    <t>DEPENDENDO DO LUGAR</t>
  </si>
  <si>
    <t>DIZ QUE EM ANGRA SE SENTE SEGURO, MAS COMO ESTa NO RIO DE JANEIRO PARA O TRATAMENTO DA MaE, NaO SE SENTE TaO SEGURO COMO SE SENTE La.</t>
  </si>
  <si>
    <t>DO JEITO QUE Ta NaO Da</t>
  </si>
  <si>
    <t>FALHA SOCIAL DO GOVERNO</t>
  </si>
  <si>
    <t>FALTA DE POLICIAMENTO</t>
  </si>
  <si>
    <t>PRECONCEITO</t>
  </si>
  <si>
    <t>FALTA DE SEGURANcA EFETIVA, MEDO DE PRECONCEITO</t>
  </si>
  <si>
    <t>FALTA DE VERGONHA</t>
  </si>
  <si>
    <t>FALTA POLICIAMENTO</t>
  </si>
  <si>
    <t>FALTA SEGURANcA PARA O CIDADaO.</t>
  </si>
  <si>
    <t>FICA APAVORADA</t>
  </si>
  <si>
    <t>HISToRICO DE VIOLeNCIA URBANA.</t>
  </si>
  <si>
    <t>HOJE EM DIA TEM MUITA BANDIDAGEM.</t>
  </si>
  <si>
    <t>IMPUNIDADE</t>
  </si>
  <si>
    <t>INCAPACIDADE</t>
  </si>
  <si>
    <t>INSEGURANcA DA CIDADE</t>
  </si>
  <si>
    <t>Ja FOI ASSALTADO</t>
  </si>
  <si>
    <t>LADRaO</t>
  </si>
  <si>
    <t>MEDO BALA PERDIDA</t>
  </si>
  <si>
    <t>MEDO CAIR</t>
  </si>
  <si>
    <t>MEDO DA VIOLeNCIA</t>
  </si>
  <si>
    <t>MEDO DE ASSALTANTE</t>
  </si>
  <si>
    <t>MEDO DE ASSALTO E ATROPELAMENTO</t>
  </si>
  <si>
    <t>MEDO DE ASSALTO E DE CAIR</t>
  </si>
  <si>
    <t>MEDO DE ASSALTOS</t>
  </si>
  <si>
    <t>MEDO DE ASSALTOS.</t>
  </si>
  <si>
    <t>MEDO DE BANDIDO</t>
  </si>
  <si>
    <t>MEDO DE BANDIDOS</t>
  </si>
  <si>
    <t>MEDO DE CAIR E ATRAVESSAR A RUA</t>
  </si>
  <si>
    <t>MEDO DE HOMEM</t>
  </si>
  <si>
    <t>MEDO DE MORRER/TIRO</t>
  </si>
  <si>
    <t>MEDO DE PASSAR MAL</t>
  </si>
  <si>
    <t>MEDO DE ROUBO</t>
  </si>
  <si>
    <t>MEDO DE SE MACHUCAR</t>
  </si>
  <si>
    <t>MEDO DE SE PERDER</t>
  </si>
  <si>
    <t>MEDO DE SOFRER VIOLeNCIA PRINCIPALMENTE POR SER MULHER</t>
  </si>
  <si>
    <t>MEDO DE VIOLeNCIA E DE AGRESSaO</t>
  </si>
  <si>
    <t>MEDO DE VIOLeNCIA POR SER IDOSO</t>
  </si>
  <si>
    <t>MEDO DO QUE Ve NA TV</t>
  </si>
  <si>
    <t>MEDO DO TRaFICO E DOS TIROS</t>
  </si>
  <si>
    <t>MEDO VIOLeNCIA</t>
  </si>
  <si>
    <t>MORA EM COMUNIDADE</t>
  </si>
  <si>
    <t>MORA NA COMUNIDADE</t>
  </si>
  <si>
    <t>MUDANcA RECENTE</t>
  </si>
  <si>
    <t>MUITA VIOLeNCIA, MUITA GENTE MATANDO</t>
  </si>
  <si>
    <t>MUITO ASSALTO</t>
  </si>
  <si>
    <t>MUITO PERIGOSO</t>
  </si>
  <si>
    <t>MUITO ROUBO E ASSASSINADO</t>
  </si>
  <si>
    <t>MUITO TIRO, BANDIDOS</t>
  </si>
  <si>
    <t>MUITO VIOLENTO</t>
  </si>
  <si>
    <t>MUITOS ROUBOS</t>
  </si>
  <si>
    <t>NO RIO NaO Da, DO JEITO QUE ESTa</t>
  </si>
  <si>
    <t>NOTiCIAS MOSTRAM VIOLeNCIA</t>
  </si>
  <si>
    <t>NaO CONSEGUE ANDAR DIREITO.</t>
  </si>
  <si>
    <t>NaO SABE O QUE ESTa AO SEU REDOR</t>
  </si>
  <si>
    <t>NaO TEM SEGURANcA</t>
  </si>
  <si>
    <t>O ESTADO NaO GARANTE SEGURANcA.</t>
  </si>
  <si>
    <t>O QUE Ve TELEVISaO</t>
  </si>
  <si>
    <t>PELA VIOLeNCIA DA CIDADE</t>
  </si>
  <si>
    <t>PERIGOSO</t>
  </si>
  <si>
    <t>PESSOAS ALOPRADAS</t>
  </si>
  <si>
    <t>PIVETE</t>
  </si>
  <si>
    <t>POR CAUSA DA EXPERIeNCIA DE RUA</t>
  </si>
  <si>
    <t>POR CAUSA DO PROBLEMA</t>
  </si>
  <si>
    <t>POR NÚMERO DE ASSALTOS</t>
  </si>
  <si>
    <t>PORQUE ESQUECE ALGUMAS COISAS</t>
  </si>
  <si>
    <t>PORQUE MORA EM COMUNIDADE</t>
  </si>
  <si>
    <t>POReM ACOMPANHADA</t>
  </si>
  <si>
    <t>PQ ESTOU NO RIO DE JANEIRO</t>
  </si>
  <si>
    <t>PQ Ja FOI ASSALTADO</t>
  </si>
  <si>
    <t>PREOCUPADA, PERIGO</t>
  </si>
  <si>
    <t>RIO DE JANEIRO</t>
  </si>
  <si>
    <t>ROUBO</t>
  </si>
  <si>
    <t>SEGURANcA DA SUA ESPOSA</t>
  </si>
  <si>
    <t>SEMPRE PREOCUPADO</t>
  </si>
  <si>
    <t>SiNDROME DO PaNICO, MEDO DA VIOLeNCIA.</t>
  </si>
  <si>
    <t>TEM MEDO DE ASSALTO</t>
  </si>
  <si>
    <t>TEM MEDO DE CAIR</t>
  </si>
  <si>
    <t>TIRO, ASSALTO</t>
  </si>
  <si>
    <t>TIROS E ASSALTOS</t>
  </si>
  <si>
    <t>TIROS, VIOLeNCIA E CAVEIRaO</t>
  </si>
  <si>
    <t>TIROTEIO</t>
  </si>
  <si>
    <t>TIROTEIO E ASSALTOS</t>
  </si>
  <si>
    <t>TIROTEIOS</t>
  </si>
  <si>
    <t>VIOLENCIA</t>
  </si>
  <si>
    <t>VIOLeCIA</t>
  </si>
  <si>
    <t xml:space="preserve">VIOLeNCIA </t>
  </si>
  <si>
    <t>VIOLeNCIA ATUALMENTE</t>
  </si>
  <si>
    <t>VIOLeNCIA BRUTA</t>
  </si>
  <si>
    <t>VIOLeNCIA CADA VEZ PIOR</t>
  </si>
  <si>
    <t>VIOLeNCIA CONTRA IDOSOS</t>
  </si>
  <si>
    <t>VIOLeNCIA DO DIA - A -DIA</t>
  </si>
  <si>
    <t>VIOLeNCIA DO RIO</t>
  </si>
  <si>
    <t>VIOLeNCIA E ASSALTO</t>
  </si>
  <si>
    <t>VIOLeNCIA MUITA</t>
  </si>
  <si>
    <t>VIOLeNCIA NO BAIRRO</t>
  </si>
  <si>
    <t>VIOLeNCIA ROUBO</t>
  </si>
  <si>
    <t>VIOLeNCIA So ANDA ASSUSTADA</t>
  </si>
  <si>
    <t>VIOLeNCIA Ta EM TODO LUGAR</t>
  </si>
  <si>
    <t>VIOLeNCIA, ANDA ASSUSTADA.</t>
  </si>
  <si>
    <t>VIOLeNCIA, ANDAR DE MULETA</t>
  </si>
  <si>
    <t>VIOLeNCIA, ASSALTO</t>
  </si>
  <si>
    <t>VIOLeNCIA, BALA PERDIDA</t>
  </si>
  <si>
    <t>VIOLeNCIA, MUITO ASSALTO</t>
  </si>
  <si>
    <t>VIOLeNCIA. SAIR E NaO SABE SE VOLTA</t>
  </si>
  <si>
    <t>VIOLeNCIA/ASSALTO</t>
  </si>
  <si>
    <t>VIOLeNCIA/ATROPELAMENTO</t>
  </si>
  <si>
    <t>aREA DE RISCO (TRaFICO DE DROGAS).</t>
  </si>
  <si>
    <t>aREA DE RISCO.</t>
  </si>
  <si>
    <t>aREA DE RISCO. MEDO DE BALA PERDIDA.</t>
  </si>
  <si>
    <t>quest26_nao_mul</t>
  </si>
  <si>
    <t>quest26_nao_hom</t>
  </si>
  <si>
    <t>quest27_nao</t>
  </si>
  <si>
    <t>INVASaO</t>
  </si>
  <si>
    <t>RISCO DE INVASaO</t>
  </si>
  <si>
    <t>MORA NA COMUNIDADE.</t>
  </si>
  <si>
    <t>MORA PERTO DE COMUNIDADE</t>
  </si>
  <si>
    <t>SOU PARANOICO.</t>
  </si>
  <si>
    <t>So QUANDO ESTOU COM PESSOAS</t>
  </si>
  <si>
    <t>ACHA QUE ESTa SENDO PERSEGUIDA</t>
  </si>
  <si>
    <t>ASSALTO, INVASaO</t>
  </si>
  <si>
    <t>ATe EM CASA NaO SENTE SEGURO</t>
  </si>
  <si>
    <t>BALA PERDIDA, INVASaO</t>
  </si>
  <si>
    <t>BANDIDO ENTROU EM CAS</t>
  </si>
  <si>
    <t>BANDIDO Ja ENROU NA CASA</t>
  </si>
  <si>
    <t>BANDIDO Ja PULOU O MURO</t>
  </si>
  <si>
    <t>BRASIL TEM MUITA VIOLeNCIA.</t>
  </si>
  <si>
    <t>DESCONFIANcA DEVIDO A FALSIDADE.</t>
  </si>
  <si>
    <t>ESTAR SOZINHA</t>
  </si>
  <si>
    <t>FALSA SENSAcaO</t>
  </si>
  <si>
    <t>FOI ATINGIDO POR TIROS</t>
  </si>
  <si>
    <t>HOJE EM DIA NEM EM CASA</t>
  </si>
  <si>
    <t>HOJE EM DIA NEM EM CASA Ta SEGURO</t>
  </si>
  <si>
    <t>HOJE EM DIA NaO</t>
  </si>
  <si>
    <t>INVADEM PARA ASSALTAR</t>
  </si>
  <si>
    <t>INVASaO DE DOM.</t>
  </si>
  <si>
    <t>Ja FOI ASSALTADA EM CASA</t>
  </si>
  <si>
    <t>Ja INVADIRAM A CASA</t>
  </si>
  <si>
    <t>MEDO DE FICAR SOZINHA</t>
  </si>
  <si>
    <t>MEDO DE INVADIR</t>
  </si>
  <si>
    <t>MEDO DE INVADIREM</t>
  </si>
  <si>
    <t>SAÚDE</t>
  </si>
  <si>
    <t>MEDO DE PERDA DE EQUILiBRIO</t>
  </si>
  <si>
    <t>MEDO FILHO</t>
  </si>
  <si>
    <t>MORA EM aREA DE RISCO</t>
  </si>
  <si>
    <t>MORA PERTO DA COMUNIDADE</t>
  </si>
  <si>
    <t>PELO PROBLEMA DELA, TEM MEDO DE DORMIR E PARAR DE RESPIRAR</t>
  </si>
  <si>
    <t>PORQUE VIVE SOZINHA.</t>
  </si>
  <si>
    <t>RUA PERIGOSA</t>
  </si>
  <si>
    <t>SE SENTE INSEGURO E AMENDRONTADO</t>
  </si>
  <si>
    <t>SE TRANCA TODA</t>
  </si>
  <si>
    <t>SEM SEGURANcA ATe EM CASA</t>
  </si>
  <si>
    <t>SEMPRE TEM QUE TRANCAR TUDO</t>
  </si>
  <si>
    <t>So ACOMPANHADA</t>
  </si>
  <si>
    <t>VIOLeNCIA (PERTO DE COMUNIDADE)</t>
  </si>
  <si>
    <t>VIOLeNCIA NO MUNDO</t>
  </si>
  <si>
    <t>VIOLeNCIA. POLiTICA PIOR QUE BANDIDO</t>
  </si>
  <si>
    <t>quest27_nao_mul</t>
  </si>
  <si>
    <t>quest27_nao_hom</t>
  </si>
  <si>
    <t>quest28_sim</t>
  </si>
  <si>
    <t>VIOLÊNCIA DOMÉSTICA</t>
  </si>
  <si>
    <t>BRIGA FAMILIAR</t>
  </si>
  <si>
    <t>VIOLÊNCIA FÍSICA</t>
  </si>
  <si>
    <t>VIOLeNCIA FiSICA DURANTE ASSALTO.</t>
  </si>
  <si>
    <t>ASSALTO Ha 2 ANOS.</t>
  </si>
  <si>
    <t>NaO QUIS RELATAR</t>
  </si>
  <si>
    <t>VIOLeNCIA DURANTE ASSALTO</t>
  </si>
  <si>
    <t>APANHAVA DO FALECIDO</t>
  </si>
  <si>
    <t>ASSALTO Ha ANOS ATRaS</t>
  </si>
  <si>
    <t>EMPURRaO NA RUA Ha 1 ANO E 6 MESES PORQUE ANDAVA MUITO DEVAGAR</t>
  </si>
  <si>
    <t>FIQUEI NO MEIO DE UM TIROTEIO Ha 3 ANOS.</t>
  </si>
  <si>
    <t>TROTE TELEFoNICO DE SEQUESTRO, EM QUE TRANSFERIU GRANDE SOMA DE DINHEIRO A UMA CONTA BANCaRIA Ha 3 ANOS. ESTAVA EM EPISoDIO DEPRESSIVO.</t>
  </si>
  <si>
    <t>SEQUESTRO</t>
  </si>
  <si>
    <t>2 EPISoDIOS DE SEQUESTRO</t>
  </si>
  <si>
    <t>2009. NaO RELATOU DETALHES</t>
  </si>
  <si>
    <t>A EMPRESA QUE TINHA QUEBRADO MAS CONSEGUIU REVERTER A SITUAcaO.</t>
  </si>
  <si>
    <t>ABANDONO</t>
  </si>
  <si>
    <t>ABANDONO POR PARTE DE FAMILIARES.</t>
  </si>
  <si>
    <t>ABUSO FINANCEIRO DE OPERADORA DE CELULAR.</t>
  </si>
  <si>
    <t>VIOLÊNCIA SEXUAL</t>
  </si>
  <si>
    <t>ABUSO SEXUAL  VIOLeNCIA DOMeSTICA</t>
  </si>
  <si>
    <t>ABUSO SEXUAL POR DENTISTA. VIOLeNCIA FINANCEIRA.</t>
  </si>
  <si>
    <t>AGRESSaO DO EX-MARIDO E PRESSaO PSICOLoGICA DA IRMa.</t>
  </si>
  <si>
    <t>AGRESSaO FiSICA 2 VEZES DURANTE ASSALTO.</t>
  </si>
  <si>
    <t>AGRESSaO FiSICA DE UM ALUNO QUE ESTOUROU UM BOMBA EM SALA DE AULA AFETANDO SUA AUDIcaO  AGREDIDO POR UM ALUNO QUE ARREMESSOU UMA MAca EM SEU ROSTO  AGRESSaO PSICOLoGICA DE VaRIOS ALUNOS.</t>
  </si>
  <si>
    <t>AGRESSaO FiSICA DO EX- MARIDO Ha MUITOS ANOS ATRaS.</t>
  </si>
  <si>
    <t>AGRESSaO FiSICA DO MARIDO QUANDO ESTAVA GRaVIDA, Ha 59 ANOS ATRaS</t>
  </si>
  <si>
    <t>AGRESSaO NARUA</t>
  </si>
  <si>
    <t>VIOLÊNCIA PSCOLÓGICA</t>
  </si>
  <si>
    <t>AGRESSaO VERBAL POR PARTE DO CoNJUGE QUE TEM ALZHEIMER.</t>
  </si>
  <si>
    <t>AGRESSaO VERBAL, DAR COMIDA ESTRAGADA, CUSPIR NA COMIDA (ATITUDES DO GENRO)</t>
  </si>
  <si>
    <t>APANHAVA DO MARIDO QUANDO ESTAVA VIVO.</t>
  </si>
  <si>
    <t>ASSALTADO DIVERSAS VEZES, ALGUMAS DELAS TRABALHANDO EM SEU TaXI</t>
  </si>
  <si>
    <t>ASSALTO   PSICOLoGICO NA INFaNCIA</t>
  </si>
  <si>
    <t>ASSALTO - CARRO</t>
  </si>
  <si>
    <t>ASSALTO 4 VEZES, TODAS A MaO ARMADA</t>
  </si>
  <si>
    <t>ASSALTO A MaO ARMADA.</t>
  </si>
  <si>
    <t>ASSALTO COM ARMA DE FOGO NA RUA DE SUA CASA</t>
  </si>
  <si>
    <t>ASSALTO E ESPANCADO NA RUA AO SAIR DO BANCO SOZINHO NO INiCIO DO QUADRO COGNITIVO.</t>
  </si>
  <si>
    <t>ASSALTO Ha 1 MeS</t>
  </si>
  <si>
    <t>ASSALTO Ha 1 MeS.</t>
  </si>
  <si>
    <t>ASSALTO Ha 10 ANOS.</t>
  </si>
  <si>
    <t>ASSALTO Ha 10 ANOS.  VIOLeNCIA PSICOLoGICA POR DESRESPEITO NO SUPERMERCADO.</t>
  </si>
  <si>
    <t>ASSALTO Ha 10 ANOS; RECEBEU TROTE POR TELEFONE Ha 1 ANO.</t>
  </si>
  <si>
    <t>ASSALTO Ha 12 ANOS</t>
  </si>
  <si>
    <t>ASSALTO Ha 15 ANOS</t>
  </si>
  <si>
    <t>ASSALTO Ha 17 ANOS</t>
  </si>
  <si>
    <t>ASSALTO Ha 2 ANOS</t>
  </si>
  <si>
    <t>ASSALTO Ha 2 MESES, COM ELEVAcaO DA PRESSaO ORIENTAL; DEU ENTRADA EM UPA. RECEBEU ALTA APoS TRANQUILIZAR-SE.</t>
  </si>
  <si>
    <t>ASSALTO Ha 20 ANOS.</t>
  </si>
  <si>
    <t>ASSALTO Ha 20 DIAS</t>
  </si>
  <si>
    <t>ASSALTO Ha 22 ANOS.</t>
  </si>
  <si>
    <t>ASSALTO Ha 3 MESES</t>
  </si>
  <si>
    <t>ASSALTO Ha 3 MESES.</t>
  </si>
  <si>
    <t>ASSALTO Ha 4 MESES.</t>
  </si>
  <si>
    <t xml:space="preserve">ASSALTO Ha 5 ANOS, FURTO DO RaDIO DO CARRO EM 09/17. </t>
  </si>
  <si>
    <t>ASSALTO Ha 5 ANOS.</t>
  </si>
  <si>
    <t>ASSALTO Ha 6 ANOS</t>
  </si>
  <si>
    <t>ASSALTO Ha 6 ANOS.</t>
  </si>
  <si>
    <t>ASSALTO Ha 6 MESES.</t>
  </si>
  <si>
    <t>ASSALTO Ha 7 MESES, ROUBO DE CARRO PRoPRIO.</t>
  </si>
  <si>
    <t>ASSALTO Ha 8 MESES.</t>
  </si>
  <si>
    <t>ASSALTO NA PORTA DE CASA.</t>
  </si>
  <si>
    <t>ASSALTO NO oNIBUS A MaO ARMADA. (ROUBARAM O CELULAR).</t>
  </si>
  <si>
    <t xml:space="preserve">ASSALTO NO oNIBUS AOS 30 ANOS  </t>
  </si>
  <si>
    <t>ASSALTO NO oNIBUS E O AGREDIRAM</t>
  </si>
  <si>
    <t>ASSALTO O LEVOU UM TIRO NO PEITO E A BALA ESTA NA COLUNA</t>
  </si>
  <si>
    <t>ASSALTO À MaO ARMADA</t>
  </si>
  <si>
    <t>ASSALTO, SEQUESTRO, ROUBO DE CARRO, ARRASTaO, ASSeDIO</t>
  </si>
  <si>
    <t>ASSALTO, TENTATIVA DE SEQUESTRO.</t>
  </si>
  <si>
    <t>ASSALTOS AO BANCO ONDE TRABALHAVA.</t>
  </si>
  <si>
    <t>ASSALTOS EM CASA, FOI ABORDADO NA PORTA DE CASA.</t>
  </si>
  <si>
    <t>ASSALTOS FREQUENTES NA REGIaO ONDE MORA, SOFREU 10 AO LONGO DA VIDA.</t>
  </si>
  <si>
    <t>ASSALTOS NO TRABALHO</t>
  </si>
  <si>
    <t>ASSALTOS.</t>
  </si>
  <si>
    <t>ASSeDIO NO oNIBUS</t>
  </si>
  <si>
    <t>ASSeDIO QUANDO MENOR.</t>
  </si>
  <si>
    <t>ATRASO DO SALaRIO DOS SERVIDORES E NaO PAGAMENTO DO 13º DE 2016 E 2017.</t>
  </si>
  <si>
    <t>BALA PERDIDA FUROU A TELHA</t>
  </si>
  <si>
    <t>BALEADO EM UM ASSALTO  ATROPELAMENTO POR oNIBUS COLETIVO NA RUA DE CASA.</t>
  </si>
  <si>
    <t>BANCO, VIOLeNCIA FINANCEIRA.</t>
  </si>
  <si>
    <t>BANDIDO BATEU EM SUA PORTA ARMADO PARA ASSALTAR.</t>
  </si>
  <si>
    <t>BRIGA COM UM CONHECIDO EM UM BAR. FOI AGREDIDO COM UM SOCO.</t>
  </si>
  <si>
    <t>BRIGA COM VIZINHO EM CONDOMiNIO, RESULTANDO EM CONCUSSOR Ha 20 ANOS.</t>
  </si>
  <si>
    <t>BRIGA DE RUA</t>
  </si>
  <si>
    <t>BRIGA NO TREM</t>
  </si>
  <si>
    <t>BRIGAS NO BAR</t>
  </si>
  <si>
    <t>BULLYING NA ESCOLA</t>
  </si>
  <si>
    <t>CARNAVAL LEVOU SOCO NA CARA SEM MOTIVO APARENTE.</t>
  </si>
  <si>
    <t>CASAMENTO: VIOLeNCIA FiSICA NO INiCIO.</t>
  </si>
  <si>
    <t>CINCO ASSALTOS AO LONGO DA VIDA</t>
  </si>
  <si>
    <t xml:space="preserve">COMPROU UMA CASA E RECEBEU UM GOLPE, PERDEU MAIS DE 100 MIL REAIS DA IMOBILIaRIA.  </t>
  </si>
  <si>
    <t xml:space="preserve">CRIANcA. SOFREU ABUSO DE UM CARA QUE ALUGAVA CASA.  MARIDO (ALCOOLISMO). </t>
  </si>
  <si>
    <t>DEMISSaO APoS 25 DE EMPRESA POR ACIDENTE DE TRABALHO</t>
  </si>
  <si>
    <t>DEMISSaO SEM BENEFiCIOS, CAUSOU MALEFiCIOS PSICOLoGICOS.</t>
  </si>
  <si>
    <t>DEVIDO SUA ORIENTAcaO SEXUAL, SOFREU VIOLeNCIA PSICOLoGICA E AMEAcAS DE VIOLeNCIA FiSICA.</t>
  </si>
  <si>
    <t>DIFICULDADE FINANCEIRA.</t>
  </si>
  <si>
    <t>DOS PAIS QUANDO ERA CRIANcA</t>
  </si>
  <si>
    <t>DURANTE ASSALTO.</t>
  </si>
  <si>
    <t>DiVIDAS COM O BANCO</t>
  </si>
  <si>
    <t>EMPRESTOU O CARTaO A UMA PESSOA QUE NaO PAGOU E ELA FICOU COM O NOME SUJO</t>
  </si>
  <si>
    <t>ERA MOTORISTA DE ONIBUS E FOI ASSALTADO NO ONIBUS EM QUE TRABALHAVA.</t>
  </si>
  <si>
    <t>ESTAVA ALUGANDO UM IMoVEL E PESSOAS QUE NaO ERAM DONOS ABORDARAM COM O FILHO PEQUENO E MANDARAM SAIR E LEVOU AS COISAS NA MARRA, COM A MaO NA FRENTE E OUTRA ATRaS.</t>
  </si>
  <si>
    <t>ESTAVA EM oNIBUS QUE FOI ASSALTADO, NaO FIZERAM NADA COMIGO, POReM FIQUEI TRAUMATIZADA.</t>
  </si>
  <si>
    <t>ESTAVA FALANDO NO CELULAR NO oNIBUS E ROUBARAM O CELULAR PELA JANELA.</t>
  </si>
  <si>
    <t>ESTAVA NO BRT E COLOCARAM ALGO NO BRAcO DELA QUE ELA DESMAIOU E LEVARAM SEUS PERTENCES</t>
  </si>
  <si>
    <t>ESTAVA NO CARRO E OCORREU UM TIROTEIO E ELE FICOU NO MEIO ENTRE POLiCIA E BANDIDO.</t>
  </si>
  <si>
    <t>ESTAVA NO oNIBUS E LEVARAM TUDO QUE TINHA</t>
  </si>
  <si>
    <t>ESTAVA VINDO DO TRABALHO COM O CARRO E ABORDARAM LEVARAM O CARRO E OS DOCUMENTOS.</t>
  </si>
  <si>
    <t>EXECUcaO DO SOBRINHO</t>
  </si>
  <si>
    <t>FALTA DE DINHEIRO</t>
  </si>
  <si>
    <t>FASE DE POBREZA</t>
  </si>
  <si>
    <t>FEZ UMA COMPRA E FAZ MESES E NaO CHEGOU</t>
  </si>
  <si>
    <t>FICOU NO MEIO DE TIROS ENTRE POLICIAL E BANDIDOS.</t>
  </si>
  <si>
    <t>FINANCEIRA  MARIDO NaO PAGAVA AS CONTAS ENQUANTO DOENTE.</t>
  </si>
  <si>
    <t>FINANCEIRA (NaO QUIS Da DETALHE)</t>
  </si>
  <si>
    <t>FINANCEIRA (POR TELEFONE)</t>
  </si>
  <si>
    <t>FINANCEIRA + DE UMA VEZ   PESSOAS DA FAMiLIA PEGARAM O CARTaO DE CReDITO</t>
  </si>
  <si>
    <t>FINANCEIRA PELO GOVERNO.</t>
  </si>
  <si>
    <t>FINANCEIRO PQ O BANCO VEM ME ENROLANDO COM PARCELAMENTO E VEM PEGANDO TODO O MEU SALaRIO.</t>
  </si>
  <si>
    <t>FINANCEIRO, PASSAR APERTO.</t>
  </si>
  <si>
    <t>FINANCEIRO, DiVIDAS, PROBLEMAS FAMILIARES</t>
  </si>
  <si>
    <t>FINANCEIRO, NaO RECEBIMENTO DE PENSaO</t>
  </si>
  <si>
    <t>FOI AO BANCO E ENGANARAM ELA E LEVARAM O DINHEIRO DELA</t>
  </si>
  <si>
    <t>FOI ASSALTADA E ROUBARAM SEUS PERTENCES.</t>
  </si>
  <si>
    <t>FOI ASSALTADO</t>
  </si>
  <si>
    <t>FOI ASSALTADO 8 VEZES E Ja ROUBARAM 2 CARROS</t>
  </si>
  <si>
    <t>FOI ASSALTADO ASSIM QUE SAIU DO BANCO</t>
  </si>
  <si>
    <t>FOI ASSALTADO E LEVOU UM SOCO NA CARA.</t>
  </si>
  <si>
    <t>FOI ASSALTADO E LEVOU UM TIRO NA COLUNA E FICOU PARAPLeGICO</t>
  </si>
  <si>
    <t>FOI ASSALTADO Ha 3 MESES.</t>
  </si>
  <si>
    <t>FOI ASSALTADO NA PORTA DE CASA</t>
  </si>
  <si>
    <t>FOI ASSALTADO NO CENTRO DO RIO DE JANEIRO.</t>
  </si>
  <si>
    <t>FOI ASSALTADO VaRIAS VEZES QUE ATe SE ACOSTUMOU COM O TEMPO</t>
  </si>
  <si>
    <t>FOI ASSALTADO VaRIAS VEZES.</t>
  </si>
  <si>
    <t>FOI FURTADA NO oNIBUS</t>
  </si>
  <si>
    <t>FOI FURTADO EM CASA POR AMIGO DA ESPOSA.</t>
  </si>
  <si>
    <t>FOI MANDADO EMBORA E NaO PAGOU SEUS DIREITOS, MANDOU EMBORA SEM NENHUM PROBLEMA. ISSO MEXEU COM O EMOCIONAL DELE E DEU ATe FEBRE ALTA.</t>
  </si>
  <si>
    <t>FOI MUITO HUMILHADO POR SER ALCOoLICO, AGORA FREQUENTA OS ALCOoLICOS ANoNIMOS E SUA VIDA MUDOU PRA MELHOR.</t>
  </si>
  <si>
    <t>FOI ROUBADO DENTRO DA PRoPRIA CASA, MAIS ACHA QUE FOI CINHECIDO, POIS A PESSOA SABE ONDE AS COISAS FICAVAM.</t>
  </si>
  <si>
    <t>FREQUENTOU ESCOLA MILITAR E SENTIU-SE OPRIMIDO PELA FORMAcaO QUE RECEBIA. RELATA CONTROLE EXAGERADO POR PARTE DA MaE E DISTaNCIA PSICOLoGICA E AFETIVO POR PARTE DO PAI.</t>
  </si>
  <si>
    <t>FURTO</t>
  </si>
  <si>
    <t>FURTO DE CELULAR E CARTEIRA Ha 7 DIAS.</t>
  </si>
  <si>
    <t>FiSICA E PSICOLoGICA NA ESCOLA PÚBLICA; PSICOLoGICA PELA FAMiLIA.</t>
  </si>
  <si>
    <t>HISToRICO DE RELACIONAMENTO ABUSIVO COM O MARIDO.</t>
  </si>
  <si>
    <t>Ha 1 ANO SOFREU TENTATIVA DE ASSALTO COM ARMA DE FOGO.</t>
  </si>
  <si>
    <t>Ha 2 ANOS ESTEVE NO CAMINHO DE TIROTEIO ENTRE POLICIAIS E TRAFICANTES.</t>
  </si>
  <si>
    <t>Ha 2 ANOS TROTES PELO TELEFONE; RELACIONAMENTO ABUSIVO Ha 3 ANOS.</t>
  </si>
  <si>
    <t>Ha 2 ANOS, ASSALTO.</t>
  </si>
  <si>
    <t>Ha MAIS OU MENOS 10 ANOS ROUBARAM CARRO.</t>
  </si>
  <si>
    <t>INVASaO DE DOMICiLIO Ha 2 MESES.</t>
  </si>
  <si>
    <t>Ja BATERAM NELE</t>
  </si>
  <si>
    <t>Ja FOI AGREDIDA FiSICA E PSICOLOGICAMENTE PELO EX-MARIDO.</t>
  </si>
  <si>
    <t>Ja FOI ASSALTADA</t>
  </si>
  <si>
    <t>Ja FOI ASSALTADO A MaO ARMADA  Ja FOI AGREDIDO NA RUA POR DESCONHECIDOS, ACREDITANDO TER SIDO ViTIMA DE HOMOFOBIA.</t>
  </si>
  <si>
    <t>Ja FOI ASSALTADO.</t>
  </si>
  <si>
    <t>Ja FUI ASSALTADA MAIS DE UMA VEZ.</t>
  </si>
  <si>
    <t>Ja SOFREU ASSALTO DENTRO DE UM oNIBUS.</t>
  </si>
  <si>
    <t>LEVOU TIRO NAS COSTAS</t>
  </si>
  <si>
    <t>LEVOU UM TIRO EM ASSALTO QUE ACERTOU O PULMaO E ESTA ALOJADO ENTRE O CORAcaO E A COLUNA.</t>
  </si>
  <si>
    <t>MARIDO A PROIBIA DE TER ACESSO AO DINHEIRO, ELE QUE COMPRAVA AS COISAS PARA ELA E PAGAVA AS CONTAS DE CASA.</t>
  </si>
  <si>
    <t>MARIDO BATIA E PASSOU HIV PARA ELA</t>
  </si>
  <si>
    <t>MARIDO BEBIA E AMEAcAVA ATIRAR NELA COM ARMA.</t>
  </si>
  <si>
    <t>MARIDO DEIXOU ELA QUANDO OS FILHOS ERAM PEQUENOS</t>
  </si>
  <si>
    <t>MAUS TRATOS DO FALECIDO</t>
  </si>
  <si>
    <t>MaE ABANDONOU ELE QUANDO ERA ADOLESCENTE, ENTaO ELA TEVE QUE SE CASAR CEDO.</t>
  </si>
  <si>
    <t>NO MOMENTO O MARIDO ENCONTRA-SE DESEMPREGADO (TRABALHAVA COMO SERVIcOS GERAIS).</t>
  </si>
  <si>
    <t>NO TRABALHO</t>
  </si>
  <si>
    <t>NO TRABALHO, ASSeDIO MORAL, FINANCEIRO (DEMOROU A RECEBER).</t>
  </si>
  <si>
    <t>NaO QUER RELATAR</t>
  </si>
  <si>
    <t>NaO QUIS DETALHAR</t>
  </si>
  <si>
    <t>O FILHO FOI PARADO NO GUANABARA POIS ALEGARAM QUE ELE ROUBOU ALGO E ELA ESTAVA JUNTO DELE, DEPOIS PERCEBERAM QUE ERA O MENINO ERRADO.</t>
  </si>
  <si>
    <t>O IRMaO MORREU E PREJUDICOU A aREA PSICOLoGICO E O FALECIDO MARIDO BATIA NELA</t>
  </si>
  <si>
    <t>O MARIDO BATIA MUITO E DAVA TRABALHO PRA ELA - AGRESSoES VERBAIS</t>
  </si>
  <si>
    <t>PACIENTE FOI PAGAR UMA CONTA DE TELEFONE E O GAROTO DA CAIXA SEGUROU O DINHEIRO DELA E DISSE QUE ELA NaO TINHA DADO.</t>
  </si>
  <si>
    <t>PADRASTO AMEAcAVA ELA QUANDO ERA PEQUENA PORQUE QUERIA VIOLENTa-LA.</t>
  </si>
  <si>
    <t>PAI BIOLoGICO AUSENTE</t>
  </si>
  <si>
    <t>PELO PRESIDENTE DA ASSOCIAcaO DE MORADORES DE ONDE MORA</t>
  </si>
  <si>
    <t>PIADAS NO COLeGIO</t>
  </si>
  <si>
    <t>PRECONCEITO POR SER NORDESTINA.</t>
  </si>
  <si>
    <t>PROBLEMAS DE FAMiLIA.</t>
  </si>
  <si>
    <t>PSICOLoGICA</t>
  </si>
  <si>
    <t>PSICOLoGICA ATRASO DE SALaRIO PARA SUPRIR NECESSIDADE. VALE COMO AGRESSaO FINANCEIRA IGUALMENTE.</t>
  </si>
  <si>
    <t>PSICOLoGICA COM FILHA E GENRO</t>
  </si>
  <si>
    <t>PSICOLoGICA COM O EX-NAMORADO, NUM RELACIONAMENTO ABUSIVO.</t>
  </si>
  <si>
    <t>PSICOLoGICA COM VIZINHO.</t>
  </si>
  <si>
    <t>PSICOLoGICA COM VIZINHOS</t>
  </si>
  <si>
    <t>PSICOLoGICA NO PERiODO DE SEPARAcaO.</t>
  </si>
  <si>
    <t>PSICOLoGICA PELO EX MARIDO</t>
  </si>
  <si>
    <t>PSICOLoGICA, LIGARAM PARA CASA FALANDO QUE SUA FILHA FOI SEQUESTRADA (TROTE), FOI PIOR DIA DA VIDA DELE.</t>
  </si>
  <si>
    <t>PSICOLoGICA, MULHER AMEAcA ABANDONAR.</t>
  </si>
  <si>
    <t>PSICOLoGICO</t>
  </si>
  <si>
    <t>PSICOLoGICO EM CASA PELO SOBRINHO AO REVELAR UMA HISToRIA DE MAIS OU MENOS 10 ANOS ATRaS.</t>
  </si>
  <si>
    <t>PSICOLoGICO NA INFaNCIA</t>
  </si>
  <si>
    <t>PSICOLoGICO, QUANDO ERA CASADA.</t>
  </si>
  <si>
    <t>QUANDO CRIANcA SOFREU VaRIAS AGRESSoES DOS SEUS PRoPRIOS PAIS.</t>
  </si>
  <si>
    <t>QUANDO PEQUENA POR TRAUMAS.</t>
  </si>
  <si>
    <t>QUANDO TEVE A PARALISIA INFANTIL A FAMiLIA NOS AFASTOU E O PAI TENTOU VaRIAS VEZES MATAR ELE.</t>
  </si>
  <si>
    <t xml:space="preserve">RECEBEU Ha 3 MESES TROTE POR TELEFONE QUE ALEGAVA SEQUESTRO DE UM PARENTE. </t>
  </si>
  <si>
    <t>RECEBEU TELEFONEMA DE PReMIO GANHO FALSO.</t>
  </si>
  <si>
    <t>RELACIONAMENTO ABUSIVO COM EX-COMPANHEIRO.</t>
  </si>
  <si>
    <t>RELACIONAMENTO CONTURBADO</t>
  </si>
  <si>
    <t>RELATA TER SIDO ASSALTADO ENQUANTO TRABALHAVA NO oNIBUS.</t>
  </si>
  <si>
    <t>ROUBARAM A BOLSA QUANDO ANDAVA NA RUA E FOI UMA PESSOA DE MOTO.</t>
  </si>
  <si>
    <t>ROUBARAM O CARRO</t>
  </si>
  <si>
    <t>ROUBARAM O CARRO QUE TINHA ACABADO DE COMPRAR.</t>
  </si>
  <si>
    <t>ROUBARAM O CELULAR</t>
  </si>
  <si>
    <t>ROUBO DE DINHEIRO</t>
  </si>
  <si>
    <t>ROUBOU O SALaRIO QUE RECEBEU.</t>
  </si>
  <si>
    <t>SEQUESTRO ALTO</t>
  </si>
  <si>
    <t>SOFREU 8 ASSALTOS.</t>
  </si>
  <si>
    <t>SOFREU GOLPES FINANCEIROS.</t>
  </si>
  <si>
    <t>NEGLIGÊNCIA</t>
  </si>
  <si>
    <t>SOFREU NEGLIGeNCIA NO HOSPITAL QUANDO ERA CRIANcA</t>
  </si>
  <si>
    <t>TENTANDO SE APOSENTAR E NaO CONSEGUE</t>
  </si>
  <si>
    <t>TENTATIVA DE ASSALTO Ha 3 MESES.</t>
  </si>
  <si>
    <t>TENTATIVA DE ASSALTO Ha 4 MESES.</t>
  </si>
  <si>
    <t>TENTATIVA DE GOLPE NO BANCO.</t>
  </si>
  <si>
    <t>TEVE UM NAMORADO QUE BATEU NELA MAIS ELA DEU DE VOLTA.</t>
  </si>
  <si>
    <t>TROTE, LIGARAM PARA A CASA DELA FALANDO QUE A ESPOSA TINHA SIDO SEQUESTRADA</t>
  </si>
  <si>
    <t>TRUCULeNCIA DE BANDIDOS LIGADOS AO TRaFICO, ANDANDO PELAS RUAS DA COMUNIDADE.</t>
  </si>
  <si>
    <t>TReS ASSALTOS AO LONGO DA VIDA</t>
  </si>
  <si>
    <t>TReS POLICIAIS INVADIRAM A SUA CASA EM BUSCA DE FUGITIVOS. ELAZIR DESMAIOU E, DESDE ENTaO, ENCONTRA-SE DOENTE.</t>
  </si>
  <si>
    <t>UM EX COMPANHEIRO FAZIA MAUS TRATOS COM ELA</t>
  </si>
  <si>
    <t>VIOLeNCIA CONTRA O FILHO</t>
  </si>
  <si>
    <t>VIOLeNCIA DO EX-MARIDO</t>
  </si>
  <si>
    <t>VIOLeNCIA DOMeSTICA</t>
  </si>
  <si>
    <t>VIOLeNCIA DOMeSTICA PELO MARIDO</t>
  </si>
  <si>
    <t>VIOLeNCIA DOMeSTICA POR FALECIDO MARIDO.</t>
  </si>
  <si>
    <t>VIOLeNCIA DOMeSTICA POR PARTE DE EX- NAMORADO, COM AGRESSoES FiSICAS, PSICOLoGICAS E FINANCEIRAS.</t>
  </si>
  <si>
    <t>VIOLeNCIA FINANCEIRA DE UM AGIOTA</t>
  </si>
  <si>
    <t>VIOLeNCIA FINANCEIRA DO GENRO.</t>
  </si>
  <si>
    <t>VIOLeNCIA FiSICA COM ASSALTANTES.</t>
  </si>
  <si>
    <t>VIOLeNCIA FiSICA DO EX MARIDO.</t>
  </si>
  <si>
    <t>VIOLeNCIA FiSICA DURANTE ASSALTO</t>
  </si>
  <si>
    <t>VIOLeNCIA FiSICA DURANTE ASSALTO Ha 4 ANOS.</t>
  </si>
  <si>
    <t>VIOLeNCIA FiSICA E PSICOLoGICA PELO EX MARIDO POR 26 ANOS, SEPARADA Ha 25 ANOS.</t>
  </si>
  <si>
    <t>VIOLeNCIA FiSICA E PSICOLoGICA POR PARTE DO PAI.</t>
  </si>
  <si>
    <t>VIOLeNCIA FiSICA EM ANTIGO RELACIONAMENTO AFETIVO.</t>
  </si>
  <si>
    <t>VIOLeNCIA FiSICA NO RELACIONAMENTO</t>
  </si>
  <si>
    <t>VIOLeNCIA FiSICA PELO EX: MARIDO.</t>
  </si>
  <si>
    <t>VIOLeNCIA FiSICA PELO MARIDO.</t>
  </si>
  <si>
    <t>VIOLeNCIA FiSICA PELOS PAIS QUANDO CRIANcA</t>
  </si>
  <si>
    <t>VIOLeNCIA FiSICA POR OUTRO PACIENTE EM INTERNAcoES Ha 10 ANOS.</t>
  </si>
  <si>
    <t>VIOLeNCIA PSICOLoGICA DEVIDO A TRAIcaO</t>
  </si>
  <si>
    <t>VIOLeNCIA PSICOLoGICA DEVIDO ORIENTAcaO SEXUAL (e HOMOSSEXUAL).</t>
  </si>
  <si>
    <t>VIOLeNCIA PSICOLoGICA POR CONTA DA FAMiLIA</t>
  </si>
  <si>
    <t>VIOLeNCIA PSICOLoGICA POR FAMILIARES E EX-NAMORADO QUANDO MAIS NOVA.</t>
  </si>
  <si>
    <t xml:space="preserve">VIOLeNCIA PSICOLoGICA POR FILHO (QUE MORA COM ELA) QUANDO ESTA ESTa BeBADO. </t>
  </si>
  <si>
    <t>VIOLeNCIA PSICOLoGICA POR PARTE DE EX-NAMORADO.</t>
  </si>
  <si>
    <t>VIOLeNCIA PSICOLoGICA POR PARTE DE PADRASTO</t>
  </si>
  <si>
    <t>VIOLeNCIA PSICOLoGICA POR PARTE DO PAI</t>
  </si>
  <si>
    <t>VIZINHO DEU REMeDIO A ELA E A ESTUPROU.</t>
  </si>
  <si>
    <t>quest28_sim_mul</t>
  </si>
  <si>
    <t>Violência doméstica</t>
  </si>
  <si>
    <t>ABANCONO</t>
  </si>
  <si>
    <t>PSICOLOGICA</t>
  </si>
  <si>
    <t>AGRESSÃO</t>
  </si>
  <si>
    <t>Violência sexual</t>
  </si>
  <si>
    <t>quest28_sim_hom</t>
  </si>
  <si>
    <t>Distribuição absoluta e percentual dos entrevistados que se sentem inseguros na rua por sexo, segundo 10 motivos mais frequentes</t>
  </si>
  <si>
    <t>Violência</t>
  </si>
  <si>
    <t>Assalto</t>
  </si>
  <si>
    <t>Insegurança</t>
  </si>
  <si>
    <t>Tiro ou bala perdida</t>
  </si>
  <si>
    <t>Medo de Queda</t>
  </si>
  <si>
    <t>Medo em geral</t>
  </si>
  <si>
    <t>Falta de acessibilidade</t>
  </si>
  <si>
    <t>Falta de policiamento</t>
  </si>
  <si>
    <t>Mora em comunidade</t>
  </si>
  <si>
    <t>Incapacidades física</t>
  </si>
  <si>
    <t>Distribuição absoluta e percentual dos entrevistados que se sentem inseguros em casa por sexo, segundo 10 motivos mais frequentes</t>
  </si>
  <si>
    <t>Motivos frequentes</t>
  </si>
  <si>
    <t>Medo de queda</t>
  </si>
  <si>
    <t>Área de risco</t>
  </si>
  <si>
    <t>Motivo de saúde</t>
  </si>
  <si>
    <t>Mora sozinho</t>
  </si>
  <si>
    <t>Distribuição absoluta e percentual dos entrevistados que foram expostos à violência física, psicológica, financeira ou abandono por sexo, segundo 10 tipo de violência mais frequentes</t>
  </si>
  <si>
    <t>Financeira</t>
  </si>
  <si>
    <t>Violêncio doméstica</t>
  </si>
  <si>
    <t>Violência psicológica</t>
  </si>
  <si>
    <t>Violência física</t>
  </si>
  <si>
    <t>Sequestro</t>
  </si>
  <si>
    <t>Abandono</t>
  </si>
  <si>
    <t>Trote</t>
  </si>
  <si>
    <t>1.3</t>
  </si>
  <si>
    <t>1.14</t>
  </si>
  <si>
    <t>3.60</t>
  </si>
  <si>
    <t>3.51</t>
  </si>
  <si>
    <t>3.50</t>
  </si>
  <si>
    <t>3.59</t>
  </si>
  <si>
    <t>3.49</t>
  </si>
  <si>
    <t>3.48</t>
  </si>
  <si>
    <t>3.47</t>
  </si>
  <si>
    <t>3.46</t>
  </si>
  <si>
    <t>3.45</t>
  </si>
  <si>
    <t>3.44</t>
  </si>
  <si>
    <t>3.43</t>
  </si>
  <si>
    <t>3.42</t>
  </si>
  <si>
    <t>3.41</t>
  </si>
  <si>
    <t>3.40</t>
  </si>
  <si>
    <t>3.39</t>
  </si>
  <si>
    <t>3.38</t>
  </si>
  <si>
    <t>3.37</t>
  </si>
  <si>
    <t>3.36</t>
  </si>
  <si>
    <t>3.35</t>
  </si>
  <si>
    <t>3.34</t>
  </si>
  <si>
    <t>3.33</t>
  </si>
  <si>
    <t>3.32</t>
  </si>
  <si>
    <t>3.31</t>
  </si>
  <si>
    <t>3.30</t>
  </si>
  <si>
    <t>3.58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</si>
</sst>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31">
    <font>
      <sz val="11"/>
      <color theme="1"/>
      <name val="Calibri"/>
      <family val="2"/>
      <scheme val="minor"/>
    </font>
    <font>
      <sz val="10"/>
      <color theme="1"/>
      <name val="Roboto"/>
    </font>
    <font>
      <sz val="8"/>
      <color theme="1"/>
      <name val="Roboto"/>
    </font>
    <font>
      <sz val="10"/>
      <color theme="0" tint="-0.14999847407452621"/>
      <name val="Roboto"/>
    </font>
    <font>
      <sz val="11"/>
      <name val="Calibri"/>
      <family val="2"/>
    </font>
    <font>
      <sz val="11"/>
      <color theme="0"/>
      <name val="Calibri"/>
      <family val="2"/>
      <scheme val="minor"/>
    </font>
    <font>
      <sz val="10"/>
      <color theme="0"/>
      <name val="Roboto"/>
    </font>
    <font>
      <sz val="8"/>
      <color theme="0"/>
      <name val="Roboto"/>
    </font>
    <font>
      <sz val="8"/>
      <name val="Roboto"/>
    </font>
    <font>
      <b/>
      <sz val="8"/>
      <name val="Roboto"/>
    </font>
    <font>
      <sz val="8"/>
      <color theme="0" tint="-0.499984740745262"/>
      <name val="Roboto"/>
    </font>
    <font>
      <b/>
      <sz val="8"/>
      <color theme="0" tint="-0.499984740745262"/>
      <name val="Roboto"/>
    </font>
    <font>
      <b/>
      <sz val="14"/>
      <name val="Roboto"/>
    </font>
    <font>
      <sz val="10"/>
      <name val="Roboto"/>
    </font>
    <font>
      <b/>
      <sz val="10"/>
      <name val="Roboto"/>
    </font>
    <font>
      <sz val="11"/>
      <name val="Calibri"/>
      <family val="2"/>
      <scheme val="minor"/>
    </font>
    <font>
      <b/>
      <sz val="11"/>
      <name val="Calibri"/>
      <family val="2"/>
      <scheme val="minor"/>
    </font>
    <font>
      <sz val="8"/>
      <name val="Calibri"/>
      <family val="2"/>
      <scheme val="minor"/>
    </font>
    <font>
      <i/>
      <u/>
      <sz val="8"/>
      <name val="Roboto"/>
    </font>
    <font>
      <b/>
      <sz val="10"/>
      <color theme="0" tint="-4.9989318521683403E-2"/>
      <name val="Roboto"/>
    </font>
    <font>
      <b/>
      <sz val="10"/>
      <color theme="1"/>
      <name val="Roboto"/>
    </font>
    <font>
      <b/>
      <sz val="10"/>
      <color theme="0" tint="-0.14999847407452621"/>
      <name val="Roboto"/>
    </font>
    <font>
      <b/>
      <sz val="10"/>
      <color theme="0"/>
      <name val="Roboto"/>
    </font>
    <font>
      <sz val="10"/>
      <color theme="0" tint="-0.34998626667073579"/>
      <name val="Roboto"/>
    </font>
    <font>
      <sz val="8"/>
      <color theme="0" tint="-0.249977111117893"/>
      <name val="Roboto"/>
    </font>
    <font>
      <sz val="10"/>
      <color theme="0" tint="-0.249977111117893"/>
      <name val="Roboto"/>
    </font>
    <font>
      <sz val="11"/>
      <color theme="0" tint="-0.249977111117893"/>
      <name val="Calibri"/>
      <family val="2"/>
      <scheme val="minor"/>
    </font>
    <font>
      <sz val="11"/>
      <color rgb="FFFF0000"/>
      <name val="Calibri"/>
      <family val="2"/>
      <scheme val="minor"/>
    </font>
    <font>
      <sz val="10"/>
      <color rgb="FFFF0000"/>
      <name val="Roboto"/>
    </font>
    <font>
      <sz val="8"/>
      <color rgb="FFFF0000"/>
      <name val="Roboto"/>
    </font>
    <font>
      <sz val="11"/>
      <name val="Calibri"/>
    </font>
  </fonts>
  <fills count="7">
    <fill>
      <patternFill patternType="none"/>
    </fill>
    <fill>
      <patternFill patternType="gray125"/>
    </fill>
    <fill>
      <patternFill patternType="solid">
        <fgColor rgb="FFDBDBCB"/>
        <bgColor indexed="64"/>
      </patternFill>
    </fill>
    <fill>
      <patternFill patternType="solid">
        <fgColor rgb="FFC3C2A6"/>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tint="-0.14999847407452621"/>
        <bgColor indexed="64"/>
      </patternFill>
    </fill>
  </fills>
  <borders count="16">
    <border>
      <left/>
      <right/>
      <top/>
      <bottom/>
      <diagonal/>
    </border>
    <border>
      <left/>
      <right/>
      <top style="hair">
        <color rgb="FFDBDBCB"/>
      </top>
      <bottom style="hair">
        <color rgb="FFDBDBCB"/>
      </bottom>
      <diagonal/>
    </border>
    <border>
      <left/>
      <right/>
      <top style="hair">
        <color rgb="FFDBDBCB"/>
      </top>
      <bottom style="double">
        <color auto="1"/>
      </bottom>
      <diagonal/>
    </border>
    <border>
      <left/>
      <right/>
      <top style="double">
        <color auto="1"/>
      </top>
      <bottom style="thin">
        <color auto="1"/>
      </bottom>
      <diagonal/>
    </border>
    <border>
      <left/>
      <right style="hair">
        <color rgb="FFDBDBCB"/>
      </right>
      <top style="hair">
        <color rgb="FFDBDBCB"/>
      </top>
      <bottom style="hair">
        <color rgb="FFDBDBCB"/>
      </bottom>
      <diagonal/>
    </border>
    <border>
      <left style="hair">
        <color rgb="FFDBDBCB"/>
      </left>
      <right style="hair">
        <color rgb="FFDBDBCB"/>
      </right>
      <top style="hair">
        <color rgb="FFDBDBCB"/>
      </top>
      <bottom style="hair">
        <color rgb="FFDBDBCB"/>
      </bottom>
      <diagonal/>
    </border>
    <border>
      <left style="hair">
        <color rgb="FFDBDBCB"/>
      </left>
      <right/>
      <top style="hair">
        <color rgb="FFDBDBCB"/>
      </top>
      <bottom style="hair">
        <color rgb="FFDBDBCB"/>
      </bottom>
      <diagonal/>
    </border>
    <border>
      <left style="hair">
        <color rgb="FFDBDBCB"/>
      </left>
      <right style="hair">
        <color rgb="FFDBDBCB"/>
      </right>
      <top style="hair">
        <color rgb="FFDBDBCB"/>
      </top>
      <bottom/>
      <diagonal/>
    </border>
    <border>
      <left style="hair">
        <color rgb="FFDBDBCB"/>
      </left>
      <right style="hair">
        <color rgb="FFDBDBCB"/>
      </right>
      <top/>
      <bottom/>
      <diagonal/>
    </border>
    <border>
      <left style="hair">
        <color rgb="FFDBDBCB"/>
      </left>
      <right style="hair">
        <color rgb="FFDBDBCB"/>
      </right>
      <top/>
      <bottom style="hair">
        <color rgb="FFDBDBCB"/>
      </bottom>
      <diagonal/>
    </border>
    <border>
      <left/>
      <right/>
      <top style="double">
        <color auto="1"/>
      </top>
      <bottom/>
      <diagonal/>
    </border>
    <border>
      <left/>
      <right/>
      <top style="thin">
        <color auto="1"/>
      </top>
      <bottom style="thin">
        <color auto="1"/>
      </bottom>
      <diagonal/>
    </border>
    <border>
      <left/>
      <right/>
      <top style="thin">
        <color auto="1"/>
      </top>
      <bottom/>
      <diagonal/>
    </border>
    <border>
      <left/>
      <right style="hair">
        <color rgb="FFDBDBCB"/>
      </right>
      <top style="hair">
        <color rgb="FFDBDBCB"/>
      </top>
      <bottom/>
      <diagonal/>
    </border>
    <border>
      <left/>
      <right style="hair">
        <color rgb="FFDBDBCB"/>
      </right>
      <top/>
      <bottom/>
      <diagonal/>
    </border>
    <border>
      <left/>
      <right style="hair">
        <color rgb="FFDBDBCB"/>
      </right>
      <top/>
      <bottom style="hair">
        <color rgb="FFDBDBCB"/>
      </bottom>
      <diagonal/>
    </border>
  </borders>
  <cellStyleXfs count="3">
    <xf numFmtId="0" fontId="0" fillId="0" borderId="0"/>
    <xf numFmtId="0" fontId="4" fillId="0" borderId="0"/>
    <xf numFmtId="0" fontId="30" fillId="0" borderId="0"/>
  </cellStyleXfs>
  <cellXfs count="247">
    <xf numFmtId="0" fontId="0" fillId="0" borderId="0" xfId="0"/>
    <xf numFmtId="0" fontId="1" fillId="0" borderId="0" xfId="0" applyFont="1" applyAlignment="1">
      <alignment vertical="center"/>
    </xf>
    <xf numFmtId="0" fontId="2" fillId="2" borderId="0" xfId="0" applyFont="1" applyFill="1" applyAlignment="1">
      <alignment vertical="center"/>
    </xf>
    <xf numFmtId="0" fontId="1" fillId="0" borderId="0" xfId="0" applyFont="1" applyAlignment="1">
      <alignment vertical="center" wrapText="1"/>
    </xf>
    <xf numFmtId="0" fontId="1" fillId="0" borderId="0" xfId="0" applyFont="1" applyAlignment="1">
      <alignment horizontal="center" vertical="center" wrapText="1"/>
    </xf>
    <xf numFmtId="0" fontId="1" fillId="0" borderId="0" xfId="0" applyFont="1" applyAlignment="1">
      <alignment horizontal="center" vertical="center"/>
    </xf>
    <xf numFmtId="0" fontId="3" fillId="0" borderId="0" xfId="0" applyFont="1" applyAlignment="1">
      <alignment vertical="center"/>
    </xf>
    <xf numFmtId="0" fontId="4" fillId="0" borderId="0" xfId="1"/>
    <xf numFmtId="0" fontId="6" fillId="0" borderId="0" xfId="0" applyFont="1" applyAlignment="1">
      <alignment vertical="center"/>
    </xf>
    <xf numFmtId="0" fontId="6" fillId="0" borderId="0" xfId="0" applyFont="1" applyAlignment="1">
      <alignment vertical="center" wrapText="1"/>
    </xf>
    <xf numFmtId="0" fontId="6" fillId="0" borderId="0" xfId="0" applyFont="1" applyAlignment="1">
      <alignment horizontal="center" vertical="center"/>
    </xf>
    <xf numFmtId="0" fontId="6" fillId="0" borderId="0" xfId="0" applyFont="1" applyBorder="1" applyAlignment="1">
      <alignment vertical="center" wrapText="1"/>
    </xf>
    <xf numFmtId="0" fontId="7" fillId="2" borderId="0" xfId="0" applyFont="1" applyFill="1" applyAlignment="1">
      <alignment vertical="center"/>
    </xf>
    <xf numFmtId="0" fontId="5" fillId="0" borderId="0" xfId="0" applyFont="1"/>
    <xf numFmtId="0" fontId="10" fillId="2" borderId="0" xfId="0" applyFont="1" applyFill="1" applyAlignment="1">
      <alignment vertical="center"/>
    </xf>
    <xf numFmtId="0" fontId="12" fillId="0" borderId="0" xfId="0" applyFont="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center" vertical="center"/>
    </xf>
    <xf numFmtId="0" fontId="13" fillId="0" borderId="0" xfId="0" applyFont="1" applyAlignment="1">
      <alignment horizontal="center" vertical="center" wrapText="1"/>
    </xf>
    <xf numFmtId="0" fontId="14" fillId="3" borderId="0" xfId="0" applyFont="1" applyFill="1" applyBorder="1" applyAlignment="1">
      <alignment horizontal="center" vertical="center" wrapText="1"/>
    </xf>
    <xf numFmtId="0" fontId="14" fillId="4" borderId="0" xfId="0" applyFont="1" applyFill="1" applyBorder="1" applyAlignment="1">
      <alignment horizontal="left" vertical="center" wrapText="1"/>
    </xf>
    <xf numFmtId="0" fontId="14" fillId="4" borderId="0" xfId="0" applyFont="1" applyFill="1" applyAlignment="1">
      <alignment horizontal="center" vertical="center"/>
    </xf>
    <xf numFmtId="0" fontId="14" fillId="4" borderId="0" xfId="0" applyFont="1" applyFill="1" applyAlignment="1">
      <alignment vertical="center"/>
    </xf>
    <xf numFmtId="0" fontId="13" fillId="0" borderId="0" xfId="0" applyFont="1" applyAlignment="1">
      <alignment horizontal="left" vertical="center" indent="1"/>
    </xf>
    <xf numFmtId="0" fontId="14" fillId="0" borderId="0" xfId="0" applyFont="1" applyAlignment="1">
      <alignment horizontal="center" vertical="center"/>
    </xf>
    <xf numFmtId="0" fontId="15" fillId="0" borderId="0" xfId="0" applyFont="1"/>
    <xf numFmtId="0" fontId="13" fillId="0" borderId="0" xfId="0" applyFont="1" applyFill="1" applyAlignment="1">
      <alignment horizontal="center" vertical="center"/>
    </xf>
    <xf numFmtId="0" fontId="16" fillId="0" borderId="0" xfId="0" applyFont="1" applyAlignment="1">
      <alignment horizontal="center" vertical="center"/>
    </xf>
    <xf numFmtId="0" fontId="15" fillId="0" borderId="0" xfId="0" applyFont="1" applyAlignment="1">
      <alignment horizontal="center" vertical="center"/>
    </xf>
    <xf numFmtId="0" fontId="13" fillId="4" borderId="0" xfId="0" applyFont="1" applyFill="1" applyAlignment="1">
      <alignment horizontal="center" vertical="center"/>
    </xf>
    <xf numFmtId="0" fontId="14" fillId="4" borderId="0" xfId="0" applyFont="1" applyFill="1" applyBorder="1" applyAlignment="1">
      <alignment horizontal="left" vertical="center"/>
    </xf>
    <xf numFmtId="0" fontId="8" fillId="0" borderId="10" xfId="0" applyFont="1" applyBorder="1" applyAlignment="1">
      <alignment vertical="center"/>
    </xf>
    <xf numFmtId="0" fontId="15" fillId="0" borderId="10" xfId="0" applyFont="1" applyBorder="1"/>
    <xf numFmtId="0" fontId="8" fillId="0" borderId="0" xfId="0" applyFont="1" applyAlignment="1">
      <alignment vertical="center"/>
    </xf>
    <xf numFmtId="0" fontId="14" fillId="3" borderId="10" xfId="0" applyFont="1" applyFill="1" applyBorder="1" applyAlignment="1">
      <alignment horizontal="center" vertical="center" wrapText="1"/>
    </xf>
    <xf numFmtId="1" fontId="13" fillId="0" borderId="0" xfId="0" applyNumberFormat="1" applyFont="1" applyAlignment="1">
      <alignment horizontal="center" vertical="center"/>
    </xf>
    <xf numFmtId="2" fontId="13" fillId="0" borderId="0" xfId="0" applyNumberFormat="1" applyFont="1" applyAlignment="1">
      <alignment horizontal="center" vertical="center"/>
    </xf>
    <xf numFmtId="2" fontId="14" fillId="4" borderId="0" xfId="0" applyNumberFormat="1" applyFont="1" applyFill="1" applyAlignment="1">
      <alignment horizontal="center" vertical="center"/>
    </xf>
    <xf numFmtId="0" fontId="17" fillId="0" borderId="0" xfId="0" applyFont="1"/>
    <xf numFmtId="0" fontId="14" fillId="3" borderId="0" xfId="0" applyFont="1" applyFill="1" applyBorder="1" applyAlignment="1">
      <alignment horizontal="center" vertical="center"/>
    </xf>
    <xf numFmtId="0" fontId="14" fillId="3" borderId="10" xfId="0" applyFont="1" applyFill="1" applyBorder="1" applyAlignment="1">
      <alignment horizontal="center" vertical="center"/>
    </xf>
    <xf numFmtId="1" fontId="14" fillId="4" borderId="0" xfId="0" applyNumberFormat="1" applyFont="1" applyFill="1" applyAlignment="1">
      <alignment horizontal="center" vertical="center"/>
    </xf>
    <xf numFmtId="2" fontId="14" fillId="0" borderId="0" xfId="0" applyNumberFormat="1" applyFont="1" applyAlignment="1">
      <alignment horizontal="center" vertical="center"/>
    </xf>
    <xf numFmtId="2" fontId="13" fillId="0" borderId="0" xfId="0" applyNumberFormat="1" applyFont="1" applyFill="1" applyAlignment="1">
      <alignment horizontal="center" vertical="center"/>
    </xf>
    <xf numFmtId="2" fontId="16" fillId="0" borderId="0" xfId="0" applyNumberFormat="1" applyFont="1" applyAlignment="1">
      <alignment horizontal="center" vertical="center"/>
    </xf>
    <xf numFmtId="2" fontId="15" fillId="0" borderId="0" xfId="0" applyNumberFormat="1" applyFont="1" applyAlignment="1">
      <alignment horizontal="center" vertical="center"/>
    </xf>
    <xf numFmtId="2" fontId="13" fillId="4" borderId="0" xfId="0" applyNumberFormat="1" applyFont="1" applyFill="1" applyAlignment="1">
      <alignment horizontal="center" vertical="center"/>
    </xf>
    <xf numFmtId="0" fontId="14" fillId="3" borderId="3" xfId="0" applyFont="1" applyFill="1" applyBorder="1" applyAlignment="1">
      <alignment horizontal="left" vertical="center" wrapText="1"/>
    </xf>
    <xf numFmtId="0" fontId="14" fillId="3" borderId="3" xfId="0" applyFont="1" applyFill="1" applyBorder="1" applyAlignment="1">
      <alignment horizontal="center" vertical="center"/>
    </xf>
    <xf numFmtId="0" fontId="13" fillId="0" borderId="4" xfId="0" applyFont="1" applyBorder="1" applyAlignment="1">
      <alignment horizontal="left" vertical="center" wrapText="1" inden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6" xfId="0" applyFont="1" applyBorder="1" applyAlignment="1">
      <alignment horizontal="center" vertical="center"/>
    </xf>
    <xf numFmtId="0" fontId="13" fillId="0" borderId="1" xfId="0" applyFont="1" applyBorder="1" applyAlignment="1">
      <alignment horizontal="left" vertical="center" wrapText="1"/>
    </xf>
    <xf numFmtId="0" fontId="13" fillId="0" borderId="1" xfId="0" applyFont="1" applyBorder="1" applyAlignment="1">
      <alignment vertical="center"/>
    </xf>
    <xf numFmtId="0" fontId="13" fillId="0" borderId="1" xfId="0" applyFont="1" applyBorder="1" applyAlignment="1">
      <alignment vertical="center" wrapText="1"/>
    </xf>
    <xf numFmtId="0" fontId="13" fillId="0" borderId="2" xfId="0" applyFont="1" applyBorder="1" applyAlignment="1">
      <alignment horizontal="left" vertical="center" wrapText="1"/>
    </xf>
    <xf numFmtId="0" fontId="13" fillId="0" borderId="2" xfId="0" applyFont="1" applyBorder="1" applyAlignment="1">
      <alignment vertical="center"/>
    </xf>
    <xf numFmtId="0" fontId="13" fillId="0" borderId="5" xfId="0" applyFont="1" applyBorder="1" applyAlignment="1">
      <alignment vertical="center"/>
    </xf>
    <xf numFmtId="0" fontId="15" fillId="0" borderId="6" xfId="0" applyFont="1" applyBorder="1" applyAlignment="1">
      <alignment horizontal="center" vertical="center"/>
    </xf>
    <xf numFmtId="0" fontId="13" fillId="0" borderId="4" xfId="0" applyFont="1" applyBorder="1" applyAlignment="1">
      <alignment vertical="center" wrapText="1"/>
    </xf>
    <xf numFmtId="3" fontId="13" fillId="0" borderId="0" xfId="0" applyNumberFormat="1" applyFont="1" applyAlignment="1">
      <alignment horizontal="center" vertical="center"/>
    </xf>
    <xf numFmtId="0" fontId="10" fillId="2" borderId="0" xfId="0" applyFont="1" applyFill="1" applyAlignment="1">
      <alignment horizontal="left" vertical="center"/>
    </xf>
    <xf numFmtId="0" fontId="14" fillId="3" borderId="10" xfId="0" applyFont="1" applyFill="1" applyBorder="1" applyAlignment="1">
      <alignment horizontal="center" vertical="center"/>
    </xf>
    <xf numFmtId="0" fontId="14" fillId="3" borderId="0" xfId="0" applyFont="1" applyFill="1" applyBorder="1" applyAlignment="1">
      <alignment horizontal="center" vertical="center"/>
    </xf>
    <xf numFmtId="0" fontId="14" fillId="3" borderId="1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3" fillId="0" borderId="4" xfId="0" applyFont="1" applyFill="1" applyBorder="1" applyAlignment="1">
      <alignment vertical="center" wrapText="1"/>
    </xf>
    <xf numFmtId="0" fontId="13" fillId="0" borderId="5" xfId="0" applyFont="1" applyFill="1" applyBorder="1" applyAlignment="1">
      <alignment horizontal="center" vertical="center"/>
    </xf>
    <xf numFmtId="0" fontId="13" fillId="0" borderId="5"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6" xfId="0" applyFont="1" applyFill="1" applyBorder="1" applyAlignment="1">
      <alignment horizontal="center" vertical="center"/>
    </xf>
    <xf numFmtId="0" fontId="13" fillId="5" borderId="4" xfId="0" applyFont="1" applyFill="1" applyBorder="1" applyAlignment="1">
      <alignment vertical="center" wrapText="1"/>
    </xf>
    <xf numFmtId="0" fontId="13" fillId="5" borderId="5" xfId="0" applyFont="1" applyFill="1" applyBorder="1" applyAlignment="1">
      <alignment horizontal="center" vertical="center"/>
    </xf>
    <xf numFmtId="0" fontId="13" fillId="5" borderId="5" xfId="0" applyFont="1" applyFill="1" applyBorder="1" applyAlignment="1">
      <alignment horizontal="center" vertical="center" wrapText="1"/>
    </xf>
    <xf numFmtId="0" fontId="13" fillId="5" borderId="6" xfId="0" applyFont="1" applyFill="1" applyBorder="1" applyAlignment="1">
      <alignment horizontal="center" vertical="center" wrapText="1"/>
    </xf>
    <xf numFmtId="0" fontId="13" fillId="5" borderId="6" xfId="0" applyFont="1" applyFill="1" applyBorder="1" applyAlignment="1">
      <alignment horizontal="center" vertical="center"/>
    </xf>
    <xf numFmtId="3" fontId="13" fillId="4" borderId="0" xfId="0" applyNumberFormat="1" applyFont="1" applyFill="1" applyAlignment="1">
      <alignment horizontal="center" vertical="center"/>
    </xf>
    <xf numFmtId="0" fontId="17" fillId="0" borderId="0" xfId="0" applyFont="1" applyAlignment="1">
      <alignment horizontal="left" indent="1"/>
    </xf>
    <xf numFmtId="0" fontId="13" fillId="0" borderId="0" xfId="0" applyFont="1" applyFill="1" applyAlignment="1">
      <alignment vertical="center"/>
    </xf>
    <xf numFmtId="0" fontId="15" fillId="0" borderId="0" xfId="0" applyFont="1" applyFill="1"/>
    <xf numFmtId="4" fontId="13" fillId="0" borderId="0" xfId="0" applyNumberFormat="1" applyFont="1" applyAlignment="1">
      <alignment horizontal="center" vertical="center"/>
    </xf>
    <xf numFmtId="4" fontId="13" fillId="4" borderId="0" xfId="0" applyNumberFormat="1" applyFont="1" applyFill="1" applyAlignment="1">
      <alignment horizontal="center" vertical="center"/>
    </xf>
    <xf numFmtId="0" fontId="14" fillId="3" borderId="3" xfId="0" applyFont="1" applyFill="1" applyBorder="1" applyAlignment="1">
      <alignment vertical="center"/>
    </xf>
    <xf numFmtId="0" fontId="6" fillId="0" borderId="0" xfId="0" applyFont="1" applyFill="1" applyAlignment="1">
      <alignment vertical="center"/>
    </xf>
    <xf numFmtId="0" fontId="10" fillId="2" borderId="0" xfId="0" applyFont="1" applyFill="1" applyAlignment="1">
      <alignment horizontal="left" vertical="center" wrapText="1"/>
    </xf>
    <xf numFmtId="0" fontId="10" fillId="2" borderId="0" xfId="0" applyFont="1" applyFill="1" applyAlignment="1">
      <alignment horizontal="left" vertical="center"/>
    </xf>
    <xf numFmtId="0" fontId="14" fillId="3" borderId="10" xfId="0" applyFont="1" applyFill="1" applyBorder="1" applyAlignment="1">
      <alignment horizontal="center" vertical="center"/>
    </xf>
    <xf numFmtId="0" fontId="14" fillId="3" borderId="0" xfId="0" applyFont="1" applyFill="1" applyBorder="1" applyAlignment="1">
      <alignment horizontal="center" vertical="center"/>
    </xf>
    <xf numFmtId="0" fontId="14" fillId="3" borderId="0" xfId="0" applyFont="1" applyFill="1" applyBorder="1" applyAlignment="1">
      <alignment horizontal="center" vertical="center" wrapText="1"/>
    </xf>
    <xf numFmtId="164" fontId="13" fillId="0" borderId="0" xfId="0" applyNumberFormat="1" applyFont="1" applyAlignment="1">
      <alignment horizontal="center" vertical="center"/>
    </xf>
    <xf numFmtId="1" fontId="13" fillId="0" borderId="0" xfId="0" applyNumberFormat="1" applyFont="1" applyFill="1" applyAlignment="1">
      <alignment horizontal="center" vertical="center"/>
    </xf>
    <xf numFmtId="1" fontId="13" fillId="4" borderId="0" xfId="0" applyNumberFormat="1" applyFont="1" applyFill="1" applyAlignment="1">
      <alignment horizontal="center" vertical="center"/>
    </xf>
    <xf numFmtId="0" fontId="13" fillId="0" borderId="0" xfId="0" applyFont="1" applyAlignment="1">
      <alignment horizontal="left" vertical="center" wrapText="1" indent="1"/>
    </xf>
    <xf numFmtId="0" fontId="14" fillId="3" borderId="0" xfId="0" applyFont="1" applyFill="1" applyBorder="1" applyAlignment="1">
      <alignment horizontal="center" vertical="center" wrapText="1"/>
    </xf>
    <xf numFmtId="1" fontId="19" fillId="4" borderId="0" xfId="0" applyNumberFormat="1" applyFont="1" applyFill="1" applyAlignment="1">
      <alignment horizontal="center" vertical="center"/>
    </xf>
    <xf numFmtId="0" fontId="10" fillId="2" borderId="0" xfId="0" applyFont="1" applyFill="1" applyAlignment="1">
      <alignment vertical="center" wrapText="1"/>
    </xf>
    <xf numFmtId="0" fontId="3" fillId="0" borderId="0" xfId="0" applyFont="1" applyBorder="1" applyAlignment="1">
      <alignment vertical="center" wrapText="1"/>
    </xf>
    <xf numFmtId="0" fontId="10" fillId="2" borderId="0" xfId="0" applyFont="1" applyFill="1" applyAlignment="1">
      <alignment horizontal="left" vertical="center"/>
    </xf>
    <xf numFmtId="0" fontId="14" fillId="3" borderId="0" xfId="0" applyFont="1" applyFill="1" applyBorder="1" applyAlignment="1">
      <alignment horizontal="center" vertical="center" wrapText="1"/>
    </xf>
    <xf numFmtId="0" fontId="14" fillId="0" borderId="0" xfId="0" applyFont="1" applyAlignment="1">
      <alignment horizontal="left" vertical="center" indent="1"/>
    </xf>
    <xf numFmtId="0" fontId="10" fillId="2" borderId="0" xfId="0" applyFont="1" applyFill="1" applyAlignment="1">
      <alignment horizontal="left" vertical="center"/>
    </xf>
    <xf numFmtId="0" fontId="14" fillId="3" borderId="0" xfId="0" applyFont="1" applyFill="1" applyBorder="1" applyAlignment="1">
      <alignment horizontal="center" vertical="center" wrapText="1"/>
    </xf>
    <xf numFmtId="0" fontId="14" fillId="3" borderId="10" xfId="0" applyFont="1" applyFill="1" applyBorder="1" applyAlignment="1">
      <alignment horizontal="center" vertical="center"/>
    </xf>
    <xf numFmtId="3" fontId="14" fillId="4" borderId="0" xfId="0" applyNumberFormat="1" applyFont="1" applyFill="1" applyAlignment="1">
      <alignment horizontal="center" vertical="center"/>
    </xf>
    <xf numFmtId="1" fontId="13" fillId="0" borderId="0" xfId="0" applyNumberFormat="1" applyFont="1" applyAlignment="1">
      <alignment vertical="center"/>
    </xf>
    <xf numFmtId="0" fontId="6" fillId="0" borderId="0" xfId="0" applyFont="1" applyBorder="1" applyAlignment="1">
      <alignment vertical="center"/>
    </xf>
    <xf numFmtId="0" fontId="10" fillId="2" borderId="0" xfId="0" applyFont="1" applyFill="1" applyAlignment="1">
      <alignment horizontal="left" vertical="center" wrapText="1"/>
    </xf>
    <xf numFmtId="0" fontId="10" fillId="2" borderId="0" xfId="0" applyFont="1" applyFill="1" applyAlignment="1">
      <alignment horizontal="left" vertical="center"/>
    </xf>
    <xf numFmtId="0" fontId="14" fillId="3" borderId="1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10" xfId="0" applyFont="1" applyFill="1" applyBorder="1" applyAlignment="1">
      <alignment horizontal="center" vertical="center"/>
    </xf>
    <xf numFmtId="0" fontId="14" fillId="4" borderId="0" xfId="0" applyFont="1" applyFill="1" applyBorder="1" applyAlignment="1">
      <alignment horizontal="center" vertical="center" wrapText="1"/>
    </xf>
    <xf numFmtId="0" fontId="14" fillId="0" borderId="0" xfId="0" applyFont="1" applyAlignment="1">
      <alignment vertical="center"/>
    </xf>
    <xf numFmtId="0" fontId="20" fillId="0" borderId="0" xfId="0" applyFont="1" applyAlignment="1">
      <alignment vertical="center"/>
    </xf>
    <xf numFmtId="0" fontId="3" fillId="0" borderId="0" xfId="0" applyFont="1" applyAlignment="1">
      <alignment vertical="center" wrapText="1"/>
    </xf>
    <xf numFmtId="0" fontId="21" fillId="0" borderId="0" xfId="0" applyFont="1" applyAlignment="1">
      <alignment vertical="center"/>
    </xf>
    <xf numFmtId="2" fontId="14" fillId="4" borderId="0" xfId="0" applyNumberFormat="1" applyFont="1" applyFill="1" applyBorder="1" applyAlignment="1">
      <alignment horizontal="center" vertical="center" wrapText="1"/>
    </xf>
    <xf numFmtId="0" fontId="3" fillId="0" borderId="0" xfId="0" applyFont="1" applyBorder="1" applyAlignment="1">
      <alignment vertical="center"/>
    </xf>
    <xf numFmtId="0" fontId="3" fillId="0" borderId="0" xfId="0" applyFont="1" applyAlignment="1">
      <alignment horizontal="center" vertical="center"/>
    </xf>
    <xf numFmtId="0" fontId="14" fillId="3" borderId="0" xfId="0" applyFont="1" applyFill="1" applyBorder="1" applyAlignment="1">
      <alignment vertical="center" wrapText="1"/>
    </xf>
    <xf numFmtId="0" fontId="10" fillId="2" borderId="0" xfId="0" applyFont="1" applyFill="1" applyAlignment="1">
      <alignment horizontal="left" vertical="center" wrapText="1"/>
    </xf>
    <xf numFmtId="0" fontId="12" fillId="0" borderId="0" xfId="0" applyFont="1" applyAlignment="1">
      <alignment horizontal="center" vertical="center" wrapText="1"/>
    </xf>
    <xf numFmtId="0" fontId="14" fillId="3" borderId="0" xfId="0" applyFont="1" applyFill="1" applyBorder="1" applyAlignment="1">
      <alignment horizontal="center" vertical="center" wrapText="1"/>
    </xf>
    <xf numFmtId="0" fontId="14" fillId="3" borderId="0" xfId="0" applyFont="1" applyFill="1" applyBorder="1" applyAlignment="1">
      <alignment horizontal="center" vertical="center"/>
    </xf>
    <xf numFmtId="4" fontId="14" fillId="4" borderId="0" xfId="0" applyNumberFormat="1" applyFont="1" applyFill="1" applyAlignment="1">
      <alignment horizontal="center" vertical="center"/>
    </xf>
    <xf numFmtId="4" fontId="14" fillId="0" borderId="0" xfId="0" applyNumberFormat="1" applyFont="1" applyAlignment="1">
      <alignment horizontal="center" vertical="center"/>
    </xf>
    <xf numFmtId="0" fontId="13" fillId="5" borderId="5" xfId="0" applyFont="1" applyFill="1" applyBorder="1" applyAlignment="1">
      <alignment vertical="center"/>
    </xf>
    <xf numFmtId="0" fontId="14" fillId="3" borderId="0" xfId="0" applyFont="1" applyFill="1" applyBorder="1" applyAlignment="1">
      <alignment horizontal="center" vertical="center" wrapText="1"/>
    </xf>
    <xf numFmtId="0" fontId="13" fillId="5" borderId="0" xfId="0" applyFont="1" applyFill="1" applyBorder="1" applyAlignment="1">
      <alignment horizontal="center" vertical="center" wrapText="1"/>
    </xf>
    <xf numFmtId="0" fontId="12" fillId="0" borderId="0" xfId="0" applyFont="1" applyAlignment="1">
      <alignment vertical="center" wrapText="1"/>
    </xf>
    <xf numFmtId="1" fontId="14" fillId="0" borderId="0" xfId="0" applyNumberFormat="1" applyFont="1" applyAlignment="1">
      <alignment horizontal="center" vertical="center"/>
    </xf>
    <xf numFmtId="0" fontId="16" fillId="0" borderId="0" xfId="0" applyFont="1"/>
    <xf numFmtId="0" fontId="22" fillId="0" borderId="0" xfId="0" applyFont="1" applyAlignment="1">
      <alignment vertical="center"/>
    </xf>
    <xf numFmtId="0" fontId="9" fillId="2" borderId="0" xfId="0" applyFont="1" applyFill="1" applyAlignment="1">
      <alignment vertical="center" wrapText="1"/>
    </xf>
    <xf numFmtId="0" fontId="8" fillId="2" borderId="0" xfId="0" applyFont="1" applyFill="1" applyAlignment="1">
      <alignment vertical="center" wrapText="1"/>
    </xf>
    <xf numFmtId="0" fontId="8" fillId="2" borderId="0" xfId="0" applyFont="1" applyFill="1" applyAlignment="1">
      <alignment vertical="center"/>
    </xf>
    <xf numFmtId="0" fontId="13" fillId="5" borderId="7" xfId="0" applyFont="1" applyFill="1" applyBorder="1" applyAlignment="1">
      <alignment vertical="center"/>
    </xf>
    <xf numFmtId="0" fontId="13" fillId="5" borderId="8" xfId="0" applyFont="1" applyFill="1" applyBorder="1" applyAlignment="1">
      <alignment vertical="center"/>
    </xf>
    <xf numFmtId="0" fontId="13" fillId="5" borderId="9" xfId="0" applyFont="1" applyFill="1" applyBorder="1" applyAlignment="1">
      <alignment vertical="center"/>
    </xf>
    <xf numFmtId="0" fontId="13" fillId="0" borderId="7" xfId="0" applyFont="1" applyBorder="1" applyAlignment="1">
      <alignment vertical="center"/>
    </xf>
    <xf numFmtId="0" fontId="13" fillId="0" borderId="8" xfId="0" applyFont="1" applyBorder="1" applyAlignment="1">
      <alignment vertical="center"/>
    </xf>
    <xf numFmtId="0" fontId="9" fillId="2" borderId="4" xfId="0" applyFont="1" applyFill="1" applyBorder="1" applyAlignment="1">
      <alignment vertical="center" wrapText="1"/>
    </xf>
    <xf numFmtId="0" fontId="8" fillId="2" borderId="5" xfId="0" applyFont="1" applyFill="1" applyBorder="1" applyAlignment="1">
      <alignment vertical="center" wrapText="1"/>
    </xf>
    <xf numFmtId="0" fontId="8" fillId="2" borderId="5" xfId="0" applyFont="1" applyFill="1" applyBorder="1" applyAlignment="1">
      <alignment vertical="center"/>
    </xf>
    <xf numFmtId="0" fontId="8" fillId="2" borderId="6" xfId="0" applyFont="1" applyFill="1" applyBorder="1" applyAlignment="1">
      <alignment vertical="center"/>
    </xf>
    <xf numFmtId="0" fontId="15" fillId="0" borderId="6" xfId="0" applyFont="1" applyBorder="1" applyAlignment="1">
      <alignment horizontal="center" vertical="center" wrapText="1"/>
    </xf>
    <xf numFmtId="0" fontId="8" fillId="2" borderId="0" xfId="0" applyFont="1" applyFill="1" applyBorder="1" applyAlignment="1">
      <alignment horizontal="center" vertical="center" wrapText="1"/>
    </xf>
    <xf numFmtId="0" fontId="13" fillId="0" borderId="0" xfId="0" applyFont="1" applyBorder="1" applyAlignment="1">
      <alignment horizontal="center" vertical="center" wrapText="1"/>
    </xf>
    <xf numFmtId="0" fontId="14" fillId="6" borderId="0" xfId="0" applyFont="1" applyFill="1" applyBorder="1" applyAlignment="1">
      <alignment horizontal="left" vertical="center" wrapText="1"/>
    </xf>
    <xf numFmtId="0" fontId="23" fillId="0" borderId="0" xfId="0" applyFont="1" applyAlignment="1">
      <alignment vertical="center"/>
    </xf>
    <xf numFmtId="0" fontId="14" fillId="6" borderId="0" xfId="0" applyFont="1" applyFill="1" applyAlignment="1">
      <alignment horizontal="center" vertical="center"/>
    </xf>
    <xf numFmtId="3" fontId="13" fillId="6" borderId="0" xfId="0" applyNumberFormat="1" applyFont="1" applyFill="1" applyAlignment="1">
      <alignment horizontal="center" vertical="center"/>
    </xf>
    <xf numFmtId="3" fontId="14" fillId="6" borderId="0" xfId="0" applyNumberFormat="1" applyFont="1" applyFill="1" applyAlignment="1">
      <alignment horizontal="center" vertical="center"/>
    </xf>
    <xf numFmtId="0" fontId="14" fillId="6" borderId="0" xfId="0" applyFont="1" applyFill="1" applyAlignment="1">
      <alignment horizontal="left" vertical="center"/>
    </xf>
    <xf numFmtId="1" fontId="14" fillId="6" borderId="0" xfId="0" applyNumberFormat="1" applyFont="1" applyFill="1" applyAlignment="1">
      <alignment horizontal="center" vertical="center"/>
    </xf>
    <xf numFmtId="3" fontId="22" fillId="0" borderId="0" xfId="0" applyNumberFormat="1" applyFont="1" applyAlignment="1">
      <alignment vertical="center"/>
    </xf>
    <xf numFmtId="3" fontId="14" fillId="6" borderId="0" xfId="0" applyNumberFormat="1" applyFont="1" applyFill="1" applyBorder="1" applyAlignment="1">
      <alignment horizontal="left" vertical="center" wrapText="1"/>
    </xf>
    <xf numFmtId="3" fontId="20" fillId="0" borderId="0" xfId="0" applyNumberFormat="1" applyFont="1" applyAlignment="1">
      <alignment vertical="center"/>
    </xf>
    <xf numFmtId="0" fontId="13" fillId="0" borderId="5" xfId="0" applyFont="1" applyFill="1" applyBorder="1" applyAlignment="1">
      <alignment vertical="center"/>
    </xf>
    <xf numFmtId="0" fontId="14" fillId="4" borderId="0" xfId="0" applyFont="1" applyFill="1" applyBorder="1" applyAlignment="1">
      <alignment horizontal="left" vertical="center" wrapText="1" indent="1"/>
    </xf>
    <xf numFmtId="0" fontId="13" fillId="0" borderId="0" xfId="0" applyFont="1" applyAlignment="1">
      <alignment horizontal="left" vertical="center" indent="2"/>
    </xf>
    <xf numFmtId="0" fontId="14" fillId="4" borderId="0" xfId="0" applyFont="1" applyFill="1" applyBorder="1" applyAlignment="1">
      <alignment horizontal="left" vertical="center" indent="1"/>
    </xf>
    <xf numFmtId="4" fontId="13" fillId="6" borderId="0" xfId="0" applyNumberFormat="1" applyFont="1" applyFill="1" applyAlignment="1">
      <alignment horizontal="center" vertical="center"/>
    </xf>
    <xf numFmtId="0" fontId="14" fillId="3" borderId="10" xfId="0" applyFont="1" applyFill="1" applyBorder="1" applyAlignment="1">
      <alignment horizontal="center" vertical="center" wrapText="1"/>
    </xf>
    <xf numFmtId="0" fontId="14" fillId="3" borderId="10" xfId="0" applyFont="1" applyFill="1" applyBorder="1" applyAlignment="1">
      <alignment horizontal="center" vertical="center"/>
    </xf>
    <xf numFmtId="0" fontId="24" fillId="2" borderId="0" xfId="0" applyFont="1" applyFill="1" applyAlignment="1">
      <alignment vertical="center"/>
    </xf>
    <xf numFmtId="0" fontId="25" fillId="0" borderId="0" xfId="0" applyFont="1" applyAlignment="1">
      <alignment vertical="center"/>
    </xf>
    <xf numFmtId="0" fontId="26" fillId="0" borderId="0" xfId="0" applyFont="1"/>
    <xf numFmtId="0" fontId="25" fillId="0" borderId="0" xfId="0" applyFont="1" applyAlignment="1">
      <alignment vertical="center" wrapText="1"/>
    </xf>
    <xf numFmtId="0" fontId="25" fillId="0" borderId="0" xfId="0" applyFont="1" applyAlignment="1">
      <alignment horizontal="center" vertical="center"/>
    </xf>
    <xf numFmtId="0" fontId="25" fillId="0" borderId="0" xfId="0" applyFont="1" applyBorder="1" applyAlignment="1">
      <alignment vertical="center" wrapText="1"/>
    </xf>
    <xf numFmtId="0" fontId="25" fillId="0" borderId="0" xfId="0" applyFont="1" applyBorder="1" applyAlignment="1">
      <alignment vertical="center"/>
    </xf>
    <xf numFmtId="0" fontId="14"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0" fillId="2" borderId="0" xfId="0" applyFont="1" applyFill="1" applyAlignment="1">
      <alignment horizontal="left" vertical="center"/>
    </xf>
    <xf numFmtId="0" fontId="12" fillId="0" borderId="0" xfId="0" applyFont="1" applyAlignment="1">
      <alignment horizontal="center" vertical="center" wrapText="1"/>
    </xf>
    <xf numFmtId="0" fontId="13" fillId="0" borderId="5" xfId="0" applyFont="1" applyBorder="1" applyAlignment="1">
      <alignment horizontal="center" vertical="center"/>
    </xf>
    <xf numFmtId="0" fontId="8" fillId="2" borderId="0" xfId="0" applyFont="1" applyFill="1" applyAlignment="1">
      <alignment horizontal="center" vertical="center" wrapText="1"/>
    </xf>
    <xf numFmtId="0" fontId="14" fillId="3" borderId="0" xfId="0" applyFont="1" applyFill="1" applyBorder="1" applyAlignment="1">
      <alignment horizontal="center" vertical="center" wrapText="1"/>
    </xf>
    <xf numFmtId="0" fontId="14" fillId="3" borderId="3" xfId="0" applyFont="1" applyFill="1" applyBorder="1" applyAlignment="1">
      <alignment horizontal="center" vertical="center"/>
    </xf>
    <xf numFmtId="0" fontId="14" fillId="3" borderId="3" xfId="0" applyFont="1" applyFill="1" applyBorder="1" applyAlignment="1">
      <alignment horizontal="center" vertical="center" wrapText="1"/>
    </xf>
    <xf numFmtId="1" fontId="6" fillId="0" borderId="0" xfId="0" applyNumberFormat="1" applyFont="1" applyAlignment="1">
      <alignment horizontal="center" vertical="center"/>
    </xf>
    <xf numFmtId="0" fontId="28" fillId="0" borderId="0" xfId="0" quotePrefix="1" applyFont="1" applyAlignment="1">
      <alignment vertical="center"/>
    </xf>
    <xf numFmtId="0" fontId="29" fillId="2" borderId="0" xfId="0" applyFont="1" applyFill="1" applyAlignment="1">
      <alignment horizontal="right" vertical="center"/>
    </xf>
    <xf numFmtId="0" fontId="28" fillId="0" borderId="0" xfId="0" applyFont="1" applyAlignment="1">
      <alignment horizontal="right" vertical="center"/>
    </xf>
    <xf numFmtId="0" fontId="28" fillId="0" borderId="0" xfId="0" quotePrefix="1" applyFont="1" applyAlignment="1">
      <alignment horizontal="right" vertical="center"/>
    </xf>
    <xf numFmtId="0" fontId="27" fillId="0" borderId="0" xfId="0" applyFont="1" applyAlignment="1">
      <alignment horizontal="right"/>
    </xf>
    <xf numFmtId="0" fontId="0" fillId="0" borderId="10" xfId="0" applyBorder="1"/>
    <xf numFmtId="165" fontId="15" fillId="0" borderId="0" xfId="0" applyNumberFormat="1" applyFont="1" applyAlignment="1">
      <alignment horizontal="center" vertical="center"/>
    </xf>
    <xf numFmtId="1" fontId="15" fillId="0" borderId="0" xfId="0" applyNumberFormat="1" applyFont="1" applyAlignment="1">
      <alignment horizontal="center" vertical="center"/>
    </xf>
    <xf numFmtId="0" fontId="30" fillId="0" borderId="0" xfId="2"/>
    <xf numFmtId="0" fontId="30" fillId="0" borderId="0" xfId="2"/>
    <xf numFmtId="0" fontId="30" fillId="0" borderId="0" xfId="2"/>
    <xf numFmtId="0" fontId="30" fillId="0" borderId="0" xfId="2"/>
    <xf numFmtId="0" fontId="30" fillId="0" borderId="0" xfId="2" quotePrefix="1"/>
    <xf numFmtId="0" fontId="30" fillId="0" borderId="0" xfId="2"/>
    <xf numFmtId="0" fontId="30" fillId="0" borderId="0" xfId="2" quotePrefix="1"/>
    <xf numFmtId="0" fontId="30" fillId="0" borderId="0" xfId="2"/>
    <xf numFmtId="0" fontId="30" fillId="0" borderId="0" xfId="2" quotePrefix="1"/>
    <xf numFmtId="0" fontId="30" fillId="0" borderId="0" xfId="2"/>
    <xf numFmtId="0" fontId="30" fillId="0" borderId="0" xfId="2"/>
    <xf numFmtId="0" fontId="30" fillId="0" borderId="0" xfId="2"/>
    <xf numFmtId="0" fontId="30" fillId="0" borderId="0" xfId="2"/>
    <xf numFmtId="0" fontId="30" fillId="0" borderId="0" xfId="2" quotePrefix="1"/>
    <xf numFmtId="0" fontId="30" fillId="0" borderId="0" xfId="2"/>
    <xf numFmtId="0" fontId="30" fillId="0" borderId="0" xfId="2" quotePrefix="1"/>
    <xf numFmtId="0" fontId="30" fillId="0" borderId="0" xfId="2"/>
    <xf numFmtId="0" fontId="30" fillId="0" borderId="0" xfId="2" quotePrefix="1"/>
    <xf numFmtId="0" fontId="1" fillId="0" borderId="0" xfId="0" applyFont="1" applyFill="1" applyAlignment="1">
      <alignment vertical="center"/>
    </xf>
    <xf numFmtId="0" fontId="13" fillId="0" borderId="4" xfId="0" applyFont="1" applyFill="1" applyBorder="1" applyAlignment="1">
      <alignment horizontal="left" vertical="center" wrapText="1" indent="1"/>
    </xf>
    <xf numFmtId="0" fontId="13" fillId="0" borderId="10" xfId="0" applyFont="1" applyBorder="1" applyAlignment="1">
      <alignment horizontal="center" vertical="center" wrapText="1"/>
    </xf>
    <xf numFmtId="0" fontId="13" fillId="0" borderId="10" xfId="0" applyFont="1" applyBorder="1" applyAlignment="1">
      <alignment horizontal="center" vertical="center"/>
    </xf>
    <xf numFmtId="0" fontId="13" fillId="0" borderId="10" xfId="0" applyFont="1" applyBorder="1" applyAlignment="1">
      <alignment vertical="center"/>
    </xf>
    <xf numFmtId="0" fontId="13" fillId="0" borderId="10" xfId="0" applyFont="1" applyBorder="1" applyAlignment="1">
      <alignment vertical="center" wrapText="1"/>
    </xf>
    <xf numFmtId="0" fontId="13" fillId="0" borderId="7" xfId="0" applyFont="1" applyFill="1" applyBorder="1" applyAlignment="1">
      <alignment horizontal="center" vertical="center" wrapText="1"/>
    </xf>
    <xf numFmtId="0" fontId="13" fillId="0" borderId="7" xfId="0" applyFont="1" applyFill="1" applyBorder="1" applyAlignment="1">
      <alignment horizontal="center" vertical="center"/>
    </xf>
    <xf numFmtId="0" fontId="13" fillId="0" borderId="7" xfId="0" applyFont="1" applyFill="1" applyBorder="1" applyAlignment="1">
      <alignment vertical="center"/>
    </xf>
    <xf numFmtId="0" fontId="13" fillId="0" borderId="13" xfId="0" applyFont="1" applyFill="1" applyBorder="1" applyAlignment="1">
      <alignment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5" borderId="13" xfId="0" applyFont="1" applyFill="1" applyBorder="1" applyAlignment="1">
      <alignment horizontal="center" vertical="center" wrapText="1"/>
    </xf>
    <xf numFmtId="0" fontId="13" fillId="5" borderId="14" xfId="0" applyFont="1" applyFill="1" applyBorder="1" applyAlignment="1">
      <alignment horizontal="center" vertical="center" wrapText="1"/>
    </xf>
    <xf numFmtId="0" fontId="13" fillId="5" borderId="15" xfId="0" applyFont="1" applyFill="1" applyBorder="1" applyAlignment="1">
      <alignment horizontal="center" vertical="center" wrapText="1"/>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0" fillId="2" borderId="0" xfId="0" applyFont="1" applyFill="1" applyAlignment="1">
      <alignment horizontal="left" vertical="center" wrapText="1"/>
    </xf>
    <xf numFmtId="0" fontId="10" fillId="2" borderId="0" xfId="0" applyFont="1" applyFill="1" applyAlignment="1">
      <alignment horizontal="left" vertical="center"/>
    </xf>
    <xf numFmtId="0" fontId="12" fillId="0" borderId="0" xfId="0" applyFont="1" applyAlignment="1">
      <alignment horizontal="center" vertical="center" wrapText="1"/>
    </xf>
    <xf numFmtId="0" fontId="14" fillId="3" borderId="1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3" xfId="0" applyFont="1" applyFill="1" applyBorder="1" applyAlignment="1">
      <alignment horizontal="center" vertical="center"/>
    </xf>
    <xf numFmtId="0" fontId="14" fillId="3" borderId="10" xfId="0" applyFont="1" applyFill="1" applyBorder="1" applyAlignment="1">
      <alignment horizontal="center" vertical="center"/>
    </xf>
    <xf numFmtId="0" fontId="14" fillId="3" borderId="0" xfId="0" applyFont="1" applyFill="1" applyBorder="1" applyAlignment="1">
      <alignment horizontal="center" vertical="center"/>
    </xf>
    <xf numFmtId="0" fontId="12" fillId="0" borderId="0" xfId="0" applyFont="1" applyAlignment="1">
      <alignment horizontal="center" vertical="center"/>
    </xf>
    <xf numFmtId="0" fontId="14" fillId="3" borderId="12" xfId="0" applyFont="1" applyFill="1" applyBorder="1" applyAlignment="1">
      <alignment horizontal="center" vertical="center" wrapText="1"/>
    </xf>
    <xf numFmtId="0" fontId="14" fillId="3" borderId="11" xfId="0" applyFont="1" applyFill="1" applyBorder="1" applyAlignment="1">
      <alignment horizontal="center" vertical="center"/>
    </xf>
    <xf numFmtId="0" fontId="14" fillId="3" borderId="11" xfId="0" applyFont="1" applyFill="1" applyBorder="1" applyAlignment="1">
      <alignment horizontal="center" vertical="center" wrapText="1"/>
    </xf>
    <xf numFmtId="0" fontId="8" fillId="0" borderId="10" xfId="0" applyFont="1" applyBorder="1" applyAlignment="1">
      <alignment horizontal="left" vertical="center" wrapText="1"/>
    </xf>
    <xf numFmtId="0" fontId="14" fillId="3" borderId="3" xfId="0" applyFont="1" applyFill="1" applyBorder="1" applyAlignment="1">
      <alignment horizontal="center" vertical="center" wrapText="1"/>
    </xf>
    <xf numFmtId="0" fontId="12" fillId="0" borderId="0" xfId="0" applyFont="1" applyAlignment="1">
      <alignment horizontal="left" vertical="center" wrapText="1"/>
    </xf>
  </cellXfs>
  <cellStyles count="3">
    <cellStyle name="Normal" xfId="0" builtinId="0"/>
    <cellStyle name="Normal 2" xfId="1" xr:uid="{C786EDBD-ED70-4391-BF39-9FE69FDA4A03}"/>
    <cellStyle name="Normal 3" xfId="2" xr:uid="{00000000-0005-0000-0000-000030000000}"/>
  </cellStyles>
  <dxfs count="0"/>
  <tableStyles count="0" defaultTableStyle="TableStyleMedium2" defaultPivotStyle="PivotStyleLight16"/>
  <colors>
    <mruColors>
      <color rgb="FFDBDBCB"/>
      <color rgb="FFECECE4"/>
      <color rgb="FFC3C2A6"/>
      <color rgb="FF5A593D"/>
      <color rgb="FF003366"/>
      <color rgb="FF0026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0"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47626</xdr:colOff>
      <xdr:row>0</xdr:row>
      <xdr:rowOff>47625</xdr:rowOff>
    </xdr:from>
    <xdr:ext cx="314324" cy="366463"/>
    <xdr:pic>
      <xdr:nvPicPr>
        <xdr:cNvPr id="2" name="Imagem 1" descr="Instituto de Estudos do Trabalho e Sociedade">
          <a:extLst>
            <a:ext uri="{FF2B5EF4-FFF2-40B4-BE49-F238E27FC236}">
              <a16:creationId xmlns:a16="http://schemas.microsoft.com/office/drawing/2014/main" id="{ECE58562-6374-45A1-A89D-F774C98391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314324" cy="3664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64415CBB-A525-4B86-A83C-90BD8AE431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410720B9-A87A-479A-99F1-DDAE18F9E6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2EDD0D84-8DEE-4AD6-96FA-767BAA7739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BD2B6756-67D3-4163-A73D-D61724B858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10219755-EEDF-4E01-B3A6-E43AB781FD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BBA3F1DA-8D14-4605-A021-8AC790C119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D4E567DB-0F67-4CC3-932D-51A5CB9FBE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FE8361A8-24BA-4D08-979B-10DAB605FC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CA835164-F7E6-4E09-8153-6F587A065A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ABDBAF40-A8EF-44E9-9D6B-9C21CE1511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3094E7A6-0F54-4F6A-8578-E5FDB6995C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A2A5C9B5-0BB8-40E6-9CFA-47C070B628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D6B2EFA5-2B87-44D4-9EB7-FF45C46AE1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CA420CDE-E977-4869-BE1F-15CBCC04C5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2C1F10AF-2117-4969-98ED-19BB93397A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EE20B2FB-0D8E-402E-AA2C-C57562CA5E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27276997-641C-45E6-A64D-92E7649A49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84A516BE-2BE3-473A-B627-C205938ACB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8602FCF0-7482-4CE7-9320-E209F13147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69E152D9-82CE-41C9-BB0F-CD4170E766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68C619BF-A295-4914-8CA0-34008FEA57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A2408C3A-0F45-478C-9E6C-3AEA686E12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8E7E3FA4-2561-4943-A561-6852EF95ED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13204076-600D-4731-B090-FCF79567B7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0C9F3625-0ABE-44D2-9091-52A1DB7400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D2143251-D252-4CAA-AF9A-7DDA71F4CD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5AFE9A3C-2ACE-41C0-9547-F5542A4569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401AC739-CC64-4074-A5B3-216D258A2E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399FA952-F9D9-4C06-ABD6-80B39C4B62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00ADB466-84E9-427B-B39F-049CEA6B4C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20158341-A5FE-4C7D-AA85-AEB43DCE7D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78B0BB91-6F36-487D-9E03-65875CB994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FE921C89-DEF6-4B34-AA0E-C39426842B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99AAFC06-89BE-456F-9585-97F56BCD10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67F5D9C2-FB9A-4033-951E-4FBCCB859A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D2EE31EA-39F0-4205-9662-BD1204C4B5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F594DD79-59D7-45A2-BAD1-C220548243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5341D3B1-F809-445C-8D25-3E24DC56F8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3241AB08-35AB-4D86-9AF0-57EC5E2DBE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C6E48707-48CE-4FC2-8FD3-9948E6B963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1063B5B7-4768-45BB-BFFA-AAAC079687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147F309E-6E48-49FD-8F7C-2FB4120F59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975480BC-929C-4E70-A4E2-D73A50546F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E7E1E8FA-69C0-47E4-9F1B-10D203BB63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97CD5892-92D3-4862-988F-D4F062C293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6FCBB7D6-0835-4F33-950B-057E820B9E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BCDC8501-AB2D-45A9-834B-D10602D4CD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BEB684C9-156A-401A-B807-01E7793BD7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290F62E0-304C-41F6-9BE0-ED235B11D7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E55D676A-3AA7-4F25-B961-55CF043026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183F1015-CDF9-4724-9FE1-A5604FF6D3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2C67804B-FC85-476A-A876-C911EAF63D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A7D4B0FA-BFE0-4D36-A7F2-A9D3B90058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EE60C25F-8108-4F8A-8673-AE6B4B3DD0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9219B67E-B2D0-4856-A222-351B7A678D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8AECCB78-D7E8-4913-AD39-7C7D8484FC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7725A55B-CD4D-4D5A-B0F5-51F2C3DD11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173034BB-E683-4897-ABAC-5E29415AC0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30715FDD-1C7C-4806-B829-CC305D0114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76201</xdr:colOff>
      <xdr:row>0</xdr:row>
      <xdr:rowOff>28575</xdr:rowOff>
    </xdr:from>
    <xdr:to>
      <xdr:col>0</xdr:col>
      <xdr:colOff>390525</xdr:colOff>
      <xdr:row>0</xdr:row>
      <xdr:rowOff>395038</xdr:rowOff>
    </xdr:to>
    <xdr:pic>
      <xdr:nvPicPr>
        <xdr:cNvPr id="2" name="Imagem 1" descr="Instituto de Estudos do Trabalho e Sociedade">
          <a:extLst>
            <a:ext uri="{FF2B5EF4-FFF2-40B4-BE49-F238E27FC236}">
              <a16:creationId xmlns:a16="http://schemas.microsoft.com/office/drawing/2014/main" id="{27EC40F2-FB2D-4FC2-A9E1-7CDA00ADA1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1" y="28575"/>
          <a:ext cx="314324" cy="366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7801168B-9CD3-4E75-BFAB-85D08D7ED1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05869005-E58D-424D-97C7-B9F810CD0C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46A24B07-A129-4901-946C-45753B94E7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F0D1BB75-E27C-45FC-806D-6606269CE2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2417521A-8C55-47C7-86C7-36A41E744D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E9FE48A6-D857-4AED-AEB9-AC00E9A308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03F0CAE0-D9B3-4361-BCCE-5DEB6536BF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EE117776-8312-4D14-BAF4-A60508CC00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54BBB82B-9E01-400C-9E8B-3CAB56954A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995FF037-5E4A-4D3C-B5CB-7A154383DF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58C83DD4-E756-46F6-80E8-6B7395C1F0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3AB942D5-08B1-467D-B000-44F50F86BB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908DD0C6-5E26-4039-95FA-44C32DFF1B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54F8DC5B-571E-4804-BE89-B24AC61452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F1361DF1-71EC-4A81-921E-ECFC0E7FFA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5B93F49F-B876-4F1D-BA04-58322DB3E6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A7C93F31-F19F-4338-995C-1D41A7EBC8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FC1FEAEB-5C99-4ACD-A9C7-D76CDDDA49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BFBD7AEB-907D-4FC9-BC16-E5A5062F04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0CA77939-80E3-473B-9B90-4A8EB03D94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573C112D-8B70-40E5-ACD0-B5EB4E362F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C5CD7E02-C3F2-4D98-ABFA-6406E288E5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91F9B023-57F4-49BF-8B24-025309C521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935F1FA5-4A2A-4CD2-B343-D6B0E7E079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A79937A2-F263-4D65-A05B-81EA1479B9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C3238553-1A55-462C-A381-54F6D1A73E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915187AF-0605-4B01-B588-2A6014200B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8CDA137E-06DD-4980-9087-B79E945FD1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5D0FC52A-566E-47E1-B86F-0F6C3B51E0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642DC107-8B56-4EEE-935A-74F95AD8B9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DBEB8CAB-4150-4BEF-8A9C-57ECB7FAF0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36ECF4D6-914A-4BA3-8F61-769B87734B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778C4680-7A9D-416C-834D-0516ED834E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6708E27C-A309-4977-AAB0-DAF4BC63D9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8B8FBB1C-63DB-4F8A-A6A5-C6848A8D22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212D1330-7544-47E8-B5E7-D37695222F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328D3D05-7BA4-4E23-8C17-D0A0894E88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561C74F5-C825-4B55-B183-5E88F7FBB9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30963B31-BCEF-4316-BC45-3C1475E0C9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C748DAC3-2318-4C10-97AF-E20752F516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899324BC-52DC-4955-A803-F77FEAEE5F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9F581119-5F02-48C8-8F25-6FFD7546AB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8B9A0D1A-A6D3-48E8-B2F1-2057FA3127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02B58F3E-AAE5-42AE-9132-79A6D9B73F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3E078C64-BF2B-485C-A2EA-A56E49546D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853A93EE-3892-4FEB-BE2D-FA2FECF82F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9D3095F2-7768-4195-81BB-44D3405351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51815E43-4EB6-4A64-8FA4-D7673533A2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4F87F222-9FA0-4BFC-A431-76E6E0A676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BB63D1B8-158D-4D2E-92F2-6C1351AC7B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9F87F568-6F9C-4B40-8053-812EF2DB7E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35955E66-D103-4F64-A43F-6418F8D2FE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90BD833B-016A-426F-9196-95B56A2E5F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7A19C255-19F1-4E3E-85D2-FF0E1ED10C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EDDCAAB8-BDD7-43DC-9241-FBDB3D4CFD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4F1D486F-2CFD-4599-9274-D72440CCE1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74D10722-A426-4F1C-8509-FDF978F78B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76338A08-44CB-4672-888A-AC0C44C362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CA795EDF-1B7D-4D0E-A051-EA3904BF35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8710D1B9-F3CF-48D6-A619-74CF1B3891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CDEA21CC-21D6-4F3A-8593-AF0717CCA5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F0931197-9F95-4CC8-BAF2-09C161D67E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8B9C6FFD-1EED-4B58-ADD0-43B493573F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8E367A16-2643-4445-9C43-BEEBE69DFF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88C18611-FD3E-46EB-B0D6-E74450862D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A2A2DA7D-979B-4D99-9C13-2F0D10B54E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AA82DBBD-C4D0-4220-9170-0FE88AF4FA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10C15E9D-9C29-43A1-B3C8-1B9D5408EF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F9B43340-6D7A-4FAA-82B6-BC3430E645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56076433-808C-434F-85E0-82A3A2A177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AA31D2A3-742A-4CF7-85D9-32372F95A9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CC716F08-0F42-4140-8D2C-D87D8F86DE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60B37C33-50EA-4A28-B437-CFA40F0046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B90164DD-B0C5-4629-AF1E-D123DC4E9E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ECDA6A13-9C98-4E11-9AC3-3D8E54678D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0BC40E4F-B081-406D-A08C-34AEFFAB2C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47064143-DC2B-4DE0-8A22-0B836A2353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93328EE0-B6A4-4229-8918-5E0032A9DA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DB2ADBF3-EF9F-4027-91A0-D21292BB50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8A3C0B35-FA1D-4EA5-9995-A3E7840492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B866D713-55B4-44FB-9660-0709916DB9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5AF09D9E-16CF-4AEC-9E9E-E3A46A535F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93186C7F-847B-40B6-9440-4977BD0FDA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46F06760-EB22-4141-969B-326B6D45DE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47B37B46-E017-4059-A5F6-839F93882A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ED2B171F-C145-441C-B654-6526F62127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xdr:col>
      <xdr:colOff>200025</xdr:colOff>
      <xdr:row>0</xdr:row>
      <xdr:rowOff>371475</xdr:rowOff>
    </xdr:to>
    <xdr:pic>
      <xdr:nvPicPr>
        <xdr:cNvPr id="2" name="Imagem 1" descr="Instituto de Estudos do Trabalho e Sociedade">
          <a:extLst>
            <a:ext uri="{FF2B5EF4-FFF2-40B4-BE49-F238E27FC236}">
              <a16:creationId xmlns:a16="http://schemas.microsoft.com/office/drawing/2014/main" id="{6FB97944-3D40-4B49-A417-93F228167B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47625"/>
          <a:ext cx="44767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Personalizada 1">
      <a:dk1>
        <a:srgbClr val="052043"/>
      </a:dk1>
      <a:lt1>
        <a:sysClr val="window" lastClr="FFFFFF"/>
      </a:lt1>
      <a:dk2>
        <a:srgbClr val="720F11"/>
      </a:dk2>
      <a:lt2>
        <a:srgbClr val="E4E6D7"/>
      </a:lt2>
      <a:accent1>
        <a:srgbClr val="005495"/>
      </a:accent1>
      <a:accent2>
        <a:srgbClr val="B72126"/>
      </a:accent2>
      <a:accent3>
        <a:srgbClr val="8F5E00"/>
      </a:accent3>
      <a:accent4>
        <a:srgbClr val="00BE34"/>
      </a:accent4>
      <a:accent5>
        <a:srgbClr val="5950A9"/>
      </a:accent5>
      <a:accent6>
        <a:srgbClr val="D89073"/>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3.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5.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6.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7.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6D0DB-F2D3-4748-A6DE-06EC64DB45DF}">
  <dimension ref="A1:M127"/>
  <sheetViews>
    <sheetView showGridLines="0" tabSelected="1" zoomScale="90" zoomScaleNormal="90" workbookViewId="0">
      <pane ySplit="5" topLeftCell="A6" activePane="bottomLeft" state="frozen"/>
      <selection activeCell="B1" sqref="B1:L1"/>
      <selection pane="bottomLeft" activeCell="B8" sqref="B8"/>
    </sheetView>
  </sheetViews>
  <sheetFormatPr defaultColWidth="9.109375" defaultRowHeight="13.2"/>
  <cols>
    <col min="1" max="1" width="6.33203125" style="8" customWidth="1"/>
    <col min="2" max="2" width="83.6640625" style="17" customWidth="1"/>
    <col min="3" max="3" width="8.33203125" style="18" customWidth="1"/>
    <col min="4" max="4" width="5.88671875" style="16" customWidth="1"/>
    <col min="5" max="5" width="15" style="18" customWidth="1"/>
    <col min="6" max="6" width="44.5546875" style="19" customWidth="1"/>
    <col min="7" max="7" width="29.109375" style="18" hidden="1" customWidth="1"/>
    <col min="8" max="8" width="61.44140625" style="19" hidden="1" customWidth="1"/>
    <col min="9" max="16384" width="9.109375" style="1"/>
  </cols>
  <sheetData>
    <row r="1" spans="1:13" s="2" customFormat="1" ht="33.75" customHeight="1">
      <c r="A1" s="12"/>
      <c r="B1" s="97" t="s">
        <v>2045</v>
      </c>
      <c r="C1" s="97"/>
      <c r="D1" s="14"/>
      <c r="E1" s="14"/>
      <c r="F1" s="14"/>
      <c r="G1" s="14"/>
      <c r="H1" s="97"/>
      <c r="I1" s="14"/>
      <c r="J1" s="14"/>
      <c r="K1" s="14"/>
      <c r="L1" s="14"/>
      <c r="M1" s="14"/>
    </row>
    <row r="2" spans="1:13" ht="25.5" customHeight="1">
      <c r="B2" s="3"/>
      <c r="C2" s="5"/>
      <c r="D2" s="1"/>
      <c r="E2" s="5"/>
      <c r="F2" s="4"/>
      <c r="G2" s="5"/>
      <c r="H2" s="4"/>
    </row>
    <row r="3" spans="1:13" ht="27.75" customHeight="1">
      <c r="B3" s="15" t="s">
        <v>12</v>
      </c>
      <c r="C3" s="131"/>
      <c r="D3" s="131"/>
      <c r="E3" s="131"/>
      <c r="F3" s="131"/>
      <c r="G3" s="131"/>
      <c r="H3" s="180"/>
    </row>
    <row r="4" spans="1:13" ht="9.75" customHeight="1" thickBot="1"/>
    <row r="5" spans="1:13" ht="41.25" customHeight="1" thickTop="1">
      <c r="B5" s="48" t="s">
        <v>13</v>
      </c>
      <c r="C5" s="184" t="s">
        <v>29</v>
      </c>
      <c r="D5" s="185" t="s">
        <v>10976</v>
      </c>
      <c r="E5" s="184" t="s">
        <v>28</v>
      </c>
      <c r="F5" s="185" t="s">
        <v>14</v>
      </c>
      <c r="G5" s="184" t="s">
        <v>15</v>
      </c>
      <c r="H5" s="185" t="s">
        <v>10977</v>
      </c>
    </row>
    <row r="6" spans="1:13" ht="33" customHeight="1">
      <c r="B6" s="135" t="s">
        <v>64</v>
      </c>
      <c r="C6" s="136"/>
      <c r="D6" s="137"/>
      <c r="E6" s="137"/>
      <c r="F6" s="137"/>
      <c r="G6" s="137"/>
      <c r="H6" s="182"/>
    </row>
    <row r="7" spans="1:13">
      <c r="A7" s="8" t="str">
        <f t="shared" ref="A7:A38" si="0">C7</f>
        <v>1.1.</v>
      </c>
      <c r="B7" s="50" t="s">
        <v>0</v>
      </c>
      <c r="C7" s="181" t="s">
        <v>30</v>
      </c>
      <c r="D7" s="59" t="s">
        <v>10975</v>
      </c>
      <c r="E7" s="181" t="s">
        <v>331</v>
      </c>
      <c r="F7" s="51" t="s">
        <v>56</v>
      </c>
      <c r="G7" s="53"/>
      <c r="H7" s="52"/>
    </row>
    <row r="8" spans="1:13">
      <c r="A8" s="8" t="str">
        <f t="shared" si="0"/>
        <v>1.2.</v>
      </c>
      <c r="B8" s="50" t="s">
        <v>1</v>
      </c>
      <c r="C8" s="181" t="s">
        <v>31</v>
      </c>
      <c r="D8" s="59" t="s">
        <v>386</v>
      </c>
      <c r="E8" s="181" t="s">
        <v>331</v>
      </c>
      <c r="F8" s="51" t="s">
        <v>57</v>
      </c>
      <c r="G8" s="53"/>
      <c r="H8" s="52"/>
    </row>
    <row r="9" spans="1:13" s="213" customFormat="1" ht="28.5" customHeight="1">
      <c r="A9" s="85" t="str">
        <f t="shared" si="0"/>
        <v>1.3.</v>
      </c>
      <c r="B9" s="214" t="s">
        <v>11</v>
      </c>
      <c r="C9" s="69" t="s">
        <v>32</v>
      </c>
      <c r="D9" s="160" t="s">
        <v>17421</v>
      </c>
      <c r="E9" s="69" t="s">
        <v>331</v>
      </c>
      <c r="F9" s="70" t="s">
        <v>57</v>
      </c>
      <c r="G9" s="71"/>
      <c r="H9" s="71"/>
    </row>
    <row r="10" spans="1:13" ht="38.25" customHeight="1">
      <c r="A10" s="8" t="str">
        <f t="shared" si="0"/>
        <v>1.4.</v>
      </c>
      <c r="B10" s="50" t="s">
        <v>58</v>
      </c>
      <c r="C10" s="181" t="s">
        <v>33</v>
      </c>
      <c r="D10" s="59" t="s">
        <v>10974</v>
      </c>
      <c r="E10" s="181" t="s">
        <v>328</v>
      </c>
      <c r="F10" s="51" t="s">
        <v>263</v>
      </c>
      <c r="G10" s="60"/>
      <c r="H10" s="147"/>
    </row>
    <row r="11" spans="1:13">
      <c r="A11" s="8" t="str">
        <f t="shared" si="0"/>
        <v>1.5.</v>
      </c>
      <c r="B11" s="61" t="s">
        <v>59</v>
      </c>
      <c r="C11" s="181" t="s">
        <v>166</v>
      </c>
      <c r="D11" s="59" t="s">
        <v>10973</v>
      </c>
      <c r="E11" s="181" t="s">
        <v>328</v>
      </c>
      <c r="F11" s="51" t="s">
        <v>264</v>
      </c>
      <c r="G11" s="53"/>
      <c r="H11" s="52"/>
    </row>
    <row r="12" spans="1:13" ht="26.4">
      <c r="A12" s="8" t="str">
        <f t="shared" si="0"/>
        <v>1.6.</v>
      </c>
      <c r="B12" s="61" t="s">
        <v>60</v>
      </c>
      <c r="C12" s="181" t="s">
        <v>167</v>
      </c>
      <c r="D12" s="59" t="s">
        <v>10972</v>
      </c>
      <c r="E12" s="181" t="s">
        <v>328</v>
      </c>
      <c r="F12" s="51" t="s">
        <v>266</v>
      </c>
      <c r="G12" s="53"/>
      <c r="H12" s="52"/>
    </row>
    <row r="13" spans="1:13" ht="26.4">
      <c r="A13" s="8" t="str">
        <f t="shared" si="0"/>
        <v>1.7.</v>
      </c>
      <c r="B13" s="61" t="s">
        <v>61</v>
      </c>
      <c r="C13" s="181" t="s">
        <v>168</v>
      </c>
      <c r="D13" s="59" t="s">
        <v>10971</v>
      </c>
      <c r="E13" s="181" t="s">
        <v>328</v>
      </c>
      <c r="F13" s="51" t="s">
        <v>267</v>
      </c>
      <c r="G13" s="53"/>
      <c r="H13" s="52"/>
    </row>
    <row r="14" spans="1:13">
      <c r="A14" s="8" t="str">
        <f t="shared" si="0"/>
        <v>1.8.</v>
      </c>
      <c r="B14" s="61" t="s">
        <v>62</v>
      </c>
      <c r="C14" s="181" t="s">
        <v>169</v>
      </c>
      <c r="D14" s="59" t="s">
        <v>10970</v>
      </c>
      <c r="E14" s="181" t="s">
        <v>328</v>
      </c>
      <c r="F14" s="51" t="s">
        <v>268</v>
      </c>
      <c r="G14" s="53"/>
      <c r="H14" s="52"/>
    </row>
    <row r="15" spans="1:13">
      <c r="A15" s="8" t="str">
        <f t="shared" si="0"/>
        <v>1.9.</v>
      </c>
      <c r="B15" s="61" t="s">
        <v>63</v>
      </c>
      <c r="C15" s="181" t="s">
        <v>170</v>
      </c>
      <c r="D15" s="59" t="s">
        <v>10969</v>
      </c>
      <c r="E15" s="181" t="s">
        <v>328</v>
      </c>
      <c r="F15" s="51" t="s">
        <v>268</v>
      </c>
      <c r="G15" s="53"/>
      <c r="H15" s="52"/>
    </row>
    <row r="16" spans="1:13" ht="26.4">
      <c r="A16" s="8" t="str">
        <f t="shared" si="0"/>
        <v>1.10.</v>
      </c>
      <c r="B16" s="61" t="s">
        <v>65</v>
      </c>
      <c r="C16" s="181" t="s">
        <v>171</v>
      </c>
      <c r="D16" s="59" t="s">
        <v>10968</v>
      </c>
      <c r="E16" s="181" t="s">
        <v>331</v>
      </c>
      <c r="F16" s="51" t="s">
        <v>269</v>
      </c>
      <c r="G16" s="53"/>
      <c r="H16" s="52"/>
    </row>
    <row r="17" spans="1:8">
      <c r="A17" s="8" t="str">
        <f t="shared" si="0"/>
        <v>1.11.</v>
      </c>
      <c r="B17" s="61" t="s">
        <v>66</v>
      </c>
      <c r="C17" s="181" t="s">
        <v>172</v>
      </c>
      <c r="D17" s="59" t="s">
        <v>10967</v>
      </c>
      <c r="E17" s="181" t="s">
        <v>331</v>
      </c>
      <c r="F17" s="51" t="s">
        <v>270</v>
      </c>
      <c r="G17" s="53"/>
      <c r="H17" s="52"/>
    </row>
    <row r="18" spans="1:8">
      <c r="A18" s="8" t="str">
        <f t="shared" si="0"/>
        <v>1.12.</v>
      </c>
      <c r="B18" s="61" t="s">
        <v>67</v>
      </c>
      <c r="C18" s="181" t="s">
        <v>173</v>
      </c>
      <c r="D18" s="59" t="s">
        <v>10967</v>
      </c>
      <c r="E18" s="181" t="s">
        <v>331</v>
      </c>
      <c r="F18" s="51"/>
      <c r="G18" s="53"/>
      <c r="H18" s="52"/>
    </row>
    <row r="19" spans="1:8" s="213" customFormat="1" ht="79.2">
      <c r="A19" s="85" t="str">
        <f t="shared" si="0"/>
        <v>1.13.</v>
      </c>
      <c r="B19" s="68" t="s">
        <v>68</v>
      </c>
      <c r="C19" s="69" t="s">
        <v>174</v>
      </c>
      <c r="D19" s="160" t="s">
        <v>17422</v>
      </c>
      <c r="E19" s="69" t="s">
        <v>331</v>
      </c>
      <c r="F19" s="70" t="s">
        <v>271</v>
      </c>
      <c r="G19" s="71" t="s">
        <v>10966</v>
      </c>
      <c r="H19" s="71" t="s">
        <v>12773</v>
      </c>
    </row>
    <row r="20" spans="1:8">
      <c r="A20" s="8" t="str">
        <f t="shared" si="0"/>
        <v>1.14.1</v>
      </c>
      <c r="B20" s="223" t="s">
        <v>69</v>
      </c>
      <c r="C20" s="181" t="s">
        <v>177</v>
      </c>
      <c r="D20" s="59" t="s">
        <v>12771</v>
      </c>
      <c r="E20" s="181" t="s">
        <v>331</v>
      </c>
      <c r="F20" s="51" t="s">
        <v>70</v>
      </c>
      <c r="G20" s="53"/>
      <c r="H20" s="52"/>
    </row>
    <row r="21" spans="1:8" ht="79.2">
      <c r="A21" s="8" t="str">
        <f t="shared" si="0"/>
        <v>1.14.2</v>
      </c>
      <c r="B21" s="224"/>
      <c r="C21" s="69" t="s">
        <v>178</v>
      </c>
      <c r="D21" s="160" t="s">
        <v>12771</v>
      </c>
      <c r="E21" s="69" t="s">
        <v>331</v>
      </c>
      <c r="F21" s="70" t="s">
        <v>3</v>
      </c>
      <c r="G21" s="71" t="s">
        <v>12772</v>
      </c>
      <c r="H21" s="71" t="s">
        <v>13065</v>
      </c>
    </row>
    <row r="22" spans="1:8">
      <c r="A22" s="8" t="str">
        <f t="shared" si="0"/>
        <v>1.14.5</v>
      </c>
      <c r="B22" s="224"/>
      <c r="C22" s="181" t="s">
        <v>179</v>
      </c>
      <c r="D22" s="59" t="s">
        <v>12771</v>
      </c>
      <c r="E22" s="181" t="s">
        <v>331</v>
      </c>
      <c r="F22" s="51" t="s">
        <v>6</v>
      </c>
      <c r="G22" s="53"/>
      <c r="H22" s="52"/>
    </row>
    <row r="23" spans="1:8">
      <c r="A23" s="8" t="str">
        <f t="shared" si="0"/>
        <v>1.14.6</v>
      </c>
      <c r="B23" s="224"/>
      <c r="C23" s="181" t="s">
        <v>180</v>
      </c>
      <c r="D23" s="59" t="s">
        <v>12771</v>
      </c>
      <c r="E23" s="181" t="s">
        <v>331</v>
      </c>
      <c r="F23" s="51" t="s">
        <v>7</v>
      </c>
      <c r="G23" s="53"/>
      <c r="H23" s="52"/>
    </row>
    <row r="24" spans="1:8">
      <c r="A24" s="8" t="str">
        <f t="shared" si="0"/>
        <v>1.14.7</v>
      </c>
      <c r="B24" s="225"/>
      <c r="C24" s="181" t="s">
        <v>181</v>
      </c>
      <c r="D24" s="59" t="s">
        <v>12771</v>
      </c>
      <c r="E24" s="181" t="s">
        <v>331</v>
      </c>
      <c r="F24" s="51" t="s">
        <v>8</v>
      </c>
      <c r="G24" s="53"/>
      <c r="H24" s="52"/>
    </row>
    <row r="25" spans="1:8" ht="18" hidden="1" customHeight="1">
      <c r="A25" s="8" t="str">
        <f t="shared" si="0"/>
        <v>1.15.1</v>
      </c>
      <c r="B25" s="226" t="s">
        <v>71</v>
      </c>
      <c r="C25" s="74" t="s">
        <v>182</v>
      </c>
      <c r="D25" s="128"/>
      <c r="E25" s="138" t="s">
        <v>328</v>
      </c>
      <c r="F25" s="75" t="s">
        <v>9</v>
      </c>
      <c r="G25" s="77" t="s">
        <v>2330</v>
      </c>
      <c r="H25" s="76"/>
    </row>
    <row r="26" spans="1:8" hidden="1">
      <c r="A26" s="8" t="str">
        <f t="shared" si="0"/>
        <v>1.15.2</v>
      </c>
      <c r="B26" s="227"/>
      <c r="C26" s="74" t="s">
        <v>183</v>
      </c>
      <c r="D26" s="128"/>
      <c r="E26" s="139"/>
      <c r="F26" s="75" t="s">
        <v>3</v>
      </c>
      <c r="G26" s="77"/>
      <c r="H26" s="76"/>
    </row>
    <row r="27" spans="1:8" ht="15" hidden="1" customHeight="1">
      <c r="A27" s="8" t="str">
        <f t="shared" si="0"/>
        <v>1.15.3</v>
      </c>
      <c r="B27" s="227"/>
      <c r="C27" s="74" t="s">
        <v>184</v>
      </c>
      <c r="D27" s="128"/>
      <c r="E27" s="139"/>
      <c r="F27" s="75" t="s">
        <v>2</v>
      </c>
      <c r="G27" s="77"/>
      <c r="H27" s="76"/>
    </row>
    <row r="28" spans="1:8" hidden="1">
      <c r="A28" s="8" t="str">
        <f t="shared" si="0"/>
        <v>1.15.4</v>
      </c>
      <c r="B28" s="227"/>
      <c r="C28" s="74" t="s">
        <v>185</v>
      </c>
      <c r="D28" s="128"/>
      <c r="E28" s="139"/>
      <c r="F28" s="75" t="s">
        <v>4</v>
      </c>
      <c r="G28" s="77"/>
      <c r="H28" s="76"/>
    </row>
    <row r="29" spans="1:8" hidden="1">
      <c r="A29" s="8" t="str">
        <f t="shared" si="0"/>
        <v>1.15.5</v>
      </c>
      <c r="B29" s="227"/>
      <c r="C29" s="74" t="s">
        <v>186</v>
      </c>
      <c r="D29" s="128"/>
      <c r="E29" s="139"/>
      <c r="F29" s="75" t="s">
        <v>5</v>
      </c>
      <c r="G29" s="77"/>
      <c r="H29" s="76"/>
    </row>
    <row r="30" spans="1:8" hidden="1">
      <c r="A30" s="8" t="str">
        <f t="shared" si="0"/>
        <v>1.15.6</v>
      </c>
      <c r="B30" s="227"/>
      <c r="C30" s="74" t="s">
        <v>187</v>
      </c>
      <c r="D30" s="128"/>
      <c r="E30" s="139"/>
      <c r="F30" s="75" t="s">
        <v>6</v>
      </c>
      <c r="G30" s="77"/>
      <c r="H30" s="76"/>
    </row>
    <row r="31" spans="1:8" hidden="1">
      <c r="A31" s="8" t="str">
        <f t="shared" si="0"/>
        <v>1.15.7</v>
      </c>
      <c r="B31" s="227"/>
      <c r="C31" s="74" t="s">
        <v>188</v>
      </c>
      <c r="D31" s="128"/>
      <c r="E31" s="139"/>
      <c r="F31" s="75" t="s">
        <v>7</v>
      </c>
      <c r="G31" s="77"/>
      <c r="H31" s="76"/>
    </row>
    <row r="32" spans="1:8" hidden="1">
      <c r="A32" s="8" t="str">
        <f t="shared" si="0"/>
        <v>1.15.8</v>
      </c>
      <c r="B32" s="228"/>
      <c r="C32" s="74" t="s">
        <v>189</v>
      </c>
      <c r="D32" s="128"/>
      <c r="E32" s="140"/>
      <c r="F32" s="75" t="s">
        <v>8</v>
      </c>
      <c r="G32" s="77"/>
      <c r="H32" s="76"/>
    </row>
    <row r="33" spans="1:8" ht="26.25" customHeight="1">
      <c r="A33" s="8" t="str">
        <f t="shared" si="0"/>
        <v>1.16.1</v>
      </c>
      <c r="B33" s="61" t="s">
        <v>72</v>
      </c>
      <c r="C33" s="181" t="s">
        <v>190</v>
      </c>
      <c r="D33" s="59" t="s">
        <v>12770</v>
      </c>
      <c r="E33" s="141" t="s">
        <v>328</v>
      </c>
      <c r="F33" s="51" t="s">
        <v>10</v>
      </c>
      <c r="G33" s="53"/>
      <c r="H33" s="52"/>
    </row>
    <row r="34" spans="1:8" ht="26.25" customHeight="1">
      <c r="A34" s="8" t="str">
        <f t="shared" si="0"/>
        <v>1.16.3</v>
      </c>
      <c r="B34" s="61"/>
      <c r="C34" s="181" t="s">
        <v>191</v>
      </c>
      <c r="D34" s="59" t="s">
        <v>12770</v>
      </c>
      <c r="E34" s="142"/>
      <c r="F34" s="51" t="s">
        <v>73</v>
      </c>
      <c r="G34" s="53"/>
      <c r="H34" s="52"/>
    </row>
    <row r="35" spans="1:8" ht="29.25" customHeight="1">
      <c r="A35" s="8">
        <f t="shared" si="0"/>
        <v>0</v>
      </c>
      <c r="B35" s="143" t="s">
        <v>74</v>
      </c>
      <c r="C35" s="144"/>
      <c r="D35" s="145"/>
      <c r="E35" s="145"/>
      <c r="F35" s="145"/>
      <c r="G35" s="146"/>
      <c r="H35" s="148"/>
    </row>
    <row r="36" spans="1:8" ht="25.5" customHeight="1">
      <c r="A36" s="8" t="str">
        <f t="shared" si="0"/>
        <v>2.1.</v>
      </c>
      <c r="B36" s="61" t="s">
        <v>75</v>
      </c>
      <c r="C36" s="181" t="s">
        <v>34</v>
      </c>
      <c r="D36" s="59" t="s">
        <v>13878</v>
      </c>
      <c r="E36" s="181" t="s">
        <v>331</v>
      </c>
      <c r="F36" s="51" t="s">
        <v>272</v>
      </c>
      <c r="G36" s="53"/>
      <c r="H36" s="149"/>
    </row>
    <row r="37" spans="1:8">
      <c r="A37" s="8" t="str">
        <f t="shared" si="0"/>
        <v>2.2.</v>
      </c>
      <c r="B37" s="61" t="s">
        <v>76</v>
      </c>
      <c r="C37" s="181" t="s">
        <v>35</v>
      </c>
      <c r="D37" s="59" t="s">
        <v>13879</v>
      </c>
      <c r="E37" s="181" t="s">
        <v>331</v>
      </c>
      <c r="F37" s="51" t="s">
        <v>273</v>
      </c>
      <c r="G37" s="53"/>
      <c r="H37" s="149"/>
    </row>
    <row r="38" spans="1:8" ht="12.75" customHeight="1">
      <c r="A38" s="8" t="str">
        <f t="shared" si="0"/>
        <v>2.3.</v>
      </c>
      <c r="B38" s="61" t="s">
        <v>79</v>
      </c>
      <c r="C38" s="181" t="s">
        <v>36</v>
      </c>
      <c r="D38" s="59" t="s">
        <v>13879</v>
      </c>
      <c r="E38" s="181" t="s">
        <v>331</v>
      </c>
      <c r="F38" s="51" t="s">
        <v>273</v>
      </c>
      <c r="G38" s="53"/>
      <c r="H38" s="149"/>
    </row>
    <row r="39" spans="1:8" ht="25.5" customHeight="1">
      <c r="A39" s="8" t="str">
        <f t="shared" ref="A39:A70" si="1">C39</f>
        <v>2.4.</v>
      </c>
      <c r="B39" s="61" t="s">
        <v>80</v>
      </c>
      <c r="C39" s="181" t="s">
        <v>37</v>
      </c>
      <c r="D39" s="59" t="s">
        <v>13880</v>
      </c>
      <c r="E39" s="181" t="s">
        <v>331</v>
      </c>
      <c r="F39" s="51" t="s">
        <v>274</v>
      </c>
      <c r="G39" s="53"/>
      <c r="H39" s="149"/>
    </row>
    <row r="40" spans="1:8" ht="38.25" customHeight="1">
      <c r="A40" s="8" t="str">
        <f t="shared" si="1"/>
        <v>2.5.</v>
      </c>
      <c r="B40" s="61" t="s">
        <v>81</v>
      </c>
      <c r="C40" s="181" t="s">
        <v>38</v>
      </c>
      <c r="D40" s="59" t="s">
        <v>13881</v>
      </c>
      <c r="E40" s="181" t="s">
        <v>331</v>
      </c>
      <c r="F40" s="51" t="s">
        <v>275</v>
      </c>
      <c r="G40" s="53"/>
      <c r="H40" s="149"/>
    </row>
    <row r="41" spans="1:8" ht="38.25" customHeight="1">
      <c r="A41" s="8" t="str">
        <f t="shared" si="1"/>
        <v>2.6.</v>
      </c>
      <c r="B41" s="61" t="s">
        <v>82</v>
      </c>
      <c r="C41" s="181" t="s">
        <v>39</v>
      </c>
      <c r="D41" s="59" t="s">
        <v>13882</v>
      </c>
      <c r="E41" s="181" t="s">
        <v>331</v>
      </c>
      <c r="F41" s="51" t="s">
        <v>276</v>
      </c>
      <c r="G41" s="53"/>
      <c r="H41" s="149"/>
    </row>
    <row r="42" spans="1:8" ht="38.25" customHeight="1">
      <c r="A42" s="8" t="str">
        <f t="shared" si="1"/>
        <v>2.7.</v>
      </c>
      <c r="B42" s="61" t="s">
        <v>83</v>
      </c>
      <c r="C42" s="181" t="s">
        <v>40</v>
      </c>
      <c r="D42" s="59" t="s">
        <v>13883</v>
      </c>
      <c r="E42" s="181" t="s">
        <v>331</v>
      </c>
      <c r="F42" s="51" t="s">
        <v>277</v>
      </c>
      <c r="G42" s="53"/>
      <c r="H42" s="149"/>
    </row>
    <row r="43" spans="1:8" ht="38.25" customHeight="1">
      <c r="A43" s="8" t="str">
        <f t="shared" si="1"/>
        <v>2.8.</v>
      </c>
      <c r="B43" s="61" t="s">
        <v>84</v>
      </c>
      <c r="C43" s="181" t="s">
        <v>41</v>
      </c>
      <c r="D43" s="59" t="s">
        <v>13884</v>
      </c>
      <c r="E43" s="181" t="s">
        <v>331</v>
      </c>
      <c r="F43" s="51" t="s">
        <v>278</v>
      </c>
      <c r="G43" s="53"/>
      <c r="H43" s="149"/>
    </row>
    <row r="44" spans="1:8" ht="25.5" customHeight="1">
      <c r="A44" s="8" t="str">
        <f t="shared" si="1"/>
        <v>2.9.</v>
      </c>
      <c r="B44" s="61" t="s">
        <v>85</v>
      </c>
      <c r="C44" s="181" t="s">
        <v>175</v>
      </c>
      <c r="D44" s="59" t="s">
        <v>13885</v>
      </c>
      <c r="E44" s="181" t="s">
        <v>331</v>
      </c>
      <c r="F44" s="51" t="s">
        <v>57</v>
      </c>
      <c r="G44" s="53"/>
      <c r="H44" s="149"/>
    </row>
    <row r="45" spans="1:8" ht="49.5" customHeight="1">
      <c r="A45" s="8" t="str">
        <f t="shared" si="1"/>
        <v>2.10.1</v>
      </c>
      <c r="B45" s="223" t="s">
        <v>86</v>
      </c>
      <c r="C45" s="181" t="s">
        <v>192</v>
      </c>
      <c r="D45" s="229" t="s">
        <v>13886</v>
      </c>
      <c r="E45" s="229" t="s">
        <v>328</v>
      </c>
      <c r="F45" s="51" t="s">
        <v>90</v>
      </c>
      <c r="G45" s="53"/>
      <c r="H45" s="149"/>
    </row>
    <row r="46" spans="1:8" ht="48" customHeight="1">
      <c r="A46" s="8" t="str">
        <f t="shared" si="1"/>
        <v>2.10.2</v>
      </c>
      <c r="B46" s="224"/>
      <c r="C46" s="181" t="s">
        <v>193</v>
      </c>
      <c r="D46" s="230"/>
      <c r="E46" s="230"/>
      <c r="F46" s="51" t="s">
        <v>91</v>
      </c>
      <c r="G46" s="53"/>
      <c r="H46" s="149"/>
    </row>
    <row r="47" spans="1:8" ht="35.25" customHeight="1">
      <c r="A47" s="8" t="str">
        <f t="shared" si="1"/>
        <v>2.10.3</v>
      </c>
      <c r="B47" s="224"/>
      <c r="C47" s="181" t="s">
        <v>194</v>
      </c>
      <c r="D47" s="230"/>
      <c r="E47" s="230"/>
      <c r="F47" s="51" t="s">
        <v>92</v>
      </c>
      <c r="G47" s="53"/>
      <c r="H47" s="149"/>
    </row>
    <row r="48" spans="1:8" ht="39" customHeight="1">
      <c r="A48" s="8" t="str">
        <f t="shared" si="1"/>
        <v>2.10.4</v>
      </c>
      <c r="B48" s="225"/>
      <c r="C48" s="181" t="s">
        <v>195</v>
      </c>
      <c r="D48" s="231"/>
      <c r="E48" s="231"/>
      <c r="F48" s="51" t="s">
        <v>93</v>
      </c>
      <c r="G48" s="53"/>
      <c r="H48" s="149"/>
    </row>
    <row r="49" spans="1:8" ht="46.5" customHeight="1">
      <c r="A49" s="8" t="str">
        <f t="shared" si="1"/>
        <v>2.11.1</v>
      </c>
      <c r="B49" s="223" t="s">
        <v>87</v>
      </c>
      <c r="C49" s="181" t="s">
        <v>196</v>
      </c>
      <c r="D49" s="229" t="s">
        <v>13887</v>
      </c>
      <c r="E49" s="229" t="s">
        <v>328</v>
      </c>
      <c r="F49" s="51" t="s">
        <v>94</v>
      </c>
      <c r="G49" s="53"/>
      <c r="H49" s="149"/>
    </row>
    <row r="50" spans="1:8" ht="46.5" customHeight="1">
      <c r="A50" s="8" t="str">
        <f t="shared" si="1"/>
        <v>2.11.2</v>
      </c>
      <c r="B50" s="224"/>
      <c r="C50" s="181" t="s">
        <v>197</v>
      </c>
      <c r="D50" s="230"/>
      <c r="E50" s="230"/>
      <c r="F50" s="51" t="s">
        <v>95</v>
      </c>
      <c r="G50" s="53"/>
      <c r="H50" s="149"/>
    </row>
    <row r="51" spans="1:8" ht="26.25" customHeight="1">
      <c r="A51" s="8" t="str">
        <f t="shared" si="1"/>
        <v>2.11.3</v>
      </c>
      <c r="B51" s="224"/>
      <c r="C51" s="181" t="s">
        <v>198</v>
      </c>
      <c r="D51" s="230"/>
      <c r="E51" s="230"/>
      <c r="F51" s="51" t="s">
        <v>96</v>
      </c>
      <c r="G51" s="53"/>
      <c r="H51" s="149"/>
    </row>
    <row r="52" spans="1:8" ht="33" customHeight="1">
      <c r="A52" s="8" t="str">
        <f t="shared" si="1"/>
        <v>2.11.4</v>
      </c>
      <c r="B52" s="225"/>
      <c r="C52" s="181" t="s">
        <v>199</v>
      </c>
      <c r="D52" s="231"/>
      <c r="E52" s="231"/>
      <c r="F52" s="51" t="s">
        <v>97</v>
      </c>
      <c r="G52" s="53"/>
      <c r="H52" s="149"/>
    </row>
    <row r="53" spans="1:8" ht="45.75" customHeight="1">
      <c r="A53" s="8" t="str">
        <f t="shared" si="1"/>
        <v>2.12.1</v>
      </c>
      <c r="B53" s="223" t="s">
        <v>88</v>
      </c>
      <c r="C53" s="181" t="s">
        <v>200</v>
      </c>
      <c r="D53" s="229" t="s">
        <v>13888</v>
      </c>
      <c r="E53" s="229" t="s">
        <v>328</v>
      </c>
      <c r="F53" s="51" t="s">
        <v>98</v>
      </c>
      <c r="G53" s="53"/>
      <c r="H53" s="149"/>
    </row>
    <row r="54" spans="1:8" ht="55.5" customHeight="1">
      <c r="A54" s="8" t="str">
        <f t="shared" si="1"/>
        <v>2.12.2</v>
      </c>
      <c r="B54" s="224"/>
      <c r="C54" s="181" t="s">
        <v>201</v>
      </c>
      <c r="D54" s="230"/>
      <c r="E54" s="230"/>
      <c r="F54" s="51" t="s">
        <v>99</v>
      </c>
      <c r="G54" s="53"/>
      <c r="H54" s="149"/>
    </row>
    <row r="55" spans="1:8" ht="39" customHeight="1">
      <c r="A55" s="8" t="str">
        <f t="shared" si="1"/>
        <v>2.12.3</v>
      </c>
      <c r="B55" s="224"/>
      <c r="C55" s="181" t="s">
        <v>202</v>
      </c>
      <c r="D55" s="230"/>
      <c r="E55" s="230"/>
      <c r="F55" s="51" t="s">
        <v>100</v>
      </c>
      <c r="G55" s="53"/>
      <c r="H55" s="149"/>
    </row>
    <row r="56" spans="1:8" ht="42" customHeight="1">
      <c r="A56" s="8" t="str">
        <f t="shared" si="1"/>
        <v>2.12.4</v>
      </c>
      <c r="B56" s="225"/>
      <c r="C56" s="181" t="s">
        <v>203</v>
      </c>
      <c r="D56" s="231"/>
      <c r="E56" s="231"/>
      <c r="F56" s="51" t="s">
        <v>93</v>
      </c>
      <c r="G56" s="53"/>
      <c r="H56" s="149"/>
    </row>
    <row r="57" spans="1:8" ht="47.25" customHeight="1">
      <c r="A57" s="8" t="str">
        <f t="shared" si="1"/>
        <v>2.13.</v>
      </c>
      <c r="B57" s="223" t="s">
        <v>89</v>
      </c>
      <c r="C57" s="229" t="s">
        <v>176</v>
      </c>
      <c r="D57" s="229" t="s">
        <v>13889</v>
      </c>
      <c r="E57" s="229" t="s">
        <v>328</v>
      </c>
      <c r="F57" s="51" t="s">
        <v>101</v>
      </c>
      <c r="G57" s="53"/>
      <c r="H57" s="149"/>
    </row>
    <row r="58" spans="1:8" ht="36" customHeight="1">
      <c r="A58" s="8">
        <f t="shared" si="1"/>
        <v>0</v>
      </c>
      <c r="B58" s="224"/>
      <c r="C58" s="230"/>
      <c r="D58" s="230"/>
      <c r="E58" s="230"/>
      <c r="F58" s="51" t="s">
        <v>102</v>
      </c>
      <c r="G58" s="53"/>
      <c r="H58" s="149"/>
    </row>
    <row r="59" spans="1:8" ht="36" customHeight="1">
      <c r="A59" s="8">
        <f t="shared" si="1"/>
        <v>0</v>
      </c>
      <c r="B59" s="224"/>
      <c r="C59" s="230"/>
      <c r="D59" s="230"/>
      <c r="E59" s="230"/>
      <c r="F59" s="51" t="s">
        <v>77</v>
      </c>
      <c r="G59" s="53"/>
      <c r="H59" s="149"/>
    </row>
    <row r="60" spans="1:8" ht="36" customHeight="1">
      <c r="A60" s="8">
        <f t="shared" si="1"/>
        <v>0</v>
      </c>
      <c r="B60" s="225"/>
      <c r="C60" s="231"/>
      <c r="D60" s="231"/>
      <c r="E60" s="231"/>
      <c r="F60" s="51" t="s">
        <v>97</v>
      </c>
      <c r="G60" s="53"/>
      <c r="H60" s="149"/>
    </row>
    <row r="61" spans="1:8" ht="27.75" customHeight="1">
      <c r="A61" s="8">
        <f t="shared" si="1"/>
        <v>0</v>
      </c>
      <c r="B61" s="143" t="s">
        <v>78</v>
      </c>
      <c r="C61" s="144"/>
      <c r="D61" s="145"/>
      <c r="E61" s="145"/>
      <c r="F61" s="145"/>
      <c r="G61" s="146"/>
      <c r="H61" s="148"/>
    </row>
    <row r="62" spans="1:8" ht="49.5" customHeight="1">
      <c r="A62" s="8" t="str">
        <f t="shared" si="1"/>
        <v>3.1</v>
      </c>
      <c r="B62" s="61" t="s">
        <v>103</v>
      </c>
      <c r="C62" s="181" t="s">
        <v>357</v>
      </c>
      <c r="D62" s="59" t="s">
        <v>357</v>
      </c>
      <c r="E62" s="181" t="s">
        <v>331</v>
      </c>
      <c r="F62" s="51" t="s">
        <v>279</v>
      </c>
      <c r="G62" s="53"/>
      <c r="H62" s="149"/>
    </row>
    <row r="63" spans="1:8">
      <c r="A63" s="8" t="str">
        <f t="shared" si="1"/>
        <v>3.2.</v>
      </c>
      <c r="B63" s="61" t="s">
        <v>104</v>
      </c>
      <c r="C63" s="181" t="s">
        <v>42</v>
      </c>
      <c r="D63" s="59" t="s">
        <v>13890</v>
      </c>
      <c r="E63" s="181" t="s">
        <v>331</v>
      </c>
      <c r="F63" s="51" t="s">
        <v>280</v>
      </c>
      <c r="G63" s="53"/>
      <c r="H63" s="149"/>
    </row>
    <row r="64" spans="1:8" ht="51" customHeight="1">
      <c r="A64" s="8" t="str">
        <f t="shared" si="1"/>
        <v>3.3</v>
      </c>
      <c r="B64" s="61" t="s">
        <v>105</v>
      </c>
      <c r="C64" s="181" t="s">
        <v>358</v>
      </c>
      <c r="D64" s="59" t="s">
        <v>13891</v>
      </c>
      <c r="E64" s="181" t="s">
        <v>331</v>
      </c>
      <c r="F64" s="51" t="s">
        <v>281</v>
      </c>
      <c r="G64" s="53"/>
      <c r="H64" s="149"/>
    </row>
    <row r="65" spans="1:8" ht="26.4">
      <c r="A65" s="8" t="str">
        <f t="shared" si="1"/>
        <v>3.4.</v>
      </c>
      <c r="B65" s="61" t="s">
        <v>106</v>
      </c>
      <c r="C65" s="181" t="s">
        <v>43</v>
      </c>
      <c r="D65" s="59" t="s">
        <v>356</v>
      </c>
      <c r="E65" s="181" t="s">
        <v>331</v>
      </c>
      <c r="F65" s="51" t="s">
        <v>282</v>
      </c>
      <c r="G65" s="53"/>
      <c r="H65" s="149"/>
    </row>
    <row r="66" spans="1:8">
      <c r="A66" s="8" t="str">
        <f t="shared" si="1"/>
        <v>3.5.</v>
      </c>
      <c r="B66" s="68" t="s">
        <v>107</v>
      </c>
      <c r="C66" s="69" t="s">
        <v>44</v>
      </c>
      <c r="D66" s="160" t="s">
        <v>13892</v>
      </c>
      <c r="E66" s="69" t="s">
        <v>331</v>
      </c>
      <c r="F66" s="70" t="s">
        <v>283</v>
      </c>
      <c r="G66" s="72" t="s">
        <v>5770</v>
      </c>
      <c r="H66" s="176"/>
    </row>
    <row r="67" spans="1:8" ht="12.75" customHeight="1">
      <c r="A67" s="8" t="str">
        <f t="shared" si="1"/>
        <v>3.6.</v>
      </c>
      <c r="B67" s="61" t="s">
        <v>108</v>
      </c>
      <c r="C67" s="181" t="s">
        <v>45</v>
      </c>
      <c r="D67" s="59" t="s">
        <v>358</v>
      </c>
      <c r="E67" s="181" t="s">
        <v>331</v>
      </c>
      <c r="F67" s="51" t="s">
        <v>57</v>
      </c>
      <c r="G67" s="53"/>
      <c r="H67" s="149"/>
    </row>
    <row r="68" spans="1:8">
      <c r="A68" s="8" t="str">
        <f t="shared" si="1"/>
        <v>3.7.</v>
      </c>
      <c r="B68" s="61" t="s">
        <v>109</v>
      </c>
      <c r="C68" s="181" t="s">
        <v>204</v>
      </c>
      <c r="D68" s="59" t="s">
        <v>13893</v>
      </c>
      <c r="E68" s="181" t="s">
        <v>331</v>
      </c>
      <c r="F68" s="51" t="s">
        <v>265</v>
      </c>
      <c r="G68" s="53"/>
      <c r="H68" s="149"/>
    </row>
    <row r="69" spans="1:8">
      <c r="A69" s="8" t="str">
        <f t="shared" si="1"/>
        <v>3.8.</v>
      </c>
      <c r="B69" s="61" t="s">
        <v>110</v>
      </c>
      <c r="C69" s="181" t="s">
        <v>205</v>
      </c>
      <c r="D69" s="59" t="s">
        <v>13894</v>
      </c>
      <c r="E69" s="181" t="s">
        <v>331</v>
      </c>
      <c r="F69" s="51" t="s">
        <v>284</v>
      </c>
      <c r="G69" s="53"/>
      <c r="H69" s="149"/>
    </row>
    <row r="70" spans="1:8" ht="25.5" customHeight="1">
      <c r="A70" s="8" t="str">
        <f t="shared" si="1"/>
        <v>3.9.</v>
      </c>
      <c r="B70" s="61" t="s">
        <v>111</v>
      </c>
      <c r="C70" s="181" t="s">
        <v>206</v>
      </c>
      <c r="D70" s="59" t="s">
        <v>13895</v>
      </c>
      <c r="E70" s="181" t="s">
        <v>331</v>
      </c>
      <c r="F70" s="51" t="s">
        <v>56</v>
      </c>
      <c r="G70" s="53"/>
      <c r="H70" s="149"/>
    </row>
    <row r="71" spans="1:8" ht="25.5" customHeight="1">
      <c r="A71" s="8" t="str">
        <f t="shared" ref="A71:A102" si="2">C71</f>
        <v>3.10.</v>
      </c>
      <c r="B71" s="73" t="s">
        <v>112</v>
      </c>
      <c r="C71" s="74" t="s">
        <v>207</v>
      </c>
      <c r="D71" s="128"/>
      <c r="E71" s="74" t="s">
        <v>331</v>
      </c>
      <c r="F71" s="75" t="s">
        <v>56</v>
      </c>
      <c r="G71" s="76" t="s">
        <v>5771</v>
      </c>
      <c r="H71" s="130"/>
    </row>
    <row r="72" spans="1:8" ht="26.4">
      <c r="A72" s="8" t="str">
        <f t="shared" si="2"/>
        <v>3.11.</v>
      </c>
      <c r="B72" s="61" t="s">
        <v>113</v>
      </c>
      <c r="C72" s="181" t="s">
        <v>208</v>
      </c>
      <c r="D72" s="59" t="s">
        <v>13896</v>
      </c>
      <c r="E72" s="181" t="s">
        <v>331</v>
      </c>
      <c r="F72" s="51" t="s">
        <v>285</v>
      </c>
      <c r="G72" s="53"/>
      <c r="H72" s="149"/>
    </row>
    <row r="73" spans="1:8" ht="26.4">
      <c r="A73" s="8" t="str">
        <f t="shared" si="2"/>
        <v>3.12.</v>
      </c>
      <c r="B73" s="61" t="s">
        <v>114</v>
      </c>
      <c r="C73" s="181" t="s">
        <v>209</v>
      </c>
      <c r="D73" s="59" t="s">
        <v>13897</v>
      </c>
      <c r="E73" s="181" t="s">
        <v>331</v>
      </c>
      <c r="F73" s="51" t="s">
        <v>286</v>
      </c>
      <c r="G73" s="53"/>
      <c r="H73" s="149"/>
    </row>
    <row r="74" spans="1:8" ht="26.4">
      <c r="A74" s="8" t="str">
        <f t="shared" si="2"/>
        <v>3.13.</v>
      </c>
      <c r="B74" s="61" t="s">
        <v>115</v>
      </c>
      <c r="C74" s="181" t="s">
        <v>210</v>
      </c>
      <c r="D74" s="59" t="s">
        <v>13898</v>
      </c>
      <c r="E74" s="181" t="s">
        <v>331</v>
      </c>
      <c r="F74" s="51" t="s">
        <v>287</v>
      </c>
      <c r="G74" s="53"/>
      <c r="H74" s="149"/>
    </row>
    <row r="75" spans="1:8" ht="26.4">
      <c r="A75" s="8" t="str">
        <f t="shared" si="2"/>
        <v>3.14.</v>
      </c>
      <c r="B75" s="61" t="s">
        <v>116</v>
      </c>
      <c r="C75" s="181" t="s">
        <v>211</v>
      </c>
      <c r="D75" s="59" t="s">
        <v>13899</v>
      </c>
      <c r="E75" s="181" t="s">
        <v>331</v>
      </c>
      <c r="F75" s="51" t="s">
        <v>288</v>
      </c>
      <c r="G75" s="53"/>
      <c r="H75" s="149"/>
    </row>
    <row r="76" spans="1:8" ht="26.4">
      <c r="A76" s="8" t="str">
        <f t="shared" si="2"/>
        <v>3.15.</v>
      </c>
      <c r="B76" s="61" t="s">
        <v>117</v>
      </c>
      <c r="C76" s="181" t="s">
        <v>212</v>
      </c>
      <c r="D76" s="59" t="s">
        <v>13900</v>
      </c>
      <c r="E76" s="181" t="s">
        <v>331</v>
      </c>
      <c r="F76" s="51" t="s">
        <v>289</v>
      </c>
      <c r="G76" s="53"/>
      <c r="H76" s="149"/>
    </row>
    <row r="77" spans="1:8" ht="26.4">
      <c r="A77" s="8" t="str">
        <f t="shared" si="2"/>
        <v>3.16.</v>
      </c>
      <c r="B77" s="61" t="s">
        <v>118</v>
      </c>
      <c r="C77" s="181" t="s">
        <v>213</v>
      </c>
      <c r="D77" s="59" t="s">
        <v>13901</v>
      </c>
      <c r="E77" s="181" t="s">
        <v>331</v>
      </c>
      <c r="F77" s="51" t="s">
        <v>290</v>
      </c>
      <c r="G77" s="53"/>
      <c r="H77" s="149"/>
    </row>
    <row r="78" spans="1:8" ht="26.4">
      <c r="A78" s="8" t="str">
        <f t="shared" si="2"/>
        <v>3.17.</v>
      </c>
      <c r="B78" s="61" t="s">
        <v>119</v>
      </c>
      <c r="C78" s="181" t="s">
        <v>214</v>
      </c>
      <c r="D78" s="59" t="s">
        <v>13902</v>
      </c>
      <c r="E78" s="181" t="s">
        <v>331</v>
      </c>
      <c r="F78" s="51" t="s">
        <v>291</v>
      </c>
      <c r="G78" s="53"/>
      <c r="H78" s="149"/>
    </row>
    <row r="79" spans="1:8" ht="26.4">
      <c r="A79" s="8" t="str">
        <f t="shared" si="2"/>
        <v>3.18.</v>
      </c>
      <c r="B79" s="61" t="s">
        <v>120</v>
      </c>
      <c r="C79" s="181" t="s">
        <v>215</v>
      </c>
      <c r="D79" s="59" t="s">
        <v>13903</v>
      </c>
      <c r="E79" s="181" t="s">
        <v>331</v>
      </c>
      <c r="F79" s="51" t="s">
        <v>292</v>
      </c>
      <c r="G79" s="53"/>
      <c r="H79" s="149"/>
    </row>
    <row r="80" spans="1:8" ht="38.25" customHeight="1">
      <c r="A80" s="8" t="str">
        <f t="shared" si="2"/>
        <v>3.19.</v>
      </c>
      <c r="B80" s="61" t="s">
        <v>121</v>
      </c>
      <c r="C80" s="181" t="s">
        <v>216</v>
      </c>
      <c r="D80" s="59" t="s">
        <v>13904</v>
      </c>
      <c r="E80" s="181" t="s">
        <v>331</v>
      </c>
      <c r="F80" s="51" t="s">
        <v>293</v>
      </c>
      <c r="G80" s="53"/>
      <c r="H80" s="149"/>
    </row>
    <row r="81" spans="1:8" ht="26.4">
      <c r="A81" s="8" t="str">
        <f t="shared" si="2"/>
        <v>3.20.</v>
      </c>
      <c r="B81" s="61" t="s">
        <v>122</v>
      </c>
      <c r="C81" s="181" t="s">
        <v>217</v>
      </c>
      <c r="D81" s="59" t="s">
        <v>13905</v>
      </c>
      <c r="E81" s="181" t="s">
        <v>331</v>
      </c>
      <c r="F81" s="51" t="s">
        <v>292</v>
      </c>
      <c r="G81" s="53"/>
      <c r="H81" s="149"/>
    </row>
    <row r="82" spans="1:8" ht="38.25" customHeight="1">
      <c r="A82" s="8" t="str">
        <f t="shared" si="2"/>
        <v>3.21.</v>
      </c>
      <c r="B82" s="61" t="s">
        <v>123</v>
      </c>
      <c r="C82" s="181" t="s">
        <v>218</v>
      </c>
      <c r="D82" s="59" t="s">
        <v>13906</v>
      </c>
      <c r="E82" s="181" t="s">
        <v>331</v>
      </c>
      <c r="F82" s="51" t="s">
        <v>293</v>
      </c>
      <c r="G82" s="53"/>
      <c r="H82" s="149"/>
    </row>
    <row r="83" spans="1:8" ht="26.4">
      <c r="A83" s="8" t="str">
        <f t="shared" si="2"/>
        <v>3.22.</v>
      </c>
      <c r="B83" s="61" t="s">
        <v>124</v>
      </c>
      <c r="C83" s="181" t="s">
        <v>219</v>
      </c>
      <c r="D83" s="59" t="s">
        <v>13907</v>
      </c>
      <c r="E83" s="181" t="s">
        <v>331</v>
      </c>
      <c r="F83" s="51" t="s">
        <v>294</v>
      </c>
      <c r="G83" s="53"/>
      <c r="H83" s="149"/>
    </row>
    <row r="84" spans="1:8" ht="26.4">
      <c r="A84" s="8" t="str">
        <f t="shared" si="2"/>
        <v>3.23.</v>
      </c>
      <c r="B84" s="61" t="s">
        <v>125</v>
      </c>
      <c r="C84" s="181" t="s">
        <v>220</v>
      </c>
      <c r="D84" s="59" t="s">
        <v>13908</v>
      </c>
      <c r="E84" s="181" t="s">
        <v>331</v>
      </c>
      <c r="F84" s="51" t="s">
        <v>295</v>
      </c>
      <c r="G84" s="53"/>
      <c r="H84" s="149"/>
    </row>
    <row r="85" spans="1:8" ht="38.25" customHeight="1">
      <c r="A85" s="8" t="str">
        <f t="shared" si="2"/>
        <v>3.24.</v>
      </c>
      <c r="B85" s="61" t="s">
        <v>126</v>
      </c>
      <c r="C85" s="181" t="s">
        <v>221</v>
      </c>
      <c r="D85" s="59" t="s">
        <v>13909</v>
      </c>
      <c r="E85" s="181" t="s">
        <v>331</v>
      </c>
      <c r="F85" s="51" t="s">
        <v>296</v>
      </c>
      <c r="G85" s="53"/>
      <c r="H85" s="149"/>
    </row>
    <row r="86" spans="1:8" ht="26.4">
      <c r="A86" s="8" t="str">
        <f t="shared" si="2"/>
        <v>3.25.</v>
      </c>
      <c r="B86" s="61" t="s">
        <v>127</v>
      </c>
      <c r="C86" s="181" t="s">
        <v>222</v>
      </c>
      <c r="D86" s="59" t="s">
        <v>13910</v>
      </c>
      <c r="E86" s="181" t="s">
        <v>331</v>
      </c>
      <c r="F86" s="51" t="s">
        <v>297</v>
      </c>
      <c r="G86" s="53"/>
      <c r="H86" s="149"/>
    </row>
    <row r="87" spans="1:8" ht="26.4">
      <c r="A87" s="8" t="str">
        <f t="shared" si="2"/>
        <v>3.26.</v>
      </c>
      <c r="B87" s="61" t="s">
        <v>128</v>
      </c>
      <c r="C87" s="181" t="s">
        <v>223</v>
      </c>
      <c r="D87" s="59" t="s">
        <v>13911</v>
      </c>
      <c r="E87" s="181" t="s">
        <v>331</v>
      </c>
      <c r="F87" s="51" t="s">
        <v>298</v>
      </c>
      <c r="G87" s="53"/>
      <c r="H87" s="149"/>
    </row>
    <row r="88" spans="1:8" ht="26.4">
      <c r="A88" s="8" t="str">
        <f t="shared" si="2"/>
        <v>3.27.</v>
      </c>
      <c r="B88" s="61" t="s">
        <v>129</v>
      </c>
      <c r="C88" s="181" t="s">
        <v>224</v>
      </c>
      <c r="D88" s="59" t="s">
        <v>13912</v>
      </c>
      <c r="E88" s="181" t="s">
        <v>331</v>
      </c>
      <c r="F88" s="51" t="s">
        <v>299</v>
      </c>
      <c r="G88" s="53"/>
      <c r="H88" s="149"/>
    </row>
    <row r="89" spans="1:8" ht="38.25" customHeight="1">
      <c r="A89" s="8" t="str">
        <f t="shared" si="2"/>
        <v>3.28.</v>
      </c>
      <c r="B89" s="61" t="s">
        <v>130</v>
      </c>
      <c r="C89" s="181" t="s">
        <v>225</v>
      </c>
      <c r="D89" s="59" t="s">
        <v>13913</v>
      </c>
      <c r="E89" s="181" t="s">
        <v>331</v>
      </c>
      <c r="F89" s="51" t="s">
        <v>300</v>
      </c>
      <c r="G89" s="53"/>
      <c r="H89" s="149"/>
    </row>
    <row r="90" spans="1:8" ht="12.75" customHeight="1">
      <c r="A90" s="8" t="str">
        <f t="shared" si="2"/>
        <v>3.29.</v>
      </c>
      <c r="B90" s="61" t="s">
        <v>131</v>
      </c>
      <c r="C90" s="181" t="s">
        <v>226</v>
      </c>
      <c r="D90" s="59" t="s">
        <v>13913</v>
      </c>
      <c r="E90" s="181" t="s">
        <v>331</v>
      </c>
      <c r="F90" s="51" t="s">
        <v>10</v>
      </c>
      <c r="G90" s="53"/>
      <c r="H90" s="149"/>
    </row>
    <row r="91" spans="1:8">
      <c r="A91" s="8" t="str">
        <f t="shared" si="2"/>
        <v>3.30.</v>
      </c>
      <c r="B91" s="61" t="s">
        <v>132</v>
      </c>
      <c r="C91" s="181" t="s">
        <v>227</v>
      </c>
      <c r="D91" s="59" t="s">
        <v>13914</v>
      </c>
      <c r="E91" s="181" t="s">
        <v>331</v>
      </c>
      <c r="F91" s="51" t="s">
        <v>265</v>
      </c>
      <c r="G91" s="53"/>
      <c r="H91" s="149"/>
    </row>
    <row r="92" spans="1:8" ht="26.4">
      <c r="A92" s="8" t="str">
        <f t="shared" si="2"/>
        <v>3.31.</v>
      </c>
      <c r="B92" s="61" t="s">
        <v>133</v>
      </c>
      <c r="C92" s="181" t="s">
        <v>228</v>
      </c>
      <c r="D92" s="59" t="s">
        <v>13915</v>
      </c>
      <c r="E92" s="181" t="s">
        <v>331</v>
      </c>
      <c r="F92" s="51" t="s">
        <v>301</v>
      </c>
      <c r="G92" s="53"/>
      <c r="H92" s="149"/>
    </row>
    <row r="93" spans="1:8" ht="26.4">
      <c r="A93" s="8" t="str">
        <f t="shared" si="2"/>
        <v>3.32.</v>
      </c>
      <c r="B93" s="61" t="s">
        <v>134</v>
      </c>
      <c r="C93" s="181" t="s">
        <v>229</v>
      </c>
      <c r="D93" s="59" t="s">
        <v>13916</v>
      </c>
      <c r="E93" s="181" t="s">
        <v>331</v>
      </c>
      <c r="F93" s="51" t="s">
        <v>302</v>
      </c>
      <c r="G93" s="53"/>
      <c r="H93" s="149"/>
    </row>
    <row r="94" spans="1:8" ht="26.4">
      <c r="A94" s="8" t="str">
        <f t="shared" si="2"/>
        <v>3.33.</v>
      </c>
      <c r="B94" s="61" t="s">
        <v>135</v>
      </c>
      <c r="C94" s="181" t="s">
        <v>230</v>
      </c>
      <c r="D94" s="59" t="s">
        <v>13917</v>
      </c>
      <c r="E94" s="181" t="s">
        <v>331</v>
      </c>
      <c r="F94" s="51" t="s">
        <v>303</v>
      </c>
      <c r="G94" s="53"/>
      <c r="H94" s="149"/>
    </row>
    <row r="95" spans="1:8">
      <c r="A95" s="8" t="str">
        <f t="shared" si="2"/>
        <v>3.34.</v>
      </c>
      <c r="B95" s="61" t="s">
        <v>136</v>
      </c>
      <c r="C95" s="181" t="s">
        <v>231</v>
      </c>
      <c r="D95" s="59" t="s">
        <v>13918</v>
      </c>
      <c r="E95" s="181" t="s">
        <v>331</v>
      </c>
      <c r="F95" s="51" t="s">
        <v>56</v>
      </c>
      <c r="G95" s="53"/>
      <c r="H95" s="149"/>
    </row>
    <row r="96" spans="1:8">
      <c r="A96" s="8" t="str">
        <f t="shared" si="2"/>
        <v>3.35.</v>
      </c>
      <c r="B96" s="61" t="s">
        <v>137</v>
      </c>
      <c r="C96" s="181" t="s">
        <v>232</v>
      </c>
      <c r="D96" s="59" t="s">
        <v>13919</v>
      </c>
      <c r="E96" s="181" t="s">
        <v>331</v>
      </c>
      <c r="F96" s="51" t="s">
        <v>304</v>
      </c>
      <c r="G96" s="53"/>
      <c r="H96" s="149"/>
    </row>
    <row r="97" spans="1:8">
      <c r="A97" s="8" t="str">
        <f t="shared" si="2"/>
        <v>3.36.</v>
      </c>
      <c r="B97" s="61" t="s">
        <v>138</v>
      </c>
      <c r="C97" s="181" t="s">
        <v>233</v>
      </c>
      <c r="D97" s="59" t="s">
        <v>13920</v>
      </c>
      <c r="E97" s="181" t="s">
        <v>331</v>
      </c>
      <c r="F97" s="51" t="s">
        <v>56</v>
      </c>
      <c r="G97" s="53"/>
      <c r="H97" s="149"/>
    </row>
    <row r="98" spans="1:8">
      <c r="A98" s="8" t="str">
        <f t="shared" si="2"/>
        <v>3.37.</v>
      </c>
      <c r="B98" s="61" t="s">
        <v>139</v>
      </c>
      <c r="C98" s="181" t="s">
        <v>234</v>
      </c>
      <c r="D98" s="59" t="s">
        <v>13921</v>
      </c>
      <c r="E98" s="181" t="s">
        <v>331</v>
      </c>
      <c r="F98" s="51" t="s">
        <v>305</v>
      </c>
      <c r="G98" s="53"/>
      <c r="H98" s="149"/>
    </row>
    <row r="99" spans="1:8" ht="25.5" customHeight="1">
      <c r="A99" s="8" t="str">
        <f t="shared" si="2"/>
        <v>3.38.</v>
      </c>
      <c r="B99" s="61" t="s">
        <v>140</v>
      </c>
      <c r="C99" s="181" t="s">
        <v>235</v>
      </c>
      <c r="D99" s="59" t="s">
        <v>13922</v>
      </c>
      <c r="E99" s="181" t="s">
        <v>328</v>
      </c>
      <c r="F99" s="51" t="s">
        <v>56</v>
      </c>
      <c r="G99" s="53"/>
      <c r="H99" s="149"/>
    </row>
    <row r="100" spans="1:8">
      <c r="A100" s="8" t="str">
        <f t="shared" si="2"/>
        <v>3.39.</v>
      </c>
      <c r="B100" s="61" t="s">
        <v>141</v>
      </c>
      <c r="C100" s="181" t="s">
        <v>236</v>
      </c>
      <c r="D100" s="59" t="s">
        <v>13923</v>
      </c>
      <c r="E100" s="181" t="s">
        <v>331</v>
      </c>
      <c r="F100" s="51" t="s">
        <v>305</v>
      </c>
      <c r="G100" s="53"/>
      <c r="H100" s="149"/>
    </row>
    <row r="101" spans="1:8" s="213" customFormat="1" ht="26.4">
      <c r="A101" s="85" t="str">
        <f t="shared" si="2"/>
        <v>3.40.</v>
      </c>
      <c r="B101" s="68" t="s">
        <v>142</v>
      </c>
      <c r="C101" s="69" t="s">
        <v>237</v>
      </c>
      <c r="D101" s="160" t="s">
        <v>17447</v>
      </c>
      <c r="E101" s="69" t="s">
        <v>329</v>
      </c>
      <c r="F101" s="70" t="s">
        <v>306</v>
      </c>
      <c r="G101" s="72" t="s">
        <v>10965</v>
      </c>
      <c r="H101" s="176"/>
    </row>
    <row r="102" spans="1:8" ht="26.4">
      <c r="A102" s="8" t="str">
        <f t="shared" si="2"/>
        <v>3.42.</v>
      </c>
      <c r="B102" s="61" t="s">
        <v>143</v>
      </c>
      <c r="C102" s="181" t="s">
        <v>238</v>
      </c>
      <c r="D102" s="59" t="s">
        <v>17446</v>
      </c>
      <c r="E102" s="181" t="s">
        <v>330</v>
      </c>
      <c r="F102" s="51" t="s">
        <v>307</v>
      </c>
      <c r="G102" s="53"/>
      <c r="H102" s="149"/>
    </row>
    <row r="103" spans="1:8" ht="26.4">
      <c r="A103" s="8" t="str">
        <f t="shared" ref="A103:A126" si="3">C103</f>
        <v>3.43.</v>
      </c>
      <c r="B103" s="61" t="s">
        <v>144</v>
      </c>
      <c r="C103" s="181" t="s">
        <v>239</v>
      </c>
      <c r="D103" s="59" t="s">
        <v>17445</v>
      </c>
      <c r="E103" s="181" t="s">
        <v>330</v>
      </c>
      <c r="F103" s="51" t="s">
        <v>308</v>
      </c>
      <c r="G103" s="53"/>
      <c r="H103" s="149"/>
    </row>
    <row r="104" spans="1:8" ht="26.4">
      <c r="A104" s="8" t="str">
        <f t="shared" si="3"/>
        <v>3.44.</v>
      </c>
      <c r="B104" s="61" t="s">
        <v>147</v>
      </c>
      <c r="C104" s="181" t="s">
        <v>240</v>
      </c>
      <c r="D104" s="59" t="s">
        <v>17444</v>
      </c>
      <c r="E104" s="181" t="s">
        <v>330</v>
      </c>
      <c r="F104" s="51" t="s">
        <v>309</v>
      </c>
      <c r="G104" s="53"/>
      <c r="H104" s="149"/>
    </row>
    <row r="105" spans="1:8" ht="26.4">
      <c r="A105" s="8" t="str">
        <f t="shared" si="3"/>
        <v>3.45.</v>
      </c>
      <c r="B105" s="61" t="s">
        <v>145</v>
      </c>
      <c r="C105" s="181" t="s">
        <v>241</v>
      </c>
      <c r="D105" s="59" t="s">
        <v>17443</v>
      </c>
      <c r="E105" s="181" t="s">
        <v>330</v>
      </c>
      <c r="F105" s="51" t="s">
        <v>310</v>
      </c>
      <c r="G105" s="53"/>
      <c r="H105" s="149"/>
    </row>
    <row r="106" spans="1:8">
      <c r="A106" s="8" t="str">
        <f t="shared" si="3"/>
        <v>3.46.</v>
      </c>
      <c r="B106" s="61" t="s">
        <v>148</v>
      </c>
      <c r="C106" s="181" t="s">
        <v>242</v>
      </c>
      <c r="D106" s="59" t="s">
        <v>17442</v>
      </c>
      <c r="E106" s="181" t="s">
        <v>331</v>
      </c>
      <c r="F106" s="51" t="s">
        <v>56</v>
      </c>
      <c r="G106" s="53"/>
      <c r="H106" s="149"/>
    </row>
    <row r="107" spans="1:8">
      <c r="A107" s="8" t="str">
        <f t="shared" si="3"/>
        <v>3.47.</v>
      </c>
      <c r="B107" s="61" t="s">
        <v>149</v>
      </c>
      <c r="C107" s="181" t="s">
        <v>243</v>
      </c>
      <c r="D107" s="59" t="s">
        <v>17441</v>
      </c>
      <c r="E107" s="181" t="s">
        <v>331</v>
      </c>
      <c r="F107" s="51" t="s">
        <v>304</v>
      </c>
      <c r="G107" s="53"/>
      <c r="H107" s="149"/>
    </row>
    <row r="108" spans="1:8">
      <c r="A108" s="8" t="str">
        <f t="shared" si="3"/>
        <v>3.48.</v>
      </c>
      <c r="B108" s="61" t="s">
        <v>150</v>
      </c>
      <c r="C108" s="181" t="s">
        <v>244</v>
      </c>
      <c r="D108" s="59" t="s">
        <v>17440</v>
      </c>
      <c r="E108" s="181" t="s">
        <v>331</v>
      </c>
      <c r="F108" s="51" t="s">
        <v>311</v>
      </c>
      <c r="G108" s="53"/>
      <c r="H108" s="149"/>
    </row>
    <row r="109" spans="1:8" ht="26.4">
      <c r="A109" s="8" t="str">
        <f t="shared" si="3"/>
        <v>3.49.</v>
      </c>
      <c r="B109" s="61" t="s">
        <v>146</v>
      </c>
      <c r="C109" s="181" t="s">
        <v>245</v>
      </c>
      <c r="D109" s="59" t="s">
        <v>17439</v>
      </c>
      <c r="E109" s="181" t="s">
        <v>331</v>
      </c>
      <c r="F109" s="51" t="s">
        <v>312</v>
      </c>
      <c r="G109" s="53"/>
      <c r="H109" s="149"/>
    </row>
    <row r="110" spans="1:8" ht="26.4">
      <c r="A110" s="8" t="str">
        <f t="shared" si="3"/>
        <v>3.50.</v>
      </c>
      <c r="B110" s="61" t="s">
        <v>151</v>
      </c>
      <c r="C110" s="181" t="s">
        <v>246</v>
      </c>
      <c r="D110" s="59" t="s">
        <v>17438</v>
      </c>
      <c r="E110" s="181" t="s">
        <v>330</v>
      </c>
      <c r="F110" s="51" t="s">
        <v>313</v>
      </c>
      <c r="G110" s="53"/>
      <c r="H110" s="149"/>
    </row>
    <row r="111" spans="1:8">
      <c r="A111" s="8" t="str">
        <f t="shared" si="3"/>
        <v>3.51.</v>
      </c>
      <c r="B111" s="61" t="s">
        <v>152</v>
      </c>
      <c r="C111" s="181" t="s">
        <v>247</v>
      </c>
      <c r="D111" s="59" t="s">
        <v>17437</v>
      </c>
      <c r="E111" s="181" t="s">
        <v>331</v>
      </c>
      <c r="F111" s="51" t="s">
        <v>314</v>
      </c>
      <c r="G111" s="53"/>
      <c r="H111" s="149"/>
    </row>
    <row r="112" spans="1:8">
      <c r="A112" s="8" t="str">
        <f t="shared" si="3"/>
        <v>3.52.</v>
      </c>
      <c r="B112" s="61" t="s">
        <v>153</v>
      </c>
      <c r="C112" s="181" t="s">
        <v>248</v>
      </c>
      <c r="D112" s="59" t="s">
        <v>17436</v>
      </c>
      <c r="E112" s="181" t="s">
        <v>331</v>
      </c>
      <c r="F112" s="51" t="s">
        <v>304</v>
      </c>
      <c r="G112" s="53"/>
      <c r="H112" s="149"/>
    </row>
    <row r="113" spans="1:8">
      <c r="A113" s="8" t="str">
        <f t="shared" si="3"/>
        <v>3.53.</v>
      </c>
      <c r="B113" s="61" t="s">
        <v>154</v>
      </c>
      <c r="C113" s="181" t="s">
        <v>249</v>
      </c>
      <c r="D113" s="59" t="s">
        <v>17435</v>
      </c>
      <c r="E113" s="181" t="s">
        <v>331</v>
      </c>
      <c r="F113" s="51" t="s">
        <v>315</v>
      </c>
      <c r="G113" s="53"/>
      <c r="H113" s="149"/>
    </row>
    <row r="114" spans="1:8" ht="26.4">
      <c r="A114" s="8" t="str">
        <f t="shared" si="3"/>
        <v>3.54.</v>
      </c>
      <c r="B114" s="61" t="s">
        <v>155</v>
      </c>
      <c r="C114" s="181" t="s">
        <v>250</v>
      </c>
      <c r="D114" s="59" t="s">
        <v>17434</v>
      </c>
      <c r="E114" s="181" t="s">
        <v>331</v>
      </c>
      <c r="F114" s="51" t="s">
        <v>316</v>
      </c>
      <c r="G114" s="53"/>
      <c r="H114" s="149"/>
    </row>
    <row r="115" spans="1:8" ht="26.4">
      <c r="A115" s="8" t="str">
        <f t="shared" si="3"/>
        <v>3.55.</v>
      </c>
      <c r="B115" s="61" t="s">
        <v>156</v>
      </c>
      <c r="C115" s="181" t="s">
        <v>251</v>
      </c>
      <c r="D115" s="59" t="s">
        <v>17433</v>
      </c>
      <c r="E115" s="181" t="s">
        <v>328</v>
      </c>
      <c r="F115" s="51" t="s">
        <v>317</v>
      </c>
      <c r="G115" s="53"/>
      <c r="H115" s="149"/>
    </row>
    <row r="116" spans="1:8" ht="26.4">
      <c r="A116" s="8" t="str">
        <f t="shared" si="3"/>
        <v>3.56.</v>
      </c>
      <c r="B116" s="61" t="s">
        <v>157</v>
      </c>
      <c r="C116" s="181" t="s">
        <v>252</v>
      </c>
      <c r="D116" s="59" t="s">
        <v>17432</v>
      </c>
      <c r="E116" s="181" t="s">
        <v>331</v>
      </c>
      <c r="F116" s="51" t="s">
        <v>318</v>
      </c>
      <c r="G116" s="53"/>
      <c r="H116" s="149"/>
    </row>
    <row r="117" spans="1:8" ht="26.4">
      <c r="A117" s="8" t="str">
        <f t="shared" si="3"/>
        <v>3.57.</v>
      </c>
      <c r="B117" s="61" t="s">
        <v>158</v>
      </c>
      <c r="C117" s="181" t="s">
        <v>253</v>
      </c>
      <c r="D117" s="59" t="s">
        <v>17431</v>
      </c>
      <c r="E117" s="181" t="s">
        <v>331</v>
      </c>
      <c r="F117" s="51" t="s">
        <v>319</v>
      </c>
      <c r="G117" s="53"/>
      <c r="H117" s="149"/>
    </row>
    <row r="118" spans="1:8" ht="26.4">
      <c r="A118" s="8" t="str">
        <f t="shared" si="3"/>
        <v>3.58.</v>
      </c>
      <c r="B118" s="61" t="s">
        <v>159</v>
      </c>
      <c r="C118" s="181" t="s">
        <v>254</v>
      </c>
      <c r="D118" s="59" t="s">
        <v>17430</v>
      </c>
      <c r="E118" s="181" t="s">
        <v>331</v>
      </c>
      <c r="F118" s="51" t="s">
        <v>320</v>
      </c>
      <c r="G118" s="53"/>
      <c r="H118" s="149"/>
    </row>
    <row r="119" spans="1:8" ht="26.4">
      <c r="A119" s="8" t="str">
        <f t="shared" si="3"/>
        <v>3.59.</v>
      </c>
      <c r="B119" s="61" t="s">
        <v>160</v>
      </c>
      <c r="C119" s="181" t="s">
        <v>255</v>
      </c>
      <c r="D119" s="59" t="s">
        <v>17429</v>
      </c>
      <c r="E119" s="181" t="s">
        <v>331</v>
      </c>
      <c r="F119" s="51" t="s">
        <v>321</v>
      </c>
      <c r="G119" s="53"/>
      <c r="H119" s="149"/>
    </row>
    <row r="120" spans="1:8" ht="26.4">
      <c r="A120" s="8" t="str">
        <f t="shared" si="3"/>
        <v>3.60.</v>
      </c>
      <c r="B120" s="61" t="s">
        <v>161</v>
      </c>
      <c r="C120" s="181" t="s">
        <v>256</v>
      </c>
      <c r="D120" s="59" t="s">
        <v>17428</v>
      </c>
      <c r="E120" s="181" t="s">
        <v>331</v>
      </c>
      <c r="F120" s="51" t="s">
        <v>322</v>
      </c>
      <c r="G120" s="53"/>
      <c r="H120" s="149"/>
    </row>
    <row r="121" spans="1:8" ht="26.4">
      <c r="A121" s="8" t="str">
        <f t="shared" si="3"/>
        <v>3.61.</v>
      </c>
      <c r="B121" s="61" t="s">
        <v>162</v>
      </c>
      <c r="C121" s="181" t="s">
        <v>257</v>
      </c>
      <c r="D121" s="59" t="s">
        <v>17427</v>
      </c>
      <c r="E121" s="181" t="s">
        <v>331</v>
      </c>
      <c r="F121" s="51" t="s">
        <v>323</v>
      </c>
      <c r="G121" s="53"/>
      <c r="H121" s="149"/>
    </row>
    <row r="122" spans="1:8" s="213" customFormat="1" ht="26.4">
      <c r="A122" s="85" t="str">
        <f t="shared" si="3"/>
        <v>3.62.</v>
      </c>
      <c r="B122" s="68" t="s">
        <v>17407</v>
      </c>
      <c r="C122" s="69" t="s">
        <v>258</v>
      </c>
      <c r="D122" s="160" t="s">
        <v>17423</v>
      </c>
      <c r="E122" s="69" t="s">
        <v>331</v>
      </c>
      <c r="F122" s="70" t="s">
        <v>324</v>
      </c>
      <c r="G122" s="72" t="s">
        <v>10965</v>
      </c>
      <c r="H122" s="176"/>
    </row>
    <row r="123" spans="1:8" s="213" customFormat="1" ht="26.4">
      <c r="A123" s="85" t="str">
        <f t="shared" si="3"/>
        <v>3.63.</v>
      </c>
      <c r="B123" s="68" t="s">
        <v>17396</v>
      </c>
      <c r="C123" s="69" t="s">
        <v>259</v>
      </c>
      <c r="D123" s="160" t="s">
        <v>17426</v>
      </c>
      <c r="E123" s="69" t="s">
        <v>331</v>
      </c>
      <c r="F123" s="70" t="s">
        <v>324</v>
      </c>
      <c r="G123" s="72" t="s">
        <v>10965</v>
      </c>
      <c r="H123" s="176"/>
    </row>
    <row r="124" spans="1:8" ht="26.4">
      <c r="A124" s="8" t="str">
        <f t="shared" si="3"/>
        <v>3.66.</v>
      </c>
      <c r="B124" s="61" t="s">
        <v>163</v>
      </c>
      <c r="C124" s="181" t="s">
        <v>260</v>
      </c>
      <c r="D124" s="59" t="s">
        <v>17425</v>
      </c>
      <c r="E124" s="181" t="s">
        <v>331</v>
      </c>
      <c r="F124" s="51" t="s">
        <v>325</v>
      </c>
      <c r="G124" s="53"/>
      <c r="H124" s="149"/>
    </row>
    <row r="125" spans="1:8" ht="26.4">
      <c r="A125" s="8" t="str">
        <f t="shared" si="3"/>
        <v>3.67.</v>
      </c>
      <c r="B125" s="61" t="s">
        <v>164</v>
      </c>
      <c r="C125" s="181" t="s">
        <v>261</v>
      </c>
      <c r="D125" s="59" t="s">
        <v>17424</v>
      </c>
      <c r="E125" s="181" t="s">
        <v>331</v>
      </c>
      <c r="F125" s="51" t="s">
        <v>326</v>
      </c>
      <c r="G125" s="53"/>
      <c r="H125" s="149"/>
    </row>
    <row r="126" spans="1:8" s="213" customFormat="1" ht="40.200000000000003" thickBot="1">
      <c r="A126" s="85" t="str">
        <f t="shared" si="3"/>
        <v>3.68.</v>
      </c>
      <c r="B126" s="222" t="s">
        <v>165</v>
      </c>
      <c r="C126" s="220" t="s">
        <v>262</v>
      </c>
      <c r="D126" s="221" t="s">
        <v>17423</v>
      </c>
      <c r="E126" s="220" t="s">
        <v>331</v>
      </c>
      <c r="F126" s="219" t="s">
        <v>327</v>
      </c>
      <c r="G126" s="72" t="s">
        <v>10965</v>
      </c>
      <c r="H126" s="176"/>
    </row>
    <row r="127" spans="1:8" ht="13.8" thickTop="1">
      <c r="B127" s="218"/>
      <c r="C127" s="216"/>
      <c r="D127" s="217"/>
      <c r="E127" s="216"/>
      <c r="F127" s="215"/>
    </row>
  </sheetData>
  <mergeCells count="15">
    <mergeCell ref="B57:B60"/>
    <mergeCell ref="E57:E60"/>
    <mergeCell ref="E53:E56"/>
    <mergeCell ref="E49:E52"/>
    <mergeCell ref="E45:E48"/>
    <mergeCell ref="C57:C60"/>
    <mergeCell ref="D57:D60"/>
    <mergeCell ref="D45:D48"/>
    <mergeCell ref="D49:D52"/>
    <mergeCell ref="D53:D56"/>
    <mergeCell ref="B20:B24"/>
    <mergeCell ref="B25:B32"/>
    <mergeCell ref="B45:B48"/>
    <mergeCell ref="B49:B52"/>
    <mergeCell ref="B53:B56"/>
  </mergeCells>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F6D2B-379C-4645-9E44-90EFFAA6F851}">
  <dimension ref="A1:G95"/>
  <sheetViews>
    <sheetView showGridLines="0" workbookViewId="0">
      <selection activeCell="D8" sqref="D8"/>
    </sheetView>
  </sheetViews>
  <sheetFormatPr defaultRowHeight="14.4"/>
  <cols>
    <col min="1" max="2" width="4.44140625" style="13" customWidth="1"/>
    <col min="3" max="3" width="62.88671875" style="26" customWidth="1"/>
    <col min="4" max="7" width="11.6640625" style="26" customWidth="1"/>
  </cols>
  <sheetData>
    <row r="1" spans="1:7" s="2" customFormat="1" ht="33.75" customHeight="1">
      <c r="A1" s="12"/>
      <c r="B1" s="12"/>
      <c r="C1" s="232" t="s">
        <v>2045</v>
      </c>
      <c r="D1" s="232"/>
      <c r="E1" s="232"/>
      <c r="F1" s="232"/>
      <c r="G1" s="232"/>
    </row>
    <row r="2" spans="1:7" s="8" customFormat="1" ht="11.25" customHeight="1">
      <c r="C2" s="9"/>
      <c r="D2" s="10" t="s">
        <v>12748</v>
      </c>
      <c r="E2" s="10" t="s">
        <v>12749</v>
      </c>
      <c r="F2" s="10" t="s">
        <v>12750</v>
      </c>
      <c r="G2" s="10" t="s">
        <v>12751</v>
      </c>
    </row>
    <row r="3" spans="1:7" s="1" customFormat="1" ht="32.25" customHeight="1">
      <c r="A3" s="8">
        <v>3</v>
      </c>
      <c r="B3" s="8"/>
      <c r="C3" s="240" t="s">
        <v>13066</v>
      </c>
      <c r="D3" s="240"/>
      <c r="E3" s="240"/>
      <c r="F3" s="240"/>
      <c r="G3" s="240"/>
    </row>
    <row r="4" spans="1:7" s="1" customFormat="1" ht="9.75" customHeight="1" thickBot="1">
      <c r="A4" s="8"/>
      <c r="B4" s="8"/>
      <c r="C4" s="17"/>
      <c r="D4" s="18"/>
      <c r="E4" s="18"/>
      <c r="F4" s="18"/>
      <c r="G4" s="18"/>
    </row>
    <row r="5" spans="1:7" s="1" customFormat="1" ht="19.5" customHeight="1" thickTop="1">
      <c r="A5" s="8"/>
      <c r="B5" s="8"/>
      <c r="C5" s="238" t="s">
        <v>5772</v>
      </c>
      <c r="D5" s="237" t="s">
        <v>10</v>
      </c>
      <c r="E5" s="237"/>
      <c r="F5" s="237"/>
      <c r="G5" s="237"/>
    </row>
    <row r="6" spans="1:7" s="1" customFormat="1" ht="28.5" customHeight="1">
      <c r="A6" s="8"/>
      <c r="B6" s="8"/>
      <c r="C6" s="239"/>
      <c r="D6" s="124" t="s">
        <v>12747</v>
      </c>
      <c r="E6" s="124" t="s">
        <v>338</v>
      </c>
      <c r="F6" s="124" t="s">
        <v>339</v>
      </c>
      <c r="G6" s="124" t="s">
        <v>340</v>
      </c>
    </row>
    <row r="7" spans="1:7" s="1" customFormat="1" ht="19.5" customHeight="1">
      <c r="A7" s="8" t="s">
        <v>12754</v>
      </c>
      <c r="B7" s="8"/>
      <c r="C7" s="21" t="s">
        <v>1686</v>
      </c>
      <c r="D7" s="38">
        <f>IFERROR(VLOOKUP(D$2&amp;$A7,Parte_V!$1:$1048576,$A$3,0),"-")</f>
        <v>80.8040771484375</v>
      </c>
      <c r="E7" s="38">
        <f>IFERROR(VLOOKUP(E$2&amp;$A7,Parte_V!$1:$1048576,$A$3,0),"-")</f>
        <v>83.264122009277344</v>
      </c>
      <c r="F7" s="38">
        <f>IFERROR(VLOOKUP(F$2&amp;$A7,Parte_V!$1:$1048576,$A$3,0),"-")</f>
        <v>80.828445434570313</v>
      </c>
      <c r="G7" s="38">
        <f>IFERROR(VLOOKUP(G$2&amp;$A7,Parte_V!$1:$1048576,$A$3,0),"-")</f>
        <v>77.697097778320313</v>
      </c>
    </row>
    <row r="8" spans="1:7">
      <c r="A8" s="8" t="s">
        <v>1737</v>
      </c>
      <c r="B8" s="8"/>
      <c r="C8" s="24" t="s">
        <v>1690</v>
      </c>
      <c r="D8" s="37">
        <f>IFERROR(VLOOKUP(D$2&amp;$A8,Parte_V!$1:$1048576,$A$3,0),"-")</f>
        <v>75.622879028320313</v>
      </c>
      <c r="E8" s="37">
        <f>IFERROR(VLOOKUP(E$2&amp;$A8,Parte_V!$1:$1048576,$A$3,0),"-")</f>
        <v>76.910301208496094</v>
      </c>
      <c r="F8" s="37">
        <f>IFERROR(VLOOKUP(F$2&amp;$A8,Parte_V!$1:$1048576,$A$3,0),"-")</f>
        <v>76.099708557128906</v>
      </c>
      <c r="G8" s="37">
        <f>IFERROR(VLOOKUP(G$2&amp;$A8,Parte_V!$1:$1048576,$A$3,0),"-")</f>
        <v>73.340248107910156</v>
      </c>
    </row>
    <row r="9" spans="1:7">
      <c r="A9" s="8" t="s">
        <v>1738</v>
      </c>
      <c r="B9" s="8"/>
      <c r="C9" s="24" t="s">
        <v>1691</v>
      </c>
      <c r="D9" s="37">
        <f>IFERROR(VLOOKUP(D$2&amp;$A9,Parte_V!$1:$1048576,$A$3,0),"-")</f>
        <v>85.969390869140625</v>
      </c>
      <c r="E9" s="37">
        <f>IFERROR(VLOOKUP(E$2&amp;$A9,Parte_V!$1:$1048576,$A$3,0),"-")</f>
        <v>89.583335876464844</v>
      </c>
      <c r="F9" s="37">
        <f>IFERROR(VLOOKUP(F$2&amp;$A9,Parte_V!$1:$1048576,$A$3,0),"-")</f>
        <v>85.557182312011719</v>
      </c>
      <c r="G9" s="37">
        <f>IFERROR(VLOOKUP(G$2&amp;$A9,Parte_V!$1:$1048576,$A$3,0),"-")</f>
        <v>82.053939819335938</v>
      </c>
    </row>
    <row r="10" spans="1:7">
      <c r="A10" s="8" t="s">
        <v>12753</v>
      </c>
      <c r="B10" s="8"/>
      <c r="C10" s="21" t="s">
        <v>1692</v>
      </c>
      <c r="D10" s="38">
        <f>IFERROR(VLOOKUP(D$2&amp;$A10,Parte_V!$1:$1048576,$A$3,0),"-")</f>
        <v>79.90155029296875</v>
      </c>
      <c r="E10" s="38">
        <f>IFERROR(VLOOKUP(E$2&amp;$A10,Parte_V!$1:$1048576,$A$3,0),"-")</f>
        <v>84.285713195800781</v>
      </c>
      <c r="F10" s="38">
        <f>IFERROR(VLOOKUP(F$2&amp;$A10,Parte_V!$1:$1048576,$A$3,0),"-")</f>
        <v>80.179473876953125</v>
      </c>
      <c r="G10" s="38">
        <f>IFERROR(VLOOKUP(G$2&amp;$A10,Parte_V!$1:$1048576,$A$3,0),"-")</f>
        <v>74.03265380859375</v>
      </c>
    </row>
    <row r="11" spans="1:7">
      <c r="A11" s="8" t="s">
        <v>1739</v>
      </c>
      <c r="B11" s="8"/>
      <c r="C11" s="24" t="s">
        <v>1693</v>
      </c>
      <c r="D11" s="37">
        <f>IFERROR(VLOOKUP(D$2&amp;$A11,Parte_V!$1:$1048576,$A$3,0),"-")</f>
        <v>78.935447692871094</v>
      </c>
      <c r="E11" s="37">
        <f>IFERROR(VLOOKUP(E$2&amp;$A11,Parte_V!$1:$1048576,$A$3,0),"-")</f>
        <v>82.724250793457031</v>
      </c>
      <c r="F11" s="37">
        <f>IFERROR(VLOOKUP(F$2&amp;$A11,Parte_V!$1:$1048576,$A$3,0),"-")</f>
        <v>78.665687561035156</v>
      </c>
      <c r="G11" s="37">
        <f>IFERROR(VLOOKUP(G$2&amp;$A11,Parte_V!$1:$1048576,$A$3,0),"-")</f>
        <v>74.585060119628906</v>
      </c>
    </row>
    <row r="12" spans="1:7">
      <c r="A12" s="8" t="s">
        <v>1740</v>
      </c>
      <c r="B12" s="8"/>
      <c r="C12" s="24" t="s">
        <v>1694</v>
      </c>
      <c r="D12" s="37">
        <f>IFERROR(VLOOKUP(D$2&amp;$A12,Parte_V!$1:$1048576,$A$3,0),"-")</f>
        <v>86.494903564453125</v>
      </c>
      <c r="E12" s="37">
        <f>IFERROR(VLOOKUP(E$2&amp;$A12,Parte_V!$1:$1048576,$A$3,0),"-")</f>
        <v>88.5382080078125</v>
      </c>
      <c r="F12" s="37">
        <f>IFERROR(VLOOKUP(F$2&amp;$A12,Parte_V!$1:$1048576,$A$3,0),"-")</f>
        <v>86.950149536132813</v>
      </c>
      <c r="G12" s="37">
        <f>IFERROR(VLOOKUP(G$2&amp;$A12,Parte_V!$1:$1048576,$A$3,0),"-")</f>
        <v>83.298751831054688</v>
      </c>
    </row>
    <row r="13" spans="1:7">
      <c r="A13" s="8" t="s">
        <v>1741</v>
      </c>
      <c r="B13" s="8"/>
      <c r="C13" s="24" t="s">
        <v>1695</v>
      </c>
      <c r="D13" s="37">
        <f>IFERROR(VLOOKUP(D$2&amp;$A13,Parte_V!$1:$1048576,$A$3,0),"-")</f>
        <v>83.550399780273438</v>
      </c>
      <c r="E13" s="37">
        <f>IFERROR(VLOOKUP(E$2&amp;$A13,Parte_V!$1:$1048576,$A$3,0),"-")</f>
        <v>87.209304809570313</v>
      </c>
      <c r="F13" s="37">
        <f>IFERROR(VLOOKUP(F$2&amp;$A13,Parte_V!$1:$1048576,$A$3,0),"-")</f>
        <v>84.237533569335938</v>
      </c>
      <c r="G13" s="37">
        <f>IFERROR(VLOOKUP(G$2&amp;$A13,Parte_V!$1:$1048576,$A$3,0),"-")</f>
        <v>78.00830078125</v>
      </c>
    </row>
    <row r="14" spans="1:7">
      <c r="A14" s="8" t="s">
        <v>1742</v>
      </c>
      <c r="B14" s="8"/>
      <c r="C14" s="24" t="s">
        <v>1696</v>
      </c>
      <c r="D14" s="37">
        <f>IFERROR(VLOOKUP(D$2&amp;$A14,Parte_V!$1:$1048576,$A$3,0),"-")</f>
        <v>83.125709533691406</v>
      </c>
      <c r="E14" s="37">
        <f>IFERROR(VLOOKUP(E$2&amp;$A14,Parte_V!$1:$1048576,$A$3,0),"-")</f>
        <v>86.295684814453125</v>
      </c>
      <c r="F14" s="37">
        <f>IFERROR(VLOOKUP(F$2&amp;$A14,Parte_V!$1:$1048576,$A$3,0),"-")</f>
        <v>84.164222717285156</v>
      </c>
      <c r="G14" s="37">
        <f>IFERROR(VLOOKUP(G$2&amp;$A14,Parte_V!$1:$1048576,$A$3,0),"-")</f>
        <v>77.697097778320313</v>
      </c>
    </row>
    <row r="15" spans="1:7" s="26" customFormat="1">
      <c r="A15" s="8" t="s">
        <v>1743</v>
      </c>
      <c r="B15" s="8"/>
      <c r="C15" s="24" t="s">
        <v>1697</v>
      </c>
      <c r="D15" s="37">
        <f>IFERROR(VLOOKUP(D$2&amp;$A15,Parte_V!$1:$1048576,$A$3,0),"-")</f>
        <v>68.09173583984375</v>
      </c>
      <c r="E15" s="37">
        <f>IFERROR(VLOOKUP(E$2&amp;$A15,Parte_V!$1:$1048576,$A$3,0),"-")</f>
        <v>78.156143188476563</v>
      </c>
      <c r="F15" s="37">
        <f>IFERROR(VLOOKUP(F$2&amp;$A15,Parte_V!$1:$1048576,$A$3,0),"-")</f>
        <v>66.862167358398438</v>
      </c>
      <c r="G15" s="37">
        <f>IFERROR(VLOOKUP(G$2&amp;$A15,Parte_V!$1:$1048576,$A$3,0),"-")</f>
        <v>57.261409759521484</v>
      </c>
    </row>
    <row r="16" spans="1:7" s="26" customFormat="1">
      <c r="A16" s="8" t="s">
        <v>12755</v>
      </c>
      <c r="B16" s="8"/>
      <c r="C16" s="21" t="s">
        <v>1698</v>
      </c>
      <c r="D16" s="38">
        <f>IFERROR(VLOOKUP(D$2&amp;$A16,Parte_V!$1:$1048576,$A$3,0),"-")</f>
        <v>72.473175048828125</v>
      </c>
      <c r="E16" s="38">
        <f>IFERROR(VLOOKUP(E$2&amp;$A16,Parte_V!$1:$1048576,$A$3,0),"-")</f>
        <v>75.978973388671875</v>
      </c>
      <c r="F16" s="38">
        <f>IFERROR(VLOOKUP(F$2&amp;$A16,Parte_V!$1:$1048576,$A$3,0),"-")</f>
        <v>73.395408630371094</v>
      </c>
      <c r="G16" s="38">
        <f>IFERROR(VLOOKUP(G$2&amp;$A16,Parte_V!$1:$1048576,$A$3,0),"-")</f>
        <v>66.789665222167969</v>
      </c>
    </row>
    <row r="17" spans="1:7" s="133" customFormat="1">
      <c r="A17" s="134" t="s">
        <v>1744</v>
      </c>
      <c r="B17" s="134"/>
      <c r="C17" s="101" t="s">
        <v>1699</v>
      </c>
      <c r="D17" s="43">
        <f>IFERROR(VLOOKUP(D$2&amp;$A17,Parte_V!$1:$1048576,$A$3,0),"-")</f>
        <v>76.274063110351563</v>
      </c>
      <c r="E17" s="43">
        <f>IFERROR(VLOOKUP(E$2&amp;$A17,Parte_V!$1:$1048576,$A$3,0),"-")</f>
        <v>77.990036010742188</v>
      </c>
      <c r="F17" s="43">
        <f>IFERROR(VLOOKUP(F$2&amp;$A17,Parte_V!$1:$1048576,$A$3,0),"-")</f>
        <v>77.052787780761719</v>
      </c>
      <c r="G17" s="43">
        <f>IFERROR(VLOOKUP(G$2&amp;$A17,Parte_V!$1:$1048576,$A$3,0),"-")</f>
        <v>73.029045104980469</v>
      </c>
    </row>
    <row r="18" spans="1:7" s="26" customFormat="1">
      <c r="A18" s="8" t="s">
        <v>1745</v>
      </c>
      <c r="B18" s="8"/>
      <c r="C18" s="24" t="s">
        <v>1700</v>
      </c>
      <c r="D18" s="37">
        <f>IFERROR(VLOOKUP(D$2&amp;$A18,Parte_V!$1:$1048576,$A$3,0),"-")</f>
        <v>70.498298645019531</v>
      </c>
      <c r="E18" s="37">
        <f>IFERROR(VLOOKUP(E$2&amp;$A18,Parte_V!$1:$1048576,$A$3,0),"-")</f>
        <v>74.335548400878906</v>
      </c>
      <c r="F18" s="37">
        <f>IFERROR(VLOOKUP(F$2&amp;$A18,Parte_V!$1:$1048576,$A$3,0),"-")</f>
        <v>70.894424438476563</v>
      </c>
      <c r="G18" s="37">
        <f>IFERROR(VLOOKUP(G$2&amp;$A18,Parte_V!$1:$1048576,$A$3,0),"-")</f>
        <v>65.145225524902344</v>
      </c>
    </row>
    <row r="19" spans="1:7" s="26" customFormat="1">
      <c r="A19" s="8" t="s">
        <v>1746</v>
      </c>
      <c r="B19" s="8"/>
      <c r="C19" s="24" t="s">
        <v>1701</v>
      </c>
      <c r="D19" s="37">
        <f>IFERROR(VLOOKUP(D$2&amp;$A19,Parte_V!$1:$1048576,$A$3,0),"-")</f>
        <v>87.400909423828125</v>
      </c>
      <c r="E19" s="37">
        <f>IFERROR(VLOOKUP(E$2&amp;$A19,Parte_V!$1:$1048576,$A$3,0),"-")</f>
        <v>88.704315185546875</v>
      </c>
      <c r="F19" s="37">
        <f>IFERROR(VLOOKUP(F$2&amp;$A19,Parte_V!$1:$1048576,$A$3,0),"-")</f>
        <v>87.829910278320313</v>
      </c>
      <c r="G19" s="37">
        <f>IFERROR(VLOOKUP(G$2&amp;$A19,Parte_V!$1:$1048576,$A$3,0),"-")</f>
        <v>85.165977478027344</v>
      </c>
    </row>
    <row r="20" spans="1:7" s="133" customFormat="1">
      <c r="A20" s="134" t="s">
        <v>1747</v>
      </c>
      <c r="B20" s="134"/>
      <c r="C20" s="101" t="s">
        <v>1702</v>
      </c>
      <c r="D20" s="43">
        <f>IFERROR(VLOOKUP(D$2&amp;$A20,Parte_V!$1:$1048576,$A$3,0),"-")</f>
        <v>76.132499694824219</v>
      </c>
      <c r="E20" s="43">
        <f>IFERROR(VLOOKUP(E$2&amp;$A20,Parte_V!$1:$1048576,$A$3,0),"-")</f>
        <v>78.239204406738281</v>
      </c>
      <c r="F20" s="43">
        <f>IFERROR(VLOOKUP(F$2&amp;$A20,Parte_V!$1:$1048576,$A$3,0),"-")</f>
        <v>76.906158447265625</v>
      </c>
      <c r="G20" s="43">
        <f>IFERROR(VLOOKUP(G$2&amp;$A20,Parte_V!$1:$1048576,$A$3,0),"-")</f>
        <v>72.406639099121094</v>
      </c>
    </row>
    <row r="21" spans="1:7" s="26" customFormat="1">
      <c r="A21" s="8" t="s">
        <v>1748</v>
      </c>
      <c r="B21" s="8"/>
      <c r="C21" s="24" t="s">
        <v>1703</v>
      </c>
      <c r="D21" s="37">
        <f>IFERROR(VLOOKUP(D$2&amp;$A21,Parte_V!$1:$1048576,$A$3,0),"-")</f>
        <v>68.686294555664063</v>
      </c>
      <c r="E21" s="37">
        <f>IFERROR(VLOOKUP(E$2&amp;$A21,Parte_V!$1:$1048576,$A$3,0),"-")</f>
        <v>72.840530395507813</v>
      </c>
      <c r="F21" s="37">
        <f>IFERROR(VLOOKUP(F$2&amp;$A21,Parte_V!$1:$1048576,$A$3,0),"-")</f>
        <v>69.281524658203125</v>
      </c>
      <c r="G21" s="37">
        <f>IFERROR(VLOOKUP(G$2&amp;$A21,Parte_V!$1:$1048576,$A$3,0),"-")</f>
        <v>62.655601501464844</v>
      </c>
    </row>
    <row r="22" spans="1:7" s="26" customFormat="1">
      <c r="A22" s="8" t="s">
        <v>1749</v>
      </c>
      <c r="B22" s="8"/>
      <c r="C22" s="24" t="s">
        <v>1704</v>
      </c>
      <c r="D22" s="37">
        <f>IFERROR(VLOOKUP(D$2&amp;$A22,Parte_V!$1:$1048576,$A$3,0),"-")</f>
        <v>67.100791931152344</v>
      </c>
      <c r="E22" s="37">
        <f>IFERROR(VLOOKUP(E$2&amp;$A22,Parte_V!$1:$1048576,$A$3,0),"-")</f>
        <v>71.013290405273438</v>
      </c>
      <c r="F22" s="37">
        <f>IFERROR(VLOOKUP(F$2&amp;$A22,Parte_V!$1:$1048576,$A$3,0),"-")</f>
        <v>68.181816101074219</v>
      </c>
      <c r="G22" s="37">
        <f>IFERROR(VLOOKUP(G$2&amp;$A22,Parte_V!$1:$1048576,$A$3,0),"-")</f>
        <v>60.684646606445313</v>
      </c>
    </row>
    <row r="23" spans="1:7" s="26" customFormat="1">
      <c r="A23" s="8" t="s">
        <v>1750</v>
      </c>
      <c r="B23" s="8"/>
      <c r="C23" s="24" t="s">
        <v>1705</v>
      </c>
      <c r="D23" s="37">
        <f>IFERROR(VLOOKUP(D$2&amp;$A23,Parte_V!$1:$1048576,$A$3,0),"-")</f>
        <v>62.429218292236328</v>
      </c>
      <c r="E23" s="37">
        <f>IFERROR(VLOOKUP(E$2&amp;$A23,Parte_V!$1:$1048576,$A$3,0),"-")</f>
        <v>68.687705993652344</v>
      </c>
      <c r="F23" s="37">
        <f>IFERROR(VLOOKUP(F$2&amp;$A23,Parte_V!$1:$1048576,$A$3,0),"-")</f>
        <v>64.369499206542969</v>
      </c>
      <c r="G23" s="37">
        <f>IFERROR(VLOOKUP(G$2&amp;$A23,Parte_V!$1:$1048576,$A$3,0),"-")</f>
        <v>51.867218017578125</v>
      </c>
    </row>
    <row r="24" spans="1:7" s="133" customFormat="1">
      <c r="A24" s="134" t="s">
        <v>1751</v>
      </c>
      <c r="B24" s="134"/>
      <c r="C24" s="101" t="s">
        <v>1706</v>
      </c>
      <c r="D24" s="43">
        <f>IFERROR(VLOOKUP(D$2&amp;$A24,Parte_V!$1:$1048576,$A$3,0),"-")</f>
        <v>72.310302734375</v>
      </c>
      <c r="E24" s="43">
        <f>IFERROR(VLOOKUP(E$2&amp;$A24,Parte_V!$1:$1048576,$A$3,0),"-")</f>
        <v>78.073089599609375</v>
      </c>
      <c r="F24" s="43">
        <f>IFERROR(VLOOKUP(F$2&amp;$A24,Parte_V!$1:$1048576,$A$3,0),"-")</f>
        <v>73.020530700683594</v>
      </c>
      <c r="G24" s="43">
        <f>IFERROR(VLOOKUP(G$2&amp;$A24,Parte_V!$1:$1048576,$A$3,0),"-")</f>
        <v>64.107887268066406</v>
      </c>
    </row>
    <row r="25" spans="1:7" s="26" customFormat="1">
      <c r="A25" s="8" t="s">
        <v>12756</v>
      </c>
      <c r="B25" s="8"/>
      <c r="C25" s="21" t="s">
        <v>1707</v>
      </c>
      <c r="D25" s="38">
        <f>IFERROR(VLOOKUP(D$2&amp;$A25,Parte_V!$1:$1048576,$A$3,0),"-")</f>
        <v>83.990020751953125</v>
      </c>
      <c r="E25" s="38">
        <f>IFERROR(VLOOKUP(E$2&amp;$A25,Parte_V!$1:$1048576,$A$3,0),"-")</f>
        <v>86.9478759765625</v>
      </c>
      <c r="F25" s="38">
        <f>IFERROR(VLOOKUP(F$2&amp;$A25,Parte_V!$1:$1048576,$A$3,0),"-")</f>
        <v>84.811904907226563</v>
      </c>
      <c r="G25" s="38">
        <f>IFERROR(VLOOKUP(G$2&amp;$A25,Parte_V!$1:$1048576,$A$3,0),"-")</f>
        <v>79.132865905761719</v>
      </c>
    </row>
    <row r="26" spans="1:7" s="133" customFormat="1">
      <c r="A26" s="134" t="s">
        <v>1752</v>
      </c>
      <c r="B26" s="134"/>
      <c r="C26" s="101" t="s">
        <v>1708</v>
      </c>
      <c r="D26" s="43">
        <f>IFERROR(VLOOKUP(D$2&amp;$A26,Parte_V!$1:$1048576,$A$3,0),"-")</f>
        <v>76.472251892089844</v>
      </c>
      <c r="E26" s="43">
        <f>IFERROR(VLOOKUP(E$2&amp;$A26,Parte_V!$1:$1048576,$A$3,0),"-")</f>
        <v>79.817276000976563</v>
      </c>
      <c r="F26" s="43">
        <f>IFERROR(VLOOKUP(F$2&amp;$A26,Parte_V!$1:$1048576,$A$3,0),"-")</f>
        <v>77.346038818359375</v>
      </c>
      <c r="G26" s="43">
        <f>IFERROR(VLOOKUP(G$2&amp;$A26,Parte_V!$1:$1048576,$A$3,0),"-")</f>
        <v>71.058090209960938</v>
      </c>
    </row>
    <row r="27" spans="1:7" s="26" customFormat="1">
      <c r="A27" s="8" t="s">
        <v>1753</v>
      </c>
      <c r="B27" s="8"/>
      <c r="C27" s="24" t="s">
        <v>1709</v>
      </c>
      <c r="D27" s="37">
        <f>IFERROR(VLOOKUP(D$2&amp;$A27,Parte_V!$1:$1048576,$A$3,0),"-")</f>
        <v>81.257080078125</v>
      </c>
      <c r="E27" s="37">
        <f>IFERROR(VLOOKUP(E$2&amp;$A27,Parte_V!$1:$1048576,$A$3,0),"-")</f>
        <v>84.053153991699219</v>
      </c>
      <c r="F27" s="37">
        <f>IFERROR(VLOOKUP(F$2&amp;$A27,Parte_V!$1:$1048576,$A$3,0),"-")</f>
        <v>82.258064270019531</v>
      </c>
      <c r="G27" s="37">
        <f>IFERROR(VLOOKUP(G$2&amp;$A27,Parte_V!$1:$1048576,$A$3,0),"-")</f>
        <v>76.348548889160156</v>
      </c>
    </row>
    <row r="28" spans="1:7" s="133" customFormat="1">
      <c r="A28" s="134" t="s">
        <v>1754</v>
      </c>
      <c r="B28" s="134"/>
      <c r="C28" s="101" t="s">
        <v>1710</v>
      </c>
      <c r="D28" s="43">
        <f>IFERROR(VLOOKUP(D$2&amp;$A28,Parte_V!$1:$1048576,$A$3,0),"-")</f>
        <v>81.285392761230469</v>
      </c>
      <c r="E28" s="43">
        <f>IFERROR(VLOOKUP(E$2&amp;$A28,Parte_V!$1:$1048576,$A$3,0),"-")</f>
        <v>85.714286804199219</v>
      </c>
      <c r="F28" s="43">
        <f>IFERROR(VLOOKUP(F$2&amp;$A28,Parte_V!$1:$1048576,$A$3,0),"-")</f>
        <v>82.111434936523438</v>
      </c>
      <c r="G28" s="43">
        <f>IFERROR(VLOOKUP(G$2&amp;$A28,Parte_V!$1:$1048576,$A$3,0),"-")</f>
        <v>74.585060119628906</v>
      </c>
    </row>
    <row r="29" spans="1:7" s="133" customFormat="1">
      <c r="A29" s="134" t="s">
        <v>1755</v>
      </c>
      <c r="B29" s="134"/>
      <c r="C29" s="101" t="s">
        <v>1711</v>
      </c>
      <c r="D29" s="43">
        <f>IFERROR(VLOOKUP(D$2&amp;$A29,Parte_V!$1:$1048576,$A$3,0),"-")</f>
        <v>84.484710693359375</v>
      </c>
      <c r="E29" s="43">
        <f>IFERROR(VLOOKUP(E$2&amp;$A29,Parte_V!$1:$1048576,$A$3,0),"-")</f>
        <v>88.372093200683594</v>
      </c>
      <c r="F29" s="43">
        <f>IFERROR(VLOOKUP(F$2&amp;$A29,Parte_V!$1:$1048576,$A$3,0),"-")</f>
        <v>85.483871459960938</v>
      </c>
      <c r="G29" s="43">
        <f>IFERROR(VLOOKUP(G$2&amp;$A29,Parte_V!$1:$1048576,$A$3,0),"-")</f>
        <v>78.215766906738281</v>
      </c>
    </row>
    <row r="30" spans="1:7" s="133" customFormat="1">
      <c r="A30" s="134" t="s">
        <v>1756</v>
      </c>
      <c r="B30" s="134"/>
      <c r="C30" s="101" t="s">
        <v>1712</v>
      </c>
      <c r="D30" s="43">
        <f>IFERROR(VLOOKUP(D$2&amp;$A30,Parte_V!$1:$1048576,$A$3,0),"-")</f>
        <v>76.585502624511719</v>
      </c>
      <c r="E30" s="43">
        <f>IFERROR(VLOOKUP(E$2&amp;$A30,Parte_V!$1:$1048576,$A$3,0),"-")</f>
        <v>79.318939208984375</v>
      </c>
      <c r="F30" s="43">
        <f>IFERROR(VLOOKUP(F$2&amp;$A30,Parte_V!$1:$1048576,$A$3,0),"-")</f>
        <v>77.346038818359375</v>
      </c>
      <c r="G30" s="43">
        <f>IFERROR(VLOOKUP(G$2&amp;$A30,Parte_V!$1:$1048576,$A$3,0),"-")</f>
        <v>72.095436096191406</v>
      </c>
    </row>
    <row r="31" spans="1:7" s="133" customFormat="1">
      <c r="A31" s="134" t="s">
        <v>1757</v>
      </c>
      <c r="B31" s="134"/>
      <c r="C31" s="101" t="s">
        <v>1713</v>
      </c>
      <c r="D31" s="43">
        <f>IFERROR(VLOOKUP(D$2&amp;$A31,Parte_V!$1:$1048576,$A$3,0),"-")</f>
        <v>88.958099365234375</v>
      </c>
      <c r="E31" s="43">
        <f>IFERROR(VLOOKUP(E$2&amp;$A31,Parte_V!$1:$1048576,$A$3,0),"-")</f>
        <v>90.780731201171875</v>
      </c>
      <c r="F31" s="43">
        <f>IFERROR(VLOOKUP(F$2&amp;$A31,Parte_V!$1:$1048576,$A$3,0),"-")</f>
        <v>89.956008911132813</v>
      </c>
      <c r="G31" s="43">
        <f>IFERROR(VLOOKUP(G$2&amp;$A31,Parte_V!$1:$1048576,$A$3,0),"-")</f>
        <v>85.269706726074219</v>
      </c>
    </row>
    <row r="32" spans="1:7" s="133" customFormat="1">
      <c r="A32" s="134" t="s">
        <v>1758</v>
      </c>
      <c r="B32" s="134"/>
      <c r="C32" s="101" t="s">
        <v>1714</v>
      </c>
      <c r="D32" s="43">
        <f>IFERROR(VLOOKUP(D$2&amp;$A32,Parte_V!$1:$1048576,$A$3,0),"-")</f>
        <v>91.08154296875</v>
      </c>
      <c r="E32" s="43">
        <f>IFERROR(VLOOKUP(E$2&amp;$A32,Parte_V!$1:$1048576,$A$3,0),"-")</f>
        <v>92.358802795410156</v>
      </c>
      <c r="F32" s="43">
        <f>IFERROR(VLOOKUP(F$2&amp;$A32,Parte_V!$1:$1048576,$A$3,0),"-")</f>
        <v>91.93548583984375</v>
      </c>
      <c r="G32" s="43">
        <f>IFERROR(VLOOKUP(G$2&amp;$A32,Parte_V!$1:$1048576,$A$3,0),"-")</f>
        <v>88.278007507324219</v>
      </c>
    </row>
    <row r="33" spans="1:7" s="26" customFormat="1">
      <c r="A33" s="8" t="s">
        <v>1759</v>
      </c>
      <c r="B33" s="8"/>
      <c r="C33" s="24" t="s">
        <v>1715</v>
      </c>
      <c r="D33" s="37">
        <f>IFERROR(VLOOKUP(D$2&amp;$A33,Parte_V!$1:$1048576,$A$3,0),"-")</f>
        <v>92.129104614257813</v>
      </c>
      <c r="E33" s="37">
        <f>IFERROR(VLOOKUP(E$2&amp;$A33,Parte_V!$1:$1048576,$A$3,0),"-")</f>
        <v>94.767440795898438</v>
      </c>
      <c r="F33" s="37">
        <f>IFERROR(VLOOKUP(F$2&amp;$A33,Parte_V!$1:$1048576,$A$3,0),"-")</f>
        <v>92.741935729980469</v>
      </c>
      <c r="G33" s="37">
        <f>IFERROR(VLOOKUP(G$2&amp;$A33,Parte_V!$1:$1048576,$A$3,0),"-")</f>
        <v>87.966804504394531</v>
      </c>
    </row>
    <row r="34" spans="1:7" s="26" customFormat="1">
      <c r="A34" s="8" t="s">
        <v>12757</v>
      </c>
      <c r="B34" s="8"/>
      <c r="C34" s="21" t="s">
        <v>1716</v>
      </c>
      <c r="D34" s="38">
        <f>IFERROR(VLOOKUP(D$2&amp;$A34,Parte_V!$1:$1048576,$A$3,0),"-")</f>
        <v>67.541336059570313</v>
      </c>
      <c r="E34" s="38">
        <f>IFERROR(VLOOKUP(E$2&amp;$A34,Parte_V!$1:$1048576,$A$3,0),"-")</f>
        <v>73.513290405273438</v>
      </c>
      <c r="F34" s="38">
        <f>IFERROR(VLOOKUP(F$2&amp;$A34,Parte_V!$1:$1048576,$A$3,0),"-")</f>
        <v>68.585044860839844</v>
      </c>
      <c r="G34" s="38">
        <f>IFERROR(VLOOKUP(G$2&amp;$A34,Parte_V!$1:$1048576,$A$3,0),"-")</f>
        <v>58.605808258056641</v>
      </c>
    </row>
    <row r="35" spans="1:7" s="26" customFormat="1">
      <c r="A35" s="8" t="s">
        <v>1760</v>
      </c>
      <c r="B35" s="8"/>
      <c r="C35" s="24" t="s">
        <v>1717</v>
      </c>
      <c r="D35" s="37">
        <f>IFERROR(VLOOKUP(D$2&amp;$A35,Parte_V!$1:$1048576,$A$3,0),"-")</f>
        <v>79.728202819824219</v>
      </c>
      <c r="E35" s="37">
        <f>IFERROR(VLOOKUP(E$2&amp;$A35,Parte_V!$1:$1048576,$A$3,0),"-")</f>
        <v>84.136215209960938</v>
      </c>
      <c r="F35" s="37">
        <f>IFERROR(VLOOKUP(F$2&amp;$A35,Parte_V!$1:$1048576,$A$3,0),"-")</f>
        <v>81.964805603027344</v>
      </c>
      <c r="G35" s="37">
        <f>IFERROR(VLOOKUP(G$2&amp;$A35,Parte_V!$1:$1048576,$A$3,0),"-")</f>
        <v>71.058090209960938</v>
      </c>
    </row>
    <row r="36" spans="1:7" s="133" customFormat="1">
      <c r="A36" s="134" t="s">
        <v>1761</v>
      </c>
      <c r="B36" s="134"/>
      <c r="C36" s="101" t="s">
        <v>1718</v>
      </c>
      <c r="D36" s="43">
        <f>IFERROR(VLOOKUP(D$2&amp;$A36,Parte_V!$1:$1048576,$A$3,0),"-")</f>
        <v>69.479049682617188</v>
      </c>
      <c r="E36" s="43">
        <f>IFERROR(VLOOKUP(E$2&amp;$A36,Parte_V!$1:$1048576,$A$3,0),"-")</f>
        <v>75.332229614257813</v>
      </c>
      <c r="F36" s="43">
        <f>IFERROR(VLOOKUP(F$2&amp;$A36,Parte_V!$1:$1048576,$A$3,0),"-")</f>
        <v>71.18768310546875</v>
      </c>
      <c r="G36" s="43">
        <f>IFERROR(VLOOKUP(G$2&amp;$A36,Parte_V!$1:$1048576,$A$3,0),"-")</f>
        <v>59.75103759765625</v>
      </c>
    </row>
    <row r="37" spans="1:7" s="26" customFormat="1">
      <c r="A37" s="8" t="s">
        <v>1762</v>
      </c>
      <c r="B37" s="8"/>
      <c r="C37" s="24" t="s">
        <v>1719</v>
      </c>
      <c r="D37" s="37">
        <f>IFERROR(VLOOKUP(D$2&amp;$A37,Parte_V!$1:$1048576,$A$3,0),"-")</f>
        <v>60.390712738037109</v>
      </c>
      <c r="E37" s="37">
        <f>IFERROR(VLOOKUP(E$2&amp;$A37,Parte_V!$1:$1048576,$A$3,0),"-")</f>
        <v>66.196014404296875</v>
      </c>
      <c r="F37" s="37">
        <f>IFERROR(VLOOKUP(F$2&amp;$A37,Parte_V!$1:$1048576,$A$3,0),"-")</f>
        <v>61.143695831298828</v>
      </c>
      <c r="G37" s="37">
        <f>IFERROR(VLOOKUP(G$2&amp;$A37,Parte_V!$1:$1048576,$A$3,0),"-")</f>
        <v>52.074687957763672</v>
      </c>
    </row>
    <row r="38" spans="1:7" s="26" customFormat="1">
      <c r="A38" s="8" t="s">
        <v>1763</v>
      </c>
      <c r="B38" s="8"/>
      <c r="C38" s="24" t="s">
        <v>1720</v>
      </c>
      <c r="D38" s="37">
        <f>IFERROR(VLOOKUP(D$2&amp;$A38,Parte_V!$1:$1048576,$A$3,0),"-")</f>
        <v>69.535675048828125</v>
      </c>
      <c r="E38" s="37">
        <f>IFERROR(VLOOKUP(E$2&amp;$A38,Parte_V!$1:$1048576,$A$3,0),"-")</f>
        <v>75.415283203125</v>
      </c>
      <c r="F38" s="37">
        <f>IFERROR(VLOOKUP(F$2&amp;$A38,Parte_V!$1:$1048576,$A$3,0),"-")</f>
        <v>69.868034362792969</v>
      </c>
      <c r="G38" s="37">
        <f>IFERROR(VLOOKUP(G$2&amp;$A38,Parte_V!$1:$1048576,$A$3,0),"-")</f>
        <v>61.721992492675781</v>
      </c>
    </row>
    <row r="39" spans="1:7" s="26" customFormat="1">
      <c r="A39" s="8" t="s">
        <v>1764</v>
      </c>
      <c r="B39" s="8"/>
      <c r="C39" s="24" t="s">
        <v>1721</v>
      </c>
      <c r="D39" s="37">
        <f>IFERROR(VLOOKUP(D$2&amp;$A39,Parte_V!$1:$1048576,$A$3,0),"-")</f>
        <v>58.352207183837891</v>
      </c>
      <c r="E39" s="37">
        <f>IFERROR(VLOOKUP(E$2&amp;$A39,Parte_V!$1:$1048576,$A$3,0),"-")</f>
        <v>65.863784790039063</v>
      </c>
      <c r="F39" s="37">
        <f>IFERROR(VLOOKUP(F$2&amp;$A39,Parte_V!$1:$1048576,$A$3,0),"-")</f>
        <v>58.577713012695313</v>
      </c>
      <c r="G39" s="37">
        <f>IFERROR(VLOOKUP(G$2&amp;$A39,Parte_V!$1:$1048576,$A$3,0),"-")</f>
        <v>48.651451110839844</v>
      </c>
    </row>
    <row r="40" spans="1:7" s="26" customFormat="1">
      <c r="A40" s="8" t="s">
        <v>12758</v>
      </c>
      <c r="B40" s="8"/>
      <c r="C40" s="31" t="s">
        <v>1722</v>
      </c>
      <c r="D40" s="38">
        <f>IFERROR(VLOOKUP(D$2&amp;$A40,Parte_V!$1:$1048576,$A$3,0),"-")</f>
        <v>52.153060913085938</v>
      </c>
      <c r="E40" s="38">
        <f>IFERROR(VLOOKUP(E$2&amp;$A40,Parte_V!$1:$1048576,$A$3,0),"-")</f>
        <v>60.897010803222656</v>
      </c>
      <c r="F40" s="38">
        <f>IFERROR(VLOOKUP(F$2&amp;$A40,Parte_V!$1:$1048576,$A$3,0),"-")</f>
        <v>52.082111358642578</v>
      </c>
      <c r="G40" s="38">
        <f>IFERROR(VLOOKUP(G$2&amp;$A40,Parte_V!$1:$1048576,$A$3,0),"-")</f>
        <v>41.287498474121094</v>
      </c>
    </row>
    <row r="41" spans="1:7" s="26" customFormat="1">
      <c r="A41" s="8" t="s">
        <v>1765</v>
      </c>
      <c r="B41" s="8"/>
      <c r="C41" s="24" t="s">
        <v>1723</v>
      </c>
      <c r="D41" s="37">
        <f>IFERROR(VLOOKUP(D$2&amp;$A41,Parte_V!$1:$1048576,$A$3,0),"-")</f>
        <v>41.647792816162109</v>
      </c>
      <c r="E41" s="37">
        <f>IFERROR(VLOOKUP(E$2&amp;$A41,Parte_V!$1:$1048576,$A$3,0),"-")</f>
        <v>51.328903198242188</v>
      </c>
      <c r="F41" s="37">
        <f>IFERROR(VLOOKUP(F$2&amp;$A41,Parte_V!$1:$1048576,$A$3,0),"-")</f>
        <v>40.615837097167969</v>
      </c>
      <c r="G41" s="37">
        <f>IFERROR(VLOOKUP(G$2&amp;$A41,Parte_V!$1:$1048576,$A$3,0),"-")</f>
        <v>31.016597747802734</v>
      </c>
    </row>
    <row r="42" spans="1:7" s="26" customFormat="1">
      <c r="A42" s="8" t="s">
        <v>1766</v>
      </c>
      <c r="B42" s="8"/>
      <c r="C42" s="24" t="s">
        <v>1724</v>
      </c>
      <c r="D42" s="37">
        <f>IFERROR(VLOOKUP(D$2&amp;$A42,Parte_V!$1:$1048576,$A$3,0),"-")</f>
        <v>42.327293395996094</v>
      </c>
      <c r="E42" s="37">
        <f>IFERROR(VLOOKUP(E$2&amp;$A42,Parte_V!$1:$1048576,$A$3,0),"-")</f>
        <v>53.405315399169922</v>
      </c>
      <c r="F42" s="37">
        <f>IFERROR(VLOOKUP(F$2&amp;$A42,Parte_V!$1:$1048576,$A$3,0),"-")</f>
        <v>39.956012725830078</v>
      </c>
      <c r="G42" s="37">
        <f>IFERROR(VLOOKUP(G$2&amp;$A42,Parte_V!$1:$1048576,$A$3,0),"-")</f>
        <v>31.846473693847656</v>
      </c>
    </row>
    <row r="43" spans="1:7" s="26" customFormat="1">
      <c r="A43" s="8" t="s">
        <v>1767</v>
      </c>
      <c r="B43" s="8"/>
      <c r="C43" s="24" t="s">
        <v>1725</v>
      </c>
      <c r="D43" s="37">
        <f>IFERROR(VLOOKUP(D$2&amp;$A43,Parte_V!$1:$1048576,$A$3,0),"-")</f>
        <v>44.252548217773438</v>
      </c>
      <c r="E43" s="37">
        <f>IFERROR(VLOOKUP(E$2&amp;$A43,Parte_V!$1:$1048576,$A$3,0),"-")</f>
        <v>55.149501800537109</v>
      </c>
      <c r="F43" s="37">
        <f>IFERROR(VLOOKUP(F$2&amp;$A43,Parte_V!$1:$1048576,$A$3,0),"-")</f>
        <v>43.548385620117188</v>
      </c>
      <c r="G43" s="37">
        <f>IFERROR(VLOOKUP(G$2&amp;$A43,Parte_V!$1:$1048576,$A$3,0),"-")</f>
        <v>31.639003753662109</v>
      </c>
    </row>
    <row r="44" spans="1:7" s="133" customFormat="1">
      <c r="A44" s="134" t="s">
        <v>1768</v>
      </c>
      <c r="B44" s="134"/>
      <c r="C44" s="101" t="s">
        <v>1726</v>
      </c>
      <c r="D44" s="43">
        <f>IFERROR(VLOOKUP(D$2&amp;$A44,Parte_V!$1:$1048576,$A$3,0),"-")</f>
        <v>62.344280242919922</v>
      </c>
      <c r="E44" s="43">
        <f>IFERROR(VLOOKUP(E$2&amp;$A44,Parte_V!$1:$1048576,$A$3,0),"-")</f>
        <v>67.524917602539063</v>
      </c>
      <c r="F44" s="43">
        <f>IFERROR(VLOOKUP(F$2&amp;$A44,Parte_V!$1:$1048576,$A$3,0),"-")</f>
        <v>63.929618835449219</v>
      </c>
      <c r="G44" s="43">
        <f>IFERROR(VLOOKUP(G$2&amp;$A44,Parte_V!$1:$1048576,$A$3,0),"-")</f>
        <v>53.630706787109375</v>
      </c>
    </row>
    <row r="45" spans="1:7" s="133" customFormat="1">
      <c r="A45" s="134" t="s">
        <v>1769</v>
      </c>
      <c r="B45" s="134"/>
      <c r="C45" s="101" t="s">
        <v>1727</v>
      </c>
      <c r="D45" s="43">
        <f>IFERROR(VLOOKUP(D$2&amp;$A45,Parte_V!$1:$1048576,$A$3,0),"-")</f>
        <v>68.431480407714844</v>
      </c>
      <c r="E45" s="43">
        <f>IFERROR(VLOOKUP(E$2&amp;$A45,Parte_V!$1:$1048576,$A$3,0),"-")</f>
        <v>75.166114807128906</v>
      </c>
      <c r="F45" s="43">
        <f>IFERROR(VLOOKUP(F$2&amp;$A45,Parte_V!$1:$1048576,$A$3,0),"-")</f>
        <v>69.94134521484375</v>
      </c>
      <c r="G45" s="43">
        <f>IFERROR(VLOOKUP(G$2&amp;$A45,Parte_V!$1:$1048576,$A$3,0),"-")</f>
        <v>57.883815765380859</v>
      </c>
    </row>
    <row r="46" spans="1:7" s="26" customFormat="1">
      <c r="A46" s="8" t="s">
        <v>12759</v>
      </c>
      <c r="B46" s="8"/>
      <c r="C46" s="31" t="s">
        <v>1728</v>
      </c>
      <c r="D46" s="38">
        <f>IFERROR(VLOOKUP(D$2&amp;$A46,Parte_V!$1:$1048576,$A$3,0),"-")</f>
        <v>84.152030944824219</v>
      </c>
      <c r="E46" s="38">
        <f>IFERROR(VLOOKUP(E$2&amp;$A46,Parte_V!$1:$1048576,$A$3,0),"-")</f>
        <v>88.065681457519531</v>
      </c>
      <c r="F46" s="38">
        <f>IFERROR(VLOOKUP(F$2&amp;$A46,Parte_V!$1:$1048576,$A$3,0),"-")</f>
        <v>85.44488525390625</v>
      </c>
      <c r="G46" s="38">
        <f>IFERROR(VLOOKUP(G$2&amp;$A46,Parte_V!$1:$1048576,$A$3,0),"-")</f>
        <v>77.434730529785156</v>
      </c>
    </row>
    <row r="47" spans="1:7" s="26" customFormat="1">
      <c r="A47" s="8" t="s">
        <v>1770</v>
      </c>
      <c r="B47" s="8"/>
      <c r="C47" s="24" t="s">
        <v>1729</v>
      </c>
      <c r="D47" s="37">
        <f>IFERROR(VLOOKUP(D$2&amp;$A47,Parte_V!$1:$1048576,$A$3,0),"-")</f>
        <v>93.055557250976563</v>
      </c>
      <c r="E47" s="37">
        <f>IFERROR(VLOOKUP(E$2&amp;$A47,Parte_V!$1:$1048576,$A$3,0),"-")</f>
        <v>94.601325988769531</v>
      </c>
      <c r="F47" s="37">
        <f>IFERROR(VLOOKUP(F$2&amp;$A47,Parte_V!$1:$1048576,$A$3,0),"-")</f>
        <v>94.26470947265625</v>
      </c>
      <c r="G47" s="37">
        <f>IFERROR(VLOOKUP(G$2&amp;$A47,Parte_V!$1:$1048576,$A$3,0),"-")</f>
        <v>89.419090270996094</v>
      </c>
    </row>
    <row r="48" spans="1:7" s="26" customFormat="1">
      <c r="A48" s="8" t="s">
        <v>1771</v>
      </c>
      <c r="B48" s="8"/>
      <c r="C48" s="24" t="s">
        <v>1730</v>
      </c>
      <c r="D48" s="37">
        <f>IFERROR(VLOOKUP(D$2&amp;$A48,Parte_V!$1:$1048576,$A$3,0),"-")</f>
        <v>94.280860900878906</v>
      </c>
      <c r="E48" s="37">
        <f>IFERROR(VLOOKUP(E$2&amp;$A48,Parte_V!$1:$1048576,$A$3,0),"-")</f>
        <v>95.598007202148438</v>
      </c>
      <c r="F48" s="37">
        <f>IFERROR(VLOOKUP(F$2&amp;$A48,Parte_V!$1:$1048576,$A$3,0),"-")</f>
        <v>95.454544067382813</v>
      </c>
      <c r="G48" s="37">
        <f>IFERROR(VLOOKUP(G$2&amp;$A48,Parte_V!$1:$1048576,$A$3,0),"-")</f>
        <v>90.975105285644531</v>
      </c>
    </row>
    <row r="49" spans="1:7" s="26" customFormat="1">
      <c r="A49" s="8" t="s">
        <v>1772</v>
      </c>
      <c r="B49" s="8"/>
      <c r="C49" s="24" t="s">
        <v>1731</v>
      </c>
      <c r="D49" s="37">
        <f>IFERROR(VLOOKUP(D$2&amp;$A49,Parte_V!$1:$1048576,$A$3,0),"-")</f>
        <v>89.552658081054688</v>
      </c>
      <c r="E49" s="37">
        <f>IFERROR(VLOOKUP(E$2&amp;$A49,Parte_V!$1:$1048576,$A$3,0),"-")</f>
        <v>92.109634399414063</v>
      </c>
      <c r="F49" s="37">
        <f>IFERROR(VLOOKUP(F$2&amp;$A49,Parte_V!$1:$1048576,$A$3,0),"-")</f>
        <v>90.762466430664063</v>
      </c>
      <c r="G49" s="37">
        <f>IFERROR(VLOOKUP(G$2&amp;$A49,Parte_V!$1:$1048576,$A$3,0),"-")</f>
        <v>84.647300720214844</v>
      </c>
    </row>
    <row r="50" spans="1:7" s="26" customFormat="1">
      <c r="A50" s="8" t="s">
        <v>1773</v>
      </c>
      <c r="B50" s="8"/>
      <c r="C50" s="24" t="s">
        <v>1732</v>
      </c>
      <c r="D50" s="37">
        <f>IFERROR(VLOOKUP(D$2&amp;$A50,Parte_V!$1:$1048576,$A$3,0),"-")</f>
        <v>92.497169494628906</v>
      </c>
      <c r="E50" s="37">
        <f>IFERROR(VLOOKUP(E$2&amp;$A50,Parte_V!$1:$1048576,$A$3,0),"-")</f>
        <v>94.019935607910156</v>
      </c>
      <c r="F50" s="37">
        <f>IFERROR(VLOOKUP(F$2&amp;$A50,Parte_V!$1:$1048576,$A$3,0),"-")</f>
        <v>93.6217041015625</v>
      </c>
      <c r="G50" s="37">
        <f>IFERROR(VLOOKUP(G$2&amp;$A50,Parte_V!$1:$1048576,$A$3,0),"-")</f>
        <v>89.004150390625</v>
      </c>
    </row>
    <row r="51" spans="1:7" s="26" customFormat="1">
      <c r="A51" s="8" t="s">
        <v>1774</v>
      </c>
      <c r="B51" s="8"/>
      <c r="C51" s="24" t="s">
        <v>1733</v>
      </c>
      <c r="D51" s="37">
        <f>IFERROR(VLOOKUP(D$2&amp;$A51,Parte_V!$1:$1048576,$A$3,0),"-")</f>
        <v>79.784828186035156</v>
      </c>
      <c r="E51" s="37">
        <f>IFERROR(VLOOKUP(E$2&amp;$A51,Parte_V!$1:$1048576,$A$3,0),"-")</f>
        <v>85.132888793945313</v>
      </c>
      <c r="F51" s="37">
        <f>IFERROR(VLOOKUP(F$2&amp;$A51,Parte_V!$1:$1048576,$A$3,0),"-")</f>
        <v>80.865104675292969</v>
      </c>
      <c r="G51" s="37">
        <f>IFERROR(VLOOKUP(G$2&amp;$A51,Parte_V!$1:$1048576,$A$3,0),"-")</f>
        <v>71.576766967773438</v>
      </c>
    </row>
    <row r="52" spans="1:7" s="26" customFormat="1">
      <c r="A52" s="8" t="s">
        <v>1775</v>
      </c>
      <c r="B52" s="8"/>
      <c r="C52" s="24" t="s">
        <v>1734</v>
      </c>
      <c r="D52" s="37">
        <f>IFERROR(VLOOKUP(D$2&amp;$A52,Parte_V!$1:$1048576,$A$3,0),"-")</f>
        <v>71.744056701660156</v>
      </c>
      <c r="E52" s="37">
        <f>IFERROR(VLOOKUP(E$2&amp;$A52,Parte_V!$1:$1048576,$A$3,0),"-")</f>
        <v>75.249168395996094</v>
      </c>
      <c r="F52" s="37">
        <f>IFERROR(VLOOKUP(F$2&amp;$A52,Parte_V!$1:$1048576,$A$3,0),"-")</f>
        <v>73.826980590820313</v>
      </c>
      <c r="G52" s="37">
        <f>IFERROR(VLOOKUP(G$2&amp;$A52,Parte_V!$1:$1048576,$A$3,0),"-")</f>
        <v>64.419090270996094</v>
      </c>
    </row>
    <row r="53" spans="1:7" s="26" customFormat="1">
      <c r="A53" s="8" t="s">
        <v>1776</v>
      </c>
      <c r="B53" s="8"/>
      <c r="C53" s="24" t="s">
        <v>1735</v>
      </c>
      <c r="D53" s="37">
        <f>IFERROR(VLOOKUP(D$2&amp;$A53,Parte_V!$1:$1048576,$A$3,0),"-")</f>
        <v>87.995468139648438</v>
      </c>
      <c r="E53" s="37">
        <f>IFERROR(VLOOKUP(E$2&amp;$A53,Parte_V!$1:$1048576,$A$3,0),"-")</f>
        <v>92.691032409667969</v>
      </c>
      <c r="F53" s="37">
        <f>IFERROR(VLOOKUP(F$2&amp;$A53,Parte_V!$1:$1048576,$A$3,0),"-")</f>
        <v>89.662757873535156</v>
      </c>
      <c r="G53" s="37">
        <f>IFERROR(VLOOKUP(G$2&amp;$A53,Parte_V!$1:$1048576,$A$3,0),"-")</f>
        <v>79.771781921386719</v>
      </c>
    </row>
    <row r="54" spans="1:7" s="26" customFormat="1" ht="15" thickBot="1">
      <c r="A54" s="8" t="s">
        <v>1777</v>
      </c>
      <c r="B54" s="8"/>
      <c r="C54" s="24" t="s">
        <v>1736</v>
      </c>
      <c r="D54" s="37">
        <f>IFERROR(VLOOKUP(D$2&amp;$A54,Parte_V!$1:$1048576,$A$3,0),"-")</f>
        <v>65.175537109375</v>
      </c>
      <c r="E54" s="37">
        <f>IFERROR(VLOOKUP(E$2&amp;$A54,Parte_V!$1:$1048576,$A$3,0),"-")</f>
        <v>75.498336791992188</v>
      </c>
      <c r="F54" s="37">
        <f>IFERROR(VLOOKUP(F$2&amp;$A54,Parte_V!$1:$1048576,$A$3,0),"-")</f>
        <v>65.68914794921875</v>
      </c>
      <c r="G54" s="37">
        <f>IFERROR(VLOOKUP(G$2&amp;$A54,Parte_V!$1:$1048576,$A$3,0),"-")</f>
        <v>51.556015014648438</v>
      </c>
    </row>
    <row r="55" spans="1:7" s="26" customFormat="1" ht="15" thickTop="1">
      <c r="A55" s="8"/>
      <c r="B55" s="8"/>
      <c r="C55" s="32" t="s">
        <v>355</v>
      </c>
      <c r="D55" s="33"/>
      <c r="E55" s="33"/>
      <c r="F55" s="33"/>
      <c r="G55" s="33"/>
    </row>
    <row r="56" spans="1:7" s="26" customFormat="1">
      <c r="A56" s="8"/>
      <c r="B56" s="8"/>
    </row>
    <row r="57" spans="1:7" s="26" customFormat="1">
      <c r="A57" s="8"/>
      <c r="B57" s="8"/>
    </row>
    <row r="58" spans="1:7" s="26" customFormat="1">
      <c r="A58" s="8"/>
      <c r="B58" s="8"/>
    </row>
    <row r="59" spans="1:7" s="26" customFormat="1">
      <c r="A59" s="8"/>
      <c r="B59" s="8"/>
    </row>
    <row r="60" spans="1:7" s="26" customFormat="1">
      <c r="A60" s="8"/>
      <c r="B60" s="8"/>
    </row>
    <row r="61" spans="1:7" s="26" customFormat="1">
      <c r="A61" s="8"/>
      <c r="B61" s="8"/>
    </row>
    <row r="62" spans="1:7" s="26" customFormat="1">
      <c r="A62" s="8"/>
      <c r="B62" s="8"/>
    </row>
    <row r="63" spans="1:7" s="26" customFormat="1">
      <c r="A63" s="8"/>
      <c r="B63" s="8"/>
    </row>
    <row r="64" spans="1:7"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sheetData>
  <mergeCells count="4">
    <mergeCell ref="C3:G3"/>
    <mergeCell ref="C1:G1"/>
    <mergeCell ref="C5:C6"/>
    <mergeCell ref="D5:G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B61B0-C952-41D8-95ED-3DA5CB2114CF}">
  <dimension ref="A1:R82"/>
  <sheetViews>
    <sheetView showGridLines="0" workbookViewId="0">
      <selection activeCell="E11" sqref="E11"/>
    </sheetView>
  </sheetViews>
  <sheetFormatPr defaultRowHeight="14.4"/>
  <cols>
    <col min="1" max="2" width="4.44140625" style="13" customWidth="1"/>
    <col min="3" max="3" width="45.109375" style="26" customWidth="1"/>
    <col min="4" max="6" width="8.6640625" style="26" customWidth="1"/>
    <col min="7" max="18" width="9.109375" style="26"/>
  </cols>
  <sheetData>
    <row r="1" spans="1:18" s="2" customFormat="1" ht="33.75" customHeight="1">
      <c r="A1" s="12"/>
      <c r="B1" s="12"/>
      <c r="C1" s="232" t="s">
        <v>2045</v>
      </c>
      <c r="D1" s="233"/>
      <c r="E1" s="233"/>
      <c r="F1" s="233"/>
    </row>
    <row r="2" spans="1:18" s="6" customFormat="1" ht="11.25" customHeight="1">
      <c r="A2" s="6" t="s">
        <v>1684</v>
      </c>
      <c r="C2" s="116"/>
      <c r="D2" s="98"/>
      <c r="E2" s="98" t="s">
        <v>7669</v>
      </c>
      <c r="F2" s="98" t="s">
        <v>7670</v>
      </c>
    </row>
    <row r="3" spans="1:18" s="1" customFormat="1" ht="42" customHeight="1">
      <c r="A3" s="6">
        <v>3</v>
      </c>
      <c r="B3" s="6"/>
      <c r="C3" s="234" t="s">
        <v>136</v>
      </c>
      <c r="D3" s="234"/>
      <c r="E3" s="234"/>
      <c r="F3" s="234"/>
      <c r="G3" s="16"/>
      <c r="H3" s="16"/>
      <c r="I3" s="16"/>
      <c r="J3" s="16"/>
      <c r="K3" s="16"/>
      <c r="L3" s="16"/>
      <c r="M3" s="16"/>
      <c r="N3" s="16"/>
      <c r="O3" s="16"/>
      <c r="P3" s="16"/>
      <c r="Q3" s="16"/>
      <c r="R3" s="16"/>
    </row>
    <row r="4" spans="1:18" s="1" customFormat="1" ht="9.75" customHeight="1" thickBot="1">
      <c r="A4" s="6"/>
      <c r="B4" s="6"/>
      <c r="C4" s="17"/>
      <c r="D4" s="16"/>
      <c r="E4" s="18"/>
      <c r="F4" s="19"/>
      <c r="G4" s="16"/>
      <c r="H4" s="16"/>
      <c r="I4" s="16"/>
      <c r="J4" s="16"/>
      <c r="K4" s="16"/>
      <c r="L4" s="16"/>
      <c r="M4" s="16"/>
      <c r="N4" s="16"/>
      <c r="O4" s="16"/>
      <c r="P4" s="16"/>
      <c r="Q4" s="16"/>
      <c r="R4" s="16"/>
    </row>
    <row r="5" spans="1:18" s="1" customFormat="1" ht="17.25" customHeight="1" thickTop="1">
      <c r="A5" s="6"/>
      <c r="B5" s="6"/>
      <c r="C5" s="235" t="s">
        <v>7775</v>
      </c>
      <c r="D5" s="237" t="s">
        <v>362</v>
      </c>
      <c r="E5" s="237"/>
      <c r="F5" s="237"/>
      <c r="G5" s="16"/>
      <c r="H5" s="16"/>
      <c r="I5" s="16"/>
      <c r="J5" s="16"/>
      <c r="K5" s="16"/>
      <c r="L5" s="16"/>
      <c r="M5" s="16"/>
      <c r="N5" s="16"/>
      <c r="O5" s="16"/>
      <c r="P5" s="16"/>
      <c r="Q5" s="16"/>
      <c r="R5" s="16"/>
    </row>
    <row r="6" spans="1:18" s="1" customFormat="1" ht="26.25" customHeight="1">
      <c r="A6" s="6"/>
      <c r="B6" s="6"/>
      <c r="C6" s="236"/>
      <c r="D6" s="103" t="s">
        <v>342</v>
      </c>
      <c r="E6" s="103" t="s">
        <v>1687</v>
      </c>
      <c r="F6" s="103" t="s">
        <v>1688</v>
      </c>
      <c r="G6" s="16"/>
      <c r="H6" s="16"/>
      <c r="I6" s="16"/>
      <c r="J6" s="16"/>
      <c r="K6" s="16"/>
      <c r="L6" s="16"/>
      <c r="M6" s="16"/>
      <c r="N6" s="16"/>
      <c r="O6" s="16"/>
      <c r="P6" s="16"/>
      <c r="Q6" s="16"/>
      <c r="R6" s="16"/>
    </row>
    <row r="7" spans="1:18" s="1" customFormat="1" ht="19.5" customHeight="1">
      <c r="A7" s="119" t="s">
        <v>8397</v>
      </c>
      <c r="B7" s="6"/>
      <c r="C7" s="21" t="s">
        <v>342</v>
      </c>
      <c r="D7" s="38">
        <f>IFERROR(VLOOKUP(D$2&amp;$A7,Parte_III!$1:$1048576,$A$3,0)*100,"-")</f>
        <v>5.4726369678974152</v>
      </c>
      <c r="E7" s="38">
        <f>IFERROR(VLOOKUP(E$2&amp;$A7,Parte_III!$1:$1048576,$A$3,0)*100,"-")</f>
        <v>5.000000074505806</v>
      </c>
      <c r="F7" s="38">
        <f>IFERROR(VLOOKUP(F$2&amp;$A7,Parte_III!$1:$1048576,$A$3,0)*100,"-")</f>
        <v>5.9405941516160965</v>
      </c>
      <c r="G7" s="16"/>
      <c r="H7" s="16"/>
      <c r="I7" s="16"/>
      <c r="J7" s="16"/>
      <c r="K7" s="16"/>
      <c r="L7" s="16"/>
      <c r="M7" s="16"/>
      <c r="N7" s="16"/>
      <c r="O7" s="16"/>
      <c r="P7" s="16"/>
      <c r="Q7" s="16"/>
      <c r="R7" s="16"/>
    </row>
    <row r="8" spans="1:18">
      <c r="A8" s="119" t="s">
        <v>8398</v>
      </c>
      <c r="B8" s="6"/>
      <c r="C8" s="24" t="s">
        <v>333</v>
      </c>
      <c r="D8" s="37">
        <f>IFERROR(VLOOKUP(D$2&amp;$A8,Parte_III!$1:$1048576,$A$3,0)*100,"-")</f>
        <v>1.9230769947171211</v>
      </c>
      <c r="E8" s="37">
        <f>IFERROR(VLOOKUP(E$2&amp;$A8,Parte_III!$1:$1048576,$A$3,0)*100,"-")</f>
        <v>0</v>
      </c>
      <c r="F8" s="37">
        <f>IFERROR(VLOOKUP(F$2&amp;$A8,Parte_III!$1:$1048576,$A$3,0)*100,"-")</f>
        <v>3.8461539894342422</v>
      </c>
    </row>
    <row r="9" spans="1:18">
      <c r="A9" s="119" t="s">
        <v>8399</v>
      </c>
      <c r="B9" s="6"/>
      <c r="C9" s="24" t="s">
        <v>334</v>
      </c>
      <c r="D9" s="37">
        <f>IFERROR(VLOOKUP(D$2&amp;$A9,Parte_III!$1:$1048576,$A$3,0)*100,"-")</f>
        <v>7.0588238537311554</v>
      </c>
      <c r="E9" s="37">
        <f>IFERROR(VLOOKUP(E$2&amp;$A9,Parte_III!$1:$1048576,$A$3,0)*100,"-")</f>
        <v>10.000000149011612</v>
      </c>
      <c r="F9" s="37">
        <f>IFERROR(VLOOKUP(F$2&amp;$A9,Parte_III!$1:$1048576,$A$3,0)*100,"-")</f>
        <v>4.444444552063942</v>
      </c>
    </row>
    <row r="10" spans="1:18">
      <c r="A10" s="119" t="s">
        <v>8400</v>
      </c>
      <c r="B10" s="6"/>
      <c r="C10" s="24" t="s">
        <v>335</v>
      </c>
      <c r="D10" s="37">
        <f>IFERROR(VLOOKUP(D$2&amp;$A10,Parte_III!$1:$1048576,$A$3,0)*100,"-")</f>
        <v>2.500000037252903</v>
      </c>
      <c r="E10" s="37">
        <f>IFERROR(VLOOKUP(E$2&amp;$A10,Parte_III!$1:$1048576,$A$3,0)*100,"-")</f>
        <v>4.5454546809196472</v>
      </c>
      <c r="F10" s="37">
        <f>IFERROR(VLOOKUP(F$2&amp;$A10,Parte_III!$1:$1048576,$A$3,0)*100,"-")</f>
        <v>0</v>
      </c>
    </row>
    <row r="11" spans="1:18">
      <c r="A11" s="119" t="s">
        <v>8401</v>
      </c>
      <c r="B11" s="6"/>
      <c r="C11" s="24" t="s">
        <v>336</v>
      </c>
      <c r="D11" s="37">
        <f>IFERROR(VLOOKUP(D$2&amp;$A11,Parte_III!$1:$1048576,$A$3,0)*100,"-")</f>
        <v>1.1764706112444401</v>
      </c>
      <c r="E11" s="37">
        <f>IFERROR(VLOOKUP(E$2&amp;$A11,Parte_III!$1:$1048576,$A$3,0)*100,"-")</f>
        <v>0</v>
      </c>
      <c r="F11" s="37">
        <f>IFERROR(VLOOKUP(F$2&amp;$A11,Parte_III!$1:$1048576,$A$3,0)*100,"-")</f>
        <v>2.4390242993831635</v>
      </c>
    </row>
    <row r="12" spans="1:18">
      <c r="A12" s="119" t="s">
        <v>8402</v>
      </c>
      <c r="B12" s="6"/>
      <c r="C12" s="24" t="s">
        <v>337</v>
      </c>
      <c r="D12" s="43">
        <f>IFERROR(VLOOKUP(D$2&amp;$A12,Parte_III!$1:$1048576,$A$3,0)*100,"-")</f>
        <v>3.3112581819295883</v>
      </c>
      <c r="E12" s="43">
        <f>IFERROR(VLOOKUP(E$2&amp;$A12,Parte_III!$1:$1048576,$A$3,0)*100,"-")</f>
        <v>3.8961037993431091</v>
      </c>
      <c r="F12" s="43">
        <f>IFERROR(VLOOKUP(F$2&amp;$A12,Parte_III!$1:$1048576,$A$3,0)*100,"-")</f>
        <v>2.7027027681469917</v>
      </c>
    </row>
    <row r="13" spans="1:18">
      <c r="A13" s="119" t="s">
        <v>8403</v>
      </c>
      <c r="B13" s="6"/>
      <c r="C13" s="24" t="s">
        <v>338</v>
      </c>
      <c r="D13" s="37">
        <f>IFERROR(VLOOKUP(D$2&amp;$A13,Parte_III!$1:$1048576,$A$3,0)*100,"-")</f>
        <v>13.846154510974884</v>
      </c>
      <c r="E13" s="37">
        <f>IFERROR(VLOOKUP(E$2&amp;$A13,Parte_III!$1:$1048576,$A$3,0)*100,"-")</f>
        <v>10.71428582072258</v>
      </c>
      <c r="F13" s="37">
        <f>IFERROR(VLOOKUP(F$2&amp;$A13,Parte_III!$1:$1048576,$A$3,0)*100,"-")</f>
        <v>16.216215491294861</v>
      </c>
    </row>
    <row r="14" spans="1:18">
      <c r="A14" s="119" t="s">
        <v>8404</v>
      </c>
      <c r="B14" s="6"/>
      <c r="C14" s="24" t="s">
        <v>339</v>
      </c>
      <c r="D14" s="37">
        <f>IFERROR(VLOOKUP(D$2&amp;$A14,Parte_III!$1:$1048576,$A$3,0)*100,"-")</f>
        <v>10.71428582072258</v>
      </c>
      <c r="E14" s="37">
        <f>IFERROR(VLOOKUP(E$2&amp;$A14,Parte_III!$1:$1048576,$A$3,0)*100,"-")</f>
        <v>6.6666670143604279</v>
      </c>
      <c r="F14" s="37">
        <f>IFERROR(VLOOKUP(F$2&amp;$A14,Parte_III!$1:$1048576,$A$3,0)*100,"-")</f>
        <v>15.384615957736969</v>
      </c>
    </row>
    <row r="15" spans="1:18">
      <c r="A15" s="119" t="s">
        <v>8405</v>
      </c>
      <c r="B15" s="6"/>
      <c r="C15" s="24" t="s">
        <v>340</v>
      </c>
      <c r="D15" s="37">
        <f>IFERROR(VLOOKUP(D$2&amp;$A15,Parte_III!$1:$1048576,$A$3,0)*100,"-")</f>
        <v>0</v>
      </c>
      <c r="E15" s="37">
        <f>IFERROR(VLOOKUP(E$2&amp;$A15,Parte_III!$1:$1048576,$A$3,0)*100,"-")</f>
        <v>0</v>
      </c>
      <c r="F15" s="37">
        <f>IFERROR(VLOOKUP(F$2&amp;$A15,Parte_III!$1:$1048576,$A$3,0)*100,"-")</f>
        <v>0</v>
      </c>
    </row>
    <row r="16" spans="1:18" ht="15" thickBot="1">
      <c r="A16" s="119" t="s">
        <v>8406</v>
      </c>
      <c r="B16" s="6"/>
      <c r="C16" s="24" t="s">
        <v>341</v>
      </c>
      <c r="D16" s="43">
        <f>IFERROR(VLOOKUP(D$2&amp;$A16,Parte_III!$1:$1048576,$A$3,0)*100,"-")</f>
        <v>11.999999731779099</v>
      </c>
      <c r="E16" s="43">
        <f>IFERROR(VLOOKUP(E$2&amp;$A16,Parte_III!$1:$1048576,$A$3,0)*100,"-")</f>
        <v>8.6956523358821869</v>
      </c>
      <c r="F16" s="43">
        <f>IFERROR(VLOOKUP(F$2&amp;$A16,Parte_III!$1:$1048576,$A$3,0)*100,"-")</f>
        <v>14.814814925193787</v>
      </c>
    </row>
    <row r="17" spans="1:6" ht="15" thickTop="1">
      <c r="A17" s="6"/>
      <c r="B17" s="6"/>
      <c r="C17" s="32" t="s">
        <v>355</v>
      </c>
      <c r="D17" s="33"/>
      <c r="E17" s="33"/>
      <c r="F17" s="33"/>
    </row>
    <row r="18" spans="1:6">
      <c r="A18" s="8"/>
      <c r="B18" s="8"/>
    </row>
    <row r="19" spans="1:6">
      <c r="A19" s="8"/>
      <c r="B19" s="8"/>
    </row>
    <row r="20" spans="1:6">
      <c r="A20" s="8"/>
      <c r="B20" s="8"/>
    </row>
    <row r="21" spans="1:6">
      <c r="A21" s="8"/>
      <c r="B21" s="8"/>
    </row>
    <row r="22" spans="1:6" s="26" customFormat="1">
      <c r="A22" s="8"/>
      <c r="B22" s="8"/>
    </row>
    <row r="23" spans="1:6" s="26" customFormat="1">
      <c r="A23" s="8"/>
      <c r="B23" s="8"/>
    </row>
    <row r="24" spans="1:6" s="26" customFormat="1">
      <c r="A24" s="8"/>
      <c r="B24" s="8"/>
    </row>
    <row r="25" spans="1:6" s="26" customFormat="1">
      <c r="A25" s="8"/>
      <c r="B25" s="8"/>
    </row>
    <row r="26" spans="1:6" s="26" customFormat="1">
      <c r="A26" s="8"/>
      <c r="B26" s="8"/>
    </row>
    <row r="27" spans="1:6" s="26" customFormat="1">
      <c r="A27" s="8"/>
      <c r="B27" s="8"/>
    </row>
    <row r="28" spans="1:6" s="26" customFormat="1">
      <c r="A28" s="8"/>
      <c r="B28" s="8"/>
    </row>
    <row r="29" spans="1:6" s="26" customFormat="1">
      <c r="A29" s="8"/>
      <c r="B29" s="8"/>
    </row>
    <row r="30" spans="1:6" s="26" customFormat="1">
      <c r="A30" s="8"/>
      <c r="B30" s="8"/>
    </row>
    <row r="31" spans="1:6" s="26" customFormat="1">
      <c r="A31" s="8"/>
      <c r="B31" s="8"/>
    </row>
    <row r="32" spans="1:6"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sheetData>
  <mergeCells count="4">
    <mergeCell ref="C1:F1"/>
    <mergeCell ref="C3:F3"/>
    <mergeCell ref="C5:C6"/>
    <mergeCell ref="D5:F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AEB3A-E5A4-493D-9319-5340AE183208}">
  <dimension ref="A1:S77"/>
  <sheetViews>
    <sheetView showGridLines="0" workbookViewId="0">
      <selection activeCell="E10" sqref="E10"/>
    </sheetView>
  </sheetViews>
  <sheetFormatPr defaultRowHeight="14.4"/>
  <cols>
    <col min="1" max="2" width="4.44140625" style="13" customWidth="1"/>
    <col min="3" max="3" width="45.109375" style="26" customWidth="1"/>
    <col min="4" max="4" width="10.109375" style="26" customWidth="1"/>
    <col min="5" max="7" width="11.44140625" style="26" customWidth="1"/>
    <col min="8" max="19" width="9.109375" style="26"/>
  </cols>
  <sheetData>
    <row r="1" spans="1:19" s="2" customFormat="1" ht="33.75" customHeight="1">
      <c r="A1" s="12"/>
      <c r="B1" s="12"/>
      <c r="C1" s="232" t="s">
        <v>2045</v>
      </c>
      <c r="D1" s="232"/>
      <c r="E1" s="233"/>
      <c r="F1" s="233"/>
      <c r="G1" s="233"/>
    </row>
    <row r="2" spans="1:19" s="6" customFormat="1" ht="11.25" customHeight="1">
      <c r="A2" s="6" t="s">
        <v>1684</v>
      </c>
      <c r="C2" s="116"/>
      <c r="D2" s="116"/>
      <c r="E2" s="98" t="s">
        <v>5875</v>
      </c>
      <c r="F2" s="98" t="s">
        <v>5876</v>
      </c>
      <c r="G2" s="98" t="s">
        <v>5877</v>
      </c>
    </row>
    <row r="3" spans="1:19" s="1" customFormat="1" ht="42" customHeight="1">
      <c r="A3" s="6">
        <v>3</v>
      </c>
      <c r="B3" s="6"/>
      <c r="C3" s="234" t="s">
        <v>10739</v>
      </c>
      <c r="D3" s="234"/>
      <c r="E3" s="234"/>
      <c r="F3" s="234"/>
      <c r="G3" s="234"/>
      <c r="H3" s="16"/>
      <c r="I3" s="16"/>
      <c r="J3" s="16"/>
      <c r="K3" s="16"/>
      <c r="L3" s="16"/>
      <c r="M3" s="16"/>
      <c r="N3" s="16"/>
      <c r="O3" s="16"/>
      <c r="P3" s="16"/>
      <c r="Q3" s="16"/>
      <c r="R3" s="16"/>
      <c r="S3" s="16"/>
    </row>
    <row r="4" spans="1:19" s="1" customFormat="1" ht="9.75" customHeight="1" thickBot="1">
      <c r="A4" s="6"/>
      <c r="B4" s="6"/>
      <c r="C4" s="17"/>
      <c r="D4" s="17"/>
      <c r="E4" s="16"/>
      <c r="F4" s="18"/>
      <c r="G4" s="19"/>
      <c r="H4" s="16"/>
      <c r="I4" s="16"/>
      <c r="J4" s="16"/>
      <c r="K4" s="16"/>
      <c r="L4" s="16"/>
      <c r="M4" s="16"/>
      <c r="N4" s="16"/>
      <c r="O4" s="16"/>
      <c r="P4" s="16"/>
      <c r="Q4" s="16"/>
      <c r="R4" s="16"/>
      <c r="S4" s="16"/>
    </row>
    <row r="5" spans="1:19" s="1" customFormat="1" ht="17.25" customHeight="1" thickTop="1">
      <c r="A5" s="6"/>
      <c r="B5" s="6"/>
      <c r="C5" s="235" t="s">
        <v>265</v>
      </c>
      <c r="D5" s="235" t="s">
        <v>342</v>
      </c>
      <c r="E5" s="237" t="s">
        <v>7762</v>
      </c>
      <c r="F5" s="237"/>
      <c r="G5" s="237"/>
      <c r="H5" s="16"/>
      <c r="I5" s="16"/>
      <c r="J5" s="16"/>
      <c r="K5" s="16"/>
      <c r="L5" s="16"/>
      <c r="M5" s="16"/>
      <c r="N5" s="16"/>
      <c r="O5" s="16"/>
      <c r="P5" s="16"/>
      <c r="Q5" s="16"/>
      <c r="R5" s="16"/>
      <c r="S5" s="16"/>
    </row>
    <row r="6" spans="1:19" s="1" customFormat="1" ht="26.25" customHeight="1">
      <c r="A6" s="6"/>
      <c r="B6" s="6"/>
      <c r="C6" s="236"/>
      <c r="D6" s="236"/>
      <c r="E6" s="103" t="s">
        <v>1857</v>
      </c>
      <c r="F6" s="103" t="s">
        <v>1858</v>
      </c>
      <c r="G6" s="103" t="s">
        <v>1859</v>
      </c>
      <c r="H6" s="16"/>
      <c r="I6" s="16"/>
      <c r="J6" s="16"/>
      <c r="K6" s="16"/>
      <c r="L6" s="16"/>
      <c r="M6" s="16"/>
      <c r="N6" s="16"/>
      <c r="O6" s="16"/>
      <c r="P6" s="16"/>
      <c r="Q6" s="16"/>
      <c r="R6" s="16"/>
      <c r="S6" s="16"/>
    </row>
    <row r="7" spans="1:19" s="1" customFormat="1" ht="19.5" customHeight="1">
      <c r="A7" s="119" t="s">
        <v>8397</v>
      </c>
      <c r="B7" s="6"/>
      <c r="C7" s="21" t="s">
        <v>342</v>
      </c>
      <c r="D7" s="38">
        <f>IFERROR(VLOOKUP(D$2&amp;$A7,Parte_III!$1:$1048576,$A$3,0)*100,"-")</f>
        <v>5.4726369678974152</v>
      </c>
      <c r="E7" s="38">
        <f>IFERROR(VLOOKUP(E$2&amp;$A7,Parte_III!$1:$1048576,$A$3,0)*100,"-")</f>
        <v>7.8125</v>
      </c>
      <c r="F7" s="38">
        <f>IFERROR(VLOOKUP(F$2&amp;$A7,Parte_III!$1:$1048576,$A$3,0)*100,"-")</f>
        <v>23.999999463558197</v>
      </c>
      <c r="G7" s="38">
        <f>IFERROR(VLOOKUP(G$2&amp;$A7,Parte_III!$1:$1048576,$A$3,0)*100,"-")</f>
        <v>9.0909093618392944</v>
      </c>
      <c r="H7" s="16"/>
      <c r="I7" s="16"/>
      <c r="J7" s="16"/>
      <c r="K7" s="16"/>
      <c r="L7" s="16"/>
      <c r="M7" s="16"/>
      <c r="N7" s="16"/>
      <c r="O7" s="16"/>
      <c r="P7" s="16"/>
      <c r="Q7" s="16"/>
      <c r="R7" s="16"/>
      <c r="S7" s="16"/>
    </row>
    <row r="8" spans="1:19">
      <c r="A8" s="119" t="s">
        <v>10740</v>
      </c>
      <c r="B8" s="6"/>
      <c r="C8" s="24" t="s">
        <v>1820</v>
      </c>
      <c r="D8" s="37">
        <f>IFERROR(VLOOKUP($A8&amp;D$2&amp;$A$7,Parte_III!$1:$1048576,$A$3,0)*100,"-")</f>
        <v>14.28571492433548</v>
      </c>
      <c r="E8" s="37">
        <f>IFERROR(VLOOKUP($A8&amp;E$2&amp;$A$7,Parte_III!$1:$1048576,$A$3,0)*100,"-")</f>
        <v>10.810811072587967</v>
      </c>
      <c r="F8" s="37">
        <f>IFERROR(VLOOKUP($A8&amp;F$2&amp;$A$7,Parte_III!$1:$1048576,$A$3,0)*100,"-")</f>
        <v>25</v>
      </c>
      <c r="G8" s="37">
        <f>IFERROR(VLOOKUP($A8&amp;G$2&amp;$A$7,Parte_III!$1:$1048576,$A$3,0)*100,"-")</f>
        <v>14.28571492433548</v>
      </c>
    </row>
    <row r="9" spans="1:19">
      <c r="A9" s="119" t="s">
        <v>10741</v>
      </c>
      <c r="B9" s="6"/>
      <c r="C9" s="24" t="s">
        <v>1821</v>
      </c>
      <c r="D9" s="37">
        <f>IFERROR(VLOOKUP($A9&amp;D$2&amp;$A$7,Parte_III!$1:$1048576,$A$3,0)*100,"-")</f>
        <v>10.000000149011612</v>
      </c>
      <c r="E9" s="37">
        <f>IFERROR(VLOOKUP($A9&amp;E$2&amp;$A$7,Parte_III!$1:$1048576,$A$3,0)*100,"-")</f>
        <v>14.28571492433548</v>
      </c>
      <c r="F9" s="37">
        <f>IFERROR(VLOOKUP($A9&amp;F$2&amp;$A$7,Parte_III!$1:$1048576,$A$3,0)*100,"-")</f>
        <v>0</v>
      </c>
      <c r="G9" s="37">
        <f>IFERROR(VLOOKUP($A9&amp;G$2&amp;$A$7,Parte_III!$1:$1048576,$A$3,0)*100,"-")</f>
        <v>0</v>
      </c>
    </row>
    <row r="10" spans="1:19">
      <c r="A10" s="119" t="s">
        <v>10742</v>
      </c>
      <c r="B10" s="6"/>
      <c r="C10" s="24" t="s">
        <v>1822</v>
      </c>
      <c r="D10" s="37">
        <f>IFERROR(VLOOKUP($A10&amp;D$2&amp;$A$7,Parte_III!$1:$1048576,$A$3,0)*100,"-")</f>
        <v>0</v>
      </c>
      <c r="E10" s="37">
        <f>IFERROR(VLOOKUP($A10&amp;E$2&amp;$A$7,Parte_III!$1:$1048576,$A$3,0)*100,"-")</f>
        <v>0</v>
      </c>
      <c r="F10" s="37">
        <f>IFERROR(VLOOKUP($A10&amp;F$2&amp;$A$7,Parte_III!$1:$1048576,$A$3,0)*100,"-")</f>
        <v>0</v>
      </c>
      <c r="G10" s="37">
        <f>IFERROR(VLOOKUP($A10&amp;G$2&amp;$A$7,Parte_III!$1:$1048576,$A$3,0)*100,"-")</f>
        <v>0</v>
      </c>
    </row>
    <row r="11" spans="1:19" ht="15" thickBot="1">
      <c r="A11" s="119" t="s">
        <v>10743</v>
      </c>
      <c r="B11" s="6"/>
      <c r="C11" s="24" t="s">
        <v>1823</v>
      </c>
      <c r="D11" s="37">
        <f>IFERROR(VLOOKUP($A11&amp;D$2&amp;$A$7,Parte_III!$1:$1048576,$A$3,0)*100,"-")</f>
        <v>15.000000596046448</v>
      </c>
      <c r="E11" s="37">
        <f>IFERROR(VLOOKUP($A11&amp;E$2&amp;$A$7,Parte_III!$1:$1048576,$A$3,0)*100,"-")</f>
        <v>0</v>
      </c>
      <c r="F11" s="37">
        <f>IFERROR(VLOOKUP($A11&amp;F$2&amp;$A$7,Parte_III!$1:$1048576,$A$3,0)*100,"-")</f>
        <v>37.5</v>
      </c>
      <c r="G11" s="37">
        <f>IFERROR(VLOOKUP($A11&amp;G$2&amp;$A$7,Parte_III!$1:$1048576,$A$3,0)*100,"-")</f>
        <v>0</v>
      </c>
    </row>
    <row r="12" spans="1:19" ht="15" thickTop="1">
      <c r="A12" s="6"/>
      <c r="B12" s="6"/>
      <c r="C12" s="32" t="s">
        <v>355</v>
      </c>
      <c r="D12" s="32"/>
      <c r="E12" s="33"/>
      <c r="F12" s="33"/>
      <c r="G12" s="33"/>
    </row>
    <row r="13" spans="1:19">
      <c r="A13" s="8"/>
      <c r="B13" s="8"/>
    </row>
    <row r="14" spans="1:19">
      <c r="A14" s="8"/>
      <c r="B14" s="8"/>
    </row>
    <row r="15" spans="1:19">
      <c r="A15" s="8"/>
      <c r="B15" s="8"/>
    </row>
    <row r="16" spans="1:19">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sheetData>
  <mergeCells count="5">
    <mergeCell ref="C1:G1"/>
    <mergeCell ref="C3:G3"/>
    <mergeCell ref="C5:C6"/>
    <mergeCell ref="E5:G5"/>
    <mergeCell ref="D5:D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A954B-1A39-46CE-9F06-7A6CB1A3788C}">
  <dimension ref="A1:R82"/>
  <sheetViews>
    <sheetView showGridLines="0" workbookViewId="0">
      <selection activeCell="D11" sqref="D11"/>
    </sheetView>
  </sheetViews>
  <sheetFormatPr defaultRowHeight="14.4"/>
  <cols>
    <col min="1" max="2" width="4.44140625" style="13" customWidth="1"/>
    <col min="3" max="3" width="45.109375" style="26" customWidth="1"/>
    <col min="4" max="6" width="9.5546875" style="26" customWidth="1"/>
    <col min="7" max="18" width="9.109375" style="26"/>
  </cols>
  <sheetData>
    <row r="1" spans="1:18" s="2" customFormat="1" ht="33.75" customHeight="1">
      <c r="A1" s="12"/>
      <c r="B1" s="12"/>
      <c r="C1" s="232" t="s">
        <v>2045</v>
      </c>
      <c r="D1" s="233"/>
      <c r="E1" s="233"/>
      <c r="F1" s="233"/>
    </row>
    <row r="2" spans="1:18" s="6" customFormat="1" ht="11.25" customHeight="1">
      <c r="A2" s="6" t="s">
        <v>1684</v>
      </c>
      <c r="C2" s="116"/>
      <c r="D2" s="98"/>
      <c r="E2" s="98" t="s">
        <v>7669</v>
      </c>
      <c r="F2" s="98" t="s">
        <v>7670</v>
      </c>
    </row>
    <row r="3" spans="1:18" s="1" customFormat="1" ht="42" customHeight="1">
      <c r="A3" s="6">
        <v>3</v>
      </c>
      <c r="B3" s="6"/>
      <c r="C3" s="234" t="s">
        <v>10744</v>
      </c>
      <c r="D3" s="234"/>
      <c r="E3" s="234"/>
      <c r="F3" s="234"/>
      <c r="G3" s="16"/>
      <c r="H3" s="16"/>
      <c r="I3" s="16"/>
      <c r="J3" s="16"/>
      <c r="K3" s="16"/>
      <c r="L3" s="16"/>
      <c r="M3" s="16"/>
      <c r="N3" s="16"/>
      <c r="O3" s="16"/>
      <c r="P3" s="16"/>
      <c r="Q3" s="16"/>
      <c r="R3" s="16"/>
    </row>
    <row r="4" spans="1:18" s="1" customFormat="1" ht="9.75" customHeight="1" thickBot="1">
      <c r="A4" s="6"/>
      <c r="B4" s="6"/>
      <c r="C4" s="17"/>
      <c r="D4" s="16"/>
      <c r="E4" s="18"/>
      <c r="F4" s="19"/>
      <c r="G4" s="16"/>
      <c r="H4" s="16"/>
      <c r="I4" s="16"/>
      <c r="J4" s="16"/>
      <c r="K4" s="16"/>
      <c r="L4" s="16"/>
      <c r="M4" s="16"/>
      <c r="N4" s="16"/>
      <c r="O4" s="16"/>
      <c r="P4" s="16"/>
      <c r="Q4" s="16"/>
      <c r="R4" s="16"/>
    </row>
    <row r="5" spans="1:18" s="1" customFormat="1" ht="17.25" customHeight="1" thickTop="1">
      <c r="A5" s="6"/>
      <c r="B5" s="6"/>
      <c r="C5" s="235" t="s">
        <v>7775</v>
      </c>
      <c r="D5" s="237" t="s">
        <v>362</v>
      </c>
      <c r="E5" s="237"/>
      <c r="F5" s="237"/>
      <c r="G5" s="16"/>
      <c r="H5" s="16"/>
      <c r="I5" s="16"/>
      <c r="J5" s="16"/>
      <c r="K5" s="16"/>
      <c r="L5" s="16"/>
      <c r="M5" s="16"/>
      <c r="N5" s="16"/>
      <c r="O5" s="16"/>
      <c r="P5" s="16"/>
      <c r="Q5" s="16"/>
      <c r="R5" s="16"/>
    </row>
    <row r="6" spans="1:18" s="1" customFormat="1" ht="26.25" customHeight="1">
      <c r="A6" s="6"/>
      <c r="B6" s="6"/>
      <c r="C6" s="236"/>
      <c r="D6" s="103" t="s">
        <v>342</v>
      </c>
      <c r="E6" s="103" t="s">
        <v>1687</v>
      </c>
      <c r="F6" s="103" t="s">
        <v>1688</v>
      </c>
      <c r="G6" s="16"/>
      <c r="H6" s="16"/>
      <c r="I6" s="16"/>
      <c r="J6" s="16"/>
      <c r="K6" s="16"/>
      <c r="L6" s="16"/>
      <c r="M6" s="16"/>
      <c r="N6" s="16"/>
      <c r="O6" s="16"/>
      <c r="P6" s="16"/>
      <c r="Q6" s="16"/>
      <c r="R6" s="16"/>
    </row>
    <row r="7" spans="1:18" s="1" customFormat="1" ht="19.5" customHeight="1">
      <c r="A7" s="119" t="s">
        <v>8446</v>
      </c>
      <c r="B7" s="6"/>
      <c r="C7" s="21" t="s">
        <v>342</v>
      </c>
      <c r="D7" s="38">
        <f>IFERROR(VLOOKUP(D$2&amp;$A7,Parte_III!$1:$1048576,$A$3,0)*100,"-")</f>
        <v>94.527363777160645</v>
      </c>
      <c r="E7" s="38">
        <f>IFERROR(VLOOKUP(E$2&amp;$A7,Parte_III!$1:$1048576,$A$3,0)*100,"-")</f>
        <v>87.999999523162842</v>
      </c>
      <c r="F7" s="38">
        <f>IFERROR(VLOOKUP(F$2&amp;$A7,Parte_III!$1:$1048576,$A$3,0)*100,"-")</f>
        <v>87.999999523162842</v>
      </c>
      <c r="G7" s="16"/>
      <c r="H7" s="16"/>
      <c r="I7" s="16"/>
      <c r="J7" s="16"/>
      <c r="K7" s="16"/>
      <c r="L7" s="16"/>
      <c r="M7" s="16"/>
      <c r="N7" s="16"/>
      <c r="O7" s="16"/>
      <c r="P7" s="16"/>
      <c r="Q7" s="16"/>
      <c r="R7" s="16"/>
    </row>
    <row r="8" spans="1:18">
      <c r="A8" s="119" t="s">
        <v>8447</v>
      </c>
      <c r="B8" s="6"/>
      <c r="C8" s="24" t="s">
        <v>333</v>
      </c>
      <c r="D8" s="37">
        <f>IFERROR(VLOOKUP(D$2&amp;$A8,Parte_III!$1:$1048576,$A$3,0)*100,"-")</f>
        <v>98.076921701431274</v>
      </c>
      <c r="E8" s="37">
        <f>IFERROR(VLOOKUP(E$2&amp;$A8,Parte_III!$1:$1048576,$A$3,0)*100,"-")</f>
        <v>100</v>
      </c>
      <c r="F8" s="37">
        <f>IFERROR(VLOOKUP(F$2&amp;$A8,Parte_III!$1:$1048576,$A$3,0)*100,"-")</f>
        <v>96.153843402862549</v>
      </c>
    </row>
    <row r="9" spans="1:18">
      <c r="A9" s="119" t="s">
        <v>8448</v>
      </c>
      <c r="B9" s="6"/>
      <c r="C9" s="24" t="s">
        <v>334</v>
      </c>
      <c r="D9" s="37">
        <f>IFERROR(VLOOKUP(D$2&amp;$A9,Parte_III!$1:$1048576,$A$3,0)*100,"-")</f>
        <v>92.941176891326904</v>
      </c>
      <c r="E9" s="37">
        <f>IFERROR(VLOOKUP(E$2&amp;$A9,Parte_III!$1:$1048576,$A$3,0)*100,"-")</f>
        <v>89.999997615814209</v>
      </c>
      <c r="F9" s="37">
        <f>IFERROR(VLOOKUP(F$2&amp;$A9,Parte_III!$1:$1048576,$A$3,0)*100,"-")</f>
        <v>95.555555820465088</v>
      </c>
    </row>
    <row r="10" spans="1:18">
      <c r="A10" s="119" t="s">
        <v>8449</v>
      </c>
      <c r="B10" s="6"/>
      <c r="C10" s="24" t="s">
        <v>335</v>
      </c>
      <c r="D10" s="37">
        <f>IFERROR(VLOOKUP(D$2&amp;$A10,Parte_III!$1:$1048576,$A$3,0)*100,"-")</f>
        <v>97.500002384185791</v>
      </c>
      <c r="E10" s="37">
        <f>IFERROR(VLOOKUP(E$2&amp;$A10,Parte_III!$1:$1048576,$A$3,0)*100,"-")</f>
        <v>95.454543828964233</v>
      </c>
      <c r="F10" s="37">
        <f>IFERROR(VLOOKUP(F$2&amp;$A10,Parte_III!$1:$1048576,$A$3,0)*100,"-")</f>
        <v>100</v>
      </c>
    </row>
    <row r="11" spans="1:18">
      <c r="A11" s="119" t="s">
        <v>8450</v>
      </c>
      <c r="B11" s="6"/>
      <c r="C11" s="24" t="s">
        <v>336</v>
      </c>
      <c r="D11" s="37">
        <f>IFERROR(VLOOKUP(D$2&amp;$A11,Parte_III!$1:$1048576,$A$3,0)*100,"-")</f>
        <v>98.823529481887817</v>
      </c>
      <c r="E11" s="37">
        <f>IFERROR(VLOOKUP(E$2&amp;$A11,Parte_III!$1:$1048576,$A$3,0)*100,"-")</f>
        <v>100</v>
      </c>
      <c r="F11" s="37">
        <f>IFERROR(VLOOKUP(F$2&amp;$A11,Parte_III!$1:$1048576,$A$3,0)*100,"-")</f>
        <v>97.560977935791016</v>
      </c>
    </row>
    <row r="12" spans="1:18">
      <c r="A12" s="119" t="s">
        <v>8451</v>
      </c>
      <c r="B12" s="6"/>
      <c r="C12" s="24" t="s">
        <v>337</v>
      </c>
      <c r="D12" s="43">
        <f>IFERROR(VLOOKUP(D$2&amp;$A12,Parte_III!$1:$1048576,$A$3,0)*100,"-")</f>
        <v>96.688741445541382</v>
      </c>
      <c r="E12" s="43">
        <f>IFERROR(VLOOKUP(E$2&amp;$A12,Parte_III!$1:$1048576,$A$3,0)*100,"-")</f>
        <v>96.103894710540771</v>
      </c>
      <c r="F12" s="43">
        <f>IFERROR(VLOOKUP(F$2&amp;$A12,Parte_III!$1:$1048576,$A$3,0)*100,"-")</f>
        <v>97.297298908233643</v>
      </c>
    </row>
    <row r="13" spans="1:18">
      <c r="A13" s="119" t="s">
        <v>8452</v>
      </c>
      <c r="B13" s="6"/>
      <c r="C13" s="24" t="s">
        <v>338</v>
      </c>
      <c r="D13" s="37">
        <f>IFERROR(VLOOKUP(D$2&amp;$A13,Parte_III!$1:$1048576,$A$3,0)*100,"-")</f>
        <v>86.153846979141235</v>
      </c>
      <c r="E13" s="37">
        <f>IFERROR(VLOOKUP(E$2&amp;$A13,Parte_III!$1:$1048576,$A$3,0)*100,"-")</f>
        <v>89.28571343421936</v>
      </c>
      <c r="F13" s="37">
        <f>IFERROR(VLOOKUP(F$2&amp;$A13,Parte_III!$1:$1048576,$A$3,0)*100,"-")</f>
        <v>83.7837815284729</v>
      </c>
    </row>
    <row r="14" spans="1:18">
      <c r="A14" s="119" t="s">
        <v>8453</v>
      </c>
      <c r="B14" s="6"/>
      <c r="C14" s="24" t="s">
        <v>339</v>
      </c>
      <c r="D14" s="37">
        <f>IFERROR(VLOOKUP(D$2&amp;$A14,Parte_III!$1:$1048576,$A$3,0)*100,"-")</f>
        <v>89.28571343421936</v>
      </c>
      <c r="E14" s="37">
        <f>IFERROR(VLOOKUP(E$2&amp;$A14,Parte_III!$1:$1048576,$A$3,0)*100,"-")</f>
        <v>93.333333730697632</v>
      </c>
      <c r="F14" s="37">
        <f>IFERROR(VLOOKUP(F$2&amp;$A14,Parte_III!$1:$1048576,$A$3,0)*100,"-")</f>
        <v>84.61538553237915</v>
      </c>
    </row>
    <row r="15" spans="1:18">
      <c r="A15" s="119" t="s">
        <v>8454</v>
      </c>
      <c r="B15" s="6"/>
      <c r="C15" s="24" t="s">
        <v>340</v>
      </c>
      <c r="D15" s="37">
        <f>IFERROR(VLOOKUP(D$2&amp;$A15,Parte_III!$1:$1048576,$A$3,0)*100,"-")</f>
        <v>100</v>
      </c>
      <c r="E15" s="37">
        <f>IFERROR(VLOOKUP(E$2&amp;$A15,Parte_III!$1:$1048576,$A$3,0)*100,"-")</f>
        <v>100</v>
      </c>
      <c r="F15" s="37">
        <f>IFERROR(VLOOKUP(F$2&amp;$A15,Parte_III!$1:$1048576,$A$3,0)*100,"-")</f>
        <v>100</v>
      </c>
    </row>
    <row r="16" spans="1:18" ht="15" thickBot="1">
      <c r="A16" s="119" t="s">
        <v>8455</v>
      </c>
      <c r="B16" s="6"/>
      <c r="C16" s="24" t="s">
        <v>341</v>
      </c>
      <c r="D16" s="43">
        <f>IFERROR(VLOOKUP(D$2&amp;$A16,Parte_III!$1:$1048576,$A$3,0)*100,"-")</f>
        <v>87.999999523162842</v>
      </c>
      <c r="E16" s="43">
        <f>IFERROR(VLOOKUP(E$2&amp;$A16,Parte_III!$1:$1048576,$A$3,0)*100,"-")</f>
        <v>91.304349899291992</v>
      </c>
      <c r="F16" s="43">
        <f>IFERROR(VLOOKUP(F$2&amp;$A16,Parte_III!$1:$1048576,$A$3,0)*100,"-")</f>
        <v>85.185188055038452</v>
      </c>
    </row>
    <row r="17" spans="1:6" ht="15" thickTop="1">
      <c r="A17" s="6"/>
      <c r="B17" s="6"/>
      <c r="C17" s="32" t="s">
        <v>355</v>
      </c>
      <c r="D17" s="33"/>
      <c r="E17" s="33"/>
      <c r="F17" s="33"/>
    </row>
    <row r="18" spans="1:6">
      <c r="A18" s="8"/>
      <c r="B18" s="8"/>
    </row>
    <row r="19" spans="1:6">
      <c r="A19" s="8"/>
      <c r="B19" s="8"/>
    </row>
    <row r="20" spans="1:6">
      <c r="A20" s="8"/>
      <c r="B20" s="8"/>
    </row>
    <row r="21" spans="1:6">
      <c r="A21" s="8"/>
      <c r="B21" s="8"/>
    </row>
    <row r="22" spans="1:6" s="26" customFormat="1">
      <c r="A22" s="8"/>
      <c r="B22" s="8"/>
    </row>
    <row r="23" spans="1:6" s="26" customFormat="1">
      <c r="A23" s="8"/>
      <c r="B23" s="8"/>
    </row>
    <row r="24" spans="1:6" s="26" customFormat="1">
      <c r="A24" s="8"/>
      <c r="B24" s="8"/>
    </row>
    <row r="25" spans="1:6" s="26" customFormat="1">
      <c r="A25" s="8"/>
      <c r="B25" s="8"/>
    </row>
    <row r="26" spans="1:6" s="26" customFormat="1">
      <c r="A26" s="8"/>
      <c r="B26" s="8"/>
    </row>
    <row r="27" spans="1:6" s="26" customFormat="1">
      <c r="A27" s="8"/>
      <c r="B27" s="8"/>
    </row>
    <row r="28" spans="1:6" s="26" customFormat="1">
      <c r="A28" s="8"/>
      <c r="B28" s="8"/>
    </row>
    <row r="29" spans="1:6" s="26" customFormat="1">
      <c r="A29" s="8"/>
      <c r="B29" s="8"/>
    </row>
    <row r="30" spans="1:6" s="26" customFormat="1">
      <c r="A30" s="8"/>
      <c r="B30" s="8"/>
    </row>
    <row r="31" spans="1:6" s="26" customFormat="1">
      <c r="A31" s="8"/>
      <c r="B31" s="8"/>
    </row>
    <row r="32" spans="1:6"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sheetData>
  <mergeCells count="4">
    <mergeCell ref="C1:F1"/>
    <mergeCell ref="C3:F3"/>
    <mergeCell ref="C5:C6"/>
    <mergeCell ref="D5:F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48D5F-C5F6-4EF8-B500-A9E351B9664A}">
  <dimension ref="A1:S77"/>
  <sheetViews>
    <sheetView showGridLines="0" workbookViewId="0">
      <selection activeCell="E10" sqref="E10"/>
    </sheetView>
  </sheetViews>
  <sheetFormatPr defaultRowHeight="14.4"/>
  <cols>
    <col min="1" max="2" width="4.44140625" style="13" customWidth="1"/>
    <col min="3" max="3" width="45.109375" style="26" customWidth="1"/>
    <col min="4" max="4" width="10.109375" style="26" customWidth="1"/>
    <col min="5" max="7" width="11.44140625" style="26" customWidth="1"/>
    <col min="8" max="19" width="9.109375" style="26"/>
  </cols>
  <sheetData>
    <row r="1" spans="1:19" s="2" customFormat="1" ht="33.75" customHeight="1">
      <c r="A1" s="12"/>
      <c r="B1" s="12"/>
      <c r="C1" s="232" t="s">
        <v>2045</v>
      </c>
      <c r="D1" s="232"/>
      <c r="E1" s="233"/>
      <c r="F1" s="233"/>
      <c r="G1" s="233"/>
    </row>
    <row r="2" spans="1:19" s="6" customFormat="1" ht="11.25" customHeight="1">
      <c r="A2" s="6" t="s">
        <v>1684</v>
      </c>
      <c r="C2" s="116"/>
      <c r="D2" s="116"/>
      <c r="E2" s="98" t="s">
        <v>5875</v>
      </c>
      <c r="F2" s="98" t="s">
        <v>5876</v>
      </c>
      <c r="G2" s="98" t="s">
        <v>5877</v>
      </c>
    </row>
    <row r="3" spans="1:19" s="1" customFormat="1" ht="42" customHeight="1">
      <c r="A3" s="6">
        <v>3</v>
      </c>
      <c r="B3" s="6"/>
      <c r="C3" s="234" t="s">
        <v>139</v>
      </c>
      <c r="D3" s="234"/>
      <c r="E3" s="234"/>
      <c r="F3" s="234"/>
      <c r="G3" s="234"/>
      <c r="H3" s="16"/>
      <c r="I3" s="16"/>
      <c r="J3" s="16"/>
      <c r="K3" s="16"/>
      <c r="L3" s="16"/>
      <c r="M3" s="16"/>
      <c r="N3" s="16"/>
      <c r="O3" s="16"/>
      <c r="P3" s="16"/>
      <c r="Q3" s="16"/>
      <c r="R3" s="16"/>
      <c r="S3" s="16"/>
    </row>
    <row r="4" spans="1:19" s="1" customFormat="1" ht="9.75" customHeight="1" thickBot="1">
      <c r="A4" s="6"/>
      <c r="B4" s="6"/>
      <c r="C4" s="17"/>
      <c r="D4" s="17"/>
      <c r="E4" s="16"/>
      <c r="F4" s="18"/>
      <c r="G4" s="19"/>
      <c r="H4" s="16"/>
      <c r="I4" s="16"/>
      <c r="J4" s="16"/>
      <c r="K4" s="16"/>
      <c r="L4" s="16"/>
      <c r="M4" s="16"/>
      <c r="N4" s="16"/>
      <c r="O4" s="16"/>
      <c r="P4" s="16"/>
      <c r="Q4" s="16"/>
      <c r="R4" s="16"/>
      <c r="S4" s="16"/>
    </row>
    <row r="5" spans="1:19" s="1" customFormat="1" ht="17.25" customHeight="1" thickTop="1">
      <c r="A5" s="6"/>
      <c r="B5" s="6"/>
      <c r="C5" s="235" t="s">
        <v>265</v>
      </c>
      <c r="D5" s="235" t="s">
        <v>342</v>
      </c>
      <c r="E5" s="237" t="s">
        <v>7762</v>
      </c>
      <c r="F5" s="237"/>
      <c r="G5" s="237"/>
      <c r="H5" s="16"/>
      <c r="I5" s="16"/>
      <c r="J5" s="16"/>
      <c r="K5" s="16"/>
      <c r="L5" s="16"/>
      <c r="M5" s="16"/>
      <c r="N5" s="16"/>
      <c r="O5" s="16"/>
      <c r="P5" s="16"/>
      <c r="Q5" s="16"/>
      <c r="R5" s="16"/>
      <c r="S5" s="16"/>
    </row>
    <row r="6" spans="1:19" s="1" customFormat="1" ht="26.25" customHeight="1">
      <c r="A6" s="6"/>
      <c r="B6" s="6"/>
      <c r="C6" s="236"/>
      <c r="D6" s="236"/>
      <c r="E6" s="103" t="s">
        <v>1857</v>
      </c>
      <c r="F6" s="103" t="s">
        <v>1858</v>
      </c>
      <c r="G6" s="103" t="s">
        <v>1859</v>
      </c>
      <c r="H6" s="16"/>
      <c r="I6" s="16"/>
      <c r="J6" s="16"/>
      <c r="K6" s="16"/>
      <c r="L6" s="16"/>
      <c r="M6" s="16"/>
      <c r="N6" s="16"/>
      <c r="O6" s="16"/>
      <c r="P6" s="16"/>
      <c r="Q6" s="16"/>
      <c r="R6" s="16"/>
      <c r="S6" s="16"/>
    </row>
    <row r="7" spans="1:19" s="1" customFormat="1" ht="19.5" customHeight="1">
      <c r="A7" s="119" t="s">
        <v>8446</v>
      </c>
      <c r="B7" s="6"/>
      <c r="C7" s="21" t="s">
        <v>342</v>
      </c>
      <c r="D7" s="38">
        <f>IFERROR(VLOOKUP(D$2&amp;$A7,Parte_III!$1:$1048576,$A$3,0)*100,"-")</f>
        <v>94.527363777160645</v>
      </c>
      <c r="E7" s="38">
        <f>IFERROR(VLOOKUP(E$2&amp;$A7,Parte_III!$1:$1048576,$A$3,0)*100,"-")</f>
        <v>92.1875</v>
      </c>
      <c r="F7" s="38">
        <f>IFERROR(VLOOKUP(F$2&amp;$A7,Parte_III!$1:$1048576,$A$3,0)*100,"-")</f>
        <v>75.999999046325684</v>
      </c>
      <c r="G7" s="38">
        <f>IFERROR(VLOOKUP(G$2&amp;$A7,Parte_III!$1:$1048576,$A$3,0)*100,"-")</f>
        <v>90.909093618392944</v>
      </c>
      <c r="H7" s="16"/>
      <c r="I7" s="16"/>
      <c r="J7" s="16"/>
      <c r="K7" s="16"/>
      <c r="L7" s="16"/>
      <c r="M7" s="16"/>
      <c r="N7" s="16"/>
      <c r="O7" s="16"/>
      <c r="P7" s="16"/>
      <c r="Q7" s="16"/>
      <c r="R7" s="16"/>
      <c r="S7" s="16"/>
    </row>
    <row r="8" spans="1:19">
      <c r="A8" s="119" t="s">
        <v>10740</v>
      </c>
      <c r="B8" s="6"/>
      <c r="C8" s="24" t="s">
        <v>1820</v>
      </c>
      <c r="D8" s="37">
        <f>IFERROR(VLOOKUP($A8&amp;D$2&amp;$A$7,Parte_III!$1:$1048576,$A$3,0)*100,"-")</f>
        <v>85.71428656578064</v>
      </c>
      <c r="E8" s="37">
        <f>IFERROR(VLOOKUP($A8&amp;E$2&amp;$A$7,Parte_III!$1:$1048576,$A$3,0)*100,"-")</f>
        <v>89.189189672470093</v>
      </c>
      <c r="F8" s="37">
        <f>IFERROR(VLOOKUP($A8&amp;F$2&amp;$A$7,Parte_III!$1:$1048576,$A$3,0)*100,"-")</f>
        <v>75</v>
      </c>
      <c r="G8" s="37">
        <f>IFERROR(VLOOKUP($A8&amp;G$2&amp;$A$7,Parte_III!$1:$1048576,$A$3,0)*100,"-")</f>
        <v>85.71428656578064</v>
      </c>
    </row>
    <row r="9" spans="1:19">
      <c r="A9" s="119" t="s">
        <v>10741</v>
      </c>
      <c r="B9" s="6"/>
      <c r="C9" s="24" t="s">
        <v>1821</v>
      </c>
      <c r="D9" s="37">
        <f>IFERROR(VLOOKUP($A9&amp;D$2&amp;$A$7,Parte_III!$1:$1048576,$A$3,0)*100,"-")</f>
        <v>89.999997615814209</v>
      </c>
      <c r="E9" s="37">
        <f>IFERROR(VLOOKUP($A9&amp;E$2&amp;$A$7,Parte_III!$1:$1048576,$A$3,0)*100,"-")</f>
        <v>85.71428656578064</v>
      </c>
      <c r="F9" s="37">
        <f>IFERROR(VLOOKUP($A9&amp;F$2&amp;$A$7,Parte_III!$1:$1048576,$A$3,0)*100,"-")</f>
        <v>100</v>
      </c>
      <c r="G9" s="37">
        <f>IFERROR(VLOOKUP($A9&amp;G$2&amp;$A$7,Parte_III!$1:$1048576,$A$3,0)*100,"-")</f>
        <v>100</v>
      </c>
    </row>
    <row r="10" spans="1:19">
      <c r="A10" s="119" t="s">
        <v>10742</v>
      </c>
      <c r="B10" s="6"/>
      <c r="C10" s="24" t="s">
        <v>1822</v>
      </c>
      <c r="D10" s="37">
        <f>IFERROR(VLOOKUP($A10&amp;D$2&amp;$A$7,Parte_III!$1:$1048576,$A$3,0)*100,"-")</f>
        <v>100</v>
      </c>
      <c r="E10" s="37">
        <f>IFERROR(VLOOKUP($A10&amp;E$2&amp;$A$7,Parte_III!$1:$1048576,$A$3,0)*100,"-")</f>
        <v>100</v>
      </c>
      <c r="F10" s="37">
        <f>IFERROR(VLOOKUP($A10&amp;F$2&amp;$A$7,Parte_III!$1:$1048576,$A$3,0)*100,"-")</f>
        <v>100</v>
      </c>
      <c r="G10" s="37">
        <f>IFERROR(VLOOKUP($A10&amp;G$2&amp;$A$7,Parte_III!$1:$1048576,$A$3,0)*100,"-")</f>
        <v>100</v>
      </c>
    </row>
    <row r="11" spans="1:19" ht="15" thickBot="1">
      <c r="A11" s="119" t="s">
        <v>10743</v>
      </c>
      <c r="B11" s="6"/>
      <c r="C11" s="24" t="s">
        <v>1823</v>
      </c>
      <c r="D11" s="37">
        <f>IFERROR(VLOOKUP($A11&amp;D$2&amp;$A$7,Parte_III!$1:$1048576,$A$3,0)*100,"-")</f>
        <v>85.000002384185791</v>
      </c>
      <c r="E11" s="37">
        <f>IFERROR(VLOOKUP($A11&amp;E$2&amp;$A$7,Parte_III!$1:$1048576,$A$3,0)*100,"-")</f>
        <v>100</v>
      </c>
      <c r="F11" s="37">
        <f>IFERROR(VLOOKUP($A11&amp;F$2&amp;$A$7,Parte_III!$1:$1048576,$A$3,0)*100,"-")</f>
        <v>62.5</v>
      </c>
      <c r="G11" s="37">
        <f>IFERROR(VLOOKUP($A11&amp;G$2&amp;$A$7,Parte_III!$1:$1048576,$A$3,0)*100,"-")</f>
        <v>100</v>
      </c>
    </row>
    <row r="12" spans="1:19" ht="15" thickTop="1">
      <c r="A12" s="6"/>
      <c r="B12" s="6"/>
      <c r="C12" s="32" t="s">
        <v>355</v>
      </c>
      <c r="D12" s="32"/>
      <c r="E12" s="33"/>
      <c r="F12" s="33"/>
      <c r="G12" s="33"/>
    </row>
    <row r="13" spans="1:19">
      <c r="A13" s="8"/>
      <c r="B13" s="8"/>
    </row>
    <row r="14" spans="1:19">
      <c r="A14" s="8"/>
      <c r="B14" s="8"/>
    </row>
    <row r="15" spans="1:19">
      <c r="A15" s="8"/>
      <c r="B15" s="8"/>
    </row>
    <row r="16" spans="1:19">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sheetData>
  <mergeCells count="5">
    <mergeCell ref="C1:G1"/>
    <mergeCell ref="C3:G3"/>
    <mergeCell ref="C5:C6"/>
    <mergeCell ref="D5:D6"/>
    <mergeCell ref="E5:G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E5B64-FCB5-4E96-854E-FC3A48DC4B75}">
  <dimension ref="A1:R76"/>
  <sheetViews>
    <sheetView showGridLines="0" workbookViewId="0">
      <selection activeCell="D7" sqref="D7"/>
    </sheetView>
  </sheetViews>
  <sheetFormatPr defaultRowHeight="14.4"/>
  <cols>
    <col min="1" max="2" width="4.44140625" style="13" customWidth="1"/>
    <col min="3" max="3" width="45.109375" style="26" customWidth="1"/>
    <col min="4" max="6" width="9.5546875" style="26" customWidth="1"/>
    <col min="7" max="18" width="9.109375" style="26"/>
  </cols>
  <sheetData>
    <row r="1" spans="1:18" s="2" customFormat="1" ht="33.75" customHeight="1">
      <c r="A1" s="12"/>
      <c r="B1" s="12"/>
      <c r="C1" s="232" t="s">
        <v>2045</v>
      </c>
      <c r="D1" s="233"/>
      <c r="E1" s="233"/>
      <c r="F1" s="233"/>
    </row>
    <row r="2" spans="1:18" s="6" customFormat="1" ht="11.25" customHeight="1">
      <c r="A2" s="6" t="s">
        <v>1684</v>
      </c>
      <c r="C2" s="116"/>
      <c r="D2" s="98"/>
      <c r="E2" s="98" t="s">
        <v>7669</v>
      </c>
      <c r="F2" s="98" t="s">
        <v>7670</v>
      </c>
    </row>
    <row r="3" spans="1:18" s="1" customFormat="1" ht="42" customHeight="1">
      <c r="A3" s="6">
        <v>3</v>
      </c>
      <c r="B3" s="6"/>
      <c r="C3" s="234" t="s">
        <v>140</v>
      </c>
      <c r="D3" s="234"/>
      <c r="E3" s="234"/>
      <c r="F3" s="234"/>
      <c r="G3" s="16"/>
      <c r="H3" s="16"/>
      <c r="I3" s="16"/>
      <c r="J3" s="16"/>
      <c r="K3" s="16"/>
      <c r="L3" s="16"/>
      <c r="M3" s="16"/>
      <c r="N3" s="16"/>
      <c r="O3" s="16"/>
      <c r="P3" s="16"/>
      <c r="Q3" s="16"/>
      <c r="R3" s="16"/>
    </row>
    <row r="4" spans="1:18" s="1" customFormat="1" ht="9.75" customHeight="1" thickBot="1">
      <c r="A4" s="6"/>
      <c r="B4" s="6"/>
      <c r="C4" s="17"/>
      <c r="D4" s="16"/>
      <c r="E4" s="18"/>
      <c r="F4" s="19"/>
      <c r="G4" s="16"/>
      <c r="H4" s="16"/>
      <c r="I4" s="16"/>
      <c r="J4" s="16"/>
      <c r="K4" s="16"/>
      <c r="L4" s="16"/>
      <c r="M4" s="16"/>
      <c r="N4" s="16"/>
      <c r="O4" s="16"/>
      <c r="P4" s="16"/>
      <c r="Q4" s="16"/>
      <c r="R4" s="16"/>
    </row>
    <row r="5" spans="1:18" s="1" customFormat="1" ht="17.25" customHeight="1" thickTop="1">
      <c r="A5" s="6"/>
      <c r="B5" s="6"/>
      <c r="C5" s="235" t="s">
        <v>10745</v>
      </c>
      <c r="D5" s="237" t="s">
        <v>362</v>
      </c>
      <c r="E5" s="237"/>
      <c r="F5" s="237"/>
      <c r="G5" s="16"/>
      <c r="H5" s="16"/>
      <c r="I5" s="16"/>
      <c r="J5" s="16"/>
      <c r="K5" s="16"/>
      <c r="L5" s="16"/>
      <c r="M5" s="16"/>
      <c r="N5" s="16"/>
      <c r="O5" s="16"/>
      <c r="P5" s="16"/>
      <c r="Q5" s="16"/>
      <c r="R5" s="16"/>
    </row>
    <row r="6" spans="1:18" s="1" customFormat="1" ht="26.25" customHeight="1">
      <c r="A6" s="6"/>
      <c r="B6" s="6"/>
      <c r="C6" s="236"/>
      <c r="D6" s="103" t="s">
        <v>342</v>
      </c>
      <c r="E6" s="103" t="s">
        <v>1687</v>
      </c>
      <c r="F6" s="103" t="s">
        <v>1688</v>
      </c>
      <c r="G6" s="16"/>
      <c r="H6" s="16"/>
      <c r="I6" s="16"/>
      <c r="J6" s="16"/>
      <c r="K6" s="16"/>
      <c r="L6" s="16"/>
      <c r="M6" s="16"/>
      <c r="N6" s="16"/>
      <c r="O6" s="16"/>
      <c r="P6" s="16"/>
      <c r="Q6" s="16"/>
      <c r="R6" s="16"/>
    </row>
    <row r="7" spans="1:18" s="1" customFormat="1" ht="19.5" customHeight="1">
      <c r="A7" s="119" t="s">
        <v>8495</v>
      </c>
      <c r="B7" s="6"/>
      <c r="C7" s="21" t="s">
        <v>401</v>
      </c>
      <c r="D7" s="38">
        <f>IFERROR(VLOOKUP(D$2&amp;$A7,Parte_III!$1:$1048576,$A$3,0)*100,"-")</f>
        <v>75.537937879562378</v>
      </c>
      <c r="E7" s="38">
        <f>IFERROR(VLOOKUP(E$2&amp;$A7,Parte_III!$1:$1048576,$A$3,0)*100,"-")</f>
        <v>75.537937879562378</v>
      </c>
      <c r="F7" s="38">
        <f>IFERROR(VLOOKUP(F$2&amp;$A7,Parte_III!$1:$1048576,$A$3,0)*100,"-")</f>
        <v>75.537937879562378</v>
      </c>
      <c r="G7" s="16"/>
      <c r="H7" s="16"/>
      <c r="I7" s="16"/>
      <c r="J7" s="16"/>
      <c r="K7" s="16"/>
      <c r="L7" s="16"/>
      <c r="M7" s="16"/>
      <c r="N7" s="16"/>
      <c r="O7" s="16"/>
      <c r="P7" s="16"/>
      <c r="Q7" s="16"/>
      <c r="R7" s="16"/>
    </row>
    <row r="8" spans="1:18">
      <c r="A8" s="119" t="s">
        <v>8496</v>
      </c>
      <c r="B8" s="6"/>
      <c r="C8" s="24" t="s">
        <v>338</v>
      </c>
      <c r="D8" s="37">
        <f>IFERROR(VLOOKUP(D$2&amp;$A8,Parte_III!$1:$1048576,$A$3,0)*100,"-")</f>
        <v>62.458473443984985</v>
      </c>
      <c r="E8" s="37">
        <f>IFERROR(VLOOKUP(E$2&amp;$A8,Parte_III!$1:$1048576,$A$3,0)*100,"-")</f>
        <v>60.693639516830444</v>
      </c>
      <c r="F8" s="37">
        <f>IFERROR(VLOOKUP(F$2&amp;$A8,Parte_III!$1:$1048576,$A$3,0)*100,"-")</f>
        <v>64.84375</v>
      </c>
    </row>
    <row r="9" spans="1:18">
      <c r="A9" s="119" t="s">
        <v>8497</v>
      </c>
      <c r="B9" s="6"/>
      <c r="C9" s="24" t="s">
        <v>339</v>
      </c>
      <c r="D9" s="37">
        <f>IFERROR(VLOOKUP(D$2&amp;$A9,Parte_III!$1:$1048576,$A$3,0)*100,"-")</f>
        <v>81.818181276321411</v>
      </c>
      <c r="E9" s="37">
        <f>IFERROR(VLOOKUP(E$2&amp;$A9,Parte_III!$1:$1048576,$A$3,0)*100,"-")</f>
        <v>74.731183052062988</v>
      </c>
      <c r="F9" s="37">
        <f>IFERROR(VLOOKUP(F$2&amp;$A9,Parte_III!$1:$1048576,$A$3,0)*100,"-")</f>
        <v>90.322577953338623</v>
      </c>
    </row>
    <row r="10" spans="1:18" ht="15" thickBot="1">
      <c r="A10" s="119" t="s">
        <v>8498</v>
      </c>
      <c r="B10" s="6"/>
      <c r="C10" s="24" t="s">
        <v>340</v>
      </c>
      <c r="D10" s="37">
        <f>IFERROR(VLOOKUP(D$2&amp;$A10,Parte_III!$1:$1048576,$A$3,0)*100,"-")</f>
        <v>82.987552881240845</v>
      </c>
      <c r="E10" s="37">
        <f>IFERROR(VLOOKUP(E$2&amp;$A10,Parte_III!$1:$1048576,$A$3,0)*100,"-")</f>
        <v>75.862067937850952</v>
      </c>
      <c r="F10" s="37">
        <f>IFERROR(VLOOKUP(F$2&amp;$A10,Parte_III!$1:$1048576,$A$3,0)*100,"-")</f>
        <v>93.75</v>
      </c>
    </row>
    <row r="11" spans="1:18" s="26" customFormat="1" ht="15" thickTop="1">
      <c r="A11" s="6"/>
      <c r="B11" s="6"/>
      <c r="C11" s="32" t="s">
        <v>355</v>
      </c>
      <c r="D11" s="33"/>
      <c r="E11" s="33"/>
      <c r="F11" s="33"/>
    </row>
    <row r="12" spans="1:18" s="26" customFormat="1">
      <c r="A12" s="8"/>
      <c r="B12" s="8"/>
    </row>
    <row r="13" spans="1:18" s="26" customFormat="1">
      <c r="A13" s="8"/>
      <c r="B13" s="8"/>
    </row>
    <row r="14" spans="1:18" s="26" customFormat="1">
      <c r="A14" s="8"/>
      <c r="B14" s="8"/>
    </row>
    <row r="15" spans="1:18" s="26" customFormat="1">
      <c r="A15" s="8"/>
      <c r="B15" s="8"/>
    </row>
    <row r="16" spans="1:18" s="26" customFormat="1">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sheetData>
  <mergeCells count="4">
    <mergeCell ref="C1:F1"/>
    <mergeCell ref="C3:F3"/>
    <mergeCell ref="C5:C6"/>
    <mergeCell ref="D5:F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1E2A4-3DB4-411D-9F1C-80ED51CC44BD}">
  <dimension ref="A1:S77"/>
  <sheetViews>
    <sheetView showGridLines="0" workbookViewId="0">
      <selection activeCell="E10" sqref="E10"/>
    </sheetView>
  </sheetViews>
  <sheetFormatPr defaultRowHeight="14.4"/>
  <cols>
    <col min="1" max="2" width="4.44140625" style="13" customWidth="1"/>
    <col min="3" max="3" width="45.109375" style="26" customWidth="1"/>
    <col min="4" max="4" width="10.109375" style="26" customWidth="1"/>
    <col min="5" max="7" width="11.44140625" style="26" customWidth="1"/>
    <col min="8" max="19" width="9.109375" style="26"/>
  </cols>
  <sheetData>
    <row r="1" spans="1:19" s="2" customFormat="1" ht="33.75" customHeight="1">
      <c r="A1" s="12"/>
      <c r="B1" s="12"/>
      <c r="C1" s="232" t="s">
        <v>2045</v>
      </c>
      <c r="D1" s="232"/>
      <c r="E1" s="233"/>
      <c r="F1" s="233"/>
      <c r="G1" s="233"/>
    </row>
    <row r="2" spans="1:19" s="6" customFormat="1" ht="11.25" customHeight="1">
      <c r="A2" s="6" t="s">
        <v>1684</v>
      </c>
      <c r="C2" s="116"/>
      <c r="D2" s="116"/>
      <c r="E2" s="98" t="s">
        <v>5875</v>
      </c>
      <c r="F2" s="98" t="s">
        <v>5876</v>
      </c>
      <c r="G2" s="98" t="s">
        <v>5877</v>
      </c>
    </row>
    <row r="3" spans="1:19" s="1" customFormat="1" ht="42" customHeight="1">
      <c r="A3" s="6">
        <v>3</v>
      </c>
      <c r="B3" s="6"/>
      <c r="C3" s="234" t="s">
        <v>141</v>
      </c>
      <c r="D3" s="234"/>
      <c r="E3" s="234"/>
      <c r="F3" s="234"/>
      <c r="G3" s="234"/>
      <c r="H3" s="16"/>
      <c r="I3" s="16"/>
      <c r="J3" s="16"/>
      <c r="K3" s="16"/>
      <c r="L3" s="16"/>
      <c r="M3" s="16"/>
      <c r="N3" s="16"/>
      <c r="O3" s="16"/>
      <c r="P3" s="16"/>
      <c r="Q3" s="16"/>
      <c r="R3" s="16"/>
      <c r="S3" s="16"/>
    </row>
    <row r="4" spans="1:19" s="1" customFormat="1" ht="9.75" customHeight="1" thickBot="1">
      <c r="A4" s="6"/>
      <c r="B4" s="6"/>
      <c r="C4" s="17"/>
      <c r="D4" s="17"/>
      <c r="E4" s="16"/>
      <c r="F4" s="18"/>
      <c r="G4" s="19"/>
      <c r="H4" s="16"/>
      <c r="I4" s="16"/>
      <c r="J4" s="16"/>
      <c r="K4" s="16"/>
      <c r="L4" s="16"/>
      <c r="M4" s="16"/>
      <c r="N4" s="16"/>
      <c r="O4" s="16"/>
      <c r="P4" s="16"/>
      <c r="Q4" s="16"/>
      <c r="R4" s="16"/>
      <c r="S4" s="16"/>
    </row>
    <row r="5" spans="1:19" s="1" customFormat="1" ht="17.25" customHeight="1" thickTop="1">
      <c r="A5" s="6"/>
      <c r="B5" s="6"/>
      <c r="C5" s="235" t="s">
        <v>265</v>
      </c>
      <c r="D5" s="235" t="s">
        <v>342</v>
      </c>
      <c r="E5" s="237" t="s">
        <v>7762</v>
      </c>
      <c r="F5" s="237"/>
      <c r="G5" s="237"/>
      <c r="H5" s="16"/>
      <c r="I5" s="16"/>
      <c r="J5" s="16"/>
      <c r="K5" s="16"/>
      <c r="L5" s="16"/>
      <c r="M5" s="16"/>
      <c r="N5" s="16"/>
      <c r="O5" s="16"/>
      <c r="P5" s="16"/>
      <c r="Q5" s="16"/>
      <c r="R5" s="16"/>
      <c r="S5" s="16"/>
    </row>
    <row r="6" spans="1:19" s="1" customFormat="1" ht="26.25" customHeight="1">
      <c r="A6" s="6"/>
      <c r="B6" s="6"/>
      <c r="C6" s="236"/>
      <c r="D6" s="236"/>
      <c r="E6" s="103" t="s">
        <v>1857</v>
      </c>
      <c r="F6" s="103" t="s">
        <v>1858</v>
      </c>
      <c r="G6" s="103" t="s">
        <v>1859</v>
      </c>
      <c r="H6" s="16"/>
      <c r="I6" s="16"/>
      <c r="J6" s="16"/>
      <c r="K6" s="16"/>
      <c r="L6" s="16"/>
      <c r="M6" s="16"/>
      <c r="N6" s="16"/>
      <c r="O6" s="16"/>
      <c r="P6" s="16"/>
      <c r="Q6" s="16"/>
      <c r="R6" s="16"/>
      <c r="S6" s="16"/>
    </row>
    <row r="7" spans="1:19" s="1" customFormat="1" ht="19.5" customHeight="1">
      <c r="A7" s="119" t="s">
        <v>8495</v>
      </c>
      <c r="B7" s="6"/>
      <c r="C7" s="21" t="s">
        <v>10746</v>
      </c>
      <c r="D7" s="38">
        <f>IFERROR(VLOOKUP(D$2&amp;$A7,Parte_III!$1:$1048576,$A$3,0)*100,"-")</f>
        <v>75.537937879562378</v>
      </c>
      <c r="E7" s="38">
        <f>IFERROR(VLOOKUP(E$2&amp;$A7,Parte_III!$1:$1048576,$A$3,0)*100,"-")</f>
        <v>71.470588445663452</v>
      </c>
      <c r="F7" s="38">
        <f>IFERROR(VLOOKUP(F$2&amp;$A7,Parte_III!$1:$1048576,$A$3,0)*100,"-")</f>
        <v>77.441078424453735</v>
      </c>
      <c r="G7" s="38">
        <f>IFERROR(VLOOKUP(G$2&amp;$A7,Parte_III!$1:$1048576,$A$3,0)*100,"-")</f>
        <v>78.861790895462036</v>
      </c>
      <c r="H7" s="16"/>
      <c r="I7" s="16"/>
      <c r="J7" s="16"/>
      <c r="K7" s="16"/>
      <c r="L7" s="16"/>
      <c r="M7" s="16"/>
      <c r="N7" s="16"/>
      <c r="O7" s="16"/>
      <c r="P7" s="16"/>
      <c r="Q7" s="16"/>
      <c r="R7" s="16"/>
      <c r="S7" s="16"/>
    </row>
    <row r="8" spans="1:19">
      <c r="A8" s="119" t="s">
        <v>10740</v>
      </c>
      <c r="B8" s="6"/>
      <c r="C8" s="24" t="s">
        <v>1820</v>
      </c>
      <c r="D8" s="37">
        <f>IFERROR(VLOOKUP($A8&amp;D$2&amp;$A$7,Parte_III!$1:$1048576,$A$3,0)*100,"-")</f>
        <v>72.26107120513916</v>
      </c>
      <c r="E8" s="37">
        <f>IFERROR(VLOOKUP($A8&amp;E$2&amp;$A$7,Parte_III!$1:$1048576,$A$3,0)*100,"-")</f>
        <v>68.823528289794922</v>
      </c>
      <c r="F8" s="37">
        <f>IFERROR(VLOOKUP($A8&amp;F$2&amp;$A$7,Parte_III!$1:$1048576,$A$3,0)*100,"-")</f>
        <v>74.149662256240845</v>
      </c>
      <c r="G8" s="37">
        <f>IFERROR(VLOOKUP($A8&amp;G$2&amp;$A$7,Parte_III!$1:$1048576,$A$3,0)*100,"-")</f>
        <v>75</v>
      </c>
    </row>
    <row r="9" spans="1:19">
      <c r="A9" s="119" t="s">
        <v>10741</v>
      </c>
      <c r="B9" s="6"/>
      <c r="C9" s="24" t="s">
        <v>1821</v>
      </c>
      <c r="D9" s="37">
        <f>IFERROR(VLOOKUP($A9&amp;D$2&amp;$A$7,Parte_III!$1:$1048576,$A$3,0)*100,"-")</f>
        <v>78.378379344940186</v>
      </c>
      <c r="E9" s="37">
        <f>IFERROR(VLOOKUP($A9&amp;E$2&amp;$A$7,Parte_III!$1:$1048576,$A$3,0)*100,"-")</f>
        <v>75</v>
      </c>
      <c r="F9" s="37">
        <f>IFERROR(VLOOKUP($A9&amp;F$2&amp;$A$7,Parte_III!$1:$1048576,$A$3,0)*100,"-")</f>
        <v>85.245901346206665</v>
      </c>
      <c r="G9" s="37">
        <f>IFERROR(VLOOKUP($A9&amp;G$2&amp;$A$7,Parte_III!$1:$1048576,$A$3,0)*100,"-")</f>
        <v>75</v>
      </c>
    </row>
    <row r="10" spans="1:19">
      <c r="A10" s="119" t="s">
        <v>10742</v>
      </c>
      <c r="B10" s="6"/>
      <c r="C10" s="24" t="s">
        <v>1822</v>
      </c>
      <c r="D10" s="37">
        <f>IFERROR(VLOOKUP($A10&amp;D$2&amp;$A$7,Parte_III!$1:$1048576,$A$3,0)*100,"-")</f>
        <v>81.63265585899353</v>
      </c>
      <c r="E10" s="37">
        <f>IFERROR(VLOOKUP($A10&amp;E$2&amp;$A$7,Parte_III!$1:$1048576,$A$3,0)*100,"-")</f>
        <v>79.591834545135498</v>
      </c>
      <c r="F10" s="37">
        <f>IFERROR(VLOOKUP($A10&amp;F$2&amp;$A$7,Parte_III!$1:$1048576,$A$3,0)*100,"-")</f>
        <v>74.074071645736694</v>
      </c>
      <c r="G10" s="37">
        <f>IFERROR(VLOOKUP($A10&amp;G$2&amp;$A$7,Parte_III!$1:$1048576,$A$3,0)*100,"-")</f>
        <v>95.454543828964233</v>
      </c>
    </row>
    <row r="11" spans="1:19" ht="15" thickBot="1">
      <c r="A11" s="119" t="s">
        <v>10743</v>
      </c>
      <c r="B11" s="6"/>
      <c r="C11" s="24" t="s">
        <v>1823</v>
      </c>
      <c r="D11" s="37">
        <f>IFERROR(VLOOKUP($A11&amp;D$2&amp;$A$7,Parte_III!$1:$1048576,$A$3,0)*100,"-")</f>
        <v>77.192980051040649</v>
      </c>
      <c r="E11" s="37">
        <f>IFERROR(VLOOKUP($A11&amp;E$2&amp;$A$7,Parte_III!$1:$1048576,$A$3,0)*100,"-")</f>
        <v>69.230771064758301</v>
      </c>
      <c r="F11" s="37">
        <f>IFERROR(VLOOKUP($A11&amp;F$2&amp;$A$7,Parte_III!$1:$1048576,$A$3,0)*100,"-")</f>
        <v>79.032260179519653</v>
      </c>
      <c r="G11" s="37">
        <f>IFERROR(VLOOKUP($A11&amp;G$2&amp;$A$7,Parte_III!$1:$1048576,$A$3,0)*100,"-")</f>
        <v>86.363637447357178</v>
      </c>
    </row>
    <row r="12" spans="1:19" ht="15" thickTop="1">
      <c r="A12" s="6"/>
      <c r="B12" s="6"/>
      <c r="C12" s="32" t="s">
        <v>355</v>
      </c>
      <c r="D12" s="32"/>
      <c r="E12" s="33"/>
      <c r="F12" s="33"/>
      <c r="G12" s="33"/>
    </row>
    <row r="13" spans="1:19">
      <c r="A13" s="8"/>
      <c r="B13" s="8"/>
    </row>
    <row r="14" spans="1:19">
      <c r="A14" s="8"/>
      <c r="B14" s="8"/>
    </row>
    <row r="15" spans="1:19">
      <c r="A15" s="8"/>
      <c r="B15" s="8"/>
    </row>
    <row r="16" spans="1:19">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sheetData>
  <mergeCells count="5">
    <mergeCell ref="C1:G1"/>
    <mergeCell ref="C3:G3"/>
    <mergeCell ref="C5:C6"/>
    <mergeCell ref="D5:D6"/>
    <mergeCell ref="E5:G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6F8FE-EF4E-4E8D-85B6-28EF65CCF497}">
  <dimension ref="A1:AU83"/>
  <sheetViews>
    <sheetView showGridLines="0" workbookViewId="0">
      <selection activeCell="C5" sqref="C5:C6"/>
    </sheetView>
  </sheetViews>
  <sheetFormatPr defaultRowHeight="14.4"/>
  <cols>
    <col min="1" max="2" width="4.44140625" style="13" customWidth="1"/>
    <col min="3" max="3" width="24" style="26" customWidth="1"/>
    <col min="4" max="4" width="9.109375" style="26"/>
    <col min="5" max="13" width="8.6640625" style="26" customWidth="1"/>
    <col min="14" max="14" width="1.109375" style="26" customWidth="1"/>
    <col min="15" max="24" width="8.6640625" style="26" customWidth="1"/>
    <col min="25" max="25" width="1" style="26" customWidth="1"/>
    <col min="26" max="47" width="9.109375" style="26"/>
  </cols>
  <sheetData>
    <row r="1" spans="1:47" s="2" customFormat="1" ht="33.75" customHeight="1">
      <c r="A1" s="12"/>
      <c r="B1" s="12"/>
      <c r="C1" s="232" t="s">
        <v>2045</v>
      </c>
      <c r="D1" s="232"/>
      <c r="E1" s="233"/>
      <c r="F1" s="233"/>
      <c r="G1" s="233"/>
      <c r="H1" s="233"/>
      <c r="I1" s="233"/>
      <c r="J1" s="233"/>
      <c r="K1" s="233"/>
      <c r="L1" s="233"/>
      <c r="M1" s="233"/>
      <c r="N1" s="102"/>
      <c r="O1" s="102"/>
      <c r="P1" s="102"/>
      <c r="Q1" s="102"/>
      <c r="R1" s="102"/>
      <c r="S1" s="102"/>
      <c r="T1" s="102"/>
      <c r="U1" s="102"/>
      <c r="V1" s="102"/>
      <c r="W1" s="102"/>
      <c r="X1" s="102"/>
      <c r="Y1" s="14"/>
      <c r="Z1" s="14"/>
      <c r="AA1" s="14"/>
      <c r="AB1" s="14"/>
      <c r="AC1" s="14"/>
      <c r="AD1" s="14"/>
    </row>
    <row r="2" spans="1:47" s="6" customFormat="1" ht="11.25" customHeight="1">
      <c r="A2" s="6" t="s">
        <v>1684</v>
      </c>
      <c r="C2" s="116"/>
      <c r="D2" s="120"/>
      <c r="E2" s="98" t="s">
        <v>10752</v>
      </c>
      <c r="F2" s="98" t="s">
        <v>10753</v>
      </c>
      <c r="G2" s="98" t="s">
        <v>10754</v>
      </c>
      <c r="H2" s="98" t="s">
        <v>10755</v>
      </c>
      <c r="I2" s="98" t="s">
        <v>10756</v>
      </c>
      <c r="J2" s="98" t="s">
        <v>10757</v>
      </c>
      <c r="K2" s="98" t="s">
        <v>10758</v>
      </c>
      <c r="L2" s="98" t="s">
        <v>10759</v>
      </c>
      <c r="M2" s="98" t="s">
        <v>10760</v>
      </c>
      <c r="N2" s="98"/>
      <c r="O2" s="120" t="s">
        <v>7669</v>
      </c>
      <c r="P2" s="98" t="str">
        <f>$O$2&amp;E2</f>
        <v>mul_fx1829_</v>
      </c>
      <c r="Q2" s="98" t="str">
        <f t="shared" ref="Q2:X2" si="0">$O$2&amp;F2</f>
        <v>mul_fx3039_</v>
      </c>
      <c r="R2" s="98" t="str">
        <f t="shared" si="0"/>
        <v>mul_fx4049_</v>
      </c>
      <c r="S2" s="98" t="str">
        <f t="shared" si="0"/>
        <v>mul_fx5059_</v>
      </c>
      <c r="T2" s="98" t="str">
        <f t="shared" si="0"/>
        <v>mul_fx1859_</v>
      </c>
      <c r="U2" s="98" t="str">
        <f t="shared" si="0"/>
        <v>mul_fx6069_</v>
      </c>
      <c r="V2" s="98" t="str">
        <f t="shared" si="0"/>
        <v>mul_fx7079_</v>
      </c>
      <c r="W2" s="98" t="str">
        <f t="shared" si="0"/>
        <v>mul_fx80m_</v>
      </c>
      <c r="X2" s="98" t="str">
        <f t="shared" si="0"/>
        <v>mul_fx60m_</v>
      </c>
      <c r="Z2" s="120" t="s">
        <v>7670</v>
      </c>
      <c r="AA2" s="98" t="s">
        <v>10761</v>
      </c>
      <c r="AB2" s="98" t="s">
        <v>10762</v>
      </c>
      <c r="AC2" s="98" t="s">
        <v>10763</v>
      </c>
      <c r="AD2" s="98" t="s">
        <v>10764</v>
      </c>
      <c r="AE2" s="98" t="s">
        <v>10765</v>
      </c>
      <c r="AF2" s="98" t="s">
        <v>5869</v>
      </c>
      <c r="AG2" s="98" t="s">
        <v>5870</v>
      </c>
      <c r="AH2" s="98" t="s">
        <v>5871</v>
      </c>
      <c r="AI2" s="98" t="s">
        <v>5868</v>
      </c>
    </row>
    <row r="3" spans="1:47" s="1" customFormat="1" ht="42" customHeight="1">
      <c r="A3" s="6">
        <v>2</v>
      </c>
      <c r="B3" s="6"/>
      <c r="C3" s="246" t="s">
        <v>10766</v>
      </c>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16"/>
      <c r="AK3" s="16"/>
      <c r="AL3" s="16"/>
      <c r="AM3" s="16"/>
      <c r="AN3" s="16"/>
      <c r="AO3" s="16"/>
      <c r="AP3" s="16"/>
      <c r="AQ3" s="16"/>
      <c r="AR3" s="16"/>
      <c r="AS3" s="16"/>
      <c r="AT3" s="16"/>
      <c r="AU3" s="16"/>
    </row>
    <row r="4" spans="1:47" s="1" customFormat="1" ht="9.75" customHeight="1" thickBot="1">
      <c r="A4" s="6"/>
      <c r="B4" s="6"/>
      <c r="C4" s="17"/>
      <c r="D4" s="18"/>
      <c r="E4" s="16"/>
      <c r="F4" s="18"/>
      <c r="G4" s="19"/>
      <c r="H4" s="19"/>
      <c r="I4" s="19"/>
      <c r="J4" s="19"/>
      <c r="K4" s="19"/>
      <c r="L4" s="19"/>
      <c r="M4" s="18"/>
      <c r="N4" s="18"/>
      <c r="O4" s="18"/>
      <c r="P4" s="18"/>
      <c r="Q4" s="18"/>
      <c r="R4" s="18"/>
      <c r="S4" s="18"/>
      <c r="T4" s="18"/>
      <c r="U4" s="18"/>
      <c r="V4" s="18"/>
      <c r="W4" s="18"/>
      <c r="X4" s="18"/>
      <c r="Y4" s="16"/>
      <c r="Z4" s="16"/>
      <c r="AA4" s="16"/>
      <c r="AB4" s="16"/>
      <c r="AC4" s="16"/>
      <c r="AD4" s="16"/>
      <c r="AE4" s="16"/>
      <c r="AF4" s="16"/>
      <c r="AG4" s="16"/>
      <c r="AH4" s="16"/>
      <c r="AI4" s="16"/>
      <c r="AJ4" s="16"/>
      <c r="AK4" s="16"/>
      <c r="AL4" s="16"/>
      <c r="AM4" s="16"/>
      <c r="AN4" s="16"/>
      <c r="AO4" s="16"/>
      <c r="AP4" s="16"/>
      <c r="AQ4" s="16"/>
      <c r="AR4" s="16"/>
      <c r="AS4" s="16"/>
      <c r="AT4" s="16"/>
      <c r="AU4" s="16"/>
    </row>
    <row r="5" spans="1:47" s="1" customFormat="1" ht="17.25" customHeight="1" thickTop="1">
      <c r="A5" s="6"/>
      <c r="B5" s="6"/>
      <c r="C5" s="235" t="s">
        <v>10783</v>
      </c>
      <c r="D5" s="245" t="s">
        <v>342</v>
      </c>
      <c r="E5" s="245"/>
      <c r="F5" s="245"/>
      <c r="G5" s="245"/>
      <c r="H5" s="245"/>
      <c r="I5" s="245"/>
      <c r="J5" s="245"/>
      <c r="K5" s="245"/>
      <c r="L5" s="245"/>
      <c r="M5" s="245"/>
      <c r="N5" s="104"/>
      <c r="O5" s="237" t="s">
        <v>1687</v>
      </c>
      <c r="P5" s="237"/>
      <c r="Q5" s="237"/>
      <c r="R5" s="237"/>
      <c r="S5" s="237"/>
      <c r="T5" s="237"/>
      <c r="U5" s="237"/>
      <c r="V5" s="237"/>
      <c r="W5" s="237"/>
      <c r="X5" s="237"/>
      <c r="Y5" s="235"/>
      <c r="Z5" s="237" t="s">
        <v>1688</v>
      </c>
      <c r="AA5" s="237"/>
      <c r="AB5" s="237"/>
      <c r="AC5" s="237"/>
      <c r="AD5" s="237"/>
      <c r="AE5" s="237"/>
      <c r="AF5" s="237"/>
      <c r="AG5" s="237"/>
      <c r="AH5" s="237"/>
      <c r="AI5" s="237"/>
      <c r="AJ5" s="16"/>
      <c r="AK5" s="16"/>
      <c r="AL5" s="16"/>
      <c r="AM5" s="16"/>
      <c r="AN5" s="16"/>
      <c r="AO5" s="16"/>
      <c r="AP5" s="16"/>
      <c r="AQ5" s="16"/>
      <c r="AR5" s="16"/>
      <c r="AS5" s="16"/>
      <c r="AT5" s="16"/>
      <c r="AU5" s="16"/>
    </row>
    <row r="6" spans="1:47" s="1" customFormat="1" ht="26.25" customHeight="1">
      <c r="A6" s="6"/>
      <c r="B6" s="6"/>
      <c r="C6" s="236"/>
      <c r="D6" s="121" t="s">
        <v>342</v>
      </c>
      <c r="E6" s="103" t="s">
        <v>333</v>
      </c>
      <c r="F6" s="103" t="s">
        <v>334</v>
      </c>
      <c r="G6" s="103" t="s">
        <v>335</v>
      </c>
      <c r="H6" s="103" t="s">
        <v>336</v>
      </c>
      <c r="I6" s="103" t="s">
        <v>337</v>
      </c>
      <c r="J6" s="103" t="s">
        <v>338</v>
      </c>
      <c r="K6" s="103" t="s">
        <v>339</v>
      </c>
      <c r="L6" s="103" t="s">
        <v>340</v>
      </c>
      <c r="M6" s="103" t="s">
        <v>341</v>
      </c>
      <c r="N6" s="103"/>
      <c r="O6" s="103" t="s">
        <v>342</v>
      </c>
      <c r="P6" s="103" t="s">
        <v>333</v>
      </c>
      <c r="Q6" s="103" t="s">
        <v>334</v>
      </c>
      <c r="R6" s="103" t="s">
        <v>335</v>
      </c>
      <c r="S6" s="103" t="s">
        <v>336</v>
      </c>
      <c r="T6" s="103" t="s">
        <v>337</v>
      </c>
      <c r="U6" s="103" t="s">
        <v>338</v>
      </c>
      <c r="V6" s="103" t="s">
        <v>339</v>
      </c>
      <c r="W6" s="103" t="s">
        <v>340</v>
      </c>
      <c r="X6" s="103" t="s">
        <v>341</v>
      </c>
      <c r="Y6" s="236"/>
      <c r="Z6" s="103" t="s">
        <v>342</v>
      </c>
      <c r="AA6" s="103" t="s">
        <v>333</v>
      </c>
      <c r="AB6" s="103" t="s">
        <v>334</v>
      </c>
      <c r="AC6" s="103" t="s">
        <v>335</v>
      </c>
      <c r="AD6" s="103" t="s">
        <v>336</v>
      </c>
      <c r="AE6" s="103" t="s">
        <v>337</v>
      </c>
      <c r="AF6" s="103" t="s">
        <v>338</v>
      </c>
      <c r="AG6" s="103" t="s">
        <v>339</v>
      </c>
      <c r="AH6" s="103" t="s">
        <v>340</v>
      </c>
      <c r="AI6" s="103" t="s">
        <v>341</v>
      </c>
      <c r="AJ6" s="16"/>
      <c r="AK6" s="16"/>
      <c r="AL6" s="16"/>
      <c r="AM6" s="16"/>
      <c r="AN6" s="16"/>
      <c r="AO6" s="16"/>
      <c r="AP6" s="16"/>
      <c r="AQ6" s="16"/>
      <c r="AR6" s="16"/>
      <c r="AS6" s="16"/>
      <c r="AT6" s="16"/>
      <c r="AU6" s="16"/>
    </row>
    <row r="7" spans="1:47" s="1" customFormat="1" ht="19.5" customHeight="1">
      <c r="A7" s="6"/>
      <c r="B7" s="6"/>
      <c r="C7" s="21"/>
      <c r="D7" s="38"/>
      <c r="E7" s="22"/>
      <c r="F7" s="22"/>
      <c r="G7" s="22"/>
      <c r="H7" s="22"/>
      <c r="I7" s="22"/>
      <c r="J7" s="22"/>
      <c r="K7" s="22"/>
      <c r="L7" s="22"/>
      <c r="M7" s="22"/>
      <c r="N7" s="22"/>
      <c r="O7" s="22"/>
      <c r="P7" s="22"/>
      <c r="Q7" s="22"/>
      <c r="R7" s="22"/>
      <c r="S7" s="22"/>
      <c r="T7" s="22"/>
      <c r="U7" s="22"/>
      <c r="V7" s="22"/>
      <c r="W7" s="22"/>
      <c r="X7" s="22"/>
      <c r="Y7" s="38"/>
      <c r="Z7" s="22"/>
      <c r="AA7" s="22"/>
      <c r="AB7" s="22"/>
      <c r="AC7" s="22"/>
      <c r="AD7" s="22"/>
      <c r="AE7" s="22"/>
      <c r="AF7" s="22"/>
      <c r="AG7" s="22"/>
      <c r="AH7" s="22"/>
      <c r="AI7" s="22"/>
      <c r="AJ7" s="16"/>
      <c r="AK7" s="16"/>
      <c r="AL7" s="16"/>
      <c r="AM7" s="16"/>
      <c r="AN7" s="16"/>
      <c r="AO7" s="16"/>
      <c r="AP7" s="16"/>
      <c r="AQ7" s="16"/>
      <c r="AR7" s="16"/>
      <c r="AS7" s="16"/>
      <c r="AT7" s="16"/>
      <c r="AU7" s="16"/>
    </row>
    <row r="8" spans="1:47">
      <c r="A8" s="6" t="s">
        <v>8529</v>
      </c>
      <c r="B8" s="6"/>
      <c r="C8" s="24" t="s">
        <v>10747</v>
      </c>
      <c r="D8" s="36">
        <f>IFERROR(VLOOKUP(D$2&amp;$A8,Parte_III!$1:$1048576,$A$3,0),"-")</f>
        <v>253</v>
      </c>
      <c r="E8" s="36">
        <f>IFERROR(VLOOKUP(E$2&amp;$A8,Parte_III!$1:$1048576,$A$3,0),"-")</f>
        <v>27</v>
      </c>
      <c r="F8" s="36">
        <f>IFERROR(VLOOKUP(F$2&amp;$A8,Parte_III!$1:$1048576,$A$3,0),"-")</f>
        <v>47</v>
      </c>
      <c r="G8" s="36">
        <f>IFERROR(VLOOKUP(G$2&amp;$A8,Parte_III!$1:$1048576,$A$3,0),"-")</f>
        <v>53</v>
      </c>
      <c r="H8" s="36">
        <f>IFERROR(VLOOKUP(H$2&amp;$A8,Parte_III!$1:$1048576,$A$3,0),"-")</f>
        <v>58</v>
      </c>
      <c r="I8" s="36">
        <f>IFERROR(VLOOKUP(I$2&amp;$A8,Parte_III!$1:$1048576,$A$3,0),"-")</f>
        <v>185</v>
      </c>
      <c r="J8" s="36">
        <f>IFERROR(VLOOKUP(J$2&amp;$A8,Parte_III!$1:$1048576,$A$3,0),"-")</f>
        <v>39</v>
      </c>
      <c r="K8" s="36">
        <f>IFERROR(VLOOKUP(K$2&amp;$A8,Parte_III!$1:$1048576,$A$3,0),"-")</f>
        <v>22</v>
      </c>
      <c r="L8" s="36">
        <f>IFERROR(VLOOKUP(L$2&amp;$A8,Parte_III!$1:$1048576,$A$3,0),"-")</f>
        <v>7</v>
      </c>
      <c r="M8" s="36">
        <f>IFERROR(VLOOKUP(M$2&amp;$A8,Parte_III!$1:$1048576,$A$3,0),"-")</f>
        <v>68</v>
      </c>
      <c r="N8" s="37"/>
      <c r="O8" s="36">
        <f>IFERROR(VLOOKUP(O$2&amp;$A8,Parte_III!$1:$1048576,$A$3,0),"-")</f>
        <v>129</v>
      </c>
      <c r="P8" s="36">
        <f>IFERROR(VLOOKUP(P$2&amp;$A8,Parte_III!$1:$1048576,$A$3,0),"-")</f>
        <v>14</v>
      </c>
      <c r="Q8" s="36">
        <f>IFERROR(VLOOKUP(Q$2&amp;$A8,Parte_III!$1:$1048576,$A$3,0),"-")</f>
        <v>20</v>
      </c>
      <c r="R8" s="36">
        <f>IFERROR(VLOOKUP(R$2&amp;$A8,Parte_III!$1:$1048576,$A$3,0),"-")</f>
        <v>30</v>
      </c>
      <c r="S8" s="36">
        <f>IFERROR(VLOOKUP(S$2&amp;$A8,Parte_III!$1:$1048576,$A$3,0),"-")</f>
        <v>32</v>
      </c>
      <c r="T8" s="36">
        <f>IFERROR(VLOOKUP(T$2&amp;$A8,Parte_III!$1:$1048576,$A$3,0),"-")</f>
        <v>96</v>
      </c>
      <c r="U8" s="36">
        <f>IFERROR(VLOOKUP(U$2&amp;$A8,Parte_III!$1:$1048576,$A$3,0),"-")</f>
        <v>17</v>
      </c>
      <c r="V8" s="36">
        <f>IFERROR(VLOOKUP(V$2&amp;$A8,Parte_III!$1:$1048576,$A$3,0),"-")</f>
        <v>13</v>
      </c>
      <c r="W8" s="36">
        <f>IFERROR(VLOOKUP(W$2&amp;$A8,Parte_III!$1:$1048576,$A$3,0),"-")</f>
        <v>3</v>
      </c>
      <c r="X8" s="36">
        <f>IFERROR(VLOOKUP(X$2&amp;$A8,Parte_III!$1:$1048576,$A$3,0),"-")</f>
        <v>33</v>
      </c>
      <c r="Y8" s="37"/>
      <c r="Z8" s="36">
        <f>IFERROR(VLOOKUP(Z$2&amp;$A8,Parte_III!$1:$1048576,$A$3,0),"-")</f>
        <v>124</v>
      </c>
      <c r="AA8" s="36">
        <f>IFERROR(VLOOKUP(AA$2&amp;$A8,Parte_III!$1:$1048576,$A$3,0),"-")</f>
        <v>13</v>
      </c>
      <c r="AB8" s="36">
        <f>IFERROR(VLOOKUP(AB$2&amp;$A8,Parte_III!$1:$1048576,$A$3,0),"-")</f>
        <v>27</v>
      </c>
      <c r="AC8" s="36">
        <f>IFERROR(VLOOKUP(AC$2&amp;$A8,Parte_III!$1:$1048576,$A$3,0),"-")</f>
        <v>23</v>
      </c>
      <c r="AD8" s="36">
        <f>IFERROR(VLOOKUP(AD$2&amp;$A8,Parte_III!$1:$1048576,$A$3,0),"-")</f>
        <v>26</v>
      </c>
      <c r="AE8" s="36">
        <f>IFERROR(VLOOKUP(AE$2&amp;$A8,Parte_III!$1:$1048576,$A$3,0),"-")</f>
        <v>89</v>
      </c>
      <c r="AF8" s="36">
        <f>IFERROR(VLOOKUP(AF$2&amp;$A8,Parte_III!$1:$1048576,$A$3,0),"-")</f>
        <v>22</v>
      </c>
      <c r="AG8" s="36">
        <f>IFERROR(VLOOKUP(AG$2&amp;$A8,Parte_III!$1:$1048576,$A$3,0),"-")</f>
        <v>9</v>
      </c>
      <c r="AH8" s="36">
        <f>IFERROR(VLOOKUP(AH$2&amp;$A8,Parte_III!$1:$1048576,$A$3,0),"-")</f>
        <v>4</v>
      </c>
      <c r="AI8" s="36">
        <f>IFERROR(VLOOKUP(AI$2&amp;$A8,Parte_III!$1:$1048576,$A$3,0),"-")</f>
        <v>35</v>
      </c>
    </row>
    <row r="9" spans="1:47">
      <c r="A9" s="6" t="s">
        <v>8559</v>
      </c>
      <c r="B9" s="6"/>
      <c r="C9" s="24" t="s">
        <v>10748</v>
      </c>
      <c r="D9" s="36">
        <f>IFERROR(VLOOKUP(D$2&amp;$A9,Parte_III!$1:$1048576,$A$3,0),"-")</f>
        <v>8</v>
      </c>
      <c r="E9" s="36">
        <f>IFERROR(VLOOKUP(E$2&amp;$A9,Parte_III!$1:$1048576,$A$3,0),"-")</f>
        <v>0</v>
      </c>
      <c r="F9" s="36">
        <f>IFERROR(VLOOKUP(F$2&amp;$A9,Parte_III!$1:$1048576,$A$3,0),"-")</f>
        <v>3</v>
      </c>
      <c r="G9" s="36">
        <f>IFERROR(VLOOKUP(G$2&amp;$A9,Parte_III!$1:$1048576,$A$3,0),"-")</f>
        <v>3</v>
      </c>
      <c r="H9" s="36">
        <f>IFERROR(VLOOKUP(H$2&amp;$A9,Parte_III!$1:$1048576,$A$3,0),"-")</f>
        <v>1</v>
      </c>
      <c r="I9" s="36">
        <f>IFERROR(VLOOKUP(I$2&amp;$A9,Parte_III!$1:$1048576,$A$3,0),"-")</f>
        <v>7</v>
      </c>
      <c r="J9" s="36">
        <f>IFERROR(VLOOKUP(J$2&amp;$A9,Parte_III!$1:$1048576,$A$3,0),"-")</f>
        <v>1</v>
      </c>
      <c r="K9" s="36">
        <f>IFERROR(VLOOKUP(K$2&amp;$A9,Parte_III!$1:$1048576,$A$3,0),"-")</f>
        <v>0</v>
      </c>
      <c r="L9" s="36">
        <f>IFERROR(VLOOKUP(L$2&amp;$A9,Parte_III!$1:$1048576,$A$3,0),"-")</f>
        <v>0</v>
      </c>
      <c r="M9" s="36">
        <f>IFERROR(VLOOKUP(M$2&amp;$A9,Parte_III!$1:$1048576,$A$3,0),"-")</f>
        <v>1</v>
      </c>
      <c r="N9" s="37"/>
      <c r="O9" s="36">
        <f>IFERROR(VLOOKUP(O$2&amp;$A9,Parte_III!$1:$1048576,$A$3,0),"-")</f>
        <v>1</v>
      </c>
      <c r="P9" s="36">
        <f>IFERROR(VLOOKUP(P$2&amp;$A9,Parte_III!$1:$1048576,$A$3,0),"-")</f>
        <v>0</v>
      </c>
      <c r="Q9" s="36">
        <f>IFERROR(VLOOKUP(Q$2&amp;$A9,Parte_III!$1:$1048576,$A$3,0),"-")</f>
        <v>1</v>
      </c>
      <c r="R9" s="36">
        <f>IFERROR(VLOOKUP(R$2&amp;$A9,Parte_III!$1:$1048576,$A$3,0),"-")</f>
        <v>0</v>
      </c>
      <c r="S9" s="36">
        <f>IFERROR(VLOOKUP(S$2&amp;$A9,Parte_III!$1:$1048576,$A$3,0),"-")</f>
        <v>0</v>
      </c>
      <c r="T9" s="36">
        <f>IFERROR(VLOOKUP(T$2&amp;$A9,Parte_III!$1:$1048576,$A$3,0),"-")</f>
        <v>1</v>
      </c>
      <c r="U9" s="36">
        <f>IFERROR(VLOOKUP(U$2&amp;$A9,Parte_III!$1:$1048576,$A$3,0),"-")</f>
        <v>0</v>
      </c>
      <c r="V9" s="36">
        <f>IFERROR(VLOOKUP(V$2&amp;$A9,Parte_III!$1:$1048576,$A$3,0),"-")</f>
        <v>0</v>
      </c>
      <c r="W9" s="36">
        <f>IFERROR(VLOOKUP(W$2&amp;$A9,Parte_III!$1:$1048576,$A$3,0),"-")</f>
        <v>0</v>
      </c>
      <c r="X9" s="36">
        <f>IFERROR(VLOOKUP(X$2&amp;$A9,Parte_III!$1:$1048576,$A$3,0),"-")</f>
        <v>0</v>
      </c>
      <c r="Y9" s="37"/>
      <c r="Z9" s="36">
        <f>IFERROR(VLOOKUP(Z$2&amp;$A9,Parte_III!$1:$1048576,$A$3,0),"-")</f>
        <v>7</v>
      </c>
      <c r="AA9" s="36">
        <f>IFERROR(VLOOKUP(AA$2&amp;$A9,Parte_III!$1:$1048576,$A$3,0),"-")</f>
        <v>0</v>
      </c>
      <c r="AB9" s="36">
        <f>IFERROR(VLOOKUP(AB$2&amp;$A9,Parte_III!$1:$1048576,$A$3,0),"-")</f>
        <v>2</v>
      </c>
      <c r="AC9" s="36">
        <f>IFERROR(VLOOKUP(AC$2&amp;$A9,Parte_III!$1:$1048576,$A$3,0),"-")</f>
        <v>3</v>
      </c>
      <c r="AD9" s="36">
        <f>IFERROR(VLOOKUP(AD$2&amp;$A9,Parte_III!$1:$1048576,$A$3,0),"-")</f>
        <v>1</v>
      </c>
      <c r="AE9" s="36">
        <f>IFERROR(VLOOKUP(AE$2&amp;$A9,Parte_III!$1:$1048576,$A$3,0),"-")</f>
        <v>6</v>
      </c>
      <c r="AF9" s="36">
        <f>IFERROR(VLOOKUP(AF$2&amp;$A9,Parte_III!$1:$1048576,$A$3,0),"-")</f>
        <v>1</v>
      </c>
      <c r="AG9" s="36">
        <f>IFERROR(VLOOKUP(AG$2&amp;$A9,Parte_III!$1:$1048576,$A$3,0),"-")</f>
        <v>0</v>
      </c>
      <c r="AH9" s="36">
        <f>IFERROR(VLOOKUP(AH$2&amp;$A9,Parte_III!$1:$1048576,$A$3,0),"-")</f>
        <v>0</v>
      </c>
      <c r="AI9" s="36">
        <f>IFERROR(VLOOKUP(AI$2&amp;$A9,Parte_III!$1:$1048576,$A$3,0),"-")</f>
        <v>1</v>
      </c>
    </row>
    <row r="10" spans="1:47">
      <c r="A10" s="6" t="s">
        <v>8589</v>
      </c>
      <c r="B10" s="6"/>
      <c r="C10" s="24" t="s">
        <v>10749</v>
      </c>
      <c r="D10" s="36">
        <f>IFERROR(VLOOKUP(D$2&amp;$A10,Parte_III!$1:$1048576,$A$3,0),"-")</f>
        <v>80</v>
      </c>
      <c r="E10" s="36">
        <f>IFERROR(VLOOKUP(E$2&amp;$A10,Parte_III!$1:$1048576,$A$3,0),"-")</f>
        <v>18</v>
      </c>
      <c r="F10" s="36">
        <f>IFERROR(VLOOKUP(F$2&amp;$A10,Parte_III!$1:$1048576,$A$3,0),"-")</f>
        <v>17</v>
      </c>
      <c r="G10" s="36">
        <f>IFERROR(VLOOKUP(G$2&amp;$A10,Parte_III!$1:$1048576,$A$3,0),"-")</f>
        <v>14</v>
      </c>
      <c r="H10" s="36">
        <f>IFERROR(VLOOKUP(H$2&amp;$A10,Parte_III!$1:$1048576,$A$3,0),"-")</f>
        <v>18</v>
      </c>
      <c r="I10" s="36">
        <f>IFERROR(VLOOKUP(I$2&amp;$A10,Parte_III!$1:$1048576,$A$3,0),"-")</f>
        <v>67</v>
      </c>
      <c r="J10" s="36">
        <f>IFERROR(VLOOKUP(J$2&amp;$A10,Parte_III!$1:$1048576,$A$3,0),"-")</f>
        <v>12</v>
      </c>
      <c r="K10" s="36">
        <f>IFERROR(VLOOKUP(K$2&amp;$A10,Parte_III!$1:$1048576,$A$3,0),"-")</f>
        <v>1</v>
      </c>
      <c r="L10" s="36">
        <f>IFERROR(VLOOKUP(L$2&amp;$A10,Parte_III!$1:$1048576,$A$3,0),"-")</f>
        <v>0</v>
      </c>
      <c r="M10" s="36">
        <f>IFERROR(VLOOKUP(M$2&amp;$A10,Parte_III!$1:$1048576,$A$3,0),"-")</f>
        <v>13</v>
      </c>
      <c r="N10" s="37"/>
      <c r="O10" s="36">
        <f>IFERROR(VLOOKUP(O$2&amp;$A10,Parte_III!$1:$1048576,$A$3,0),"-")</f>
        <v>41</v>
      </c>
      <c r="P10" s="36">
        <f>IFERROR(VLOOKUP(P$2&amp;$A10,Parte_III!$1:$1048576,$A$3,0),"-")</f>
        <v>8</v>
      </c>
      <c r="Q10" s="36">
        <f>IFERROR(VLOOKUP(Q$2&amp;$A10,Parte_III!$1:$1048576,$A$3,0),"-")</f>
        <v>9</v>
      </c>
      <c r="R10" s="36">
        <f>IFERROR(VLOOKUP(R$2&amp;$A10,Parte_III!$1:$1048576,$A$3,0),"-")</f>
        <v>9</v>
      </c>
      <c r="S10" s="36">
        <f>IFERROR(VLOOKUP(S$2&amp;$A10,Parte_III!$1:$1048576,$A$3,0),"-")</f>
        <v>9</v>
      </c>
      <c r="T10" s="36">
        <f>IFERROR(VLOOKUP(T$2&amp;$A10,Parte_III!$1:$1048576,$A$3,0),"-")</f>
        <v>35</v>
      </c>
      <c r="U10" s="36">
        <f>IFERROR(VLOOKUP(U$2&amp;$A10,Parte_III!$1:$1048576,$A$3,0),"-")</f>
        <v>6</v>
      </c>
      <c r="V10" s="36">
        <f>IFERROR(VLOOKUP(V$2&amp;$A10,Parte_III!$1:$1048576,$A$3,0),"-")</f>
        <v>0</v>
      </c>
      <c r="W10" s="36">
        <f>IFERROR(VLOOKUP(W$2&amp;$A10,Parte_III!$1:$1048576,$A$3,0),"-")</f>
        <v>0</v>
      </c>
      <c r="X10" s="36">
        <f>IFERROR(VLOOKUP(X$2&amp;$A10,Parte_III!$1:$1048576,$A$3,0),"-")</f>
        <v>6</v>
      </c>
      <c r="Y10" s="37"/>
      <c r="Z10" s="36">
        <f>IFERROR(VLOOKUP(Z$2&amp;$A10,Parte_III!$1:$1048576,$A$3,0),"-")</f>
        <v>39</v>
      </c>
      <c r="AA10" s="36">
        <f>IFERROR(VLOOKUP(AA$2&amp;$A10,Parte_III!$1:$1048576,$A$3,0),"-")</f>
        <v>10</v>
      </c>
      <c r="AB10" s="36">
        <f>IFERROR(VLOOKUP(AB$2&amp;$A10,Parte_III!$1:$1048576,$A$3,0),"-")</f>
        <v>8</v>
      </c>
      <c r="AC10" s="36">
        <f>IFERROR(VLOOKUP(AC$2&amp;$A10,Parte_III!$1:$1048576,$A$3,0),"-")</f>
        <v>5</v>
      </c>
      <c r="AD10" s="36">
        <f>IFERROR(VLOOKUP(AD$2&amp;$A10,Parte_III!$1:$1048576,$A$3,0),"-")</f>
        <v>9</v>
      </c>
      <c r="AE10" s="36">
        <f>IFERROR(VLOOKUP(AE$2&amp;$A10,Parte_III!$1:$1048576,$A$3,0),"-")</f>
        <v>32</v>
      </c>
      <c r="AF10" s="36">
        <f>IFERROR(VLOOKUP(AF$2&amp;$A10,Parte_III!$1:$1048576,$A$3,0),"-")</f>
        <v>6</v>
      </c>
      <c r="AG10" s="36">
        <f>IFERROR(VLOOKUP(AG$2&amp;$A10,Parte_III!$1:$1048576,$A$3,0),"-")</f>
        <v>1</v>
      </c>
      <c r="AH10" s="36">
        <f>IFERROR(VLOOKUP(AH$2&amp;$A10,Parte_III!$1:$1048576,$A$3,0),"-")</f>
        <v>0</v>
      </c>
      <c r="AI10" s="36">
        <f>IFERROR(VLOOKUP(AI$2&amp;$A10,Parte_III!$1:$1048576,$A$3,0),"-")</f>
        <v>7</v>
      </c>
    </row>
    <row r="11" spans="1:47">
      <c r="A11" s="6" t="s">
        <v>8619</v>
      </c>
      <c r="B11" s="6"/>
      <c r="C11" s="24" t="s">
        <v>10750</v>
      </c>
      <c r="D11" s="36">
        <f>IFERROR(VLOOKUP(D$2&amp;$A11,Parte_III!$1:$1048576,$A$3,0),"-")</f>
        <v>0</v>
      </c>
      <c r="E11" s="36">
        <f>IFERROR(VLOOKUP(E$2&amp;$A11,Parte_III!$1:$1048576,$A$3,0),"-")</f>
        <v>0</v>
      </c>
      <c r="F11" s="36">
        <f>IFERROR(VLOOKUP(F$2&amp;$A11,Parte_III!$1:$1048576,$A$3,0),"-")</f>
        <v>0</v>
      </c>
      <c r="G11" s="36">
        <f>IFERROR(VLOOKUP(G$2&amp;$A11,Parte_III!$1:$1048576,$A$3,0),"-")</f>
        <v>0</v>
      </c>
      <c r="H11" s="36">
        <f>IFERROR(VLOOKUP(H$2&amp;$A11,Parte_III!$1:$1048576,$A$3,0),"-")</f>
        <v>0</v>
      </c>
      <c r="I11" s="36">
        <f>IFERROR(VLOOKUP(I$2&amp;$A11,Parte_III!$1:$1048576,$A$3,0),"-")</f>
        <v>0</v>
      </c>
      <c r="J11" s="36">
        <f>IFERROR(VLOOKUP(J$2&amp;$A11,Parte_III!$1:$1048576,$A$3,0),"-")</f>
        <v>0</v>
      </c>
      <c r="K11" s="36">
        <f>IFERROR(VLOOKUP(K$2&amp;$A11,Parte_III!$1:$1048576,$A$3,0),"-")</f>
        <v>0</v>
      </c>
      <c r="L11" s="36">
        <f>IFERROR(VLOOKUP(L$2&amp;$A11,Parte_III!$1:$1048576,$A$3,0),"-")</f>
        <v>0</v>
      </c>
      <c r="M11" s="36">
        <f>IFERROR(VLOOKUP(M$2&amp;$A11,Parte_III!$1:$1048576,$A$3,0),"-")</f>
        <v>0</v>
      </c>
      <c r="N11" s="37"/>
      <c r="O11" s="36">
        <f>IFERROR(VLOOKUP(O$2&amp;$A11,Parte_III!$1:$1048576,$A$3,0),"-")</f>
        <v>0</v>
      </c>
      <c r="P11" s="36">
        <f>IFERROR(VLOOKUP(P$2&amp;$A11,Parte_III!$1:$1048576,$A$3,0),"-")</f>
        <v>0</v>
      </c>
      <c r="Q11" s="36">
        <f>IFERROR(VLOOKUP(Q$2&amp;$A11,Parte_III!$1:$1048576,$A$3,0),"-")</f>
        <v>0</v>
      </c>
      <c r="R11" s="36">
        <f>IFERROR(VLOOKUP(R$2&amp;$A11,Parte_III!$1:$1048576,$A$3,0),"-")</f>
        <v>0</v>
      </c>
      <c r="S11" s="36">
        <f>IFERROR(VLOOKUP(S$2&amp;$A11,Parte_III!$1:$1048576,$A$3,0),"-")</f>
        <v>0</v>
      </c>
      <c r="T11" s="36">
        <f>IFERROR(VLOOKUP(T$2&amp;$A11,Parte_III!$1:$1048576,$A$3,0),"-")</f>
        <v>0</v>
      </c>
      <c r="U11" s="36">
        <f>IFERROR(VLOOKUP(U$2&amp;$A11,Parte_III!$1:$1048576,$A$3,0),"-")</f>
        <v>0</v>
      </c>
      <c r="V11" s="36">
        <f>IFERROR(VLOOKUP(V$2&amp;$A11,Parte_III!$1:$1048576,$A$3,0),"-")</f>
        <v>0</v>
      </c>
      <c r="W11" s="36">
        <f>IFERROR(VLOOKUP(W$2&amp;$A11,Parte_III!$1:$1048576,$A$3,0),"-")</f>
        <v>0</v>
      </c>
      <c r="X11" s="36">
        <f>IFERROR(VLOOKUP(X$2&amp;$A11,Parte_III!$1:$1048576,$A$3,0),"-")</f>
        <v>0</v>
      </c>
      <c r="Y11" s="37"/>
      <c r="Z11" s="36">
        <f>IFERROR(VLOOKUP(Z$2&amp;$A11,Parte_III!$1:$1048576,$A$3,0),"-")</f>
        <v>0</v>
      </c>
      <c r="AA11" s="36">
        <f>IFERROR(VLOOKUP(AA$2&amp;$A11,Parte_III!$1:$1048576,$A$3,0),"-")</f>
        <v>0</v>
      </c>
      <c r="AB11" s="36">
        <f>IFERROR(VLOOKUP(AB$2&amp;$A11,Parte_III!$1:$1048576,$A$3,0),"-")</f>
        <v>0</v>
      </c>
      <c r="AC11" s="36">
        <f>IFERROR(VLOOKUP(AC$2&amp;$A11,Parte_III!$1:$1048576,$A$3,0),"-")</f>
        <v>0</v>
      </c>
      <c r="AD11" s="36">
        <f>IFERROR(VLOOKUP(AD$2&amp;$A11,Parte_III!$1:$1048576,$A$3,0),"-")</f>
        <v>0</v>
      </c>
      <c r="AE11" s="36">
        <f>IFERROR(VLOOKUP(AE$2&amp;$A11,Parte_III!$1:$1048576,$A$3,0),"-")</f>
        <v>0</v>
      </c>
      <c r="AF11" s="36">
        <f>IFERROR(VLOOKUP(AF$2&amp;$A11,Parte_III!$1:$1048576,$A$3,0),"-")</f>
        <v>0</v>
      </c>
      <c r="AG11" s="36">
        <f>IFERROR(VLOOKUP(AG$2&amp;$A11,Parte_III!$1:$1048576,$A$3,0),"-")</f>
        <v>0</v>
      </c>
      <c r="AH11" s="36">
        <f>IFERROR(VLOOKUP(AH$2&amp;$A11,Parte_III!$1:$1048576,$A$3,0),"-")</f>
        <v>0</v>
      </c>
      <c r="AI11" s="36">
        <f>IFERROR(VLOOKUP(AI$2&amp;$A11,Parte_III!$1:$1048576,$A$3,0),"-")</f>
        <v>0</v>
      </c>
    </row>
    <row r="12" spans="1:47">
      <c r="A12" s="6" t="s">
        <v>8649</v>
      </c>
      <c r="B12" s="6"/>
      <c r="C12" s="24" t="s">
        <v>10751</v>
      </c>
      <c r="D12" s="36">
        <f>IFERROR(VLOOKUP(D$2&amp;$A12,Parte_III!$1:$1048576,$A$3,0),"-")</f>
        <v>5</v>
      </c>
      <c r="E12" s="36">
        <f>IFERROR(VLOOKUP(E$2&amp;$A12,Parte_III!$1:$1048576,$A$3,0),"-")</f>
        <v>1</v>
      </c>
      <c r="F12" s="36">
        <f>IFERROR(VLOOKUP(F$2&amp;$A12,Parte_III!$1:$1048576,$A$3,0),"-")</f>
        <v>2</v>
      </c>
      <c r="G12" s="36">
        <f>IFERROR(VLOOKUP(G$2&amp;$A12,Parte_III!$1:$1048576,$A$3,0),"-")</f>
        <v>1</v>
      </c>
      <c r="H12" s="36">
        <f>IFERROR(VLOOKUP(H$2&amp;$A12,Parte_III!$1:$1048576,$A$3,0),"-")</f>
        <v>1</v>
      </c>
      <c r="I12" s="36">
        <f>IFERROR(VLOOKUP(I$2&amp;$A12,Parte_III!$1:$1048576,$A$3,0),"-")</f>
        <v>5</v>
      </c>
      <c r="J12" s="36">
        <f>IFERROR(VLOOKUP(J$2&amp;$A12,Parte_III!$1:$1048576,$A$3,0),"-")</f>
        <v>0</v>
      </c>
      <c r="K12" s="36">
        <f>IFERROR(VLOOKUP(K$2&amp;$A12,Parte_III!$1:$1048576,$A$3,0),"-")</f>
        <v>0</v>
      </c>
      <c r="L12" s="36">
        <f>IFERROR(VLOOKUP(L$2&amp;$A12,Parte_III!$1:$1048576,$A$3,0),"-")</f>
        <v>0</v>
      </c>
      <c r="M12" s="36">
        <f>IFERROR(VLOOKUP(M$2&amp;$A12,Parte_III!$1:$1048576,$A$3,0),"-")</f>
        <v>0</v>
      </c>
      <c r="N12" s="37"/>
      <c r="O12" s="36">
        <f>IFERROR(VLOOKUP(O$2&amp;$A12,Parte_III!$1:$1048576,$A$3,0),"-")</f>
        <v>3</v>
      </c>
      <c r="P12" s="36">
        <f>IFERROR(VLOOKUP(P$2&amp;$A12,Parte_III!$1:$1048576,$A$3,0),"-")</f>
        <v>1</v>
      </c>
      <c r="Q12" s="36">
        <f>IFERROR(VLOOKUP(Q$2&amp;$A12,Parte_III!$1:$1048576,$A$3,0),"-")</f>
        <v>1</v>
      </c>
      <c r="R12" s="36">
        <f>IFERROR(VLOOKUP(R$2&amp;$A12,Parte_III!$1:$1048576,$A$3,0),"-")</f>
        <v>0</v>
      </c>
      <c r="S12" s="36">
        <f>IFERROR(VLOOKUP(S$2&amp;$A12,Parte_III!$1:$1048576,$A$3,0),"-")</f>
        <v>1</v>
      </c>
      <c r="T12" s="36">
        <f>IFERROR(VLOOKUP(T$2&amp;$A12,Parte_III!$1:$1048576,$A$3,0),"-")</f>
        <v>3</v>
      </c>
      <c r="U12" s="36">
        <f>IFERROR(VLOOKUP(U$2&amp;$A12,Parte_III!$1:$1048576,$A$3,0),"-")</f>
        <v>0</v>
      </c>
      <c r="V12" s="36">
        <f>IFERROR(VLOOKUP(V$2&amp;$A12,Parte_III!$1:$1048576,$A$3,0),"-")</f>
        <v>0</v>
      </c>
      <c r="W12" s="36">
        <f>IFERROR(VLOOKUP(W$2&amp;$A12,Parte_III!$1:$1048576,$A$3,0),"-")</f>
        <v>0</v>
      </c>
      <c r="X12" s="36">
        <f>IFERROR(VLOOKUP(X$2&amp;$A12,Parte_III!$1:$1048576,$A$3,0),"-")</f>
        <v>0</v>
      </c>
      <c r="Y12" s="37"/>
      <c r="Z12" s="36">
        <f>IFERROR(VLOOKUP(Z$2&amp;$A12,Parte_III!$1:$1048576,$A$3,0),"-")</f>
        <v>2</v>
      </c>
      <c r="AA12" s="36">
        <f>IFERROR(VLOOKUP(AA$2&amp;$A12,Parte_III!$1:$1048576,$A$3,0),"-")</f>
        <v>0</v>
      </c>
      <c r="AB12" s="36">
        <f>IFERROR(VLOOKUP(AB$2&amp;$A12,Parte_III!$1:$1048576,$A$3,0),"-")</f>
        <v>1</v>
      </c>
      <c r="AC12" s="36">
        <f>IFERROR(VLOOKUP(AC$2&amp;$A12,Parte_III!$1:$1048576,$A$3,0),"-")</f>
        <v>1</v>
      </c>
      <c r="AD12" s="36">
        <f>IFERROR(VLOOKUP(AD$2&amp;$A12,Parte_III!$1:$1048576,$A$3,0),"-")</f>
        <v>0</v>
      </c>
      <c r="AE12" s="36">
        <f>IFERROR(VLOOKUP(AE$2&amp;$A12,Parte_III!$1:$1048576,$A$3,0),"-")</f>
        <v>2</v>
      </c>
      <c r="AF12" s="36">
        <f>IFERROR(VLOOKUP(AF$2&amp;$A12,Parte_III!$1:$1048576,$A$3,0),"-")</f>
        <v>0</v>
      </c>
      <c r="AG12" s="36">
        <f>IFERROR(VLOOKUP(AG$2&amp;$A12,Parte_III!$1:$1048576,$A$3,0),"-")</f>
        <v>0</v>
      </c>
      <c r="AH12" s="36">
        <f>IFERROR(VLOOKUP(AH$2&amp;$A12,Parte_III!$1:$1048576,$A$3,0),"-")</f>
        <v>0</v>
      </c>
      <c r="AI12" s="36">
        <f>IFERROR(VLOOKUP(AI$2&amp;$A12,Parte_III!$1:$1048576,$A$3,0),"-")</f>
        <v>0</v>
      </c>
    </row>
    <row r="13" spans="1:47">
      <c r="A13" s="6" t="s">
        <v>8679</v>
      </c>
      <c r="B13" s="6"/>
      <c r="C13" s="24" t="s">
        <v>1830</v>
      </c>
      <c r="D13" s="36">
        <f>IFERROR(VLOOKUP(D$2&amp;$A13,Parte_III!$1:$1048576,$A$3,0),"-")</f>
        <v>30</v>
      </c>
      <c r="E13" s="36">
        <f>IFERROR(VLOOKUP(E$2&amp;$A13,Parte_III!$1:$1048576,$A$3,0),"-")</f>
        <v>4</v>
      </c>
      <c r="F13" s="36">
        <f>IFERROR(VLOOKUP(F$2&amp;$A13,Parte_III!$1:$1048576,$A$3,0),"-")</f>
        <v>10</v>
      </c>
      <c r="G13" s="36">
        <f>IFERROR(VLOOKUP(G$2&amp;$A13,Parte_III!$1:$1048576,$A$3,0),"-")</f>
        <v>6</v>
      </c>
      <c r="H13" s="36">
        <f>IFERROR(VLOOKUP(H$2&amp;$A13,Parte_III!$1:$1048576,$A$3,0),"-")</f>
        <v>4</v>
      </c>
      <c r="I13" s="36">
        <f>IFERROR(VLOOKUP(I$2&amp;$A13,Parte_III!$1:$1048576,$A$3,0),"-")</f>
        <v>24</v>
      </c>
      <c r="J13" s="36">
        <f>IFERROR(VLOOKUP(J$2&amp;$A13,Parte_III!$1:$1048576,$A$3,0),"-")</f>
        <v>4</v>
      </c>
      <c r="K13" s="36">
        <f>IFERROR(VLOOKUP(K$2&amp;$A13,Parte_III!$1:$1048576,$A$3,0),"-")</f>
        <v>2</v>
      </c>
      <c r="L13" s="36">
        <f>IFERROR(VLOOKUP(L$2&amp;$A13,Parte_III!$1:$1048576,$A$3,0),"-")</f>
        <v>0</v>
      </c>
      <c r="M13" s="36">
        <f>IFERROR(VLOOKUP(M$2&amp;$A13,Parte_III!$1:$1048576,$A$3,0),"-")</f>
        <v>6</v>
      </c>
      <c r="N13" s="37"/>
      <c r="O13" s="36">
        <f>IFERROR(VLOOKUP(O$2&amp;$A13,Parte_III!$1:$1048576,$A$3,0),"-")</f>
        <v>13</v>
      </c>
      <c r="P13" s="36">
        <f>IFERROR(VLOOKUP(P$2&amp;$A13,Parte_III!$1:$1048576,$A$3,0),"-")</f>
        <v>2</v>
      </c>
      <c r="Q13" s="36">
        <f>IFERROR(VLOOKUP(Q$2&amp;$A13,Parte_III!$1:$1048576,$A$3,0),"-")</f>
        <v>5</v>
      </c>
      <c r="R13" s="36">
        <f>IFERROR(VLOOKUP(R$2&amp;$A13,Parte_III!$1:$1048576,$A$3,0),"-")</f>
        <v>2</v>
      </c>
      <c r="S13" s="36">
        <f>IFERROR(VLOOKUP(S$2&amp;$A13,Parte_III!$1:$1048576,$A$3,0),"-")</f>
        <v>1</v>
      </c>
      <c r="T13" s="36">
        <f>IFERROR(VLOOKUP(T$2&amp;$A13,Parte_III!$1:$1048576,$A$3,0),"-")</f>
        <v>10</v>
      </c>
      <c r="U13" s="36">
        <f>IFERROR(VLOOKUP(U$2&amp;$A13,Parte_III!$1:$1048576,$A$3,0),"-")</f>
        <v>2</v>
      </c>
      <c r="V13" s="36">
        <f>IFERROR(VLOOKUP(V$2&amp;$A13,Parte_III!$1:$1048576,$A$3,0),"-")</f>
        <v>1</v>
      </c>
      <c r="W13" s="36">
        <f>IFERROR(VLOOKUP(W$2&amp;$A13,Parte_III!$1:$1048576,$A$3,0),"-")</f>
        <v>0</v>
      </c>
      <c r="X13" s="36">
        <f>IFERROR(VLOOKUP(X$2&amp;$A13,Parte_III!$1:$1048576,$A$3,0),"-")</f>
        <v>3</v>
      </c>
      <c r="Y13" s="37"/>
      <c r="Z13" s="36">
        <f>IFERROR(VLOOKUP(Z$2&amp;$A13,Parte_III!$1:$1048576,$A$3,0),"-")</f>
        <v>17</v>
      </c>
      <c r="AA13" s="36">
        <f>IFERROR(VLOOKUP(AA$2&amp;$A13,Parte_III!$1:$1048576,$A$3,0),"-")</f>
        <v>2</v>
      </c>
      <c r="AB13" s="36">
        <f>IFERROR(VLOOKUP(AB$2&amp;$A13,Parte_III!$1:$1048576,$A$3,0),"-")</f>
        <v>5</v>
      </c>
      <c r="AC13" s="36">
        <f>IFERROR(VLOOKUP(AC$2&amp;$A13,Parte_III!$1:$1048576,$A$3,0),"-")</f>
        <v>4</v>
      </c>
      <c r="AD13" s="36">
        <f>IFERROR(VLOOKUP(AD$2&amp;$A13,Parte_III!$1:$1048576,$A$3,0),"-")</f>
        <v>3</v>
      </c>
      <c r="AE13" s="36">
        <f>IFERROR(VLOOKUP(AE$2&amp;$A13,Parte_III!$1:$1048576,$A$3,0),"-")</f>
        <v>14</v>
      </c>
      <c r="AF13" s="36">
        <f>IFERROR(VLOOKUP(AF$2&amp;$A13,Parte_III!$1:$1048576,$A$3,0),"-")</f>
        <v>2</v>
      </c>
      <c r="AG13" s="36">
        <f>IFERROR(VLOOKUP(AG$2&amp;$A13,Parte_III!$1:$1048576,$A$3,0),"-")</f>
        <v>1</v>
      </c>
      <c r="AH13" s="36">
        <f>IFERROR(VLOOKUP(AH$2&amp;$A13,Parte_III!$1:$1048576,$A$3,0),"-")</f>
        <v>0</v>
      </c>
      <c r="AI13" s="36">
        <f>IFERROR(VLOOKUP(AI$2&amp;$A13,Parte_III!$1:$1048576,$A$3,0),"-")</f>
        <v>3</v>
      </c>
    </row>
    <row r="14" spans="1:47" ht="15" thickBot="1">
      <c r="A14" s="6" t="s">
        <v>8709</v>
      </c>
      <c r="B14" s="6"/>
      <c r="C14" s="24" t="s">
        <v>6383</v>
      </c>
      <c r="D14" s="36">
        <f>IFERROR(VLOOKUP(D$2&amp;$A14,Parte_III!$1:$1048576,$A$3,0),"-")</f>
        <v>4</v>
      </c>
      <c r="E14" s="36">
        <f>IFERROR(VLOOKUP(E$2&amp;$A14,Parte_III!$1:$1048576,$A$3,0),"-")</f>
        <v>1</v>
      </c>
      <c r="F14" s="36">
        <f>IFERROR(VLOOKUP(F$2&amp;$A14,Parte_III!$1:$1048576,$A$3,0),"-")</f>
        <v>0</v>
      </c>
      <c r="G14" s="36">
        <f>IFERROR(VLOOKUP(G$2&amp;$A14,Parte_III!$1:$1048576,$A$3,0),"-")</f>
        <v>1</v>
      </c>
      <c r="H14" s="36">
        <f>IFERROR(VLOOKUP(H$2&amp;$A14,Parte_III!$1:$1048576,$A$3,0),"-")</f>
        <v>2</v>
      </c>
      <c r="I14" s="36">
        <f>IFERROR(VLOOKUP(I$2&amp;$A14,Parte_III!$1:$1048576,$A$3,0),"-")</f>
        <v>4</v>
      </c>
      <c r="J14" s="36">
        <f>IFERROR(VLOOKUP(J$2&amp;$A14,Parte_III!$1:$1048576,$A$3,0),"-")</f>
        <v>0</v>
      </c>
      <c r="K14" s="36">
        <f>IFERROR(VLOOKUP(K$2&amp;$A14,Parte_III!$1:$1048576,$A$3,0),"-")</f>
        <v>0</v>
      </c>
      <c r="L14" s="36">
        <f>IFERROR(VLOOKUP(L$2&amp;$A14,Parte_III!$1:$1048576,$A$3,0),"-")</f>
        <v>0</v>
      </c>
      <c r="M14" s="36">
        <f>IFERROR(VLOOKUP(M$2&amp;$A14,Parte_III!$1:$1048576,$A$3,0),"-")</f>
        <v>0</v>
      </c>
      <c r="N14" s="37"/>
      <c r="O14" s="36">
        <f>IFERROR(VLOOKUP(O$2&amp;$A14,Parte_III!$1:$1048576,$A$3,0),"-")</f>
        <v>3</v>
      </c>
      <c r="P14" s="36">
        <f>IFERROR(VLOOKUP(P$2&amp;$A14,Parte_III!$1:$1048576,$A$3,0),"-")</f>
        <v>1</v>
      </c>
      <c r="Q14" s="36">
        <f>IFERROR(VLOOKUP(Q$2&amp;$A14,Parte_III!$1:$1048576,$A$3,0),"-")</f>
        <v>0</v>
      </c>
      <c r="R14" s="36">
        <f>IFERROR(VLOOKUP(R$2&amp;$A14,Parte_III!$1:$1048576,$A$3,0),"-")</f>
        <v>1</v>
      </c>
      <c r="S14" s="36">
        <f>IFERROR(VLOOKUP(S$2&amp;$A14,Parte_III!$1:$1048576,$A$3,0),"-")</f>
        <v>1</v>
      </c>
      <c r="T14" s="36">
        <f>IFERROR(VLOOKUP(T$2&amp;$A14,Parte_III!$1:$1048576,$A$3,0),"-")</f>
        <v>3</v>
      </c>
      <c r="U14" s="36">
        <f>IFERROR(VLOOKUP(U$2&amp;$A14,Parte_III!$1:$1048576,$A$3,0),"-")</f>
        <v>0</v>
      </c>
      <c r="V14" s="36">
        <f>IFERROR(VLOOKUP(V$2&amp;$A14,Parte_III!$1:$1048576,$A$3,0),"-")</f>
        <v>0</v>
      </c>
      <c r="W14" s="36">
        <f>IFERROR(VLOOKUP(W$2&amp;$A14,Parte_III!$1:$1048576,$A$3,0),"-")</f>
        <v>0</v>
      </c>
      <c r="X14" s="36">
        <f>IFERROR(VLOOKUP(X$2&amp;$A14,Parte_III!$1:$1048576,$A$3,0),"-")</f>
        <v>0</v>
      </c>
      <c r="Y14" s="37"/>
      <c r="Z14" s="36">
        <f>IFERROR(VLOOKUP(Z$2&amp;$A14,Parte_III!$1:$1048576,$A$3,0),"-")</f>
        <v>1</v>
      </c>
      <c r="AA14" s="36">
        <f>IFERROR(VLOOKUP(AA$2&amp;$A14,Parte_III!$1:$1048576,$A$3,0),"-")</f>
        <v>0</v>
      </c>
      <c r="AB14" s="36">
        <f>IFERROR(VLOOKUP(AB$2&amp;$A14,Parte_III!$1:$1048576,$A$3,0),"-")</f>
        <v>0</v>
      </c>
      <c r="AC14" s="36">
        <f>IFERROR(VLOOKUP(AC$2&amp;$A14,Parte_III!$1:$1048576,$A$3,0),"-")</f>
        <v>0</v>
      </c>
      <c r="AD14" s="36">
        <f>IFERROR(VLOOKUP(AD$2&amp;$A14,Parte_III!$1:$1048576,$A$3,0),"-")</f>
        <v>1</v>
      </c>
      <c r="AE14" s="36">
        <f>IFERROR(VLOOKUP(AE$2&amp;$A14,Parte_III!$1:$1048576,$A$3,0),"-")</f>
        <v>1</v>
      </c>
      <c r="AF14" s="36">
        <f>IFERROR(VLOOKUP(AF$2&amp;$A14,Parte_III!$1:$1048576,$A$3,0),"-")</f>
        <v>0</v>
      </c>
      <c r="AG14" s="36">
        <f>IFERROR(VLOOKUP(AG$2&amp;$A14,Parte_III!$1:$1048576,$A$3,0),"-")</f>
        <v>0</v>
      </c>
      <c r="AH14" s="36">
        <f>IFERROR(VLOOKUP(AH$2&amp;$A14,Parte_III!$1:$1048576,$A$3,0),"-")</f>
        <v>0</v>
      </c>
      <c r="AI14" s="36">
        <f>IFERROR(VLOOKUP(AI$2&amp;$A14,Parte_III!$1:$1048576,$A$3,0),"-")</f>
        <v>0</v>
      </c>
    </row>
    <row r="15" spans="1:47" s="26" customFormat="1" ht="15" thickTop="1">
      <c r="A15" s="8"/>
      <c r="B15" s="8"/>
      <c r="C15" s="32" t="s">
        <v>355</v>
      </c>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row>
    <row r="16" spans="1:47" s="26" customFormat="1">
      <c r="A16" s="8"/>
      <c r="B16" s="8"/>
      <c r="C16" s="34" t="s">
        <v>354</v>
      </c>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sheetData>
  <mergeCells count="7">
    <mergeCell ref="Z5:AI5"/>
    <mergeCell ref="Y5:Y6"/>
    <mergeCell ref="C3:AI3"/>
    <mergeCell ref="O5:X5"/>
    <mergeCell ref="C1:M1"/>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F38EC-7349-4F2E-84BE-AE608671EE9C}">
  <dimension ref="A1:AU83"/>
  <sheetViews>
    <sheetView showGridLines="0" workbookViewId="0">
      <selection activeCell="C5" sqref="C5:C6"/>
    </sheetView>
  </sheetViews>
  <sheetFormatPr defaultRowHeight="14.4"/>
  <cols>
    <col min="1" max="2" width="4.44140625" style="13" customWidth="1"/>
    <col min="3" max="3" width="24" style="26" customWidth="1"/>
    <col min="4" max="4" width="9.109375" style="26"/>
    <col min="5" max="13" width="8.6640625" style="26" customWidth="1"/>
    <col min="14" max="14" width="1.109375" style="26" customWidth="1"/>
    <col min="15" max="24" width="8.6640625" style="26" customWidth="1"/>
    <col min="25" max="25" width="1" style="26" customWidth="1"/>
    <col min="26" max="47" width="9.109375" style="26"/>
  </cols>
  <sheetData>
    <row r="1" spans="1:47" s="2" customFormat="1" ht="33.75" customHeight="1">
      <c r="A1" s="12"/>
      <c r="B1" s="12"/>
      <c r="C1" s="232" t="s">
        <v>2045</v>
      </c>
      <c r="D1" s="232"/>
      <c r="E1" s="233"/>
      <c r="F1" s="233"/>
      <c r="G1" s="233"/>
      <c r="H1" s="233"/>
      <c r="I1" s="233"/>
      <c r="J1" s="233"/>
      <c r="K1" s="233"/>
      <c r="L1" s="233"/>
      <c r="M1" s="233"/>
      <c r="N1" s="102"/>
      <c r="O1" s="102"/>
      <c r="P1" s="102"/>
      <c r="Q1" s="102"/>
      <c r="R1" s="102"/>
      <c r="S1" s="102"/>
      <c r="T1" s="102"/>
      <c r="U1" s="102"/>
      <c r="V1" s="102"/>
      <c r="W1" s="102"/>
      <c r="X1" s="102"/>
      <c r="Y1" s="14"/>
      <c r="Z1" s="14"/>
      <c r="AA1" s="14"/>
      <c r="AB1" s="14"/>
      <c r="AC1" s="14"/>
      <c r="AD1" s="14"/>
    </row>
    <row r="2" spans="1:47" s="6" customFormat="1" ht="11.25" customHeight="1">
      <c r="A2" s="6" t="s">
        <v>270</v>
      </c>
      <c r="C2" s="116"/>
      <c r="D2" s="120"/>
      <c r="E2" s="98" t="s">
        <v>10752</v>
      </c>
      <c r="F2" s="98" t="s">
        <v>10753</v>
      </c>
      <c r="G2" s="98" t="s">
        <v>10754</v>
      </c>
      <c r="H2" s="98" t="s">
        <v>10755</v>
      </c>
      <c r="I2" s="98" t="s">
        <v>10756</v>
      </c>
      <c r="J2" s="98" t="s">
        <v>10757</v>
      </c>
      <c r="K2" s="98" t="s">
        <v>10758</v>
      </c>
      <c r="L2" s="98" t="s">
        <v>10759</v>
      </c>
      <c r="M2" s="98" t="s">
        <v>10760</v>
      </c>
      <c r="N2" s="98"/>
      <c r="O2" s="120" t="s">
        <v>7669</v>
      </c>
      <c r="P2" s="98" t="str">
        <f>$O$2&amp;E2</f>
        <v>mul_fx1829_</v>
      </c>
      <c r="Q2" s="98" t="str">
        <f t="shared" ref="Q2:X2" si="0">$O$2&amp;F2</f>
        <v>mul_fx3039_</v>
      </c>
      <c r="R2" s="98" t="str">
        <f t="shared" si="0"/>
        <v>mul_fx4049_</v>
      </c>
      <c r="S2" s="98" t="str">
        <f t="shared" si="0"/>
        <v>mul_fx5059_</v>
      </c>
      <c r="T2" s="98" t="str">
        <f t="shared" si="0"/>
        <v>mul_fx1859_</v>
      </c>
      <c r="U2" s="98" t="str">
        <f t="shared" si="0"/>
        <v>mul_fx6069_</v>
      </c>
      <c r="V2" s="98" t="str">
        <f t="shared" si="0"/>
        <v>mul_fx7079_</v>
      </c>
      <c r="W2" s="98" t="str">
        <f t="shared" si="0"/>
        <v>mul_fx80m_</v>
      </c>
      <c r="X2" s="98" t="str">
        <f t="shared" si="0"/>
        <v>mul_fx60m_</v>
      </c>
      <c r="Z2" s="120" t="s">
        <v>7670</v>
      </c>
      <c r="AA2" s="98" t="s">
        <v>10761</v>
      </c>
      <c r="AB2" s="98" t="s">
        <v>10762</v>
      </c>
      <c r="AC2" s="98" t="s">
        <v>10763</v>
      </c>
      <c r="AD2" s="98" t="s">
        <v>10764</v>
      </c>
      <c r="AE2" s="98" t="s">
        <v>10765</v>
      </c>
      <c r="AF2" s="98" t="s">
        <v>5869</v>
      </c>
      <c r="AG2" s="98" t="s">
        <v>5870</v>
      </c>
      <c r="AH2" s="98" t="s">
        <v>5871</v>
      </c>
      <c r="AI2" s="98" t="s">
        <v>5868</v>
      </c>
    </row>
    <row r="3" spans="1:47" s="1" customFormat="1" ht="42" customHeight="1">
      <c r="A3" s="6">
        <v>3</v>
      </c>
      <c r="B3" s="6"/>
      <c r="C3" s="246" t="s">
        <v>10767</v>
      </c>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16"/>
      <c r="AK3" s="16"/>
      <c r="AL3" s="16"/>
      <c r="AM3" s="16"/>
      <c r="AN3" s="16"/>
      <c r="AO3" s="16"/>
      <c r="AP3" s="16"/>
      <c r="AQ3" s="16"/>
      <c r="AR3" s="16"/>
      <c r="AS3" s="16"/>
      <c r="AT3" s="16"/>
      <c r="AU3" s="16"/>
    </row>
    <row r="4" spans="1:47" s="1" customFormat="1" ht="9.75" customHeight="1" thickBot="1">
      <c r="A4" s="6"/>
      <c r="B4" s="6"/>
      <c r="C4" s="17"/>
      <c r="D4" s="18"/>
      <c r="E4" s="16"/>
      <c r="F4" s="18"/>
      <c r="G4" s="19"/>
      <c r="H4" s="19"/>
      <c r="I4" s="19"/>
      <c r="J4" s="19"/>
      <c r="K4" s="19"/>
      <c r="L4" s="19"/>
      <c r="M4" s="18"/>
      <c r="N4" s="18"/>
      <c r="O4" s="18"/>
      <c r="P4" s="18"/>
      <c r="Q4" s="18"/>
      <c r="R4" s="18"/>
      <c r="S4" s="18"/>
      <c r="T4" s="18"/>
      <c r="U4" s="18"/>
      <c r="V4" s="18"/>
      <c r="W4" s="18"/>
      <c r="X4" s="18"/>
      <c r="Y4" s="16"/>
      <c r="Z4" s="16"/>
      <c r="AA4" s="16"/>
      <c r="AB4" s="16"/>
      <c r="AC4" s="16"/>
      <c r="AD4" s="16"/>
      <c r="AE4" s="16"/>
      <c r="AF4" s="16"/>
      <c r="AG4" s="16"/>
      <c r="AH4" s="16"/>
      <c r="AI4" s="16"/>
      <c r="AJ4" s="16"/>
      <c r="AK4" s="16"/>
      <c r="AL4" s="16"/>
      <c r="AM4" s="16"/>
      <c r="AN4" s="16"/>
      <c r="AO4" s="16"/>
      <c r="AP4" s="16"/>
      <c r="AQ4" s="16"/>
      <c r="AR4" s="16"/>
      <c r="AS4" s="16"/>
      <c r="AT4" s="16"/>
      <c r="AU4" s="16"/>
    </row>
    <row r="5" spans="1:47" s="1" customFormat="1" ht="17.25" customHeight="1" thickTop="1">
      <c r="A5" s="6"/>
      <c r="B5" s="6"/>
      <c r="C5" s="235" t="s">
        <v>10783</v>
      </c>
      <c r="D5" s="245" t="s">
        <v>342</v>
      </c>
      <c r="E5" s="245"/>
      <c r="F5" s="245"/>
      <c r="G5" s="245"/>
      <c r="H5" s="245"/>
      <c r="I5" s="245"/>
      <c r="J5" s="245"/>
      <c r="K5" s="245"/>
      <c r="L5" s="245"/>
      <c r="M5" s="245"/>
      <c r="N5" s="104"/>
      <c r="O5" s="237" t="s">
        <v>1687</v>
      </c>
      <c r="P5" s="237"/>
      <c r="Q5" s="237"/>
      <c r="R5" s="237"/>
      <c r="S5" s="237"/>
      <c r="T5" s="237"/>
      <c r="U5" s="237"/>
      <c r="V5" s="237"/>
      <c r="W5" s="237"/>
      <c r="X5" s="237"/>
      <c r="Y5" s="235"/>
      <c r="Z5" s="237" t="s">
        <v>1688</v>
      </c>
      <c r="AA5" s="237"/>
      <c r="AB5" s="237"/>
      <c r="AC5" s="237"/>
      <c r="AD5" s="237"/>
      <c r="AE5" s="237"/>
      <c r="AF5" s="237"/>
      <c r="AG5" s="237"/>
      <c r="AH5" s="237"/>
      <c r="AI5" s="237"/>
      <c r="AJ5" s="16"/>
      <c r="AK5" s="16"/>
      <c r="AL5" s="16"/>
      <c r="AM5" s="16"/>
      <c r="AN5" s="16"/>
      <c r="AO5" s="16"/>
      <c r="AP5" s="16"/>
      <c r="AQ5" s="16"/>
      <c r="AR5" s="16"/>
      <c r="AS5" s="16"/>
      <c r="AT5" s="16"/>
      <c r="AU5" s="16"/>
    </row>
    <row r="6" spans="1:47" s="1" customFormat="1" ht="26.25" customHeight="1">
      <c r="A6" s="6"/>
      <c r="B6" s="6"/>
      <c r="C6" s="236"/>
      <c r="D6" s="121" t="s">
        <v>342</v>
      </c>
      <c r="E6" s="103" t="s">
        <v>333</v>
      </c>
      <c r="F6" s="103" t="s">
        <v>334</v>
      </c>
      <c r="G6" s="103" t="s">
        <v>335</v>
      </c>
      <c r="H6" s="103" t="s">
        <v>336</v>
      </c>
      <c r="I6" s="103" t="s">
        <v>337</v>
      </c>
      <c r="J6" s="103" t="s">
        <v>338</v>
      </c>
      <c r="K6" s="103" t="s">
        <v>339</v>
      </c>
      <c r="L6" s="103" t="s">
        <v>340</v>
      </c>
      <c r="M6" s="103" t="s">
        <v>341</v>
      </c>
      <c r="N6" s="103"/>
      <c r="O6" s="103" t="s">
        <v>342</v>
      </c>
      <c r="P6" s="103" t="s">
        <v>333</v>
      </c>
      <c r="Q6" s="103" t="s">
        <v>334</v>
      </c>
      <c r="R6" s="103" t="s">
        <v>335</v>
      </c>
      <c r="S6" s="103" t="s">
        <v>336</v>
      </c>
      <c r="T6" s="103" t="s">
        <v>337</v>
      </c>
      <c r="U6" s="103" t="s">
        <v>338</v>
      </c>
      <c r="V6" s="103" t="s">
        <v>339</v>
      </c>
      <c r="W6" s="103" t="s">
        <v>340</v>
      </c>
      <c r="X6" s="103" t="s">
        <v>341</v>
      </c>
      <c r="Y6" s="236"/>
      <c r="Z6" s="103" t="s">
        <v>342</v>
      </c>
      <c r="AA6" s="103" t="s">
        <v>333</v>
      </c>
      <c r="AB6" s="103" t="s">
        <v>334</v>
      </c>
      <c r="AC6" s="103" t="s">
        <v>335</v>
      </c>
      <c r="AD6" s="103" t="s">
        <v>336</v>
      </c>
      <c r="AE6" s="103" t="s">
        <v>337</v>
      </c>
      <c r="AF6" s="103" t="s">
        <v>338</v>
      </c>
      <c r="AG6" s="103" t="s">
        <v>339</v>
      </c>
      <c r="AH6" s="103" t="s">
        <v>340</v>
      </c>
      <c r="AI6" s="103" t="s">
        <v>341</v>
      </c>
      <c r="AJ6" s="16"/>
      <c r="AK6" s="16"/>
      <c r="AL6" s="16"/>
      <c r="AM6" s="16"/>
      <c r="AN6" s="16"/>
      <c r="AO6" s="16"/>
      <c r="AP6" s="16"/>
      <c r="AQ6" s="16"/>
      <c r="AR6" s="16"/>
      <c r="AS6" s="16"/>
      <c r="AT6" s="16"/>
      <c r="AU6" s="16"/>
    </row>
    <row r="7" spans="1:47" s="1" customFormat="1" ht="19.5" customHeight="1">
      <c r="A7" s="6"/>
      <c r="B7" s="6"/>
      <c r="C7" s="21"/>
      <c r="D7" s="38"/>
      <c r="E7" s="22"/>
      <c r="F7" s="22"/>
      <c r="G7" s="22"/>
      <c r="H7" s="22"/>
      <c r="I7" s="22"/>
      <c r="J7" s="22"/>
      <c r="K7" s="22"/>
      <c r="L7" s="22"/>
      <c r="M7" s="22"/>
      <c r="N7" s="22"/>
      <c r="O7" s="22"/>
      <c r="P7" s="22"/>
      <c r="Q7" s="22"/>
      <c r="R7" s="22"/>
      <c r="S7" s="22"/>
      <c r="T7" s="22"/>
      <c r="U7" s="22"/>
      <c r="V7" s="22"/>
      <c r="W7" s="22"/>
      <c r="X7" s="22"/>
      <c r="Y7" s="38"/>
      <c r="Z7" s="22"/>
      <c r="AA7" s="22"/>
      <c r="AB7" s="22"/>
      <c r="AC7" s="22"/>
      <c r="AD7" s="22"/>
      <c r="AE7" s="22"/>
      <c r="AF7" s="22"/>
      <c r="AG7" s="22"/>
      <c r="AH7" s="22"/>
      <c r="AI7" s="22"/>
      <c r="AJ7" s="16"/>
      <c r="AK7" s="16"/>
      <c r="AL7" s="16"/>
      <c r="AM7" s="16"/>
      <c r="AN7" s="16"/>
      <c r="AO7" s="16"/>
      <c r="AP7" s="16"/>
      <c r="AQ7" s="16"/>
      <c r="AR7" s="16"/>
      <c r="AS7" s="16"/>
      <c r="AT7" s="16"/>
      <c r="AU7" s="16"/>
    </row>
    <row r="8" spans="1:47">
      <c r="A8" s="6" t="s">
        <v>8529</v>
      </c>
      <c r="B8" s="6"/>
      <c r="C8" s="24" t="s">
        <v>10747</v>
      </c>
      <c r="D8" s="37">
        <f>IFERROR(VLOOKUP(D$2&amp;$A8,Parte_III!$1:$1048576,$A$3,0)*100,"-")</f>
        <v>66.578948497772217</v>
      </c>
      <c r="E8" s="37">
        <f>IFERROR(VLOOKUP(E$2&amp;$A8,Parte_III!$1:$1048576,$A$3,0)*100,"-")</f>
        <v>52.941179275512695</v>
      </c>
      <c r="F8" s="37">
        <f>IFERROR(VLOOKUP(F$2&amp;$A8,Parte_III!$1:$1048576,$A$3,0)*100,"-")</f>
        <v>59.493672847747803</v>
      </c>
      <c r="G8" s="37">
        <f>IFERROR(VLOOKUP(G$2&amp;$A8,Parte_III!$1:$1048576,$A$3,0)*100,"-")</f>
        <v>67.948716878890991</v>
      </c>
      <c r="H8" s="37">
        <f>IFERROR(VLOOKUP(H$2&amp;$A8,Parte_III!$1:$1048576,$A$3,0)*100,"-")</f>
        <v>69.04761791229248</v>
      </c>
      <c r="I8" s="37">
        <f>IFERROR(VLOOKUP(I$2&amp;$A8,Parte_III!$1:$1048576,$A$3,0)*100,"-")</f>
        <v>63.356167078018188</v>
      </c>
      <c r="J8" s="37">
        <f>IFERROR(VLOOKUP(J$2&amp;$A8,Parte_III!$1:$1048576,$A$3,0)*100,"-")</f>
        <v>69.642859697341919</v>
      </c>
      <c r="K8" s="37">
        <f>IFERROR(VLOOKUP(K$2&amp;$A8,Parte_III!$1:$1048576,$A$3,0)*100,"-")</f>
        <v>87.999999523162842</v>
      </c>
      <c r="L8" s="37">
        <f>IFERROR(VLOOKUP(L$2&amp;$A8,Parte_III!$1:$1048576,$A$3,0)*100,"-")</f>
        <v>100</v>
      </c>
      <c r="M8" s="37">
        <f>IFERROR(VLOOKUP(M$2&amp;$A8,Parte_III!$1:$1048576,$A$3,0)*100,"-")</f>
        <v>77.272725105285645</v>
      </c>
      <c r="N8" s="37"/>
      <c r="O8" s="37">
        <f>IFERROR(VLOOKUP(O$2&amp;$A8,Parte_III!$1:$1048576,$A$3,0)*100,"-")</f>
        <v>67.894738912582397</v>
      </c>
      <c r="P8" s="37">
        <f>IFERROR(VLOOKUP(P$2&amp;$A8,Parte_III!$1:$1048576,$A$3,0)*100,"-")</f>
        <v>53.846156597137451</v>
      </c>
      <c r="Q8" s="37">
        <f>IFERROR(VLOOKUP(Q$2&amp;$A8,Parte_III!$1:$1048576,$A$3,0)*100,"-")</f>
        <v>55.555558204650879</v>
      </c>
      <c r="R8" s="37">
        <f>IFERROR(VLOOKUP(R$2&amp;$A8,Parte_III!$1:$1048576,$A$3,0)*100,"-")</f>
        <v>71.428573131561279</v>
      </c>
      <c r="S8" s="37">
        <f>IFERROR(VLOOKUP(S$2&amp;$A8,Parte_III!$1:$1048576,$A$3,0)*100,"-")</f>
        <v>72.727274894714355</v>
      </c>
      <c r="T8" s="37">
        <f>IFERROR(VLOOKUP(T$2&amp;$A8,Parte_III!$1:$1048576,$A$3,0)*100,"-")</f>
        <v>64.864861965179443</v>
      </c>
      <c r="U8" s="37">
        <f>IFERROR(VLOOKUP(U$2&amp;$A8,Parte_III!$1:$1048576,$A$3,0)*100,"-")</f>
        <v>68.000000715255737</v>
      </c>
      <c r="V8" s="37">
        <f>IFERROR(VLOOKUP(V$2&amp;$A8,Parte_III!$1:$1048576,$A$3,0)*100,"-")</f>
        <v>92.857140302658081</v>
      </c>
      <c r="W8" s="37">
        <f>IFERROR(VLOOKUP(W$2&amp;$A8,Parte_III!$1:$1048576,$A$3,0)*100,"-")</f>
        <v>100</v>
      </c>
      <c r="X8" s="37">
        <f>IFERROR(VLOOKUP(X$2&amp;$A8,Parte_III!$1:$1048576,$A$3,0)*100,"-")</f>
        <v>78.571426868438721</v>
      </c>
      <c r="Y8" s="37"/>
      <c r="Z8" s="37">
        <f>IFERROR(VLOOKUP(Z$2&amp;$A8,Parte_III!$1:$1048576,$A$3,0)*100,"-")</f>
        <v>65.263158082962036</v>
      </c>
      <c r="AA8" s="37">
        <f>IFERROR(VLOOKUP(AA$2&amp;$A8,Parte_III!$1:$1048576,$A$3,0)*100,"-")</f>
        <v>51.999998092651367</v>
      </c>
      <c r="AB8" s="37">
        <f>IFERROR(VLOOKUP(AB$2&amp;$A8,Parte_III!$1:$1048576,$A$3,0)*100,"-")</f>
        <v>62.790697813034058</v>
      </c>
      <c r="AC8" s="37">
        <f>IFERROR(VLOOKUP(AC$2&amp;$A8,Parte_III!$1:$1048576,$A$3,0)*100,"-")</f>
        <v>63.88888955116272</v>
      </c>
      <c r="AD8" s="37">
        <f>IFERROR(VLOOKUP(AD$2&amp;$A8,Parte_III!$1:$1048576,$A$3,0)*100,"-")</f>
        <v>64.999997615814209</v>
      </c>
      <c r="AE8" s="37">
        <f>IFERROR(VLOOKUP(AE$2&amp;$A8,Parte_III!$1:$1048576,$A$3,0)*100,"-")</f>
        <v>61.805558204650879</v>
      </c>
      <c r="AF8" s="37">
        <f>IFERROR(VLOOKUP(AF$2&amp;$A8,Parte_III!$1:$1048576,$A$3,0)*100,"-")</f>
        <v>70.967739820480347</v>
      </c>
      <c r="AG8" s="37">
        <f>IFERROR(VLOOKUP(AG$2&amp;$A8,Parte_III!$1:$1048576,$A$3,0)*100,"-")</f>
        <v>81.818181276321411</v>
      </c>
      <c r="AH8" s="37">
        <f>IFERROR(VLOOKUP(AH$2&amp;$A8,Parte_III!$1:$1048576,$A$3,0)*100,"-")</f>
        <v>100</v>
      </c>
      <c r="AI8" s="37">
        <f>IFERROR(VLOOKUP(AI$2&amp;$A8,Parte_III!$1:$1048576,$A$3,0)*100,"-")</f>
        <v>76.086956262588501</v>
      </c>
    </row>
    <row r="9" spans="1:47">
      <c r="A9" s="6" t="s">
        <v>8559</v>
      </c>
      <c r="B9" s="6"/>
      <c r="C9" s="24" t="s">
        <v>10748</v>
      </c>
      <c r="D9" s="37">
        <f>IFERROR(VLOOKUP(D$2&amp;$A9,Parte_III!$1:$1048576,$A$3,0)*100,"-")</f>
        <v>2.1052632480859756</v>
      </c>
      <c r="E9" s="37">
        <f>IFERROR(VLOOKUP(E$2&amp;$A9,Parte_III!$1:$1048576,$A$3,0)*100,"-")</f>
        <v>0</v>
      </c>
      <c r="F9" s="37">
        <f>IFERROR(VLOOKUP(F$2&amp;$A9,Parte_III!$1:$1048576,$A$3,0)*100,"-")</f>
        <v>3.7974681705236435</v>
      </c>
      <c r="G9" s="37">
        <f>IFERROR(VLOOKUP(G$2&amp;$A9,Parte_III!$1:$1048576,$A$3,0)*100,"-")</f>
        <v>3.8461539894342422</v>
      </c>
      <c r="H9" s="37">
        <f>IFERROR(VLOOKUP(H$2&amp;$A9,Parte_III!$1:$1048576,$A$3,0)*100,"-")</f>
        <v>1.1904762126505375</v>
      </c>
      <c r="I9" s="37">
        <f>IFERROR(VLOOKUP(I$2&amp;$A9,Parte_III!$1:$1048576,$A$3,0)*100,"-")</f>
        <v>2.3972602561116219</v>
      </c>
      <c r="J9" s="37">
        <f>IFERROR(VLOOKUP(J$2&amp;$A9,Parte_III!$1:$1048576,$A$3,0)*100,"-")</f>
        <v>1.785714365541935</v>
      </c>
      <c r="K9" s="37">
        <f>IFERROR(VLOOKUP(K$2&amp;$A9,Parte_III!$1:$1048576,$A$3,0)*100,"-")</f>
        <v>0</v>
      </c>
      <c r="L9" s="37">
        <f>IFERROR(VLOOKUP(L$2&amp;$A9,Parte_III!$1:$1048576,$A$3,0)*100,"-")</f>
        <v>0</v>
      </c>
      <c r="M9" s="37">
        <f>IFERROR(VLOOKUP(M$2&amp;$A9,Parte_III!$1:$1048576,$A$3,0)*100,"-")</f>
        <v>1.1363636702299118</v>
      </c>
      <c r="N9" s="37"/>
      <c r="O9" s="37">
        <f>IFERROR(VLOOKUP(O$2&amp;$A9,Parte_III!$1:$1048576,$A$3,0)*100,"-")</f>
        <v>0.52631581202149391</v>
      </c>
      <c r="P9" s="37">
        <f>IFERROR(VLOOKUP(P$2&amp;$A9,Parte_III!$1:$1048576,$A$3,0)*100,"-")</f>
        <v>0</v>
      </c>
      <c r="Q9" s="37">
        <f>IFERROR(VLOOKUP(Q$2&amp;$A9,Parte_III!$1:$1048576,$A$3,0)*100,"-")</f>
        <v>2.777777798473835</v>
      </c>
      <c r="R9" s="37">
        <f>IFERROR(VLOOKUP(R$2&amp;$A9,Parte_III!$1:$1048576,$A$3,0)*100,"-")</f>
        <v>0</v>
      </c>
      <c r="S9" s="37">
        <f>IFERROR(VLOOKUP(S$2&amp;$A9,Parte_III!$1:$1048576,$A$3,0)*100,"-")</f>
        <v>0</v>
      </c>
      <c r="T9" s="37">
        <f>IFERROR(VLOOKUP(T$2&amp;$A9,Parte_III!$1:$1048576,$A$3,0)*100,"-")</f>
        <v>0.67567569203674793</v>
      </c>
      <c r="U9" s="37">
        <f>IFERROR(VLOOKUP(U$2&amp;$A9,Parte_III!$1:$1048576,$A$3,0)*100,"-")</f>
        <v>0</v>
      </c>
      <c r="V9" s="37">
        <f>IFERROR(VLOOKUP(V$2&amp;$A9,Parte_III!$1:$1048576,$A$3,0)*100,"-")</f>
        <v>0</v>
      </c>
      <c r="W9" s="37">
        <f>IFERROR(VLOOKUP(W$2&amp;$A9,Parte_III!$1:$1048576,$A$3,0)*100,"-")</f>
        <v>0</v>
      </c>
      <c r="X9" s="37">
        <f>IFERROR(VLOOKUP(X$2&amp;$A9,Parte_III!$1:$1048576,$A$3,0)*100,"-")</f>
        <v>0</v>
      </c>
      <c r="Y9" s="37"/>
      <c r="Z9" s="37">
        <f>IFERROR(VLOOKUP(Z$2&amp;$A9,Parte_III!$1:$1048576,$A$3,0)*100,"-")</f>
        <v>3.684210404753685</v>
      </c>
      <c r="AA9" s="37">
        <f>IFERROR(VLOOKUP(AA$2&amp;$A9,Parte_III!$1:$1048576,$A$3,0)*100,"-")</f>
        <v>0</v>
      </c>
      <c r="AB9" s="37">
        <f>IFERROR(VLOOKUP(AB$2&amp;$A9,Parte_III!$1:$1048576,$A$3,0)*100,"-")</f>
        <v>4.6511627733707428</v>
      </c>
      <c r="AC9" s="37">
        <f>IFERROR(VLOOKUP(AC$2&amp;$A9,Parte_III!$1:$1048576,$A$3,0)*100,"-")</f>
        <v>8.3333335816860199</v>
      </c>
      <c r="AD9" s="37">
        <f>IFERROR(VLOOKUP(AD$2&amp;$A9,Parte_III!$1:$1048576,$A$3,0)*100,"-")</f>
        <v>2.500000037252903</v>
      </c>
      <c r="AE9" s="37">
        <f>IFERROR(VLOOKUP(AE$2&amp;$A9,Parte_III!$1:$1048576,$A$3,0)*100,"-")</f>
        <v>4.1666667908430099</v>
      </c>
      <c r="AF9" s="37">
        <f>IFERROR(VLOOKUP(AF$2&amp;$A9,Parte_III!$1:$1048576,$A$3,0)*100,"-")</f>
        <v>3.2258063554763794</v>
      </c>
      <c r="AG9" s="37">
        <f>IFERROR(VLOOKUP(AG$2&amp;$A9,Parte_III!$1:$1048576,$A$3,0)*100,"-")</f>
        <v>0</v>
      </c>
      <c r="AH9" s="37">
        <f>IFERROR(VLOOKUP(AH$2&amp;$A9,Parte_III!$1:$1048576,$A$3,0)*100,"-")</f>
        <v>0</v>
      </c>
      <c r="AI9" s="37">
        <f>IFERROR(VLOOKUP(AI$2&amp;$A9,Parte_III!$1:$1048576,$A$3,0)*100,"-")</f>
        <v>2.1739130839705467</v>
      </c>
    </row>
    <row r="10" spans="1:47">
      <c r="A10" s="6" t="s">
        <v>8589</v>
      </c>
      <c r="B10" s="6"/>
      <c r="C10" s="24" t="s">
        <v>10749</v>
      </c>
      <c r="D10" s="37">
        <f>IFERROR(VLOOKUP(D$2&amp;$A10,Parte_III!$1:$1048576,$A$3,0)*100,"-")</f>
        <v>21.052631735801697</v>
      </c>
      <c r="E10" s="37">
        <f>IFERROR(VLOOKUP(E$2&amp;$A10,Parte_III!$1:$1048576,$A$3,0)*100,"-")</f>
        <v>35.294118523597717</v>
      </c>
      <c r="F10" s="37">
        <f>IFERROR(VLOOKUP(F$2&amp;$A10,Parte_III!$1:$1048576,$A$3,0)*100,"-")</f>
        <v>21.518987417221069</v>
      </c>
      <c r="G10" s="37">
        <f>IFERROR(VLOOKUP(G$2&amp;$A10,Parte_III!$1:$1048576,$A$3,0)*100,"-")</f>
        <v>17.948718369007111</v>
      </c>
      <c r="H10" s="37">
        <f>IFERROR(VLOOKUP(H$2&amp;$A10,Parte_III!$1:$1048576,$A$3,0)*100,"-")</f>
        <v>21.42857164144516</v>
      </c>
      <c r="I10" s="37">
        <f>IFERROR(VLOOKUP(I$2&amp;$A10,Parte_III!$1:$1048576,$A$3,0)*100,"-")</f>
        <v>22.945205867290497</v>
      </c>
      <c r="J10" s="37">
        <f>IFERROR(VLOOKUP(J$2&amp;$A10,Parte_III!$1:$1048576,$A$3,0)*100,"-")</f>
        <v>21.42857164144516</v>
      </c>
      <c r="K10" s="37">
        <f>IFERROR(VLOOKUP(K$2&amp;$A10,Parte_III!$1:$1048576,$A$3,0)*100,"-")</f>
        <v>3.9999999105930328</v>
      </c>
      <c r="L10" s="37">
        <f>IFERROR(VLOOKUP(L$2&amp;$A10,Parte_III!$1:$1048576,$A$3,0)*100,"-")</f>
        <v>0</v>
      </c>
      <c r="M10" s="37">
        <f>IFERROR(VLOOKUP(M$2&amp;$A10,Parte_III!$1:$1048576,$A$3,0)*100,"-")</f>
        <v>14.772726595401764</v>
      </c>
      <c r="N10" s="37"/>
      <c r="O10" s="37">
        <f>IFERROR(VLOOKUP(O$2&amp;$A10,Parte_III!$1:$1048576,$A$3,0)*100,"-")</f>
        <v>21.578946709632874</v>
      </c>
      <c r="P10" s="37">
        <f>IFERROR(VLOOKUP(P$2&amp;$A10,Parte_III!$1:$1048576,$A$3,0)*100,"-")</f>
        <v>30.769231915473938</v>
      </c>
      <c r="Q10" s="37">
        <f>IFERROR(VLOOKUP(Q$2&amp;$A10,Parte_III!$1:$1048576,$A$3,0)*100,"-")</f>
        <v>25</v>
      </c>
      <c r="R10" s="37">
        <f>IFERROR(VLOOKUP(R$2&amp;$A10,Parte_III!$1:$1048576,$A$3,0)*100,"-")</f>
        <v>21.42857164144516</v>
      </c>
      <c r="S10" s="37">
        <f>IFERROR(VLOOKUP(S$2&amp;$A10,Parte_III!$1:$1048576,$A$3,0)*100,"-")</f>
        <v>20.454545319080353</v>
      </c>
      <c r="T10" s="37">
        <f>IFERROR(VLOOKUP(T$2&amp;$A10,Parte_III!$1:$1048576,$A$3,0)*100,"-")</f>
        <v>23.648647964000702</v>
      </c>
      <c r="U10" s="37">
        <f>IFERROR(VLOOKUP(U$2&amp;$A10,Parte_III!$1:$1048576,$A$3,0)*100,"-")</f>
        <v>23.999999463558197</v>
      </c>
      <c r="V10" s="37">
        <f>IFERROR(VLOOKUP(V$2&amp;$A10,Parte_III!$1:$1048576,$A$3,0)*100,"-")</f>
        <v>0</v>
      </c>
      <c r="W10" s="37">
        <f>IFERROR(VLOOKUP(W$2&amp;$A10,Parte_III!$1:$1048576,$A$3,0)*100,"-")</f>
        <v>0</v>
      </c>
      <c r="X10" s="37">
        <f>IFERROR(VLOOKUP(X$2&amp;$A10,Parte_III!$1:$1048576,$A$3,0)*100,"-")</f>
        <v>14.28571492433548</v>
      </c>
      <c r="Y10" s="37"/>
      <c r="Z10" s="37">
        <f>IFERROR(VLOOKUP(Z$2&amp;$A10,Parte_III!$1:$1048576,$A$3,0)*100,"-")</f>
        <v>20.526315271854401</v>
      </c>
      <c r="AA10" s="37">
        <f>IFERROR(VLOOKUP(AA$2&amp;$A10,Parte_III!$1:$1048576,$A$3,0)*100,"-")</f>
        <v>40.000000596046448</v>
      </c>
      <c r="AB10" s="37">
        <f>IFERROR(VLOOKUP(AB$2&amp;$A10,Parte_III!$1:$1048576,$A$3,0)*100,"-")</f>
        <v>18.604651093482971</v>
      </c>
      <c r="AC10" s="37">
        <f>IFERROR(VLOOKUP(AC$2&amp;$A10,Parte_III!$1:$1048576,$A$3,0)*100,"-")</f>
        <v>13.88888955116272</v>
      </c>
      <c r="AD10" s="37">
        <f>IFERROR(VLOOKUP(AD$2&amp;$A10,Parte_III!$1:$1048576,$A$3,0)*100,"-")</f>
        <v>22.499999403953552</v>
      </c>
      <c r="AE10" s="37">
        <f>IFERROR(VLOOKUP(AE$2&amp;$A10,Parte_III!$1:$1048576,$A$3,0)*100,"-")</f>
        <v>22.22222238779068</v>
      </c>
      <c r="AF10" s="37">
        <f>IFERROR(VLOOKUP(AF$2&amp;$A10,Parte_III!$1:$1048576,$A$3,0)*100,"-")</f>
        <v>19.354838132858276</v>
      </c>
      <c r="AG10" s="37">
        <f>IFERROR(VLOOKUP(AG$2&amp;$A10,Parte_III!$1:$1048576,$A$3,0)*100,"-")</f>
        <v>9.0909093618392944</v>
      </c>
      <c r="AH10" s="37">
        <f>IFERROR(VLOOKUP(AH$2&amp;$A10,Parte_III!$1:$1048576,$A$3,0)*100,"-")</f>
        <v>0</v>
      </c>
      <c r="AI10" s="37">
        <f>IFERROR(VLOOKUP(AI$2&amp;$A10,Parte_III!$1:$1048576,$A$3,0)*100,"-")</f>
        <v>15.217390656471252</v>
      </c>
    </row>
    <row r="11" spans="1:47">
      <c r="A11" s="6" t="s">
        <v>8619</v>
      </c>
      <c r="B11" s="6"/>
      <c r="C11" s="24" t="s">
        <v>10750</v>
      </c>
      <c r="D11" s="37">
        <f>IFERROR(VLOOKUP(D$2&amp;$A11,Parte_III!$1:$1048576,$A$3,0)*100,"-")</f>
        <v>0</v>
      </c>
      <c r="E11" s="37">
        <f>IFERROR(VLOOKUP(E$2&amp;$A11,Parte_III!$1:$1048576,$A$3,0)*100,"-")</f>
        <v>0</v>
      </c>
      <c r="F11" s="37">
        <f>IFERROR(VLOOKUP(F$2&amp;$A11,Parte_III!$1:$1048576,$A$3,0)*100,"-")</f>
        <v>0</v>
      </c>
      <c r="G11" s="37">
        <f>IFERROR(VLOOKUP(G$2&amp;$A11,Parte_III!$1:$1048576,$A$3,0)*100,"-")</f>
        <v>0</v>
      </c>
      <c r="H11" s="37">
        <f>IFERROR(VLOOKUP(H$2&amp;$A11,Parte_III!$1:$1048576,$A$3,0)*100,"-")</f>
        <v>0</v>
      </c>
      <c r="I11" s="37">
        <f>IFERROR(VLOOKUP(I$2&amp;$A11,Parte_III!$1:$1048576,$A$3,0)*100,"-")</f>
        <v>0</v>
      </c>
      <c r="J11" s="37">
        <f>IFERROR(VLOOKUP(J$2&amp;$A11,Parte_III!$1:$1048576,$A$3,0)*100,"-")</f>
        <v>0</v>
      </c>
      <c r="K11" s="37">
        <f>IFERROR(VLOOKUP(K$2&amp;$A11,Parte_III!$1:$1048576,$A$3,0)*100,"-")</f>
        <v>0</v>
      </c>
      <c r="L11" s="37">
        <f>IFERROR(VLOOKUP(L$2&amp;$A11,Parte_III!$1:$1048576,$A$3,0)*100,"-")</f>
        <v>0</v>
      </c>
      <c r="M11" s="37">
        <f>IFERROR(VLOOKUP(M$2&amp;$A11,Parte_III!$1:$1048576,$A$3,0)*100,"-")</f>
        <v>0</v>
      </c>
      <c r="N11" s="37"/>
      <c r="O11" s="37">
        <f>IFERROR(VLOOKUP(O$2&amp;$A11,Parte_III!$1:$1048576,$A$3,0)*100,"-")</f>
        <v>0</v>
      </c>
      <c r="P11" s="37">
        <f>IFERROR(VLOOKUP(P$2&amp;$A11,Parte_III!$1:$1048576,$A$3,0)*100,"-")</f>
        <v>0</v>
      </c>
      <c r="Q11" s="37">
        <f>IFERROR(VLOOKUP(Q$2&amp;$A11,Parte_III!$1:$1048576,$A$3,0)*100,"-")</f>
        <v>0</v>
      </c>
      <c r="R11" s="37">
        <f>IFERROR(VLOOKUP(R$2&amp;$A11,Parte_III!$1:$1048576,$A$3,0)*100,"-")</f>
        <v>0</v>
      </c>
      <c r="S11" s="37">
        <f>IFERROR(VLOOKUP(S$2&amp;$A11,Parte_III!$1:$1048576,$A$3,0)*100,"-")</f>
        <v>0</v>
      </c>
      <c r="T11" s="37">
        <f>IFERROR(VLOOKUP(T$2&amp;$A11,Parte_III!$1:$1048576,$A$3,0)*100,"-")</f>
        <v>0</v>
      </c>
      <c r="U11" s="37">
        <f>IFERROR(VLOOKUP(U$2&amp;$A11,Parte_III!$1:$1048576,$A$3,0)*100,"-")</f>
        <v>0</v>
      </c>
      <c r="V11" s="37">
        <f>IFERROR(VLOOKUP(V$2&amp;$A11,Parte_III!$1:$1048576,$A$3,0)*100,"-")</f>
        <v>0</v>
      </c>
      <c r="W11" s="37">
        <f>IFERROR(VLOOKUP(W$2&amp;$A11,Parte_III!$1:$1048576,$A$3,0)*100,"-")</f>
        <v>0</v>
      </c>
      <c r="X11" s="37">
        <f>IFERROR(VLOOKUP(X$2&amp;$A11,Parte_III!$1:$1048576,$A$3,0)*100,"-")</f>
        <v>0</v>
      </c>
      <c r="Y11" s="37"/>
      <c r="Z11" s="37">
        <f>IFERROR(VLOOKUP(Z$2&amp;$A11,Parte_III!$1:$1048576,$A$3,0)*100,"-")</f>
        <v>0</v>
      </c>
      <c r="AA11" s="37">
        <f>IFERROR(VLOOKUP(AA$2&amp;$A11,Parte_III!$1:$1048576,$A$3,0)*100,"-")</f>
        <v>0</v>
      </c>
      <c r="AB11" s="37">
        <f>IFERROR(VLOOKUP(AB$2&amp;$A11,Parte_III!$1:$1048576,$A$3,0)*100,"-")</f>
        <v>0</v>
      </c>
      <c r="AC11" s="37">
        <f>IFERROR(VLOOKUP(AC$2&amp;$A11,Parte_III!$1:$1048576,$A$3,0)*100,"-")</f>
        <v>0</v>
      </c>
      <c r="AD11" s="37">
        <f>IFERROR(VLOOKUP(AD$2&amp;$A11,Parte_III!$1:$1048576,$A$3,0)*100,"-")</f>
        <v>0</v>
      </c>
      <c r="AE11" s="37">
        <f>IFERROR(VLOOKUP(AE$2&amp;$A11,Parte_III!$1:$1048576,$A$3,0)*100,"-")</f>
        <v>0</v>
      </c>
      <c r="AF11" s="37">
        <f>IFERROR(VLOOKUP(AF$2&amp;$A11,Parte_III!$1:$1048576,$A$3,0)*100,"-")</f>
        <v>0</v>
      </c>
      <c r="AG11" s="37">
        <f>IFERROR(VLOOKUP(AG$2&amp;$A11,Parte_III!$1:$1048576,$A$3,0)*100,"-")</f>
        <v>0</v>
      </c>
      <c r="AH11" s="37">
        <f>IFERROR(VLOOKUP(AH$2&amp;$A11,Parte_III!$1:$1048576,$A$3,0)*100,"-")</f>
        <v>0</v>
      </c>
      <c r="AI11" s="37">
        <f>IFERROR(VLOOKUP(AI$2&amp;$A11,Parte_III!$1:$1048576,$A$3,0)*100,"-")</f>
        <v>0</v>
      </c>
    </row>
    <row r="12" spans="1:47">
      <c r="A12" s="6" t="s">
        <v>8649</v>
      </c>
      <c r="B12" s="6"/>
      <c r="C12" s="24" t="s">
        <v>10751</v>
      </c>
      <c r="D12" s="37">
        <f>IFERROR(VLOOKUP(D$2&amp;$A12,Parte_III!$1:$1048576,$A$3,0)*100,"-")</f>
        <v>1.315789483487606</v>
      </c>
      <c r="E12" s="37">
        <f>IFERROR(VLOOKUP(E$2&amp;$A12,Parte_III!$1:$1048576,$A$3,0)*100,"-")</f>
        <v>1.9607843831181526</v>
      </c>
      <c r="F12" s="37">
        <f>IFERROR(VLOOKUP(F$2&amp;$A12,Parte_III!$1:$1048576,$A$3,0)*100,"-")</f>
        <v>2.5316456332802773</v>
      </c>
      <c r="G12" s="37">
        <f>IFERROR(VLOOKUP(G$2&amp;$A12,Parte_III!$1:$1048576,$A$3,0)*100,"-")</f>
        <v>1.2820512987673283</v>
      </c>
      <c r="H12" s="37">
        <f>IFERROR(VLOOKUP(H$2&amp;$A12,Parte_III!$1:$1048576,$A$3,0)*100,"-")</f>
        <v>1.1904762126505375</v>
      </c>
      <c r="I12" s="37">
        <f>IFERROR(VLOOKUP(I$2&amp;$A12,Parte_III!$1:$1048576,$A$3,0)*100,"-")</f>
        <v>1.7123287543654442</v>
      </c>
      <c r="J12" s="37">
        <f>IFERROR(VLOOKUP(J$2&amp;$A12,Parte_III!$1:$1048576,$A$3,0)*100,"-")</f>
        <v>0</v>
      </c>
      <c r="K12" s="37">
        <f>IFERROR(VLOOKUP(K$2&amp;$A12,Parte_III!$1:$1048576,$A$3,0)*100,"-")</f>
        <v>0</v>
      </c>
      <c r="L12" s="37">
        <f>IFERROR(VLOOKUP(L$2&amp;$A12,Parte_III!$1:$1048576,$A$3,0)*100,"-")</f>
        <v>0</v>
      </c>
      <c r="M12" s="37">
        <f>IFERROR(VLOOKUP(M$2&amp;$A12,Parte_III!$1:$1048576,$A$3,0)*100,"-")</f>
        <v>0</v>
      </c>
      <c r="N12" s="37"/>
      <c r="O12" s="37">
        <f>IFERROR(VLOOKUP(O$2&amp;$A12,Parte_III!$1:$1048576,$A$3,0)*100,"-")</f>
        <v>1.5789473429322243</v>
      </c>
      <c r="P12" s="37">
        <f>IFERROR(VLOOKUP(P$2&amp;$A12,Parte_III!$1:$1048576,$A$3,0)*100,"-")</f>
        <v>3.8461539894342422</v>
      </c>
      <c r="Q12" s="37">
        <f>IFERROR(VLOOKUP(Q$2&amp;$A12,Parte_III!$1:$1048576,$A$3,0)*100,"-")</f>
        <v>2.777777798473835</v>
      </c>
      <c r="R12" s="37">
        <f>IFERROR(VLOOKUP(R$2&amp;$A12,Parte_III!$1:$1048576,$A$3,0)*100,"-")</f>
        <v>0</v>
      </c>
      <c r="S12" s="37">
        <f>IFERROR(VLOOKUP(S$2&amp;$A12,Parte_III!$1:$1048576,$A$3,0)*100,"-")</f>
        <v>2.2727273404598236</v>
      </c>
      <c r="T12" s="37">
        <f>IFERROR(VLOOKUP(T$2&amp;$A12,Parte_III!$1:$1048576,$A$3,0)*100,"-")</f>
        <v>2.0270269364118576</v>
      </c>
      <c r="U12" s="37">
        <f>IFERROR(VLOOKUP(U$2&amp;$A12,Parte_III!$1:$1048576,$A$3,0)*100,"-")</f>
        <v>0</v>
      </c>
      <c r="V12" s="37">
        <f>IFERROR(VLOOKUP(V$2&amp;$A12,Parte_III!$1:$1048576,$A$3,0)*100,"-")</f>
        <v>0</v>
      </c>
      <c r="W12" s="37">
        <f>IFERROR(VLOOKUP(W$2&amp;$A12,Parte_III!$1:$1048576,$A$3,0)*100,"-")</f>
        <v>0</v>
      </c>
      <c r="X12" s="37">
        <f>IFERROR(VLOOKUP(X$2&amp;$A12,Parte_III!$1:$1048576,$A$3,0)*100,"-")</f>
        <v>0</v>
      </c>
      <c r="Y12" s="37"/>
      <c r="Z12" s="37">
        <f>IFERROR(VLOOKUP(Z$2&amp;$A12,Parte_III!$1:$1048576,$A$3,0)*100,"-")</f>
        <v>1.0526316240429878</v>
      </c>
      <c r="AA12" s="37">
        <f>IFERROR(VLOOKUP(AA$2&amp;$A12,Parte_III!$1:$1048576,$A$3,0)*100,"-")</f>
        <v>0</v>
      </c>
      <c r="AB12" s="37">
        <f>IFERROR(VLOOKUP(AB$2&amp;$A12,Parte_III!$1:$1048576,$A$3,0)*100,"-")</f>
        <v>2.3255813866853714</v>
      </c>
      <c r="AC12" s="37">
        <f>IFERROR(VLOOKUP(AC$2&amp;$A12,Parte_III!$1:$1048576,$A$3,0)*100,"-")</f>
        <v>2.777777798473835</v>
      </c>
      <c r="AD12" s="37">
        <f>IFERROR(VLOOKUP(AD$2&amp;$A12,Parte_III!$1:$1048576,$A$3,0)*100,"-")</f>
        <v>0</v>
      </c>
      <c r="AE12" s="37">
        <f>IFERROR(VLOOKUP(AE$2&amp;$A12,Parte_III!$1:$1048576,$A$3,0)*100,"-")</f>
        <v>1.3888888992369175</v>
      </c>
      <c r="AF12" s="37">
        <f>IFERROR(VLOOKUP(AF$2&amp;$A12,Parte_III!$1:$1048576,$A$3,0)*100,"-")</f>
        <v>0</v>
      </c>
      <c r="AG12" s="37">
        <f>IFERROR(VLOOKUP(AG$2&amp;$A12,Parte_III!$1:$1048576,$A$3,0)*100,"-")</f>
        <v>0</v>
      </c>
      <c r="AH12" s="37">
        <f>IFERROR(VLOOKUP(AH$2&amp;$A12,Parte_III!$1:$1048576,$A$3,0)*100,"-")</f>
        <v>0</v>
      </c>
      <c r="AI12" s="37">
        <f>IFERROR(VLOOKUP(AI$2&amp;$A12,Parte_III!$1:$1048576,$A$3,0)*100,"-")</f>
        <v>0</v>
      </c>
    </row>
    <row r="13" spans="1:47">
      <c r="A13" s="6" t="s">
        <v>8679</v>
      </c>
      <c r="B13" s="6"/>
      <c r="C13" s="24" t="s">
        <v>1830</v>
      </c>
      <c r="D13" s="37">
        <f>IFERROR(VLOOKUP(D$2&amp;$A13,Parte_III!$1:$1048576,$A$3,0)*100,"-")</f>
        <v>7.8947365283966064</v>
      </c>
      <c r="E13" s="37">
        <f>IFERROR(VLOOKUP(E$2&amp;$A13,Parte_III!$1:$1048576,$A$3,0)*100,"-")</f>
        <v>7.8431375324726105</v>
      </c>
      <c r="F13" s="37">
        <f>IFERROR(VLOOKUP(F$2&amp;$A13,Parte_III!$1:$1048576,$A$3,0)*100,"-")</f>
        <v>12.658227980136871</v>
      </c>
      <c r="G13" s="37">
        <f>IFERROR(VLOOKUP(G$2&amp;$A13,Parte_III!$1:$1048576,$A$3,0)*100,"-")</f>
        <v>7.6923079788684845</v>
      </c>
      <c r="H13" s="37">
        <f>IFERROR(VLOOKUP(H$2&amp;$A13,Parte_III!$1:$1048576,$A$3,0)*100,"-")</f>
        <v>4.76190485060215</v>
      </c>
      <c r="I13" s="37">
        <f>IFERROR(VLOOKUP(I$2&amp;$A13,Parte_III!$1:$1048576,$A$3,0)*100,"-")</f>
        <v>8.2191780209541321</v>
      </c>
      <c r="J13" s="37">
        <f>IFERROR(VLOOKUP(J$2&amp;$A13,Parte_III!$1:$1048576,$A$3,0)*100,"-")</f>
        <v>7.1428574621677399</v>
      </c>
      <c r="K13" s="37">
        <f>IFERROR(VLOOKUP(K$2&amp;$A13,Parte_III!$1:$1048576,$A$3,0)*100,"-")</f>
        <v>7.9999998211860657</v>
      </c>
      <c r="L13" s="37">
        <f>IFERROR(VLOOKUP(L$2&amp;$A13,Parte_III!$1:$1048576,$A$3,0)*100,"-")</f>
        <v>0</v>
      </c>
      <c r="M13" s="37">
        <f>IFERROR(VLOOKUP(M$2&amp;$A13,Parte_III!$1:$1048576,$A$3,0)*100,"-")</f>
        <v>6.8181820213794708</v>
      </c>
      <c r="N13" s="37"/>
      <c r="O13" s="37">
        <f>IFERROR(VLOOKUP(O$2&amp;$A13,Parte_III!$1:$1048576,$A$3,0)*100,"-")</f>
        <v>6.8421050906181335</v>
      </c>
      <c r="P13" s="37">
        <f>IFERROR(VLOOKUP(P$2&amp;$A13,Parte_III!$1:$1048576,$A$3,0)*100,"-")</f>
        <v>7.6923079788684845</v>
      </c>
      <c r="Q13" s="37">
        <f>IFERROR(VLOOKUP(Q$2&amp;$A13,Parte_III!$1:$1048576,$A$3,0)*100,"-")</f>
        <v>13.88888955116272</v>
      </c>
      <c r="R13" s="37">
        <f>IFERROR(VLOOKUP(R$2&amp;$A13,Parte_III!$1:$1048576,$A$3,0)*100,"-")</f>
        <v>4.76190485060215</v>
      </c>
      <c r="S13" s="37">
        <f>IFERROR(VLOOKUP(S$2&amp;$A13,Parte_III!$1:$1048576,$A$3,0)*100,"-")</f>
        <v>2.2727273404598236</v>
      </c>
      <c r="T13" s="37">
        <f>IFERROR(VLOOKUP(T$2&amp;$A13,Parte_III!$1:$1048576,$A$3,0)*100,"-")</f>
        <v>6.756756454706192</v>
      </c>
      <c r="U13" s="37">
        <f>IFERROR(VLOOKUP(U$2&amp;$A13,Parte_III!$1:$1048576,$A$3,0)*100,"-")</f>
        <v>7.9999998211860657</v>
      </c>
      <c r="V13" s="37">
        <f>IFERROR(VLOOKUP(V$2&amp;$A13,Parte_III!$1:$1048576,$A$3,0)*100,"-")</f>
        <v>7.1428574621677399</v>
      </c>
      <c r="W13" s="37">
        <f>IFERROR(VLOOKUP(W$2&amp;$A13,Parte_III!$1:$1048576,$A$3,0)*100,"-")</f>
        <v>0</v>
      </c>
      <c r="X13" s="37">
        <f>IFERROR(VLOOKUP(X$2&amp;$A13,Parte_III!$1:$1048576,$A$3,0)*100,"-")</f>
        <v>7.1428574621677399</v>
      </c>
      <c r="Y13" s="37"/>
      <c r="Z13" s="37">
        <f>IFERROR(VLOOKUP(Z$2&amp;$A13,Parte_III!$1:$1048576,$A$3,0)*100,"-")</f>
        <v>8.947368711233139</v>
      </c>
      <c r="AA13" s="37">
        <f>IFERROR(VLOOKUP(AA$2&amp;$A13,Parte_III!$1:$1048576,$A$3,0)*100,"-")</f>
        <v>7.9999998211860657</v>
      </c>
      <c r="AB13" s="37">
        <f>IFERROR(VLOOKUP(AB$2&amp;$A13,Parte_III!$1:$1048576,$A$3,0)*100,"-")</f>
        <v>11.627907305955887</v>
      </c>
      <c r="AC13" s="37">
        <f>IFERROR(VLOOKUP(AC$2&amp;$A13,Parte_III!$1:$1048576,$A$3,0)*100,"-")</f>
        <v>11.11111119389534</v>
      </c>
      <c r="AD13" s="37">
        <f>IFERROR(VLOOKUP(AD$2&amp;$A13,Parte_III!$1:$1048576,$A$3,0)*100,"-")</f>
        <v>7.5000002980232239</v>
      </c>
      <c r="AE13" s="37">
        <f>IFERROR(VLOOKUP(AE$2&amp;$A13,Parte_III!$1:$1048576,$A$3,0)*100,"-")</f>
        <v>9.7222223877906799</v>
      </c>
      <c r="AF13" s="37">
        <f>IFERROR(VLOOKUP(AF$2&amp;$A13,Parte_III!$1:$1048576,$A$3,0)*100,"-")</f>
        <v>6.4516127109527588</v>
      </c>
      <c r="AG13" s="37">
        <f>IFERROR(VLOOKUP(AG$2&amp;$A13,Parte_III!$1:$1048576,$A$3,0)*100,"-")</f>
        <v>9.0909093618392944</v>
      </c>
      <c r="AH13" s="37">
        <f>IFERROR(VLOOKUP(AH$2&amp;$A13,Parte_III!$1:$1048576,$A$3,0)*100,"-")</f>
        <v>0</v>
      </c>
      <c r="AI13" s="37">
        <f>IFERROR(VLOOKUP(AI$2&amp;$A13,Parte_III!$1:$1048576,$A$3,0)*100,"-")</f>
        <v>6.5217390656471252</v>
      </c>
    </row>
    <row r="14" spans="1:47" ht="15" thickBot="1">
      <c r="A14" s="6" t="s">
        <v>8709</v>
      </c>
      <c r="B14" s="6"/>
      <c r="C14" s="24" t="s">
        <v>6383</v>
      </c>
      <c r="D14" s="37">
        <f>IFERROR(VLOOKUP(D$2&amp;$A14,Parte_III!$1:$1048576,$A$3,0)*100,"-")</f>
        <v>1.0526316240429878</v>
      </c>
      <c r="E14" s="37">
        <f>IFERROR(VLOOKUP(E$2&amp;$A14,Parte_III!$1:$1048576,$A$3,0)*100,"-")</f>
        <v>1.9607843831181526</v>
      </c>
      <c r="F14" s="37">
        <f>IFERROR(VLOOKUP(F$2&amp;$A14,Parte_III!$1:$1048576,$A$3,0)*100,"-")</f>
        <v>0</v>
      </c>
      <c r="G14" s="37">
        <f>IFERROR(VLOOKUP(G$2&amp;$A14,Parte_III!$1:$1048576,$A$3,0)*100,"-")</f>
        <v>1.2820512987673283</v>
      </c>
      <c r="H14" s="37">
        <f>IFERROR(VLOOKUP(H$2&amp;$A14,Parte_III!$1:$1048576,$A$3,0)*100,"-")</f>
        <v>2.380952425301075</v>
      </c>
      <c r="I14" s="37">
        <f>IFERROR(VLOOKUP(I$2&amp;$A14,Parte_III!$1:$1048576,$A$3,0)*100,"-")</f>
        <v>1.3698630034923553</v>
      </c>
      <c r="J14" s="37">
        <f>IFERROR(VLOOKUP(J$2&amp;$A14,Parte_III!$1:$1048576,$A$3,0)*100,"-")</f>
        <v>0</v>
      </c>
      <c r="K14" s="37">
        <f>IFERROR(VLOOKUP(K$2&amp;$A14,Parte_III!$1:$1048576,$A$3,0)*100,"-")</f>
        <v>0</v>
      </c>
      <c r="L14" s="37">
        <f>IFERROR(VLOOKUP(L$2&amp;$A14,Parte_III!$1:$1048576,$A$3,0)*100,"-")</f>
        <v>0</v>
      </c>
      <c r="M14" s="37">
        <f>IFERROR(VLOOKUP(M$2&amp;$A14,Parte_III!$1:$1048576,$A$3,0)*100,"-")</f>
        <v>0</v>
      </c>
      <c r="N14" s="37"/>
      <c r="O14" s="37">
        <f>IFERROR(VLOOKUP(O$2&amp;$A14,Parte_III!$1:$1048576,$A$3,0)*100,"-")</f>
        <v>1.5789473429322243</v>
      </c>
      <c r="P14" s="37">
        <f>IFERROR(VLOOKUP(P$2&amp;$A14,Parte_III!$1:$1048576,$A$3,0)*100,"-")</f>
        <v>3.8461539894342422</v>
      </c>
      <c r="Q14" s="37">
        <f>IFERROR(VLOOKUP(Q$2&amp;$A14,Parte_III!$1:$1048576,$A$3,0)*100,"-")</f>
        <v>0</v>
      </c>
      <c r="R14" s="37">
        <f>IFERROR(VLOOKUP(R$2&amp;$A14,Parte_III!$1:$1048576,$A$3,0)*100,"-")</f>
        <v>2.380952425301075</v>
      </c>
      <c r="S14" s="37">
        <f>IFERROR(VLOOKUP(S$2&amp;$A14,Parte_III!$1:$1048576,$A$3,0)*100,"-")</f>
        <v>2.2727273404598236</v>
      </c>
      <c r="T14" s="37">
        <f>IFERROR(VLOOKUP(T$2&amp;$A14,Parte_III!$1:$1048576,$A$3,0)*100,"-")</f>
        <v>2.0270269364118576</v>
      </c>
      <c r="U14" s="37">
        <f>IFERROR(VLOOKUP(U$2&amp;$A14,Parte_III!$1:$1048576,$A$3,0)*100,"-")</f>
        <v>0</v>
      </c>
      <c r="V14" s="37">
        <f>IFERROR(VLOOKUP(V$2&amp;$A14,Parte_III!$1:$1048576,$A$3,0)*100,"-")</f>
        <v>0</v>
      </c>
      <c r="W14" s="37">
        <f>IFERROR(VLOOKUP(W$2&amp;$A14,Parte_III!$1:$1048576,$A$3,0)*100,"-")</f>
        <v>0</v>
      </c>
      <c r="X14" s="37">
        <f>IFERROR(VLOOKUP(X$2&amp;$A14,Parte_III!$1:$1048576,$A$3,0)*100,"-")</f>
        <v>0</v>
      </c>
      <c r="Y14" s="37"/>
      <c r="Z14" s="37">
        <f>IFERROR(VLOOKUP(Z$2&amp;$A14,Parte_III!$1:$1048576,$A$3,0)*100,"-")</f>
        <v>0.52631581202149391</v>
      </c>
      <c r="AA14" s="37">
        <f>IFERROR(VLOOKUP(AA$2&amp;$A14,Parte_III!$1:$1048576,$A$3,0)*100,"-")</f>
        <v>0</v>
      </c>
      <c r="AB14" s="37">
        <f>IFERROR(VLOOKUP(AB$2&amp;$A14,Parte_III!$1:$1048576,$A$3,0)*100,"-")</f>
        <v>0</v>
      </c>
      <c r="AC14" s="37">
        <f>IFERROR(VLOOKUP(AC$2&amp;$A14,Parte_III!$1:$1048576,$A$3,0)*100,"-")</f>
        <v>0</v>
      </c>
      <c r="AD14" s="37">
        <f>IFERROR(VLOOKUP(AD$2&amp;$A14,Parte_III!$1:$1048576,$A$3,0)*100,"-")</f>
        <v>2.500000037252903</v>
      </c>
      <c r="AE14" s="37">
        <f>IFERROR(VLOOKUP(AE$2&amp;$A14,Parte_III!$1:$1048576,$A$3,0)*100,"-")</f>
        <v>0.69444444961845875</v>
      </c>
      <c r="AF14" s="37">
        <f>IFERROR(VLOOKUP(AF$2&amp;$A14,Parte_III!$1:$1048576,$A$3,0)*100,"-")</f>
        <v>0</v>
      </c>
      <c r="AG14" s="37">
        <f>IFERROR(VLOOKUP(AG$2&amp;$A14,Parte_III!$1:$1048576,$A$3,0)*100,"-")</f>
        <v>0</v>
      </c>
      <c r="AH14" s="37">
        <f>IFERROR(VLOOKUP(AH$2&amp;$A14,Parte_III!$1:$1048576,$A$3,0)*100,"-")</f>
        <v>0</v>
      </c>
      <c r="AI14" s="37">
        <f>IFERROR(VLOOKUP(AI$2&amp;$A14,Parte_III!$1:$1048576,$A$3,0)*100,"-")</f>
        <v>0</v>
      </c>
    </row>
    <row r="15" spans="1:47" s="26" customFormat="1" ht="15" thickTop="1">
      <c r="A15" s="8"/>
      <c r="B15" s="8"/>
      <c r="C15" s="32" t="s">
        <v>355</v>
      </c>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row>
    <row r="16" spans="1:47" s="26" customFormat="1">
      <c r="A16" s="8"/>
      <c r="B16" s="8"/>
      <c r="C16" s="34" t="s">
        <v>354</v>
      </c>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sheetData>
  <mergeCells count="7">
    <mergeCell ref="C1:M1"/>
    <mergeCell ref="C3:AI3"/>
    <mergeCell ref="C5:C6"/>
    <mergeCell ref="D5:M5"/>
    <mergeCell ref="O5:X5"/>
    <mergeCell ref="Y5:Y6"/>
    <mergeCell ref="Z5:AI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76069-5174-4916-B021-DE9C6E5335DD}">
  <dimension ref="A1:AG83"/>
  <sheetViews>
    <sheetView showGridLines="0" workbookViewId="0">
      <selection activeCell="C5" sqref="C5:C6"/>
    </sheetView>
  </sheetViews>
  <sheetFormatPr defaultRowHeight="14.4"/>
  <cols>
    <col min="1" max="2" width="4.44140625" style="13" customWidth="1"/>
    <col min="3" max="3" width="40.5546875" style="26" customWidth="1"/>
    <col min="4" max="5" width="8.6640625" style="26" customWidth="1"/>
    <col min="6" max="6" width="11.109375" style="26" customWidth="1"/>
    <col min="7" max="8" width="8.6640625" style="26" customWidth="1"/>
    <col min="9" max="33" width="9.109375" style="26"/>
  </cols>
  <sheetData>
    <row r="1" spans="1:33" s="2" customFormat="1" ht="33.75" customHeight="1">
      <c r="A1" s="12"/>
      <c r="B1" s="12"/>
      <c r="C1" s="232" t="s">
        <v>2045</v>
      </c>
      <c r="D1" s="232"/>
      <c r="E1" s="232"/>
      <c r="F1" s="232"/>
      <c r="G1" s="232"/>
      <c r="H1" s="232"/>
      <c r="I1" s="14"/>
      <c r="J1" s="14"/>
      <c r="K1" s="14"/>
      <c r="L1" s="14"/>
      <c r="M1" s="14"/>
      <c r="N1" s="14"/>
      <c r="O1" s="14"/>
      <c r="P1" s="14"/>
    </row>
    <row r="2" spans="1:33" s="6" customFormat="1" ht="11.25" customHeight="1">
      <c r="A2" s="6" t="s">
        <v>1684</v>
      </c>
      <c r="C2" s="116"/>
      <c r="E2" s="6" t="s">
        <v>10740</v>
      </c>
      <c r="F2" s="6" t="s">
        <v>10741</v>
      </c>
      <c r="G2" s="6" t="s">
        <v>10742</v>
      </c>
      <c r="H2" s="6" t="s">
        <v>10743</v>
      </c>
    </row>
    <row r="3" spans="1:33" s="1" customFormat="1" ht="38.25" customHeight="1">
      <c r="A3" s="8">
        <v>2</v>
      </c>
      <c r="B3" s="8"/>
      <c r="C3" s="234" t="s">
        <v>10768</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c r="AE3" s="16"/>
      <c r="AF3" s="16"/>
      <c r="AG3" s="16"/>
    </row>
    <row r="4" spans="1:33" s="1" customFormat="1" ht="9.75" customHeight="1" thickBot="1">
      <c r="A4" s="8"/>
      <c r="B4" s="8"/>
      <c r="C4" s="17"/>
      <c r="D4" s="18"/>
      <c r="E4" s="18"/>
      <c r="F4" s="18"/>
      <c r="G4" s="18"/>
      <c r="H4" s="18"/>
      <c r="I4" s="16"/>
      <c r="J4" s="16"/>
      <c r="K4" s="16"/>
      <c r="L4" s="16"/>
      <c r="M4" s="16"/>
      <c r="N4" s="16"/>
      <c r="O4" s="16"/>
      <c r="P4" s="16"/>
      <c r="Q4" s="16"/>
      <c r="R4" s="16"/>
      <c r="S4" s="16"/>
      <c r="T4" s="16"/>
      <c r="U4" s="16"/>
      <c r="V4" s="16"/>
      <c r="W4" s="16"/>
      <c r="X4" s="16"/>
      <c r="Y4" s="16"/>
      <c r="Z4" s="16"/>
      <c r="AA4" s="16"/>
      <c r="AB4" s="16"/>
      <c r="AC4" s="16"/>
      <c r="AD4" s="16"/>
      <c r="AE4" s="16"/>
      <c r="AF4" s="16"/>
      <c r="AG4" s="16"/>
    </row>
    <row r="5" spans="1:33" s="1" customFormat="1" ht="28.5" customHeight="1" thickTop="1">
      <c r="A5" s="8"/>
      <c r="B5" s="8"/>
      <c r="C5" s="235" t="s">
        <v>10783</v>
      </c>
      <c r="D5" s="237" t="s">
        <v>265</v>
      </c>
      <c r="E5" s="237"/>
      <c r="F5" s="237"/>
      <c r="G5" s="237"/>
      <c r="H5" s="237"/>
      <c r="I5" s="16"/>
      <c r="J5" s="16"/>
      <c r="K5" s="16"/>
      <c r="L5" s="16"/>
      <c r="M5" s="16"/>
      <c r="N5" s="16"/>
      <c r="O5" s="16"/>
      <c r="P5" s="16"/>
      <c r="Q5" s="16"/>
      <c r="R5" s="16"/>
      <c r="S5" s="16"/>
      <c r="T5" s="16"/>
      <c r="U5" s="16"/>
      <c r="V5" s="16"/>
      <c r="W5" s="16"/>
      <c r="X5" s="16"/>
      <c r="Y5" s="16"/>
      <c r="Z5" s="16"/>
      <c r="AA5" s="16"/>
      <c r="AB5" s="16"/>
      <c r="AC5" s="16"/>
      <c r="AD5" s="16"/>
      <c r="AE5" s="16"/>
      <c r="AF5" s="16"/>
      <c r="AG5" s="16"/>
    </row>
    <row r="6" spans="1:33" s="1" customFormat="1" ht="28.5" customHeight="1">
      <c r="A6" s="8"/>
      <c r="B6" s="8"/>
      <c r="C6" s="236"/>
      <c r="D6" s="111" t="s">
        <v>342</v>
      </c>
      <c r="E6" s="111" t="s">
        <v>1820</v>
      </c>
      <c r="F6" s="111" t="s">
        <v>5874</v>
      </c>
      <c r="G6" s="111" t="s">
        <v>1822</v>
      </c>
      <c r="H6" s="111" t="s">
        <v>1823</v>
      </c>
      <c r="I6" s="16"/>
      <c r="J6" s="16"/>
      <c r="K6" s="16"/>
      <c r="L6" s="16"/>
      <c r="M6" s="16"/>
      <c r="N6" s="16"/>
      <c r="O6" s="16"/>
      <c r="P6" s="16"/>
      <c r="Q6" s="16"/>
      <c r="R6" s="16"/>
      <c r="S6" s="16"/>
      <c r="T6" s="16"/>
      <c r="U6" s="16"/>
      <c r="V6" s="16"/>
      <c r="W6" s="16"/>
      <c r="X6" s="16"/>
      <c r="Y6" s="16"/>
      <c r="Z6" s="16"/>
      <c r="AA6" s="16"/>
      <c r="AB6" s="16"/>
      <c r="AC6" s="16"/>
      <c r="AD6" s="16"/>
      <c r="AE6" s="16"/>
      <c r="AF6" s="16"/>
      <c r="AG6" s="16"/>
    </row>
    <row r="7" spans="1:33" s="1" customFormat="1" ht="19.5" customHeight="1">
      <c r="A7" s="8"/>
      <c r="B7" s="8"/>
      <c r="C7" s="21" t="s">
        <v>342</v>
      </c>
      <c r="D7" s="22"/>
      <c r="E7" s="22"/>
      <c r="F7" s="22"/>
      <c r="G7" s="22"/>
      <c r="H7" s="22"/>
      <c r="I7" s="16"/>
      <c r="J7" s="16"/>
      <c r="K7" s="16"/>
      <c r="L7" s="16"/>
      <c r="M7" s="16"/>
      <c r="N7" s="16"/>
      <c r="O7" s="16"/>
      <c r="P7" s="16"/>
      <c r="Q7" s="16"/>
      <c r="R7" s="16"/>
      <c r="S7" s="16"/>
      <c r="T7" s="16"/>
      <c r="U7" s="16"/>
      <c r="V7" s="16"/>
      <c r="W7" s="16"/>
      <c r="X7" s="16"/>
      <c r="Y7" s="16"/>
      <c r="Z7" s="16"/>
      <c r="AA7" s="16"/>
      <c r="AB7" s="16"/>
      <c r="AC7" s="16"/>
      <c r="AD7" s="16"/>
      <c r="AE7" s="16"/>
      <c r="AF7" s="16"/>
      <c r="AG7" s="16"/>
    </row>
    <row r="8" spans="1:33" s="1" customFormat="1" ht="19.5" customHeight="1">
      <c r="A8" s="6" t="s">
        <v>8529</v>
      </c>
      <c r="B8" s="6"/>
      <c r="C8" s="24" t="s">
        <v>10747</v>
      </c>
      <c r="D8" s="36">
        <f>IFERROR(VLOOKUP(D$2&amp;$A8,Parte_III!$1:$1048576,$A$3,0),"-")</f>
        <v>253</v>
      </c>
      <c r="E8" s="36">
        <f>IFERROR(VLOOKUP(E$2&amp;$A8,Parte_III!$1:$1048576,$A$3,0),"-")</f>
        <v>35</v>
      </c>
      <c r="F8" s="36">
        <f>IFERROR(VLOOKUP(F$2&amp;$A8,Parte_III!$1:$1048576,$A$3,0),"-")</f>
        <v>7</v>
      </c>
      <c r="G8" s="36">
        <f>IFERROR(VLOOKUP(G$2&amp;$A8,Parte_III!$1:$1048576,$A$3,0),"-")</f>
        <v>11</v>
      </c>
      <c r="H8" s="36">
        <f>IFERROR(VLOOKUP(H$2&amp;$A8,Parte_III!$1:$1048576,$A$3,0),"-")</f>
        <v>15</v>
      </c>
      <c r="I8" s="16"/>
      <c r="J8" s="16"/>
      <c r="K8" s="16"/>
      <c r="L8" s="16"/>
      <c r="M8" s="16"/>
      <c r="N8" s="16"/>
      <c r="O8" s="16"/>
      <c r="P8" s="16"/>
      <c r="Q8" s="16"/>
      <c r="R8" s="16"/>
      <c r="S8" s="16"/>
      <c r="T8" s="16"/>
      <c r="U8" s="16"/>
      <c r="V8" s="16"/>
      <c r="W8" s="16"/>
      <c r="X8" s="16"/>
      <c r="Y8" s="16"/>
      <c r="Z8" s="16"/>
      <c r="AA8" s="16"/>
      <c r="AB8" s="16"/>
      <c r="AC8" s="16"/>
      <c r="AD8" s="16"/>
      <c r="AE8" s="16"/>
      <c r="AF8" s="16"/>
      <c r="AG8" s="16"/>
    </row>
    <row r="9" spans="1:33">
      <c r="A9" s="6" t="s">
        <v>8559</v>
      </c>
      <c r="B9" s="6"/>
      <c r="C9" s="24" t="s">
        <v>10748</v>
      </c>
      <c r="D9" s="36">
        <f>IFERROR(VLOOKUP(D$2&amp;$A9,Parte_III!$1:$1048576,$A$3,0),"-")</f>
        <v>8</v>
      </c>
      <c r="E9" s="36">
        <f>IFERROR(VLOOKUP(E$2&amp;$A9,Parte_III!$1:$1048576,$A$3,0),"-")</f>
        <v>0</v>
      </c>
      <c r="F9" s="36">
        <f>IFERROR(VLOOKUP(F$2&amp;$A9,Parte_III!$1:$1048576,$A$3,0),"-")</f>
        <v>0</v>
      </c>
      <c r="G9" s="36">
        <f>IFERROR(VLOOKUP(G$2&amp;$A9,Parte_III!$1:$1048576,$A$3,0),"-")</f>
        <v>0</v>
      </c>
      <c r="H9" s="36">
        <f>IFERROR(VLOOKUP(H$2&amp;$A9,Parte_III!$1:$1048576,$A$3,0),"-")</f>
        <v>1</v>
      </c>
    </row>
    <row r="10" spans="1:33">
      <c r="A10" s="6" t="s">
        <v>8589</v>
      </c>
      <c r="B10" s="6"/>
      <c r="C10" s="24" t="s">
        <v>10749</v>
      </c>
      <c r="D10" s="36">
        <f>IFERROR(VLOOKUP(D$2&amp;$A10,Parte_III!$1:$1048576,$A$3,0),"-")</f>
        <v>80</v>
      </c>
      <c r="E10" s="36">
        <f>IFERROR(VLOOKUP(E$2&amp;$A10,Parte_III!$1:$1048576,$A$3,0),"-")</f>
        <v>9</v>
      </c>
      <c r="F10" s="36">
        <f>IFERROR(VLOOKUP(F$2&amp;$A10,Parte_III!$1:$1048576,$A$3,0),"-")</f>
        <v>1</v>
      </c>
      <c r="G10" s="36">
        <f>IFERROR(VLOOKUP(G$2&amp;$A10,Parte_III!$1:$1048576,$A$3,0),"-")</f>
        <v>2</v>
      </c>
      <c r="H10" s="36">
        <f>IFERROR(VLOOKUP(H$2&amp;$A10,Parte_III!$1:$1048576,$A$3,0),"-")</f>
        <v>1</v>
      </c>
    </row>
    <row r="11" spans="1:33">
      <c r="A11" s="6" t="s">
        <v>8619</v>
      </c>
      <c r="B11" s="6"/>
      <c r="C11" s="24" t="s">
        <v>10750</v>
      </c>
      <c r="D11" s="36">
        <f>IFERROR(VLOOKUP(D$2&amp;$A11,Parte_III!$1:$1048576,$A$3,0),"-")</f>
        <v>0</v>
      </c>
      <c r="E11" s="36">
        <f>IFERROR(VLOOKUP(E$2&amp;$A11,Parte_III!$1:$1048576,$A$3,0),"-")</f>
        <v>0</v>
      </c>
      <c r="F11" s="36">
        <f>IFERROR(VLOOKUP(F$2&amp;$A11,Parte_III!$1:$1048576,$A$3,0),"-")</f>
        <v>0</v>
      </c>
      <c r="G11" s="36">
        <f>IFERROR(VLOOKUP(G$2&amp;$A11,Parte_III!$1:$1048576,$A$3,0),"-")</f>
        <v>0</v>
      </c>
      <c r="H11" s="36">
        <f>IFERROR(VLOOKUP(H$2&amp;$A11,Parte_III!$1:$1048576,$A$3,0),"-")</f>
        <v>0</v>
      </c>
    </row>
    <row r="12" spans="1:33">
      <c r="A12" s="6" t="s">
        <v>8649</v>
      </c>
      <c r="B12" s="6"/>
      <c r="C12" s="24" t="s">
        <v>10751</v>
      </c>
      <c r="D12" s="36">
        <f>IFERROR(VLOOKUP(D$2&amp;$A12,Parte_III!$1:$1048576,$A$3,0),"-")</f>
        <v>5</v>
      </c>
      <c r="E12" s="36">
        <f>IFERROR(VLOOKUP(E$2&amp;$A12,Parte_III!$1:$1048576,$A$3,0),"-")</f>
        <v>0</v>
      </c>
      <c r="F12" s="36">
        <f>IFERROR(VLOOKUP(F$2&amp;$A12,Parte_III!$1:$1048576,$A$3,0),"-")</f>
        <v>0</v>
      </c>
      <c r="G12" s="36">
        <f>IFERROR(VLOOKUP(G$2&amp;$A12,Parte_III!$1:$1048576,$A$3,0),"-")</f>
        <v>0</v>
      </c>
      <c r="H12" s="36">
        <f>IFERROR(VLOOKUP(H$2&amp;$A12,Parte_III!$1:$1048576,$A$3,0),"-")</f>
        <v>0</v>
      </c>
    </row>
    <row r="13" spans="1:33">
      <c r="A13" s="6" t="s">
        <v>8679</v>
      </c>
      <c r="B13" s="6"/>
      <c r="C13" s="24" t="s">
        <v>1830</v>
      </c>
      <c r="D13" s="36">
        <f>IFERROR(VLOOKUP(D$2&amp;$A13,Parte_III!$1:$1048576,$A$3,0),"-")</f>
        <v>30</v>
      </c>
      <c r="E13" s="36">
        <f>IFERROR(VLOOKUP(E$2&amp;$A13,Parte_III!$1:$1048576,$A$3,0),"-")</f>
        <v>4</v>
      </c>
      <c r="F13" s="36">
        <f>IFERROR(VLOOKUP(F$2&amp;$A13,Parte_III!$1:$1048576,$A$3,0),"-")</f>
        <v>1</v>
      </c>
      <c r="G13" s="36">
        <f>IFERROR(VLOOKUP(G$2&amp;$A13,Parte_III!$1:$1048576,$A$3,0),"-")</f>
        <v>1</v>
      </c>
      <c r="H13" s="36">
        <f>IFERROR(VLOOKUP(H$2&amp;$A13,Parte_III!$1:$1048576,$A$3,0),"-")</f>
        <v>0</v>
      </c>
    </row>
    <row r="14" spans="1:33" ht="15" thickBot="1">
      <c r="A14" s="6" t="s">
        <v>8709</v>
      </c>
      <c r="B14" s="6"/>
      <c r="C14" s="24" t="s">
        <v>6383</v>
      </c>
      <c r="D14" s="36">
        <f>IFERROR(VLOOKUP(D$2&amp;$A14,Parte_III!$1:$1048576,$A$3,0),"-")</f>
        <v>4</v>
      </c>
      <c r="E14" s="36">
        <f>IFERROR(VLOOKUP(E$2&amp;$A14,Parte_III!$1:$1048576,$A$3,0),"-")</f>
        <v>0</v>
      </c>
      <c r="F14" s="36">
        <f>IFERROR(VLOOKUP(F$2&amp;$A14,Parte_III!$1:$1048576,$A$3,0),"-")</f>
        <v>0</v>
      </c>
      <c r="G14" s="36">
        <f>IFERROR(VLOOKUP(G$2&amp;$A14,Parte_III!$1:$1048576,$A$3,0),"-")</f>
        <v>0</v>
      </c>
      <c r="H14" s="36">
        <f>IFERROR(VLOOKUP(H$2&amp;$A14,Parte_III!$1:$1048576,$A$3,0),"-")</f>
        <v>0</v>
      </c>
    </row>
    <row r="15" spans="1:33" s="26" customFormat="1" ht="15" thickTop="1">
      <c r="A15" s="8"/>
      <c r="B15" s="8"/>
      <c r="C15" s="32" t="s">
        <v>355</v>
      </c>
      <c r="D15" s="33"/>
      <c r="E15" s="33"/>
      <c r="F15" s="33"/>
      <c r="G15" s="33"/>
      <c r="H15" s="33"/>
    </row>
    <row r="16" spans="1:33" s="26" customFormat="1">
      <c r="A16" s="8"/>
      <c r="B16" s="8"/>
      <c r="C16" s="34"/>
    </row>
    <row r="17" spans="1:7" s="26" customFormat="1">
      <c r="A17" s="8"/>
      <c r="B17" s="8"/>
      <c r="C17" s="24"/>
      <c r="D17" s="24"/>
      <c r="E17" s="24"/>
      <c r="F17" s="24"/>
      <c r="G17" s="24"/>
    </row>
    <row r="18" spans="1:7" s="26" customFormat="1">
      <c r="A18" s="8"/>
      <c r="B18" s="8"/>
    </row>
    <row r="19" spans="1:7" s="26" customFormat="1">
      <c r="A19" s="8"/>
      <c r="B19" s="8"/>
    </row>
    <row r="20" spans="1:7" s="26" customFormat="1">
      <c r="A20" s="8"/>
      <c r="B20" s="8"/>
    </row>
    <row r="21" spans="1:7" s="26" customFormat="1">
      <c r="A21" s="8"/>
      <c r="B21" s="8"/>
    </row>
    <row r="22" spans="1:7" s="26" customFormat="1">
      <c r="A22" s="8"/>
      <c r="B22" s="8"/>
    </row>
    <row r="23" spans="1:7" s="26" customFormat="1">
      <c r="A23" s="8"/>
      <c r="B23" s="8"/>
    </row>
    <row r="24" spans="1:7" s="26" customFormat="1">
      <c r="A24" s="8"/>
      <c r="B24" s="8"/>
    </row>
    <row r="25" spans="1:7" s="26" customFormat="1">
      <c r="A25" s="8"/>
      <c r="B25" s="8"/>
    </row>
    <row r="26" spans="1:7" s="26" customFormat="1">
      <c r="A26" s="8"/>
      <c r="B26" s="8"/>
    </row>
    <row r="27" spans="1:7" s="26" customFormat="1">
      <c r="A27" s="8"/>
      <c r="B27" s="8"/>
    </row>
    <row r="28" spans="1:7" s="26" customFormat="1">
      <c r="A28" s="8"/>
      <c r="B28" s="8"/>
    </row>
    <row r="29" spans="1:7" s="26" customFormat="1">
      <c r="A29" s="8"/>
      <c r="B29" s="8"/>
    </row>
    <row r="30" spans="1:7" s="26" customFormat="1">
      <c r="A30" s="8"/>
      <c r="B30" s="8"/>
    </row>
    <row r="31" spans="1:7" s="26" customFormat="1">
      <c r="A31" s="8"/>
      <c r="B31" s="8"/>
    </row>
    <row r="32" spans="1:7"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sheetData>
  <mergeCells count="4">
    <mergeCell ref="C1:H1"/>
    <mergeCell ref="C3:H3"/>
    <mergeCell ref="C5:C6"/>
    <mergeCell ref="D5:H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BF5A0-D09B-4CB9-956D-9DD647A38F02}">
  <dimension ref="A1:AG83"/>
  <sheetViews>
    <sheetView showGridLines="0" workbookViewId="0">
      <selection activeCell="C5" sqref="C5:C6"/>
    </sheetView>
  </sheetViews>
  <sheetFormatPr defaultRowHeight="14.4"/>
  <cols>
    <col min="1" max="2" width="4.44140625" style="13" customWidth="1"/>
    <col min="3" max="3" width="40.5546875" style="26" customWidth="1"/>
    <col min="4" max="8" width="11.5546875" style="26" customWidth="1"/>
    <col min="9" max="33" width="9.109375" style="26"/>
  </cols>
  <sheetData>
    <row r="1" spans="1:33" s="2" customFormat="1" ht="33.75" customHeight="1">
      <c r="A1" s="12"/>
      <c r="B1" s="12"/>
      <c r="C1" s="232" t="s">
        <v>2045</v>
      </c>
      <c r="D1" s="232"/>
      <c r="E1" s="232"/>
      <c r="F1" s="232"/>
      <c r="G1" s="232"/>
      <c r="H1" s="232"/>
      <c r="I1" s="14"/>
      <c r="J1" s="14"/>
      <c r="K1" s="14"/>
      <c r="L1" s="14"/>
      <c r="M1" s="14"/>
      <c r="N1" s="14"/>
      <c r="O1" s="14"/>
      <c r="P1" s="14"/>
    </row>
    <row r="2" spans="1:33" s="6" customFormat="1" ht="11.25" customHeight="1">
      <c r="A2" s="6" t="s">
        <v>270</v>
      </c>
      <c r="C2" s="116"/>
      <c r="E2" s="6" t="s">
        <v>10740</v>
      </c>
      <c r="F2" s="6" t="s">
        <v>10741</v>
      </c>
      <c r="G2" s="6" t="s">
        <v>10742</v>
      </c>
      <c r="H2" s="6" t="s">
        <v>10743</v>
      </c>
    </row>
    <row r="3" spans="1:33" s="1" customFormat="1" ht="38.25" customHeight="1">
      <c r="A3" s="8">
        <v>3</v>
      </c>
      <c r="B3" s="8"/>
      <c r="C3" s="234" t="s">
        <v>10769</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c r="AE3" s="16"/>
      <c r="AF3" s="16"/>
      <c r="AG3" s="16"/>
    </row>
    <row r="4" spans="1:33" s="1" customFormat="1" ht="9.75" customHeight="1" thickBot="1">
      <c r="A4" s="8"/>
      <c r="B4" s="8"/>
      <c r="C4" s="17"/>
      <c r="D4" s="18"/>
      <c r="E4" s="18"/>
      <c r="F4" s="18"/>
      <c r="G4" s="18"/>
      <c r="H4" s="18"/>
      <c r="I4" s="16"/>
      <c r="J4" s="16"/>
      <c r="K4" s="16"/>
      <c r="L4" s="16"/>
      <c r="M4" s="16"/>
      <c r="N4" s="16"/>
      <c r="O4" s="16"/>
      <c r="P4" s="16"/>
      <c r="Q4" s="16"/>
      <c r="R4" s="16"/>
      <c r="S4" s="16"/>
      <c r="T4" s="16"/>
      <c r="U4" s="16"/>
      <c r="V4" s="16"/>
      <c r="W4" s="16"/>
      <c r="X4" s="16"/>
      <c r="Y4" s="16"/>
      <c r="Z4" s="16"/>
      <c r="AA4" s="16"/>
      <c r="AB4" s="16"/>
      <c r="AC4" s="16"/>
      <c r="AD4" s="16"/>
      <c r="AE4" s="16"/>
      <c r="AF4" s="16"/>
      <c r="AG4" s="16"/>
    </row>
    <row r="5" spans="1:33" s="1" customFormat="1" ht="18.75" customHeight="1" thickTop="1">
      <c r="A5" s="8"/>
      <c r="B5" s="8"/>
      <c r="C5" s="235" t="s">
        <v>10783</v>
      </c>
      <c r="D5" s="237" t="s">
        <v>265</v>
      </c>
      <c r="E5" s="237"/>
      <c r="F5" s="237"/>
      <c r="G5" s="237"/>
      <c r="H5" s="237"/>
      <c r="I5" s="16"/>
      <c r="J5" s="16"/>
      <c r="K5" s="16"/>
      <c r="L5" s="16"/>
      <c r="M5" s="16"/>
      <c r="N5" s="16"/>
      <c r="O5" s="16"/>
      <c r="P5" s="16"/>
      <c r="Q5" s="16"/>
      <c r="R5" s="16"/>
      <c r="S5" s="16"/>
      <c r="T5" s="16"/>
      <c r="U5" s="16"/>
      <c r="V5" s="16"/>
      <c r="W5" s="16"/>
      <c r="X5" s="16"/>
      <c r="Y5" s="16"/>
      <c r="Z5" s="16"/>
      <c r="AA5" s="16"/>
      <c r="AB5" s="16"/>
      <c r="AC5" s="16"/>
      <c r="AD5" s="16"/>
      <c r="AE5" s="16"/>
      <c r="AF5" s="16"/>
      <c r="AG5" s="16"/>
    </row>
    <row r="6" spans="1:33" s="1" customFormat="1" ht="28.5" customHeight="1">
      <c r="A6" s="8"/>
      <c r="B6" s="8"/>
      <c r="C6" s="236"/>
      <c r="D6" s="111" t="s">
        <v>342</v>
      </c>
      <c r="E6" s="111" t="s">
        <v>1820</v>
      </c>
      <c r="F6" s="111" t="s">
        <v>5874</v>
      </c>
      <c r="G6" s="111" t="s">
        <v>1822</v>
      </c>
      <c r="H6" s="111" t="s">
        <v>1823</v>
      </c>
      <c r="I6" s="16"/>
      <c r="J6" s="16"/>
      <c r="K6" s="16"/>
      <c r="L6" s="16"/>
      <c r="M6" s="16"/>
      <c r="N6" s="16"/>
      <c r="O6" s="16"/>
      <c r="P6" s="16"/>
      <c r="Q6" s="16"/>
      <c r="R6" s="16"/>
      <c r="S6" s="16"/>
      <c r="T6" s="16"/>
      <c r="U6" s="16"/>
      <c r="V6" s="16"/>
      <c r="W6" s="16"/>
      <c r="X6" s="16"/>
      <c r="Y6" s="16"/>
      <c r="Z6" s="16"/>
      <c r="AA6" s="16"/>
      <c r="AB6" s="16"/>
      <c r="AC6" s="16"/>
      <c r="AD6" s="16"/>
      <c r="AE6" s="16"/>
      <c r="AF6" s="16"/>
      <c r="AG6" s="16"/>
    </row>
    <row r="7" spans="1:33" s="1" customFormat="1" ht="19.5" customHeight="1">
      <c r="A7" s="8"/>
      <c r="B7" s="8"/>
      <c r="C7" s="21" t="s">
        <v>342</v>
      </c>
      <c r="D7" s="22"/>
      <c r="E7" s="22"/>
      <c r="F7" s="22"/>
      <c r="G7" s="22"/>
      <c r="H7" s="22"/>
      <c r="I7" s="16"/>
      <c r="J7" s="16"/>
      <c r="K7" s="16"/>
      <c r="L7" s="16"/>
      <c r="M7" s="16"/>
      <c r="N7" s="16"/>
      <c r="O7" s="16"/>
      <c r="P7" s="16"/>
      <c r="Q7" s="16"/>
      <c r="R7" s="16"/>
      <c r="S7" s="16"/>
      <c r="T7" s="16"/>
      <c r="U7" s="16"/>
      <c r="V7" s="16"/>
      <c r="W7" s="16"/>
      <c r="X7" s="16"/>
      <c r="Y7" s="16"/>
      <c r="Z7" s="16"/>
      <c r="AA7" s="16"/>
      <c r="AB7" s="16"/>
      <c r="AC7" s="16"/>
      <c r="AD7" s="16"/>
      <c r="AE7" s="16"/>
      <c r="AF7" s="16"/>
      <c r="AG7" s="16"/>
    </row>
    <row r="8" spans="1:33" s="1" customFormat="1" ht="19.5" customHeight="1">
      <c r="A8" s="6" t="s">
        <v>8529</v>
      </c>
      <c r="B8" s="6"/>
      <c r="C8" s="24" t="s">
        <v>10747</v>
      </c>
      <c r="D8" s="37">
        <f>IFERROR(VLOOKUP(D$2&amp;$A8,Parte_III!$1:$1048576,$A$3,0)*100,"-")</f>
        <v>66.578948497772217</v>
      </c>
      <c r="E8" s="37">
        <f>IFERROR(VLOOKUP(E$2&amp;$A8,Parte_III!$1:$1048576,$A$3,0)*100,"-")</f>
        <v>72.916668653488159</v>
      </c>
      <c r="F8" s="37">
        <f>IFERROR(VLOOKUP(F$2&amp;$A8,Parte_III!$1:$1048576,$A$3,0)*100,"-")</f>
        <v>77.777779102325439</v>
      </c>
      <c r="G8" s="37">
        <f>IFERROR(VLOOKUP(G$2&amp;$A8,Parte_III!$1:$1048576,$A$3,0)*100,"-")</f>
        <v>78.571426868438721</v>
      </c>
      <c r="H8" s="37">
        <f>IFERROR(VLOOKUP(H$2&amp;$A8,Parte_III!$1:$1048576,$A$3,0)*100,"-")</f>
        <v>88.235294818878174</v>
      </c>
      <c r="I8" s="16"/>
      <c r="J8" s="16"/>
      <c r="K8" s="16"/>
      <c r="L8" s="16"/>
      <c r="M8" s="16"/>
      <c r="N8" s="16"/>
      <c r="O8" s="16"/>
      <c r="P8" s="16"/>
      <c r="Q8" s="16"/>
      <c r="R8" s="16"/>
      <c r="S8" s="16"/>
      <c r="T8" s="16"/>
      <c r="U8" s="16"/>
      <c r="V8" s="16"/>
      <c r="W8" s="16"/>
      <c r="X8" s="16"/>
      <c r="Y8" s="16"/>
      <c r="Z8" s="16"/>
      <c r="AA8" s="16"/>
      <c r="AB8" s="16"/>
      <c r="AC8" s="16"/>
      <c r="AD8" s="16"/>
      <c r="AE8" s="16"/>
      <c r="AF8" s="16"/>
      <c r="AG8" s="16"/>
    </row>
    <row r="9" spans="1:33">
      <c r="A9" s="6" t="s">
        <v>8559</v>
      </c>
      <c r="B9" s="6"/>
      <c r="C9" s="24" t="s">
        <v>10748</v>
      </c>
      <c r="D9" s="37">
        <f>IFERROR(VLOOKUP(D$2&amp;$A9,Parte_III!$1:$1048576,$A$3,0)*100,"-")</f>
        <v>2.1052632480859756</v>
      </c>
      <c r="E9" s="37">
        <f>IFERROR(VLOOKUP(E$2&amp;$A9,Parte_III!$1:$1048576,$A$3,0)*100,"-")</f>
        <v>0</v>
      </c>
      <c r="F9" s="37">
        <f>IFERROR(VLOOKUP(F$2&amp;$A9,Parte_III!$1:$1048576,$A$3,0)*100,"-")</f>
        <v>0</v>
      </c>
      <c r="G9" s="37">
        <f>IFERROR(VLOOKUP(G$2&amp;$A9,Parte_III!$1:$1048576,$A$3,0)*100,"-")</f>
        <v>0</v>
      </c>
      <c r="H9" s="37">
        <f>IFERROR(VLOOKUP(H$2&amp;$A9,Parte_III!$1:$1048576,$A$3,0)*100,"-")</f>
        <v>5.8823529630899429</v>
      </c>
    </row>
    <row r="10" spans="1:33">
      <c r="A10" s="6" t="s">
        <v>8589</v>
      </c>
      <c r="B10" s="6"/>
      <c r="C10" s="24" t="s">
        <v>10749</v>
      </c>
      <c r="D10" s="37">
        <f>IFERROR(VLOOKUP(D$2&amp;$A10,Parte_III!$1:$1048576,$A$3,0)*100,"-")</f>
        <v>21.052631735801697</v>
      </c>
      <c r="E10" s="37">
        <f>IFERROR(VLOOKUP(E$2&amp;$A10,Parte_III!$1:$1048576,$A$3,0)*100,"-")</f>
        <v>18.75</v>
      </c>
      <c r="F10" s="37">
        <f>IFERROR(VLOOKUP(F$2&amp;$A10,Parte_III!$1:$1048576,$A$3,0)*100,"-")</f>
        <v>11.11111119389534</v>
      </c>
      <c r="G10" s="37">
        <f>IFERROR(VLOOKUP(G$2&amp;$A10,Parte_III!$1:$1048576,$A$3,0)*100,"-")</f>
        <v>14.28571492433548</v>
      </c>
      <c r="H10" s="37">
        <f>IFERROR(VLOOKUP(H$2&amp;$A10,Parte_III!$1:$1048576,$A$3,0)*100,"-")</f>
        <v>5.8823529630899429</v>
      </c>
    </row>
    <row r="11" spans="1:33">
      <c r="A11" s="6" t="s">
        <v>8619</v>
      </c>
      <c r="B11" s="6"/>
      <c r="C11" s="24" t="s">
        <v>10750</v>
      </c>
      <c r="D11" s="37">
        <f>IFERROR(VLOOKUP(D$2&amp;$A11,Parte_III!$1:$1048576,$A$3,0)*100,"-")</f>
        <v>0</v>
      </c>
      <c r="E11" s="37">
        <f>IFERROR(VLOOKUP(E$2&amp;$A11,Parte_III!$1:$1048576,$A$3,0)*100,"-")</f>
        <v>0</v>
      </c>
      <c r="F11" s="37">
        <f>IFERROR(VLOOKUP(F$2&amp;$A11,Parte_III!$1:$1048576,$A$3,0)*100,"-")</f>
        <v>0</v>
      </c>
      <c r="G11" s="37">
        <f>IFERROR(VLOOKUP(G$2&amp;$A11,Parte_III!$1:$1048576,$A$3,0)*100,"-")</f>
        <v>0</v>
      </c>
      <c r="H11" s="37">
        <f>IFERROR(VLOOKUP(H$2&amp;$A11,Parte_III!$1:$1048576,$A$3,0)*100,"-")</f>
        <v>0</v>
      </c>
    </row>
    <row r="12" spans="1:33">
      <c r="A12" s="6" t="s">
        <v>8649</v>
      </c>
      <c r="B12" s="6"/>
      <c r="C12" s="24" t="s">
        <v>10751</v>
      </c>
      <c r="D12" s="37">
        <f>IFERROR(VLOOKUP(D$2&amp;$A12,Parte_III!$1:$1048576,$A$3,0)*100,"-")</f>
        <v>1.315789483487606</v>
      </c>
      <c r="E12" s="37">
        <f>IFERROR(VLOOKUP(E$2&amp;$A12,Parte_III!$1:$1048576,$A$3,0)*100,"-")</f>
        <v>0</v>
      </c>
      <c r="F12" s="37">
        <f>IFERROR(VLOOKUP(F$2&amp;$A12,Parte_III!$1:$1048576,$A$3,0)*100,"-")</f>
        <v>0</v>
      </c>
      <c r="G12" s="37">
        <f>IFERROR(VLOOKUP(G$2&amp;$A12,Parte_III!$1:$1048576,$A$3,0)*100,"-")</f>
        <v>0</v>
      </c>
      <c r="H12" s="37">
        <f>IFERROR(VLOOKUP(H$2&amp;$A12,Parte_III!$1:$1048576,$A$3,0)*100,"-")</f>
        <v>0</v>
      </c>
    </row>
    <row r="13" spans="1:33">
      <c r="A13" s="6" t="s">
        <v>8679</v>
      </c>
      <c r="B13" s="6"/>
      <c r="C13" s="24" t="s">
        <v>1830</v>
      </c>
      <c r="D13" s="37">
        <f>IFERROR(VLOOKUP(D$2&amp;$A13,Parte_III!$1:$1048576,$A$3,0)*100,"-")</f>
        <v>7.8947365283966064</v>
      </c>
      <c r="E13" s="37">
        <f>IFERROR(VLOOKUP(E$2&amp;$A13,Parte_III!$1:$1048576,$A$3,0)*100,"-")</f>
        <v>8.3333335816860199</v>
      </c>
      <c r="F13" s="37">
        <f>IFERROR(VLOOKUP(F$2&amp;$A13,Parte_III!$1:$1048576,$A$3,0)*100,"-")</f>
        <v>11.11111119389534</v>
      </c>
      <c r="G13" s="37">
        <f>IFERROR(VLOOKUP(G$2&amp;$A13,Parte_III!$1:$1048576,$A$3,0)*100,"-")</f>
        <v>7.1428574621677399</v>
      </c>
      <c r="H13" s="37">
        <f>IFERROR(VLOOKUP(H$2&amp;$A13,Parte_III!$1:$1048576,$A$3,0)*100,"-")</f>
        <v>0</v>
      </c>
    </row>
    <row r="14" spans="1:33" ht="15" thickBot="1">
      <c r="A14" s="6" t="s">
        <v>8709</v>
      </c>
      <c r="B14" s="6"/>
      <c r="C14" s="24" t="s">
        <v>6383</v>
      </c>
      <c r="D14" s="37">
        <f>IFERROR(VLOOKUP(D$2&amp;$A14,Parte_III!$1:$1048576,$A$3,0)*100,"-")</f>
        <v>1.0526316240429878</v>
      </c>
      <c r="E14" s="37">
        <f>IFERROR(VLOOKUP(E$2&amp;$A14,Parte_III!$1:$1048576,$A$3,0)*100,"-")</f>
        <v>0</v>
      </c>
      <c r="F14" s="37">
        <f>IFERROR(VLOOKUP(F$2&amp;$A14,Parte_III!$1:$1048576,$A$3,0)*100,"-")</f>
        <v>0</v>
      </c>
      <c r="G14" s="37">
        <f>IFERROR(VLOOKUP(G$2&amp;$A14,Parte_III!$1:$1048576,$A$3,0)*100,"-")</f>
        <v>0</v>
      </c>
      <c r="H14" s="37">
        <f>IFERROR(VLOOKUP(H$2&amp;$A14,Parte_III!$1:$1048576,$A$3,0)*100,"-")</f>
        <v>0</v>
      </c>
    </row>
    <row r="15" spans="1:33" s="26" customFormat="1" ht="15" thickTop="1">
      <c r="A15" s="8"/>
      <c r="B15" s="8"/>
      <c r="C15" s="32" t="s">
        <v>355</v>
      </c>
      <c r="D15" s="33"/>
      <c r="E15" s="33"/>
      <c r="F15" s="33"/>
      <c r="G15" s="33"/>
      <c r="H15" s="33"/>
    </row>
    <row r="16" spans="1:33" s="26" customFormat="1">
      <c r="A16" s="8"/>
      <c r="B16" s="8"/>
      <c r="C16" s="34"/>
    </row>
    <row r="17" spans="1:7" s="26" customFormat="1">
      <c r="A17" s="8"/>
      <c r="B17" s="8"/>
      <c r="C17" s="24"/>
      <c r="D17" s="24"/>
      <c r="E17" s="24"/>
      <c r="F17" s="24"/>
      <c r="G17" s="24"/>
    </row>
    <row r="18" spans="1:7" s="26" customFormat="1">
      <c r="A18" s="8"/>
      <c r="B18" s="8"/>
    </row>
    <row r="19" spans="1:7" s="26" customFormat="1">
      <c r="A19" s="8"/>
      <c r="B19" s="8"/>
    </row>
    <row r="20" spans="1:7" s="26" customFormat="1">
      <c r="A20" s="8"/>
      <c r="B20" s="8"/>
    </row>
    <row r="21" spans="1:7" s="26" customFormat="1">
      <c r="A21" s="8"/>
      <c r="B21" s="8"/>
    </row>
    <row r="22" spans="1:7" s="26" customFormat="1">
      <c r="A22" s="8"/>
      <c r="B22" s="8"/>
    </row>
    <row r="23" spans="1:7" s="26" customFormat="1">
      <c r="A23" s="8"/>
      <c r="B23" s="8"/>
    </row>
    <row r="24" spans="1:7" s="26" customFormat="1">
      <c r="A24" s="8"/>
      <c r="B24" s="8"/>
    </row>
    <row r="25" spans="1:7" s="26" customFormat="1">
      <c r="A25" s="8"/>
      <c r="B25" s="8"/>
    </row>
    <row r="26" spans="1:7" s="26" customFormat="1">
      <c r="A26" s="8"/>
      <c r="B26" s="8"/>
    </row>
    <row r="27" spans="1:7" s="26" customFormat="1">
      <c r="A27" s="8"/>
      <c r="B27" s="8"/>
    </row>
    <row r="28" spans="1:7" s="26" customFormat="1">
      <c r="A28" s="8"/>
      <c r="B28" s="8"/>
    </row>
    <row r="29" spans="1:7" s="26" customFormat="1">
      <c r="A29" s="8"/>
      <c r="B29" s="8"/>
    </row>
    <row r="30" spans="1:7" s="26" customFormat="1">
      <c r="A30" s="8"/>
      <c r="B30" s="8"/>
    </row>
    <row r="31" spans="1:7" s="26" customFormat="1">
      <c r="A31" s="8"/>
      <c r="B31" s="8"/>
    </row>
    <row r="32" spans="1:7"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sheetData>
  <mergeCells count="4">
    <mergeCell ref="C1:H1"/>
    <mergeCell ref="C3:H3"/>
    <mergeCell ref="C5:C6"/>
    <mergeCell ref="D5:H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28813-138C-40C7-BFF4-E7067C36C71B}">
  <dimension ref="A1:F95"/>
  <sheetViews>
    <sheetView showGridLines="0" workbookViewId="0">
      <selection activeCell="D5" sqref="D5:F5"/>
    </sheetView>
  </sheetViews>
  <sheetFormatPr defaultRowHeight="14.4"/>
  <cols>
    <col min="1" max="2" width="4.44140625" style="13" customWidth="1"/>
    <col min="3" max="3" width="62.88671875" style="26" customWidth="1"/>
    <col min="4" max="6" width="11.6640625" style="26" customWidth="1"/>
  </cols>
  <sheetData>
    <row r="1" spans="1:6" s="2" customFormat="1" ht="33.75" customHeight="1">
      <c r="A1" s="12"/>
      <c r="B1" s="12"/>
      <c r="C1" s="232" t="s">
        <v>2045</v>
      </c>
      <c r="D1" s="232"/>
      <c r="E1" s="232"/>
      <c r="F1" s="232"/>
    </row>
    <row r="2" spans="1:6" s="8" customFormat="1" ht="11.25" customHeight="1">
      <c r="C2" s="9"/>
      <c r="D2" s="10" t="s">
        <v>12760</v>
      </c>
      <c r="E2" s="10" t="s">
        <v>12761</v>
      </c>
      <c r="F2" s="10" t="s">
        <v>12762</v>
      </c>
    </row>
    <row r="3" spans="1:6" s="1" customFormat="1" ht="32.25" customHeight="1">
      <c r="A3" s="8">
        <v>3</v>
      </c>
      <c r="B3" s="8"/>
      <c r="C3" s="240" t="s">
        <v>12769</v>
      </c>
      <c r="D3" s="240"/>
      <c r="E3" s="240"/>
      <c r="F3" s="240"/>
    </row>
    <row r="4" spans="1:6" s="1" customFormat="1" ht="9.75" customHeight="1" thickBot="1">
      <c r="A4" s="8"/>
      <c r="B4" s="8"/>
      <c r="C4" s="17"/>
      <c r="D4" s="18"/>
      <c r="E4" s="18"/>
      <c r="F4" s="18"/>
    </row>
    <row r="5" spans="1:6" s="1" customFormat="1" ht="19.5" customHeight="1" thickTop="1">
      <c r="A5" s="8"/>
      <c r="B5" s="8"/>
      <c r="C5" s="238" t="s">
        <v>5772</v>
      </c>
      <c r="D5" s="237" t="s">
        <v>5858</v>
      </c>
      <c r="E5" s="237"/>
      <c r="F5" s="237"/>
    </row>
    <row r="6" spans="1:6" s="1" customFormat="1" ht="28.5" customHeight="1">
      <c r="A6" s="8"/>
      <c r="B6" s="8"/>
      <c r="C6" s="239"/>
      <c r="D6" s="125" t="s">
        <v>1857</v>
      </c>
      <c r="E6" s="125" t="s">
        <v>1858</v>
      </c>
      <c r="F6" s="125" t="s">
        <v>1859</v>
      </c>
    </row>
    <row r="7" spans="1:6" s="1" customFormat="1" ht="19.5" customHeight="1">
      <c r="A7" s="8" t="s">
        <v>12763</v>
      </c>
      <c r="B7" s="8"/>
      <c r="C7" s="21" t="s">
        <v>1686</v>
      </c>
      <c r="D7" s="38">
        <f>IFERROR(VLOOKUP(D$2&amp;$A7,Parte_V!$1:$1048576,$A$3,0),"-")</f>
        <v>83.419120788574219</v>
      </c>
      <c r="E7" s="38">
        <f>IFERROR(VLOOKUP(E$2&amp;$A7,Parte_V!$1:$1048576,$A$3,0),"-")</f>
        <v>80.723907470703125</v>
      </c>
      <c r="F7" s="38">
        <f>IFERROR(VLOOKUP(F$2&amp;$A7,Parte_V!$1:$1048576,$A$3,0),"-")</f>
        <v>77.286582946777344</v>
      </c>
    </row>
    <row r="8" spans="1:6">
      <c r="A8" s="8" t="s">
        <v>1737</v>
      </c>
      <c r="B8" s="8"/>
      <c r="C8" s="24" t="s">
        <v>1690</v>
      </c>
      <c r="D8" s="37">
        <f>IFERROR(VLOOKUP(D$2&amp;$A8,Parte_V!$1:$1048576,$A$3,0),"-")</f>
        <v>78.01470947265625</v>
      </c>
      <c r="E8" s="37">
        <f>IFERROR(VLOOKUP(E$2&amp;$A8,Parte_V!$1:$1048576,$A$3,0),"-")</f>
        <v>75.757575988769531</v>
      </c>
      <c r="F8" s="37">
        <f>IFERROR(VLOOKUP(F$2&amp;$A8,Parte_V!$1:$1048576,$A$3,0),"-")</f>
        <v>72.154472351074219</v>
      </c>
    </row>
    <row r="9" spans="1:6">
      <c r="A9" s="8" t="s">
        <v>1738</v>
      </c>
      <c r="B9" s="8"/>
      <c r="C9" s="24" t="s">
        <v>1691</v>
      </c>
      <c r="D9" s="37">
        <f>IFERROR(VLOOKUP(D$2&amp;$A9,Parte_V!$1:$1048576,$A$3,0),"-")</f>
        <v>88.790557861328125</v>
      </c>
      <c r="E9" s="37">
        <f>IFERROR(VLOOKUP(E$2&amp;$A9,Parte_V!$1:$1048576,$A$3,0),"-")</f>
        <v>85.690238952636719</v>
      </c>
      <c r="F9" s="37">
        <f>IFERROR(VLOOKUP(F$2&amp;$A9,Parte_V!$1:$1048576,$A$3,0),"-")</f>
        <v>82.418701171875</v>
      </c>
    </row>
    <row r="10" spans="1:6">
      <c r="A10" s="8" t="s">
        <v>12752</v>
      </c>
      <c r="B10" s="8"/>
      <c r="C10" s="21" t="s">
        <v>1692</v>
      </c>
      <c r="D10" s="38">
        <f>IFERROR(VLOOKUP(D$2&amp;$A10,Parte_V!$1:$1048576,$A$3,0),"-")</f>
        <v>85.838233947753906</v>
      </c>
      <c r="E10" s="38">
        <f>IFERROR(VLOOKUP(E$2&amp;$A10,Parte_V!$1:$1048576,$A$3,0),"-")</f>
        <v>80.626937866210938</v>
      </c>
      <c r="F10" s="38">
        <f>IFERROR(VLOOKUP(F$2&amp;$A10,Parte_V!$1:$1048576,$A$3,0),"-")</f>
        <v>70.820610046386719</v>
      </c>
    </row>
    <row r="11" spans="1:6">
      <c r="A11" s="8" t="s">
        <v>1739</v>
      </c>
      <c r="B11" s="8"/>
      <c r="C11" s="24" t="s">
        <v>1693</v>
      </c>
      <c r="D11" s="37">
        <f>IFERROR(VLOOKUP(D$2&amp;$A11,Parte_V!$1:$1048576,$A$3,0),"-")</f>
        <v>83.088233947753906</v>
      </c>
      <c r="E11" s="37">
        <f>IFERROR(VLOOKUP(E$2&amp;$A11,Parte_V!$1:$1048576,$A$3,0),"-")</f>
        <v>79.461280822753906</v>
      </c>
      <c r="F11" s="37">
        <f>IFERROR(VLOOKUP(F$2&amp;$A11,Parte_V!$1:$1048576,$A$3,0),"-")</f>
        <v>72.56097412109375</v>
      </c>
    </row>
    <row r="12" spans="1:6">
      <c r="A12" s="8" t="s">
        <v>1740</v>
      </c>
      <c r="B12" s="8"/>
      <c r="C12" s="24" t="s">
        <v>1694</v>
      </c>
      <c r="D12" s="37">
        <f>IFERROR(VLOOKUP(D$2&amp;$A12,Parte_V!$1:$1048576,$A$3,0),"-")</f>
        <v>91.617645263671875</v>
      </c>
      <c r="E12" s="37">
        <f>IFERROR(VLOOKUP(E$2&amp;$A12,Parte_V!$1:$1048576,$A$3,0),"-")</f>
        <v>87.1212158203125</v>
      </c>
      <c r="F12" s="37">
        <f>IFERROR(VLOOKUP(F$2&amp;$A12,Parte_V!$1:$1048576,$A$3,0),"-")</f>
        <v>78.658538818359375</v>
      </c>
    </row>
    <row r="13" spans="1:6">
      <c r="A13" s="8" t="s">
        <v>1741</v>
      </c>
      <c r="B13" s="8"/>
      <c r="C13" s="24" t="s">
        <v>1695</v>
      </c>
      <c r="D13" s="37">
        <f>IFERROR(VLOOKUP(D$2&amp;$A13,Parte_V!$1:$1048576,$A$3,0),"-")</f>
        <v>88.455879211425781</v>
      </c>
      <c r="E13" s="37">
        <f>IFERROR(VLOOKUP(E$2&amp;$A13,Parte_V!$1:$1048576,$A$3,0),"-")</f>
        <v>84.595962524414063</v>
      </c>
      <c r="F13" s="37">
        <f>IFERROR(VLOOKUP(F$2&amp;$A13,Parte_V!$1:$1048576,$A$3,0),"-")</f>
        <v>75.508132934570313</v>
      </c>
    </row>
    <row r="14" spans="1:6">
      <c r="A14" s="8" t="s">
        <v>1742</v>
      </c>
      <c r="B14" s="8"/>
      <c r="C14" s="24" t="s">
        <v>1696</v>
      </c>
      <c r="D14" s="37">
        <f>IFERROR(VLOOKUP(D$2&amp;$A14,Parte_V!$1:$1048576,$A$3,0),"-")</f>
        <v>90.147056579589844</v>
      </c>
      <c r="E14" s="37">
        <f>IFERROR(VLOOKUP(E$2&amp;$A14,Parte_V!$1:$1048576,$A$3,0),"-")</f>
        <v>84.343437194824219</v>
      </c>
      <c r="F14" s="37">
        <f>IFERROR(VLOOKUP(F$2&amp;$A14,Parte_V!$1:$1048576,$A$3,0),"-")</f>
        <v>71.951217651367188</v>
      </c>
    </row>
    <row r="15" spans="1:6" s="26" customFormat="1">
      <c r="A15" s="8" t="s">
        <v>1743</v>
      </c>
      <c r="B15" s="8"/>
      <c r="C15" s="24" t="s">
        <v>1697</v>
      </c>
      <c r="D15" s="37">
        <f>IFERROR(VLOOKUP(D$2&amp;$A15,Parte_V!$1:$1048576,$A$3,0),"-")</f>
        <v>77.132354736328125</v>
      </c>
      <c r="E15" s="37">
        <f>IFERROR(VLOOKUP(E$2&amp;$A15,Parte_V!$1:$1048576,$A$3,0),"-")</f>
        <v>67.508415222167969</v>
      </c>
      <c r="F15" s="37">
        <f>IFERROR(VLOOKUP(F$2&amp;$A15,Parte_V!$1:$1048576,$A$3,0),"-")</f>
        <v>56.300811767578125</v>
      </c>
    </row>
    <row r="16" spans="1:6" s="26" customFormat="1">
      <c r="A16" s="8" t="s">
        <v>12764</v>
      </c>
      <c r="B16" s="8"/>
      <c r="C16" s="21" t="s">
        <v>1698</v>
      </c>
      <c r="D16" s="38">
        <f>IFERROR(VLOOKUP(D$2&amp;$A16,Parte_V!$1:$1048576,$A$3,0),"-")</f>
        <v>81.616645812988281</v>
      </c>
      <c r="E16" s="38">
        <f>IFERROR(VLOOKUP(E$2&amp;$A16,Parte_V!$1:$1048576,$A$3,0),"-")</f>
        <v>72.27545166015625</v>
      </c>
      <c r="F16" s="38">
        <f>IFERROR(VLOOKUP(F$2&amp;$A16,Parte_V!$1:$1048576,$A$3,0),"-")</f>
        <v>60.074573516845703</v>
      </c>
    </row>
    <row r="17" spans="1:6" s="133" customFormat="1">
      <c r="A17" s="134" t="s">
        <v>1744</v>
      </c>
      <c r="B17" s="134"/>
      <c r="C17" s="101" t="s">
        <v>1699</v>
      </c>
      <c r="D17" s="43">
        <f>IFERROR(VLOOKUP(D$2&amp;$A17,Parte_V!$1:$1048576,$A$3,0),"-")</f>
        <v>81.617645263671875</v>
      </c>
      <c r="E17" s="43">
        <f>IFERROR(VLOOKUP(E$2&amp;$A17,Parte_V!$1:$1048576,$A$3,0),"-")</f>
        <v>77.777778625488281</v>
      </c>
      <c r="F17" s="43">
        <f>IFERROR(VLOOKUP(F$2&amp;$A17,Parte_V!$1:$1048576,$A$3,0),"-")</f>
        <v>67.073173522949219</v>
      </c>
    </row>
    <row r="18" spans="1:6" s="26" customFormat="1">
      <c r="A18" s="8" t="s">
        <v>1745</v>
      </c>
      <c r="B18" s="8"/>
      <c r="C18" s="24" t="s">
        <v>1700</v>
      </c>
      <c r="D18" s="37">
        <f>IFERROR(VLOOKUP(D$2&amp;$A18,Parte_V!$1:$1048576,$A$3,0),"-")</f>
        <v>79.191177368164063</v>
      </c>
      <c r="E18" s="37">
        <f>IFERROR(VLOOKUP(E$2&amp;$A18,Parte_V!$1:$1048576,$A$3,0),"-")</f>
        <v>71.548820495605469</v>
      </c>
      <c r="F18" s="37">
        <f>IFERROR(VLOOKUP(F$2&amp;$A18,Parte_V!$1:$1048576,$A$3,0),"-")</f>
        <v>57.215446472167969</v>
      </c>
    </row>
    <row r="19" spans="1:6" s="26" customFormat="1">
      <c r="A19" s="8" t="s">
        <v>1746</v>
      </c>
      <c r="B19" s="8"/>
      <c r="C19" s="24" t="s">
        <v>1701</v>
      </c>
      <c r="D19" s="37">
        <f>IFERROR(VLOOKUP(D$2&amp;$A19,Parte_V!$1:$1048576,$A$3,0),"-")</f>
        <v>92.279411315917969</v>
      </c>
      <c r="E19" s="37">
        <f>IFERROR(VLOOKUP(E$2&amp;$A19,Parte_V!$1:$1048576,$A$3,0),"-")</f>
        <v>88.636360168457031</v>
      </c>
      <c r="F19" s="37">
        <f>IFERROR(VLOOKUP(F$2&amp;$A19,Parte_V!$1:$1048576,$A$3,0),"-")</f>
        <v>79.166664123535156</v>
      </c>
    </row>
    <row r="20" spans="1:6" s="133" customFormat="1">
      <c r="A20" s="134" t="s">
        <v>1747</v>
      </c>
      <c r="B20" s="134"/>
      <c r="C20" s="101" t="s">
        <v>1702</v>
      </c>
      <c r="D20" s="43">
        <f>IFERROR(VLOOKUP(D$2&amp;$A20,Parte_V!$1:$1048576,$A$3,0),"-")</f>
        <v>81.470588684082031</v>
      </c>
      <c r="E20" s="43">
        <f>IFERROR(VLOOKUP(E$2&amp;$A20,Parte_V!$1:$1048576,$A$3,0),"-")</f>
        <v>77.861953735351563</v>
      </c>
      <c r="F20" s="43">
        <f>IFERROR(VLOOKUP(F$2&amp;$A20,Parte_V!$1:$1048576,$A$3,0),"-")</f>
        <v>66.666664123535156</v>
      </c>
    </row>
    <row r="21" spans="1:6" s="26" customFormat="1">
      <c r="A21" s="8" t="s">
        <v>1748</v>
      </c>
      <c r="B21" s="8"/>
      <c r="C21" s="24" t="s">
        <v>1703</v>
      </c>
      <c r="D21" s="37">
        <f>IFERROR(VLOOKUP(D$2&amp;$A21,Parte_V!$1:$1048576,$A$3,0),"-")</f>
        <v>78.823532104492188</v>
      </c>
      <c r="E21" s="37">
        <f>IFERROR(VLOOKUP(E$2&amp;$A21,Parte_V!$1:$1048576,$A$3,0),"-")</f>
        <v>67.508415222167969</v>
      </c>
      <c r="F21" s="37">
        <f>IFERROR(VLOOKUP(F$2&amp;$A21,Parte_V!$1:$1048576,$A$3,0),"-")</f>
        <v>56.097560882568359</v>
      </c>
    </row>
    <row r="22" spans="1:6" s="26" customFormat="1">
      <c r="A22" s="8" t="s">
        <v>1749</v>
      </c>
      <c r="B22" s="8"/>
      <c r="C22" s="24" t="s">
        <v>1704</v>
      </c>
      <c r="D22" s="37">
        <f>IFERROR(VLOOKUP(D$2&amp;$A22,Parte_V!$1:$1048576,$A$3,0),"-")</f>
        <v>78.308822631835938</v>
      </c>
      <c r="E22" s="37">
        <f>IFERROR(VLOOKUP(E$2&amp;$A22,Parte_V!$1:$1048576,$A$3,0),"-")</f>
        <v>64.89898681640625</v>
      </c>
      <c r="F22" s="37">
        <f>IFERROR(VLOOKUP(F$2&amp;$A22,Parte_V!$1:$1048576,$A$3,0),"-")</f>
        <v>54.268291473388672</v>
      </c>
    </row>
    <row r="23" spans="1:6" s="26" customFormat="1">
      <c r="A23" s="8" t="s">
        <v>1750</v>
      </c>
      <c r="B23" s="8"/>
      <c r="C23" s="24" t="s">
        <v>1705</v>
      </c>
      <c r="D23" s="37">
        <f>IFERROR(VLOOKUP(D$2&amp;$A23,Parte_V!$1:$1048576,$A$3,0),"-")</f>
        <v>78.897056579589844</v>
      </c>
      <c r="E23" s="37">
        <f>IFERROR(VLOOKUP(E$2&amp;$A23,Parte_V!$1:$1048576,$A$3,0),"-")</f>
        <v>59.259258270263672</v>
      </c>
      <c r="F23" s="37">
        <f>IFERROR(VLOOKUP(F$2&amp;$A23,Parte_V!$1:$1048576,$A$3,0),"-")</f>
        <v>43.495933532714844</v>
      </c>
    </row>
    <row r="24" spans="1:6" s="133" customFormat="1">
      <c r="A24" s="134" t="s">
        <v>1751</v>
      </c>
      <c r="B24" s="134"/>
      <c r="C24" s="101" t="s">
        <v>1706</v>
      </c>
      <c r="D24" s="43">
        <f>IFERROR(VLOOKUP(D$2&amp;$A24,Parte_V!$1:$1048576,$A$3,0),"-")</f>
        <v>85.367645263671875</v>
      </c>
      <c r="E24" s="43">
        <f>IFERROR(VLOOKUP(E$2&amp;$A24,Parte_V!$1:$1048576,$A$3,0),"-")</f>
        <v>70.117843627929688</v>
      </c>
      <c r="F24" s="43">
        <f>IFERROR(VLOOKUP(F$2&amp;$A24,Parte_V!$1:$1048576,$A$3,0),"-")</f>
        <v>56.910568237304688</v>
      </c>
    </row>
    <row r="25" spans="1:6" s="26" customFormat="1">
      <c r="A25" s="8" t="s">
        <v>12765</v>
      </c>
      <c r="B25" s="8"/>
      <c r="C25" s="21" t="s">
        <v>1707</v>
      </c>
      <c r="D25" s="38">
        <f>IFERROR(VLOOKUP(D$2&amp;$A25,Parte_V!$1:$1048576,$A$3,0),"-")</f>
        <v>91.219467163085938</v>
      </c>
      <c r="E25" s="38">
        <f>IFERROR(VLOOKUP(E$2&amp;$A25,Parte_V!$1:$1048576,$A$3,0),"-")</f>
        <v>86.118888854980469</v>
      </c>
      <c r="F25" s="38">
        <f>IFERROR(VLOOKUP(F$2&amp;$A25,Parte_V!$1:$1048576,$A$3,0),"-")</f>
        <v>71.427886962890625</v>
      </c>
    </row>
    <row r="26" spans="1:6" s="133" customFormat="1">
      <c r="A26" s="134" t="s">
        <v>1752</v>
      </c>
      <c r="B26" s="134"/>
      <c r="C26" s="101" t="s">
        <v>1708</v>
      </c>
      <c r="D26" s="43">
        <f>IFERROR(VLOOKUP(D$2&amp;$A26,Parte_V!$1:$1048576,$A$3,0),"-")</f>
        <v>84.191177368164063</v>
      </c>
      <c r="E26" s="43">
        <f>IFERROR(VLOOKUP(E$2&amp;$A26,Parte_V!$1:$1048576,$A$3,0),"-")</f>
        <v>79.124580383300781</v>
      </c>
      <c r="F26" s="43">
        <f>IFERROR(VLOOKUP(F$2&amp;$A26,Parte_V!$1:$1048576,$A$3,0),"-")</f>
        <v>62.601627349853516</v>
      </c>
    </row>
    <row r="27" spans="1:6" s="26" customFormat="1">
      <c r="A27" s="8" t="s">
        <v>1753</v>
      </c>
      <c r="B27" s="8"/>
      <c r="C27" s="24" t="s">
        <v>1709</v>
      </c>
      <c r="D27" s="37">
        <f>IFERROR(VLOOKUP(D$2&amp;$A27,Parte_V!$1:$1048576,$A$3,0),"-")</f>
        <v>90.147056579589844</v>
      </c>
      <c r="E27" s="37">
        <f>IFERROR(VLOOKUP(E$2&amp;$A27,Parte_V!$1:$1048576,$A$3,0),"-")</f>
        <v>82.070709228515625</v>
      </c>
      <c r="F27" s="37">
        <f>IFERROR(VLOOKUP(F$2&amp;$A27,Parte_V!$1:$1048576,$A$3,0),"-")</f>
        <v>67.987808227539063</v>
      </c>
    </row>
    <row r="28" spans="1:6" s="133" customFormat="1">
      <c r="A28" s="134" t="s">
        <v>1754</v>
      </c>
      <c r="B28" s="134"/>
      <c r="C28" s="101" t="s">
        <v>1710</v>
      </c>
      <c r="D28" s="43">
        <f>IFERROR(VLOOKUP(D$2&amp;$A28,Parte_V!$1:$1048576,$A$3,0),"-")</f>
        <v>89.26470947265625</v>
      </c>
      <c r="E28" s="43">
        <f>IFERROR(VLOOKUP(E$2&amp;$A28,Parte_V!$1:$1048576,$A$3,0),"-")</f>
        <v>84.090911865234375</v>
      </c>
      <c r="F28" s="43">
        <f>IFERROR(VLOOKUP(F$2&amp;$A28,Parte_V!$1:$1048576,$A$3,0),"-")</f>
        <v>66.869918823242188</v>
      </c>
    </row>
    <row r="29" spans="1:6" s="133" customFormat="1">
      <c r="A29" s="134" t="s">
        <v>1755</v>
      </c>
      <c r="B29" s="134"/>
      <c r="C29" s="101" t="s">
        <v>1711</v>
      </c>
      <c r="D29" s="43">
        <f>IFERROR(VLOOKUP(D$2&amp;$A29,Parte_V!$1:$1048576,$A$3,0),"-")</f>
        <v>92.426467895507813</v>
      </c>
      <c r="E29" s="43">
        <f>IFERROR(VLOOKUP(E$2&amp;$A29,Parte_V!$1:$1048576,$A$3,0),"-")</f>
        <v>87.037040710449219</v>
      </c>
      <c r="F29" s="43">
        <f>IFERROR(VLOOKUP(F$2&amp;$A29,Parte_V!$1:$1048576,$A$3,0),"-")</f>
        <v>70.426826477050781</v>
      </c>
    </row>
    <row r="30" spans="1:6" s="133" customFormat="1">
      <c r="A30" s="134" t="s">
        <v>1756</v>
      </c>
      <c r="B30" s="134"/>
      <c r="C30" s="101" t="s">
        <v>1712</v>
      </c>
      <c r="D30" s="43">
        <f>IFERROR(VLOOKUP(D$2&amp;$A30,Parte_V!$1:$1048576,$A$3,0),"-")</f>
        <v>85</v>
      </c>
      <c r="E30" s="43">
        <f>IFERROR(VLOOKUP(E$2&amp;$A30,Parte_V!$1:$1048576,$A$3,0),"-")</f>
        <v>79.377105712890625</v>
      </c>
      <c r="F30" s="43">
        <f>IFERROR(VLOOKUP(F$2&amp;$A30,Parte_V!$1:$1048576,$A$3,0),"-")</f>
        <v>61.585365295410156</v>
      </c>
    </row>
    <row r="31" spans="1:6" s="133" customFormat="1">
      <c r="A31" s="134" t="s">
        <v>1757</v>
      </c>
      <c r="B31" s="134"/>
      <c r="C31" s="101" t="s">
        <v>1713</v>
      </c>
      <c r="D31" s="43">
        <f>IFERROR(VLOOKUP(D$2&amp;$A31,Parte_V!$1:$1048576,$A$3,0),"-")</f>
        <v>94.411766052246094</v>
      </c>
      <c r="E31" s="43">
        <f>IFERROR(VLOOKUP(E$2&amp;$A31,Parte_V!$1:$1048576,$A$3,0),"-")</f>
        <v>90.5723876953125</v>
      </c>
      <c r="F31" s="43">
        <f>IFERROR(VLOOKUP(F$2&amp;$A31,Parte_V!$1:$1048576,$A$3,0),"-")</f>
        <v>79.471542358398438</v>
      </c>
    </row>
    <row r="32" spans="1:6" s="133" customFormat="1">
      <c r="A32" s="134" t="s">
        <v>1758</v>
      </c>
      <c r="B32" s="134"/>
      <c r="C32" s="101" t="s">
        <v>1714</v>
      </c>
      <c r="D32" s="43">
        <f>IFERROR(VLOOKUP(D$2&amp;$A32,Parte_V!$1:$1048576,$A$3,0),"-")</f>
        <v>96.691177368164063</v>
      </c>
      <c r="E32" s="43">
        <f>IFERROR(VLOOKUP(E$2&amp;$A32,Parte_V!$1:$1048576,$A$3,0),"-")</f>
        <v>92.508415222167969</v>
      </c>
      <c r="F32" s="43">
        <f>IFERROR(VLOOKUP(F$2&amp;$A32,Parte_V!$1:$1048576,$A$3,0),"-")</f>
        <v>81.605690002441406</v>
      </c>
    </row>
    <row r="33" spans="1:6" s="26" customFormat="1">
      <c r="A33" s="8" t="s">
        <v>1759</v>
      </c>
      <c r="B33" s="8"/>
      <c r="C33" s="24" t="s">
        <v>1715</v>
      </c>
      <c r="D33" s="37">
        <f>IFERROR(VLOOKUP(D$2&amp;$A33,Parte_V!$1:$1048576,$A$3,0),"-")</f>
        <v>97.720588684082031</v>
      </c>
      <c r="E33" s="37">
        <f>IFERROR(VLOOKUP(E$2&amp;$A33,Parte_V!$1:$1048576,$A$3,0),"-")</f>
        <v>94.865318298339844</v>
      </c>
      <c r="F33" s="37">
        <f>IFERROR(VLOOKUP(F$2&amp;$A33,Parte_V!$1:$1048576,$A$3,0),"-")</f>
        <v>81.097564697265625</v>
      </c>
    </row>
    <row r="34" spans="1:6" s="26" customFormat="1">
      <c r="A34" s="8" t="s">
        <v>12766</v>
      </c>
      <c r="B34" s="8"/>
      <c r="C34" s="21" t="s">
        <v>1716</v>
      </c>
      <c r="D34" s="38">
        <f>IFERROR(VLOOKUP(D$2&amp;$A34,Parte_V!$1:$1048576,$A$3,0),"-")</f>
        <v>83.529411315917969</v>
      </c>
      <c r="E34" s="38">
        <f>IFERROR(VLOOKUP(E$2&amp;$A34,Parte_V!$1:$1048576,$A$3,0),"-")</f>
        <v>66.582489013671875</v>
      </c>
      <c r="F34" s="38">
        <f>IFERROR(VLOOKUP(F$2&amp;$A34,Parte_V!$1:$1048576,$A$3,0),"-")</f>
        <v>46.601627349853516</v>
      </c>
    </row>
    <row r="35" spans="1:6" s="26" customFormat="1">
      <c r="A35" s="8" t="s">
        <v>1760</v>
      </c>
      <c r="B35" s="8"/>
      <c r="C35" s="24" t="s">
        <v>1717</v>
      </c>
      <c r="D35" s="37">
        <f>IFERROR(VLOOKUP(D$2&amp;$A35,Parte_V!$1:$1048576,$A$3,0),"-")</f>
        <v>92.426467895507813</v>
      </c>
      <c r="E35" s="37">
        <f>IFERROR(VLOOKUP(E$2&amp;$A35,Parte_V!$1:$1048576,$A$3,0),"-")</f>
        <v>82.323234558105469</v>
      </c>
      <c r="F35" s="37">
        <f>IFERROR(VLOOKUP(F$2&amp;$A35,Parte_V!$1:$1048576,$A$3,0),"-")</f>
        <v>59.044715881347656</v>
      </c>
    </row>
    <row r="36" spans="1:6" s="133" customFormat="1">
      <c r="A36" s="134" t="s">
        <v>1761</v>
      </c>
      <c r="B36" s="134"/>
      <c r="C36" s="101" t="s">
        <v>1718</v>
      </c>
      <c r="D36" s="43">
        <f>IFERROR(VLOOKUP(D$2&amp;$A36,Parte_V!$1:$1048576,$A$3,0),"-")</f>
        <v>87.279411315917969</v>
      </c>
      <c r="E36" s="43">
        <f>IFERROR(VLOOKUP(E$2&amp;$A36,Parte_V!$1:$1048576,$A$3,0),"-")</f>
        <v>68.602691650390625</v>
      </c>
      <c r="F36" s="43">
        <f>IFERROR(VLOOKUP(F$2&amp;$A36,Parte_V!$1:$1048576,$A$3,0),"-")</f>
        <v>45.934959411621094</v>
      </c>
    </row>
    <row r="37" spans="1:6" s="26" customFormat="1">
      <c r="A37" s="8" t="s">
        <v>1762</v>
      </c>
      <c r="B37" s="8"/>
      <c r="C37" s="24" t="s">
        <v>1719</v>
      </c>
      <c r="D37" s="37">
        <f>IFERROR(VLOOKUP(D$2&amp;$A37,Parte_V!$1:$1048576,$A$3,0),"-")</f>
        <v>78.382354736328125</v>
      </c>
      <c r="E37" s="37">
        <f>IFERROR(VLOOKUP(E$2&amp;$A37,Parte_V!$1:$1048576,$A$3,0),"-")</f>
        <v>56.818180084228516</v>
      </c>
      <c r="F37" s="37">
        <f>IFERROR(VLOOKUP(F$2&amp;$A37,Parte_V!$1:$1048576,$A$3,0),"-")</f>
        <v>39.837398529052734</v>
      </c>
    </row>
    <row r="38" spans="1:6" s="26" customFormat="1">
      <c r="A38" s="8" t="s">
        <v>1763</v>
      </c>
      <c r="B38" s="8"/>
      <c r="C38" s="24" t="s">
        <v>1720</v>
      </c>
      <c r="D38" s="37">
        <f>IFERROR(VLOOKUP(D$2&amp;$A38,Parte_V!$1:$1048576,$A$3,0),"-")</f>
        <v>85.51470947265625</v>
      </c>
      <c r="E38" s="37">
        <f>IFERROR(VLOOKUP(E$2&amp;$A38,Parte_V!$1:$1048576,$A$3,0),"-")</f>
        <v>68.602691650390625</v>
      </c>
      <c r="F38" s="37">
        <f>IFERROR(VLOOKUP(F$2&amp;$A38,Parte_V!$1:$1048576,$A$3,0),"-")</f>
        <v>48.577236175537109</v>
      </c>
    </row>
    <row r="39" spans="1:6" s="26" customFormat="1">
      <c r="A39" s="8" t="s">
        <v>1764</v>
      </c>
      <c r="B39" s="8"/>
      <c r="C39" s="24" t="s">
        <v>1721</v>
      </c>
      <c r="D39" s="37">
        <f>IFERROR(VLOOKUP(D$2&amp;$A39,Parte_V!$1:$1048576,$A$3,0),"-")</f>
        <v>74.044120788574219</v>
      </c>
      <c r="E39" s="37">
        <f>IFERROR(VLOOKUP(E$2&amp;$A39,Parte_V!$1:$1048576,$A$3,0),"-")</f>
        <v>56.986530303955078</v>
      </c>
      <c r="F39" s="37">
        <f>IFERROR(VLOOKUP(F$2&amp;$A39,Parte_V!$1:$1048576,$A$3,0),"-")</f>
        <v>38.313007354736328</v>
      </c>
    </row>
    <row r="40" spans="1:6" s="26" customFormat="1">
      <c r="A40" s="8" t="s">
        <v>12767</v>
      </c>
      <c r="B40" s="8"/>
      <c r="C40" s="31" t="s">
        <v>1722</v>
      </c>
      <c r="D40" s="38">
        <f>IFERROR(VLOOKUP(D$2&amp;$A40,Parte_V!$1:$1048576,$A$3,0),"-")</f>
        <v>65.169120788574219</v>
      </c>
      <c r="E40" s="38">
        <f>IFERROR(VLOOKUP(E$2&amp;$A40,Parte_V!$1:$1048576,$A$3,0),"-")</f>
        <v>48.037162780761719</v>
      </c>
      <c r="F40" s="38">
        <f>IFERROR(VLOOKUP(F$2&amp;$A40,Parte_V!$1:$1048576,$A$3,0),"-")</f>
        <v>39.115852355957031</v>
      </c>
    </row>
    <row r="41" spans="1:6" s="26" customFormat="1">
      <c r="A41" s="8" t="s">
        <v>1765</v>
      </c>
      <c r="B41" s="8"/>
      <c r="C41" s="24" t="s">
        <v>1723</v>
      </c>
      <c r="D41" s="37">
        <f>IFERROR(VLOOKUP(D$2&amp;$A41,Parte_V!$1:$1048576,$A$3,0),"-")</f>
        <v>49.779411315917969</v>
      </c>
      <c r="E41" s="37">
        <f>IFERROR(VLOOKUP(E$2&amp;$A41,Parte_V!$1:$1048576,$A$3,0),"-")</f>
        <v>39.562290191650391</v>
      </c>
      <c r="F41" s="37">
        <f>IFERROR(VLOOKUP(F$2&amp;$A41,Parte_V!$1:$1048576,$A$3,0),"-")</f>
        <v>32.926830291748047</v>
      </c>
    </row>
    <row r="42" spans="1:6" s="26" customFormat="1">
      <c r="A42" s="8" t="s">
        <v>1766</v>
      </c>
      <c r="B42" s="8"/>
      <c r="C42" s="24" t="s">
        <v>1724</v>
      </c>
      <c r="D42" s="37">
        <f>IFERROR(VLOOKUP(D$2&amp;$A42,Parte_V!$1:$1048576,$A$3,0),"-")</f>
        <v>52.058822631835938</v>
      </c>
      <c r="E42" s="37">
        <f>IFERROR(VLOOKUP(E$2&amp;$A42,Parte_V!$1:$1048576,$A$3,0),"-")</f>
        <v>38.973064422607422</v>
      </c>
      <c r="F42" s="37">
        <f>IFERROR(VLOOKUP(F$2&amp;$A42,Parte_V!$1:$1048576,$A$3,0),"-")</f>
        <v>32.926830291748047</v>
      </c>
    </row>
    <row r="43" spans="1:6" s="26" customFormat="1">
      <c r="A43" s="8" t="s">
        <v>1767</v>
      </c>
      <c r="B43" s="8"/>
      <c r="C43" s="24" t="s">
        <v>1725</v>
      </c>
      <c r="D43" s="37">
        <f>IFERROR(VLOOKUP(D$2&amp;$A43,Parte_V!$1:$1048576,$A$3,0),"-")</f>
        <v>56.838233947753906</v>
      </c>
      <c r="E43" s="37">
        <f>IFERROR(VLOOKUP(E$2&amp;$A43,Parte_V!$1:$1048576,$A$3,0),"-")</f>
        <v>39.478115081787109</v>
      </c>
      <c r="F43" s="37">
        <f>IFERROR(VLOOKUP(F$2&amp;$A43,Parte_V!$1:$1048576,$A$3,0),"-")</f>
        <v>32.621952056884766</v>
      </c>
    </row>
    <row r="44" spans="1:6" s="133" customFormat="1">
      <c r="A44" s="134" t="s">
        <v>1768</v>
      </c>
      <c r="B44" s="134"/>
      <c r="C44" s="101" t="s">
        <v>1726</v>
      </c>
      <c r="D44" s="43">
        <f>IFERROR(VLOOKUP(D$2&amp;$A44,Parte_V!$1:$1048576,$A$3,0),"-")</f>
        <v>80.073532104492188</v>
      </c>
      <c r="E44" s="43">
        <f>IFERROR(VLOOKUP(E$2&amp;$A44,Parte_V!$1:$1048576,$A$3,0),"-")</f>
        <v>56.481479644775391</v>
      </c>
      <c r="F44" s="43">
        <f>IFERROR(VLOOKUP(F$2&amp;$A44,Parte_V!$1:$1048576,$A$3,0),"-")</f>
        <v>44.918697357177734</v>
      </c>
    </row>
    <row r="45" spans="1:6" s="133" customFormat="1">
      <c r="A45" s="134" t="s">
        <v>1769</v>
      </c>
      <c r="B45" s="134"/>
      <c r="C45" s="101" t="s">
        <v>1727</v>
      </c>
      <c r="D45" s="43">
        <f>IFERROR(VLOOKUP(D$2&amp;$A45,Parte_V!$1:$1048576,$A$3,0),"-")</f>
        <v>85.73529052734375</v>
      </c>
      <c r="E45" s="43">
        <f>IFERROR(VLOOKUP(E$2&amp;$A45,Parte_V!$1:$1048576,$A$3,0),"-")</f>
        <v>63.047138214111328</v>
      </c>
      <c r="F45" s="43">
        <f>IFERROR(VLOOKUP(F$2&amp;$A45,Parte_V!$1:$1048576,$A$3,0),"-")</f>
        <v>51.016262054443359</v>
      </c>
    </row>
    <row r="46" spans="1:6" s="26" customFormat="1">
      <c r="A46" s="8" t="s">
        <v>12768</v>
      </c>
      <c r="B46" s="8"/>
      <c r="C46" s="31" t="s">
        <v>1728</v>
      </c>
      <c r="D46" s="38">
        <f>IFERROR(VLOOKUP(D$2&amp;$A46,Parte_V!$1:$1048576,$A$3,0),"-")</f>
        <v>91.518089294433594</v>
      </c>
      <c r="E46" s="38">
        <f>IFERROR(VLOOKUP(E$2&amp;$A46,Parte_V!$1:$1048576,$A$3,0),"-")</f>
        <v>84.436279296875</v>
      </c>
      <c r="F46" s="38">
        <f>IFERROR(VLOOKUP(F$2&amp;$A46,Parte_V!$1:$1048576,$A$3,0),"-")</f>
        <v>73.628128051757813</v>
      </c>
    </row>
    <row r="47" spans="1:6" s="26" customFormat="1">
      <c r="A47" s="8" t="s">
        <v>1770</v>
      </c>
      <c r="B47" s="8"/>
      <c r="C47" s="24" t="s">
        <v>1729</v>
      </c>
      <c r="D47" s="37">
        <f>IFERROR(VLOOKUP(D$2&amp;$A47,Parte_V!$1:$1048576,$A$3,0),"-")</f>
        <v>96.902656555175781</v>
      </c>
      <c r="E47" s="37">
        <f>IFERROR(VLOOKUP(E$2&amp;$A47,Parte_V!$1:$1048576,$A$3,0),"-")</f>
        <v>94.781143188476563</v>
      </c>
      <c r="F47" s="37">
        <f>IFERROR(VLOOKUP(F$2&amp;$A47,Parte_V!$1:$1048576,$A$3,0),"-")</f>
        <v>85.670730590820313</v>
      </c>
    </row>
    <row r="48" spans="1:6" s="26" customFormat="1">
      <c r="A48" s="8" t="s">
        <v>1771</v>
      </c>
      <c r="B48" s="8"/>
      <c r="C48" s="24" t="s">
        <v>1730</v>
      </c>
      <c r="D48" s="37">
        <f>IFERROR(VLOOKUP(D$2&amp;$A48,Parte_V!$1:$1048576,$A$3,0),"-")</f>
        <v>97.794120788574219</v>
      </c>
      <c r="E48" s="37">
        <f>IFERROR(VLOOKUP(E$2&amp;$A48,Parte_V!$1:$1048576,$A$3,0),"-")</f>
        <v>95.707069396972656</v>
      </c>
      <c r="F48" s="37">
        <f>IFERROR(VLOOKUP(F$2&amp;$A48,Parte_V!$1:$1048576,$A$3,0),"-")</f>
        <v>87.703254699707031</v>
      </c>
    </row>
    <row r="49" spans="1:6" s="26" customFormat="1">
      <c r="A49" s="8" t="s">
        <v>1772</v>
      </c>
      <c r="B49" s="8"/>
      <c r="C49" s="24" t="s">
        <v>1731</v>
      </c>
      <c r="D49" s="37">
        <f>IFERROR(VLOOKUP(D$2&amp;$A49,Parte_V!$1:$1048576,$A$3,0),"-")</f>
        <v>95.882354736328125</v>
      </c>
      <c r="E49" s="37">
        <f>IFERROR(VLOOKUP(E$2&amp;$A49,Parte_V!$1:$1048576,$A$3,0),"-")</f>
        <v>91.329963684082031</v>
      </c>
      <c r="F49" s="37">
        <f>IFERROR(VLOOKUP(F$2&amp;$A49,Parte_V!$1:$1048576,$A$3,0),"-")</f>
        <v>78.658538818359375</v>
      </c>
    </row>
    <row r="50" spans="1:6" s="26" customFormat="1">
      <c r="A50" s="8" t="s">
        <v>1773</v>
      </c>
      <c r="B50" s="8"/>
      <c r="C50" s="24" t="s">
        <v>1732</v>
      </c>
      <c r="D50" s="37">
        <f>IFERROR(VLOOKUP(D$2&amp;$A50,Parte_V!$1:$1048576,$A$3,0),"-")</f>
        <v>96.397056579589844</v>
      </c>
      <c r="E50" s="37">
        <f>IFERROR(VLOOKUP(E$2&amp;$A50,Parte_V!$1:$1048576,$A$3,0),"-")</f>
        <v>93.518516540527344</v>
      </c>
      <c r="F50" s="37">
        <f>IFERROR(VLOOKUP(F$2&amp;$A50,Parte_V!$1:$1048576,$A$3,0),"-")</f>
        <v>85.873985290527344</v>
      </c>
    </row>
    <row r="51" spans="1:6" s="26" customFormat="1">
      <c r="A51" s="8" t="s">
        <v>1774</v>
      </c>
      <c r="B51" s="8"/>
      <c r="C51" s="24" t="s">
        <v>1733</v>
      </c>
      <c r="D51" s="37">
        <f>IFERROR(VLOOKUP(D$2&amp;$A51,Parte_V!$1:$1048576,$A$3,0),"-")</f>
        <v>87.352943420410156</v>
      </c>
      <c r="E51" s="37">
        <f>IFERROR(VLOOKUP(E$2&amp;$A51,Parte_V!$1:$1048576,$A$3,0),"-")</f>
        <v>79.629631042480469</v>
      </c>
      <c r="F51" s="37">
        <f>IFERROR(VLOOKUP(F$2&amp;$A51,Parte_V!$1:$1048576,$A$3,0),"-")</f>
        <v>69.512191772460938</v>
      </c>
    </row>
    <row r="52" spans="1:6" s="26" customFormat="1">
      <c r="A52" s="8" t="s">
        <v>1775</v>
      </c>
      <c r="B52" s="8"/>
      <c r="C52" s="24" t="s">
        <v>1734</v>
      </c>
      <c r="D52" s="37">
        <f>IFERROR(VLOOKUP(D$2&amp;$A52,Parte_V!$1:$1048576,$A$3,0),"-")</f>
        <v>83.23529052734375</v>
      </c>
      <c r="E52" s="37">
        <f>IFERROR(VLOOKUP(E$2&amp;$A52,Parte_V!$1:$1048576,$A$3,0),"-")</f>
        <v>69.276092529296875</v>
      </c>
      <c r="F52" s="37">
        <f>IFERROR(VLOOKUP(F$2&amp;$A52,Parte_V!$1:$1048576,$A$3,0),"-")</f>
        <v>58.841464996337891</v>
      </c>
    </row>
    <row r="53" spans="1:6" s="26" customFormat="1">
      <c r="A53" s="8" t="s">
        <v>1776</v>
      </c>
      <c r="B53" s="8"/>
      <c r="C53" s="24" t="s">
        <v>1735</v>
      </c>
      <c r="D53" s="37">
        <f>IFERROR(VLOOKUP(D$2&amp;$A53,Parte_V!$1:$1048576,$A$3,0),"-")</f>
        <v>97.058822631835938</v>
      </c>
      <c r="E53" s="37">
        <f>IFERROR(VLOOKUP(E$2&amp;$A53,Parte_V!$1:$1048576,$A$3,0),"-")</f>
        <v>88.973060607910156</v>
      </c>
      <c r="F53" s="37">
        <f>IFERROR(VLOOKUP(F$2&amp;$A53,Parte_V!$1:$1048576,$A$3,0),"-")</f>
        <v>74.288619995117188</v>
      </c>
    </row>
    <row r="54" spans="1:6" s="26" customFormat="1" ht="15" thickBot="1">
      <c r="A54" s="8" t="s">
        <v>1777</v>
      </c>
      <c r="B54" s="8"/>
      <c r="C54" s="24" t="s">
        <v>1736</v>
      </c>
      <c r="D54" s="37">
        <f>IFERROR(VLOOKUP(D$2&amp;$A54,Parte_V!$1:$1048576,$A$3,0),"-")</f>
        <v>79.632354736328125</v>
      </c>
      <c r="E54" s="37">
        <f>IFERROR(VLOOKUP(E$2&amp;$A54,Parte_V!$1:$1048576,$A$3,0),"-")</f>
        <v>63.468013763427734</v>
      </c>
      <c r="F54" s="37">
        <f>IFERROR(VLOOKUP(F$2&amp;$A54,Parte_V!$1:$1048576,$A$3,0),"-")</f>
        <v>47.256095886230469</v>
      </c>
    </row>
    <row r="55" spans="1:6" s="26" customFormat="1" ht="15" thickTop="1">
      <c r="A55" s="8"/>
      <c r="B55" s="8"/>
      <c r="C55" s="32" t="s">
        <v>355</v>
      </c>
      <c r="D55" s="33"/>
      <c r="E55" s="33"/>
      <c r="F55" s="33"/>
    </row>
    <row r="56" spans="1:6" s="26" customFormat="1">
      <c r="A56" s="8"/>
      <c r="B56" s="8"/>
    </row>
    <row r="57" spans="1:6" s="26" customFormat="1">
      <c r="A57" s="8"/>
      <c r="B57" s="8"/>
    </row>
    <row r="58" spans="1:6" s="26" customFormat="1">
      <c r="A58" s="8"/>
      <c r="B58" s="8"/>
    </row>
    <row r="59" spans="1:6" s="26" customFormat="1">
      <c r="A59" s="8"/>
      <c r="B59" s="8"/>
    </row>
    <row r="60" spans="1:6" s="26" customFormat="1">
      <c r="A60" s="8"/>
      <c r="B60" s="8"/>
    </row>
    <row r="61" spans="1:6" s="26" customFormat="1">
      <c r="A61" s="8"/>
      <c r="B61" s="8"/>
    </row>
    <row r="62" spans="1:6" s="26" customFormat="1">
      <c r="A62" s="8"/>
      <c r="B62" s="8"/>
    </row>
    <row r="63" spans="1:6" s="26" customFormat="1">
      <c r="A63" s="8"/>
      <c r="B63" s="8"/>
    </row>
    <row r="64" spans="1:6"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sheetData>
  <mergeCells count="4">
    <mergeCell ref="C1:F1"/>
    <mergeCell ref="C3:F3"/>
    <mergeCell ref="C5:C6"/>
    <mergeCell ref="D5:F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7884E-DD60-4690-8726-CE5D95BAF9DC}">
  <dimension ref="A1:AU87"/>
  <sheetViews>
    <sheetView showGridLines="0" workbookViewId="0">
      <selection activeCell="C5" sqref="C5:C6"/>
    </sheetView>
  </sheetViews>
  <sheetFormatPr defaultRowHeight="14.4"/>
  <cols>
    <col min="1" max="2" width="4.44140625" style="13" customWidth="1"/>
    <col min="3" max="3" width="32.5546875" style="26" customWidth="1"/>
    <col min="4" max="4" width="9.109375" style="26"/>
    <col min="5" max="13" width="8.6640625" style="26" customWidth="1"/>
    <col min="14" max="14" width="1.109375" style="26" customWidth="1"/>
    <col min="15" max="24" width="8.6640625" style="26" customWidth="1"/>
    <col min="25" max="25" width="1" style="26" customWidth="1"/>
    <col min="26" max="47" width="9.109375" style="26"/>
  </cols>
  <sheetData>
    <row r="1" spans="1:47" s="2" customFormat="1" ht="33.75" customHeight="1">
      <c r="A1" s="12"/>
      <c r="B1" s="12"/>
      <c r="C1" s="232" t="s">
        <v>2045</v>
      </c>
      <c r="D1" s="232"/>
      <c r="E1" s="233"/>
      <c r="F1" s="233"/>
      <c r="G1" s="233"/>
      <c r="H1" s="233"/>
      <c r="I1" s="233"/>
      <c r="J1" s="233"/>
      <c r="K1" s="233"/>
      <c r="L1" s="233"/>
      <c r="M1" s="233"/>
      <c r="N1" s="109"/>
      <c r="O1" s="109"/>
      <c r="P1" s="109"/>
      <c r="Q1" s="109"/>
      <c r="R1" s="109"/>
      <c r="S1" s="109"/>
      <c r="T1" s="109"/>
      <c r="U1" s="109"/>
      <c r="V1" s="109"/>
      <c r="W1" s="109"/>
      <c r="X1" s="109"/>
      <c r="Y1" s="14"/>
      <c r="Z1" s="14"/>
      <c r="AA1" s="14"/>
      <c r="AB1" s="14"/>
      <c r="AC1" s="14"/>
      <c r="AD1" s="14"/>
    </row>
    <row r="2" spans="1:47" s="6" customFormat="1" ht="11.25" customHeight="1">
      <c r="A2" s="6" t="s">
        <v>1684</v>
      </c>
      <c r="C2" s="116"/>
      <c r="D2" s="120"/>
      <c r="E2" s="98" t="s">
        <v>10752</v>
      </c>
      <c r="F2" s="98" t="s">
        <v>10753</v>
      </c>
      <c r="G2" s="98" t="s">
        <v>10754</v>
      </c>
      <c r="H2" s="98" t="s">
        <v>10755</v>
      </c>
      <c r="I2" s="98" t="s">
        <v>10756</v>
      </c>
      <c r="J2" s="98" t="s">
        <v>10757</v>
      </c>
      <c r="K2" s="98" t="s">
        <v>10758</v>
      </c>
      <c r="L2" s="98" t="s">
        <v>10759</v>
      </c>
      <c r="M2" s="98" t="s">
        <v>10760</v>
      </c>
      <c r="N2" s="98"/>
      <c r="O2" s="120" t="s">
        <v>7669</v>
      </c>
      <c r="P2" s="98" t="str">
        <f>$O$2&amp;E2</f>
        <v>mul_fx1829_</v>
      </c>
      <c r="Q2" s="98" t="str">
        <f t="shared" ref="Q2:X2" si="0">$O$2&amp;F2</f>
        <v>mul_fx3039_</v>
      </c>
      <c r="R2" s="98" t="str">
        <f t="shared" si="0"/>
        <v>mul_fx4049_</v>
      </c>
      <c r="S2" s="98" t="str">
        <f t="shared" si="0"/>
        <v>mul_fx5059_</v>
      </c>
      <c r="T2" s="98" t="str">
        <f t="shared" si="0"/>
        <v>mul_fx1859_</v>
      </c>
      <c r="U2" s="98" t="str">
        <f t="shared" si="0"/>
        <v>mul_fx6069_</v>
      </c>
      <c r="V2" s="98" t="str">
        <f t="shared" si="0"/>
        <v>mul_fx7079_</v>
      </c>
      <c r="W2" s="98" t="str">
        <f t="shared" si="0"/>
        <v>mul_fx80m_</v>
      </c>
      <c r="X2" s="98" t="str">
        <f t="shared" si="0"/>
        <v>mul_fx60m_</v>
      </c>
      <c r="Z2" s="120" t="s">
        <v>7670</v>
      </c>
      <c r="AA2" s="98" t="s">
        <v>10761</v>
      </c>
      <c r="AB2" s="98" t="s">
        <v>10762</v>
      </c>
      <c r="AC2" s="98" t="s">
        <v>10763</v>
      </c>
      <c r="AD2" s="98" t="s">
        <v>10764</v>
      </c>
      <c r="AE2" s="98" t="s">
        <v>10765</v>
      </c>
      <c r="AF2" s="98" t="s">
        <v>5869</v>
      </c>
      <c r="AG2" s="98" t="s">
        <v>5870</v>
      </c>
      <c r="AH2" s="98" t="s">
        <v>5871</v>
      </c>
      <c r="AI2" s="98" t="s">
        <v>5868</v>
      </c>
    </row>
    <row r="3" spans="1:47" s="1" customFormat="1" ht="42" customHeight="1">
      <c r="A3" s="6">
        <v>2</v>
      </c>
      <c r="B3" s="6"/>
      <c r="C3" s="246" t="s">
        <v>10780</v>
      </c>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16"/>
      <c r="AK3" s="16"/>
      <c r="AL3" s="16"/>
      <c r="AM3" s="16"/>
      <c r="AN3" s="16"/>
      <c r="AO3" s="16"/>
      <c r="AP3" s="16"/>
      <c r="AQ3" s="16"/>
      <c r="AR3" s="16"/>
      <c r="AS3" s="16"/>
      <c r="AT3" s="16"/>
      <c r="AU3" s="16"/>
    </row>
    <row r="4" spans="1:47" s="1" customFormat="1" ht="9.75" customHeight="1" thickBot="1">
      <c r="A4" s="6"/>
      <c r="B4" s="6"/>
      <c r="C4" s="17"/>
      <c r="D4" s="18"/>
      <c r="E4" s="16"/>
      <c r="F4" s="18"/>
      <c r="G4" s="19"/>
      <c r="H4" s="19"/>
      <c r="I4" s="19"/>
      <c r="J4" s="19"/>
      <c r="K4" s="19"/>
      <c r="L4" s="19"/>
      <c r="M4" s="18"/>
      <c r="N4" s="18"/>
      <c r="O4" s="18"/>
      <c r="P4" s="18"/>
      <c r="Q4" s="18"/>
      <c r="R4" s="18"/>
      <c r="S4" s="18"/>
      <c r="T4" s="18"/>
      <c r="U4" s="18"/>
      <c r="V4" s="18"/>
      <c r="W4" s="18"/>
      <c r="X4" s="18"/>
      <c r="Y4" s="16"/>
      <c r="Z4" s="16"/>
      <c r="AA4" s="16"/>
      <c r="AB4" s="16"/>
      <c r="AC4" s="16"/>
      <c r="AD4" s="16"/>
      <c r="AE4" s="16"/>
      <c r="AF4" s="16"/>
      <c r="AG4" s="16"/>
      <c r="AH4" s="16"/>
      <c r="AI4" s="16"/>
      <c r="AJ4" s="16"/>
      <c r="AK4" s="16"/>
      <c r="AL4" s="16"/>
      <c r="AM4" s="16"/>
      <c r="AN4" s="16"/>
      <c r="AO4" s="16"/>
      <c r="AP4" s="16"/>
      <c r="AQ4" s="16"/>
      <c r="AR4" s="16"/>
      <c r="AS4" s="16"/>
      <c r="AT4" s="16"/>
      <c r="AU4" s="16"/>
    </row>
    <row r="5" spans="1:47" s="1" customFormat="1" ht="17.25" customHeight="1" thickTop="1">
      <c r="A5" s="6"/>
      <c r="B5" s="6"/>
      <c r="C5" s="235" t="s">
        <v>10782</v>
      </c>
      <c r="D5" s="245" t="s">
        <v>342</v>
      </c>
      <c r="E5" s="245"/>
      <c r="F5" s="245"/>
      <c r="G5" s="245"/>
      <c r="H5" s="245"/>
      <c r="I5" s="245"/>
      <c r="J5" s="245"/>
      <c r="K5" s="245"/>
      <c r="L5" s="245"/>
      <c r="M5" s="245"/>
      <c r="N5" s="112"/>
      <c r="O5" s="237" t="s">
        <v>1687</v>
      </c>
      <c r="P5" s="237"/>
      <c r="Q5" s="237"/>
      <c r="R5" s="237"/>
      <c r="S5" s="237"/>
      <c r="T5" s="237"/>
      <c r="U5" s="237"/>
      <c r="V5" s="237"/>
      <c r="W5" s="237"/>
      <c r="X5" s="237"/>
      <c r="Y5" s="235"/>
      <c r="Z5" s="237" t="s">
        <v>1688</v>
      </c>
      <c r="AA5" s="237"/>
      <c r="AB5" s="237"/>
      <c r="AC5" s="237"/>
      <c r="AD5" s="237"/>
      <c r="AE5" s="237"/>
      <c r="AF5" s="237"/>
      <c r="AG5" s="237"/>
      <c r="AH5" s="237"/>
      <c r="AI5" s="237"/>
      <c r="AJ5" s="16"/>
      <c r="AK5" s="16"/>
      <c r="AL5" s="16"/>
      <c r="AM5" s="16"/>
      <c r="AN5" s="16"/>
      <c r="AO5" s="16"/>
      <c r="AP5" s="16"/>
      <c r="AQ5" s="16"/>
      <c r="AR5" s="16"/>
      <c r="AS5" s="16"/>
      <c r="AT5" s="16"/>
      <c r="AU5" s="16"/>
    </row>
    <row r="6" spans="1:47" s="1" customFormat="1" ht="26.25" customHeight="1">
      <c r="A6" s="6"/>
      <c r="B6" s="6"/>
      <c r="C6" s="236"/>
      <c r="D6" s="121" t="s">
        <v>342</v>
      </c>
      <c r="E6" s="111" t="s">
        <v>333</v>
      </c>
      <c r="F6" s="111" t="s">
        <v>334</v>
      </c>
      <c r="G6" s="111" t="s">
        <v>335</v>
      </c>
      <c r="H6" s="111" t="s">
        <v>336</v>
      </c>
      <c r="I6" s="111" t="s">
        <v>337</v>
      </c>
      <c r="J6" s="111" t="s">
        <v>338</v>
      </c>
      <c r="K6" s="111" t="s">
        <v>339</v>
      </c>
      <c r="L6" s="111" t="s">
        <v>340</v>
      </c>
      <c r="M6" s="111" t="s">
        <v>341</v>
      </c>
      <c r="N6" s="111"/>
      <c r="O6" s="111" t="s">
        <v>342</v>
      </c>
      <c r="P6" s="111" t="s">
        <v>333</v>
      </c>
      <c r="Q6" s="111" t="s">
        <v>334</v>
      </c>
      <c r="R6" s="111" t="s">
        <v>335</v>
      </c>
      <c r="S6" s="111" t="s">
        <v>336</v>
      </c>
      <c r="T6" s="111" t="s">
        <v>337</v>
      </c>
      <c r="U6" s="111" t="s">
        <v>338</v>
      </c>
      <c r="V6" s="111" t="s">
        <v>339</v>
      </c>
      <c r="W6" s="111" t="s">
        <v>340</v>
      </c>
      <c r="X6" s="111" t="s">
        <v>341</v>
      </c>
      <c r="Y6" s="236"/>
      <c r="Z6" s="111" t="s">
        <v>342</v>
      </c>
      <c r="AA6" s="111" t="s">
        <v>333</v>
      </c>
      <c r="AB6" s="111" t="s">
        <v>334</v>
      </c>
      <c r="AC6" s="111" t="s">
        <v>335</v>
      </c>
      <c r="AD6" s="111" t="s">
        <v>336</v>
      </c>
      <c r="AE6" s="111" t="s">
        <v>337</v>
      </c>
      <c r="AF6" s="111" t="s">
        <v>338</v>
      </c>
      <c r="AG6" s="111" t="s">
        <v>339</v>
      </c>
      <c r="AH6" s="111" t="s">
        <v>340</v>
      </c>
      <c r="AI6" s="111" t="s">
        <v>341</v>
      </c>
      <c r="AJ6" s="16"/>
      <c r="AK6" s="16"/>
      <c r="AL6" s="16"/>
      <c r="AM6" s="16"/>
      <c r="AN6" s="16"/>
      <c r="AO6" s="16"/>
      <c r="AP6" s="16"/>
      <c r="AQ6" s="16"/>
      <c r="AR6" s="16"/>
      <c r="AS6" s="16"/>
      <c r="AT6" s="16"/>
      <c r="AU6" s="16"/>
    </row>
    <row r="7" spans="1:47" s="1" customFormat="1" ht="19.5" customHeight="1">
      <c r="A7" s="6"/>
      <c r="B7" s="6"/>
      <c r="C7" s="21"/>
      <c r="D7" s="38"/>
      <c r="E7" s="22"/>
      <c r="F7" s="22"/>
      <c r="G7" s="22"/>
      <c r="H7" s="22"/>
      <c r="I7" s="22"/>
      <c r="J7" s="22"/>
      <c r="K7" s="22"/>
      <c r="L7" s="22"/>
      <c r="M7" s="22"/>
      <c r="N7" s="22"/>
      <c r="O7" s="22"/>
      <c r="P7" s="22"/>
      <c r="Q7" s="22"/>
      <c r="R7" s="22"/>
      <c r="S7" s="22"/>
      <c r="T7" s="22"/>
      <c r="U7" s="22"/>
      <c r="V7" s="22"/>
      <c r="W7" s="22"/>
      <c r="X7" s="22"/>
      <c r="Y7" s="38"/>
      <c r="Z7" s="22"/>
      <c r="AA7" s="22"/>
      <c r="AB7" s="22"/>
      <c r="AC7" s="22"/>
      <c r="AD7" s="22"/>
      <c r="AE7" s="22"/>
      <c r="AF7" s="22"/>
      <c r="AG7" s="22"/>
      <c r="AH7" s="22"/>
      <c r="AI7" s="22"/>
      <c r="AJ7" s="16"/>
      <c r="AK7" s="16"/>
      <c r="AL7" s="16"/>
      <c r="AM7" s="16"/>
      <c r="AN7" s="16"/>
      <c r="AO7" s="16"/>
      <c r="AP7" s="16"/>
      <c r="AQ7" s="16"/>
      <c r="AR7" s="16"/>
      <c r="AS7" s="16"/>
      <c r="AT7" s="16"/>
      <c r="AU7" s="16"/>
    </row>
    <row r="8" spans="1:47">
      <c r="A8" s="6" t="s">
        <v>8767</v>
      </c>
      <c r="B8" s="6"/>
      <c r="C8" s="24" t="s">
        <v>10770</v>
      </c>
      <c r="D8" s="36">
        <f>IFERROR(VLOOKUP(D$2&amp;$A8,Parte_III!$1:$1048576,$A$3,0),"-")</f>
        <v>159</v>
      </c>
      <c r="E8" s="36">
        <f>IFERROR(VLOOKUP(E$2&amp;$A8,Parte_III!$1:$1048576,$A$3,0),"-")</f>
        <v>20</v>
      </c>
      <c r="F8" s="36">
        <f>IFERROR(VLOOKUP(F$2&amp;$A8,Parte_III!$1:$1048576,$A$3,0),"-")</f>
        <v>42</v>
      </c>
      <c r="G8" s="36">
        <f>IFERROR(VLOOKUP(G$2&amp;$A8,Parte_III!$1:$1048576,$A$3,0),"-")</f>
        <v>38</v>
      </c>
      <c r="H8" s="36">
        <f>IFERROR(VLOOKUP(H$2&amp;$A8,Parte_III!$1:$1048576,$A$3,0),"-")</f>
        <v>38</v>
      </c>
      <c r="I8" s="36">
        <f>IFERROR(VLOOKUP(I$2&amp;$A8,Parte_III!$1:$1048576,$A$3,0),"-")</f>
        <v>138</v>
      </c>
      <c r="J8" s="36">
        <f>IFERROR(VLOOKUP(J$2&amp;$A8,Parte_III!$1:$1048576,$A$3,0),"-")</f>
        <v>17</v>
      </c>
      <c r="K8" s="36">
        <f>IFERROR(VLOOKUP(K$2&amp;$A8,Parte_III!$1:$1048576,$A$3,0),"-")</f>
        <v>4</v>
      </c>
      <c r="L8" s="36">
        <f>IFERROR(VLOOKUP(L$2&amp;$A8,Parte_III!$1:$1048576,$A$3,0),"-")</f>
        <v>0</v>
      </c>
      <c r="M8" s="36">
        <f>IFERROR(VLOOKUP(M$2&amp;$A8,Parte_III!$1:$1048576,$A$3,0),"-")</f>
        <v>21</v>
      </c>
      <c r="N8" s="37"/>
      <c r="O8" s="36">
        <f>IFERROR(VLOOKUP(O$2&amp;$A8,Parte_III!$1:$1048576,$A$3,0),"-")</f>
        <v>74</v>
      </c>
      <c r="P8" s="36">
        <f>IFERROR(VLOOKUP(P$2&amp;$A8,Parte_III!$1:$1048576,$A$3,0),"-")</f>
        <v>8</v>
      </c>
      <c r="Q8" s="36">
        <f>IFERROR(VLOOKUP(Q$2&amp;$A8,Parte_III!$1:$1048576,$A$3,0),"-")</f>
        <v>21</v>
      </c>
      <c r="R8" s="36">
        <f>IFERROR(VLOOKUP(R$2&amp;$A8,Parte_III!$1:$1048576,$A$3,0),"-")</f>
        <v>17</v>
      </c>
      <c r="S8" s="36">
        <f>IFERROR(VLOOKUP(S$2&amp;$A8,Parte_III!$1:$1048576,$A$3,0),"-")</f>
        <v>21</v>
      </c>
      <c r="T8" s="36">
        <f>IFERROR(VLOOKUP(T$2&amp;$A8,Parte_III!$1:$1048576,$A$3,0),"-")</f>
        <v>67</v>
      </c>
      <c r="U8" s="36">
        <f>IFERROR(VLOOKUP(U$2&amp;$A8,Parte_III!$1:$1048576,$A$3,0),"-")</f>
        <v>6</v>
      </c>
      <c r="V8" s="36">
        <f>IFERROR(VLOOKUP(V$2&amp;$A8,Parte_III!$1:$1048576,$A$3,0),"-")</f>
        <v>1</v>
      </c>
      <c r="W8" s="36">
        <f>IFERROR(VLOOKUP(W$2&amp;$A8,Parte_III!$1:$1048576,$A$3,0),"-")</f>
        <v>0</v>
      </c>
      <c r="X8" s="36">
        <f>IFERROR(VLOOKUP(X$2&amp;$A8,Parte_III!$1:$1048576,$A$3,0),"-")</f>
        <v>7</v>
      </c>
      <c r="Y8" s="37"/>
      <c r="Z8" s="36">
        <f>IFERROR(VLOOKUP(Z$2&amp;$A8,Parte_III!$1:$1048576,$A$3,0),"-")</f>
        <v>85</v>
      </c>
      <c r="AA8" s="36">
        <f>IFERROR(VLOOKUP(AA$2&amp;$A8,Parte_III!$1:$1048576,$A$3,0),"-")</f>
        <v>12</v>
      </c>
      <c r="AB8" s="36">
        <f>IFERROR(VLOOKUP(AB$2&amp;$A8,Parte_III!$1:$1048576,$A$3,0),"-")</f>
        <v>21</v>
      </c>
      <c r="AC8" s="36">
        <f>IFERROR(VLOOKUP(AC$2&amp;$A8,Parte_III!$1:$1048576,$A$3,0),"-")</f>
        <v>21</v>
      </c>
      <c r="AD8" s="36">
        <f>IFERROR(VLOOKUP(AD$2&amp;$A8,Parte_III!$1:$1048576,$A$3,0),"-")</f>
        <v>17</v>
      </c>
      <c r="AE8" s="36">
        <f>IFERROR(VLOOKUP(AE$2&amp;$A8,Parte_III!$1:$1048576,$A$3,0),"-")</f>
        <v>71</v>
      </c>
      <c r="AF8" s="36">
        <f>IFERROR(VLOOKUP(AF$2&amp;$A8,Parte_III!$1:$1048576,$A$3,0),"-")</f>
        <v>11</v>
      </c>
      <c r="AG8" s="36">
        <f>IFERROR(VLOOKUP(AG$2&amp;$A8,Parte_III!$1:$1048576,$A$3,0),"-")</f>
        <v>3</v>
      </c>
      <c r="AH8" s="36">
        <f>IFERROR(VLOOKUP(AH$2&amp;$A8,Parte_III!$1:$1048576,$A$3,0),"-")</f>
        <v>0</v>
      </c>
      <c r="AI8" s="36">
        <f>IFERROR(VLOOKUP(AI$2&amp;$A8,Parte_III!$1:$1048576,$A$3,0),"-")</f>
        <v>14</v>
      </c>
    </row>
    <row r="9" spans="1:47">
      <c r="A9" s="6" t="s">
        <v>8797</v>
      </c>
      <c r="B9" s="6"/>
      <c r="C9" s="24" t="s">
        <v>10771</v>
      </c>
      <c r="D9" s="36">
        <f>IFERROR(VLOOKUP(D$2&amp;$A9,Parte_III!$1:$1048576,$A$3,0),"-")</f>
        <v>42</v>
      </c>
      <c r="E9" s="36">
        <f>IFERROR(VLOOKUP(E$2&amp;$A9,Parte_III!$1:$1048576,$A$3,0),"-")</f>
        <v>8</v>
      </c>
      <c r="F9" s="36">
        <f>IFERROR(VLOOKUP(F$2&amp;$A9,Parte_III!$1:$1048576,$A$3,0),"-")</f>
        <v>8</v>
      </c>
      <c r="G9" s="36">
        <f>IFERROR(VLOOKUP(G$2&amp;$A9,Parte_III!$1:$1048576,$A$3,0),"-")</f>
        <v>9</v>
      </c>
      <c r="H9" s="36">
        <f>IFERROR(VLOOKUP(H$2&amp;$A9,Parte_III!$1:$1048576,$A$3,0),"-")</f>
        <v>9</v>
      </c>
      <c r="I9" s="36">
        <f>IFERROR(VLOOKUP(I$2&amp;$A9,Parte_III!$1:$1048576,$A$3,0),"-")</f>
        <v>34</v>
      </c>
      <c r="J9" s="36">
        <f>IFERROR(VLOOKUP(J$2&amp;$A9,Parte_III!$1:$1048576,$A$3,0),"-")</f>
        <v>5</v>
      </c>
      <c r="K9" s="36">
        <f>IFERROR(VLOOKUP(K$2&amp;$A9,Parte_III!$1:$1048576,$A$3,0),"-")</f>
        <v>3</v>
      </c>
      <c r="L9" s="36">
        <f>IFERROR(VLOOKUP(L$2&amp;$A9,Parte_III!$1:$1048576,$A$3,0),"-")</f>
        <v>0</v>
      </c>
      <c r="M9" s="36">
        <f>IFERROR(VLOOKUP(M$2&amp;$A9,Parte_III!$1:$1048576,$A$3,0),"-")</f>
        <v>8</v>
      </c>
      <c r="N9" s="37"/>
      <c r="O9" s="36">
        <f>IFERROR(VLOOKUP(O$2&amp;$A9,Parte_III!$1:$1048576,$A$3,0),"-")</f>
        <v>27</v>
      </c>
      <c r="P9" s="36">
        <f>IFERROR(VLOOKUP(P$2&amp;$A9,Parte_III!$1:$1048576,$A$3,0),"-")</f>
        <v>6</v>
      </c>
      <c r="Q9" s="36">
        <f>IFERROR(VLOOKUP(Q$2&amp;$A9,Parte_III!$1:$1048576,$A$3,0),"-")</f>
        <v>5</v>
      </c>
      <c r="R9" s="36">
        <f>IFERROR(VLOOKUP(R$2&amp;$A9,Parte_III!$1:$1048576,$A$3,0),"-")</f>
        <v>7</v>
      </c>
      <c r="S9" s="36">
        <f>IFERROR(VLOOKUP(S$2&amp;$A9,Parte_III!$1:$1048576,$A$3,0),"-")</f>
        <v>4</v>
      </c>
      <c r="T9" s="36">
        <f>IFERROR(VLOOKUP(T$2&amp;$A9,Parte_III!$1:$1048576,$A$3,0),"-")</f>
        <v>22</v>
      </c>
      <c r="U9" s="36">
        <f>IFERROR(VLOOKUP(U$2&amp;$A9,Parte_III!$1:$1048576,$A$3,0),"-")</f>
        <v>4</v>
      </c>
      <c r="V9" s="36">
        <f>IFERROR(VLOOKUP(V$2&amp;$A9,Parte_III!$1:$1048576,$A$3,0),"-")</f>
        <v>1</v>
      </c>
      <c r="W9" s="36">
        <f>IFERROR(VLOOKUP(W$2&amp;$A9,Parte_III!$1:$1048576,$A$3,0),"-")</f>
        <v>0</v>
      </c>
      <c r="X9" s="36">
        <f>IFERROR(VLOOKUP(X$2&amp;$A9,Parte_III!$1:$1048576,$A$3,0),"-")</f>
        <v>5</v>
      </c>
      <c r="Y9" s="37"/>
      <c r="Z9" s="36">
        <f>IFERROR(VLOOKUP(Z$2&amp;$A9,Parte_III!$1:$1048576,$A$3,0),"-")</f>
        <v>15</v>
      </c>
      <c r="AA9" s="36">
        <f>IFERROR(VLOOKUP(AA$2&amp;$A9,Parte_III!$1:$1048576,$A$3,0),"-")</f>
        <v>2</v>
      </c>
      <c r="AB9" s="36">
        <f>IFERROR(VLOOKUP(AB$2&amp;$A9,Parte_III!$1:$1048576,$A$3,0),"-")</f>
        <v>3</v>
      </c>
      <c r="AC9" s="36">
        <f>IFERROR(VLOOKUP(AC$2&amp;$A9,Parte_III!$1:$1048576,$A$3,0),"-")</f>
        <v>2</v>
      </c>
      <c r="AD9" s="36">
        <f>IFERROR(VLOOKUP(AD$2&amp;$A9,Parte_III!$1:$1048576,$A$3,0),"-")</f>
        <v>5</v>
      </c>
      <c r="AE9" s="36">
        <f>IFERROR(VLOOKUP(AE$2&amp;$A9,Parte_III!$1:$1048576,$A$3,0),"-")</f>
        <v>12</v>
      </c>
      <c r="AF9" s="36">
        <f>IFERROR(VLOOKUP(AF$2&amp;$A9,Parte_III!$1:$1048576,$A$3,0),"-")</f>
        <v>1</v>
      </c>
      <c r="AG9" s="36">
        <f>IFERROR(VLOOKUP(AG$2&amp;$A9,Parte_III!$1:$1048576,$A$3,0),"-")</f>
        <v>2</v>
      </c>
      <c r="AH9" s="36">
        <f>IFERROR(VLOOKUP(AH$2&amp;$A9,Parte_III!$1:$1048576,$A$3,0),"-")</f>
        <v>0</v>
      </c>
      <c r="AI9" s="36">
        <f>IFERROR(VLOOKUP(AI$2&amp;$A9,Parte_III!$1:$1048576,$A$3,0),"-")</f>
        <v>3</v>
      </c>
    </row>
    <row r="10" spans="1:47">
      <c r="A10" s="6" t="s">
        <v>8827</v>
      </c>
      <c r="B10" s="6"/>
      <c r="C10" s="24" t="s">
        <v>10772</v>
      </c>
      <c r="D10" s="36">
        <f>IFERROR(VLOOKUP(D$2&amp;$A10,Parte_III!$1:$1048576,$A$3,0),"-")</f>
        <v>4</v>
      </c>
      <c r="E10" s="36">
        <f>IFERROR(VLOOKUP(E$2&amp;$A10,Parte_III!$1:$1048576,$A$3,0),"-")</f>
        <v>1</v>
      </c>
      <c r="F10" s="36">
        <f>IFERROR(VLOOKUP(F$2&amp;$A10,Parte_III!$1:$1048576,$A$3,0),"-")</f>
        <v>0</v>
      </c>
      <c r="G10" s="36">
        <f>IFERROR(VLOOKUP(G$2&amp;$A10,Parte_III!$1:$1048576,$A$3,0),"-")</f>
        <v>0</v>
      </c>
      <c r="H10" s="36">
        <f>IFERROR(VLOOKUP(H$2&amp;$A10,Parte_III!$1:$1048576,$A$3,0),"-")</f>
        <v>1</v>
      </c>
      <c r="I10" s="36">
        <f>IFERROR(VLOOKUP(I$2&amp;$A10,Parte_III!$1:$1048576,$A$3,0),"-")</f>
        <v>2</v>
      </c>
      <c r="J10" s="36">
        <f>IFERROR(VLOOKUP(J$2&amp;$A10,Parte_III!$1:$1048576,$A$3,0),"-")</f>
        <v>1</v>
      </c>
      <c r="K10" s="36">
        <f>IFERROR(VLOOKUP(K$2&amp;$A10,Parte_III!$1:$1048576,$A$3,0),"-")</f>
        <v>1</v>
      </c>
      <c r="L10" s="36">
        <f>IFERROR(VLOOKUP(L$2&amp;$A10,Parte_III!$1:$1048576,$A$3,0),"-")</f>
        <v>0</v>
      </c>
      <c r="M10" s="36">
        <f>IFERROR(VLOOKUP(M$2&amp;$A10,Parte_III!$1:$1048576,$A$3,0),"-")</f>
        <v>2</v>
      </c>
      <c r="N10" s="37"/>
      <c r="O10" s="36">
        <f>IFERROR(VLOOKUP(O$2&amp;$A10,Parte_III!$1:$1048576,$A$3,0),"-")</f>
        <v>3</v>
      </c>
      <c r="P10" s="36">
        <f>IFERROR(VLOOKUP(P$2&amp;$A10,Parte_III!$1:$1048576,$A$3,0),"-")</f>
        <v>0</v>
      </c>
      <c r="Q10" s="36">
        <f>IFERROR(VLOOKUP(Q$2&amp;$A10,Parte_III!$1:$1048576,$A$3,0),"-")</f>
        <v>0</v>
      </c>
      <c r="R10" s="36">
        <f>IFERROR(VLOOKUP(R$2&amp;$A10,Parte_III!$1:$1048576,$A$3,0),"-")</f>
        <v>0</v>
      </c>
      <c r="S10" s="36">
        <f>IFERROR(VLOOKUP(S$2&amp;$A10,Parte_III!$1:$1048576,$A$3,0),"-")</f>
        <v>1</v>
      </c>
      <c r="T10" s="36">
        <f>IFERROR(VLOOKUP(T$2&amp;$A10,Parte_III!$1:$1048576,$A$3,0),"-")</f>
        <v>1</v>
      </c>
      <c r="U10" s="36">
        <f>IFERROR(VLOOKUP(U$2&amp;$A10,Parte_III!$1:$1048576,$A$3,0),"-")</f>
        <v>1</v>
      </c>
      <c r="V10" s="36">
        <f>IFERROR(VLOOKUP(V$2&amp;$A10,Parte_III!$1:$1048576,$A$3,0),"-")</f>
        <v>1</v>
      </c>
      <c r="W10" s="36">
        <f>IFERROR(VLOOKUP(W$2&amp;$A10,Parte_III!$1:$1048576,$A$3,0),"-")</f>
        <v>0</v>
      </c>
      <c r="X10" s="36">
        <f>IFERROR(VLOOKUP(X$2&amp;$A10,Parte_III!$1:$1048576,$A$3,0),"-")</f>
        <v>2</v>
      </c>
      <c r="Y10" s="37"/>
      <c r="Z10" s="36">
        <f>IFERROR(VLOOKUP(Z$2&amp;$A10,Parte_III!$1:$1048576,$A$3,0),"-")</f>
        <v>1</v>
      </c>
      <c r="AA10" s="36">
        <f>IFERROR(VLOOKUP(AA$2&amp;$A10,Parte_III!$1:$1048576,$A$3,0),"-")</f>
        <v>1</v>
      </c>
      <c r="AB10" s="36">
        <f>IFERROR(VLOOKUP(AB$2&amp;$A10,Parte_III!$1:$1048576,$A$3,0),"-")</f>
        <v>0</v>
      </c>
      <c r="AC10" s="36">
        <f>IFERROR(VLOOKUP(AC$2&amp;$A10,Parte_III!$1:$1048576,$A$3,0),"-")</f>
        <v>0</v>
      </c>
      <c r="AD10" s="36">
        <f>IFERROR(VLOOKUP(AD$2&amp;$A10,Parte_III!$1:$1048576,$A$3,0),"-")</f>
        <v>0</v>
      </c>
      <c r="AE10" s="36">
        <f>IFERROR(VLOOKUP(AE$2&amp;$A10,Parte_III!$1:$1048576,$A$3,0),"-")</f>
        <v>1</v>
      </c>
      <c r="AF10" s="36">
        <f>IFERROR(VLOOKUP(AF$2&amp;$A10,Parte_III!$1:$1048576,$A$3,0),"-")</f>
        <v>0</v>
      </c>
      <c r="AG10" s="36">
        <f>IFERROR(VLOOKUP(AG$2&amp;$A10,Parte_III!$1:$1048576,$A$3,0),"-")</f>
        <v>0</v>
      </c>
      <c r="AH10" s="36">
        <f>IFERROR(VLOOKUP(AH$2&amp;$A10,Parte_III!$1:$1048576,$A$3,0),"-")</f>
        <v>0</v>
      </c>
      <c r="AI10" s="36">
        <f>IFERROR(VLOOKUP(AI$2&amp;$A10,Parte_III!$1:$1048576,$A$3,0),"-")</f>
        <v>0</v>
      </c>
    </row>
    <row r="11" spans="1:47">
      <c r="A11" s="6" t="s">
        <v>8857</v>
      </c>
      <c r="B11" s="6"/>
      <c r="C11" s="24" t="s">
        <v>10773</v>
      </c>
      <c r="D11" s="36">
        <f>IFERROR(VLOOKUP(D$2&amp;$A11,Parte_III!$1:$1048576,$A$3,0),"-")</f>
        <v>2</v>
      </c>
      <c r="E11" s="36">
        <f>IFERROR(VLOOKUP(E$2&amp;$A11,Parte_III!$1:$1048576,$A$3,0),"-")</f>
        <v>1</v>
      </c>
      <c r="F11" s="36">
        <f>IFERROR(VLOOKUP(F$2&amp;$A11,Parte_III!$1:$1048576,$A$3,0),"-")</f>
        <v>0</v>
      </c>
      <c r="G11" s="36">
        <f>IFERROR(VLOOKUP(G$2&amp;$A11,Parte_III!$1:$1048576,$A$3,0),"-")</f>
        <v>1</v>
      </c>
      <c r="H11" s="36">
        <f>IFERROR(VLOOKUP(H$2&amp;$A11,Parte_III!$1:$1048576,$A$3,0),"-")</f>
        <v>0</v>
      </c>
      <c r="I11" s="36">
        <f>IFERROR(VLOOKUP(I$2&amp;$A11,Parte_III!$1:$1048576,$A$3,0),"-")</f>
        <v>2</v>
      </c>
      <c r="J11" s="36">
        <f>IFERROR(VLOOKUP(J$2&amp;$A11,Parte_III!$1:$1048576,$A$3,0),"-")</f>
        <v>0</v>
      </c>
      <c r="K11" s="36">
        <f>IFERROR(VLOOKUP(K$2&amp;$A11,Parte_III!$1:$1048576,$A$3,0),"-")</f>
        <v>0</v>
      </c>
      <c r="L11" s="36">
        <f>IFERROR(VLOOKUP(L$2&amp;$A11,Parte_III!$1:$1048576,$A$3,0),"-")</f>
        <v>0</v>
      </c>
      <c r="M11" s="36">
        <f>IFERROR(VLOOKUP(M$2&amp;$A11,Parte_III!$1:$1048576,$A$3,0),"-")</f>
        <v>0</v>
      </c>
      <c r="N11" s="37"/>
      <c r="O11" s="36">
        <f>IFERROR(VLOOKUP(O$2&amp;$A11,Parte_III!$1:$1048576,$A$3,0),"-")</f>
        <v>1</v>
      </c>
      <c r="P11" s="36">
        <f>IFERROR(VLOOKUP(P$2&amp;$A11,Parte_III!$1:$1048576,$A$3,0),"-")</f>
        <v>1</v>
      </c>
      <c r="Q11" s="36">
        <f>IFERROR(VLOOKUP(Q$2&amp;$A11,Parte_III!$1:$1048576,$A$3,0),"-")</f>
        <v>0</v>
      </c>
      <c r="R11" s="36">
        <f>IFERROR(VLOOKUP(R$2&amp;$A11,Parte_III!$1:$1048576,$A$3,0),"-")</f>
        <v>0</v>
      </c>
      <c r="S11" s="36">
        <f>IFERROR(VLOOKUP(S$2&amp;$A11,Parte_III!$1:$1048576,$A$3,0),"-")</f>
        <v>0</v>
      </c>
      <c r="T11" s="36">
        <f>IFERROR(VLOOKUP(T$2&amp;$A11,Parte_III!$1:$1048576,$A$3,0),"-")</f>
        <v>1</v>
      </c>
      <c r="U11" s="36">
        <f>IFERROR(VLOOKUP(U$2&amp;$A11,Parte_III!$1:$1048576,$A$3,0),"-")</f>
        <v>0</v>
      </c>
      <c r="V11" s="36">
        <f>IFERROR(VLOOKUP(V$2&amp;$A11,Parte_III!$1:$1048576,$A$3,0),"-")</f>
        <v>0</v>
      </c>
      <c r="W11" s="36">
        <f>IFERROR(VLOOKUP(W$2&amp;$A11,Parte_III!$1:$1048576,$A$3,0),"-")</f>
        <v>0</v>
      </c>
      <c r="X11" s="36">
        <f>IFERROR(VLOOKUP(X$2&amp;$A11,Parte_III!$1:$1048576,$A$3,0),"-")</f>
        <v>0</v>
      </c>
      <c r="Y11" s="37"/>
      <c r="Z11" s="36">
        <f>IFERROR(VLOOKUP(Z$2&amp;$A11,Parte_III!$1:$1048576,$A$3,0),"-")</f>
        <v>1</v>
      </c>
      <c r="AA11" s="36">
        <f>IFERROR(VLOOKUP(AA$2&amp;$A11,Parte_III!$1:$1048576,$A$3,0),"-")</f>
        <v>0</v>
      </c>
      <c r="AB11" s="36">
        <f>IFERROR(VLOOKUP(AB$2&amp;$A11,Parte_III!$1:$1048576,$A$3,0),"-")</f>
        <v>0</v>
      </c>
      <c r="AC11" s="36">
        <f>IFERROR(VLOOKUP(AC$2&amp;$A11,Parte_III!$1:$1048576,$A$3,0),"-")</f>
        <v>1</v>
      </c>
      <c r="AD11" s="36">
        <f>IFERROR(VLOOKUP(AD$2&amp;$A11,Parte_III!$1:$1048576,$A$3,0),"-")</f>
        <v>0</v>
      </c>
      <c r="AE11" s="36">
        <f>IFERROR(VLOOKUP(AE$2&amp;$A11,Parte_III!$1:$1048576,$A$3,0),"-")</f>
        <v>1</v>
      </c>
      <c r="AF11" s="36">
        <f>IFERROR(VLOOKUP(AF$2&amp;$A11,Parte_III!$1:$1048576,$A$3,0),"-")</f>
        <v>0</v>
      </c>
      <c r="AG11" s="36">
        <f>IFERROR(VLOOKUP(AG$2&amp;$A11,Parte_III!$1:$1048576,$A$3,0),"-")</f>
        <v>0</v>
      </c>
      <c r="AH11" s="36">
        <f>IFERROR(VLOOKUP(AH$2&amp;$A11,Parte_III!$1:$1048576,$A$3,0),"-")</f>
        <v>0</v>
      </c>
      <c r="AI11" s="36">
        <f>IFERROR(VLOOKUP(AI$2&amp;$A11,Parte_III!$1:$1048576,$A$3,0),"-")</f>
        <v>0</v>
      </c>
    </row>
    <row r="12" spans="1:47">
      <c r="A12" s="6" t="s">
        <v>8887</v>
      </c>
      <c r="B12" s="6"/>
      <c r="C12" s="24" t="s">
        <v>10774</v>
      </c>
      <c r="D12" s="36">
        <f>IFERROR(VLOOKUP(D$2&amp;$A12,Parte_III!$1:$1048576,$A$3,0),"-")</f>
        <v>5</v>
      </c>
      <c r="E12" s="36">
        <f>IFERROR(VLOOKUP(E$2&amp;$A12,Parte_III!$1:$1048576,$A$3,0),"-")</f>
        <v>0</v>
      </c>
      <c r="F12" s="36">
        <f>IFERROR(VLOOKUP(F$2&amp;$A12,Parte_III!$1:$1048576,$A$3,0),"-")</f>
        <v>1</v>
      </c>
      <c r="G12" s="36">
        <f>IFERROR(VLOOKUP(G$2&amp;$A12,Parte_III!$1:$1048576,$A$3,0),"-")</f>
        <v>1</v>
      </c>
      <c r="H12" s="36">
        <f>IFERROR(VLOOKUP(H$2&amp;$A12,Parte_III!$1:$1048576,$A$3,0),"-")</f>
        <v>2</v>
      </c>
      <c r="I12" s="36">
        <f>IFERROR(VLOOKUP(I$2&amp;$A12,Parte_III!$1:$1048576,$A$3,0),"-")</f>
        <v>4</v>
      </c>
      <c r="J12" s="36">
        <f>IFERROR(VLOOKUP(J$2&amp;$A12,Parte_III!$1:$1048576,$A$3,0),"-")</f>
        <v>1</v>
      </c>
      <c r="K12" s="36">
        <f>IFERROR(VLOOKUP(K$2&amp;$A12,Parte_III!$1:$1048576,$A$3,0),"-")</f>
        <v>0</v>
      </c>
      <c r="L12" s="36">
        <f>IFERROR(VLOOKUP(L$2&amp;$A12,Parte_III!$1:$1048576,$A$3,0),"-")</f>
        <v>0</v>
      </c>
      <c r="M12" s="36">
        <f>IFERROR(VLOOKUP(M$2&amp;$A12,Parte_III!$1:$1048576,$A$3,0),"-")</f>
        <v>1</v>
      </c>
      <c r="N12" s="37"/>
      <c r="O12" s="36">
        <f>IFERROR(VLOOKUP(O$2&amp;$A12,Parte_III!$1:$1048576,$A$3,0),"-")</f>
        <v>3</v>
      </c>
      <c r="P12" s="36">
        <f>IFERROR(VLOOKUP(P$2&amp;$A12,Parte_III!$1:$1048576,$A$3,0),"-")</f>
        <v>0</v>
      </c>
      <c r="Q12" s="36">
        <f>IFERROR(VLOOKUP(Q$2&amp;$A12,Parte_III!$1:$1048576,$A$3,0),"-")</f>
        <v>0</v>
      </c>
      <c r="R12" s="36">
        <f>IFERROR(VLOOKUP(R$2&amp;$A12,Parte_III!$1:$1048576,$A$3,0),"-")</f>
        <v>1</v>
      </c>
      <c r="S12" s="36">
        <f>IFERROR(VLOOKUP(S$2&amp;$A12,Parte_III!$1:$1048576,$A$3,0),"-")</f>
        <v>1</v>
      </c>
      <c r="T12" s="36">
        <f>IFERROR(VLOOKUP(T$2&amp;$A12,Parte_III!$1:$1048576,$A$3,0),"-")</f>
        <v>2</v>
      </c>
      <c r="U12" s="36">
        <f>IFERROR(VLOOKUP(U$2&amp;$A12,Parte_III!$1:$1048576,$A$3,0),"-")</f>
        <v>1</v>
      </c>
      <c r="V12" s="36">
        <f>IFERROR(VLOOKUP(V$2&amp;$A12,Parte_III!$1:$1048576,$A$3,0),"-")</f>
        <v>0</v>
      </c>
      <c r="W12" s="36">
        <f>IFERROR(VLOOKUP(W$2&amp;$A12,Parte_III!$1:$1048576,$A$3,0),"-")</f>
        <v>0</v>
      </c>
      <c r="X12" s="36">
        <f>IFERROR(VLOOKUP(X$2&amp;$A12,Parte_III!$1:$1048576,$A$3,0),"-")</f>
        <v>1</v>
      </c>
      <c r="Y12" s="37"/>
      <c r="Z12" s="36">
        <f>IFERROR(VLOOKUP(Z$2&amp;$A12,Parte_III!$1:$1048576,$A$3,0),"-")</f>
        <v>2</v>
      </c>
      <c r="AA12" s="36">
        <f>IFERROR(VLOOKUP(AA$2&amp;$A12,Parte_III!$1:$1048576,$A$3,0),"-")</f>
        <v>0</v>
      </c>
      <c r="AB12" s="36">
        <f>IFERROR(VLOOKUP(AB$2&amp;$A12,Parte_III!$1:$1048576,$A$3,0),"-")</f>
        <v>1</v>
      </c>
      <c r="AC12" s="36">
        <f>IFERROR(VLOOKUP(AC$2&amp;$A12,Parte_III!$1:$1048576,$A$3,0),"-")</f>
        <v>0</v>
      </c>
      <c r="AD12" s="36">
        <f>IFERROR(VLOOKUP(AD$2&amp;$A12,Parte_III!$1:$1048576,$A$3,0),"-")</f>
        <v>1</v>
      </c>
      <c r="AE12" s="36">
        <f>IFERROR(VLOOKUP(AE$2&amp;$A12,Parte_III!$1:$1048576,$A$3,0),"-")</f>
        <v>2</v>
      </c>
      <c r="AF12" s="36">
        <f>IFERROR(VLOOKUP(AF$2&amp;$A12,Parte_III!$1:$1048576,$A$3,0),"-")</f>
        <v>0</v>
      </c>
      <c r="AG12" s="36">
        <f>IFERROR(VLOOKUP(AG$2&amp;$A12,Parte_III!$1:$1048576,$A$3,0),"-")</f>
        <v>0</v>
      </c>
      <c r="AH12" s="36">
        <f>IFERROR(VLOOKUP(AH$2&amp;$A12,Parte_III!$1:$1048576,$A$3,0),"-")</f>
        <v>0</v>
      </c>
      <c r="AI12" s="36">
        <f>IFERROR(VLOOKUP(AI$2&amp;$A12,Parte_III!$1:$1048576,$A$3,0),"-")</f>
        <v>0</v>
      </c>
    </row>
    <row r="13" spans="1:47">
      <c r="A13" s="6" t="s">
        <v>8917</v>
      </c>
      <c r="B13" s="6"/>
      <c r="C13" s="24" t="s">
        <v>10775</v>
      </c>
      <c r="D13" s="36">
        <f>IFERROR(VLOOKUP(D$2&amp;$A13,Parte_III!$1:$1048576,$A$3,0),"-")</f>
        <v>92</v>
      </c>
      <c r="E13" s="36">
        <f>IFERROR(VLOOKUP(E$2&amp;$A13,Parte_III!$1:$1048576,$A$3,0),"-")</f>
        <v>3</v>
      </c>
      <c r="F13" s="36">
        <f>IFERROR(VLOOKUP(F$2&amp;$A13,Parte_III!$1:$1048576,$A$3,0),"-")</f>
        <v>11</v>
      </c>
      <c r="G13" s="36">
        <f>IFERROR(VLOOKUP(G$2&amp;$A13,Parte_III!$1:$1048576,$A$3,0),"-")</f>
        <v>16</v>
      </c>
      <c r="H13" s="36">
        <f>IFERROR(VLOOKUP(H$2&amp;$A13,Parte_III!$1:$1048576,$A$3,0),"-")</f>
        <v>16</v>
      </c>
      <c r="I13" s="36">
        <f>IFERROR(VLOOKUP(I$2&amp;$A13,Parte_III!$1:$1048576,$A$3,0),"-")</f>
        <v>46</v>
      </c>
      <c r="J13" s="36">
        <f>IFERROR(VLOOKUP(J$2&amp;$A13,Parte_III!$1:$1048576,$A$3,0),"-")</f>
        <v>23</v>
      </c>
      <c r="K13" s="36">
        <f>IFERROR(VLOOKUP(K$2&amp;$A13,Parte_III!$1:$1048576,$A$3,0),"-")</f>
        <v>16</v>
      </c>
      <c r="L13" s="36">
        <f>IFERROR(VLOOKUP(L$2&amp;$A13,Parte_III!$1:$1048576,$A$3,0),"-")</f>
        <v>7</v>
      </c>
      <c r="M13" s="36">
        <f>IFERROR(VLOOKUP(M$2&amp;$A13,Parte_III!$1:$1048576,$A$3,0),"-")</f>
        <v>46</v>
      </c>
      <c r="N13" s="37"/>
      <c r="O13" s="36">
        <f>IFERROR(VLOOKUP(O$2&amp;$A13,Parte_III!$1:$1048576,$A$3,0),"-")</f>
        <v>37</v>
      </c>
      <c r="P13" s="36">
        <f>IFERROR(VLOOKUP(P$2&amp;$A13,Parte_III!$1:$1048576,$A$3,0),"-")</f>
        <v>0</v>
      </c>
      <c r="Q13" s="36">
        <f>IFERROR(VLOOKUP(Q$2&amp;$A13,Parte_III!$1:$1048576,$A$3,0),"-")</f>
        <v>2</v>
      </c>
      <c r="R13" s="36">
        <f>IFERROR(VLOOKUP(R$2&amp;$A13,Parte_III!$1:$1048576,$A$3,0),"-")</f>
        <v>8</v>
      </c>
      <c r="S13" s="36">
        <f>IFERROR(VLOOKUP(S$2&amp;$A13,Parte_III!$1:$1048576,$A$3,0),"-")</f>
        <v>6</v>
      </c>
      <c r="T13" s="36">
        <f>IFERROR(VLOOKUP(T$2&amp;$A13,Parte_III!$1:$1048576,$A$3,0),"-")</f>
        <v>16</v>
      </c>
      <c r="U13" s="36">
        <f>IFERROR(VLOOKUP(U$2&amp;$A13,Parte_III!$1:$1048576,$A$3,0),"-")</f>
        <v>7</v>
      </c>
      <c r="V13" s="36">
        <f>IFERROR(VLOOKUP(V$2&amp;$A13,Parte_III!$1:$1048576,$A$3,0),"-")</f>
        <v>11</v>
      </c>
      <c r="W13" s="36">
        <f>IFERROR(VLOOKUP(W$2&amp;$A13,Parte_III!$1:$1048576,$A$3,0),"-")</f>
        <v>3</v>
      </c>
      <c r="X13" s="36">
        <f>IFERROR(VLOOKUP(X$2&amp;$A13,Parte_III!$1:$1048576,$A$3,0),"-")</f>
        <v>21</v>
      </c>
      <c r="Y13" s="37"/>
      <c r="Z13" s="36">
        <f>IFERROR(VLOOKUP(Z$2&amp;$A13,Parte_III!$1:$1048576,$A$3,0),"-")</f>
        <v>55</v>
      </c>
      <c r="AA13" s="36">
        <f>IFERROR(VLOOKUP(AA$2&amp;$A13,Parte_III!$1:$1048576,$A$3,0),"-")</f>
        <v>3</v>
      </c>
      <c r="AB13" s="36">
        <f>IFERROR(VLOOKUP(AB$2&amp;$A13,Parte_III!$1:$1048576,$A$3,0),"-")</f>
        <v>9</v>
      </c>
      <c r="AC13" s="36">
        <f>IFERROR(VLOOKUP(AC$2&amp;$A13,Parte_III!$1:$1048576,$A$3,0),"-")</f>
        <v>8</v>
      </c>
      <c r="AD13" s="36">
        <f>IFERROR(VLOOKUP(AD$2&amp;$A13,Parte_III!$1:$1048576,$A$3,0),"-")</f>
        <v>10</v>
      </c>
      <c r="AE13" s="36">
        <f>IFERROR(VLOOKUP(AE$2&amp;$A13,Parte_III!$1:$1048576,$A$3,0),"-")</f>
        <v>30</v>
      </c>
      <c r="AF13" s="36">
        <f>IFERROR(VLOOKUP(AF$2&amp;$A13,Parte_III!$1:$1048576,$A$3,0),"-")</f>
        <v>16</v>
      </c>
      <c r="AG13" s="36">
        <f>IFERROR(VLOOKUP(AG$2&amp;$A13,Parte_III!$1:$1048576,$A$3,0),"-")</f>
        <v>5</v>
      </c>
      <c r="AH13" s="36">
        <f>IFERROR(VLOOKUP(AH$2&amp;$A13,Parte_III!$1:$1048576,$A$3,0),"-")</f>
        <v>4</v>
      </c>
      <c r="AI13" s="36">
        <f>IFERROR(VLOOKUP(AI$2&amp;$A13,Parte_III!$1:$1048576,$A$3,0),"-")</f>
        <v>25</v>
      </c>
    </row>
    <row r="14" spans="1:47">
      <c r="A14" s="6" t="s">
        <v>8947</v>
      </c>
      <c r="B14" s="6"/>
      <c r="C14" s="24" t="s">
        <v>10776</v>
      </c>
      <c r="D14" s="36">
        <f>IFERROR(VLOOKUP(D$2&amp;$A14,Parte_III!$1:$1048576,$A$3,0),"-")</f>
        <v>15</v>
      </c>
      <c r="E14" s="36">
        <f>IFERROR(VLOOKUP(E$2&amp;$A14,Parte_III!$1:$1048576,$A$3,0),"-")</f>
        <v>12</v>
      </c>
      <c r="F14" s="36">
        <f>IFERROR(VLOOKUP(F$2&amp;$A14,Parte_III!$1:$1048576,$A$3,0),"-")</f>
        <v>2</v>
      </c>
      <c r="G14" s="36">
        <f>IFERROR(VLOOKUP(G$2&amp;$A14,Parte_III!$1:$1048576,$A$3,0),"-")</f>
        <v>1</v>
      </c>
      <c r="H14" s="36">
        <f>IFERROR(VLOOKUP(H$2&amp;$A14,Parte_III!$1:$1048576,$A$3,0),"-")</f>
        <v>0</v>
      </c>
      <c r="I14" s="36">
        <f>IFERROR(VLOOKUP(I$2&amp;$A14,Parte_III!$1:$1048576,$A$3,0),"-")</f>
        <v>15</v>
      </c>
      <c r="J14" s="36">
        <f>IFERROR(VLOOKUP(J$2&amp;$A14,Parte_III!$1:$1048576,$A$3,0),"-")</f>
        <v>0</v>
      </c>
      <c r="K14" s="36">
        <f>IFERROR(VLOOKUP(K$2&amp;$A14,Parte_III!$1:$1048576,$A$3,0),"-")</f>
        <v>0</v>
      </c>
      <c r="L14" s="36">
        <f>IFERROR(VLOOKUP(L$2&amp;$A14,Parte_III!$1:$1048576,$A$3,0),"-")</f>
        <v>0</v>
      </c>
      <c r="M14" s="36">
        <f>IFERROR(VLOOKUP(M$2&amp;$A14,Parte_III!$1:$1048576,$A$3,0),"-")</f>
        <v>0</v>
      </c>
      <c r="N14" s="37"/>
      <c r="O14" s="36">
        <f>IFERROR(VLOOKUP(O$2&amp;$A14,Parte_III!$1:$1048576,$A$3,0),"-")</f>
        <v>8</v>
      </c>
      <c r="P14" s="36">
        <f>IFERROR(VLOOKUP(P$2&amp;$A14,Parte_III!$1:$1048576,$A$3,0),"-")</f>
        <v>6</v>
      </c>
      <c r="Q14" s="36">
        <f>IFERROR(VLOOKUP(Q$2&amp;$A14,Parte_III!$1:$1048576,$A$3,0),"-")</f>
        <v>1</v>
      </c>
      <c r="R14" s="36">
        <f>IFERROR(VLOOKUP(R$2&amp;$A14,Parte_III!$1:$1048576,$A$3,0),"-")</f>
        <v>1</v>
      </c>
      <c r="S14" s="36">
        <f>IFERROR(VLOOKUP(S$2&amp;$A14,Parte_III!$1:$1048576,$A$3,0),"-")</f>
        <v>0</v>
      </c>
      <c r="T14" s="36">
        <f>IFERROR(VLOOKUP(T$2&amp;$A14,Parte_III!$1:$1048576,$A$3,0),"-")</f>
        <v>8</v>
      </c>
      <c r="U14" s="36">
        <f>IFERROR(VLOOKUP(U$2&amp;$A14,Parte_III!$1:$1048576,$A$3,0),"-")</f>
        <v>0</v>
      </c>
      <c r="V14" s="36">
        <f>IFERROR(VLOOKUP(V$2&amp;$A14,Parte_III!$1:$1048576,$A$3,0),"-")</f>
        <v>0</v>
      </c>
      <c r="W14" s="36">
        <f>IFERROR(VLOOKUP(W$2&amp;$A14,Parte_III!$1:$1048576,$A$3,0),"-")</f>
        <v>0</v>
      </c>
      <c r="X14" s="36">
        <f>IFERROR(VLOOKUP(X$2&amp;$A14,Parte_III!$1:$1048576,$A$3,0),"-")</f>
        <v>0</v>
      </c>
      <c r="Y14" s="37"/>
      <c r="Z14" s="36">
        <f>IFERROR(VLOOKUP(Z$2&amp;$A14,Parte_III!$1:$1048576,$A$3,0),"-")</f>
        <v>7</v>
      </c>
      <c r="AA14" s="36">
        <f>IFERROR(VLOOKUP(AA$2&amp;$A14,Parte_III!$1:$1048576,$A$3,0),"-")</f>
        <v>6</v>
      </c>
      <c r="AB14" s="36">
        <f>IFERROR(VLOOKUP(AB$2&amp;$A14,Parte_III!$1:$1048576,$A$3,0),"-")</f>
        <v>1</v>
      </c>
      <c r="AC14" s="36">
        <f>IFERROR(VLOOKUP(AC$2&amp;$A14,Parte_III!$1:$1048576,$A$3,0),"-")</f>
        <v>0</v>
      </c>
      <c r="AD14" s="36">
        <f>IFERROR(VLOOKUP(AD$2&amp;$A14,Parte_III!$1:$1048576,$A$3,0),"-")</f>
        <v>0</v>
      </c>
      <c r="AE14" s="36">
        <f>IFERROR(VLOOKUP(AE$2&amp;$A14,Parte_III!$1:$1048576,$A$3,0),"-")</f>
        <v>7</v>
      </c>
      <c r="AF14" s="36">
        <f>IFERROR(VLOOKUP(AF$2&amp;$A14,Parte_III!$1:$1048576,$A$3,0),"-")</f>
        <v>0</v>
      </c>
      <c r="AG14" s="36">
        <f>IFERROR(VLOOKUP(AG$2&amp;$A14,Parte_III!$1:$1048576,$A$3,0),"-")</f>
        <v>0</v>
      </c>
      <c r="AH14" s="36">
        <f>IFERROR(VLOOKUP(AH$2&amp;$A14,Parte_III!$1:$1048576,$A$3,0),"-")</f>
        <v>0</v>
      </c>
      <c r="AI14" s="36">
        <f>IFERROR(VLOOKUP(AI$2&amp;$A14,Parte_III!$1:$1048576,$A$3,0),"-")</f>
        <v>0</v>
      </c>
    </row>
    <row r="15" spans="1:47">
      <c r="A15" s="6" t="s">
        <v>8977</v>
      </c>
      <c r="B15" s="6"/>
      <c r="C15" s="24" t="s">
        <v>10777</v>
      </c>
      <c r="D15" s="36">
        <f>IFERROR(VLOOKUP(D$2&amp;$A15,Parte_III!$1:$1048576,$A$3,0),"-")</f>
        <v>53</v>
      </c>
      <c r="E15" s="36">
        <f>IFERROR(VLOOKUP(E$2&amp;$A15,Parte_III!$1:$1048576,$A$3,0),"-")</f>
        <v>5</v>
      </c>
      <c r="F15" s="36">
        <f>IFERROR(VLOOKUP(F$2&amp;$A15,Parte_III!$1:$1048576,$A$3,0),"-")</f>
        <v>13</v>
      </c>
      <c r="G15" s="36">
        <f>IFERROR(VLOOKUP(G$2&amp;$A15,Parte_III!$1:$1048576,$A$3,0),"-")</f>
        <v>10</v>
      </c>
      <c r="H15" s="36">
        <f>IFERROR(VLOOKUP(H$2&amp;$A15,Parte_III!$1:$1048576,$A$3,0),"-")</f>
        <v>17</v>
      </c>
      <c r="I15" s="36">
        <f>IFERROR(VLOOKUP(I$2&amp;$A15,Parte_III!$1:$1048576,$A$3,0),"-")</f>
        <v>45</v>
      </c>
      <c r="J15" s="36">
        <f>IFERROR(VLOOKUP(J$2&amp;$A15,Parte_III!$1:$1048576,$A$3,0),"-")</f>
        <v>8</v>
      </c>
      <c r="K15" s="36">
        <f>IFERROR(VLOOKUP(K$2&amp;$A15,Parte_III!$1:$1048576,$A$3,0),"-")</f>
        <v>0</v>
      </c>
      <c r="L15" s="36">
        <f>IFERROR(VLOOKUP(L$2&amp;$A15,Parte_III!$1:$1048576,$A$3,0),"-")</f>
        <v>0</v>
      </c>
      <c r="M15" s="36">
        <f>IFERROR(VLOOKUP(M$2&amp;$A15,Parte_III!$1:$1048576,$A$3,0),"-")</f>
        <v>8</v>
      </c>
      <c r="N15" s="37"/>
      <c r="O15" s="36">
        <f>IFERROR(VLOOKUP(O$2&amp;$A15,Parte_III!$1:$1048576,$A$3,0),"-")</f>
        <v>31</v>
      </c>
      <c r="P15" s="36">
        <f>IFERROR(VLOOKUP(P$2&amp;$A15,Parte_III!$1:$1048576,$A$3,0),"-")</f>
        <v>4</v>
      </c>
      <c r="Q15" s="36">
        <f>IFERROR(VLOOKUP(Q$2&amp;$A15,Parte_III!$1:$1048576,$A$3,0),"-")</f>
        <v>6</v>
      </c>
      <c r="R15" s="36">
        <f>IFERROR(VLOOKUP(R$2&amp;$A15,Parte_III!$1:$1048576,$A$3,0),"-")</f>
        <v>6</v>
      </c>
      <c r="S15" s="36">
        <f>IFERROR(VLOOKUP(S$2&amp;$A15,Parte_III!$1:$1048576,$A$3,0),"-")</f>
        <v>10</v>
      </c>
      <c r="T15" s="36">
        <f>IFERROR(VLOOKUP(T$2&amp;$A15,Parte_III!$1:$1048576,$A$3,0),"-")</f>
        <v>26</v>
      </c>
      <c r="U15" s="36">
        <f>IFERROR(VLOOKUP(U$2&amp;$A15,Parte_III!$1:$1048576,$A$3,0),"-")</f>
        <v>5</v>
      </c>
      <c r="V15" s="36">
        <f>IFERROR(VLOOKUP(V$2&amp;$A15,Parte_III!$1:$1048576,$A$3,0),"-")</f>
        <v>0</v>
      </c>
      <c r="W15" s="36">
        <f>IFERROR(VLOOKUP(W$2&amp;$A15,Parte_III!$1:$1048576,$A$3,0),"-")</f>
        <v>0</v>
      </c>
      <c r="X15" s="36">
        <f>IFERROR(VLOOKUP(X$2&amp;$A15,Parte_III!$1:$1048576,$A$3,0),"-")</f>
        <v>5</v>
      </c>
      <c r="Y15" s="37"/>
      <c r="Z15" s="36">
        <f>IFERROR(VLOOKUP(Z$2&amp;$A15,Parte_III!$1:$1048576,$A$3,0),"-")</f>
        <v>22</v>
      </c>
      <c r="AA15" s="36">
        <f>IFERROR(VLOOKUP(AA$2&amp;$A15,Parte_III!$1:$1048576,$A$3,0),"-")</f>
        <v>1</v>
      </c>
      <c r="AB15" s="36">
        <f>IFERROR(VLOOKUP(AB$2&amp;$A15,Parte_III!$1:$1048576,$A$3,0),"-")</f>
        <v>7</v>
      </c>
      <c r="AC15" s="36">
        <f>IFERROR(VLOOKUP(AC$2&amp;$A15,Parte_III!$1:$1048576,$A$3,0),"-")</f>
        <v>4</v>
      </c>
      <c r="AD15" s="36">
        <f>IFERROR(VLOOKUP(AD$2&amp;$A15,Parte_III!$1:$1048576,$A$3,0),"-")</f>
        <v>7</v>
      </c>
      <c r="AE15" s="36">
        <f>IFERROR(VLOOKUP(AE$2&amp;$A15,Parte_III!$1:$1048576,$A$3,0),"-")</f>
        <v>19</v>
      </c>
      <c r="AF15" s="36">
        <f>IFERROR(VLOOKUP(AF$2&amp;$A15,Parte_III!$1:$1048576,$A$3,0),"-")</f>
        <v>3</v>
      </c>
      <c r="AG15" s="36">
        <f>IFERROR(VLOOKUP(AG$2&amp;$A15,Parte_III!$1:$1048576,$A$3,0),"-")</f>
        <v>0</v>
      </c>
      <c r="AH15" s="36">
        <f>IFERROR(VLOOKUP(AH$2&amp;$A15,Parte_III!$1:$1048576,$A$3,0),"-")</f>
        <v>0</v>
      </c>
      <c r="AI15" s="36">
        <f>IFERROR(VLOOKUP(AI$2&amp;$A15,Parte_III!$1:$1048576,$A$3,0),"-")</f>
        <v>3</v>
      </c>
    </row>
    <row r="16" spans="1:47">
      <c r="A16" s="6" t="s">
        <v>9007</v>
      </c>
      <c r="B16" s="6"/>
      <c r="C16" s="24" t="s">
        <v>10778</v>
      </c>
      <c r="D16" s="36">
        <f>IFERROR(VLOOKUP(D$2&amp;$A16,Parte_III!$1:$1048576,$A$3,0),"-")</f>
        <v>3</v>
      </c>
      <c r="E16" s="36">
        <f>IFERROR(VLOOKUP(E$2&amp;$A16,Parte_III!$1:$1048576,$A$3,0),"-")</f>
        <v>0</v>
      </c>
      <c r="F16" s="36">
        <f>IFERROR(VLOOKUP(F$2&amp;$A16,Parte_III!$1:$1048576,$A$3,0),"-")</f>
        <v>0</v>
      </c>
      <c r="G16" s="36">
        <f>IFERROR(VLOOKUP(G$2&amp;$A16,Parte_III!$1:$1048576,$A$3,0),"-")</f>
        <v>1</v>
      </c>
      <c r="H16" s="36">
        <f>IFERROR(VLOOKUP(H$2&amp;$A16,Parte_III!$1:$1048576,$A$3,0),"-")</f>
        <v>0</v>
      </c>
      <c r="I16" s="36">
        <f>IFERROR(VLOOKUP(I$2&amp;$A16,Parte_III!$1:$1048576,$A$3,0),"-")</f>
        <v>1</v>
      </c>
      <c r="J16" s="36">
        <f>IFERROR(VLOOKUP(J$2&amp;$A16,Parte_III!$1:$1048576,$A$3,0),"-")</f>
        <v>1</v>
      </c>
      <c r="K16" s="36">
        <f>IFERROR(VLOOKUP(K$2&amp;$A16,Parte_III!$1:$1048576,$A$3,0),"-")</f>
        <v>1</v>
      </c>
      <c r="L16" s="36">
        <f>IFERROR(VLOOKUP(L$2&amp;$A16,Parte_III!$1:$1048576,$A$3,0),"-")</f>
        <v>0</v>
      </c>
      <c r="M16" s="36">
        <f>IFERROR(VLOOKUP(M$2&amp;$A16,Parte_III!$1:$1048576,$A$3,0),"-")</f>
        <v>2</v>
      </c>
      <c r="N16" s="37"/>
      <c r="O16" s="36">
        <f>IFERROR(VLOOKUP(O$2&amp;$A16,Parte_III!$1:$1048576,$A$3,0),"-")</f>
        <v>2</v>
      </c>
      <c r="P16" s="36">
        <f>IFERROR(VLOOKUP(P$2&amp;$A16,Parte_III!$1:$1048576,$A$3,0),"-")</f>
        <v>0</v>
      </c>
      <c r="Q16" s="36">
        <f>IFERROR(VLOOKUP(Q$2&amp;$A16,Parte_III!$1:$1048576,$A$3,0),"-")</f>
        <v>0</v>
      </c>
      <c r="R16" s="36">
        <f>IFERROR(VLOOKUP(R$2&amp;$A16,Parte_III!$1:$1048576,$A$3,0),"-")</f>
        <v>1</v>
      </c>
      <c r="S16" s="36">
        <f>IFERROR(VLOOKUP(S$2&amp;$A16,Parte_III!$1:$1048576,$A$3,0),"-")</f>
        <v>0</v>
      </c>
      <c r="T16" s="36">
        <f>IFERROR(VLOOKUP(T$2&amp;$A16,Parte_III!$1:$1048576,$A$3,0),"-")</f>
        <v>1</v>
      </c>
      <c r="U16" s="36">
        <f>IFERROR(VLOOKUP(U$2&amp;$A16,Parte_III!$1:$1048576,$A$3,0),"-")</f>
        <v>1</v>
      </c>
      <c r="V16" s="36">
        <f>IFERROR(VLOOKUP(V$2&amp;$A16,Parte_III!$1:$1048576,$A$3,0),"-")</f>
        <v>0</v>
      </c>
      <c r="W16" s="36">
        <f>IFERROR(VLOOKUP(W$2&amp;$A16,Parte_III!$1:$1048576,$A$3,0),"-")</f>
        <v>0</v>
      </c>
      <c r="X16" s="36">
        <f>IFERROR(VLOOKUP(X$2&amp;$A16,Parte_III!$1:$1048576,$A$3,0),"-")</f>
        <v>1</v>
      </c>
      <c r="Y16" s="37"/>
      <c r="Z16" s="36">
        <f>IFERROR(VLOOKUP(Z$2&amp;$A16,Parte_III!$1:$1048576,$A$3,0),"-")</f>
        <v>1</v>
      </c>
      <c r="AA16" s="36">
        <f>IFERROR(VLOOKUP(AA$2&amp;$A16,Parte_III!$1:$1048576,$A$3,0),"-")</f>
        <v>0</v>
      </c>
      <c r="AB16" s="36">
        <f>IFERROR(VLOOKUP(AB$2&amp;$A16,Parte_III!$1:$1048576,$A$3,0),"-")</f>
        <v>0</v>
      </c>
      <c r="AC16" s="36">
        <f>IFERROR(VLOOKUP(AC$2&amp;$A16,Parte_III!$1:$1048576,$A$3,0),"-")</f>
        <v>0</v>
      </c>
      <c r="AD16" s="36">
        <f>IFERROR(VLOOKUP(AD$2&amp;$A16,Parte_III!$1:$1048576,$A$3,0),"-")</f>
        <v>0</v>
      </c>
      <c r="AE16" s="36">
        <f>IFERROR(VLOOKUP(AE$2&amp;$A16,Parte_III!$1:$1048576,$A$3,0),"-")</f>
        <v>0</v>
      </c>
      <c r="AF16" s="36">
        <f>IFERROR(VLOOKUP(AF$2&amp;$A16,Parte_III!$1:$1048576,$A$3,0),"-")</f>
        <v>0</v>
      </c>
      <c r="AG16" s="36">
        <f>IFERROR(VLOOKUP(AG$2&amp;$A16,Parte_III!$1:$1048576,$A$3,0),"-")</f>
        <v>1</v>
      </c>
      <c r="AH16" s="36">
        <f>IFERROR(VLOOKUP(AH$2&amp;$A16,Parte_III!$1:$1048576,$A$3,0),"-")</f>
        <v>0</v>
      </c>
      <c r="AI16" s="36">
        <f>IFERROR(VLOOKUP(AI$2&amp;$A16,Parte_III!$1:$1048576,$A$3,0),"-")</f>
        <v>1</v>
      </c>
    </row>
    <row r="17" spans="1:35">
      <c r="A17" s="6" t="s">
        <v>9037</v>
      </c>
      <c r="B17" s="6"/>
      <c r="C17" s="24" t="s">
        <v>10779</v>
      </c>
      <c r="D17" s="36">
        <f>IFERROR(VLOOKUP(D$2&amp;$A17,Parte_III!$1:$1048576,$A$3,0),"-")</f>
        <v>1</v>
      </c>
      <c r="E17" s="36">
        <f>IFERROR(VLOOKUP(E$2&amp;$A17,Parte_III!$1:$1048576,$A$3,0),"-")</f>
        <v>0</v>
      </c>
      <c r="F17" s="36">
        <f>IFERROR(VLOOKUP(F$2&amp;$A17,Parte_III!$1:$1048576,$A$3,0),"-")</f>
        <v>1</v>
      </c>
      <c r="G17" s="36">
        <f>IFERROR(VLOOKUP(G$2&amp;$A17,Parte_III!$1:$1048576,$A$3,0),"-")</f>
        <v>0</v>
      </c>
      <c r="H17" s="36">
        <f>IFERROR(VLOOKUP(H$2&amp;$A17,Parte_III!$1:$1048576,$A$3,0),"-")</f>
        <v>0</v>
      </c>
      <c r="I17" s="36">
        <f>IFERROR(VLOOKUP(I$2&amp;$A17,Parte_III!$1:$1048576,$A$3,0),"-")</f>
        <v>1</v>
      </c>
      <c r="J17" s="36">
        <f>IFERROR(VLOOKUP(J$2&amp;$A17,Parte_III!$1:$1048576,$A$3,0),"-")</f>
        <v>0</v>
      </c>
      <c r="K17" s="36">
        <f>IFERROR(VLOOKUP(K$2&amp;$A17,Parte_III!$1:$1048576,$A$3,0),"-")</f>
        <v>0</v>
      </c>
      <c r="L17" s="36">
        <f>IFERROR(VLOOKUP(L$2&amp;$A17,Parte_III!$1:$1048576,$A$3,0),"-")</f>
        <v>0</v>
      </c>
      <c r="M17" s="36">
        <f>IFERROR(VLOOKUP(M$2&amp;$A17,Parte_III!$1:$1048576,$A$3,0),"-")</f>
        <v>0</v>
      </c>
      <c r="N17" s="37"/>
      <c r="O17" s="36">
        <f>IFERROR(VLOOKUP(O$2&amp;$A17,Parte_III!$1:$1048576,$A$3,0),"-")</f>
        <v>0</v>
      </c>
      <c r="P17" s="36">
        <f>IFERROR(VLOOKUP(P$2&amp;$A17,Parte_III!$1:$1048576,$A$3,0),"-")</f>
        <v>0</v>
      </c>
      <c r="Q17" s="36">
        <f>IFERROR(VLOOKUP(Q$2&amp;$A17,Parte_III!$1:$1048576,$A$3,0),"-")</f>
        <v>0</v>
      </c>
      <c r="R17" s="36">
        <f>IFERROR(VLOOKUP(R$2&amp;$A17,Parte_III!$1:$1048576,$A$3,0),"-")</f>
        <v>0</v>
      </c>
      <c r="S17" s="36">
        <f>IFERROR(VLOOKUP(S$2&amp;$A17,Parte_III!$1:$1048576,$A$3,0),"-")</f>
        <v>0</v>
      </c>
      <c r="T17" s="36">
        <f>IFERROR(VLOOKUP(T$2&amp;$A17,Parte_III!$1:$1048576,$A$3,0),"-")</f>
        <v>0</v>
      </c>
      <c r="U17" s="36">
        <f>IFERROR(VLOOKUP(U$2&amp;$A17,Parte_III!$1:$1048576,$A$3,0),"-")</f>
        <v>0</v>
      </c>
      <c r="V17" s="36">
        <f>IFERROR(VLOOKUP(V$2&amp;$A17,Parte_III!$1:$1048576,$A$3,0),"-")</f>
        <v>0</v>
      </c>
      <c r="W17" s="36">
        <f>IFERROR(VLOOKUP(W$2&amp;$A17,Parte_III!$1:$1048576,$A$3,0),"-")</f>
        <v>0</v>
      </c>
      <c r="X17" s="36">
        <f>IFERROR(VLOOKUP(X$2&amp;$A17,Parte_III!$1:$1048576,$A$3,0),"-")</f>
        <v>0</v>
      </c>
      <c r="Y17" s="37"/>
      <c r="Z17" s="36">
        <f>IFERROR(VLOOKUP(Z$2&amp;$A17,Parte_III!$1:$1048576,$A$3,0),"-")</f>
        <v>1</v>
      </c>
      <c r="AA17" s="36">
        <f>IFERROR(VLOOKUP(AA$2&amp;$A17,Parte_III!$1:$1048576,$A$3,0),"-")</f>
        <v>0</v>
      </c>
      <c r="AB17" s="36">
        <f>IFERROR(VLOOKUP(AB$2&amp;$A17,Parte_III!$1:$1048576,$A$3,0),"-")</f>
        <v>1</v>
      </c>
      <c r="AC17" s="36">
        <f>IFERROR(VLOOKUP(AC$2&amp;$A17,Parte_III!$1:$1048576,$A$3,0),"-")</f>
        <v>0</v>
      </c>
      <c r="AD17" s="36">
        <f>IFERROR(VLOOKUP(AD$2&amp;$A17,Parte_III!$1:$1048576,$A$3,0),"-")</f>
        <v>0</v>
      </c>
      <c r="AE17" s="36">
        <f>IFERROR(VLOOKUP(AE$2&amp;$A17,Parte_III!$1:$1048576,$A$3,0),"-")</f>
        <v>1</v>
      </c>
      <c r="AF17" s="36">
        <f>IFERROR(VLOOKUP(AF$2&amp;$A17,Parte_III!$1:$1048576,$A$3,0),"-")</f>
        <v>0</v>
      </c>
      <c r="AG17" s="36">
        <f>IFERROR(VLOOKUP(AG$2&amp;$A17,Parte_III!$1:$1048576,$A$3,0),"-")</f>
        <v>0</v>
      </c>
      <c r="AH17" s="36">
        <f>IFERROR(VLOOKUP(AH$2&amp;$A17,Parte_III!$1:$1048576,$A$3,0),"-")</f>
        <v>0</v>
      </c>
      <c r="AI17" s="36">
        <f>IFERROR(VLOOKUP(AI$2&amp;$A17,Parte_III!$1:$1048576,$A$3,0),"-")</f>
        <v>0</v>
      </c>
    </row>
    <row r="18" spans="1:35" ht="15" thickBot="1">
      <c r="A18" s="6" t="s">
        <v>9067</v>
      </c>
      <c r="B18" s="6"/>
      <c r="C18" s="24" t="s">
        <v>6383</v>
      </c>
      <c r="D18" s="36">
        <f>IFERROR(VLOOKUP(D$2&amp;$A18,Parte_III!$1:$1048576,$A$3,0),"-")</f>
        <v>4</v>
      </c>
      <c r="E18" s="36">
        <f>IFERROR(VLOOKUP(E$2&amp;$A18,Parte_III!$1:$1048576,$A$3,0),"-")</f>
        <v>1</v>
      </c>
      <c r="F18" s="36">
        <f>IFERROR(VLOOKUP(F$2&amp;$A18,Parte_III!$1:$1048576,$A$3,0),"-")</f>
        <v>1</v>
      </c>
      <c r="G18" s="36">
        <f>IFERROR(VLOOKUP(G$2&amp;$A18,Parte_III!$1:$1048576,$A$3,0),"-")</f>
        <v>1</v>
      </c>
      <c r="H18" s="36">
        <f>IFERROR(VLOOKUP(H$2&amp;$A18,Parte_III!$1:$1048576,$A$3,0),"-")</f>
        <v>1</v>
      </c>
      <c r="I18" s="36">
        <f>IFERROR(VLOOKUP(I$2&amp;$A18,Parte_III!$1:$1048576,$A$3,0),"-")</f>
        <v>4</v>
      </c>
      <c r="J18" s="36">
        <f>IFERROR(VLOOKUP(J$2&amp;$A18,Parte_III!$1:$1048576,$A$3,0),"-")</f>
        <v>0</v>
      </c>
      <c r="K18" s="36">
        <f>IFERROR(VLOOKUP(K$2&amp;$A18,Parte_III!$1:$1048576,$A$3,0),"-")</f>
        <v>0</v>
      </c>
      <c r="L18" s="36">
        <f>IFERROR(VLOOKUP(L$2&amp;$A18,Parte_III!$1:$1048576,$A$3,0),"-")</f>
        <v>0</v>
      </c>
      <c r="M18" s="36">
        <f>IFERROR(VLOOKUP(M$2&amp;$A18,Parte_III!$1:$1048576,$A$3,0),"-")</f>
        <v>0</v>
      </c>
      <c r="N18" s="37"/>
      <c r="O18" s="36">
        <f>IFERROR(VLOOKUP(O$2&amp;$A18,Parte_III!$1:$1048576,$A$3,0),"-")</f>
        <v>4</v>
      </c>
      <c r="P18" s="36">
        <f>IFERROR(VLOOKUP(P$2&amp;$A18,Parte_III!$1:$1048576,$A$3,0),"-")</f>
        <v>1</v>
      </c>
      <c r="Q18" s="36">
        <f>IFERROR(VLOOKUP(Q$2&amp;$A18,Parte_III!$1:$1048576,$A$3,0),"-")</f>
        <v>1</v>
      </c>
      <c r="R18" s="36">
        <f>IFERROR(VLOOKUP(R$2&amp;$A18,Parte_III!$1:$1048576,$A$3,0),"-")</f>
        <v>1</v>
      </c>
      <c r="S18" s="36">
        <f>IFERROR(VLOOKUP(S$2&amp;$A18,Parte_III!$1:$1048576,$A$3,0),"-")</f>
        <v>1</v>
      </c>
      <c r="T18" s="36">
        <f>IFERROR(VLOOKUP(T$2&amp;$A18,Parte_III!$1:$1048576,$A$3,0),"-")</f>
        <v>4</v>
      </c>
      <c r="U18" s="36">
        <f>IFERROR(VLOOKUP(U$2&amp;$A18,Parte_III!$1:$1048576,$A$3,0),"-")</f>
        <v>0</v>
      </c>
      <c r="V18" s="36">
        <f>IFERROR(VLOOKUP(V$2&amp;$A18,Parte_III!$1:$1048576,$A$3,0),"-")</f>
        <v>0</v>
      </c>
      <c r="W18" s="36">
        <f>IFERROR(VLOOKUP(W$2&amp;$A18,Parte_III!$1:$1048576,$A$3,0),"-")</f>
        <v>0</v>
      </c>
      <c r="X18" s="36">
        <f>IFERROR(VLOOKUP(X$2&amp;$A18,Parte_III!$1:$1048576,$A$3,0),"-")</f>
        <v>0</v>
      </c>
      <c r="Y18" s="37"/>
      <c r="Z18" s="36">
        <f>IFERROR(VLOOKUP(Z$2&amp;$A18,Parte_III!$1:$1048576,$A$3,0),"-")</f>
        <v>0</v>
      </c>
      <c r="AA18" s="36">
        <f>IFERROR(VLOOKUP(AA$2&amp;$A18,Parte_III!$1:$1048576,$A$3,0),"-")</f>
        <v>0</v>
      </c>
      <c r="AB18" s="36">
        <f>IFERROR(VLOOKUP(AB$2&amp;$A18,Parte_III!$1:$1048576,$A$3,0),"-")</f>
        <v>0</v>
      </c>
      <c r="AC18" s="36">
        <f>IFERROR(VLOOKUP(AC$2&amp;$A18,Parte_III!$1:$1048576,$A$3,0),"-")</f>
        <v>0</v>
      </c>
      <c r="AD18" s="36">
        <f>IFERROR(VLOOKUP(AD$2&amp;$A18,Parte_III!$1:$1048576,$A$3,0),"-")</f>
        <v>0</v>
      </c>
      <c r="AE18" s="36">
        <f>IFERROR(VLOOKUP(AE$2&amp;$A18,Parte_III!$1:$1048576,$A$3,0),"-")</f>
        <v>0</v>
      </c>
      <c r="AF18" s="36">
        <f>IFERROR(VLOOKUP(AF$2&amp;$A18,Parte_III!$1:$1048576,$A$3,0),"-")</f>
        <v>0</v>
      </c>
      <c r="AG18" s="36">
        <f>IFERROR(VLOOKUP(AG$2&amp;$A18,Parte_III!$1:$1048576,$A$3,0),"-")</f>
        <v>0</v>
      </c>
      <c r="AH18" s="36">
        <f>IFERROR(VLOOKUP(AH$2&amp;$A18,Parte_III!$1:$1048576,$A$3,0),"-")</f>
        <v>0</v>
      </c>
      <c r="AI18" s="36">
        <f>IFERROR(VLOOKUP(AI$2&amp;$A18,Parte_III!$1:$1048576,$A$3,0),"-")</f>
        <v>0</v>
      </c>
    </row>
    <row r="19" spans="1:35" s="26" customFormat="1" ht="15" thickTop="1">
      <c r="A19" s="8"/>
      <c r="B19" s="8"/>
      <c r="C19" s="32" t="s">
        <v>355</v>
      </c>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row>
    <row r="20" spans="1:35" s="26" customFormat="1">
      <c r="A20" s="8"/>
      <c r="B20" s="8"/>
      <c r="C20" s="34" t="s">
        <v>354</v>
      </c>
    </row>
    <row r="21" spans="1:35" s="26" customFormat="1">
      <c r="A21" s="8"/>
      <c r="B21" s="8"/>
    </row>
    <row r="22" spans="1:35" s="26" customFormat="1">
      <c r="A22" s="8"/>
      <c r="B22" s="8"/>
    </row>
    <row r="23" spans="1:35" s="26" customFormat="1">
      <c r="A23" s="8"/>
      <c r="B23" s="8"/>
    </row>
    <row r="24" spans="1:35" s="26" customFormat="1">
      <c r="A24" s="8"/>
      <c r="B24" s="8"/>
    </row>
    <row r="25" spans="1:35" s="26" customFormat="1">
      <c r="A25" s="8"/>
      <c r="B25" s="8"/>
    </row>
    <row r="26" spans="1:35" s="26" customFormat="1">
      <c r="A26" s="8"/>
      <c r="B26" s="8"/>
    </row>
    <row r="27" spans="1:35" s="26" customFormat="1">
      <c r="A27" s="8"/>
      <c r="B27" s="8"/>
    </row>
    <row r="28" spans="1:35" s="26" customFormat="1">
      <c r="A28" s="8"/>
      <c r="B28" s="8"/>
    </row>
    <row r="29" spans="1:35" s="26" customFormat="1">
      <c r="A29" s="8"/>
      <c r="B29" s="8"/>
    </row>
    <row r="30" spans="1:35" s="26" customFormat="1">
      <c r="A30" s="8"/>
      <c r="B30" s="8"/>
    </row>
    <row r="31" spans="1:35" s="26" customFormat="1">
      <c r="A31" s="8"/>
      <c r="B31" s="8"/>
    </row>
    <row r="32" spans="1:35"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sheetData>
  <mergeCells count="7">
    <mergeCell ref="C1:M1"/>
    <mergeCell ref="C3:AI3"/>
    <mergeCell ref="C5:C6"/>
    <mergeCell ref="D5:M5"/>
    <mergeCell ref="O5:X5"/>
    <mergeCell ref="Y5:Y6"/>
    <mergeCell ref="Z5:AI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4C035-1C22-4B13-817C-38BCCF2D8FF5}">
  <dimension ref="A1:AU87"/>
  <sheetViews>
    <sheetView showGridLines="0" workbookViewId="0">
      <selection activeCell="C5" sqref="C5:C6"/>
    </sheetView>
  </sheetViews>
  <sheetFormatPr defaultRowHeight="14.4"/>
  <cols>
    <col min="1" max="2" width="4.44140625" style="13" customWidth="1"/>
    <col min="3" max="3" width="32.5546875" style="26" customWidth="1"/>
    <col min="4" max="4" width="9.109375" style="26"/>
    <col min="5" max="13" width="8.6640625" style="26" customWidth="1"/>
    <col min="14" max="14" width="1.109375" style="26" customWidth="1"/>
    <col min="15" max="24" width="8.6640625" style="26" customWidth="1"/>
    <col min="25" max="25" width="1" style="26" customWidth="1"/>
    <col min="26" max="47" width="9.109375" style="26"/>
  </cols>
  <sheetData>
    <row r="1" spans="1:47" s="2" customFormat="1" ht="33.75" customHeight="1">
      <c r="A1" s="12"/>
      <c r="B1" s="12"/>
      <c r="C1" s="232" t="s">
        <v>2045</v>
      </c>
      <c r="D1" s="232"/>
      <c r="E1" s="233"/>
      <c r="F1" s="233"/>
      <c r="G1" s="233"/>
      <c r="H1" s="233"/>
      <c r="I1" s="233"/>
      <c r="J1" s="233"/>
      <c r="K1" s="233"/>
      <c r="L1" s="233"/>
      <c r="M1" s="233"/>
      <c r="N1" s="109"/>
      <c r="O1" s="109"/>
      <c r="P1" s="109"/>
      <c r="Q1" s="109"/>
      <c r="R1" s="109"/>
      <c r="S1" s="109"/>
      <c r="T1" s="109"/>
      <c r="U1" s="109"/>
      <c r="V1" s="109"/>
      <c r="W1" s="109"/>
      <c r="X1" s="109"/>
      <c r="Y1" s="14"/>
      <c r="Z1" s="14"/>
      <c r="AA1" s="14"/>
      <c r="AB1" s="14"/>
      <c r="AC1" s="14"/>
      <c r="AD1" s="14"/>
    </row>
    <row r="2" spans="1:47" s="6" customFormat="1" ht="11.25" customHeight="1">
      <c r="C2" s="116"/>
      <c r="D2" s="120"/>
      <c r="E2" s="98" t="s">
        <v>10752</v>
      </c>
      <c r="F2" s="98" t="s">
        <v>10753</v>
      </c>
      <c r="G2" s="98" t="s">
        <v>10754</v>
      </c>
      <c r="H2" s="98" t="s">
        <v>10755</v>
      </c>
      <c r="I2" s="98" t="s">
        <v>10756</v>
      </c>
      <c r="J2" s="98" t="s">
        <v>10757</v>
      </c>
      <c r="K2" s="98" t="s">
        <v>10758</v>
      </c>
      <c r="L2" s="98" t="s">
        <v>10759</v>
      </c>
      <c r="M2" s="98" t="s">
        <v>10760</v>
      </c>
      <c r="N2" s="98"/>
      <c r="O2" s="120" t="s">
        <v>7669</v>
      </c>
      <c r="P2" s="98" t="str">
        <f>$O$2&amp;E2</f>
        <v>mul_fx1829_</v>
      </c>
      <c r="Q2" s="98" t="str">
        <f t="shared" ref="Q2:X2" si="0">$O$2&amp;F2</f>
        <v>mul_fx3039_</v>
      </c>
      <c r="R2" s="98" t="str">
        <f t="shared" si="0"/>
        <v>mul_fx4049_</v>
      </c>
      <c r="S2" s="98" t="str">
        <f t="shared" si="0"/>
        <v>mul_fx5059_</v>
      </c>
      <c r="T2" s="98" t="str">
        <f t="shared" si="0"/>
        <v>mul_fx1859_</v>
      </c>
      <c r="U2" s="98" t="str">
        <f t="shared" si="0"/>
        <v>mul_fx6069_</v>
      </c>
      <c r="V2" s="98" t="str">
        <f t="shared" si="0"/>
        <v>mul_fx7079_</v>
      </c>
      <c r="W2" s="98" t="str">
        <f t="shared" si="0"/>
        <v>mul_fx80m_</v>
      </c>
      <c r="X2" s="98" t="str">
        <f t="shared" si="0"/>
        <v>mul_fx60m_</v>
      </c>
      <c r="Z2" s="120" t="s">
        <v>7670</v>
      </c>
      <c r="AA2" s="98" t="s">
        <v>10761</v>
      </c>
      <c r="AB2" s="98" t="s">
        <v>10762</v>
      </c>
      <c r="AC2" s="98" t="s">
        <v>10763</v>
      </c>
      <c r="AD2" s="98" t="s">
        <v>10764</v>
      </c>
      <c r="AE2" s="98" t="s">
        <v>10765</v>
      </c>
      <c r="AF2" s="98" t="s">
        <v>5869</v>
      </c>
      <c r="AG2" s="98" t="s">
        <v>5870</v>
      </c>
      <c r="AH2" s="98" t="s">
        <v>5871</v>
      </c>
      <c r="AI2" s="98" t="s">
        <v>5868</v>
      </c>
    </row>
    <row r="3" spans="1:47" s="1" customFormat="1" ht="42" customHeight="1">
      <c r="A3" s="6">
        <v>3</v>
      </c>
      <c r="B3" s="6"/>
      <c r="C3" s="246" t="s">
        <v>10781</v>
      </c>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16"/>
      <c r="AK3" s="16"/>
      <c r="AL3" s="16"/>
      <c r="AM3" s="16"/>
      <c r="AN3" s="16"/>
      <c r="AO3" s="16"/>
      <c r="AP3" s="16"/>
      <c r="AQ3" s="16"/>
      <c r="AR3" s="16"/>
      <c r="AS3" s="16"/>
      <c r="AT3" s="16"/>
      <c r="AU3" s="16"/>
    </row>
    <row r="4" spans="1:47" s="1" customFormat="1" ht="9.75" customHeight="1" thickBot="1">
      <c r="A4" s="6"/>
      <c r="B4" s="6"/>
      <c r="C4" s="17"/>
      <c r="D4" s="18"/>
      <c r="E4" s="16"/>
      <c r="F4" s="18"/>
      <c r="G4" s="19"/>
      <c r="H4" s="19"/>
      <c r="I4" s="19"/>
      <c r="J4" s="19"/>
      <c r="K4" s="19"/>
      <c r="L4" s="19"/>
      <c r="M4" s="18"/>
      <c r="N4" s="18"/>
      <c r="O4" s="18"/>
      <c r="P4" s="18"/>
      <c r="Q4" s="18"/>
      <c r="R4" s="18"/>
      <c r="S4" s="18"/>
      <c r="T4" s="18"/>
      <c r="U4" s="18"/>
      <c r="V4" s="18"/>
      <c r="W4" s="18"/>
      <c r="X4" s="18"/>
      <c r="Y4" s="16"/>
      <c r="Z4" s="16"/>
      <c r="AA4" s="16"/>
      <c r="AB4" s="16"/>
      <c r="AC4" s="16"/>
      <c r="AD4" s="16"/>
      <c r="AE4" s="16"/>
      <c r="AF4" s="16"/>
      <c r="AG4" s="16"/>
      <c r="AH4" s="16"/>
      <c r="AI4" s="16"/>
      <c r="AJ4" s="16"/>
      <c r="AK4" s="16"/>
      <c r="AL4" s="16"/>
      <c r="AM4" s="16"/>
      <c r="AN4" s="16"/>
      <c r="AO4" s="16"/>
      <c r="AP4" s="16"/>
      <c r="AQ4" s="16"/>
      <c r="AR4" s="16"/>
      <c r="AS4" s="16"/>
      <c r="AT4" s="16"/>
      <c r="AU4" s="16"/>
    </row>
    <row r="5" spans="1:47" s="1" customFormat="1" ht="17.25" customHeight="1" thickTop="1">
      <c r="A5" s="6"/>
      <c r="B5" s="6"/>
      <c r="C5" s="235" t="s">
        <v>10782</v>
      </c>
      <c r="D5" s="245" t="s">
        <v>342</v>
      </c>
      <c r="E5" s="245"/>
      <c r="F5" s="245"/>
      <c r="G5" s="245"/>
      <c r="H5" s="245"/>
      <c r="I5" s="245"/>
      <c r="J5" s="245"/>
      <c r="K5" s="245"/>
      <c r="L5" s="245"/>
      <c r="M5" s="245"/>
      <c r="N5" s="112"/>
      <c r="O5" s="237" t="s">
        <v>1687</v>
      </c>
      <c r="P5" s="237"/>
      <c r="Q5" s="237"/>
      <c r="R5" s="237"/>
      <c r="S5" s="237"/>
      <c r="T5" s="237"/>
      <c r="U5" s="237"/>
      <c r="V5" s="237"/>
      <c r="W5" s="237"/>
      <c r="X5" s="237"/>
      <c r="Y5" s="235"/>
      <c r="Z5" s="237" t="s">
        <v>1688</v>
      </c>
      <c r="AA5" s="237"/>
      <c r="AB5" s="237"/>
      <c r="AC5" s="237"/>
      <c r="AD5" s="237"/>
      <c r="AE5" s="237"/>
      <c r="AF5" s="237"/>
      <c r="AG5" s="237"/>
      <c r="AH5" s="237"/>
      <c r="AI5" s="237"/>
      <c r="AJ5" s="16"/>
      <c r="AK5" s="16"/>
      <c r="AL5" s="16"/>
      <c r="AM5" s="16"/>
      <c r="AN5" s="16"/>
      <c r="AO5" s="16"/>
      <c r="AP5" s="16"/>
      <c r="AQ5" s="16"/>
      <c r="AR5" s="16"/>
      <c r="AS5" s="16"/>
      <c r="AT5" s="16"/>
      <c r="AU5" s="16"/>
    </row>
    <row r="6" spans="1:47" s="1" customFormat="1" ht="26.25" customHeight="1">
      <c r="A6" s="6"/>
      <c r="B6" s="6"/>
      <c r="C6" s="236"/>
      <c r="D6" s="121" t="s">
        <v>342</v>
      </c>
      <c r="E6" s="111" t="s">
        <v>333</v>
      </c>
      <c r="F6" s="111" t="s">
        <v>334</v>
      </c>
      <c r="G6" s="111" t="s">
        <v>335</v>
      </c>
      <c r="H6" s="111" t="s">
        <v>336</v>
      </c>
      <c r="I6" s="111" t="s">
        <v>337</v>
      </c>
      <c r="J6" s="111" t="s">
        <v>338</v>
      </c>
      <c r="K6" s="111" t="s">
        <v>339</v>
      </c>
      <c r="L6" s="111" t="s">
        <v>340</v>
      </c>
      <c r="M6" s="111" t="s">
        <v>341</v>
      </c>
      <c r="N6" s="111"/>
      <c r="O6" s="111" t="s">
        <v>342</v>
      </c>
      <c r="P6" s="111" t="s">
        <v>333</v>
      </c>
      <c r="Q6" s="111" t="s">
        <v>334</v>
      </c>
      <c r="R6" s="111" t="s">
        <v>335</v>
      </c>
      <c r="S6" s="111" t="s">
        <v>336</v>
      </c>
      <c r="T6" s="111" t="s">
        <v>337</v>
      </c>
      <c r="U6" s="111" t="s">
        <v>338</v>
      </c>
      <c r="V6" s="111" t="s">
        <v>339</v>
      </c>
      <c r="W6" s="111" t="s">
        <v>340</v>
      </c>
      <c r="X6" s="111" t="s">
        <v>341</v>
      </c>
      <c r="Y6" s="236"/>
      <c r="Z6" s="111" t="s">
        <v>342</v>
      </c>
      <c r="AA6" s="111" t="s">
        <v>333</v>
      </c>
      <c r="AB6" s="111" t="s">
        <v>334</v>
      </c>
      <c r="AC6" s="111" t="s">
        <v>335</v>
      </c>
      <c r="AD6" s="111" t="s">
        <v>336</v>
      </c>
      <c r="AE6" s="111" t="s">
        <v>337</v>
      </c>
      <c r="AF6" s="111" t="s">
        <v>338</v>
      </c>
      <c r="AG6" s="111" t="s">
        <v>339</v>
      </c>
      <c r="AH6" s="111" t="s">
        <v>340</v>
      </c>
      <c r="AI6" s="111" t="s">
        <v>341</v>
      </c>
      <c r="AJ6" s="16"/>
      <c r="AK6" s="16"/>
      <c r="AL6" s="16"/>
      <c r="AM6" s="16"/>
      <c r="AN6" s="16"/>
      <c r="AO6" s="16"/>
      <c r="AP6" s="16"/>
      <c r="AQ6" s="16"/>
      <c r="AR6" s="16"/>
      <c r="AS6" s="16"/>
      <c r="AT6" s="16"/>
      <c r="AU6" s="16"/>
    </row>
    <row r="7" spans="1:47" s="1" customFormat="1" ht="19.5" customHeight="1">
      <c r="A7" s="6"/>
      <c r="B7" s="6"/>
      <c r="C7" s="21"/>
      <c r="D7" s="38"/>
      <c r="E7" s="22"/>
      <c r="F7" s="22"/>
      <c r="G7" s="22"/>
      <c r="H7" s="22"/>
      <c r="I7" s="22"/>
      <c r="J7" s="22"/>
      <c r="K7" s="22"/>
      <c r="L7" s="22"/>
      <c r="M7" s="22"/>
      <c r="N7" s="22"/>
      <c r="O7" s="22"/>
      <c r="P7" s="22"/>
      <c r="Q7" s="22"/>
      <c r="R7" s="22"/>
      <c r="S7" s="22"/>
      <c r="T7" s="22"/>
      <c r="U7" s="22"/>
      <c r="V7" s="22"/>
      <c r="W7" s="22"/>
      <c r="X7" s="22"/>
      <c r="Y7" s="38"/>
      <c r="Z7" s="22"/>
      <c r="AA7" s="22"/>
      <c r="AB7" s="22"/>
      <c r="AC7" s="22"/>
      <c r="AD7" s="22"/>
      <c r="AE7" s="22"/>
      <c r="AF7" s="22"/>
      <c r="AG7" s="22"/>
      <c r="AH7" s="22"/>
      <c r="AI7" s="22"/>
      <c r="AJ7" s="16"/>
      <c r="AK7" s="16"/>
      <c r="AL7" s="16"/>
      <c r="AM7" s="16"/>
      <c r="AN7" s="16"/>
      <c r="AO7" s="16"/>
      <c r="AP7" s="16"/>
      <c r="AQ7" s="16"/>
      <c r="AR7" s="16"/>
      <c r="AS7" s="16"/>
      <c r="AT7" s="16"/>
      <c r="AU7" s="16"/>
    </row>
    <row r="8" spans="1:47">
      <c r="A8" s="6" t="s">
        <v>8767</v>
      </c>
      <c r="B8" s="6"/>
      <c r="C8" s="24" t="s">
        <v>10770</v>
      </c>
      <c r="D8" s="37">
        <f>IFERROR(VLOOKUP(D$2&amp;$A8,Parte_III!$1:$1048576,$A$3,0)*100,"-")</f>
        <v>41.842105984687805</v>
      </c>
      <c r="E8" s="37">
        <f>IFERROR(VLOOKUP(E$2&amp;$A8,Parte_III!$1:$1048576,$A$3,0)*100,"-")</f>
        <v>39.215686917304993</v>
      </c>
      <c r="F8" s="37">
        <f>IFERROR(VLOOKUP(F$2&amp;$A8,Parte_III!$1:$1048576,$A$3,0)*100,"-")</f>
        <v>53.164559602737427</v>
      </c>
      <c r="G8" s="37">
        <f>IFERROR(VLOOKUP(G$2&amp;$A8,Parte_III!$1:$1048576,$A$3,0)*100,"-")</f>
        <v>48.717948794364929</v>
      </c>
      <c r="H8" s="37">
        <f>IFERROR(VLOOKUP(H$2&amp;$A8,Parte_III!$1:$1048576,$A$3,0)*100,"-")</f>
        <v>45.23809552192688</v>
      </c>
      <c r="I8" s="37">
        <f>IFERROR(VLOOKUP(I$2&amp;$A8,Parte_III!$1:$1048576,$A$3,0)*100,"-")</f>
        <v>47.26027250289917</v>
      </c>
      <c r="J8" s="37">
        <f>IFERROR(VLOOKUP(J$2&amp;$A8,Parte_III!$1:$1048576,$A$3,0)*100,"-")</f>
        <v>30.35714328289032</v>
      </c>
      <c r="K8" s="37">
        <f>IFERROR(VLOOKUP(K$2&amp;$A8,Parte_III!$1:$1048576,$A$3,0)*100,"-")</f>
        <v>15.999999642372131</v>
      </c>
      <c r="L8" s="37">
        <f>IFERROR(VLOOKUP(L$2&amp;$A8,Parte_III!$1:$1048576,$A$3,0)*100,"-")</f>
        <v>0</v>
      </c>
      <c r="M8" s="37">
        <f>IFERROR(VLOOKUP(M$2&amp;$A8,Parte_III!$1:$1048576,$A$3,0)*100,"-")</f>
        <v>23.863635957241058</v>
      </c>
      <c r="N8" s="37"/>
      <c r="O8" s="37">
        <f>IFERROR(VLOOKUP(O$2&amp;$A8,Parte_III!$1:$1048576,$A$3,0)*100,"-")</f>
        <v>38.947367668151855</v>
      </c>
      <c r="P8" s="37">
        <f>IFERROR(VLOOKUP(P$2&amp;$A8,Parte_III!$1:$1048576,$A$3,0)*100,"-")</f>
        <v>30.769231915473938</v>
      </c>
      <c r="Q8" s="37">
        <f>IFERROR(VLOOKUP(Q$2&amp;$A8,Parte_III!$1:$1048576,$A$3,0)*100,"-")</f>
        <v>58.333331346511841</v>
      </c>
      <c r="R8" s="37">
        <f>IFERROR(VLOOKUP(R$2&amp;$A8,Parte_III!$1:$1048576,$A$3,0)*100,"-")</f>
        <v>40.47619104385376</v>
      </c>
      <c r="S8" s="37">
        <f>IFERROR(VLOOKUP(S$2&amp;$A8,Parte_III!$1:$1048576,$A$3,0)*100,"-")</f>
        <v>47.727271914482117</v>
      </c>
      <c r="T8" s="37">
        <f>IFERROR(VLOOKUP(T$2&amp;$A8,Parte_III!$1:$1048576,$A$3,0)*100,"-")</f>
        <v>45.270270109176636</v>
      </c>
      <c r="U8" s="37">
        <f>IFERROR(VLOOKUP(U$2&amp;$A8,Parte_III!$1:$1048576,$A$3,0)*100,"-")</f>
        <v>23.999999463558197</v>
      </c>
      <c r="V8" s="37">
        <f>IFERROR(VLOOKUP(V$2&amp;$A8,Parte_III!$1:$1048576,$A$3,0)*100,"-")</f>
        <v>7.1428574621677399</v>
      </c>
      <c r="W8" s="37">
        <f>IFERROR(VLOOKUP(W$2&amp;$A8,Parte_III!$1:$1048576,$A$3,0)*100,"-")</f>
        <v>0</v>
      </c>
      <c r="X8" s="37">
        <f>IFERROR(VLOOKUP(X$2&amp;$A8,Parte_III!$1:$1048576,$A$3,0)*100,"-")</f>
        <v>16.66666716337204</v>
      </c>
      <c r="Y8" s="37"/>
      <c r="Z8" s="37">
        <f>IFERROR(VLOOKUP(Z$2&amp;$A8,Parte_III!$1:$1048576,$A$3,0)*100,"-")</f>
        <v>44.736841320991516</v>
      </c>
      <c r="AA8" s="37">
        <f>IFERROR(VLOOKUP(AA$2&amp;$A8,Parte_III!$1:$1048576,$A$3,0)*100,"-")</f>
        <v>47.999998927116394</v>
      </c>
      <c r="AB8" s="37">
        <f>IFERROR(VLOOKUP(AB$2&amp;$A8,Parte_III!$1:$1048576,$A$3,0)*100,"-")</f>
        <v>48.83720874786377</v>
      </c>
      <c r="AC8" s="37">
        <f>IFERROR(VLOOKUP(AC$2&amp;$A8,Parte_III!$1:$1048576,$A$3,0)*100,"-")</f>
        <v>58.333331346511841</v>
      </c>
      <c r="AD8" s="37">
        <f>IFERROR(VLOOKUP(AD$2&amp;$A8,Parte_III!$1:$1048576,$A$3,0)*100,"-")</f>
        <v>42.500001192092896</v>
      </c>
      <c r="AE8" s="37">
        <f>IFERROR(VLOOKUP(AE$2&amp;$A8,Parte_III!$1:$1048576,$A$3,0)*100,"-")</f>
        <v>49.30555522441864</v>
      </c>
      <c r="AF8" s="37">
        <f>IFERROR(VLOOKUP(AF$2&amp;$A8,Parte_III!$1:$1048576,$A$3,0)*100,"-")</f>
        <v>35.483869910240173</v>
      </c>
      <c r="AG8" s="37">
        <f>IFERROR(VLOOKUP(AG$2&amp;$A8,Parte_III!$1:$1048576,$A$3,0)*100,"-")</f>
        <v>27.272728085517883</v>
      </c>
      <c r="AH8" s="37">
        <f>IFERROR(VLOOKUP(AH$2&amp;$A8,Parte_III!$1:$1048576,$A$3,0)*100,"-")</f>
        <v>0</v>
      </c>
      <c r="AI8" s="37">
        <f>IFERROR(VLOOKUP(AI$2&amp;$A8,Parte_III!$1:$1048576,$A$3,0)*100,"-")</f>
        <v>30.434781312942505</v>
      </c>
    </row>
    <row r="9" spans="1:47">
      <c r="A9" s="6" t="s">
        <v>8797</v>
      </c>
      <c r="B9" s="6"/>
      <c r="C9" s="24" t="s">
        <v>10771</v>
      </c>
      <c r="D9" s="37">
        <f>IFERROR(VLOOKUP(D$2&amp;$A9,Parte_III!$1:$1048576,$A$3,0)*100,"-")</f>
        <v>11.052631586790085</v>
      </c>
      <c r="E9" s="37">
        <f>IFERROR(VLOOKUP(E$2&amp;$A9,Parte_III!$1:$1048576,$A$3,0)*100,"-")</f>
        <v>15.686275064945221</v>
      </c>
      <c r="F9" s="37">
        <f>IFERROR(VLOOKUP(F$2&amp;$A9,Parte_III!$1:$1048576,$A$3,0)*100,"-")</f>
        <v>10.126582533121109</v>
      </c>
      <c r="G9" s="37">
        <f>IFERROR(VLOOKUP(G$2&amp;$A9,Parte_III!$1:$1048576,$A$3,0)*100,"-")</f>
        <v>11.538461595773697</v>
      </c>
      <c r="H9" s="37">
        <f>IFERROR(VLOOKUP(H$2&amp;$A9,Parte_III!$1:$1048576,$A$3,0)*100,"-")</f>
        <v>10.71428582072258</v>
      </c>
      <c r="I9" s="37">
        <f>IFERROR(VLOOKUP(I$2&amp;$A9,Parte_III!$1:$1048576,$A$3,0)*100,"-")</f>
        <v>11.64383590221405</v>
      </c>
      <c r="J9" s="37">
        <f>IFERROR(VLOOKUP(J$2&amp;$A9,Parte_III!$1:$1048576,$A$3,0)*100,"-")</f>
        <v>8.9285716414451599</v>
      </c>
      <c r="K9" s="37">
        <f>IFERROR(VLOOKUP(K$2&amp;$A9,Parte_III!$1:$1048576,$A$3,0)*100,"-")</f>
        <v>11.999999731779099</v>
      </c>
      <c r="L9" s="37">
        <f>IFERROR(VLOOKUP(L$2&amp;$A9,Parte_III!$1:$1048576,$A$3,0)*100,"-")</f>
        <v>0</v>
      </c>
      <c r="M9" s="37">
        <f>IFERROR(VLOOKUP(M$2&amp;$A9,Parte_III!$1:$1048576,$A$3,0)*100,"-")</f>
        <v>9.0909093618392944</v>
      </c>
      <c r="N9" s="37"/>
      <c r="O9" s="37">
        <f>IFERROR(VLOOKUP(O$2&amp;$A9,Parte_III!$1:$1048576,$A$3,0)*100,"-")</f>
        <v>14.210526645183563</v>
      </c>
      <c r="P9" s="37">
        <f>IFERROR(VLOOKUP(P$2&amp;$A9,Parte_III!$1:$1048576,$A$3,0)*100,"-")</f>
        <v>23.076923191547394</v>
      </c>
      <c r="Q9" s="37">
        <f>IFERROR(VLOOKUP(Q$2&amp;$A9,Parte_III!$1:$1048576,$A$3,0)*100,"-")</f>
        <v>13.88888955116272</v>
      </c>
      <c r="R9" s="37">
        <f>IFERROR(VLOOKUP(R$2&amp;$A9,Parte_III!$1:$1048576,$A$3,0)*100,"-")</f>
        <v>16.66666716337204</v>
      </c>
      <c r="S9" s="37">
        <f>IFERROR(VLOOKUP(S$2&amp;$A9,Parte_III!$1:$1048576,$A$3,0)*100,"-")</f>
        <v>9.0909093618392944</v>
      </c>
      <c r="T9" s="37">
        <f>IFERROR(VLOOKUP(T$2&amp;$A9,Parte_III!$1:$1048576,$A$3,0)*100,"-")</f>
        <v>14.864864945411682</v>
      </c>
      <c r="U9" s="37">
        <f>IFERROR(VLOOKUP(U$2&amp;$A9,Parte_III!$1:$1048576,$A$3,0)*100,"-")</f>
        <v>15.999999642372131</v>
      </c>
      <c r="V9" s="37">
        <f>IFERROR(VLOOKUP(V$2&amp;$A9,Parte_III!$1:$1048576,$A$3,0)*100,"-")</f>
        <v>7.1428574621677399</v>
      </c>
      <c r="W9" s="37">
        <f>IFERROR(VLOOKUP(W$2&amp;$A9,Parte_III!$1:$1048576,$A$3,0)*100,"-")</f>
        <v>0</v>
      </c>
      <c r="X9" s="37">
        <f>IFERROR(VLOOKUP(X$2&amp;$A9,Parte_III!$1:$1048576,$A$3,0)*100,"-")</f>
        <v>11.90476194024086</v>
      </c>
      <c r="Y9" s="37"/>
      <c r="Z9" s="37">
        <f>IFERROR(VLOOKUP(Z$2&amp;$A9,Parte_III!$1:$1048576,$A$3,0)*100,"-")</f>
        <v>7.8947365283966064</v>
      </c>
      <c r="AA9" s="37">
        <f>IFERROR(VLOOKUP(AA$2&amp;$A9,Parte_III!$1:$1048576,$A$3,0)*100,"-")</f>
        <v>7.9999998211860657</v>
      </c>
      <c r="AB9" s="37">
        <f>IFERROR(VLOOKUP(AB$2&amp;$A9,Parte_III!$1:$1048576,$A$3,0)*100,"-")</f>
        <v>6.976744532585144</v>
      </c>
      <c r="AC9" s="37">
        <f>IFERROR(VLOOKUP(AC$2&amp;$A9,Parte_III!$1:$1048576,$A$3,0)*100,"-")</f>
        <v>5.55555559694767</v>
      </c>
      <c r="AD9" s="37">
        <f>IFERROR(VLOOKUP(AD$2&amp;$A9,Parte_III!$1:$1048576,$A$3,0)*100,"-")</f>
        <v>12.5</v>
      </c>
      <c r="AE9" s="37">
        <f>IFERROR(VLOOKUP(AE$2&amp;$A9,Parte_III!$1:$1048576,$A$3,0)*100,"-")</f>
        <v>8.3333335816860199</v>
      </c>
      <c r="AF9" s="37">
        <f>IFERROR(VLOOKUP(AF$2&amp;$A9,Parte_III!$1:$1048576,$A$3,0)*100,"-")</f>
        <v>3.2258063554763794</v>
      </c>
      <c r="AG9" s="37">
        <f>IFERROR(VLOOKUP(AG$2&amp;$A9,Parte_III!$1:$1048576,$A$3,0)*100,"-")</f>
        <v>18.181818723678589</v>
      </c>
      <c r="AH9" s="37">
        <f>IFERROR(VLOOKUP(AH$2&amp;$A9,Parte_III!$1:$1048576,$A$3,0)*100,"-")</f>
        <v>0</v>
      </c>
      <c r="AI9" s="37">
        <f>IFERROR(VLOOKUP(AI$2&amp;$A9,Parte_III!$1:$1048576,$A$3,0)*100,"-")</f>
        <v>6.5217390656471252</v>
      </c>
    </row>
    <row r="10" spans="1:47">
      <c r="A10" s="6" t="s">
        <v>8827</v>
      </c>
      <c r="B10" s="6"/>
      <c r="C10" s="24" t="s">
        <v>10772</v>
      </c>
      <c r="D10" s="37">
        <f>IFERROR(VLOOKUP(D$2&amp;$A10,Parte_III!$1:$1048576,$A$3,0)*100,"-")</f>
        <v>1.0526316240429878</v>
      </c>
      <c r="E10" s="37">
        <f>IFERROR(VLOOKUP(E$2&amp;$A10,Parte_III!$1:$1048576,$A$3,0)*100,"-")</f>
        <v>1.9607843831181526</v>
      </c>
      <c r="F10" s="37">
        <f>IFERROR(VLOOKUP(F$2&amp;$A10,Parte_III!$1:$1048576,$A$3,0)*100,"-")</f>
        <v>0</v>
      </c>
      <c r="G10" s="37">
        <f>IFERROR(VLOOKUP(G$2&amp;$A10,Parte_III!$1:$1048576,$A$3,0)*100,"-")</f>
        <v>0</v>
      </c>
      <c r="H10" s="37">
        <f>IFERROR(VLOOKUP(H$2&amp;$A10,Parte_III!$1:$1048576,$A$3,0)*100,"-")</f>
        <v>1.1904762126505375</v>
      </c>
      <c r="I10" s="37">
        <f>IFERROR(VLOOKUP(I$2&amp;$A10,Parte_III!$1:$1048576,$A$3,0)*100,"-")</f>
        <v>0.68493150174617767</v>
      </c>
      <c r="J10" s="37">
        <f>IFERROR(VLOOKUP(J$2&amp;$A10,Parte_III!$1:$1048576,$A$3,0)*100,"-")</f>
        <v>1.785714365541935</v>
      </c>
      <c r="K10" s="37">
        <f>IFERROR(VLOOKUP(K$2&amp;$A10,Parte_III!$1:$1048576,$A$3,0)*100,"-")</f>
        <v>3.9999999105930328</v>
      </c>
      <c r="L10" s="37">
        <f>IFERROR(VLOOKUP(L$2&amp;$A10,Parte_III!$1:$1048576,$A$3,0)*100,"-")</f>
        <v>0</v>
      </c>
      <c r="M10" s="37">
        <f>IFERROR(VLOOKUP(M$2&amp;$A10,Parte_III!$1:$1048576,$A$3,0)*100,"-")</f>
        <v>2.2727273404598236</v>
      </c>
      <c r="N10" s="37"/>
      <c r="O10" s="37">
        <f>IFERROR(VLOOKUP(O$2&amp;$A10,Parte_III!$1:$1048576,$A$3,0)*100,"-")</f>
        <v>1.5789473429322243</v>
      </c>
      <c r="P10" s="37">
        <f>IFERROR(VLOOKUP(P$2&amp;$A10,Parte_III!$1:$1048576,$A$3,0)*100,"-")</f>
        <v>0</v>
      </c>
      <c r="Q10" s="37">
        <f>IFERROR(VLOOKUP(Q$2&amp;$A10,Parte_III!$1:$1048576,$A$3,0)*100,"-")</f>
        <v>0</v>
      </c>
      <c r="R10" s="37">
        <f>IFERROR(VLOOKUP(R$2&amp;$A10,Parte_III!$1:$1048576,$A$3,0)*100,"-")</f>
        <v>0</v>
      </c>
      <c r="S10" s="37">
        <f>IFERROR(VLOOKUP(S$2&amp;$A10,Parte_III!$1:$1048576,$A$3,0)*100,"-")</f>
        <v>2.2727273404598236</v>
      </c>
      <c r="T10" s="37">
        <f>IFERROR(VLOOKUP(T$2&amp;$A10,Parte_III!$1:$1048576,$A$3,0)*100,"-")</f>
        <v>0.67567569203674793</v>
      </c>
      <c r="U10" s="37">
        <f>IFERROR(VLOOKUP(U$2&amp;$A10,Parte_III!$1:$1048576,$A$3,0)*100,"-")</f>
        <v>3.9999999105930328</v>
      </c>
      <c r="V10" s="37">
        <f>IFERROR(VLOOKUP(V$2&amp;$A10,Parte_III!$1:$1048576,$A$3,0)*100,"-")</f>
        <v>7.1428574621677399</v>
      </c>
      <c r="W10" s="37">
        <f>IFERROR(VLOOKUP(W$2&amp;$A10,Parte_III!$1:$1048576,$A$3,0)*100,"-")</f>
        <v>0</v>
      </c>
      <c r="X10" s="37">
        <f>IFERROR(VLOOKUP(X$2&amp;$A10,Parte_III!$1:$1048576,$A$3,0)*100,"-")</f>
        <v>4.76190485060215</v>
      </c>
      <c r="Y10" s="37"/>
      <c r="Z10" s="37">
        <f>IFERROR(VLOOKUP(Z$2&amp;$A10,Parte_III!$1:$1048576,$A$3,0)*100,"-")</f>
        <v>0.52631581202149391</v>
      </c>
      <c r="AA10" s="37">
        <f>IFERROR(VLOOKUP(AA$2&amp;$A10,Parte_III!$1:$1048576,$A$3,0)*100,"-")</f>
        <v>3.9999999105930328</v>
      </c>
      <c r="AB10" s="37">
        <f>IFERROR(VLOOKUP(AB$2&amp;$A10,Parte_III!$1:$1048576,$A$3,0)*100,"-")</f>
        <v>0</v>
      </c>
      <c r="AC10" s="37">
        <f>IFERROR(VLOOKUP(AC$2&amp;$A10,Parte_III!$1:$1048576,$A$3,0)*100,"-")</f>
        <v>0</v>
      </c>
      <c r="AD10" s="37">
        <f>IFERROR(VLOOKUP(AD$2&amp;$A10,Parte_III!$1:$1048576,$A$3,0)*100,"-")</f>
        <v>0</v>
      </c>
      <c r="AE10" s="37">
        <f>IFERROR(VLOOKUP(AE$2&amp;$A10,Parte_III!$1:$1048576,$A$3,0)*100,"-")</f>
        <v>0.69444444961845875</v>
      </c>
      <c r="AF10" s="37">
        <f>IFERROR(VLOOKUP(AF$2&amp;$A10,Parte_III!$1:$1048576,$A$3,0)*100,"-")</f>
        <v>0</v>
      </c>
      <c r="AG10" s="37">
        <f>IFERROR(VLOOKUP(AG$2&amp;$A10,Parte_III!$1:$1048576,$A$3,0)*100,"-")</f>
        <v>0</v>
      </c>
      <c r="AH10" s="37">
        <f>IFERROR(VLOOKUP(AH$2&amp;$A10,Parte_III!$1:$1048576,$A$3,0)*100,"-")</f>
        <v>0</v>
      </c>
      <c r="AI10" s="37">
        <f>IFERROR(VLOOKUP(AI$2&amp;$A10,Parte_III!$1:$1048576,$A$3,0)*100,"-")</f>
        <v>0</v>
      </c>
    </row>
    <row r="11" spans="1:47">
      <c r="A11" s="6" t="s">
        <v>8857</v>
      </c>
      <c r="B11" s="6"/>
      <c r="C11" s="24" t="s">
        <v>10773</v>
      </c>
      <c r="D11" s="37">
        <f>IFERROR(VLOOKUP(D$2&amp;$A11,Parte_III!$1:$1048576,$A$3,0)*100,"-")</f>
        <v>0.52631581202149391</v>
      </c>
      <c r="E11" s="37">
        <f>IFERROR(VLOOKUP(E$2&amp;$A11,Parte_III!$1:$1048576,$A$3,0)*100,"-")</f>
        <v>1.9607843831181526</v>
      </c>
      <c r="F11" s="37">
        <f>IFERROR(VLOOKUP(F$2&amp;$A11,Parte_III!$1:$1048576,$A$3,0)*100,"-")</f>
        <v>0</v>
      </c>
      <c r="G11" s="37">
        <f>IFERROR(VLOOKUP(G$2&amp;$A11,Parte_III!$1:$1048576,$A$3,0)*100,"-")</f>
        <v>1.2820512987673283</v>
      </c>
      <c r="H11" s="37">
        <f>IFERROR(VLOOKUP(H$2&amp;$A11,Parte_III!$1:$1048576,$A$3,0)*100,"-")</f>
        <v>0</v>
      </c>
      <c r="I11" s="37">
        <f>IFERROR(VLOOKUP(I$2&amp;$A11,Parte_III!$1:$1048576,$A$3,0)*100,"-")</f>
        <v>0.68493150174617767</v>
      </c>
      <c r="J11" s="37">
        <f>IFERROR(VLOOKUP(J$2&amp;$A11,Parte_III!$1:$1048576,$A$3,0)*100,"-")</f>
        <v>0</v>
      </c>
      <c r="K11" s="37">
        <f>IFERROR(VLOOKUP(K$2&amp;$A11,Parte_III!$1:$1048576,$A$3,0)*100,"-")</f>
        <v>0</v>
      </c>
      <c r="L11" s="37">
        <f>IFERROR(VLOOKUP(L$2&amp;$A11,Parte_III!$1:$1048576,$A$3,0)*100,"-")</f>
        <v>0</v>
      </c>
      <c r="M11" s="37">
        <f>IFERROR(VLOOKUP(M$2&amp;$A11,Parte_III!$1:$1048576,$A$3,0)*100,"-")</f>
        <v>0</v>
      </c>
      <c r="N11" s="37"/>
      <c r="O11" s="37">
        <f>IFERROR(VLOOKUP(O$2&amp;$A11,Parte_III!$1:$1048576,$A$3,0)*100,"-")</f>
        <v>0.52631581202149391</v>
      </c>
      <c r="P11" s="37">
        <f>IFERROR(VLOOKUP(P$2&amp;$A11,Parte_III!$1:$1048576,$A$3,0)*100,"-")</f>
        <v>3.8461539894342422</v>
      </c>
      <c r="Q11" s="37">
        <f>IFERROR(VLOOKUP(Q$2&amp;$A11,Parte_III!$1:$1048576,$A$3,0)*100,"-")</f>
        <v>0</v>
      </c>
      <c r="R11" s="37">
        <f>IFERROR(VLOOKUP(R$2&amp;$A11,Parte_III!$1:$1048576,$A$3,0)*100,"-")</f>
        <v>0</v>
      </c>
      <c r="S11" s="37">
        <f>IFERROR(VLOOKUP(S$2&amp;$A11,Parte_III!$1:$1048576,$A$3,0)*100,"-")</f>
        <v>0</v>
      </c>
      <c r="T11" s="37">
        <f>IFERROR(VLOOKUP(T$2&amp;$A11,Parte_III!$1:$1048576,$A$3,0)*100,"-")</f>
        <v>0.67567569203674793</v>
      </c>
      <c r="U11" s="37">
        <f>IFERROR(VLOOKUP(U$2&amp;$A11,Parte_III!$1:$1048576,$A$3,0)*100,"-")</f>
        <v>0</v>
      </c>
      <c r="V11" s="37">
        <f>IFERROR(VLOOKUP(V$2&amp;$A11,Parte_III!$1:$1048576,$A$3,0)*100,"-")</f>
        <v>0</v>
      </c>
      <c r="W11" s="37">
        <f>IFERROR(VLOOKUP(W$2&amp;$A11,Parte_III!$1:$1048576,$A$3,0)*100,"-")</f>
        <v>0</v>
      </c>
      <c r="X11" s="37">
        <f>IFERROR(VLOOKUP(X$2&amp;$A11,Parte_III!$1:$1048576,$A$3,0)*100,"-")</f>
        <v>0</v>
      </c>
      <c r="Y11" s="37"/>
      <c r="Z11" s="37">
        <f>IFERROR(VLOOKUP(Z$2&amp;$A11,Parte_III!$1:$1048576,$A$3,0)*100,"-")</f>
        <v>0.52631581202149391</v>
      </c>
      <c r="AA11" s="37">
        <f>IFERROR(VLOOKUP(AA$2&amp;$A11,Parte_III!$1:$1048576,$A$3,0)*100,"-")</f>
        <v>0</v>
      </c>
      <c r="AB11" s="37">
        <f>IFERROR(VLOOKUP(AB$2&amp;$A11,Parte_III!$1:$1048576,$A$3,0)*100,"-")</f>
        <v>0</v>
      </c>
      <c r="AC11" s="37">
        <f>IFERROR(VLOOKUP(AC$2&amp;$A11,Parte_III!$1:$1048576,$A$3,0)*100,"-")</f>
        <v>2.777777798473835</v>
      </c>
      <c r="AD11" s="37">
        <f>IFERROR(VLOOKUP(AD$2&amp;$A11,Parte_III!$1:$1048576,$A$3,0)*100,"-")</f>
        <v>0</v>
      </c>
      <c r="AE11" s="37">
        <f>IFERROR(VLOOKUP(AE$2&amp;$A11,Parte_III!$1:$1048576,$A$3,0)*100,"-")</f>
        <v>0.69444444961845875</v>
      </c>
      <c r="AF11" s="37">
        <f>IFERROR(VLOOKUP(AF$2&amp;$A11,Parte_III!$1:$1048576,$A$3,0)*100,"-")</f>
        <v>0</v>
      </c>
      <c r="AG11" s="37">
        <f>IFERROR(VLOOKUP(AG$2&amp;$A11,Parte_III!$1:$1048576,$A$3,0)*100,"-")</f>
        <v>0</v>
      </c>
      <c r="AH11" s="37">
        <f>IFERROR(VLOOKUP(AH$2&amp;$A11,Parte_III!$1:$1048576,$A$3,0)*100,"-")</f>
        <v>0</v>
      </c>
      <c r="AI11" s="37">
        <f>IFERROR(VLOOKUP(AI$2&amp;$A11,Parte_III!$1:$1048576,$A$3,0)*100,"-")</f>
        <v>0</v>
      </c>
    </row>
    <row r="12" spans="1:47">
      <c r="A12" s="6" t="s">
        <v>8887</v>
      </c>
      <c r="B12" s="6"/>
      <c r="C12" s="24" t="s">
        <v>10774</v>
      </c>
      <c r="D12" s="37">
        <f>IFERROR(VLOOKUP(D$2&amp;$A12,Parte_III!$1:$1048576,$A$3,0)*100,"-")</f>
        <v>1.315789483487606</v>
      </c>
      <c r="E12" s="37">
        <f>IFERROR(VLOOKUP(E$2&amp;$A12,Parte_III!$1:$1048576,$A$3,0)*100,"-")</f>
        <v>0</v>
      </c>
      <c r="F12" s="37">
        <f>IFERROR(VLOOKUP(F$2&amp;$A12,Parte_III!$1:$1048576,$A$3,0)*100,"-")</f>
        <v>1.2658228166401386</v>
      </c>
      <c r="G12" s="37">
        <f>IFERROR(VLOOKUP(G$2&amp;$A12,Parte_III!$1:$1048576,$A$3,0)*100,"-")</f>
        <v>1.2820512987673283</v>
      </c>
      <c r="H12" s="37">
        <f>IFERROR(VLOOKUP(H$2&amp;$A12,Parte_III!$1:$1048576,$A$3,0)*100,"-")</f>
        <v>2.380952425301075</v>
      </c>
      <c r="I12" s="37">
        <f>IFERROR(VLOOKUP(I$2&amp;$A12,Parte_III!$1:$1048576,$A$3,0)*100,"-")</f>
        <v>1.3698630034923553</v>
      </c>
      <c r="J12" s="37">
        <f>IFERROR(VLOOKUP(J$2&amp;$A12,Parte_III!$1:$1048576,$A$3,0)*100,"-")</f>
        <v>1.785714365541935</v>
      </c>
      <c r="K12" s="37">
        <f>IFERROR(VLOOKUP(K$2&amp;$A12,Parte_III!$1:$1048576,$A$3,0)*100,"-")</f>
        <v>0</v>
      </c>
      <c r="L12" s="37">
        <f>IFERROR(VLOOKUP(L$2&amp;$A12,Parte_III!$1:$1048576,$A$3,0)*100,"-")</f>
        <v>0</v>
      </c>
      <c r="M12" s="37">
        <f>IFERROR(VLOOKUP(M$2&amp;$A12,Parte_III!$1:$1048576,$A$3,0)*100,"-")</f>
        <v>1.1363636702299118</v>
      </c>
      <c r="N12" s="37"/>
      <c r="O12" s="37">
        <f>IFERROR(VLOOKUP(O$2&amp;$A12,Parte_III!$1:$1048576,$A$3,0)*100,"-")</f>
        <v>1.5789473429322243</v>
      </c>
      <c r="P12" s="37">
        <f>IFERROR(VLOOKUP(P$2&amp;$A12,Parte_III!$1:$1048576,$A$3,0)*100,"-")</f>
        <v>0</v>
      </c>
      <c r="Q12" s="37">
        <f>IFERROR(VLOOKUP(Q$2&amp;$A12,Parte_III!$1:$1048576,$A$3,0)*100,"-")</f>
        <v>0</v>
      </c>
      <c r="R12" s="37">
        <f>IFERROR(VLOOKUP(R$2&amp;$A12,Parte_III!$1:$1048576,$A$3,0)*100,"-")</f>
        <v>2.380952425301075</v>
      </c>
      <c r="S12" s="37">
        <f>IFERROR(VLOOKUP(S$2&amp;$A12,Parte_III!$1:$1048576,$A$3,0)*100,"-")</f>
        <v>2.2727273404598236</v>
      </c>
      <c r="T12" s="37">
        <f>IFERROR(VLOOKUP(T$2&amp;$A12,Parte_III!$1:$1048576,$A$3,0)*100,"-")</f>
        <v>1.3513513840734959</v>
      </c>
      <c r="U12" s="37">
        <f>IFERROR(VLOOKUP(U$2&amp;$A12,Parte_III!$1:$1048576,$A$3,0)*100,"-")</f>
        <v>3.9999999105930328</v>
      </c>
      <c r="V12" s="37">
        <f>IFERROR(VLOOKUP(V$2&amp;$A12,Parte_III!$1:$1048576,$A$3,0)*100,"-")</f>
        <v>0</v>
      </c>
      <c r="W12" s="37">
        <f>IFERROR(VLOOKUP(W$2&amp;$A12,Parte_III!$1:$1048576,$A$3,0)*100,"-")</f>
        <v>0</v>
      </c>
      <c r="X12" s="37">
        <f>IFERROR(VLOOKUP(X$2&amp;$A12,Parte_III!$1:$1048576,$A$3,0)*100,"-")</f>
        <v>2.380952425301075</v>
      </c>
      <c r="Y12" s="37"/>
      <c r="Z12" s="37">
        <f>IFERROR(VLOOKUP(Z$2&amp;$A12,Parte_III!$1:$1048576,$A$3,0)*100,"-")</f>
        <v>1.0526316240429878</v>
      </c>
      <c r="AA12" s="37">
        <f>IFERROR(VLOOKUP(AA$2&amp;$A12,Parte_III!$1:$1048576,$A$3,0)*100,"-")</f>
        <v>0</v>
      </c>
      <c r="AB12" s="37">
        <f>IFERROR(VLOOKUP(AB$2&amp;$A12,Parte_III!$1:$1048576,$A$3,0)*100,"-")</f>
        <v>2.3255813866853714</v>
      </c>
      <c r="AC12" s="37">
        <f>IFERROR(VLOOKUP(AC$2&amp;$A12,Parte_III!$1:$1048576,$A$3,0)*100,"-")</f>
        <v>0</v>
      </c>
      <c r="AD12" s="37">
        <f>IFERROR(VLOOKUP(AD$2&amp;$A12,Parte_III!$1:$1048576,$A$3,0)*100,"-")</f>
        <v>2.500000037252903</v>
      </c>
      <c r="AE12" s="37">
        <f>IFERROR(VLOOKUP(AE$2&amp;$A12,Parte_III!$1:$1048576,$A$3,0)*100,"-")</f>
        <v>1.3888888992369175</v>
      </c>
      <c r="AF12" s="37">
        <f>IFERROR(VLOOKUP(AF$2&amp;$A12,Parte_III!$1:$1048576,$A$3,0)*100,"-")</f>
        <v>0</v>
      </c>
      <c r="AG12" s="37">
        <f>IFERROR(VLOOKUP(AG$2&amp;$A12,Parte_III!$1:$1048576,$A$3,0)*100,"-")</f>
        <v>0</v>
      </c>
      <c r="AH12" s="37">
        <f>IFERROR(VLOOKUP(AH$2&amp;$A12,Parte_III!$1:$1048576,$A$3,0)*100,"-")</f>
        <v>0</v>
      </c>
      <c r="AI12" s="37">
        <f>IFERROR(VLOOKUP(AI$2&amp;$A12,Parte_III!$1:$1048576,$A$3,0)*100,"-")</f>
        <v>0</v>
      </c>
    </row>
    <row r="13" spans="1:47">
      <c r="A13" s="6" t="s">
        <v>8917</v>
      </c>
      <c r="B13" s="6"/>
      <c r="C13" s="24" t="s">
        <v>10775</v>
      </c>
      <c r="D13" s="37">
        <f>IFERROR(VLOOKUP(D$2&amp;$A13,Parte_III!$1:$1048576,$A$3,0)*100,"-")</f>
        <v>24.210526049137115</v>
      </c>
      <c r="E13" s="37">
        <f>IFERROR(VLOOKUP(E$2&amp;$A13,Parte_III!$1:$1048576,$A$3,0)*100,"-")</f>
        <v>5.8823529630899429</v>
      </c>
      <c r="F13" s="37">
        <f>IFERROR(VLOOKUP(F$2&amp;$A13,Parte_III!$1:$1048576,$A$3,0)*100,"-")</f>
        <v>13.924050331115723</v>
      </c>
      <c r="G13" s="37">
        <f>IFERROR(VLOOKUP(G$2&amp;$A13,Parte_III!$1:$1048576,$A$3,0)*100,"-")</f>
        <v>20.512820780277252</v>
      </c>
      <c r="H13" s="37">
        <f>IFERROR(VLOOKUP(H$2&amp;$A13,Parte_III!$1:$1048576,$A$3,0)*100,"-")</f>
        <v>19.0476194024086</v>
      </c>
      <c r="I13" s="37">
        <f>IFERROR(VLOOKUP(I$2&amp;$A13,Parte_III!$1:$1048576,$A$3,0)*100,"-")</f>
        <v>15.753424167633057</v>
      </c>
      <c r="J13" s="37">
        <f>IFERROR(VLOOKUP(J$2&amp;$A13,Parte_III!$1:$1048576,$A$3,0)*100,"-")</f>
        <v>41.071429848670959</v>
      </c>
      <c r="K13" s="37">
        <f>IFERROR(VLOOKUP(K$2&amp;$A13,Parte_III!$1:$1048576,$A$3,0)*100,"-")</f>
        <v>63.999998569488525</v>
      </c>
      <c r="L13" s="37">
        <f>IFERROR(VLOOKUP(L$2&amp;$A13,Parte_III!$1:$1048576,$A$3,0)*100,"-")</f>
        <v>100</v>
      </c>
      <c r="M13" s="37">
        <f>IFERROR(VLOOKUP(M$2&amp;$A13,Parte_III!$1:$1048576,$A$3,0)*100,"-")</f>
        <v>52.272725105285645</v>
      </c>
      <c r="N13" s="37"/>
      <c r="O13" s="37">
        <f>IFERROR(VLOOKUP(O$2&amp;$A13,Parte_III!$1:$1048576,$A$3,0)*100,"-")</f>
        <v>19.473683834075928</v>
      </c>
      <c r="P13" s="37">
        <f>IFERROR(VLOOKUP(P$2&amp;$A13,Parte_III!$1:$1048576,$A$3,0)*100,"-")</f>
        <v>0</v>
      </c>
      <c r="Q13" s="37">
        <f>IFERROR(VLOOKUP(Q$2&amp;$A13,Parte_III!$1:$1048576,$A$3,0)*100,"-")</f>
        <v>5.55555559694767</v>
      </c>
      <c r="R13" s="37">
        <f>IFERROR(VLOOKUP(R$2&amp;$A13,Parte_III!$1:$1048576,$A$3,0)*100,"-")</f>
        <v>19.0476194024086</v>
      </c>
      <c r="S13" s="37">
        <f>IFERROR(VLOOKUP(S$2&amp;$A13,Parte_III!$1:$1048576,$A$3,0)*100,"-")</f>
        <v>13.636364042758942</v>
      </c>
      <c r="T13" s="37">
        <f>IFERROR(VLOOKUP(T$2&amp;$A13,Parte_III!$1:$1048576,$A$3,0)*100,"-")</f>
        <v>10.810811072587967</v>
      </c>
      <c r="U13" s="37">
        <f>IFERROR(VLOOKUP(U$2&amp;$A13,Parte_III!$1:$1048576,$A$3,0)*100,"-")</f>
        <v>28.00000011920929</v>
      </c>
      <c r="V13" s="37">
        <f>IFERROR(VLOOKUP(V$2&amp;$A13,Parte_III!$1:$1048576,$A$3,0)*100,"-")</f>
        <v>78.571426868438721</v>
      </c>
      <c r="W13" s="37">
        <f>IFERROR(VLOOKUP(W$2&amp;$A13,Parte_III!$1:$1048576,$A$3,0)*100,"-")</f>
        <v>100</v>
      </c>
      <c r="X13" s="37">
        <f>IFERROR(VLOOKUP(X$2&amp;$A13,Parte_III!$1:$1048576,$A$3,0)*100,"-")</f>
        <v>50</v>
      </c>
      <c r="Y13" s="37"/>
      <c r="Z13" s="37">
        <f>IFERROR(VLOOKUP(Z$2&amp;$A13,Parte_III!$1:$1048576,$A$3,0)*100,"-")</f>
        <v>28.947368264198303</v>
      </c>
      <c r="AA13" s="37">
        <f>IFERROR(VLOOKUP(AA$2&amp;$A13,Parte_III!$1:$1048576,$A$3,0)*100,"-")</f>
        <v>11.999999731779099</v>
      </c>
      <c r="AB13" s="37">
        <f>IFERROR(VLOOKUP(AB$2&amp;$A13,Parte_III!$1:$1048576,$A$3,0)*100,"-")</f>
        <v>20.930232107639313</v>
      </c>
      <c r="AC13" s="37">
        <f>IFERROR(VLOOKUP(AC$2&amp;$A13,Parte_III!$1:$1048576,$A$3,0)*100,"-")</f>
        <v>22.22222238779068</v>
      </c>
      <c r="AD13" s="37">
        <f>IFERROR(VLOOKUP(AD$2&amp;$A13,Parte_III!$1:$1048576,$A$3,0)*100,"-")</f>
        <v>25</v>
      </c>
      <c r="AE13" s="37">
        <f>IFERROR(VLOOKUP(AE$2&amp;$A13,Parte_III!$1:$1048576,$A$3,0)*100,"-")</f>
        <v>20.83333283662796</v>
      </c>
      <c r="AF13" s="37">
        <f>IFERROR(VLOOKUP(AF$2&amp;$A13,Parte_III!$1:$1048576,$A$3,0)*100,"-")</f>
        <v>51.61290168762207</v>
      </c>
      <c r="AG13" s="37">
        <f>IFERROR(VLOOKUP(AG$2&amp;$A13,Parte_III!$1:$1048576,$A$3,0)*100,"-")</f>
        <v>45.454546809196472</v>
      </c>
      <c r="AH13" s="37">
        <f>IFERROR(VLOOKUP(AH$2&amp;$A13,Parte_III!$1:$1048576,$A$3,0)*100,"-")</f>
        <v>100</v>
      </c>
      <c r="AI13" s="37">
        <f>IFERROR(VLOOKUP(AI$2&amp;$A13,Parte_III!$1:$1048576,$A$3,0)*100,"-")</f>
        <v>54.347825050354004</v>
      </c>
    </row>
    <row r="14" spans="1:47">
      <c r="A14" s="6" t="s">
        <v>8947</v>
      </c>
      <c r="B14" s="6"/>
      <c r="C14" s="24" t="s">
        <v>10776</v>
      </c>
      <c r="D14" s="37">
        <f>IFERROR(VLOOKUP(D$2&amp;$A14,Parte_III!$1:$1048576,$A$3,0)*100,"-")</f>
        <v>3.9473682641983032</v>
      </c>
      <c r="E14" s="37">
        <f>IFERROR(VLOOKUP(E$2&amp;$A14,Parte_III!$1:$1048576,$A$3,0)*100,"-")</f>
        <v>23.529411852359772</v>
      </c>
      <c r="F14" s="37">
        <f>IFERROR(VLOOKUP(F$2&amp;$A14,Parte_III!$1:$1048576,$A$3,0)*100,"-")</f>
        <v>2.5316456332802773</v>
      </c>
      <c r="G14" s="37">
        <f>IFERROR(VLOOKUP(G$2&amp;$A14,Parte_III!$1:$1048576,$A$3,0)*100,"-")</f>
        <v>1.2820512987673283</v>
      </c>
      <c r="H14" s="37">
        <f>IFERROR(VLOOKUP(H$2&amp;$A14,Parte_III!$1:$1048576,$A$3,0)*100,"-")</f>
        <v>0</v>
      </c>
      <c r="I14" s="37">
        <f>IFERROR(VLOOKUP(I$2&amp;$A14,Parte_III!$1:$1048576,$A$3,0)*100,"-")</f>
        <v>5.1369864493608475</v>
      </c>
      <c r="J14" s="37">
        <f>IFERROR(VLOOKUP(J$2&amp;$A14,Parte_III!$1:$1048576,$A$3,0)*100,"-")</f>
        <v>0</v>
      </c>
      <c r="K14" s="37">
        <f>IFERROR(VLOOKUP(K$2&amp;$A14,Parte_III!$1:$1048576,$A$3,0)*100,"-")</f>
        <v>0</v>
      </c>
      <c r="L14" s="37">
        <f>IFERROR(VLOOKUP(L$2&amp;$A14,Parte_III!$1:$1048576,$A$3,0)*100,"-")</f>
        <v>0</v>
      </c>
      <c r="M14" s="37">
        <f>IFERROR(VLOOKUP(M$2&amp;$A14,Parte_III!$1:$1048576,$A$3,0)*100,"-")</f>
        <v>0</v>
      </c>
      <c r="N14" s="37"/>
      <c r="O14" s="37">
        <f>IFERROR(VLOOKUP(O$2&amp;$A14,Parte_III!$1:$1048576,$A$3,0)*100,"-")</f>
        <v>4.2105264961719513</v>
      </c>
      <c r="P14" s="37">
        <f>IFERROR(VLOOKUP(P$2&amp;$A14,Parte_III!$1:$1048576,$A$3,0)*100,"-")</f>
        <v>23.076923191547394</v>
      </c>
      <c r="Q14" s="37">
        <f>IFERROR(VLOOKUP(Q$2&amp;$A14,Parte_III!$1:$1048576,$A$3,0)*100,"-")</f>
        <v>2.777777798473835</v>
      </c>
      <c r="R14" s="37">
        <f>IFERROR(VLOOKUP(R$2&amp;$A14,Parte_III!$1:$1048576,$A$3,0)*100,"-")</f>
        <v>2.380952425301075</v>
      </c>
      <c r="S14" s="37">
        <f>IFERROR(VLOOKUP(S$2&amp;$A14,Parte_III!$1:$1048576,$A$3,0)*100,"-")</f>
        <v>0</v>
      </c>
      <c r="T14" s="37">
        <f>IFERROR(VLOOKUP(T$2&amp;$A14,Parte_III!$1:$1048576,$A$3,0)*100,"-")</f>
        <v>5.4054055362939835</v>
      </c>
      <c r="U14" s="37">
        <f>IFERROR(VLOOKUP(U$2&amp;$A14,Parte_III!$1:$1048576,$A$3,0)*100,"-")</f>
        <v>0</v>
      </c>
      <c r="V14" s="37">
        <f>IFERROR(VLOOKUP(V$2&amp;$A14,Parte_III!$1:$1048576,$A$3,0)*100,"-")</f>
        <v>0</v>
      </c>
      <c r="W14" s="37">
        <f>IFERROR(VLOOKUP(W$2&amp;$A14,Parte_III!$1:$1048576,$A$3,0)*100,"-")</f>
        <v>0</v>
      </c>
      <c r="X14" s="37">
        <f>IFERROR(VLOOKUP(X$2&amp;$A14,Parte_III!$1:$1048576,$A$3,0)*100,"-")</f>
        <v>0</v>
      </c>
      <c r="Y14" s="37"/>
      <c r="Z14" s="37">
        <f>IFERROR(VLOOKUP(Z$2&amp;$A14,Parte_III!$1:$1048576,$A$3,0)*100,"-")</f>
        <v>3.684210404753685</v>
      </c>
      <c r="AA14" s="37">
        <f>IFERROR(VLOOKUP(AA$2&amp;$A14,Parte_III!$1:$1048576,$A$3,0)*100,"-")</f>
        <v>23.999999463558197</v>
      </c>
      <c r="AB14" s="37">
        <f>IFERROR(VLOOKUP(AB$2&amp;$A14,Parte_III!$1:$1048576,$A$3,0)*100,"-")</f>
        <v>2.3255813866853714</v>
      </c>
      <c r="AC14" s="37">
        <f>IFERROR(VLOOKUP(AC$2&amp;$A14,Parte_III!$1:$1048576,$A$3,0)*100,"-")</f>
        <v>0</v>
      </c>
      <c r="AD14" s="37">
        <f>IFERROR(VLOOKUP(AD$2&amp;$A14,Parte_III!$1:$1048576,$A$3,0)*100,"-")</f>
        <v>0</v>
      </c>
      <c r="AE14" s="37">
        <f>IFERROR(VLOOKUP(AE$2&amp;$A14,Parte_III!$1:$1048576,$A$3,0)*100,"-")</f>
        <v>4.86111119389534</v>
      </c>
      <c r="AF14" s="37">
        <f>IFERROR(VLOOKUP(AF$2&amp;$A14,Parte_III!$1:$1048576,$A$3,0)*100,"-")</f>
        <v>0</v>
      </c>
      <c r="AG14" s="37">
        <f>IFERROR(VLOOKUP(AG$2&amp;$A14,Parte_III!$1:$1048576,$A$3,0)*100,"-")</f>
        <v>0</v>
      </c>
      <c r="AH14" s="37">
        <f>IFERROR(VLOOKUP(AH$2&amp;$A14,Parte_III!$1:$1048576,$A$3,0)*100,"-")</f>
        <v>0</v>
      </c>
      <c r="AI14" s="37">
        <f>IFERROR(VLOOKUP(AI$2&amp;$A14,Parte_III!$1:$1048576,$A$3,0)*100,"-")</f>
        <v>0</v>
      </c>
    </row>
    <row r="15" spans="1:47">
      <c r="A15" s="6" t="s">
        <v>8977</v>
      </c>
      <c r="B15" s="6"/>
      <c r="C15" s="24" t="s">
        <v>10777</v>
      </c>
      <c r="D15" s="37">
        <f>IFERROR(VLOOKUP(D$2&amp;$A15,Parte_III!$1:$1048576,$A$3,0)*100,"-")</f>
        <v>13.947369158267975</v>
      </c>
      <c r="E15" s="37">
        <f>IFERROR(VLOOKUP(E$2&amp;$A15,Parte_III!$1:$1048576,$A$3,0)*100,"-")</f>
        <v>9.8039217293262482</v>
      </c>
      <c r="F15" s="37">
        <f>IFERROR(VLOOKUP(F$2&amp;$A15,Parte_III!$1:$1048576,$A$3,0)*100,"-")</f>
        <v>16.455696523189545</v>
      </c>
      <c r="G15" s="37">
        <f>IFERROR(VLOOKUP(G$2&amp;$A15,Parte_III!$1:$1048576,$A$3,0)*100,"-")</f>
        <v>12.820513546466827</v>
      </c>
      <c r="H15" s="37">
        <f>IFERROR(VLOOKUP(H$2&amp;$A15,Parte_III!$1:$1048576,$A$3,0)*100,"-")</f>
        <v>20.23809552192688</v>
      </c>
      <c r="I15" s="37">
        <f>IFERROR(VLOOKUP(I$2&amp;$A15,Parte_III!$1:$1048576,$A$3,0)*100,"-")</f>
        <v>15.410958230495453</v>
      </c>
      <c r="J15" s="37">
        <f>IFERROR(VLOOKUP(J$2&amp;$A15,Parte_III!$1:$1048576,$A$3,0)*100,"-")</f>
        <v>14.28571492433548</v>
      </c>
      <c r="K15" s="37">
        <f>IFERROR(VLOOKUP(K$2&amp;$A15,Parte_III!$1:$1048576,$A$3,0)*100,"-")</f>
        <v>0</v>
      </c>
      <c r="L15" s="37">
        <f>IFERROR(VLOOKUP(L$2&amp;$A15,Parte_III!$1:$1048576,$A$3,0)*100,"-")</f>
        <v>0</v>
      </c>
      <c r="M15" s="37">
        <f>IFERROR(VLOOKUP(M$2&amp;$A15,Parte_III!$1:$1048576,$A$3,0)*100,"-")</f>
        <v>9.0909093618392944</v>
      </c>
      <c r="N15" s="37"/>
      <c r="O15" s="37">
        <f>IFERROR(VLOOKUP(O$2&amp;$A15,Parte_III!$1:$1048576,$A$3,0)*100,"-")</f>
        <v>16.315789520740509</v>
      </c>
      <c r="P15" s="37">
        <f>IFERROR(VLOOKUP(P$2&amp;$A15,Parte_III!$1:$1048576,$A$3,0)*100,"-")</f>
        <v>15.384615957736969</v>
      </c>
      <c r="Q15" s="37">
        <f>IFERROR(VLOOKUP(Q$2&amp;$A15,Parte_III!$1:$1048576,$A$3,0)*100,"-")</f>
        <v>16.66666716337204</v>
      </c>
      <c r="R15" s="37">
        <f>IFERROR(VLOOKUP(R$2&amp;$A15,Parte_III!$1:$1048576,$A$3,0)*100,"-")</f>
        <v>14.28571492433548</v>
      </c>
      <c r="S15" s="37">
        <f>IFERROR(VLOOKUP(S$2&amp;$A15,Parte_III!$1:$1048576,$A$3,0)*100,"-")</f>
        <v>22.727273404598236</v>
      </c>
      <c r="T15" s="37">
        <f>IFERROR(VLOOKUP(T$2&amp;$A15,Parte_III!$1:$1048576,$A$3,0)*100,"-")</f>
        <v>17.567567527294159</v>
      </c>
      <c r="U15" s="37">
        <f>IFERROR(VLOOKUP(U$2&amp;$A15,Parte_III!$1:$1048576,$A$3,0)*100,"-")</f>
        <v>20.000000298023224</v>
      </c>
      <c r="V15" s="37">
        <f>IFERROR(VLOOKUP(V$2&amp;$A15,Parte_III!$1:$1048576,$A$3,0)*100,"-")</f>
        <v>0</v>
      </c>
      <c r="W15" s="37">
        <f>IFERROR(VLOOKUP(W$2&amp;$A15,Parte_III!$1:$1048576,$A$3,0)*100,"-")</f>
        <v>0</v>
      </c>
      <c r="X15" s="37">
        <f>IFERROR(VLOOKUP(X$2&amp;$A15,Parte_III!$1:$1048576,$A$3,0)*100,"-")</f>
        <v>11.90476194024086</v>
      </c>
      <c r="Y15" s="37"/>
      <c r="Z15" s="37">
        <f>IFERROR(VLOOKUP(Z$2&amp;$A15,Parte_III!$1:$1048576,$A$3,0)*100,"-")</f>
        <v>11.578947305679321</v>
      </c>
      <c r="AA15" s="37">
        <f>IFERROR(VLOOKUP(AA$2&amp;$A15,Parte_III!$1:$1048576,$A$3,0)*100,"-")</f>
        <v>3.9999999105930328</v>
      </c>
      <c r="AB15" s="37">
        <f>IFERROR(VLOOKUP(AB$2&amp;$A15,Parte_III!$1:$1048576,$A$3,0)*100,"-")</f>
        <v>16.27907007932663</v>
      </c>
      <c r="AC15" s="37">
        <f>IFERROR(VLOOKUP(AC$2&amp;$A15,Parte_III!$1:$1048576,$A$3,0)*100,"-")</f>
        <v>11.11111119389534</v>
      </c>
      <c r="AD15" s="37">
        <f>IFERROR(VLOOKUP(AD$2&amp;$A15,Parte_III!$1:$1048576,$A$3,0)*100,"-")</f>
        <v>17.499999701976776</v>
      </c>
      <c r="AE15" s="37">
        <f>IFERROR(VLOOKUP(AE$2&amp;$A15,Parte_III!$1:$1048576,$A$3,0)*100,"-")</f>
        <v>13.19444477558136</v>
      </c>
      <c r="AF15" s="37">
        <f>IFERROR(VLOOKUP(AF$2&amp;$A15,Parte_III!$1:$1048576,$A$3,0)*100,"-")</f>
        <v>9.6774190664291382</v>
      </c>
      <c r="AG15" s="37">
        <f>IFERROR(VLOOKUP(AG$2&amp;$A15,Parte_III!$1:$1048576,$A$3,0)*100,"-")</f>
        <v>0</v>
      </c>
      <c r="AH15" s="37">
        <f>IFERROR(VLOOKUP(AH$2&amp;$A15,Parte_III!$1:$1048576,$A$3,0)*100,"-")</f>
        <v>0</v>
      </c>
      <c r="AI15" s="37">
        <f>IFERROR(VLOOKUP(AI$2&amp;$A15,Parte_III!$1:$1048576,$A$3,0)*100,"-")</f>
        <v>6.5217390656471252</v>
      </c>
    </row>
    <row r="16" spans="1:47">
      <c r="A16" s="6" t="s">
        <v>9007</v>
      </c>
      <c r="B16" s="6"/>
      <c r="C16" s="24" t="s">
        <v>10778</v>
      </c>
      <c r="D16" s="37">
        <f>IFERROR(VLOOKUP(D$2&amp;$A16,Parte_III!$1:$1048576,$A$3,0)*100,"-")</f>
        <v>0.78947367146611214</v>
      </c>
      <c r="E16" s="37">
        <f>IFERROR(VLOOKUP(E$2&amp;$A16,Parte_III!$1:$1048576,$A$3,0)*100,"-")</f>
        <v>0</v>
      </c>
      <c r="F16" s="37">
        <f>IFERROR(VLOOKUP(F$2&amp;$A16,Parte_III!$1:$1048576,$A$3,0)*100,"-")</f>
        <v>0</v>
      </c>
      <c r="G16" s="37">
        <f>IFERROR(VLOOKUP(G$2&amp;$A16,Parte_III!$1:$1048576,$A$3,0)*100,"-")</f>
        <v>1.2820512987673283</v>
      </c>
      <c r="H16" s="37">
        <f>IFERROR(VLOOKUP(H$2&amp;$A16,Parte_III!$1:$1048576,$A$3,0)*100,"-")</f>
        <v>0</v>
      </c>
      <c r="I16" s="37">
        <f>IFERROR(VLOOKUP(I$2&amp;$A16,Parte_III!$1:$1048576,$A$3,0)*100,"-")</f>
        <v>0.34246575087308884</v>
      </c>
      <c r="J16" s="37">
        <f>IFERROR(VLOOKUP(J$2&amp;$A16,Parte_III!$1:$1048576,$A$3,0)*100,"-")</f>
        <v>1.785714365541935</v>
      </c>
      <c r="K16" s="37">
        <f>IFERROR(VLOOKUP(K$2&amp;$A16,Parte_III!$1:$1048576,$A$3,0)*100,"-")</f>
        <v>3.9999999105930328</v>
      </c>
      <c r="L16" s="37">
        <f>IFERROR(VLOOKUP(L$2&amp;$A16,Parte_III!$1:$1048576,$A$3,0)*100,"-")</f>
        <v>0</v>
      </c>
      <c r="M16" s="37">
        <f>IFERROR(VLOOKUP(M$2&amp;$A16,Parte_III!$1:$1048576,$A$3,0)*100,"-")</f>
        <v>2.2727273404598236</v>
      </c>
      <c r="N16" s="37"/>
      <c r="O16" s="37">
        <f>IFERROR(VLOOKUP(O$2&amp;$A16,Parte_III!$1:$1048576,$A$3,0)*100,"-")</f>
        <v>1.0526316240429878</v>
      </c>
      <c r="P16" s="37">
        <f>IFERROR(VLOOKUP(P$2&amp;$A16,Parte_III!$1:$1048576,$A$3,0)*100,"-")</f>
        <v>0</v>
      </c>
      <c r="Q16" s="37">
        <f>IFERROR(VLOOKUP(Q$2&amp;$A16,Parte_III!$1:$1048576,$A$3,0)*100,"-")</f>
        <v>0</v>
      </c>
      <c r="R16" s="37">
        <f>IFERROR(VLOOKUP(R$2&amp;$A16,Parte_III!$1:$1048576,$A$3,0)*100,"-")</f>
        <v>2.380952425301075</v>
      </c>
      <c r="S16" s="37">
        <f>IFERROR(VLOOKUP(S$2&amp;$A16,Parte_III!$1:$1048576,$A$3,0)*100,"-")</f>
        <v>0</v>
      </c>
      <c r="T16" s="37">
        <f>IFERROR(VLOOKUP(T$2&amp;$A16,Parte_III!$1:$1048576,$A$3,0)*100,"-")</f>
        <v>0.67567569203674793</v>
      </c>
      <c r="U16" s="37">
        <f>IFERROR(VLOOKUP(U$2&amp;$A16,Parte_III!$1:$1048576,$A$3,0)*100,"-")</f>
        <v>3.9999999105930328</v>
      </c>
      <c r="V16" s="37">
        <f>IFERROR(VLOOKUP(V$2&amp;$A16,Parte_III!$1:$1048576,$A$3,0)*100,"-")</f>
        <v>0</v>
      </c>
      <c r="W16" s="37">
        <f>IFERROR(VLOOKUP(W$2&amp;$A16,Parte_III!$1:$1048576,$A$3,0)*100,"-")</f>
        <v>0</v>
      </c>
      <c r="X16" s="37">
        <f>IFERROR(VLOOKUP(X$2&amp;$A16,Parte_III!$1:$1048576,$A$3,0)*100,"-")</f>
        <v>2.380952425301075</v>
      </c>
      <c r="Y16" s="37"/>
      <c r="Z16" s="37">
        <f>IFERROR(VLOOKUP(Z$2&amp;$A16,Parte_III!$1:$1048576,$A$3,0)*100,"-")</f>
        <v>0.52631581202149391</v>
      </c>
      <c r="AA16" s="37">
        <f>IFERROR(VLOOKUP(AA$2&amp;$A16,Parte_III!$1:$1048576,$A$3,0)*100,"-")</f>
        <v>0</v>
      </c>
      <c r="AB16" s="37">
        <f>IFERROR(VLOOKUP(AB$2&amp;$A16,Parte_III!$1:$1048576,$A$3,0)*100,"-")</f>
        <v>0</v>
      </c>
      <c r="AC16" s="37">
        <f>IFERROR(VLOOKUP(AC$2&amp;$A16,Parte_III!$1:$1048576,$A$3,0)*100,"-")</f>
        <v>0</v>
      </c>
      <c r="AD16" s="37">
        <f>IFERROR(VLOOKUP(AD$2&amp;$A16,Parte_III!$1:$1048576,$A$3,0)*100,"-")</f>
        <v>0</v>
      </c>
      <c r="AE16" s="37">
        <f>IFERROR(VLOOKUP(AE$2&amp;$A16,Parte_III!$1:$1048576,$A$3,0)*100,"-")</f>
        <v>0</v>
      </c>
      <c r="AF16" s="37">
        <f>IFERROR(VLOOKUP(AF$2&amp;$A16,Parte_III!$1:$1048576,$A$3,0)*100,"-")</f>
        <v>0</v>
      </c>
      <c r="AG16" s="37">
        <f>IFERROR(VLOOKUP(AG$2&amp;$A16,Parte_III!$1:$1048576,$A$3,0)*100,"-")</f>
        <v>9.0909093618392944</v>
      </c>
      <c r="AH16" s="37">
        <f>IFERROR(VLOOKUP(AH$2&amp;$A16,Parte_III!$1:$1048576,$A$3,0)*100,"-")</f>
        <v>0</v>
      </c>
      <c r="AI16" s="37">
        <f>IFERROR(VLOOKUP(AI$2&amp;$A16,Parte_III!$1:$1048576,$A$3,0)*100,"-")</f>
        <v>2.1739130839705467</v>
      </c>
    </row>
    <row r="17" spans="1:35">
      <c r="A17" s="6" t="s">
        <v>9037</v>
      </c>
      <c r="B17" s="6"/>
      <c r="C17" s="24" t="s">
        <v>10779</v>
      </c>
      <c r="D17" s="37">
        <f>IFERROR(VLOOKUP(D$2&amp;$A17,Parte_III!$1:$1048576,$A$3,0)*100,"-")</f>
        <v>0.26315790601074696</v>
      </c>
      <c r="E17" s="37">
        <f>IFERROR(VLOOKUP(E$2&amp;$A17,Parte_III!$1:$1048576,$A$3,0)*100,"-")</f>
        <v>0</v>
      </c>
      <c r="F17" s="37">
        <f>IFERROR(VLOOKUP(F$2&amp;$A17,Parte_III!$1:$1048576,$A$3,0)*100,"-")</f>
        <v>1.2658228166401386</v>
      </c>
      <c r="G17" s="37">
        <f>IFERROR(VLOOKUP(G$2&amp;$A17,Parte_III!$1:$1048576,$A$3,0)*100,"-")</f>
        <v>0</v>
      </c>
      <c r="H17" s="37">
        <f>IFERROR(VLOOKUP(H$2&amp;$A17,Parte_III!$1:$1048576,$A$3,0)*100,"-")</f>
        <v>0</v>
      </c>
      <c r="I17" s="37">
        <f>IFERROR(VLOOKUP(I$2&amp;$A17,Parte_III!$1:$1048576,$A$3,0)*100,"-")</f>
        <v>0.34246575087308884</v>
      </c>
      <c r="J17" s="37">
        <f>IFERROR(VLOOKUP(J$2&amp;$A17,Parte_III!$1:$1048576,$A$3,0)*100,"-")</f>
        <v>0</v>
      </c>
      <c r="K17" s="37">
        <f>IFERROR(VLOOKUP(K$2&amp;$A17,Parte_III!$1:$1048576,$A$3,0)*100,"-")</f>
        <v>0</v>
      </c>
      <c r="L17" s="37">
        <f>IFERROR(VLOOKUP(L$2&amp;$A17,Parte_III!$1:$1048576,$A$3,0)*100,"-")</f>
        <v>0</v>
      </c>
      <c r="M17" s="37">
        <f>IFERROR(VLOOKUP(M$2&amp;$A17,Parte_III!$1:$1048576,$A$3,0)*100,"-")</f>
        <v>0</v>
      </c>
      <c r="N17" s="37"/>
      <c r="O17" s="37">
        <f>IFERROR(VLOOKUP(O$2&amp;$A17,Parte_III!$1:$1048576,$A$3,0)*100,"-")</f>
        <v>0</v>
      </c>
      <c r="P17" s="37">
        <f>IFERROR(VLOOKUP(P$2&amp;$A17,Parte_III!$1:$1048576,$A$3,0)*100,"-")</f>
        <v>0</v>
      </c>
      <c r="Q17" s="37">
        <f>IFERROR(VLOOKUP(Q$2&amp;$A17,Parte_III!$1:$1048576,$A$3,0)*100,"-")</f>
        <v>0</v>
      </c>
      <c r="R17" s="37">
        <f>IFERROR(VLOOKUP(R$2&amp;$A17,Parte_III!$1:$1048576,$A$3,0)*100,"-")</f>
        <v>0</v>
      </c>
      <c r="S17" s="37">
        <f>IFERROR(VLOOKUP(S$2&amp;$A17,Parte_III!$1:$1048576,$A$3,0)*100,"-")</f>
        <v>0</v>
      </c>
      <c r="T17" s="37">
        <f>IFERROR(VLOOKUP(T$2&amp;$A17,Parte_III!$1:$1048576,$A$3,0)*100,"-")</f>
        <v>0</v>
      </c>
      <c r="U17" s="37">
        <f>IFERROR(VLOOKUP(U$2&amp;$A17,Parte_III!$1:$1048576,$A$3,0)*100,"-")</f>
        <v>0</v>
      </c>
      <c r="V17" s="37">
        <f>IFERROR(VLOOKUP(V$2&amp;$A17,Parte_III!$1:$1048576,$A$3,0)*100,"-")</f>
        <v>0</v>
      </c>
      <c r="W17" s="37">
        <f>IFERROR(VLOOKUP(W$2&amp;$A17,Parte_III!$1:$1048576,$A$3,0)*100,"-")</f>
        <v>0</v>
      </c>
      <c r="X17" s="37">
        <f>IFERROR(VLOOKUP(X$2&amp;$A17,Parte_III!$1:$1048576,$A$3,0)*100,"-")</f>
        <v>0</v>
      </c>
      <c r="Y17" s="37"/>
      <c r="Z17" s="37">
        <f>IFERROR(VLOOKUP(Z$2&amp;$A17,Parte_III!$1:$1048576,$A$3,0)*100,"-")</f>
        <v>0.52631581202149391</v>
      </c>
      <c r="AA17" s="37">
        <f>IFERROR(VLOOKUP(AA$2&amp;$A17,Parte_III!$1:$1048576,$A$3,0)*100,"-")</f>
        <v>0</v>
      </c>
      <c r="AB17" s="37">
        <f>IFERROR(VLOOKUP(AB$2&amp;$A17,Parte_III!$1:$1048576,$A$3,0)*100,"-")</f>
        <v>2.3255813866853714</v>
      </c>
      <c r="AC17" s="37">
        <f>IFERROR(VLOOKUP(AC$2&amp;$A17,Parte_III!$1:$1048576,$A$3,0)*100,"-")</f>
        <v>0</v>
      </c>
      <c r="AD17" s="37">
        <f>IFERROR(VLOOKUP(AD$2&amp;$A17,Parte_III!$1:$1048576,$A$3,0)*100,"-")</f>
        <v>0</v>
      </c>
      <c r="AE17" s="37">
        <f>IFERROR(VLOOKUP(AE$2&amp;$A17,Parte_III!$1:$1048576,$A$3,0)*100,"-")</f>
        <v>0.69444444961845875</v>
      </c>
      <c r="AF17" s="37">
        <f>IFERROR(VLOOKUP(AF$2&amp;$A17,Parte_III!$1:$1048576,$A$3,0)*100,"-")</f>
        <v>0</v>
      </c>
      <c r="AG17" s="37">
        <f>IFERROR(VLOOKUP(AG$2&amp;$A17,Parte_III!$1:$1048576,$A$3,0)*100,"-")</f>
        <v>0</v>
      </c>
      <c r="AH17" s="37">
        <f>IFERROR(VLOOKUP(AH$2&amp;$A17,Parte_III!$1:$1048576,$A$3,0)*100,"-")</f>
        <v>0</v>
      </c>
      <c r="AI17" s="37">
        <f>IFERROR(VLOOKUP(AI$2&amp;$A17,Parte_III!$1:$1048576,$A$3,0)*100,"-")</f>
        <v>0</v>
      </c>
    </row>
    <row r="18" spans="1:35" ht="15" thickBot="1">
      <c r="A18" s="6" t="s">
        <v>9067</v>
      </c>
      <c r="B18" s="6"/>
      <c r="C18" s="24" t="s">
        <v>6383</v>
      </c>
      <c r="D18" s="37">
        <f>IFERROR(VLOOKUP(D$2&amp;$A18,Parte_III!$1:$1048576,$A$3,0)*100,"-")</f>
        <v>1.0526316240429878</v>
      </c>
      <c r="E18" s="37">
        <f>IFERROR(VLOOKUP(E$2&amp;$A18,Parte_III!$1:$1048576,$A$3,0)*100,"-")</f>
        <v>1.9607843831181526</v>
      </c>
      <c r="F18" s="37">
        <f>IFERROR(VLOOKUP(F$2&amp;$A18,Parte_III!$1:$1048576,$A$3,0)*100,"-")</f>
        <v>1.2658228166401386</v>
      </c>
      <c r="G18" s="37">
        <f>IFERROR(VLOOKUP(G$2&amp;$A18,Parte_III!$1:$1048576,$A$3,0)*100,"-")</f>
        <v>1.2820512987673283</v>
      </c>
      <c r="H18" s="37">
        <f>IFERROR(VLOOKUP(H$2&amp;$A18,Parte_III!$1:$1048576,$A$3,0)*100,"-")</f>
        <v>1.1904762126505375</v>
      </c>
      <c r="I18" s="37">
        <f>IFERROR(VLOOKUP(I$2&amp;$A18,Parte_III!$1:$1048576,$A$3,0)*100,"-")</f>
        <v>1.3698630034923553</v>
      </c>
      <c r="J18" s="37">
        <f>IFERROR(VLOOKUP(J$2&amp;$A18,Parte_III!$1:$1048576,$A$3,0)*100,"-")</f>
        <v>0</v>
      </c>
      <c r="K18" s="37">
        <f>IFERROR(VLOOKUP(K$2&amp;$A18,Parte_III!$1:$1048576,$A$3,0)*100,"-")</f>
        <v>0</v>
      </c>
      <c r="L18" s="37">
        <f>IFERROR(VLOOKUP(L$2&amp;$A18,Parte_III!$1:$1048576,$A$3,0)*100,"-")</f>
        <v>0</v>
      </c>
      <c r="M18" s="37">
        <f>IFERROR(VLOOKUP(M$2&amp;$A18,Parte_III!$1:$1048576,$A$3,0)*100,"-")</f>
        <v>0</v>
      </c>
      <c r="N18" s="37"/>
      <c r="O18" s="37">
        <f>IFERROR(VLOOKUP(O$2&amp;$A18,Parte_III!$1:$1048576,$A$3,0)*100,"-")</f>
        <v>2.1052632480859756</v>
      </c>
      <c r="P18" s="37">
        <f>IFERROR(VLOOKUP(P$2&amp;$A18,Parte_III!$1:$1048576,$A$3,0)*100,"-")</f>
        <v>3.8461539894342422</v>
      </c>
      <c r="Q18" s="37">
        <f>IFERROR(VLOOKUP(Q$2&amp;$A18,Parte_III!$1:$1048576,$A$3,0)*100,"-")</f>
        <v>2.777777798473835</v>
      </c>
      <c r="R18" s="37">
        <f>IFERROR(VLOOKUP(R$2&amp;$A18,Parte_III!$1:$1048576,$A$3,0)*100,"-")</f>
        <v>2.380952425301075</v>
      </c>
      <c r="S18" s="37">
        <f>IFERROR(VLOOKUP(S$2&amp;$A18,Parte_III!$1:$1048576,$A$3,0)*100,"-")</f>
        <v>2.2727273404598236</v>
      </c>
      <c r="T18" s="37">
        <f>IFERROR(VLOOKUP(T$2&amp;$A18,Parte_III!$1:$1048576,$A$3,0)*100,"-")</f>
        <v>2.7027027681469917</v>
      </c>
      <c r="U18" s="37">
        <f>IFERROR(VLOOKUP(U$2&amp;$A18,Parte_III!$1:$1048576,$A$3,0)*100,"-")</f>
        <v>0</v>
      </c>
      <c r="V18" s="37">
        <f>IFERROR(VLOOKUP(V$2&amp;$A18,Parte_III!$1:$1048576,$A$3,0)*100,"-")</f>
        <v>0</v>
      </c>
      <c r="W18" s="37">
        <f>IFERROR(VLOOKUP(W$2&amp;$A18,Parte_III!$1:$1048576,$A$3,0)*100,"-")</f>
        <v>0</v>
      </c>
      <c r="X18" s="37">
        <f>IFERROR(VLOOKUP(X$2&amp;$A18,Parte_III!$1:$1048576,$A$3,0)*100,"-")</f>
        <v>0</v>
      </c>
      <c r="Y18" s="37"/>
      <c r="Z18" s="37">
        <f>IFERROR(VLOOKUP(Z$2&amp;$A18,Parte_III!$1:$1048576,$A$3,0)*100,"-")</f>
        <v>0</v>
      </c>
      <c r="AA18" s="37">
        <f>IFERROR(VLOOKUP(AA$2&amp;$A18,Parte_III!$1:$1048576,$A$3,0)*100,"-")</f>
        <v>0</v>
      </c>
      <c r="AB18" s="37">
        <f>IFERROR(VLOOKUP(AB$2&amp;$A18,Parte_III!$1:$1048576,$A$3,0)*100,"-")</f>
        <v>0</v>
      </c>
      <c r="AC18" s="37">
        <f>IFERROR(VLOOKUP(AC$2&amp;$A18,Parte_III!$1:$1048576,$A$3,0)*100,"-")</f>
        <v>0</v>
      </c>
      <c r="AD18" s="37">
        <f>IFERROR(VLOOKUP(AD$2&amp;$A18,Parte_III!$1:$1048576,$A$3,0)*100,"-")</f>
        <v>0</v>
      </c>
      <c r="AE18" s="37">
        <f>IFERROR(VLOOKUP(AE$2&amp;$A18,Parte_III!$1:$1048576,$A$3,0)*100,"-")</f>
        <v>0</v>
      </c>
      <c r="AF18" s="37">
        <f>IFERROR(VLOOKUP(AF$2&amp;$A18,Parte_III!$1:$1048576,$A$3,0)*100,"-")</f>
        <v>0</v>
      </c>
      <c r="AG18" s="37">
        <f>IFERROR(VLOOKUP(AG$2&amp;$A18,Parte_III!$1:$1048576,$A$3,0)*100,"-")</f>
        <v>0</v>
      </c>
      <c r="AH18" s="37">
        <f>IFERROR(VLOOKUP(AH$2&amp;$A18,Parte_III!$1:$1048576,$A$3,0)*100,"-")</f>
        <v>0</v>
      </c>
      <c r="AI18" s="37">
        <f>IFERROR(VLOOKUP(AI$2&amp;$A18,Parte_III!$1:$1048576,$A$3,0)*100,"-")</f>
        <v>0</v>
      </c>
    </row>
    <row r="19" spans="1:35" s="26" customFormat="1" ht="15" thickTop="1">
      <c r="A19" s="8"/>
      <c r="B19" s="8"/>
      <c r="C19" s="32" t="s">
        <v>355</v>
      </c>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row>
    <row r="20" spans="1:35" s="26" customFormat="1">
      <c r="A20" s="8"/>
      <c r="B20" s="8"/>
      <c r="C20" s="34" t="s">
        <v>354</v>
      </c>
    </row>
    <row r="21" spans="1:35" s="26" customFormat="1">
      <c r="A21" s="8"/>
      <c r="B21" s="8"/>
    </row>
    <row r="22" spans="1:35" s="26" customFormat="1">
      <c r="A22" s="8"/>
      <c r="B22" s="8"/>
    </row>
    <row r="23" spans="1:35" s="26" customFormat="1">
      <c r="A23" s="8"/>
      <c r="B23" s="8"/>
    </row>
    <row r="24" spans="1:35" s="26" customFormat="1">
      <c r="A24" s="8"/>
      <c r="B24" s="8"/>
    </row>
    <row r="25" spans="1:35" s="26" customFormat="1">
      <c r="A25" s="8"/>
      <c r="B25" s="8"/>
    </row>
    <row r="26" spans="1:35" s="26" customFormat="1">
      <c r="A26" s="8"/>
      <c r="B26" s="8"/>
    </row>
    <row r="27" spans="1:35" s="26" customFormat="1">
      <c r="A27" s="8"/>
      <c r="B27" s="8"/>
    </row>
    <row r="28" spans="1:35" s="26" customFormat="1">
      <c r="A28" s="8"/>
      <c r="B28" s="8"/>
    </row>
    <row r="29" spans="1:35" s="26" customFormat="1">
      <c r="A29" s="8"/>
      <c r="B29" s="8"/>
    </row>
    <row r="30" spans="1:35" s="26" customFormat="1">
      <c r="A30" s="8"/>
      <c r="B30" s="8"/>
    </row>
    <row r="31" spans="1:35" s="26" customFormat="1">
      <c r="A31" s="8"/>
      <c r="B31" s="8"/>
    </row>
    <row r="32" spans="1:35"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sheetData>
  <mergeCells count="7">
    <mergeCell ref="C1:M1"/>
    <mergeCell ref="C3:AI3"/>
    <mergeCell ref="C5:C6"/>
    <mergeCell ref="D5:M5"/>
    <mergeCell ref="O5:X5"/>
    <mergeCell ref="Y5:Y6"/>
    <mergeCell ref="Z5:AI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2D6FF-6ED5-47CD-B963-CF87048EE8B9}">
  <dimension ref="A1:AG87"/>
  <sheetViews>
    <sheetView showGridLines="0" workbookViewId="0">
      <selection activeCell="C5" sqref="C5:C6"/>
    </sheetView>
  </sheetViews>
  <sheetFormatPr defaultRowHeight="14.4"/>
  <cols>
    <col min="1" max="2" width="4.44140625" style="13" customWidth="1"/>
    <col min="3" max="3" width="40.5546875" style="26" customWidth="1"/>
    <col min="4" max="5" width="8.6640625" style="26" customWidth="1"/>
    <col min="6" max="6" width="11.109375" style="26" customWidth="1"/>
    <col min="7" max="8" width="8.6640625" style="26" customWidth="1"/>
    <col min="9" max="33" width="9.109375" style="26"/>
  </cols>
  <sheetData>
    <row r="1" spans="1:33" s="2" customFormat="1" ht="33.75" customHeight="1">
      <c r="A1" s="12"/>
      <c r="B1" s="12"/>
      <c r="C1" s="232" t="s">
        <v>2045</v>
      </c>
      <c r="D1" s="232"/>
      <c r="E1" s="232"/>
      <c r="F1" s="232"/>
      <c r="G1" s="232"/>
      <c r="H1" s="232"/>
      <c r="I1" s="14"/>
      <c r="J1" s="14"/>
      <c r="K1" s="14"/>
      <c r="L1" s="14"/>
      <c r="M1" s="14"/>
      <c r="N1" s="14"/>
      <c r="O1" s="14"/>
      <c r="P1" s="14"/>
    </row>
    <row r="2" spans="1:33" s="6" customFormat="1" ht="11.25" customHeight="1">
      <c r="A2" s="6" t="s">
        <v>1684</v>
      </c>
      <c r="C2" s="116"/>
      <c r="E2" s="6" t="s">
        <v>10740</v>
      </c>
      <c r="F2" s="6" t="s">
        <v>10741</v>
      </c>
      <c r="G2" s="6" t="s">
        <v>10742</v>
      </c>
      <c r="H2" s="6" t="s">
        <v>10743</v>
      </c>
    </row>
    <row r="3" spans="1:33" s="1" customFormat="1" ht="38.25" customHeight="1">
      <c r="A3" s="8">
        <v>2</v>
      </c>
      <c r="B3" s="8"/>
      <c r="C3" s="234" t="s">
        <v>145</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c r="AE3" s="16"/>
      <c r="AF3" s="16"/>
      <c r="AG3" s="16"/>
    </row>
    <row r="4" spans="1:33" s="1" customFormat="1" ht="9.75" customHeight="1" thickBot="1">
      <c r="A4" s="8"/>
      <c r="B4" s="8"/>
      <c r="C4" s="17"/>
      <c r="D4" s="18"/>
      <c r="E4" s="18"/>
      <c r="F4" s="18"/>
      <c r="G4" s="18"/>
      <c r="H4" s="18"/>
      <c r="I4" s="16"/>
      <c r="J4" s="16"/>
      <c r="K4" s="16"/>
      <c r="L4" s="16"/>
      <c r="M4" s="16"/>
      <c r="N4" s="16"/>
      <c r="O4" s="16"/>
      <c r="P4" s="16"/>
      <c r="Q4" s="16"/>
      <c r="R4" s="16"/>
      <c r="S4" s="16"/>
      <c r="T4" s="16"/>
      <c r="U4" s="16"/>
      <c r="V4" s="16"/>
      <c r="W4" s="16"/>
      <c r="X4" s="16"/>
      <c r="Y4" s="16"/>
      <c r="Z4" s="16"/>
      <c r="AA4" s="16"/>
      <c r="AB4" s="16"/>
      <c r="AC4" s="16"/>
      <c r="AD4" s="16"/>
      <c r="AE4" s="16"/>
      <c r="AF4" s="16"/>
      <c r="AG4" s="16"/>
    </row>
    <row r="5" spans="1:33" s="1" customFormat="1" ht="28.5" customHeight="1" thickTop="1">
      <c r="A5" s="8"/>
      <c r="B5" s="8"/>
      <c r="C5" s="235" t="s">
        <v>10782</v>
      </c>
      <c r="D5" s="237" t="s">
        <v>265</v>
      </c>
      <c r="E5" s="237"/>
      <c r="F5" s="237"/>
      <c r="G5" s="237"/>
      <c r="H5" s="237"/>
      <c r="I5" s="16"/>
      <c r="J5" s="16"/>
      <c r="K5" s="16"/>
      <c r="L5" s="16"/>
      <c r="M5" s="16"/>
      <c r="N5" s="16"/>
      <c r="O5" s="16"/>
      <c r="P5" s="16"/>
      <c r="Q5" s="16"/>
      <c r="R5" s="16"/>
      <c r="S5" s="16"/>
      <c r="T5" s="16"/>
      <c r="U5" s="16"/>
      <c r="V5" s="16"/>
      <c r="W5" s="16"/>
      <c r="X5" s="16"/>
      <c r="Y5" s="16"/>
      <c r="Z5" s="16"/>
      <c r="AA5" s="16"/>
      <c r="AB5" s="16"/>
      <c r="AC5" s="16"/>
      <c r="AD5" s="16"/>
      <c r="AE5" s="16"/>
      <c r="AF5" s="16"/>
      <c r="AG5" s="16"/>
    </row>
    <row r="6" spans="1:33" s="1" customFormat="1" ht="28.5" customHeight="1">
      <c r="A6" s="8"/>
      <c r="B6" s="8"/>
      <c r="C6" s="236"/>
      <c r="D6" s="111" t="s">
        <v>342</v>
      </c>
      <c r="E6" s="111" t="s">
        <v>1820</v>
      </c>
      <c r="F6" s="111" t="s">
        <v>5874</v>
      </c>
      <c r="G6" s="111" t="s">
        <v>1822</v>
      </c>
      <c r="H6" s="111" t="s">
        <v>1823</v>
      </c>
      <c r="I6" s="16"/>
      <c r="J6" s="16"/>
      <c r="K6" s="16"/>
      <c r="L6" s="16"/>
      <c r="M6" s="16"/>
      <c r="N6" s="16"/>
      <c r="O6" s="16"/>
      <c r="P6" s="16"/>
      <c r="Q6" s="16"/>
      <c r="R6" s="16"/>
      <c r="S6" s="16"/>
      <c r="T6" s="16"/>
      <c r="U6" s="16"/>
      <c r="V6" s="16"/>
      <c r="W6" s="16"/>
      <c r="X6" s="16"/>
      <c r="Y6" s="16"/>
      <c r="Z6" s="16"/>
      <c r="AA6" s="16"/>
      <c r="AB6" s="16"/>
      <c r="AC6" s="16"/>
      <c r="AD6" s="16"/>
      <c r="AE6" s="16"/>
      <c r="AF6" s="16"/>
      <c r="AG6" s="16"/>
    </row>
    <row r="7" spans="1:33" s="1" customFormat="1" ht="19.5" customHeight="1">
      <c r="A7" s="8"/>
      <c r="B7" s="8"/>
      <c r="C7" s="21"/>
      <c r="D7" s="22"/>
      <c r="E7" s="22"/>
      <c r="F7" s="22"/>
      <c r="G7" s="22"/>
      <c r="H7" s="22"/>
      <c r="I7" s="16"/>
      <c r="J7" s="16"/>
      <c r="K7" s="16"/>
      <c r="L7" s="16"/>
      <c r="M7" s="16"/>
      <c r="N7" s="16"/>
      <c r="O7" s="16"/>
      <c r="P7" s="16"/>
      <c r="Q7" s="16"/>
      <c r="R7" s="16"/>
      <c r="S7" s="16"/>
      <c r="T7" s="16"/>
      <c r="U7" s="16"/>
      <c r="V7" s="16"/>
      <c r="W7" s="16"/>
      <c r="X7" s="16"/>
      <c r="Y7" s="16"/>
      <c r="Z7" s="16"/>
      <c r="AA7" s="16"/>
      <c r="AB7" s="16"/>
      <c r="AC7" s="16"/>
      <c r="AD7" s="16"/>
      <c r="AE7" s="16"/>
      <c r="AF7" s="16"/>
      <c r="AG7" s="16"/>
    </row>
    <row r="8" spans="1:33" s="1" customFormat="1" ht="19.5" customHeight="1">
      <c r="A8" s="6" t="s">
        <v>8767</v>
      </c>
      <c r="B8" s="6"/>
      <c r="C8" s="24" t="s">
        <v>10770</v>
      </c>
      <c r="D8" s="36">
        <f>IFERROR(VLOOKUP(D$2&amp;$A8,Parte_III!$1:$1048576,$A$3,0),"-")</f>
        <v>159</v>
      </c>
      <c r="E8" s="36">
        <f>IFERROR(VLOOKUP(E$2&amp;$A8,Parte_III!$1:$1048576,$A$3,0),"-")</f>
        <v>5</v>
      </c>
      <c r="F8" s="36">
        <f>IFERROR(VLOOKUP(F$2&amp;$A8,Parte_III!$1:$1048576,$A$3,0),"-")</f>
        <v>3</v>
      </c>
      <c r="G8" s="36">
        <f>IFERROR(VLOOKUP(G$2&amp;$A8,Parte_III!$1:$1048576,$A$3,0),"-")</f>
        <v>3</v>
      </c>
      <c r="H8" s="36">
        <f>IFERROR(VLOOKUP(H$2&amp;$A8,Parte_III!$1:$1048576,$A$3,0),"-")</f>
        <v>10</v>
      </c>
      <c r="I8" s="16"/>
      <c r="J8" s="16"/>
      <c r="K8" s="16"/>
      <c r="L8" s="16"/>
      <c r="M8" s="16"/>
      <c r="N8" s="16"/>
      <c r="O8" s="16"/>
      <c r="P8" s="16"/>
      <c r="Q8" s="16"/>
      <c r="R8" s="16"/>
      <c r="S8" s="16"/>
      <c r="T8" s="16"/>
      <c r="U8" s="16"/>
      <c r="V8" s="16"/>
      <c r="W8" s="16"/>
      <c r="X8" s="16"/>
      <c r="Y8" s="16"/>
      <c r="Z8" s="16"/>
      <c r="AA8" s="16"/>
      <c r="AB8" s="16"/>
      <c r="AC8" s="16"/>
      <c r="AD8" s="16"/>
      <c r="AE8" s="16"/>
      <c r="AF8" s="16"/>
      <c r="AG8" s="16"/>
    </row>
    <row r="9" spans="1:33">
      <c r="A9" s="6" t="s">
        <v>8797</v>
      </c>
      <c r="B9" s="6"/>
      <c r="C9" s="24" t="s">
        <v>10771</v>
      </c>
      <c r="D9" s="36">
        <f>IFERROR(VLOOKUP(D$2&amp;$A9,Parte_III!$1:$1048576,$A$3,0),"-")</f>
        <v>42</v>
      </c>
      <c r="E9" s="36">
        <f>IFERROR(VLOOKUP(E$2&amp;$A9,Parte_III!$1:$1048576,$A$3,0),"-")</f>
        <v>4</v>
      </c>
      <c r="F9" s="36">
        <f>IFERROR(VLOOKUP(F$2&amp;$A9,Parte_III!$1:$1048576,$A$3,0),"-")</f>
        <v>1</v>
      </c>
      <c r="G9" s="36">
        <f>IFERROR(VLOOKUP(G$2&amp;$A9,Parte_III!$1:$1048576,$A$3,0),"-")</f>
        <v>1</v>
      </c>
      <c r="H9" s="36">
        <f>IFERROR(VLOOKUP(H$2&amp;$A9,Parte_III!$1:$1048576,$A$3,0),"-")</f>
        <v>2</v>
      </c>
    </row>
    <row r="10" spans="1:33">
      <c r="A10" s="6" t="s">
        <v>8827</v>
      </c>
      <c r="B10" s="6"/>
      <c r="C10" s="24" t="s">
        <v>10772</v>
      </c>
      <c r="D10" s="36">
        <f>IFERROR(VLOOKUP(D$2&amp;$A10,Parte_III!$1:$1048576,$A$3,0),"-")</f>
        <v>4</v>
      </c>
      <c r="E10" s="36">
        <f>IFERROR(VLOOKUP(E$2&amp;$A10,Parte_III!$1:$1048576,$A$3,0),"-")</f>
        <v>2</v>
      </c>
      <c r="F10" s="36">
        <f>IFERROR(VLOOKUP(F$2&amp;$A10,Parte_III!$1:$1048576,$A$3,0),"-")</f>
        <v>0</v>
      </c>
      <c r="G10" s="36">
        <f>IFERROR(VLOOKUP(G$2&amp;$A10,Parte_III!$1:$1048576,$A$3,0),"-")</f>
        <v>0</v>
      </c>
      <c r="H10" s="36">
        <f>IFERROR(VLOOKUP(H$2&amp;$A10,Parte_III!$1:$1048576,$A$3,0),"-")</f>
        <v>0</v>
      </c>
    </row>
    <row r="11" spans="1:33">
      <c r="A11" s="6" t="s">
        <v>8857</v>
      </c>
      <c r="B11" s="6"/>
      <c r="C11" s="24" t="s">
        <v>10773</v>
      </c>
      <c r="D11" s="36">
        <f>IFERROR(VLOOKUP(D$2&amp;$A11,Parte_III!$1:$1048576,$A$3,0),"-")</f>
        <v>2</v>
      </c>
      <c r="E11" s="36">
        <f>IFERROR(VLOOKUP(E$2&amp;$A11,Parte_III!$1:$1048576,$A$3,0),"-")</f>
        <v>0</v>
      </c>
      <c r="F11" s="36">
        <f>IFERROR(VLOOKUP(F$2&amp;$A11,Parte_III!$1:$1048576,$A$3,0),"-")</f>
        <v>0</v>
      </c>
      <c r="G11" s="36">
        <f>IFERROR(VLOOKUP(G$2&amp;$A11,Parte_III!$1:$1048576,$A$3,0),"-")</f>
        <v>0</v>
      </c>
      <c r="H11" s="36">
        <f>IFERROR(VLOOKUP(H$2&amp;$A11,Parte_III!$1:$1048576,$A$3,0),"-")</f>
        <v>0</v>
      </c>
    </row>
    <row r="12" spans="1:33">
      <c r="A12" s="6" t="s">
        <v>8887</v>
      </c>
      <c r="B12" s="6"/>
      <c r="C12" s="24" t="s">
        <v>10774</v>
      </c>
      <c r="D12" s="36">
        <f>IFERROR(VLOOKUP(D$2&amp;$A12,Parte_III!$1:$1048576,$A$3,0),"-")</f>
        <v>5</v>
      </c>
      <c r="E12" s="36">
        <f>IFERROR(VLOOKUP(E$2&amp;$A12,Parte_III!$1:$1048576,$A$3,0),"-")</f>
        <v>1</v>
      </c>
      <c r="F12" s="36">
        <f>IFERROR(VLOOKUP(F$2&amp;$A12,Parte_III!$1:$1048576,$A$3,0),"-")</f>
        <v>0</v>
      </c>
      <c r="G12" s="36">
        <f>IFERROR(VLOOKUP(G$2&amp;$A12,Parte_III!$1:$1048576,$A$3,0),"-")</f>
        <v>0</v>
      </c>
      <c r="H12" s="36">
        <f>IFERROR(VLOOKUP(H$2&amp;$A12,Parte_III!$1:$1048576,$A$3,0),"-")</f>
        <v>0</v>
      </c>
    </row>
    <row r="13" spans="1:33">
      <c r="A13" s="6" t="s">
        <v>8917</v>
      </c>
      <c r="B13" s="6"/>
      <c r="C13" s="24" t="s">
        <v>10775</v>
      </c>
      <c r="D13" s="36">
        <f>IFERROR(VLOOKUP(D$2&amp;$A13,Parte_III!$1:$1048576,$A$3,0),"-")</f>
        <v>92</v>
      </c>
      <c r="E13" s="36">
        <f>IFERROR(VLOOKUP(E$2&amp;$A13,Parte_III!$1:$1048576,$A$3,0),"-")</f>
        <v>28</v>
      </c>
      <c r="F13" s="36">
        <f>IFERROR(VLOOKUP(F$2&amp;$A13,Parte_III!$1:$1048576,$A$3,0),"-")</f>
        <v>5</v>
      </c>
      <c r="G13" s="36">
        <f>IFERROR(VLOOKUP(G$2&amp;$A13,Parte_III!$1:$1048576,$A$3,0),"-")</f>
        <v>8</v>
      </c>
      <c r="H13" s="36">
        <f>IFERROR(VLOOKUP(H$2&amp;$A13,Parte_III!$1:$1048576,$A$3,0),"-")</f>
        <v>5</v>
      </c>
    </row>
    <row r="14" spans="1:33">
      <c r="A14" s="6" t="s">
        <v>8947</v>
      </c>
      <c r="B14" s="6"/>
      <c r="C14" s="24" t="s">
        <v>10776</v>
      </c>
      <c r="D14" s="36">
        <f>IFERROR(VLOOKUP(D$2&amp;$A14,Parte_III!$1:$1048576,$A$3,0),"-")</f>
        <v>15</v>
      </c>
      <c r="E14" s="36">
        <f>IFERROR(VLOOKUP(E$2&amp;$A14,Parte_III!$1:$1048576,$A$3,0),"-")</f>
        <v>0</v>
      </c>
      <c r="F14" s="36">
        <f>IFERROR(VLOOKUP(F$2&amp;$A14,Parte_III!$1:$1048576,$A$3,0),"-")</f>
        <v>0</v>
      </c>
      <c r="G14" s="36">
        <f>IFERROR(VLOOKUP(G$2&amp;$A14,Parte_III!$1:$1048576,$A$3,0),"-")</f>
        <v>0</v>
      </c>
      <c r="H14" s="36">
        <f>IFERROR(VLOOKUP(H$2&amp;$A14,Parte_III!$1:$1048576,$A$3,0),"-")</f>
        <v>0</v>
      </c>
    </row>
    <row r="15" spans="1:33">
      <c r="A15" s="6" t="s">
        <v>8977</v>
      </c>
      <c r="B15" s="6"/>
      <c r="C15" s="24" t="s">
        <v>10777</v>
      </c>
      <c r="D15" s="36">
        <f>IFERROR(VLOOKUP(D$2&amp;$A15,Parte_III!$1:$1048576,$A$3,0),"-")</f>
        <v>53</v>
      </c>
      <c r="E15" s="36">
        <f>IFERROR(VLOOKUP(E$2&amp;$A15,Parte_III!$1:$1048576,$A$3,0),"-")</f>
        <v>6</v>
      </c>
      <c r="F15" s="36">
        <f>IFERROR(VLOOKUP(F$2&amp;$A15,Parte_III!$1:$1048576,$A$3,0),"-")</f>
        <v>0</v>
      </c>
      <c r="G15" s="36">
        <f>IFERROR(VLOOKUP(G$2&amp;$A15,Parte_III!$1:$1048576,$A$3,0),"-")</f>
        <v>2</v>
      </c>
      <c r="H15" s="36">
        <f>IFERROR(VLOOKUP(H$2&amp;$A15,Parte_III!$1:$1048576,$A$3,0),"-")</f>
        <v>0</v>
      </c>
    </row>
    <row r="16" spans="1:33">
      <c r="A16" s="6" t="s">
        <v>9007</v>
      </c>
      <c r="B16" s="6"/>
      <c r="C16" s="24" t="s">
        <v>10778</v>
      </c>
      <c r="D16" s="36">
        <f>IFERROR(VLOOKUP(D$2&amp;$A16,Parte_III!$1:$1048576,$A$3,0),"-")</f>
        <v>3</v>
      </c>
      <c r="E16" s="36">
        <f>IFERROR(VLOOKUP(E$2&amp;$A16,Parte_III!$1:$1048576,$A$3,0),"-")</f>
        <v>2</v>
      </c>
      <c r="F16" s="36">
        <f>IFERROR(VLOOKUP(F$2&amp;$A16,Parte_III!$1:$1048576,$A$3,0),"-")</f>
        <v>0</v>
      </c>
      <c r="G16" s="36">
        <f>IFERROR(VLOOKUP(G$2&amp;$A16,Parte_III!$1:$1048576,$A$3,0),"-")</f>
        <v>0</v>
      </c>
      <c r="H16" s="36">
        <f>IFERROR(VLOOKUP(H$2&amp;$A16,Parte_III!$1:$1048576,$A$3,0),"-")</f>
        <v>0</v>
      </c>
    </row>
    <row r="17" spans="1:8">
      <c r="A17" s="6" t="s">
        <v>9037</v>
      </c>
      <c r="B17" s="6"/>
      <c r="C17" s="24" t="s">
        <v>10779</v>
      </c>
      <c r="D17" s="36">
        <f>IFERROR(VLOOKUP(D$2&amp;$A17,Parte_III!$1:$1048576,$A$3,0),"-")</f>
        <v>1</v>
      </c>
      <c r="E17" s="36">
        <f>IFERROR(VLOOKUP(E$2&amp;$A17,Parte_III!$1:$1048576,$A$3,0),"-")</f>
        <v>0</v>
      </c>
      <c r="F17" s="36">
        <f>IFERROR(VLOOKUP(F$2&amp;$A17,Parte_III!$1:$1048576,$A$3,0),"-")</f>
        <v>0</v>
      </c>
      <c r="G17" s="36">
        <f>IFERROR(VLOOKUP(G$2&amp;$A17,Parte_III!$1:$1048576,$A$3,0),"-")</f>
        <v>0</v>
      </c>
      <c r="H17" s="36">
        <f>IFERROR(VLOOKUP(H$2&amp;$A17,Parte_III!$1:$1048576,$A$3,0),"-")</f>
        <v>0</v>
      </c>
    </row>
    <row r="18" spans="1:8" ht="15" thickBot="1">
      <c r="A18" s="6" t="s">
        <v>9067</v>
      </c>
      <c r="B18" s="6"/>
      <c r="C18" s="24" t="s">
        <v>6383</v>
      </c>
      <c r="D18" s="36">
        <f>IFERROR(VLOOKUP(D$2&amp;$A18,Parte_III!$1:$1048576,$A$3,0),"-")</f>
        <v>4</v>
      </c>
      <c r="E18" s="36">
        <f>IFERROR(VLOOKUP(E$2&amp;$A18,Parte_III!$1:$1048576,$A$3,0),"-")</f>
        <v>0</v>
      </c>
      <c r="F18" s="36">
        <f>IFERROR(VLOOKUP(F$2&amp;$A18,Parte_III!$1:$1048576,$A$3,0),"-")</f>
        <v>0</v>
      </c>
      <c r="G18" s="36">
        <f>IFERROR(VLOOKUP(G$2&amp;$A18,Parte_III!$1:$1048576,$A$3,0),"-")</f>
        <v>0</v>
      </c>
      <c r="H18" s="36">
        <f>IFERROR(VLOOKUP(H$2&amp;$A18,Parte_III!$1:$1048576,$A$3,0),"-")</f>
        <v>0</v>
      </c>
    </row>
    <row r="19" spans="1:8" s="26" customFormat="1" ht="15" thickTop="1">
      <c r="A19" s="8"/>
      <c r="B19" s="8"/>
      <c r="C19" s="32" t="s">
        <v>355</v>
      </c>
      <c r="D19" s="33"/>
      <c r="E19" s="33"/>
      <c r="F19" s="33"/>
      <c r="G19" s="33"/>
      <c r="H19" s="33"/>
    </row>
    <row r="20" spans="1:8" s="26" customFormat="1">
      <c r="A20" s="8"/>
      <c r="B20" s="8"/>
      <c r="C20" s="34"/>
    </row>
    <row r="21" spans="1:8" s="26" customFormat="1">
      <c r="A21" s="8"/>
      <c r="B21" s="8"/>
      <c r="C21" s="24"/>
      <c r="D21" s="24"/>
      <c r="E21" s="24"/>
      <c r="F21" s="24"/>
      <c r="G21" s="24"/>
    </row>
    <row r="22" spans="1:8" s="26" customFormat="1">
      <c r="A22" s="8"/>
      <c r="B22" s="8"/>
    </row>
    <row r="23" spans="1:8" s="26" customFormat="1">
      <c r="A23" s="8"/>
      <c r="B23" s="8"/>
    </row>
    <row r="24" spans="1:8" s="26" customFormat="1">
      <c r="A24" s="8"/>
      <c r="B24" s="8"/>
    </row>
    <row r="25" spans="1:8" s="26" customFormat="1">
      <c r="A25" s="8"/>
      <c r="B25" s="8"/>
    </row>
    <row r="26" spans="1:8" s="26" customFormat="1">
      <c r="A26" s="8"/>
      <c r="B26" s="8"/>
    </row>
    <row r="27" spans="1:8" s="26" customFormat="1">
      <c r="A27" s="8"/>
      <c r="B27" s="8"/>
    </row>
    <row r="28" spans="1:8" s="26" customFormat="1">
      <c r="A28" s="8"/>
      <c r="B28" s="8"/>
    </row>
    <row r="29" spans="1:8" s="26" customFormat="1">
      <c r="A29" s="8"/>
      <c r="B29" s="8"/>
    </row>
    <row r="30" spans="1:8" s="26" customFormat="1">
      <c r="A30" s="8"/>
      <c r="B30" s="8"/>
    </row>
    <row r="31" spans="1:8" s="26" customFormat="1">
      <c r="A31" s="8"/>
      <c r="B31" s="8"/>
    </row>
    <row r="32" spans="1:8"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sheetData>
  <mergeCells count="4">
    <mergeCell ref="C1:H1"/>
    <mergeCell ref="C3:H3"/>
    <mergeCell ref="C5:C6"/>
    <mergeCell ref="D5:H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FED16-895D-44A7-9B24-C6A3FF9DAAB2}">
  <dimension ref="A1:AG87"/>
  <sheetViews>
    <sheetView showGridLines="0" workbookViewId="0">
      <selection activeCell="C5" sqref="C5:C6"/>
    </sheetView>
  </sheetViews>
  <sheetFormatPr defaultRowHeight="14.4"/>
  <cols>
    <col min="1" max="2" width="4.44140625" style="13" customWidth="1"/>
    <col min="3" max="3" width="40.5546875" style="26" customWidth="1"/>
    <col min="4" max="5" width="8.6640625" style="26" customWidth="1"/>
    <col min="6" max="6" width="11.109375" style="26" customWidth="1"/>
    <col min="7" max="8" width="8.6640625" style="26" customWidth="1"/>
    <col min="9" max="33" width="9.109375" style="26"/>
  </cols>
  <sheetData>
    <row r="1" spans="1:33" s="2" customFormat="1" ht="33.75" customHeight="1">
      <c r="A1" s="12"/>
      <c r="B1" s="12"/>
      <c r="C1" s="232" t="s">
        <v>2045</v>
      </c>
      <c r="D1" s="232"/>
      <c r="E1" s="232"/>
      <c r="F1" s="232"/>
      <c r="G1" s="232"/>
      <c r="H1" s="232"/>
      <c r="I1" s="14"/>
      <c r="J1" s="14"/>
      <c r="K1" s="14"/>
      <c r="L1" s="14"/>
      <c r="M1" s="14"/>
      <c r="N1" s="14"/>
      <c r="O1" s="14"/>
      <c r="P1" s="14"/>
    </row>
    <row r="2" spans="1:33" s="6" customFormat="1" ht="11.25" customHeight="1">
      <c r="C2" s="116"/>
      <c r="E2" s="6" t="s">
        <v>10740</v>
      </c>
      <c r="F2" s="6" t="s">
        <v>10741</v>
      </c>
      <c r="G2" s="6" t="s">
        <v>10742</v>
      </c>
      <c r="H2" s="6" t="s">
        <v>10743</v>
      </c>
    </row>
    <row r="3" spans="1:33" s="1" customFormat="1" ht="38.25" customHeight="1">
      <c r="A3" s="8">
        <v>3</v>
      </c>
      <c r="B3" s="8"/>
      <c r="C3" s="234" t="s">
        <v>145</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c r="AE3" s="16"/>
      <c r="AF3" s="16"/>
      <c r="AG3" s="16"/>
    </row>
    <row r="4" spans="1:33" s="1" customFormat="1" ht="9.75" customHeight="1" thickBot="1">
      <c r="A4" s="8"/>
      <c r="B4" s="8"/>
      <c r="C4" s="17"/>
      <c r="D4" s="18"/>
      <c r="E4" s="18"/>
      <c r="F4" s="18"/>
      <c r="G4" s="18"/>
      <c r="H4" s="18"/>
      <c r="I4" s="16"/>
      <c r="J4" s="16"/>
      <c r="K4" s="16"/>
      <c r="L4" s="16"/>
      <c r="M4" s="16"/>
      <c r="N4" s="16"/>
      <c r="O4" s="16"/>
      <c r="P4" s="16"/>
      <c r="Q4" s="16"/>
      <c r="R4" s="16"/>
      <c r="S4" s="16"/>
      <c r="T4" s="16"/>
      <c r="U4" s="16"/>
      <c r="V4" s="16"/>
      <c r="W4" s="16"/>
      <c r="X4" s="16"/>
      <c r="Y4" s="16"/>
      <c r="Z4" s="16"/>
      <c r="AA4" s="16"/>
      <c r="AB4" s="16"/>
      <c r="AC4" s="16"/>
      <c r="AD4" s="16"/>
      <c r="AE4" s="16"/>
      <c r="AF4" s="16"/>
      <c r="AG4" s="16"/>
    </row>
    <row r="5" spans="1:33" s="1" customFormat="1" ht="28.5" customHeight="1" thickTop="1">
      <c r="A5" s="8"/>
      <c r="B5" s="8"/>
      <c r="C5" s="235" t="s">
        <v>10782</v>
      </c>
      <c r="D5" s="237" t="s">
        <v>265</v>
      </c>
      <c r="E5" s="237"/>
      <c r="F5" s="237"/>
      <c r="G5" s="237"/>
      <c r="H5" s="237"/>
      <c r="I5" s="16"/>
      <c r="J5" s="16"/>
      <c r="K5" s="16"/>
      <c r="L5" s="16"/>
      <c r="M5" s="16"/>
      <c r="N5" s="16"/>
      <c r="O5" s="16"/>
      <c r="P5" s="16"/>
      <c r="Q5" s="16"/>
      <c r="R5" s="16"/>
      <c r="S5" s="16"/>
      <c r="T5" s="16"/>
      <c r="U5" s="16"/>
      <c r="V5" s="16"/>
      <c r="W5" s="16"/>
      <c r="X5" s="16"/>
      <c r="Y5" s="16"/>
      <c r="Z5" s="16"/>
      <c r="AA5" s="16"/>
      <c r="AB5" s="16"/>
      <c r="AC5" s="16"/>
      <c r="AD5" s="16"/>
      <c r="AE5" s="16"/>
      <c r="AF5" s="16"/>
      <c r="AG5" s="16"/>
    </row>
    <row r="6" spans="1:33" s="1" customFormat="1" ht="28.5" customHeight="1">
      <c r="A6" s="8"/>
      <c r="B6" s="8"/>
      <c r="C6" s="236"/>
      <c r="D6" s="111" t="s">
        <v>342</v>
      </c>
      <c r="E6" s="111" t="s">
        <v>1820</v>
      </c>
      <c r="F6" s="111" t="s">
        <v>5874</v>
      </c>
      <c r="G6" s="111" t="s">
        <v>1822</v>
      </c>
      <c r="H6" s="111" t="s">
        <v>1823</v>
      </c>
      <c r="I6" s="16"/>
      <c r="J6" s="16"/>
      <c r="K6" s="16"/>
      <c r="L6" s="16"/>
      <c r="M6" s="16"/>
      <c r="N6" s="16"/>
      <c r="O6" s="16"/>
      <c r="P6" s="16"/>
      <c r="Q6" s="16"/>
      <c r="R6" s="16"/>
      <c r="S6" s="16"/>
      <c r="T6" s="16"/>
      <c r="U6" s="16"/>
      <c r="V6" s="16"/>
      <c r="W6" s="16"/>
      <c r="X6" s="16"/>
      <c r="Y6" s="16"/>
      <c r="Z6" s="16"/>
      <c r="AA6" s="16"/>
      <c r="AB6" s="16"/>
      <c r="AC6" s="16"/>
      <c r="AD6" s="16"/>
      <c r="AE6" s="16"/>
      <c r="AF6" s="16"/>
      <c r="AG6" s="16"/>
    </row>
    <row r="7" spans="1:33" s="1" customFormat="1" ht="19.5" customHeight="1">
      <c r="A7" s="8"/>
      <c r="B7" s="8"/>
      <c r="C7" s="21"/>
      <c r="D7" s="22"/>
      <c r="E7" s="22"/>
      <c r="F7" s="22"/>
      <c r="G7" s="22"/>
      <c r="H7" s="22"/>
      <c r="I7" s="16"/>
      <c r="J7" s="16"/>
      <c r="K7" s="16"/>
      <c r="L7" s="16"/>
      <c r="M7" s="16"/>
      <c r="N7" s="16"/>
      <c r="O7" s="16"/>
      <c r="P7" s="16"/>
      <c r="Q7" s="16"/>
      <c r="R7" s="16"/>
      <c r="S7" s="16"/>
      <c r="T7" s="16"/>
      <c r="U7" s="16"/>
      <c r="V7" s="16"/>
      <c r="W7" s="16"/>
      <c r="X7" s="16"/>
      <c r="Y7" s="16"/>
      <c r="Z7" s="16"/>
      <c r="AA7" s="16"/>
      <c r="AB7" s="16"/>
      <c r="AC7" s="16"/>
      <c r="AD7" s="16"/>
      <c r="AE7" s="16"/>
      <c r="AF7" s="16"/>
      <c r="AG7" s="16"/>
    </row>
    <row r="8" spans="1:33" s="1" customFormat="1" ht="19.5" customHeight="1">
      <c r="A8" s="6" t="s">
        <v>8767</v>
      </c>
      <c r="B8" s="6"/>
      <c r="C8" s="24" t="s">
        <v>10770</v>
      </c>
      <c r="D8" s="37">
        <f>IFERROR(VLOOKUP(D$2&amp;$A8,Parte_III!$1:$1048576,$A$3,0)*100,"-")</f>
        <v>41.842105984687805</v>
      </c>
      <c r="E8" s="37">
        <f>IFERROR(VLOOKUP(E$2&amp;$A8,Parte_III!$1:$1048576,$A$3,0)*100,"-")</f>
        <v>10.41666641831398</v>
      </c>
      <c r="F8" s="37">
        <f>IFERROR(VLOOKUP(F$2&amp;$A8,Parte_III!$1:$1048576,$A$3,0)*100,"-")</f>
        <v>33.33333432674408</v>
      </c>
      <c r="G8" s="37">
        <f>IFERROR(VLOOKUP(G$2&amp;$A8,Parte_III!$1:$1048576,$A$3,0)*100,"-")</f>
        <v>21.42857164144516</v>
      </c>
      <c r="H8" s="37">
        <f>IFERROR(VLOOKUP(H$2&amp;$A8,Parte_III!$1:$1048576,$A$3,0)*100,"-")</f>
        <v>58.823531866073608</v>
      </c>
      <c r="I8" s="16"/>
      <c r="J8" s="16"/>
      <c r="K8" s="16"/>
      <c r="L8" s="16"/>
      <c r="M8" s="16"/>
      <c r="N8" s="16"/>
      <c r="O8" s="16"/>
      <c r="P8" s="16"/>
      <c r="Q8" s="16"/>
      <c r="R8" s="16"/>
      <c r="S8" s="16"/>
      <c r="T8" s="16"/>
      <c r="U8" s="16"/>
      <c r="V8" s="16"/>
      <c r="W8" s="16"/>
      <c r="X8" s="16"/>
      <c r="Y8" s="16"/>
      <c r="Z8" s="16"/>
      <c r="AA8" s="16"/>
      <c r="AB8" s="16"/>
      <c r="AC8" s="16"/>
      <c r="AD8" s="16"/>
      <c r="AE8" s="16"/>
      <c r="AF8" s="16"/>
      <c r="AG8" s="16"/>
    </row>
    <row r="9" spans="1:33">
      <c r="A9" s="6" t="s">
        <v>8797</v>
      </c>
      <c r="B9" s="6"/>
      <c r="C9" s="24" t="s">
        <v>10771</v>
      </c>
      <c r="D9" s="37">
        <f>IFERROR(VLOOKUP(D$2&amp;$A9,Parte_III!$1:$1048576,$A$3,0)*100,"-")</f>
        <v>11.052631586790085</v>
      </c>
      <c r="E9" s="37">
        <f>IFERROR(VLOOKUP(E$2&amp;$A9,Parte_III!$1:$1048576,$A$3,0)*100,"-")</f>
        <v>8.3333335816860199</v>
      </c>
      <c r="F9" s="37">
        <f>IFERROR(VLOOKUP(F$2&amp;$A9,Parte_III!$1:$1048576,$A$3,0)*100,"-")</f>
        <v>11.11111119389534</v>
      </c>
      <c r="G9" s="37">
        <f>IFERROR(VLOOKUP(G$2&amp;$A9,Parte_III!$1:$1048576,$A$3,0)*100,"-")</f>
        <v>7.1428574621677399</v>
      </c>
      <c r="H9" s="37">
        <f>IFERROR(VLOOKUP(H$2&amp;$A9,Parte_III!$1:$1048576,$A$3,0)*100,"-")</f>
        <v>11.764705926179886</v>
      </c>
    </row>
    <row r="10" spans="1:33">
      <c r="A10" s="6" t="s">
        <v>8827</v>
      </c>
      <c r="B10" s="6"/>
      <c r="C10" s="24" t="s">
        <v>10772</v>
      </c>
      <c r="D10" s="37">
        <f>IFERROR(VLOOKUP(D$2&amp;$A10,Parte_III!$1:$1048576,$A$3,0)*100,"-")</f>
        <v>1.0526316240429878</v>
      </c>
      <c r="E10" s="37">
        <f>IFERROR(VLOOKUP(E$2&amp;$A10,Parte_III!$1:$1048576,$A$3,0)*100,"-")</f>
        <v>4.1666667908430099</v>
      </c>
      <c r="F10" s="37">
        <f>IFERROR(VLOOKUP(F$2&amp;$A10,Parte_III!$1:$1048576,$A$3,0)*100,"-")</f>
        <v>0</v>
      </c>
      <c r="G10" s="37">
        <f>IFERROR(VLOOKUP(G$2&amp;$A10,Parte_III!$1:$1048576,$A$3,0)*100,"-")</f>
        <v>0</v>
      </c>
      <c r="H10" s="37">
        <f>IFERROR(VLOOKUP(H$2&amp;$A10,Parte_III!$1:$1048576,$A$3,0)*100,"-")</f>
        <v>0</v>
      </c>
    </row>
    <row r="11" spans="1:33">
      <c r="A11" s="6" t="s">
        <v>8857</v>
      </c>
      <c r="B11" s="6"/>
      <c r="C11" s="24" t="s">
        <v>10773</v>
      </c>
      <c r="D11" s="37">
        <f>IFERROR(VLOOKUP(D$2&amp;$A11,Parte_III!$1:$1048576,$A$3,0)*100,"-")</f>
        <v>0.52631581202149391</v>
      </c>
      <c r="E11" s="37">
        <f>IFERROR(VLOOKUP(E$2&amp;$A11,Parte_III!$1:$1048576,$A$3,0)*100,"-")</f>
        <v>0</v>
      </c>
      <c r="F11" s="37">
        <f>IFERROR(VLOOKUP(F$2&amp;$A11,Parte_III!$1:$1048576,$A$3,0)*100,"-")</f>
        <v>0</v>
      </c>
      <c r="G11" s="37">
        <f>IFERROR(VLOOKUP(G$2&amp;$A11,Parte_III!$1:$1048576,$A$3,0)*100,"-")</f>
        <v>0</v>
      </c>
      <c r="H11" s="37">
        <f>IFERROR(VLOOKUP(H$2&amp;$A11,Parte_III!$1:$1048576,$A$3,0)*100,"-")</f>
        <v>0</v>
      </c>
    </row>
    <row r="12" spans="1:33">
      <c r="A12" s="6" t="s">
        <v>8887</v>
      </c>
      <c r="B12" s="6"/>
      <c r="C12" s="24" t="s">
        <v>10774</v>
      </c>
      <c r="D12" s="37">
        <f>IFERROR(VLOOKUP(D$2&amp;$A12,Parte_III!$1:$1048576,$A$3,0)*100,"-")</f>
        <v>1.315789483487606</v>
      </c>
      <c r="E12" s="37">
        <f>IFERROR(VLOOKUP(E$2&amp;$A12,Parte_III!$1:$1048576,$A$3,0)*100,"-")</f>
        <v>2.083333395421505</v>
      </c>
      <c r="F12" s="37">
        <f>IFERROR(VLOOKUP(F$2&amp;$A12,Parte_III!$1:$1048576,$A$3,0)*100,"-")</f>
        <v>0</v>
      </c>
      <c r="G12" s="37">
        <f>IFERROR(VLOOKUP(G$2&amp;$A12,Parte_III!$1:$1048576,$A$3,0)*100,"-")</f>
        <v>0</v>
      </c>
      <c r="H12" s="37">
        <f>IFERROR(VLOOKUP(H$2&amp;$A12,Parte_III!$1:$1048576,$A$3,0)*100,"-")</f>
        <v>0</v>
      </c>
    </row>
    <row r="13" spans="1:33">
      <c r="A13" s="6" t="s">
        <v>8917</v>
      </c>
      <c r="B13" s="6"/>
      <c r="C13" s="24" t="s">
        <v>10775</v>
      </c>
      <c r="D13" s="37">
        <f>IFERROR(VLOOKUP(D$2&amp;$A13,Parte_III!$1:$1048576,$A$3,0)*100,"-")</f>
        <v>24.210526049137115</v>
      </c>
      <c r="E13" s="37">
        <f>IFERROR(VLOOKUP(E$2&amp;$A13,Parte_III!$1:$1048576,$A$3,0)*100,"-")</f>
        <v>58.333331346511841</v>
      </c>
      <c r="F13" s="37">
        <f>IFERROR(VLOOKUP(F$2&amp;$A13,Parte_III!$1:$1048576,$A$3,0)*100,"-")</f>
        <v>55.555558204650879</v>
      </c>
      <c r="G13" s="37">
        <f>IFERROR(VLOOKUP(G$2&amp;$A13,Parte_III!$1:$1048576,$A$3,0)*100,"-")</f>
        <v>57.142859697341919</v>
      </c>
      <c r="H13" s="37">
        <f>IFERROR(VLOOKUP(H$2&amp;$A13,Parte_III!$1:$1048576,$A$3,0)*100,"-")</f>
        <v>29.411765933036804</v>
      </c>
    </row>
    <row r="14" spans="1:33">
      <c r="A14" s="6" t="s">
        <v>8947</v>
      </c>
      <c r="B14" s="6"/>
      <c r="C14" s="24" t="s">
        <v>10776</v>
      </c>
      <c r="D14" s="37">
        <f>IFERROR(VLOOKUP(D$2&amp;$A14,Parte_III!$1:$1048576,$A$3,0)*100,"-")</f>
        <v>3.9473682641983032</v>
      </c>
      <c r="E14" s="37">
        <f>IFERROR(VLOOKUP(E$2&amp;$A14,Parte_III!$1:$1048576,$A$3,0)*100,"-")</f>
        <v>0</v>
      </c>
      <c r="F14" s="37">
        <f>IFERROR(VLOOKUP(F$2&amp;$A14,Parte_III!$1:$1048576,$A$3,0)*100,"-")</f>
        <v>0</v>
      </c>
      <c r="G14" s="37">
        <f>IFERROR(VLOOKUP(G$2&amp;$A14,Parte_III!$1:$1048576,$A$3,0)*100,"-")</f>
        <v>0</v>
      </c>
      <c r="H14" s="37">
        <f>IFERROR(VLOOKUP(H$2&amp;$A14,Parte_III!$1:$1048576,$A$3,0)*100,"-")</f>
        <v>0</v>
      </c>
    </row>
    <row r="15" spans="1:33">
      <c r="A15" s="6" t="s">
        <v>8977</v>
      </c>
      <c r="B15" s="6"/>
      <c r="C15" s="24" t="s">
        <v>10777</v>
      </c>
      <c r="D15" s="37">
        <f>IFERROR(VLOOKUP(D$2&amp;$A15,Parte_III!$1:$1048576,$A$3,0)*100,"-")</f>
        <v>13.947369158267975</v>
      </c>
      <c r="E15" s="37">
        <f>IFERROR(VLOOKUP(E$2&amp;$A15,Parte_III!$1:$1048576,$A$3,0)*100,"-")</f>
        <v>12.5</v>
      </c>
      <c r="F15" s="37">
        <f>IFERROR(VLOOKUP(F$2&amp;$A15,Parte_III!$1:$1048576,$A$3,0)*100,"-")</f>
        <v>0</v>
      </c>
      <c r="G15" s="37">
        <f>IFERROR(VLOOKUP(G$2&amp;$A15,Parte_III!$1:$1048576,$A$3,0)*100,"-")</f>
        <v>14.28571492433548</v>
      </c>
      <c r="H15" s="37">
        <f>IFERROR(VLOOKUP(H$2&amp;$A15,Parte_III!$1:$1048576,$A$3,0)*100,"-")</f>
        <v>0</v>
      </c>
    </row>
    <row r="16" spans="1:33">
      <c r="A16" s="6" t="s">
        <v>9007</v>
      </c>
      <c r="B16" s="6"/>
      <c r="C16" s="24" t="s">
        <v>10778</v>
      </c>
      <c r="D16" s="37">
        <f>IFERROR(VLOOKUP(D$2&amp;$A16,Parte_III!$1:$1048576,$A$3,0)*100,"-")</f>
        <v>0.78947367146611214</v>
      </c>
      <c r="E16" s="37">
        <f>IFERROR(VLOOKUP(E$2&amp;$A16,Parte_III!$1:$1048576,$A$3,0)*100,"-")</f>
        <v>4.1666667908430099</v>
      </c>
      <c r="F16" s="37">
        <f>IFERROR(VLOOKUP(F$2&amp;$A16,Parte_III!$1:$1048576,$A$3,0)*100,"-")</f>
        <v>0</v>
      </c>
      <c r="G16" s="37">
        <f>IFERROR(VLOOKUP(G$2&amp;$A16,Parte_III!$1:$1048576,$A$3,0)*100,"-")</f>
        <v>0</v>
      </c>
      <c r="H16" s="37">
        <f>IFERROR(VLOOKUP(H$2&amp;$A16,Parte_III!$1:$1048576,$A$3,0)*100,"-")</f>
        <v>0</v>
      </c>
    </row>
    <row r="17" spans="1:8">
      <c r="A17" s="6" t="s">
        <v>9037</v>
      </c>
      <c r="B17" s="6"/>
      <c r="C17" s="24" t="s">
        <v>10779</v>
      </c>
      <c r="D17" s="37">
        <f>IFERROR(VLOOKUP(D$2&amp;$A17,Parte_III!$1:$1048576,$A$3,0)*100,"-")</f>
        <v>0.26315790601074696</v>
      </c>
      <c r="E17" s="37">
        <f>IFERROR(VLOOKUP(E$2&amp;$A17,Parte_III!$1:$1048576,$A$3,0)*100,"-")</f>
        <v>0</v>
      </c>
      <c r="F17" s="37">
        <f>IFERROR(VLOOKUP(F$2&amp;$A17,Parte_III!$1:$1048576,$A$3,0)*100,"-")</f>
        <v>0</v>
      </c>
      <c r="G17" s="37">
        <f>IFERROR(VLOOKUP(G$2&amp;$A17,Parte_III!$1:$1048576,$A$3,0)*100,"-")</f>
        <v>0</v>
      </c>
      <c r="H17" s="37">
        <f>IFERROR(VLOOKUP(H$2&amp;$A17,Parte_III!$1:$1048576,$A$3,0)*100,"-")</f>
        <v>0</v>
      </c>
    </row>
    <row r="18" spans="1:8" ht="15" thickBot="1">
      <c r="A18" s="6" t="s">
        <v>9067</v>
      </c>
      <c r="B18" s="6"/>
      <c r="C18" s="24" t="s">
        <v>6383</v>
      </c>
      <c r="D18" s="37">
        <f>IFERROR(VLOOKUP(D$2&amp;$A18,Parte_III!$1:$1048576,$A$3,0)*100,"-")</f>
        <v>1.0526316240429878</v>
      </c>
      <c r="E18" s="37">
        <f>IFERROR(VLOOKUP(E$2&amp;$A18,Parte_III!$1:$1048576,$A$3,0)*100,"-")</f>
        <v>0</v>
      </c>
      <c r="F18" s="37">
        <f>IFERROR(VLOOKUP(F$2&amp;$A18,Parte_III!$1:$1048576,$A$3,0)*100,"-")</f>
        <v>0</v>
      </c>
      <c r="G18" s="37">
        <f>IFERROR(VLOOKUP(G$2&amp;$A18,Parte_III!$1:$1048576,$A$3,0)*100,"-")</f>
        <v>0</v>
      </c>
      <c r="H18" s="37">
        <f>IFERROR(VLOOKUP(H$2&amp;$A18,Parte_III!$1:$1048576,$A$3,0)*100,"-")</f>
        <v>0</v>
      </c>
    </row>
    <row r="19" spans="1:8" s="26" customFormat="1" ht="15" thickTop="1">
      <c r="A19" s="8"/>
      <c r="B19" s="8"/>
      <c r="C19" s="32" t="s">
        <v>355</v>
      </c>
      <c r="D19" s="33"/>
      <c r="E19" s="33"/>
      <c r="F19" s="33"/>
      <c r="G19" s="33"/>
      <c r="H19" s="33"/>
    </row>
    <row r="20" spans="1:8" s="26" customFormat="1">
      <c r="A20" s="8"/>
      <c r="B20" s="8"/>
      <c r="C20" s="34"/>
    </row>
    <row r="21" spans="1:8" s="26" customFormat="1">
      <c r="A21" s="8"/>
      <c r="B21" s="8"/>
      <c r="C21" s="24"/>
      <c r="D21" s="24"/>
      <c r="E21" s="24"/>
      <c r="F21" s="24"/>
      <c r="G21" s="24"/>
    </row>
    <row r="22" spans="1:8" s="26" customFormat="1">
      <c r="A22" s="8"/>
      <c r="B22" s="8"/>
    </row>
    <row r="23" spans="1:8" s="26" customFormat="1">
      <c r="A23" s="8"/>
      <c r="B23" s="8"/>
    </row>
    <row r="24" spans="1:8" s="26" customFormat="1">
      <c r="A24" s="8"/>
      <c r="B24" s="8"/>
    </row>
    <row r="25" spans="1:8" s="26" customFormat="1">
      <c r="A25" s="8"/>
      <c r="B25" s="8"/>
    </row>
    <row r="26" spans="1:8" s="26" customFormat="1">
      <c r="A26" s="8"/>
      <c r="B26" s="8"/>
    </row>
    <row r="27" spans="1:8" s="26" customFormat="1">
      <c r="A27" s="8"/>
      <c r="B27" s="8"/>
    </row>
    <row r="28" spans="1:8" s="26" customFormat="1">
      <c r="A28" s="8"/>
      <c r="B28" s="8"/>
    </row>
    <row r="29" spans="1:8" s="26" customFormat="1">
      <c r="A29" s="8"/>
      <c r="B29" s="8"/>
    </row>
    <row r="30" spans="1:8" s="26" customFormat="1">
      <c r="A30" s="8"/>
      <c r="B30" s="8"/>
    </row>
    <row r="31" spans="1:8" s="26" customFormat="1">
      <c r="A31" s="8"/>
      <c r="B31" s="8"/>
    </row>
    <row r="32" spans="1:8"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sheetData>
  <mergeCells count="4">
    <mergeCell ref="C1:H1"/>
    <mergeCell ref="C3:H3"/>
    <mergeCell ref="C5:C6"/>
    <mergeCell ref="D5:H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38967-6C6E-42BA-A7AB-423A9C441D6E}">
  <dimension ref="A1:R82"/>
  <sheetViews>
    <sheetView showGridLines="0" workbookViewId="0">
      <selection activeCell="E14" sqref="E14"/>
    </sheetView>
  </sheetViews>
  <sheetFormatPr defaultRowHeight="14.4"/>
  <cols>
    <col min="1" max="2" width="4.44140625" style="13" customWidth="1"/>
    <col min="3" max="3" width="28" style="26" customWidth="1"/>
    <col min="4" max="6" width="15.6640625" style="26" customWidth="1"/>
    <col min="7" max="18" width="9.109375" style="26"/>
  </cols>
  <sheetData>
    <row r="1" spans="1:18" s="2" customFormat="1" ht="33.75" customHeight="1">
      <c r="A1" s="12"/>
      <c r="B1" s="12"/>
      <c r="C1" s="232" t="s">
        <v>2045</v>
      </c>
      <c r="D1" s="233"/>
      <c r="E1" s="233"/>
      <c r="F1" s="233"/>
    </row>
    <row r="2" spans="1:18" s="6" customFormat="1" ht="11.25" customHeight="1">
      <c r="A2" s="6" t="s">
        <v>1684</v>
      </c>
      <c r="C2" s="116"/>
      <c r="D2" s="98"/>
      <c r="E2" s="98" t="s">
        <v>7669</v>
      </c>
      <c r="F2" s="98" t="s">
        <v>7670</v>
      </c>
    </row>
    <row r="3" spans="1:18" s="1" customFormat="1" ht="42" customHeight="1">
      <c r="A3" s="6">
        <v>3</v>
      </c>
      <c r="B3" s="6"/>
      <c r="C3" s="234" t="s">
        <v>10784</v>
      </c>
      <c r="D3" s="234"/>
      <c r="E3" s="234"/>
      <c r="F3" s="234"/>
      <c r="G3" s="16"/>
      <c r="H3" s="16"/>
      <c r="I3" s="16"/>
      <c r="J3" s="16"/>
      <c r="K3" s="16"/>
      <c r="L3" s="16"/>
      <c r="M3" s="16"/>
      <c r="N3" s="16"/>
      <c r="O3" s="16"/>
      <c r="P3" s="16"/>
      <c r="Q3" s="16"/>
      <c r="R3" s="16"/>
    </row>
    <row r="4" spans="1:18" s="1" customFormat="1" ht="9.75" customHeight="1" thickBot="1">
      <c r="A4" s="6"/>
      <c r="B4" s="6"/>
      <c r="C4" s="17"/>
      <c r="D4" s="16"/>
      <c r="E4" s="18"/>
      <c r="F4" s="19"/>
      <c r="G4" s="16"/>
      <c r="H4" s="16"/>
      <c r="I4" s="16"/>
      <c r="J4" s="16"/>
      <c r="K4" s="16"/>
      <c r="L4" s="16"/>
      <c r="M4" s="16"/>
      <c r="N4" s="16"/>
      <c r="O4" s="16"/>
      <c r="P4" s="16"/>
      <c r="Q4" s="16"/>
      <c r="R4" s="16"/>
    </row>
    <row r="5" spans="1:18" s="1" customFormat="1" ht="17.25" customHeight="1" thickTop="1">
      <c r="A5" s="6"/>
      <c r="B5" s="6"/>
      <c r="C5" s="235" t="s">
        <v>7775</v>
      </c>
      <c r="D5" s="237" t="s">
        <v>362</v>
      </c>
      <c r="E5" s="237"/>
      <c r="F5" s="237"/>
      <c r="G5" s="16"/>
      <c r="H5" s="16"/>
      <c r="I5" s="16"/>
      <c r="J5" s="16"/>
      <c r="K5" s="16"/>
      <c r="L5" s="16"/>
      <c r="M5" s="16"/>
      <c r="N5" s="16"/>
      <c r="O5" s="16"/>
      <c r="P5" s="16"/>
      <c r="Q5" s="16"/>
      <c r="R5" s="16"/>
    </row>
    <row r="6" spans="1:18" s="1" customFormat="1" ht="26.25" customHeight="1">
      <c r="A6" s="6"/>
      <c r="B6" s="6"/>
      <c r="C6" s="236"/>
      <c r="D6" s="111" t="s">
        <v>342</v>
      </c>
      <c r="E6" s="111" t="s">
        <v>1687</v>
      </c>
      <c r="F6" s="111" t="s">
        <v>1688</v>
      </c>
      <c r="G6" s="16"/>
      <c r="H6" s="16"/>
      <c r="I6" s="16"/>
      <c r="J6" s="16"/>
      <c r="K6" s="16"/>
      <c r="L6" s="16"/>
      <c r="M6" s="16"/>
      <c r="N6" s="16"/>
      <c r="O6" s="16"/>
      <c r="P6" s="16"/>
      <c r="Q6" s="16"/>
      <c r="R6" s="16"/>
    </row>
    <row r="7" spans="1:18" s="1" customFormat="1" ht="19.5" customHeight="1">
      <c r="A7" s="119" t="s">
        <v>9141</v>
      </c>
      <c r="B7" s="6"/>
      <c r="C7" s="21" t="s">
        <v>342</v>
      </c>
      <c r="D7" s="126">
        <f>IFERROR(VLOOKUP(D$2&amp;$A7,Parte_III!$1:$1048576,$A$3,0),"-")</f>
        <v>2533.721923828125</v>
      </c>
      <c r="E7" s="126">
        <f>IFERROR(VLOOKUP(E$2&amp;$A7,Parte_III!$1:$1048576,$A$3,0),"-")</f>
        <v>2298.39453125</v>
      </c>
      <c r="F7" s="126">
        <f>IFERROR(VLOOKUP(F$2&amp;$A7,Parte_III!$1:$1048576,$A$3,0),"-")</f>
        <v>2776.893310546875</v>
      </c>
      <c r="G7" s="16"/>
      <c r="H7" s="16"/>
      <c r="I7" s="16"/>
      <c r="J7" s="16"/>
      <c r="K7" s="16"/>
      <c r="L7" s="16"/>
      <c r="M7" s="16"/>
      <c r="N7" s="16"/>
      <c r="O7" s="16"/>
      <c r="P7" s="16"/>
      <c r="Q7" s="16"/>
      <c r="R7" s="16"/>
    </row>
    <row r="8" spans="1:18">
      <c r="A8" s="119" t="s">
        <v>9162</v>
      </c>
      <c r="B8" s="6"/>
      <c r="C8" s="24" t="s">
        <v>333</v>
      </c>
      <c r="D8" s="82">
        <f>IFERROR(VLOOKUP(D$2&amp;$A8,Parte_III!$1:$1048576,$A$3,0),"-")</f>
        <v>1810.2730712890625</v>
      </c>
      <c r="E8" s="82">
        <f>IFERROR(VLOOKUP(E$2&amp;$A8,Parte_III!$1:$1048576,$A$3,0),"-")</f>
        <v>1914.032470703125</v>
      </c>
      <c r="F8" s="82">
        <f>IFERROR(VLOOKUP(F$2&amp;$A8,Parte_III!$1:$1048576,$A$3,0),"-")</f>
        <v>1701.0526123046875</v>
      </c>
    </row>
    <row r="9" spans="1:18">
      <c r="A9" s="119" t="s">
        <v>9163</v>
      </c>
      <c r="B9" s="6"/>
      <c r="C9" s="24" t="s">
        <v>334</v>
      </c>
      <c r="D9" s="82">
        <f>IFERROR(VLOOKUP(D$2&amp;$A9,Parte_III!$1:$1048576,$A$3,0),"-")</f>
        <v>2531.138427734375</v>
      </c>
      <c r="E9" s="82">
        <f>IFERROR(VLOOKUP(E$2&amp;$A9,Parte_III!$1:$1048576,$A$3,0),"-")</f>
        <v>1981.0302734375</v>
      </c>
      <c r="F9" s="82">
        <f>IFERROR(VLOOKUP(F$2&amp;$A9,Parte_III!$1:$1048576,$A$3,0),"-")</f>
        <v>3098.4375</v>
      </c>
    </row>
    <row r="10" spans="1:18">
      <c r="A10" s="119" t="s">
        <v>9164</v>
      </c>
      <c r="B10" s="6"/>
      <c r="C10" s="24" t="s">
        <v>335</v>
      </c>
      <c r="D10" s="82">
        <f>IFERROR(VLOOKUP(D$2&amp;$A10,Parte_III!$1:$1048576,$A$3,0),"-")</f>
        <v>2437.21826171875</v>
      </c>
      <c r="E10" s="82">
        <f>IFERROR(VLOOKUP(E$2&amp;$A10,Parte_III!$1:$1048576,$A$3,0),"-")</f>
        <v>2454.59375</v>
      </c>
      <c r="F10" s="82">
        <f>IFERROR(VLOOKUP(F$2&amp;$A10,Parte_III!$1:$1048576,$A$3,0),"-")</f>
        <v>2413.04345703125</v>
      </c>
    </row>
    <row r="11" spans="1:18">
      <c r="A11" s="119" t="s">
        <v>9165</v>
      </c>
      <c r="B11" s="6"/>
      <c r="C11" s="24" t="s">
        <v>336</v>
      </c>
      <c r="D11" s="82">
        <f>IFERROR(VLOOKUP(D$2&amp;$A11,Parte_III!$1:$1048576,$A$3,0),"-")</f>
        <v>3599.901611328125</v>
      </c>
      <c r="E11" s="82">
        <f>IFERROR(VLOOKUP(E$2&amp;$A11,Parte_III!$1:$1048576,$A$3,0),"-")</f>
        <v>3390.5908203125</v>
      </c>
      <c r="F11" s="82">
        <f>IFERROR(VLOOKUP(F$2&amp;$A11,Parte_III!$1:$1048576,$A$3,0),"-")</f>
        <v>3809.212158203125</v>
      </c>
    </row>
    <row r="12" spans="1:18">
      <c r="A12" s="119" t="s">
        <v>9166</v>
      </c>
      <c r="B12" s="6"/>
      <c r="C12" s="24" t="s">
        <v>337</v>
      </c>
      <c r="D12" s="127">
        <f>IFERROR(VLOOKUP(D$2&amp;$A12,Parte_III!$1:$1048576,$A$3,0),"-")</f>
        <v>2696.73388671875</v>
      </c>
      <c r="E12" s="127">
        <f>IFERROR(VLOOKUP(E$2&amp;$A12,Parte_III!$1:$1048576,$A$3,0),"-")</f>
        <v>2492.2978515625</v>
      </c>
      <c r="F12" s="127">
        <f>IFERROR(VLOOKUP(F$2&amp;$A12,Parte_III!$1:$1048576,$A$3,0),"-")</f>
        <v>2922.18701171875</v>
      </c>
    </row>
    <row r="13" spans="1:18">
      <c r="A13" s="119" t="s">
        <v>9167</v>
      </c>
      <c r="B13" s="6"/>
      <c r="C13" s="24" t="s">
        <v>338</v>
      </c>
      <c r="D13" s="82">
        <f>IFERROR(VLOOKUP(D$2&amp;$A13,Parte_III!$1:$1048576,$A$3,0),"-")</f>
        <v>2418.269287109375</v>
      </c>
      <c r="E13" s="82">
        <f>IFERROR(VLOOKUP(E$2&amp;$A13,Parte_III!$1:$1048576,$A$3,0),"-")</f>
        <v>2220.45458984375</v>
      </c>
      <c r="F13" s="82">
        <f>IFERROR(VLOOKUP(F$2&amp;$A13,Parte_III!$1:$1048576,$A$3,0),"-")</f>
        <v>2563.333251953125</v>
      </c>
    </row>
    <row r="14" spans="1:18">
      <c r="A14" s="119" t="s">
        <v>9168</v>
      </c>
      <c r="B14" s="6"/>
      <c r="C14" s="24" t="s">
        <v>339</v>
      </c>
      <c r="D14" s="82">
        <f>IFERROR(VLOOKUP(D$2&amp;$A14,Parte_III!$1:$1048576,$A$3,0),"-")</f>
        <v>1534.3477783203125</v>
      </c>
      <c r="E14" s="82">
        <f>IFERROR(VLOOKUP(E$2&amp;$A14,Parte_III!$1:$1048576,$A$3,0),"-")</f>
        <v>1025.8333740234375</v>
      </c>
      <c r="F14" s="82">
        <f>IFERROR(VLOOKUP(F$2&amp;$A14,Parte_III!$1:$1048576,$A$3,0),"-")</f>
        <v>2089.0908203125</v>
      </c>
    </row>
    <row r="15" spans="1:18">
      <c r="A15" s="119" t="s">
        <v>9169</v>
      </c>
      <c r="B15" s="6"/>
      <c r="C15" s="24" t="s">
        <v>340</v>
      </c>
      <c r="D15" s="82">
        <f>IFERROR(VLOOKUP(D$2&amp;$A15,Parte_III!$1:$1048576,$A$3,0),"-")</f>
        <v>996</v>
      </c>
      <c r="E15" s="82">
        <f>IFERROR(VLOOKUP(E$2&amp;$A15,Parte_III!$1:$1048576,$A$3,0),"-")</f>
        <v>333.33334350585938</v>
      </c>
      <c r="F15" s="82">
        <f>IFERROR(VLOOKUP(F$2&amp;$A15,Parte_III!$1:$1048576,$A$3,0),"-")</f>
        <v>1990</v>
      </c>
    </row>
    <row r="16" spans="1:18" ht="15" thickBot="1">
      <c r="A16" s="119" t="s">
        <v>9170</v>
      </c>
      <c r="B16" s="6"/>
      <c r="C16" s="24" t="s">
        <v>341</v>
      </c>
      <c r="D16" s="127">
        <f>IFERROR(VLOOKUP(D$2&amp;$A16,Parte_III!$1:$1048576,$A$3,0),"-")</f>
        <v>2075.25</v>
      </c>
      <c r="E16" s="127">
        <f>IFERROR(VLOOKUP(E$2&amp;$A16,Parte_III!$1:$1048576,$A$3,0),"-")</f>
        <v>1680</v>
      </c>
      <c r="F16" s="127">
        <f>IFERROR(VLOOKUP(F$2&amp;$A16,Parte_III!$1:$1048576,$A$3,0),"-")</f>
        <v>2415.348876953125</v>
      </c>
    </row>
    <row r="17" spans="1:6" ht="15" thickTop="1">
      <c r="A17" s="6"/>
      <c r="B17" s="6"/>
      <c r="C17" s="32" t="s">
        <v>355</v>
      </c>
      <c r="D17" s="33"/>
      <c r="E17" s="33"/>
      <c r="F17" s="33"/>
    </row>
    <row r="18" spans="1:6">
      <c r="A18" s="8"/>
      <c r="B18" s="8"/>
    </row>
    <row r="19" spans="1:6">
      <c r="A19" s="8"/>
      <c r="B19" s="8"/>
    </row>
    <row r="20" spans="1:6">
      <c r="A20" s="8"/>
      <c r="B20" s="8"/>
    </row>
    <row r="21" spans="1:6">
      <c r="A21" s="8"/>
      <c r="B21" s="8"/>
    </row>
    <row r="22" spans="1:6" s="26" customFormat="1">
      <c r="A22" s="8"/>
      <c r="B22" s="8"/>
    </row>
    <row r="23" spans="1:6" s="26" customFormat="1">
      <c r="A23" s="8"/>
      <c r="B23" s="8"/>
    </row>
    <row r="24" spans="1:6" s="26" customFormat="1">
      <c r="A24" s="8"/>
      <c r="B24" s="8"/>
    </row>
    <row r="25" spans="1:6" s="26" customFormat="1">
      <c r="A25" s="8"/>
      <c r="B25" s="8"/>
    </row>
    <row r="26" spans="1:6" s="26" customFormat="1">
      <c r="A26" s="8"/>
      <c r="B26" s="8"/>
    </row>
    <row r="27" spans="1:6" s="26" customFormat="1">
      <c r="A27" s="8"/>
      <c r="B27" s="8"/>
    </row>
    <row r="28" spans="1:6" s="26" customFormat="1">
      <c r="A28" s="8"/>
      <c r="B28" s="8"/>
    </row>
    <row r="29" spans="1:6" s="26" customFormat="1">
      <c r="A29" s="8"/>
      <c r="B29" s="8"/>
    </row>
    <row r="30" spans="1:6" s="26" customFormat="1">
      <c r="A30" s="8"/>
      <c r="B30" s="8"/>
    </row>
    <row r="31" spans="1:6" s="26" customFormat="1">
      <c r="A31" s="8"/>
      <c r="B31" s="8"/>
    </row>
    <row r="32" spans="1:6"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sheetData>
  <mergeCells count="4">
    <mergeCell ref="C1:F1"/>
    <mergeCell ref="C3:F3"/>
    <mergeCell ref="C5:C6"/>
    <mergeCell ref="D5:F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AD0E5-6556-4469-8A20-D82FA83A9E80}">
  <dimension ref="A1:S77"/>
  <sheetViews>
    <sheetView showGridLines="0" workbookViewId="0">
      <selection activeCell="C4" sqref="C4"/>
    </sheetView>
  </sheetViews>
  <sheetFormatPr defaultRowHeight="14.4"/>
  <cols>
    <col min="1" max="2" width="4.44140625" style="13" customWidth="1"/>
    <col min="3" max="3" width="45.109375" style="26" customWidth="1"/>
    <col min="4" max="4" width="10.109375" style="26" customWidth="1"/>
    <col min="5" max="7" width="11.44140625" style="26" customWidth="1"/>
    <col min="8" max="19" width="9.109375" style="26"/>
  </cols>
  <sheetData>
    <row r="1" spans="1:19" s="2" customFormat="1" ht="33.75" customHeight="1">
      <c r="A1" s="12"/>
      <c r="B1" s="12"/>
      <c r="C1" s="232" t="s">
        <v>2045</v>
      </c>
      <c r="D1" s="232"/>
      <c r="E1" s="233"/>
      <c r="F1" s="233"/>
      <c r="G1" s="233"/>
    </row>
    <row r="2" spans="1:19" s="6" customFormat="1" ht="11.25" customHeight="1">
      <c r="A2" s="6" t="s">
        <v>1684</v>
      </c>
      <c r="C2" s="116"/>
      <c r="D2" s="116"/>
      <c r="E2" s="98" t="s">
        <v>5875</v>
      </c>
      <c r="F2" s="98" t="s">
        <v>5876</v>
      </c>
      <c r="G2" s="98" t="s">
        <v>5877</v>
      </c>
    </row>
    <row r="3" spans="1:19" s="1" customFormat="1" ht="42" customHeight="1">
      <c r="A3" s="6">
        <v>3</v>
      </c>
      <c r="B3" s="6"/>
      <c r="C3" s="234" t="s">
        <v>149</v>
      </c>
      <c r="D3" s="234"/>
      <c r="E3" s="234"/>
      <c r="F3" s="234"/>
      <c r="G3" s="234"/>
      <c r="H3" s="16"/>
      <c r="I3" s="16"/>
      <c r="J3" s="16"/>
      <c r="K3" s="16"/>
      <c r="L3" s="16"/>
      <c r="M3" s="16"/>
      <c r="N3" s="16"/>
      <c r="O3" s="16"/>
      <c r="P3" s="16"/>
      <c r="Q3" s="16"/>
      <c r="R3" s="16"/>
      <c r="S3" s="16"/>
    </row>
    <row r="4" spans="1:19" s="1" customFormat="1" ht="9.75" customHeight="1" thickBot="1">
      <c r="A4" s="6"/>
      <c r="B4" s="6"/>
      <c r="C4" s="17"/>
      <c r="D4" s="17"/>
      <c r="E4" s="16"/>
      <c r="F4" s="18"/>
      <c r="G4" s="19"/>
      <c r="H4" s="16"/>
      <c r="I4" s="16"/>
      <c r="J4" s="16"/>
      <c r="K4" s="16"/>
      <c r="L4" s="16"/>
      <c r="M4" s="16"/>
      <c r="N4" s="16"/>
      <c r="O4" s="16"/>
      <c r="P4" s="16"/>
      <c r="Q4" s="16"/>
      <c r="R4" s="16"/>
      <c r="S4" s="16"/>
    </row>
    <row r="5" spans="1:19" s="1" customFormat="1" ht="17.25" customHeight="1" thickTop="1">
      <c r="A5" s="6"/>
      <c r="B5" s="6"/>
      <c r="C5" s="235" t="s">
        <v>265</v>
      </c>
      <c r="D5" s="235" t="s">
        <v>342</v>
      </c>
      <c r="E5" s="237" t="s">
        <v>7762</v>
      </c>
      <c r="F5" s="237"/>
      <c r="G5" s="237"/>
      <c r="H5" s="16"/>
      <c r="I5" s="16"/>
      <c r="J5" s="16"/>
      <c r="K5" s="16"/>
      <c r="L5" s="16"/>
      <c r="M5" s="16"/>
      <c r="N5" s="16"/>
      <c r="O5" s="16"/>
      <c r="P5" s="16"/>
      <c r="Q5" s="16"/>
      <c r="R5" s="16"/>
      <c r="S5" s="16"/>
    </row>
    <row r="6" spans="1:19" s="1" customFormat="1" ht="26.25" customHeight="1">
      <c r="A6" s="6"/>
      <c r="B6" s="6"/>
      <c r="C6" s="236"/>
      <c r="D6" s="236"/>
      <c r="E6" s="111" t="s">
        <v>1857</v>
      </c>
      <c r="F6" s="111" t="s">
        <v>1858</v>
      </c>
      <c r="G6" s="111" t="s">
        <v>1859</v>
      </c>
      <c r="H6" s="16"/>
      <c r="I6" s="16"/>
      <c r="J6" s="16"/>
      <c r="K6" s="16"/>
      <c r="L6" s="16"/>
      <c r="M6" s="16"/>
      <c r="N6" s="16"/>
      <c r="O6" s="16"/>
      <c r="P6" s="16"/>
      <c r="Q6" s="16"/>
      <c r="R6" s="16"/>
      <c r="S6" s="16"/>
    </row>
    <row r="7" spans="1:19" s="1" customFormat="1" ht="19.5" customHeight="1">
      <c r="A7" s="119" t="s">
        <v>9141</v>
      </c>
      <c r="B7" s="6"/>
      <c r="C7" s="21" t="s">
        <v>342</v>
      </c>
      <c r="D7" s="38">
        <f>IFERROR(VLOOKUP(D$2&amp;$A7,Parte_III!$1:$1048576,$A$3,0),"-")</f>
        <v>2533.721923828125</v>
      </c>
      <c r="E7" s="38">
        <f>IFERROR(VLOOKUP(E$2&amp;$A7,Parte_III!$1:$1048576,$A$3,0),"-")</f>
        <v>2232.156982421875</v>
      </c>
      <c r="F7" s="38">
        <f>IFERROR(VLOOKUP(F$2&amp;$A7,Parte_III!$1:$1048576,$A$3,0),"-")</f>
        <v>1534</v>
      </c>
      <c r="G7" s="38">
        <f>IFERROR(VLOOKUP(G$2&amp;$A7,Parte_III!$1:$1048576,$A$3,0),"-")</f>
        <v>2388.888916015625</v>
      </c>
      <c r="H7" s="16"/>
      <c r="I7" s="16"/>
      <c r="J7" s="16"/>
      <c r="K7" s="16"/>
      <c r="L7" s="16"/>
      <c r="M7" s="16"/>
      <c r="N7" s="16"/>
      <c r="O7" s="16"/>
      <c r="P7" s="16"/>
      <c r="Q7" s="16"/>
      <c r="R7" s="16"/>
      <c r="S7" s="16"/>
    </row>
    <row r="8" spans="1:19">
      <c r="A8" s="119" t="s">
        <v>10740</v>
      </c>
      <c r="B8" s="6"/>
      <c r="C8" s="24" t="s">
        <v>1820</v>
      </c>
      <c r="D8" s="37">
        <f>IFERROR(VLOOKUP($A8&amp;D$2&amp;$A$7,Parte_III!$1:$1048576,$A$3,0),"-")</f>
        <v>2246.279052734375</v>
      </c>
      <c r="E8" s="37">
        <f>IFERROR(VLOOKUP($A8&amp;E$2&amp;$A$7,Parte_III!$1:$1048576,$A$3,0),"-")</f>
        <v>2365.71435546875</v>
      </c>
      <c r="F8" s="37">
        <f>IFERROR(VLOOKUP($A8&amp;F$2&amp;$A$7,Parte_III!$1:$1048576,$A$3,0),"-")</f>
        <v>1761.111083984375</v>
      </c>
      <c r="G8" s="37">
        <f>IFERROR(VLOOKUP($A8&amp;G$2&amp;$A$7,Parte_III!$1:$1048576,$A$3,0),"-")</f>
        <v>2416.666748046875</v>
      </c>
    </row>
    <row r="9" spans="1:19">
      <c r="A9" s="119" t="s">
        <v>10741</v>
      </c>
      <c r="B9" s="6"/>
      <c r="C9" s="24" t="s">
        <v>1821</v>
      </c>
      <c r="D9" s="37">
        <f>IFERROR(VLOOKUP($A9&amp;D$2&amp;$A$7,Parte_III!$1:$1048576,$A$3,0),"-")</f>
        <v>1550</v>
      </c>
      <c r="E9" s="37">
        <f>IFERROR(VLOOKUP($A9&amp;E$2&amp;$A$7,Parte_III!$1:$1048576,$A$3,0),"-")</f>
        <v>1507.142822265625</v>
      </c>
      <c r="F9" s="37">
        <f>IFERROR(VLOOKUP($A9&amp;F$2&amp;$A$7,Parte_III!$1:$1048576,$A$3,0),"-")</f>
        <v>900</v>
      </c>
      <c r="G9" s="37">
        <f>IFERROR(VLOOKUP($A9&amp;G$2&amp;$A$7,Parte_III!$1:$1048576,$A$3,0),"-")</f>
        <v>2500</v>
      </c>
    </row>
    <row r="10" spans="1:19">
      <c r="A10" s="119" t="s">
        <v>10742</v>
      </c>
      <c r="B10" s="6"/>
      <c r="C10" s="24" t="s">
        <v>1822</v>
      </c>
      <c r="D10" s="37">
        <f>IFERROR(VLOOKUP($A10&amp;D$2&amp;$A$7,Parte_III!$1:$1048576,$A$3,0),"-")</f>
        <v>2334.54541015625</v>
      </c>
      <c r="E10" s="37">
        <f>IFERROR(VLOOKUP($A10&amp;E$2&amp;$A$7,Parte_III!$1:$1048576,$A$3,0),"-")</f>
        <v>2728.571533203125</v>
      </c>
      <c r="F10" s="37">
        <f>IFERROR(VLOOKUP($A10&amp;F$2&amp;$A$7,Parte_III!$1:$1048576,$A$3,0),"-")</f>
        <v>1193.3333740234375</v>
      </c>
      <c r="G10" s="37">
        <f>IFERROR(VLOOKUP($A10&amp;G$2&amp;$A$7,Parte_III!$1:$1048576,$A$3,0),"-")</f>
        <v>3000</v>
      </c>
    </row>
    <row r="11" spans="1:19" ht="15" thickBot="1">
      <c r="A11" s="119" t="s">
        <v>10743</v>
      </c>
      <c r="B11" s="6"/>
      <c r="C11" s="24" t="s">
        <v>1823</v>
      </c>
      <c r="D11" s="37">
        <f>IFERROR(VLOOKUP($A11&amp;D$2&amp;$A$7,Parte_III!$1:$1048576,$A$3,0),"-")</f>
        <v>1752.941162109375</v>
      </c>
      <c r="E11" s="37">
        <f>IFERROR(VLOOKUP($A11&amp;E$2&amp;$A$7,Parte_III!$1:$1048576,$A$3,0),"-")</f>
        <v>1994.4444580078125</v>
      </c>
      <c r="F11" s="37">
        <f>IFERROR(VLOOKUP($A11&amp;F$2&amp;$A$7,Parte_III!$1:$1048576,$A$3,0),"-")</f>
        <v>1478.5714111328125</v>
      </c>
      <c r="G11" s="37">
        <f>IFERROR(VLOOKUP($A11&amp;G$2&amp;$A$7,Parte_III!$1:$1048576,$A$3,0),"-")</f>
        <v>1500</v>
      </c>
    </row>
    <row r="12" spans="1:19" ht="15" thickTop="1">
      <c r="A12" s="6"/>
      <c r="B12" s="6"/>
      <c r="C12" s="32" t="s">
        <v>355</v>
      </c>
      <c r="D12" s="32"/>
      <c r="E12" s="33"/>
      <c r="F12" s="33"/>
      <c r="G12" s="33"/>
    </row>
    <row r="13" spans="1:19">
      <c r="A13" s="8"/>
      <c r="B13" s="8"/>
    </row>
    <row r="14" spans="1:19">
      <c r="A14" s="8"/>
      <c r="B14" s="8"/>
    </row>
    <row r="15" spans="1:19">
      <c r="A15" s="8"/>
      <c r="B15" s="8"/>
    </row>
    <row r="16" spans="1:19">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sheetData>
  <mergeCells count="5">
    <mergeCell ref="C1:G1"/>
    <mergeCell ref="C3:G3"/>
    <mergeCell ref="C5:C6"/>
    <mergeCell ref="D5:D6"/>
    <mergeCell ref="E5:G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9D4D-A7C1-4CC7-A182-42BB19E6FB57}">
  <dimension ref="A1:R79"/>
  <sheetViews>
    <sheetView showGridLines="0" workbookViewId="0">
      <selection activeCell="A8" sqref="A8:C13"/>
    </sheetView>
  </sheetViews>
  <sheetFormatPr defaultRowHeight="14.4"/>
  <cols>
    <col min="1" max="2" width="4.44140625" style="13" customWidth="1"/>
    <col min="3" max="3" width="40.5546875" style="26" customWidth="1"/>
    <col min="4" max="4" width="15.6640625" style="26" customWidth="1"/>
    <col min="5" max="16" width="9.109375" style="26"/>
  </cols>
  <sheetData>
    <row r="1" spans="1:18" s="2" customFormat="1" ht="33.75" customHeight="1">
      <c r="A1" s="12"/>
      <c r="B1" s="12"/>
      <c r="C1" s="232" t="s">
        <v>2045</v>
      </c>
      <c r="D1" s="233"/>
    </row>
    <row r="2" spans="1:18" s="6" customFormat="1" ht="11.25" customHeight="1">
      <c r="A2" s="6" t="s">
        <v>1684</v>
      </c>
      <c r="C2" s="116"/>
      <c r="D2" s="98"/>
    </row>
    <row r="3" spans="1:18" s="1" customFormat="1" ht="42" customHeight="1">
      <c r="A3" s="6">
        <v>3</v>
      </c>
      <c r="B3" s="6"/>
      <c r="C3" s="234" t="s">
        <v>150</v>
      </c>
      <c r="D3" s="234"/>
      <c r="E3" s="16"/>
      <c r="F3" s="16"/>
      <c r="G3" s="16"/>
      <c r="H3" s="16"/>
      <c r="I3" s="16"/>
      <c r="J3" s="16"/>
      <c r="K3" s="16"/>
      <c r="L3" s="16"/>
      <c r="M3" s="16"/>
      <c r="N3" s="16"/>
      <c r="O3" s="16"/>
      <c r="P3" s="16"/>
    </row>
    <row r="4" spans="1:18" s="1" customFormat="1" ht="9.75" customHeight="1" thickBot="1">
      <c r="A4" s="6"/>
      <c r="B4" s="6"/>
      <c r="C4" s="17"/>
      <c r="D4" s="16"/>
      <c r="E4" s="16"/>
      <c r="F4" s="16"/>
      <c r="G4" s="16"/>
      <c r="H4" s="16"/>
      <c r="I4" s="16"/>
      <c r="J4" s="16"/>
      <c r="K4" s="16"/>
      <c r="L4" s="16"/>
      <c r="M4" s="16"/>
      <c r="N4" s="16"/>
      <c r="O4" s="16"/>
      <c r="P4" s="16"/>
    </row>
    <row r="5" spans="1:18" s="1" customFormat="1" ht="17.25" customHeight="1" thickTop="1">
      <c r="A5" s="6"/>
      <c r="B5" s="6"/>
      <c r="C5" s="235" t="s">
        <v>7775</v>
      </c>
      <c r="D5" s="235" t="s">
        <v>10788</v>
      </c>
      <c r="E5" s="16"/>
      <c r="F5" s="16"/>
      <c r="G5" s="16"/>
      <c r="H5" s="16"/>
      <c r="I5" s="16"/>
      <c r="J5" s="16"/>
      <c r="K5" s="16"/>
      <c r="L5" s="16"/>
      <c r="M5" s="16"/>
      <c r="N5" s="16"/>
      <c r="O5" s="16"/>
      <c r="P5" s="16"/>
    </row>
    <row r="6" spans="1:18" s="1" customFormat="1" ht="26.25" customHeight="1">
      <c r="A6" s="6"/>
      <c r="B6" s="6"/>
      <c r="C6" s="236"/>
      <c r="D6" s="236"/>
      <c r="E6" s="16"/>
      <c r="F6" s="16"/>
      <c r="G6" s="16"/>
      <c r="H6" s="16"/>
      <c r="I6" s="16"/>
      <c r="J6" s="16"/>
      <c r="K6" s="16"/>
      <c r="L6" s="16"/>
      <c r="M6" s="16"/>
      <c r="N6" s="16"/>
      <c r="O6" s="16"/>
      <c r="P6" s="16"/>
    </row>
    <row r="7" spans="1:18" s="1" customFormat="1" ht="19.5" customHeight="1">
      <c r="A7" s="119" t="s">
        <v>9141</v>
      </c>
      <c r="B7" s="6"/>
      <c r="C7" s="21" t="s">
        <v>342</v>
      </c>
      <c r="D7" s="126">
        <f>IFERROR(VLOOKUP(D$2&amp;$A7,Parte_III!$1:$1048576,$A$3,0),"-")</f>
        <v>2533.721923828125</v>
      </c>
      <c r="E7" s="16"/>
      <c r="F7" s="16"/>
      <c r="G7" s="16"/>
      <c r="H7" s="16"/>
      <c r="I7" s="16"/>
      <c r="J7" s="16"/>
      <c r="K7" s="16"/>
      <c r="L7" s="16"/>
      <c r="M7" s="16"/>
      <c r="N7" s="16"/>
      <c r="O7" s="16"/>
      <c r="P7" s="16"/>
    </row>
    <row r="8" spans="1:18">
      <c r="A8" s="119" t="s">
        <v>9190</v>
      </c>
      <c r="B8" s="6"/>
      <c r="C8" s="24" t="s">
        <v>10785</v>
      </c>
      <c r="D8" s="82">
        <f>IFERROR(VLOOKUP(D$2&amp;$A8,Parte_III!$1:$1048576,$A$3,0),"-")</f>
        <v>2536.136962890625</v>
      </c>
    </row>
    <row r="9" spans="1:18">
      <c r="A9" s="119" t="s">
        <v>9191</v>
      </c>
      <c r="B9" s="6"/>
      <c r="C9" s="24" t="s">
        <v>10786</v>
      </c>
      <c r="D9" s="82">
        <f>IFERROR(VLOOKUP(D$2&amp;$A9,Parte_III!$1:$1048576,$A$3,0),"-")</f>
        <v>0</v>
      </c>
    </row>
    <row r="10" spans="1:18">
      <c r="A10" s="119" t="s">
        <v>9192</v>
      </c>
      <c r="B10" s="6"/>
      <c r="C10" s="24" t="s">
        <v>10787</v>
      </c>
      <c r="D10" s="82">
        <f>IFERROR(VLOOKUP(D$2&amp;$A10,Parte_III!$1:$1048576,$A$3,0),"-")</f>
        <v>0</v>
      </c>
    </row>
    <row r="11" spans="1:18">
      <c r="A11" s="119" t="s">
        <v>9193</v>
      </c>
      <c r="B11" s="6"/>
      <c r="C11" s="24" t="s">
        <v>10779</v>
      </c>
      <c r="D11" s="82">
        <f>IFERROR(VLOOKUP(D$2&amp;$A11,Parte_III!$1:$1048576,$A$3,0),"-")</f>
        <v>0</v>
      </c>
    </row>
    <row r="12" spans="1:18">
      <c r="A12" s="119" t="s">
        <v>9194</v>
      </c>
      <c r="B12" s="6"/>
      <c r="C12" s="24" t="s">
        <v>7716</v>
      </c>
      <c r="D12" s="82">
        <f>IFERROR(VLOOKUP(D$2&amp;$A12,Parte_III!$1:$1048576,$A$3,0),"-")</f>
        <v>0</v>
      </c>
    </row>
    <row r="13" spans="1:18" ht="15" thickBot="1">
      <c r="A13" s="119" t="s">
        <v>9195</v>
      </c>
      <c r="B13" s="6"/>
      <c r="C13" s="24" t="s">
        <v>5664</v>
      </c>
      <c r="D13" s="82">
        <f>IFERROR(VLOOKUP(D$2&amp;$A13,Parte_III!$1:$1048576,$A$3,0),"-")</f>
        <v>0</v>
      </c>
    </row>
    <row r="14" spans="1:18" s="26" customFormat="1" ht="15" thickTop="1">
      <c r="A14" s="6"/>
      <c r="B14" s="6"/>
      <c r="C14" s="32" t="s">
        <v>355</v>
      </c>
      <c r="D14" s="33"/>
      <c r="Q14"/>
      <c r="R14"/>
    </row>
    <row r="15" spans="1:18" s="26" customFormat="1">
      <c r="A15" s="8"/>
      <c r="B15" s="8"/>
      <c r="Q15"/>
      <c r="R15"/>
    </row>
    <row r="16" spans="1:18" s="26" customFormat="1">
      <c r="A16" s="8"/>
      <c r="B16" s="8"/>
      <c r="Q16"/>
      <c r="R16"/>
    </row>
    <row r="17" spans="1:18" s="26" customFormat="1">
      <c r="A17" s="8"/>
      <c r="B17" s="8"/>
      <c r="Q17"/>
      <c r="R17"/>
    </row>
    <row r="18" spans="1:18" s="26" customFormat="1">
      <c r="A18" s="8"/>
      <c r="B18" s="8"/>
      <c r="Q18"/>
      <c r="R18"/>
    </row>
    <row r="19" spans="1:18" s="26" customFormat="1">
      <c r="A19" s="8"/>
      <c r="B19" s="8"/>
    </row>
    <row r="20" spans="1:18" s="26" customFormat="1">
      <c r="A20" s="8"/>
      <c r="B20" s="8"/>
    </row>
    <row r="21" spans="1:18" s="26" customFormat="1">
      <c r="A21" s="8"/>
      <c r="B21" s="8"/>
    </row>
    <row r="22" spans="1:18" s="26" customFormat="1">
      <c r="A22" s="8"/>
      <c r="B22" s="8"/>
    </row>
    <row r="23" spans="1:18" s="26" customFormat="1">
      <c r="A23" s="8"/>
      <c r="B23" s="8"/>
    </row>
    <row r="24" spans="1:18" s="26" customFormat="1">
      <c r="A24" s="8"/>
      <c r="B24" s="8"/>
    </row>
    <row r="25" spans="1:18" s="26" customFormat="1">
      <c r="A25" s="8"/>
      <c r="B25" s="8"/>
    </row>
    <row r="26" spans="1:18" s="26" customFormat="1">
      <c r="A26" s="8"/>
      <c r="B26" s="8"/>
    </row>
    <row r="27" spans="1:18" s="26" customFormat="1">
      <c r="A27" s="8"/>
      <c r="B27" s="8"/>
    </row>
    <row r="28" spans="1:18" s="26" customFormat="1">
      <c r="A28" s="8"/>
      <c r="B28" s="8"/>
    </row>
    <row r="29" spans="1:18" s="26" customFormat="1">
      <c r="A29" s="8"/>
      <c r="B29" s="8"/>
    </row>
    <row r="30" spans="1:18" s="26" customFormat="1">
      <c r="A30" s="8"/>
      <c r="B30" s="8"/>
    </row>
    <row r="31" spans="1:18" s="26" customFormat="1">
      <c r="A31" s="8"/>
      <c r="B31" s="8"/>
    </row>
    <row r="32" spans="1:18"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sheetData>
  <mergeCells count="4">
    <mergeCell ref="C1:D1"/>
    <mergeCell ref="C3:D3"/>
    <mergeCell ref="C5:C6"/>
    <mergeCell ref="D5:D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72E7-144E-4CAD-A00F-7D36CDC35990}">
  <dimension ref="A1:R79"/>
  <sheetViews>
    <sheetView showGridLines="0" workbookViewId="0">
      <selection activeCell="C8" sqref="C8:C13"/>
    </sheetView>
  </sheetViews>
  <sheetFormatPr defaultRowHeight="14.4"/>
  <cols>
    <col min="1" max="2" width="4.44140625" style="13" customWidth="1"/>
    <col min="3" max="3" width="39.5546875" style="26" customWidth="1"/>
    <col min="4" max="6" width="11.44140625" style="26" customWidth="1"/>
    <col min="7" max="18" width="9.109375" style="26"/>
  </cols>
  <sheetData>
    <row r="1" spans="1:18" s="2" customFormat="1" ht="33.75" customHeight="1">
      <c r="A1" s="12"/>
      <c r="B1" s="12"/>
      <c r="C1" s="232" t="s">
        <v>2045</v>
      </c>
      <c r="D1" s="233"/>
      <c r="E1" s="233"/>
      <c r="F1" s="233"/>
    </row>
    <row r="2" spans="1:18" s="6" customFormat="1" ht="11.25" customHeight="1">
      <c r="A2" s="6" t="s">
        <v>1684</v>
      </c>
      <c r="C2" s="116"/>
      <c r="D2" s="98"/>
      <c r="E2" s="98" t="s">
        <v>7669</v>
      </c>
      <c r="F2" s="98" t="s">
        <v>7670</v>
      </c>
    </row>
    <row r="3" spans="1:18" s="1" customFormat="1" ht="42" customHeight="1">
      <c r="A3" s="6">
        <v>2</v>
      </c>
      <c r="B3" s="6"/>
      <c r="C3" s="234" t="s">
        <v>10789</v>
      </c>
      <c r="D3" s="234"/>
      <c r="E3" s="234"/>
      <c r="F3" s="234"/>
      <c r="G3" s="16"/>
      <c r="H3" s="16"/>
      <c r="I3" s="16"/>
      <c r="J3" s="16"/>
      <c r="K3" s="16"/>
      <c r="L3" s="16"/>
      <c r="M3" s="16"/>
      <c r="N3" s="16"/>
      <c r="O3" s="16"/>
      <c r="P3" s="16"/>
      <c r="Q3" s="16"/>
      <c r="R3" s="16"/>
    </row>
    <row r="4" spans="1:18" s="1" customFormat="1" ht="9.75" customHeight="1" thickBot="1">
      <c r="A4" s="6"/>
      <c r="B4" s="6"/>
      <c r="C4" s="17"/>
      <c r="D4" s="16"/>
      <c r="E4" s="18"/>
      <c r="F4" s="19"/>
      <c r="G4" s="16"/>
      <c r="H4" s="16"/>
      <c r="I4" s="16"/>
      <c r="J4" s="16"/>
      <c r="K4" s="16"/>
      <c r="L4" s="16"/>
      <c r="M4" s="16"/>
      <c r="N4" s="16"/>
      <c r="O4" s="16"/>
      <c r="P4" s="16"/>
      <c r="Q4" s="16"/>
      <c r="R4" s="16"/>
    </row>
    <row r="5" spans="1:18" s="1" customFormat="1" ht="17.25" customHeight="1" thickTop="1">
      <c r="A5" s="6"/>
      <c r="B5" s="6"/>
      <c r="C5" s="235" t="s">
        <v>7775</v>
      </c>
      <c r="D5" s="237" t="s">
        <v>362</v>
      </c>
      <c r="E5" s="237"/>
      <c r="F5" s="237"/>
      <c r="G5" s="16"/>
      <c r="H5" s="16"/>
      <c r="I5" s="16"/>
      <c r="J5" s="16"/>
      <c r="K5" s="16"/>
      <c r="L5" s="16"/>
      <c r="M5" s="16"/>
      <c r="N5" s="16"/>
      <c r="O5" s="16"/>
      <c r="P5" s="16"/>
      <c r="Q5" s="16"/>
      <c r="R5" s="16"/>
    </row>
    <row r="6" spans="1:18" s="1" customFormat="1" ht="26.25" customHeight="1">
      <c r="A6" s="6"/>
      <c r="B6" s="6"/>
      <c r="C6" s="236"/>
      <c r="D6" s="111" t="s">
        <v>342</v>
      </c>
      <c r="E6" s="111" t="s">
        <v>1687</v>
      </c>
      <c r="F6" s="111" t="s">
        <v>1688</v>
      </c>
      <c r="G6" s="16"/>
      <c r="H6" s="16"/>
      <c r="I6" s="16"/>
      <c r="J6" s="16"/>
      <c r="K6" s="16"/>
      <c r="L6" s="16"/>
      <c r="M6" s="16"/>
      <c r="N6" s="16"/>
      <c r="O6" s="16"/>
      <c r="P6" s="16"/>
      <c r="Q6" s="16"/>
      <c r="R6" s="16"/>
    </row>
    <row r="7" spans="1:18" s="1" customFormat="1" ht="19.5" customHeight="1">
      <c r="A7" s="119"/>
      <c r="B7" s="6"/>
      <c r="C7" s="21"/>
      <c r="D7" s="126"/>
      <c r="E7" s="126"/>
      <c r="F7" s="126"/>
      <c r="G7" s="16"/>
      <c r="H7" s="16"/>
      <c r="I7" s="16"/>
      <c r="J7" s="16"/>
      <c r="K7" s="16"/>
      <c r="L7" s="16"/>
      <c r="M7" s="16"/>
      <c r="N7" s="16"/>
      <c r="O7" s="16"/>
      <c r="P7" s="16"/>
      <c r="Q7" s="16"/>
      <c r="R7" s="16"/>
    </row>
    <row r="8" spans="1:18">
      <c r="A8" s="119" t="s">
        <v>9196</v>
      </c>
      <c r="B8" s="6"/>
      <c r="C8" s="24" t="s">
        <v>10785</v>
      </c>
      <c r="D8" s="62">
        <f>IFERROR(VLOOKUP(D$2&amp;$A8,Parte_III!$1:$1048576,$A$3,0),"-")</f>
        <v>288</v>
      </c>
      <c r="E8" s="62">
        <f>IFERROR(VLOOKUP(E$2&amp;$A8,Parte_III!$1:$1048576,$A$3,0),"-")</f>
        <v>147</v>
      </c>
      <c r="F8" s="62">
        <f>IFERROR(VLOOKUP(F$2&amp;$A8,Parte_III!$1:$1048576,$A$3,0),"-")</f>
        <v>141</v>
      </c>
    </row>
    <row r="9" spans="1:18">
      <c r="A9" s="119" t="s">
        <v>9199</v>
      </c>
      <c r="B9" s="6"/>
      <c r="C9" s="24" t="s">
        <v>10786</v>
      </c>
      <c r="D9" s="62">
        <f>IFERROR(VLOOKUP(D$2&amp;$A9,Parte_III!$1:$1048576,$A$3,0),"-")</f>
        <v>0</v>
      </c>
      <c r="E9" s="62">
        <f>IFERROR(VLOOKUP(E$2&amp;$A9,Parte_III!$1:$1048576,$A$3,0),"-")</f>
        <v>0</v>
      </c>
      <c r="F9" s="62">
        <f>IFERROR(VLOOKUP(F$2&amp;$A9,Parte_III!$1:$1048576,$A$3,0),"-")</f>
        <v>0</v>
      </c>
    </row>
    <row r="10" spans="1:18">
      <c r="A10" s="119" t="s">
        <v>9202</v>
      </c>
      <c r="B10" s="6"/>
      <c r="C10" s="24" t="s">
        <v>10787</v>
      </c>
      <c r="D10" s="62">
        <f>IFERROR(VLOOKUP(D$2&amp;$A10,Parte_III!$1:$1048576,$A$3,0),"-")</f>
        <v>0</v>
      </c>
      <c r="E10" s="62">
        <f>IFERROR(VLOOKUP(E$2&amp;$A10,Parte_III!$1:$1048576,$A$3,0),"-")</f>
        <v>0</v>
      </c>
      <c r="F10" s="62">
        <f>IFERROR(VLOOKUP(F$2&amp;$A10,Parte_III!$1:$1048576,$A$3,0),"-")</f>
        <v>0</v>
      </c>
    </row>
    <row r="11" spans="1:18">
      <c r="A11" s="119" t="s">
        <v>9205</v>
      </c>
      <c r="B11" s="6"/>
      <c r="C11" s="24" t="s">
        <v>10779</v>
      </c>
      <c r="D11" s="62">
        <f>IFERROR(VLOOKUP(D$2&amp;$A11,Parte_III!$1:$1048576,$A$3,0),"-")</f>
        <v>0</v>
      </c>
      <c r="E11" s="62">
        <f>IFERROR(VLOOKUP(E$2&amp;$A11,Parte_III!$1:$1048576,$A$3,0),"-")</f>
        <v>0</v>
      </c>
      <c r="F11" s="62">
        <f>IFERROR(VLOOKUP(F$2&amp;$A11,Parte_III!$1:$1048576,$A$3,0),"-")</f>
        <v>0</v>
      </c>
    </row>
    <row r="12" spans="1:18">
      <c r="A12" s="119" t="s">
        <v>9208</v>
      </c>
      <c r="B12" s="6"/>
      <c r="C12" s="24" t="s">
        <v>7716</v>
      </c>
      <c r="D12" s="62">
        <f>IFERROR(VLOOKUP(D$2&amp;$A12,Parte_III!$1:$1048576,$A$3,0),"-")</f>
        <v>15</v>
      </c>
      <c r="E12" s="62">
        <f>IFERROR(VLOOKUP(E$2&amp;$A12,Parte_III!$1:$1048576,$A$3,0),"-")</f>
        <v>6</v>
      </c>
      <c r="F12" s="62">
        <f>IFERROR(VLOOKUP(F$2&amp;$A12,Parte_III!$1:$1048576,$A$3,0),"-")</f>
        <v>9</v>
      </c>
    </row>
    <row r="13" spans="1:18" ht="15" thickBot="1">
      <c r="A13" s="119" t="s">
        <v>9211</v>
      </c>
      <c r="B13" s="6"/>
      <c r="C13" s="24" t="s">
        <v>5664</v>
      </c>
      <c r="D13" s="62">
        <f>IFERROR(VLOOKUP(D$2&amp;$A13,Parte_III!$1:$1048576,$A$3,0),"-")</f>
        <v>77</v>
      </c>
      <c r="E13" s="62">
        <f>IFERROR(VLOOKUP(E$2&amp;$A13,Parte_III!$1:$1048576,$A$3,0),"-")</f>
        <v>36</v>
      </c>
      <c r="F13" s="62">
        <f>IFERROR(VLOOKUP(F$2&amp;$A13,Parte_III!$1:$1048576,$A$3,0),"-")</f>
        <v>41</v>
      </c>
    </row>
    <row r="14" spans="1:18" s="26" customFormat="1" ht="15" thickTop="1">
      <c r="A14" s="6"/>
      <c r="B14" s="6"/>
      <c r="C14" s="32" t="s">
        <v>355</v>
      </c>
      <c r="D14" s="33"/>
      <c r="E14" s="33"/>
      <c r="F14" s="33"/>
    </row>
    <row r="15" spans="1:18" s="26" customFormat="1">
      <c r="A15" s="8"/>
      <c r="B15" s="8"/>
    </row>
    <row r="16" spans="1:18" s="26" customFormat="1">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sheetData>
  <mergeCells count="4">
    <mergeCell ref="C1:F1"/>
    <mergeCell ref="C3:F3"/>
    <mergeCell ref="C5:C6"/>
    <mergeCell ref="D5:F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D7C92-C9B2-46C1-9675-2E41B3943E96}">
  <dimension ref="A1:R79"/>
  <sheetViews>
    <sheetView showGridLines="0" workbookViewId="0">
      <selection activeCell="G9" sqref="G9"/>
    </sheetView>
  </sheetViews>
  <sheetFormatPr defaultRowHeight="14.4"/>
  <cols>
    <col min="1" max="2" width="4.44140625" style="13" customWidth="1"/>
    <col min="3" max="3" width="38.33203125" style="26" customWidth="1"/>
    <col min="4" max="6" width="10.5546875" style="26" customWidth="1"/>
    <col min="7" max="18" width="9.109375" style="26"/>
  </cols>
  <sheetData>
    <row r="1" spans="1:18" s="2" customFormat="1" ht="33.75" customHeight="1">
      <c r="A1" s="12"/>
      <c r="B1" s="12"/>
      <c r="C1" s="232" t="s">
        <v>2045</v>
      </c>
      <c r="D1" s="233"/>
      <c r="E1" s="233"/>
      <c r="F1" s="233"/>
    </row>
    <row r="2" spans="1:18" s="6" customFormat="1" ht="11.25" customHeight="1">
      <c r="A2" s="6" t="s">
        <v>1684</v>
      </c>
      <c r="C2" s="116"/>
      <c r="D2" s="98"/>
      <c r="E2" s="98" t="s">
        <v>7669</v>
      </c>
      <c r="F2" s="98" t="s">
        <v>7670</v>
      </c>
    </row>
    <row r="3" spans="1:18" s="1" customFormat="1" ht="42" customHeight="1">
      <c r="A3" s="6">
        <v>3</v>
      </c>
      <c r="B3" s="6"/>
      <c r="C3" s="234" t="s">
        <v>10790</v>
      </c>
      <c r="D3" s="234"/>
      <c r="E3" s="234"/>
      <c r="F3" s="234"/>
      <c r="G3" s="16"/>
      <c r="H3" s="16"/>
      <c r="I3" s="16"/>
      <c r="J3" s="16"/>
      <c r="K3" s="16"/>
      <c r="L3" s="16"/>
      <c r="M3" s="16"/>
      <c r="N3" s="16"/>
      <c r="O3" s="16"/>
      <c r="P3" s="16"/>
      <c r="Q3" s="16"/>
      <c r="R3" s="16"/>
    </row>
    <row r="4" spans="1:18" s="1" customFormat="1" ht="9.75" customHeight="1" thickBot="1">
      <c r="A4" s="6"/>
      <c r="B4" s="6"/>
      <c r="C4" s="17"/>
      <c r="D4" s="16"/>
      <c r="E4" s="18"/>
      <c r="F4" s="19"/>
      <c r="G4" s="16"/>
      <c r="H4" s="16"/>
      <c r="I4" s="16"/>
      <c r="J4" s="16"/>
      <c r="K4" s="16"/>
      <c r="L4" s="16"/>
      <c r="M4" s="16"/>
      <c r="N4" s="16"/>
      <c r="O4" s="16"/>
      <c r="P4" s="16"/>
      <c r="Q4" s="16"/>
      <c r="R4" s="16"/>
    </row>
    <row r="5" spans="1:18" s="1" customFormat="1" ht="17.25" customHeight="1" thickTop="1">
      <c r="A5" s="6"/>
      <c r="B5" s="6"/>
      <c r="C5" s="235" t="s">
        <v>7775</v>
      </c>
      <c r="D5" s="237" t="s">
        <v>362</v>
      </c>
      <c r="E5" s="237"/>
      <c r="F5" s="237"/>
      <c r="G5" s="16"/>
      <c r="H5" s="16"/>
      <c r="I5" s="16"/>
      <c r="J5" s="16"/>
      <c r="K5" s="16"/>
      <c r="L5" s="16"/>
      <c r="M5" s="16"/>
      <c r="N5" s="16"/>
      <c r="O5" s="16"/>
      <c r="P5" s="16"/>
      <c r="Q5" s="16"/>
      <c r="R5" s="16"/>
    </row>
    <row r="6" spans="1:18" s="1" customFormat="1" ht="26.25" customHeight="1">
      <c r="A6" s="6"/>
      <c r="B6" s="6"/>
      <c r="C6" s="236"/>
      <c r="D6" s="111" t="s">
        <v>342</v>
      </c>
      <c r="E6" s="111" t="s">
        <v>1687</v>
      </c>
      <c r="F6" s="111" t="s">
        <v>1688</v>
      </c>
      <c r="G6" s="16"/>
      <c r="H6" s="16"/>
      <c r="I6" s="16"/>
      <c r="J6" s="16"/>
      <c r="K6" s="16"/>
      <c r="L6" s="16"/>
      <c r="M6" s="16"/>
      <c r="N6" s="16"/>
      <c r="O6" s="16"/>
      <c r="P6" s="16"/>
      <c r="Q6" s="16"/>
      <c r="R6" s="16"/>
    </row>
    <row r="7" spans="1:18" s="1" customFormat="1" ht="19.5" customHeight="1">
      <c r="A7" s="119"/>
      <c r="B7" s="6"/>
      <c r="C7" s="21"/>
      <c r="D7" s="126"/>
      <c r="E7" s="126"/>
      <c r="F7" s="126"/>
      <c r="G7" s="16"/>
      <c r="H7" s="16"/>
      <c r="I7" s="16"/>
      <c r="J7" s="16"/>
      <c r="K7" s="16"/>
      <c r="L7" s="16"/>
      <c r="M7" s="16"/>
      <c r="N7" s="16"/>
      <c r="O7" s="16"/>
      <c r="P7" s="16"/>
      <c r="Q7" s="16"/>
      <c r="R7" s="16"/>
    </row>
    <row r="8" spans="1:18">
      <c r="A8" s="119" t="s">
        <v>9196</v>
      </c>
      <c r="B8" s="6"/>
      <c r="C8" s="24" t="s">
        <v>10785</v>
      </c>
      <c r="D8" s="82">
        <f>IFERROR(VLOOKUP(D$2&amp;$A8,Parte_III!$1:$1048576,$A$3,0)*100,"-")</f>
        <v>75.789475440979004</v>
      </c>
      <c r="E8" s="82">
        <f>IFERROR(VLOOKUP(E$2&amp;$A8,Parte_III!$1:$1048576,$A$3,0)*100,"-")</f>
        <v>77.368420362472534</v>
      </c>
      <c r="F8" s="82">
        <f>IFERROR(VLOOKUP(F$2&amp;$A8,Parte_III!$1:$1048576,$A$3,0)*100,"-")</f>
        <v>74.210524559020996</v>
      </c>
    </row>
    <row r="9" spans="1:18">
      <c r="A9" s="119" t="s">
        <v>9199</v>
      </c>
      <c r="B9" s="6"/>
      <c r="C9" s="24" t="s">
        <v>10786</v>
      </c>
      <c r="D9" s="82">
        <f>IFERROR(VLOOKUP(D$2&amp;$A9,Parte_III!$1:$1048576,$A$3,0)*100,"-")</f>
        <v>0</v>
      </c>
      <c r="E9" s="82">
        <f>IFERROR(VLOOKUP(E$2&amp;$A9,Parte_III!$1:$1048576,$A$3,0)*100,"-")</f>
        <v>0</v>
      </c>
      <c r="F9" s="82">
        <f>IFERROR(VLOOKUP(F$2&amp;$A9,Parte_III!$1:$1048576,$A$3,0)*100,"-")</f>
        <v>0</v>
      </c>
    </row>
    <row r="10" spans="1:18">
      <c r="A10" s="119" t="s">
        <v>9202</v>
      </c>
      <c r="B10" s="6"/>
      <c r="C10" s="24" t="s">
        <v>10787</v>
      </c>
      <c r="D10" s="82">
        <f>IFERROR(VLOOKUP(D$2&amp;$A10,Parte_III!$1:$1048576,$A$3,0)*100,"-")</f>
        <v>0</v>
      </c>
      <c r="E10" s="82">
        <f>IFERROR(VLOOKUP(E$2&amp;$A10,Parte_III!$1:$1048576,$A$3,0)*100,"-")</f>
        <v>0</v>
      </c>
      <c r="F10" s="82">
        <f>IFERROR(VLOOKUP(F$2&amp;$A10,Parte_III!$1:$1048576,$A$3,0)*100,"-")</f>
        <v>0</v>
      </c>
    </row>
    <row r="11" spans="1:18">
      <c r="A11" s="119" t="s">
        <v>9205</v>
      </c>
      <c r="B11" s="6"/>
      <c r="C11" s="24" t="s">
        <v>10779</v>
      </c>
      <c r="D11" s="82">
        <f>IFERROR(VLOOKUP(D$2&amp;$A11,Parte_III!$1:$1048576,$A$3,0)*100,"-")</f>
        <v>0</v>
      </c>
      <c r="E11" s="82">
        <f>IFERROR(VLOOKUP(E$2&amp;$A11,Parte_III!$1:$1048576,$A$3,0)*100,"-")</f>
        <v>0</v>
      </c>
      <c r="F11" s="82">
        <f>IFERROR(VLOOKUP(F$2&amp;$A11,Parte_III!$1:$1048576,$A$3,0)*100,"-")</f>
        <v>0</v>
      </c>
    </row>
    <row r="12" spans="1:18">
      <c r="A12" s="119" t="s">
        <v>9208</v>
      </c>
      <c r="B12" s="6"/>
      <c r="C12" s="24" t="s">
        <v>7716</v>
      </c>
      <c r="D12" s="82">
        <f>IFERROR(VLOOKUP(D$2&amp;$A12,Parte_III!$1:$1048576,$A$3,0)*100,"-")</f>
        <v>3.9473682641983032</v>
      </c>
      <c r="E12" s="82">
        <f>IFERROR(VLOOKUP(E$2&amp;$A12,Parte_III!$1:$1048576,$A$3,0)*100,"-")</f>
        <v>3.1578946858644485</v>
      </c>
      <c r="F12" s="82">
        <f>IFERROR(VLOOKUP(F$2&amp;$A12,Parte_III!$1:$1048576,$A$3,0)*100,"-")</f>
        <v>4.7368422150611877</v>
      </c>
    </row>
    <row r="13" spans="1:18" ht="15" thickBot="1">
      <c r="A13" s="119" t="s">
        <v>9211</v>
      </c>
      <c r="B13" s="6"/>
      <c r="C13" s="24" t="s">
        <v>5664</v>
      </c>
      <c r="D13" s="82">
        <f>IFERROR(VLOOKUP(D$2&amp;$A13,Parte_III!$1:$1048576,$A$3,0)*100,"-")</f>
        <v>20.263157784938812</v>
      </c>
      <c r="E13" s="82">
        <f>IFERROR(VLOOKUP(E$2&amp;$A13,Parte_III!$1:$1048576,$A$3,0)*100,"-")</f>
        <v>18.947368860244751</v>
      </c>
      <c r="F13" s="82">
        <f>IFERROR(VLOOKUP(F$2&amp;$A13,Parte_III!$1:$1048576,$A$3,0)*100,"-")</f>
        <v>21.578946709632874</v>
      </c>
    </row>
    <row r="14" spans="1:18" s="26" customFormat="1" ht="15" thickTop="1">
      <c r="A14" s="6"/>
      <c r="B14" s="6"/>
      <c r="C14" s="32" t="s">
        <v>355</v>
      </c>
      <c r="D14" s="33"/>
      <c r="E14" s="33"/>
      <c r="F14" s="33"/>
    </row>
    <row r="15" spans="1:18" s="26" customFormat="1">
      <c r="A15" s="8"/>
      <c r="B15" s="8"/>
    </row>
    <row r="16" spans="1:18" s="26" customFormat="1">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sheetData>
  <mergeCells count="4">
    <mergeCell ref="C1:F1"/>
    <mergeCell ref="C3:F3"/>
    <mergeCell ref="C5:C6"/>
    <mergeCell ref="D5:F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AA03E-20CB-44F7-8D9E-A85B8F517111}">
  <dimension ref="A1:Y87"/>
  <sheetViews>
    <sheetView showGridLines="0" workbookViewId="0">
      <selection activeCell="C16" sqref="C16"/>
    </sheetView>
  </sheetViews>
  <sheetFormatPr defaultRowHeight="14.4"/>
  <cols>
    <col min="1" max="2" width="4.44140625" style="13" customWidth="1"/>
    <col min="3" max="3" width="32.5546875" style="26" customWidth="1"/>
    <col min="4" max="4" width="9.109375" style="26"/>
    <col min="5" max="13" width="8.6640625" style="26" customWidth="1"/>
    <col min="14" max="25" width="9.109375" style="26"/>
  </cols>
  <sheetData>
    <row r="1" spans="1:25" s="2" customFormat="1" ht="33.75" customHeight="1">
      <c r="A1" s="12"/>
      <c r="B1" s="12"/>
      <c r="C1" s="232" t="s">
        <v>2045</v>
      </c>
      <c r="D1" s="232"/>
      <c r="E1" s="233"/>
      <c r="F1" s="233"/>
      <c r="G1" s="233"/>
      <c r="H1" s="233"/>
      <c r="I1" s="233"/>
      <c r="J1" s="233"/>
      <c r="K1" s="233"/>
      <c r="L1" s="233"/>
      <c r="M1" s="233"/>
    </row>
    <row r="2" spans="1:25" s="6" customFormat="1" ht="11.25" customHeight="1">
      <c r="A2" s="6" t="s">
        <v>1684</v>
      </c>
      <c r="C2" s="116"/>
      <c r="D2" s="120"/>
      <c r="E2" s="98" t="s">
        <v>10752</v>
      </c>
      <c r="F2" s="98" t="s">
        <v>10753</v>
      </c>
      <c r="G2" s="98" t="s">
        <v>10754</v>
      </c>
      <c r="H2" s="98" t="s">
        <v>10755</v>
      </c>
      <c r="I2" s="98" t="s">
        <v>10756</v>
      </c>
      <c r="J2" s="98" t="s">
        <v>10757</v>
      </c>
      <c r="K2" s="98" t="s">
        <v>10758</v>
      </c>
      <c r="L2" s="98" t="s">
        <v>10759</v>
      </c>
      <c r="M2" s="98" t="s">
        <v>10760</v>
      </c>
    </row>
    <row r="3" spans="1:25" s="1" customFormat="1" ht="42" customHeight="1">
      <c r="A3" s="6">
        <v>2</v>
      </c>
      <c r="B3" s="6"/>
      <c r="C3" s="234" t="s">
        <v>151</v>
      </c>
      <c r="D3" s="234"/>
      <c r="E3" s="234"/>
      <c r="F3" s="234"/>
      <c r="G3" s="234"/>
      <c r="H3" s="234"/>
      <c r="I3" s="234"/>
      <c r="J3" s="234"/>
      <c r="K3" s="234"/>
      <c r="L3" s="234"/>
      <c r="M3" s="234"/>
      <c r="N3" s="16"/>
      <c r="O3" s="16"/>
      <c r="P3" s="16"/>
      <c r="Q3" s="16"/>
      <c r="R3" s="16"/>
      <c r="S3" s="16"/>
      <c r="T3" s="16"/>
      <c r="U3" s="16"/>
      <c r="V3" s="16"/>
      <c r="W3" s="16"/>
      <c r="X3" s="16"/>
      <c r="Y3" s="16"/>
    </row>
    <row r="4" spans="1:25" s="1" customFormat="1" ht="9.75" customHeight="1" thickBot="1">
      <c r="A4" s="6"/>
      <c r="B4" s="6"/>
      <c r="C4" s="17"/>
      <c r="D4" s="18"/>
      <c r="E4" s="16"/>
      <c r="F4" s="18"/>
      <c r="G4" s="19"/>
      <c r="H4" s="19"/>
      <c r="I4" s="19"/>
      <c r="J4" s="19"/>
      <c r="K4" s="19"/>
      <c r="L4" s="19"/>
      <c r="M4" s="18"/>
      <c r="N4" s="16"/>
      <c r="O4" s="16"/>
      <c r="P4" s="16"/>
      <c r="Q4" s="16"/>
      <c r="R4" s="16"/>
      <c r="S4" s="16"/>
      <c r="T4" s="16"/>
      <c r="U4" s="16"/>
      <c r="V4" s="16"/>
      <c r="W4" s="16"/>
      <c r="X4" s="16"/>
      <c r="Y4" s="16"/>
    </row>
    <row r="5" spans="1:25" s="1" customFormat="1" ht="17.25" customHeight="1" thickTop="1">
      <c r="A5" s="6"/>
      <c r="B5" s="6"/>
      <c r="C5" s="235" t="s">
        <v>10791</v>
      </c>
      <c r="D5" s="245" t="s">
        <v>342</v>
      </c>
      <c r="E5" s="245"/>
      <c r="F5" s="245"/>
      <c r="G5" s="245"/>
      <c r="H5" s="245"/>
      <c r="I5" s="245"/>
      <c r="J5" s="245"/>
      <c r="K5" s="245"/>
      <c r="L5" s="245"/>
      <c r="M5" s="245"/>
      <c r="N5" s="16"/>
      <c r="O5" s="16"/>
      <c r="P5" s="16"/>
      <c r="Q5" s="16"/>
      <c r="R5" s="16"/>
      <c r="S5" s="16"/>
      <c r="T5" s="16"/>
      <c r="U5" s="16"/>
      <c r="V5" s="16"/>
      <c r="W5" s="16"/>
      <c r="X5" s="16"/>
      <c r="Y5" s="16"/>
    </row>
    <row r="6" spans="1:25" s="1" customFormat="1" ht="26.25" customHeight="1">
      <c r="A6" s="6"/>
      <c r="B6" s="6"/>
      <c r="C6" s="236"/>
      <c r="D6" s="121" t="s">
        <v>342</v>
      </c>
      <c r="E6" s="111" t="s">
        <v>333</v>
      </c>
      <c r="F6" s="111" t="s">
        <v>334</v>
      </c>
      <c r="G6" s="111" t="s">
        <v>335</v>
      </c>
      <c r="H6" s="111" t="s">
        <v>336</v>
      </c>
      <c r="I6" s="111" t="s">
        <v>337</v>
      </c>
      <c r="J6" s="111" t="s">
        <v>338</v>
      </c>
      <c r="K6" s="111" t="s">
        <v>339</v>
      </c>
      <c r="L6" s="111" t="s">
        <v>340</v>
      </c>
      <c r="M6" s="111" t="s">
        <v>341</v>
      </c>
      <c r="N6" s="16"/>
      <c r="O6" s="16"/>
      <c r="P6" s="16"/>
      <c r="Q6" s="16"/>
      <c r="R6" s="16"/>
      <c r="S6" s="16"/>
      <c r="T6" s="16"/>
      <c r="U6" s="16"/>
      <c r="V6" s="16"/>
      <c r="W6" s="16"/>
      <c r="X6" s="16"/>
      <c r="Y6" s="16"/>
    </row>
    <row r="7" spans="1:25" s="1" customFormat="1" ht="19.5" customHeight="1">
      <c r="A7" s="6"/>
      <c r="B7" s="6"/>
      <c r="C7" s="21" t="s">
        <v>342</v>
      </c>
      <c r="D7" s="38"/>
      <c r="E7" s="22"/>
      <c r="F7" s="22"/>
      <c r="G7" s="22"/>
      <c r="H7" s="22"/>
      <c r="I7" s="22"/>
      <c r="J7" s="22"/>
      <c r="K7" s="22"/>
      <c r="L7" s="22"/>
      <c r="M7" s="22"/>
      <c r="N7" s="16"/>
      <c r="O7" s="16"/>
      <c r="P7" s="16"/>
      <c r="Q7" s="16"/>
      <c r="R7" s="16"/>
      <c r="S7" s="16"/>
      <c r="T7" s="16"/>
      <c r="U7" s="16"/>
      <c r="V7" s="16"/>
      <c r="W7" s="16"/>
      <c r="X7" s="16"/>
      <c r="Y7" s="16"/>
    </row>
    <row r="8" spans="1:25">
      <c r="A8" s="6" t="s">
        <v>9214</v>
      </c>
      <c r="B8" s="6"/>
      <c r="C8" s="24" t="s">
        <v>7717</v>
      </c>
      <c r="D8" s="36">
        <f>IFERROR(VLOOKUP($B8&amp;D$2&amp;$A8,Parte_III!$1:$1048576,$A$3,0),"-")</f>
        <v>239</v>
      </c>
      <c r="E8" s="36">
        <f>IFERROR(VLOOKUP($B8&amp;E$2&amp;$A8,Parte_III!$1:$1048576,$A$3,0),"-")</f>
        <v>31</v>
      </c>
      <c r="F8" s="36">
        <f>IFERROR(VLOOKUP($B8&amp;F$2&amp;$A8,Parte_III!$1:$1048576,$A$3,0),"-")</f>
        <v>50</v>
      </c>
      <c r="G8" s="36">
        <f>IFERROR(VLOOKUP($B8&amp;G$2&amp;$A8,Parte_III!$1:$1048576,$A$3,0),"-")</f>
        <v>59</v>
      </c>
      <c r="H8" s="36">
        <f>IFERROR(VLOOKUP($B8&amp;H$2&amp;$A8,Parte_III!$1:$1048576,$A$3,0),"-")</f>
        <v>61</v>
      </c>
      <c r="I8" s="36">
        <f>IFERROR(VLOOKUP($B8&amp;I$2&amp;$A8,Parte_III!$1:$1048576,$A$3,0),"-")</f>
        <v>201</v>
      </c>
      <c r="J8" s="36">
        <f>IFERROR(VLOOKUP($B8&amp;J$2&amp;$A8,Parte_III!$1:$1048576,$A$3,0),"-")</f>
        <v>29</v>
      </c>
      <c r="K8" s="36">
        <f>IFERROR(VLOOKUP($B8&amp;K$2&amp;$A8,Parte_III!$1:$1048576,$A$3,0),"-")</f>
        <v>6</v>
      </c>
      <c r="L8" s="36">
        <f>IFERROR(VLOOKUP($B8&amp;L$2&amp;$A8,Parte_III!$1:$1048576,$A$3,0),"-")</f>
        <v>3</v>
      </c>
      <c r="M8" s="36">
        <f>IFERROR(VLOOKUP($B8&amp;M$2&amp;$A8,Parte_III!$1:$1048576,$A$3,0),"-")</f>
        <v>38</v>
      </c>
    </row>
    <row r="9" spans="1:25">
      <c r="A9" s="6" t="s">
        <v>9244</v>
      </c>
      <c r="B9" s="6"/>
      <c r="C9" s="24" t="s">
        <v>7718</v>
      </c>
      <c r="D9" s="36">
        <f>IFERROR(VLOOKUP($B9&amp;D$2&amp;$A9,Parte_III!$1:$1048576,$A$3,0),"-")</f>
        <v>133</v>
      </c>
      <c r="E9" s="36">
        <f>IFERROR(VLOOKUP($B9&amp;E$2&amp;$A9,Parte_III!$1:$1048576,$A$3,0),"-")</f>
        <v>19</v>
      </c>
      <c r="F9" s="36">
        <f>IFERROR(VLOOKUP($B9&amp;F$2&amp;$A9,Parte_III!$1:$1048576,$A$3,0),"-")</f>
        <v>28</v>
      </c>
      <c r="G9" s="36">
        <f>IFERROR(VLOOKUP($B9&amp;G$2&amp;$A9,Parte_III!$1:$1048576,$A$3,0),"-")</f>
        <v>17</v>
      </c>
      <c r="H9" s="36">
        <f>IFERROR(VLOOKUP($B9&amp;H$2&amp;$A9,Parte_III!$1:$1048576,$A$3,0),"-")</f>
        <v>19</v>
      </c>
      <c r="I9" s="36">
        <f>IFERROR(VLOOKUP($B9&amp;I$2&amp;$A9,Parte_III!$1:$1048576,$A$3,0),"-")</f>
        <v>83</v>
      </c>
      <c r="J9" s="36">
        <f>IFERROR(VLOOKUP($B9&amp;J$2&amp;$A9,Parte_III!$1:$1048576,$A$3,0),"-")</f>
        <v>27</v>
      </c>
      <c r="K9" s="36">
        <f>IFERROR(VLOOKUP($B9&amp;K$2&amp;$A9,Parte_III!$1:$1048576,$A$3,0),"-")</f>
        <v>19</v>
      </c>
      <c r="L9" s="36">
        <f>IFERROR(VLOOKUP($B9&amp;L$2&amp;$A9,Parte_III!$1:$1048576,$A$3,0),"-")</f>
        <v>4</v>
      </c>
      <c r="M9" s="36">
        <f>IFERROR(VLOOKUP($B9&amp;M$2&amp;$A9,Parte_III!$1:$1048576,$A$3,0),"-")</f>
        <v>50</v>
      </c>
    </row>
    <row r="10" spans="1:25">
      <c r="A10" s="6" t="s">
        <v>9274</v>
      </c>
      <c r="B10" s="6"/>
      <c r="C10" s="24" t="s">
        <v>6383</v>
      </c>
      <c r="D10" s="36">
        <f>IFERROR(VLOOKUP($B10&amp;D$2&amp;$A10,Parte_III!$1:$1048576,$A$3,0),"-")</f>
        <v>8</v>
      </c>
      <c r="E10" s="36">
        <f>IFERROR(VLOOKUP($B10&amp;E$2&amp;$A10,Parte_III!$1:$1048576,$A$3,0),"-")</f>
        <v>1</v>
      </c>
      <c r="F10" s="36">
        <f>IFERROR(VLOOKUP($B10&amp;F$2&amp;$A10,Parte_III!$1:$1048576,$A$3,0),"-")</f>
        <v>1</v>
      </c>
      <c r="G10" s="36">
        <f>IFERROR(VLOOKUP($B10&amp;G$2&amp;$A10,Parte_III!$1:$1048576,$A$3,0),"-")</f>
        <v>2</v>
      </c>
      <c r="H10" s="36">
        <f>IFERROR(VLOOKUP($B10&amp;H$2&amp;$A10,Parte_III!$1:$1048576,$A$3,0),"-")</f>
        <v>4</v>
      </c>
      <c r="I10" s="36">
        <f>IFERROR(VLOOKUP($B10&amp;I$2&amp;$A10,Parte_III!$1:$1048576,$A$3,0),"-")</f>
        <v>8</v>
      </c>
      <c r="J10" s="36">
        <f>IFERROR(VLOOKUP($B10&amp;J$2&amp;$A10,Parte_III!$1:$1048576,$A$3,0),"-")</f>
        <v>0</v>
      </c>
      <c r="K10" s="36">
        <f>IFERROR(VLOOKUP($B10&amp;K$2&amp;$A10,Parte_III!$1:$1048576,$A$3,0),"-")</f>
        <v>0</v>
      </c>
      <c r="L10" s="36">
        <f>IFERROR(VLOOKUP($B10&amp;L$2&amp;$A10,Parte_III!$1:$1048576,$A$3,0),"-")</f>
        <v>0</v>
      </c>
      <c r="M10" s="36">
        <f>IFERROR(VLOOKUP($B10&amp;M$2&amp;$A10,Parte_III!$1:$1048576,$A$3,0),"-")</f>
        <v>0</v>
      </c>
    </row>
    <row r="11" spans="1:25">
      <c r="A11" s="6"/>
      <c r="B11" s="6"/>
      <c r="C11" s="21" t="s">
        <v>1687</v>
      </c>
      <c r="D11" s="38"/>
      <c r="E11" s="22"/>
      <c r="F11" s="22"/>
      <c r="G11" s="22"/>
      <c r="H11" s="22"/>
      <c r="I11" s="22"/>
      <c r="J11" s="22"/>
      <c r="K11" s="22"/>
      <c r="L11" s="22"/>
      <c r="M11" s="22"/>
    </row>
    <row r="12" spans="1:25">
      <c r="A12" s="6" t="s">
        <v>9214</v>
      </c>
      <c r="B12" s="6" t="s">
        <v>7669</v>
      </c>
      <c r="C12" s="24" t="s">
        <v>7717</v>
      </c>
      <c r="D12" s="36">
        <f>IFERROR(VLOOKUP($B12&amp;D$2&amp;$A12,Parte_III!$1:$1048576,$A$3,0),"-")</f>
        <v>121</v>
      </c>
      <c r="E12" s="36">
        <f>IFERROR(VLOOKUP($B12&amp;E$2&amp;$A12,Parte_III!$1:$1048576,$A$3,0),"-")</f>
        <v>18</v>
      </c>
      <c r="F12" s="36">
        <f>IFERROR(VLOOKUP($B12&amp;F$2&amp;$A12,Parte_III!$1:$1048576,$A$3,0),"-")</f>
        <v>27</v>
      </c>
      <c r="G12" s="36">
        <f>IFERROR(VLOOKUP($B12&amp;G$2&amp;$A12,Parte_III!$1:$1048576,$A$3,0),"-")</f>
        <v>29</v>
      </c>
      <c r="H12" s="36">
        <f>IFERROR(VLOOKUP($B12&amp;H$2&amp;$A12,Parte_III!$1:$1048576,$A$3,0),"-")</f>
        <v>33</v>
      </c>
      <c r="I12" s="36">
        <f>IFERROR(VLOOKUP($B12&amp;I$2&amp;$A12,Parte_III!$1:$1048576,$A$3,0),"-")</f>
        <v>107</v>
      </c>
      <c r="J12" s="36">
        <f>IFERROR(VLOOKUP($B12&amp;J$2&amp;$A12,Parte_III!$1:$1048576,$A$3,0),"-")</f>
        <v>11</v>
      </c>
      <c r="K12" s="36">
        <f>IFERROR(VLOOKUP($B12&amp;K$2&amp;$A12,Parte_III!$1:$1048576,$A$3,0),"-")</f>
        <v>2</v>
      </c>
      <c r="L12" s="36">
        <f>IFERROR(VLOOKUP($B12&amp;L$2&amp;$A12,Parte_III!$1:$1048576,$A$3,0),"-")</f>
        <v>1</v>
      </c>
      <c r="M12" s="36">
        <f>IFERROR(VLOOKUP($B12&amp;M$2&amp;$A12,Parte_III!$1:$1048576,$A$3,0),"-")</f>
        <v>14</v>
      </c>
    </row>
    <row r="13" spans="1:25">
      <c r="A13" s="6" t="s">
        <v>9244</v>
      </c>
      <c r="B13" s="6" t="s">
        <v>7669</v>
      </c>
      <c r="C13" s="24" t="s">
        <v>7718</v>
      </c>
      <c r="D13" s="36">
        <f>IFERROR(VLOOKUP($B13&amp;D$2&amp;$A13,Parte_III!$1:$1048576,$A$3,0),"-")</f>
        <v>66</v>
      </c>
      <c r="E13" s="36">
        <f>IFERROR(VLOOKUP($B13&amp;E$2&amp;$A13,Parte_III!$1:$1048576,$A$3,0),"-")</f>
        <v>8</v>
      </c>
      <c r="F13" s="36">
        <f>IFERROR(VLOOKUP($B13&amp;F$2&amp;$A13,Parte_III!$1:$1048576,$A$3,0),"-")</f>
        <v>9</v>
      </c>
      <c r="G13" s="36">
        <f>IFERROR(VLOOKUP($B13&amp;G$2&amp;$A13,Parte_III!$1:$1048576,$A$3,0),"-")</f>
        <v>12</v>
      </c>
      <c r="H13" s="36">
        <f>IFERROR(VLOOKUP($B13&amp;H$2&amp;$A13,Parte_III!$1:$1048576,$A$3,0),"-")</f>
        <v>9</v>
      </c>
      <c r="I13" s="36">
        <f>IFERROR(VLOOKUP($B13&amp;I$2&amp;$A13,Parte_III!$1:$1048576,$A$3,0),"-")</f>
        <v>38</v>
      </c>
      <c r="J13" s="36">
        <f>IFERROR(VLOOKUP($B13&amp;J$2&amp;$A13,Parte_III!$1:$1048576,$A$3,0),"-")</f>
        <v>14</v>
      </c>
      <c r="K13" s="36">
        <f>IFERROR(VLOOKUP($B13&amp;K$2&amp;$A13,Parte_III!$1:$1048576,$A$3,0),"-")</f>
        <v>12</v>
      </c>
      <c r="L13" s="36">
        <f>IFERROR(VLOOKUP($B13&amp;L$2&amp;$A13,Parte_III!$1:$1048576,$A$3,0),"-")</f>
        <v>2</v>
      </c>
      <c r="M13" s="36">
        <f>IFERROR(VLOOKUP($B13&amp;M$2&amp;$A13,Parte_III!$1:$1048576,$A$3,0),"-")</f>
        <v>28</v>
      </c>
    </row>
    <row r="14" spans="1:25">
      <c r="A14" s="6" t="s">
        <v>9274</v>
      </c>
      <c r="B14" s="6" t="s">
        <v>7669</v>
      </c>
      <c r="C14" s="24" t="s">
        <v>6383</v>
      </c>
      <c r="D14" s="36">
        <f>IFERROR(VLOOKUP($B14&amp;D$2&amp;$A14,Parte_III!$1:$1048576,$A$3,0),"-")</f>
        <v>3</v>
      </c>
      <c r="E14" s="36">
        <f>IFERROR(VLOOKUP($B14&amp;E$2&amp;$A14,Parte_III!$1:$1048576,$A$3,0),"-")</f>
        <v>0</v>
      </c>
      <c r="F14" s="36">
        <f>IFERROR(VLOOKUP($B14&amp;F$2&amp;$A14,Parte_III!$1:$1048576,$A$3,0),"-")</f>
        <v>0</v>
      </c>
      <c r="G14" s="36">
        <f>IFERROR(VLOOKUP($B14&amp;G$2&amp;$A14,Parte_III!$1:$1048576,$A$3,0),"-")</f>
        <v>1</v>
      </c>
      <c r="H14" s="36">
        <f>IFERROR(VLOOKUP($B14&amp;H$2&amp;$A14,Parte_III!$1:$1048576,$A$3,0),"-")</f>
        <v>2</v>
      </c>
      <c r="I14" s="36">
        <f>IFERROR(VLOOKUP($B14&amp;I$2&amp;$A14,Parte_III!$1:$1048576,$A$3,0),"-")</f>
        <v>3</v>
      </c>
      <c r="J14" s="36">
        <f>IFERROR(VLOOKUP($B14&amp;J$2&amp;$A14,Parte_III!$1:$1048576,$A$3,0),"-")</f>
        <v>0</v>
      </c>
      <c r="K14" s="36">
        <f>IFERROR(VLOOKUP($B14&amp;K$2&amp;$A14,Parte_III!$1:$1048576,$A$3,0),"-")</f>
        <v>0</v>
      </c>
      <c r="L14" s="36">
        <f>IFERROR(VLOOKUP($B14&amp;L$2&amp;$A14,Parte_III!$1:$1048576,$A$3,0),"-")</f>
        <v>0</v>
      </c>
      <c r="M14" s="36">
        <f>IFERROR(VLOOKUP($B14&amp;M$2&amp;$A14,Parte_III!$1:$1048576,$A$3,0),"-")</f>
        <v>0</v>
      </c>
    </row>
    <row r="15" spans="1:25">
      <c r="A15" s="6"/>
      <c r="B15" s="6"/>
      <c r="C15" s="21" t="s">
        <v>1688</v>
      </c>
      <c r="D15" s="38"/>
      <c r="E15" s="22"/>
      <c r="F15" s="22"/>
      <c r="G15" s="22"/>
      <c r="H15" s="22"/>
      <c r="I15" s="22"/>
      <c r="J15" s="22"/>
      <c r="K15" s="22"/>
      <c r="L15" s="22"/>
      <c r="M15" s="22"/>
    </row>
    <row r="16" spans="1:25">
      <c r="A16" s="6" t="s">
        <v>9214</v>
      </c>
      <c r="B16" s="6" t="s">
        <v>7670</v>
      </c>
      <c r="C16" s="24" t="s">
        <v>7717</v>
      </c>
      <c r="D16" s="36">
        <f>IFERROR(VLOOKUP($B16&amp;D$2&amp;$A16,Parte_III!$1:$1048576,$A$3,0),"-")</f>
        <v>118</v>
      </c>
      <c r="E16" s="36">
        <f>IFERROR(VLOOKUP($B16&amp;E$2&amp;$A16,Parte_III!$1:$1048576,$A$3,0),"-")</f>
        <v>13</v>
      </c>
      <c r="F16" s="36">
        <f>IFERROR(VLOOKUP($B16&amp;F$2&amp;$A16,Parte_III!$1:$1048576,$A$3,0),"-")</f>
        <v>23</v>
      </c>
      <c r="G16" s="36">
        <f>IFERROR(VLOOKUP($B16&amp;G$2&amp;$A16,Parte_III!$1:$1048576,$A$3,0),"-")</f>
        <v>30</v>
      </c>
      <c r="H16" s="36">
        <f>IFERROR(VLOOKUP($B16&amp;H$2&amp;$A16,Parte_III!$1:$1048576,$A$3,0),"-")</f>
        <v>28</v>
      </c>
      <c r="I16" s="36">
        <f>IFERROR(VLOOKUP($B16&amp;I$2&amp;$A16,Parte_III!$1:$1048576,$A$3,0),"-")</f>
        <v>94</v>
      </c>
      <c r="J16" s="36">
        <f>IFERROR(VLOOKUP($B16&amp;J$2&amp;$A16,Parte_III!$1:$1048576,$A$3,0),"-")</f>
        <v>18</v>
      </c>
      <c r="K16" s="36">
        <f>IFERROR(VLOOKUP($B16&amp;K$2&amp;$A16,Parte_III!$1:$1048576,$A$3,0),"-")</f>
        <v>4</v>
      </c>
      <c r="L16" s="36">
        <f>IFERROR(VLOOKUP($B16&amp;L$2&amp;$A16,Parte_III!$1:$1048576,$A$3,0),"-")</f>
        <v>2</v>
      </c>
      <c r="M16" s="36">
        <f>IFERROR(VLOOKUP($B16&amp;M$2&amp;$A16,Parte_III!$1:$1048576,$A$3,0),"-")</f>
        <v>24</v>
      </c>
    </row>
    <row r="17" spans="1:13">
      <c r="A17" s="6" t="s">
        <v>9244</v>
      </c>
      <c r="B17" s="6" t="s">
        <v>7670</v>
      </c>
      <c r="C17" s="24" t="s">
        <v>7718</v>
      </c>
      <c r="D17" s="36">
        <f>IFERROR(VLOOKUP($B17&amp;D$2&amp;$A17,Parte_III!$1:$1048576,$A$3,0),"-")</f>
        <v>67</v>
      </c>
      <c r="E17" s="36">
        <f>IFERROR(VLOOKUP($B17&amp;E$2&amp;$A17,Parte_III!$1:$1048576,$A$3,0),"-")</f>
        <v>11</v>
      </c>
      <c r="F17" s="36">
        <f>IFERROR(VLOOKUP($B17&amp;F$2&amp;$A17,Parte_III!$1:$1048576,$A$3,0),"-")</f>
        <v>19</v>
      </c>
      <c r="G17" s="36">
        <f>IFERROR(VLOOKUP($B17&amp;G$2&amp;$A17,Parte_III!$1:$1048576,$A$3,0),"-")</f>
        <v>5</v>
      </c>
      <c r="H17" s="36">
        <f>IFERROR(VLOOKUP($B17&amp;H$2&amp;$A17,Parte_III!$1:$1048576,$A$3,0),"-")</f>
        <v>10</v>
      </c>
      <c r="I17" s="36">
        <f>IFERROR(VLOOKUP($B17&amp;I$2&amp;$A17,Parte_III!$1:$1048576,$A$3,0),"-")</f>
        <v>45</v>
      </c>
      <c r="J17" s="36">
        <f>IFERROR(VLOOKUP($B17&amp;J$2&amp;$A17,Parte_III!$1:$1048576,$A$3,0),"-")</f>
        <v>13</v>
      </c>
      <c r="K17" s="36">
        <f>IFERROR(VLOOKUP($B17&amp;K$2&amp;$A17,Parte_III!$1:$1048576,$A$3,0),"-")</f>
        <v>7</v>
      </c>
      <c r="L17" s="36">
        <f>IFERROR(VLOOKUP($B17&amp;L$2&amp;$A17,Parte_III!$1:$1048576,$A$3,0),"-")</f>
        <v>2</v>
      </c>
      <c r="M17" s="36">
        <f>IFERROR(VLOOKUP($B17&amp;M$2&amp;$A17,Parte_III!$1:$1048576,$A$3,0),"-")</f>
        <v>22</v>
      </c>
    </row>
    <row r="18" spans="1:13" ht="15" thickBot="1">
      <c r="A18" s="6" t="s">
        <v>9274</v>
      </c>
      <c r="B18" s="6" t="s">
        <v>7670</v>
      </c>
      <c r="C18" s="24" t="s">
        <v>6383</v>
      </c>
      <c r="D18" s="36">
        <f>IFERROR(VLOOKUP($B18&amp;D$2&amp;$A18,Parte_III!$1:$1048576,$A$3,0),"-")</f>
        <v>5</v>
      </c>
      <c r="E18" s="36">
        <f>IFERROR(VLOOKUP($B18&amp;E$2&amp;$A18,Parte_III!$1:$1048576,$A$3,0),"-")</f>
        <v>1</v>
      </c>
      <c r="F18" s="36">
        <f>IFERROR(VLOOKUP($B18&amp;F$2&amp;$A18,Parte_III!$1:$1048576,$A$3,0),"-")</f>
        <v>1</v>
      </c>
      <c r="G18" s="36">
        <f>IFERROR(VLOOKUP($B18&amp;G$2&amp;$A18,Parte_III!$1:$1048576,$A$3,0),"-")</f>
        <v>1</v>
      </c>
      <c r="H18" s="36">
        <f>IFERROR(VLOOKUP($B18&amp;H$2&amp;$A18,Parte_III!$1:$1048576,$A$3,0),"-")</f>
        <v>2</v>
      </c>
      <c r="I18" s="36">
        <f>IFERROR(VLOOKUP($B18&amp;I$2&amp;$A18,Parte_III!$1:$1048576,$A$3,0),"-")</f>
        <v>5</v>
      </c>
      <c r="J18" s="36">
        <f>IFERROR(VLOOKUP($B18&amp;J$2&amp;$A18,Parte_III!$1:$1048576,$A$3,0),"-")</f>
        <v>0</v>
      </c>
      <c r="K18" s="36">
        <f>IFERROR(VLOOKUP($B18&amp;K$2&amp;$A18,Parte_III!$1:$1048576,$A$3,0),"-")</f>
        <v>0</v>
      </c>
      <c r="L18" s="36">
        <f>IFERROR(VLOOKUP($B18&amp;L$2&amp;$A18,Parte_III!$1:$1048576,$A$3,0),"-")</f>
        <v>0</v>
      </c>
      <c r="M18" s="36">
        <f>IFERROR(VLOOKUP($B18&amp;M$2&amp;$A18,Parte_III!$1:$1048576,$A$3,0),"-")</f>
        <v>0</v>
      </c>
    </row>
    <row r="19" spans="1:13" s="26" customFormat="1" ht="15" thickTop="1">
      <c r="A19" s="8"/>
      <c r="B19" s="8"/>
      <c r="C19" s="32" t="s">
        <v>355</v>
      </c>
      <c r="D19" s="33"/>
      <c r="E19" s="33"/>
      <c r="F19" s="33"/>
      <c r="G19" s="33"/>
      <c r="H19" s="33"/>
      <c r="I19" s="33"/>
      <c r="J19" s="33"/>
      <c r="K19" s="33"/>
      <c r="L19" s="33"/>
      <c r="M19" s="33"/>
    </row>
    <row r="20" spans="1:13" s="26" customFormat="1">
      <c r="A20" s="8"/>
      <c r="B20" s="8"/>
      <c r="C20" s="34" t="s">
        <v>354</v>
      </c>
    </row>
    <row r="21" spans="1:13" s="26" customFormat="1">
      <c r="A21" s="8"/>
      <c r="B21" s="8"/>
    </row>
    <row r="22" spans="1:13" s="26" customFormat="1">
      <c r="A22" s="8"/>
      <c r="B22" s="8"/>
    </row>
    <row r="23" spans="1:13" s="26" customFormat="1">
      <c r="A23" s="8"/>
      <c r="B23" s="8"/>
    </row>
    <row r="24" spans="1:13" s="26" customFormat="1">
      <c r="A24" s="8"/>
      <c r="B24" s="8"/>
    </row>
    <row r="25" spans="1:13" s="26" customFormat="1">
      <c r="A25" s="8"/>
      <c r="B25" s="8"/>
    </row>
    <row r="26" spans="1:13" s="26" customFormat="1">
      <c r="A26" s="8"/>
      <c r="B26" s="8"/>
    </row>
    <row r="27" spans="1:13" s="26" customFormat="1">
      <c r="A27" s="8"/>
      <c r="B27" s="8"/>
    </row>
    <row r="28" spans="1:13" s="26" customFormat="1">
      <c r="A28" s="8"/>
      <c r="B28" s="8"/>
    </row>
    <row r="29" spans="1:13" s="26" customFormat="1">
      <c r="A29" s="8"/>
      <c r="B29" s="8"/>
    </row>
    <row r="30" spans="1:13" s="26" customFormat="1">
      <c r="A30" s="8"/>
      <c r="B30" s="8"/>
    </row>
    <row r="31" spans="1:13" s="26" customFormat="1">
      <c r="A31" s="8"/>
      <c r="B31" s="8"/>
    </row>
    <row r="32" spans="1:13"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EADC0-4718-4F8A-8682-27A04B732192}">
  <dimension ref="A1:H96"/>
  <sheetViews>
    <sheetView showGridLines="0" topLeftCell="A4" workbookViewId="0">
      <selection activeCell="D6" sqref="D5:H6"/>
    </sheetView>
  </sheetViews>
  <sheetFormatPr defaultRowHeight="14.4"/>
  <cols>
    <col min="1" max="2" width="4.44140625" style="13" customWidth="1"/>
    <col min="3" max="3" width="62.88671875" style="26" customWidth="1"/>
    <col min="4" max="5" width="11.6640625" style="26" customWidth="1"/>
    <col min="6" max="6" width="16.88671875" style="26" customWidth="1"/>
    <col min="7" max="7" width="11.6640625" style="26" customWidth="1"/>
    <col min="8" max="8" width="11.5546875" style="26" customWidth="1"/>
  </cols>
  <sheetData>
    <row r="1" spans="1:8" s="2" customFormat="1" ht="33.75" customHeight="1">
      <c r="A1" s="12"/>
      <c r="B1" s="12"/>
      <c r="C1" s="232" t="s">
        <v>2045</v>
      </c>
      <c r="D1" s="232"/>
      <c r="E1" s="232"/>
      <c r="F1" s="232"/>
      <c r="G1" s="232"/>
      <c r="H1" s="232"/>
    </row>
    <row r="2" spans="1:8" s="8" customFormat="1" ht="11.25" customHeight="1">
      <c r="C2" s="9"/>
      <c r="D2" s="10" t="s">
        <v>13021</v>
      </c>
      <c r="E2" s="10" t="s">
        <v>13017</v>
      </c>
      <c r="F2" s="10" t="s">
        <v>13018</v>
      </c>
      <c r="G2" s="10" t="s">
        <v>13019</v>
      </c>
      <c r="H2" s="10" t="s">
        <v>13020</v>
      </c>
    </row>
    <row r="3" spans="1:8" s="1" customFormat="1" ht="32.25" customHeight="1">
      <c r="A3" s="8">
        <v>2</v>
      </c>
      <c r="B3" s="8"/>
      <c r="C3" s="240" t="s">
        <v>13064</v>
      </c>
      <c r="D3" s="240"/>
      <c r="E3" s="240"/>
      <c r="F3" s="240"/>
      <c r="G3" s="240"/>
      <c r="H3" s="240"/>
    </row>
    <row r="4" spans="1:8" s="1" customFormat="1" ht="9.75" customHeight="1" thickBot="1">
      <c r="A4" s="8"/>
      <c r="B4" s="8"/>
      <c r="C4" s="17"/>
      <c r="D4" s="18"/>
      <c r="E4" s="18"/>
      <c r="F4" s="18"/>
      <c r="G4" s="18"/>
      <c r="H4" s="18"/>
    </row>
    <row r="5" spans="1:8" s="1" customFormat="1" ht="19.5" customHeight="1" thickTop="1">
      <c r="A5" s="8"/>
      <c r="B5" s="8"/>
      <c r="C5" s="238" t="s">
        <v>5772</v>
      </c>
      <c r="D5" s="237" t="s">
        <v>13063</v>
      </c>
      <c r="E5" s="237"/>
      <c r="F5" s="237"/>
      <c r="G5" s="237"/>
      <c r="H5" s="237"/>
    </row>
    <row r="6" spans="1:8" s="1" customFormat="1" ht="39.75" customHeight="1">
      <c r="A6" s="8"/>
      <c r="B6" s="8"/>
      <c r="C6" s="239"/>
      <c r="D6" s="129" t="s">
        <v>2100</v>
      </c>
      <c r="E6" s="129" t="s">
        <v>2101</v>
      </c>
      <c r="F6" s="129" t="s">
        <v>2102</v>
      </c>
      <c r="G6" s="129" t="s">
        <v>2103</v>
      </c>
      <c r="H6" s="129" t="s">
        <v>2104</v>
      </c>
    </row>
    <row r="7" spans="1:8" s="1" customFormat="1" ht="19.5" customHeight="1">
      <c r="A7" s="8" t="s">
        <v>12754</v>
      </c>
      <c r="B7" s="8"/>
      <c r="C7" s="150" t="s">
        <v>342</v>
      </c>
      <c r="D7" s="156">
        <f>SUM(D9:D55)</f>
        <v>19</v>
      </c>
      <c r="E7" s="156">
        <f>SUM(E9:E55)</f>
        <v>18</v>
      </c>
      <c r="F7" s="156">
        <f>SUM(F9:F55)</f>
        <v>0</v>
      </c>
      <c r="G7" s="156">
        <f>SUM(G9:G55)</f>
        <v>182</v>
      </c>
      <c r="H7" s="156">
        <f>SUM(H9:H55)</f>
        <v>93</v>
      </c>
    </row>
    <row r="8" spans="1:8" s="1" customFormat="1" ht="19.5" customHeight="1">
      <c r="A8" s="8"/>
      <c r="B8" s="8"/>
      <c r="C8" s="21" t="s">
        <v>1686</v>
      </c>
      <c r="D8" s="42"/>
      <c r="E8" s="42"/>
      <c r="F8" s="42"/>
      <c r="G8" s="42"/>
      <c r="H8" s="42"/>
    </row>
    <row r="9" spans="1:8">
      <c r="A9" s="8" t="s">
        <v>1737</v>
      </c>
      <c r="B9" s="8"/>
      <c r="C9" s="24" t="s">
        <v>1690</v>
      </c>
      <c r="D9" s="36">
        <f>IFERROR(VLOOKUP(D$2&amp;$A9,Parte_V!$1:$1048576,$A$3,0),"-")</f>
        <v>0</v>
      </c>
      <c r="E9" s="36">
        <f>IFERROR(VLOOKUP(E$2&amp;$A9,Parte_V!$1:$1048576,$A$3,0),"-")</f>
        <v>0</v>
      </c>
      <c r="F9" s="36">
        <f>IFERROR(VLOOKUP(F$2&amp;$A9,Parte_V!$1:$1048576,$A$3,0),"-")</f>
        <v>0</v>
      </c>
      <c r="G9" s="36">
        <f>IFERROR(VLOOKUP(G$2&amp;$A9,Parte_V!$1:$1048576,$A$3,0),"-")</f>
        <v>0</v>
      </c>
      <c r="H9" s="36">
        <f>IFERROR(VLOOKUP(H$2&amp;$A9,Parte_V!$1:$1048576,$A$3,0),"-")</f>
        <v>0</v>
      </c>
    </row>
    <row r="10" spans="1:8">
      <c r="A10" s="8" t="s">
        <v>1738</v>
      </c>
      <c r="B10" s="8"/>
      <c r="C10" s="24" t="s">
        <v>1691</v>
      </c>
      <c r="D10" s="36">
        <f>IFERROR(VLOOKUP(D$2&amp;$A10,Parte_V!$1:$1048576,$A$3,0),"-")</f>
        <v>0</v>
      </c>
      <c r="E10" s="36">
        <f>IFERROR(VLOOKUP(E$2&amp;$A10,Parte_V!$1:$1048576,$A$3,0),"-")</f>
        <v>0</v>
      </c>
      <c r="F10" s="36">
        <f>IFERROR(VLOOKUP(F$2&amp;$A10,Parte_V!$1:$1048576,$A$3,0),"-")</f>
        <v>0</v>
      </c>
      <c r="G10" s="36">
        <f>IFERROR(VLOOKUP(G$2&amp;$A10,Parte_V!$1:$1048576,$A$3,0),"-")</f>
        <v>0</v>
      </c>
      <c r="H10" s="36">
        <f>IFERROR(VLOOKUP(H$2&amp;$A10,Parte_V!$1:$1048576,$A$3,0),"-")</f>
        <v>0</v>
      </c>
    </row>
    <row r="11" spans="1:8">
      <c r="A11" s="8" t="s">
        <v>12753</v>
      </c>
      <c r="B11" s="8"/>
      <c r="C11" s="21" t="s">
        <v>1692</v>
      </c>
      <c r="D11" s="42"/>
      <c r="E11" s="42"/>
      <c r="F11" s="42"/>
      <c r="G11" s="42"/>
      <c r="H11" s="42"/>
    </row>
    <row r="12" spans="1:8">
      <c r="A12" s="8" t="s">
        <v>1739</v>
      </c>
      <c r="B12" s="8"/>
      <c r="C12" s="24" t="s">
        <v>1693</v>
      </c>
      <c r="D12" s="36">
        <f>IFERROR(VLOOKUP(D$2&amp;$A12,Parte_V!$1:$1048576,$A$3,0),"-")</f>
        <v>0</v>
      </c>
      <c r="E12" s="36">
        <f>IFERROR(VLOOKUP(E$2&amp;$A12,Parte_V!$1:$1048576,$A$3,0),"-")</f>
        <v>0</v>
      </c>
      <c r="F12" s="36">
        <f>IFERROR(VLOOKUP(F$2&amp;$A12,Parte_V!$1:$1048576,$A$3,0),"-")</f>
        <v>0</v>
      </c>
      <c r="G12" s="36">
        <f>IFERROR(VLOOKUP(G$2&amp;$A12,Parte_V!$1:$1048576,$A$3,0),"-")</f>
        <v>0</v>
      </c>
      <c r="H12" s="36">
        <f>IFERROR(VLOOKUP(H$2&amp;$A12,Parte_V!$1:$1048576,$A$3,0),"-")</f>
        <v>0</v>
      </c>
    </row>
    <row r="13" spans="1:8">
      <c r="A13" s="8" t="s">
        <v>1740</v>
      </c>
      <c r="B13" s="8"/>
      <c r="C13" s="24" t="s">
        <v>1694</v>
      </c>
      <c r="D13" s="36">
        <f>IFERROR(VLOOKUP(D$2&amp;$A13,Parte_V!$1:$1048576,$A$3,0),"-")</f>
        <v>0</v>
      </c>
      <c r="E13" s="36">
        <f>IFERROR(VLOOKUP(E$2&amp;$A13,Parte_V!$1:$1048576,$A$3,0),"-")</f>
        <v>0</v>
      </c>
      <c r="F13" s="36">
        <f>IFERROR(VLOOKUP(F$2&amp;$A13,Parte_V!$1:$1048576,$A$3,0),"-")</f>
        <v>0</v>
      </c>
      <c r="G13" s="36">
        <f>IFERROR(VLOOKUP(G$2&amp;$A13,Parte_V!$1:$1048576,$A$3,0),"-")</f>
        <v>0</v>
      </c>
      <c r="H13" s="36">
        <f>IFERROR(VLOOKUP(H$2&amp;$A13,Parte_V!$1:$1048576,$A$3,0),"-")</f>
        <v>0</v>
      </c>
    </row>
    <row r="14" spans="1:8">
      <c r="A14" s="8" t="s">
        <v>1741</v>
      </c>
      <c r="B14" s="8"/>
      <c r="C14" s="24" t="s">
        <v>1695</v>
      </c>
      <c r="D14" s="36">
        <f>IFERROR(VLOOKUP(D$2&amp;$A14,Parte_V!$1:$1048576,$A$3,0),"-")</f>
        <v>0</v>
      </c>
      <c r="E14" s="36">
        <f>IFERROR(VLOOKUP(E$2&amp;$A14,Parte_V!$1:$1048576,$A$3,0),"-")</f>
        <v>0</v>
      </c>
      <c r="F14" s="36">
        <f>IFERROR(VLOOKUP(F$2&amp;$A14,Parte_V!$1:$1048576,$A$3,0),"-")</f>
        <v>0</v>
      </c>
      <c r="G14" s="36">
        <f>IFERROR(VLOOKUP(G$2&amp;$A14,Parte_V!$1:$1048576,$A$3,0),"-")</f>
        <v>0</v>
      </c>
      <c r="H14" s="36">
        <f>IFERROR(VLOOKUP(H$2&amp;$A14,Parte_V!$1:$1048576,$A$3,0),"-")</f>
        <v>0</v>
      </c>
    </row>
    <row r="15" spans="1:8">
      <c r="A15" s="8" t="s">
        <v>1742</v>
      </c>
      <c r="B15" s="8"/>
      <c r="C15" s="24" t="s">
        <v>1696</v>
      </c>
      <c r="D15" s="36">
        <f>IFERROR(VLOOKUP(D$2&amp;$A15,Parte_V!$1:$1048576,$A$3,0),"-")</f>
        <v>0</v>
      </c>
      <c r="E15" s="36">
        <f>IFERROR(VLOOKUP(E$2&amp;$A15,Parte_V!$1:$1048576,$A$3,0),"-")</f>
        <v>0</v>
      </c>
      <c r="F15" s="36">
        <f>IFERROR(VLOOKUP(F$2&amp;$A15,Parte_V!$1:$1048576,$A$3,0),"-")</f>
        <v>0</v>
      </c>
      <c r="G15" s="36">
        <f>IFERROR(VLOOKUP(G$2&amp;$A15,Parte_V!$1:$1048576,$A$3,0),"-")</f>
        <v>0</v>
      </c>
      <c r="H15" s="36">
        <f>IFERROR(VLOOKUP(H$2&amp;$A15,Parte_V!$1:$1048576,$A$3,0),"-")</f>
        <v>0</v>
      </c>
    </row>
    <row r="16" spans="1:8" s="26" customFormat="1">
      <c r="A16" s="8" t="s">
        <v>1743</v>
      </c>
      <c r="B16" s="8"/>
      <c r="C16" s="24" t="s">
        <v>1697</v>
      </c>
      <c r="D16" s="36">
        <f>IFERROR(VLOOKUP(D$2&amp;$A16,Parte_V!$1:$1048576,$A$3,0),"-")</f>
        <v>1</v>
      </c>
      <c r="E16" s="36">
        <f>IFERROR(VLOOKUP(E$2&amp;$A16,Parte_V!$1:$1048576,$A$3,0),"-")</f>
        <v>0</v>
      </c>
      <c r="F16" s="36">
        <f>IFERROR(VLOOKUP(F$2&amp;$A16,Parte_V!$1:$1048576,$A$3,0),"-")</f>
        <v>0</v>
      </c>
      <c r="G16" s="36">
        <f>IFERROR(VLOOKUP(G$2&amp;$A16,Parte_V!$1:$1048576,$A$3,0),"-")</f>
        <v>3</v>
      </c>
      <c r="H16" s="36">
        <f>IFERROR(VLOOKUP(H$2&amp;$A16,Parte_V!$1:$1048576,$A$3,0),"-")</f>
        <v>3</v>
      </c>
    </row>
    <row r="17" spans="1:8" s="26" customFormat="1">
      <c r="A17" s="8" t="s">
        <v>12755</v>
      </c>
      <c r="B17" s="8"/>
      <c r="C17" s="21" t="s">
        <v>1698</v>
      </c>
      <c r="D17" s="42"/>
      <c r="E17" s="42"/>
      <c r="F17" s="42"/>
      <c r="G17" s="42"/>
      <c r="H17" s="42"/>
    </row>
    <row r="18" spans="1:8" s="133" customFormat="1">
      <c r="A18" s="134" t="s">
        <v>1744</v>
      </c>
      <c r="B18" s="134"/>
      <c r="C18" s="101" t="s">
        <v>1699</v>
      </c>
      <c r="D18" s="132">
        <f>IFERROR(VLOOKUP(D$2&amp;$A18,Parte_V!$1:$1048576,$A$3,0),"-")</f>
        <v>0</v>
      </c>
      <c r="E18" s="132">
        <f>IFERROR(VLOOKUP(E$2&amp;$A18,Parte_V!$1:$1048576,$A$3,0),"-")</f>
        <v>0</v>
      </c>
      <c r="F18" s="132">
        <f>IFERROR(VLOOKUP(F$2&amp;$A18,Parte_V!$1:$1048576,$A$3,0),"-")</f>
        <v>0</v>
      </c>
      <c r="G18" s="132">
        <f>IFERROR(VLOOKUP(G$2&amp;$A18,Parte_V!$1:$1048576,$A$3,0),"-")</f>
        <v>0</v>
      </c>
      <c r="H18" s="132">
        <f>IFERROR(VLOOKUP(H$2&amp;$A18,Parte_V!$1:$1048576,$A$3,0),"-")</f>
        <v>0</v>
      </c>
    </row>
    <row r="19" spans="1:8" s="26" customFormat="1">
      <c r="A19" s="8" t="s">
        <v>1745</v>
      </c>
      <c r="B19" s="8"/>
      <c r="C19" s="24" t="s">
        <v>1700</v>
      </c>
      <c r="D19" s="36">
        <f>IFERROR(VLOOKUP(D$2&amp;$A19,Parte_V!$1:$1048576,$A$3,0),"-")</f>
        <v>0</v>
      </c>
      <c r="E19" s="36">
        <f>IFERROR(VLOOKUP(E$2&amp;$A19,Parte_V!$1:$1048576,$A$3,0),"-")</f>
        <v>0</v>
      </c>
      <c r="F19" s="36">
        <f>IFERROR(VLOOKUP(F$2&amp;$A19,Parte_V!$1:$1048576,$A$3,0),"-")</f>
        <v>0</v>
      </c>
      <c r="G19" s="36">
        <f>IFERROR(VLOOKUP(G$2&amp;$A19,Parte_V!$1:$1048576,$A$3,0),"-")</f>
        <v>1</v>
      </c>
      <c r="H19" s="36">
        <f>IFERROR(VLOOKUP(H$2&amp;$A19,Parte_V!$1:$1048576,$A$3,0),"-")</f>
        <v>0</v>
      </c>
    </row>
    <row r="20" spans="1:8" s="26" customFormat="1">
      <c r="A20" s="8" t="s">
        <v>1746</v>
      </c>
      <c r="B20" s="8"/>
      <c r="C20" s="24" t="s">
        <v>1701</v>
      </c>
      <c r="D20" s="36">
        <f>IFERROR(VLOOKUP(D$2&amp;$A20,Parte_V!$1:$1048576,$A$3,0),"-")</f>
        <v>0</v>
      </c>
      <c r="E20" s="36">
        <f>IFERROR(VLOOKUP(E$2&amp;$A20,Parte_V!$1:$1048576,$A$3,0),"-")</f>
        <v>0</v>
      </c>
      <c r="F20" s="36">
        <f>IFERROR(VLOOKUP(F$2&amp;$A20,Parte_V!$1:$1048576,$A$3,0),"-")</f>
        <v>0</v>
      </c>
      <c r="G20" s="36">
        <f>IFERROR(VLOOKUP(G$2&amp;$A20,Parte_V!$1:$1048576,$A$3,0),"-")</f>
        <v>0</v>
      </c>
      <c r="H20" s="36">
        <f>IFERROR(VLOOKUP(H$2&amp;$A20,Parte_V!$1:$1048576,$A$3,0),"-")</f>
        <v>0</v>
      </c>
    </row>
    <row r="21" spans="1:8" s="133" customFormat="1">
      <c r="A21" s="134" t="s">
        <v>1747</v>
      </c>
      <c r="B21" s="134"/>
      <c r="C21" s="101" t="s">
        <v>1702</v>
      </c>
      <c r="D21" s="132">
        <f>IFERROR(VLOOKUP(D$2&amp;$A21,Parte_V!$1:$1048576,$A$3,0),"-")</f>
        <v>0</v>
      </c>
      <c r="E21" s="132">
        <f>IFERROR(VLOOKUP(E$2&amp;$A21,Parte_V!$1:$1048576,$A$3,0),"-")</f>
        <v>0</v>
      </c>
      <c r="F21" s="132">
        <f>IFERROR(VLOOKUP(F$2&amp;$A21,Parte_V!$1:$1048576,$A$3,0),"-")</f>
        <v>0</v>
      </c>
      <c r="G21" s="132">
        <f>IFERROR(VLOOKUP(G$2&amp;$A21,Parte_V!$1:$1048576,$A$3,0),"-")</f>
        <v>0</v>
      </c>
      <c r="H21" s="132">
        <f>IFERROR(VLOOKUP(H$2&amp;$A21,Parte_V!$1:$1048576,$A$3,0),"-")</f>
        <v>0</v>
      </c>
    </row>
    <row r="22" spans="1:8" s="26" customFormat="1">
      <c r="A22" s="8" t="s">
        <v>1748</v>
      </c>
      <c r="B22" s="8"/>
      <c r="C22" s="24" t="s">
        <v>1703</v>
      </c>
      <c r="D22" s="36">
        <f>IFERROR(VLOOKUP(D$2&amp;$A22,Parte_V!$1:$1048576,$A$3,0),"-")</f>
        <v>0</v>
      </c>
      <c r="E22" s="36">
        <f>IFERROR(VLOOKUP(E$2&amp;$A22,Parte_V!$1:$1048576,$A$3,0),"-")</f>
        <v>0</v>
      </c>
      <c r="F22" s="36">
        <f>IFERROR(VLOOKUP(F$2&amp;$A22,Parte_V!$1:$1048576,$A$3,0),"-")</f>
        <v>0</v>
      </c>
      <c r="G22" s="36">
        <f>IFERROR(VLOOKUP(G$2&amp;$A22,Parte_V!$1:$1048576,$A$3,0),"-")</f>
        <v>1</v>
      </c>
      <c r="H22" s="36">
        <f>IFERROR(VLOOKUP(H$2&amp;$A22,Parte_V!$1:$1048576,$A$3,0),"-")</f>
        <v>0</v>
      </c>
    </row>
    <row r="23" spans="1:8" s="26" customFormat="1">
      <c r="A23" s="8" t="s">
        <v>1749</v>
      </c>
      <c r="B23" s="8"/>
      <c r="C23" s="24" t="s">
        <v>1704</v>
      </c>
      <c r="D23" s="36">
        <f>IFERROR(VLOOKUP(D$2&amp;$A23,Parte_V!$1:$1048576,$A$3,0),"-")</f>
        <v>0</v>
      </c>
      <c r="E23" s="36">
        <f>IFERROR(VLOOKUP(E$2&amp;$A23,Parte_V!$1:$1048576,$A$3,0),"-")</f>
        <v>0</v>
      </c>
      <c r="F23" s="36">
        <f>IFERROR(VLOOKUP(F$2&amp;$A23,Parte_V!$1:$1048576,$A$3,0),"-")</f>
        <v>0</v>
      </c>
      <c r="G23" s="36">
        <f>IFERROR(VLOOKUP(G$2&amp;$A23,Parte_V!$1:$1048576,$A$3,0),"-")</f>
        <v>0</v>
      </c>
      <c r="H23" s="36">
        <f>IFERROR(VLOOKUP(H$2&amp;$A23,Parte_V!$1:$1048576,$A$3,0),"-")</f>
        <v>0</v>
      </c>
    </row>
    <row r="24" spans="1:8" s="26" customFormat="1">
      <c r="A24" s="8" t="s">
        <v>1750</v>
      </c>
      <c r="B24" s="8"/>
      <c r="C24" s="24" t="s">
        <v>1705</v>
      </c>
      <c r="D24" s="36">
        <f>IFERROR(VLOOKUP(D$2&amp;$A24,Parte_V!$1:$1048576,$A$3,0),"-")</f>
        <v>7</v>
      </c>
      <c r="E24" s="36">
        <f>IFERROR(VLOOKUP(E$2&amp;$A24,Parte_V!$1:$1048576,$A$3,0),"-")</f>
        <v>3</v>
      </c>
      <c r="F24" s="36">
        <f>IFERROR(VLOOKUP(F$2&amp;$A24,Parte_V!$1:$1048576,$A$3,0),"-")</f>
        <v>0</v>
      </c>
      <c r="G24" s="36">
        <f>IFERROR(VLOOKUP(G$2&amp;$A24,Parte_V!$1:$1048576,$A$3,0),"-")</f>
        <v>28</v>
      </c>
      <c r="H24" s="36">
        <f>IFERROR(VLOOKUP(H$2&amp;$A24,Parte_V!$1:$1048576,$A$3,0),"-")</f>
        <v>12</v>
      </c>
    </row>
    <row r="25" spans="1:8" s="133" customFormat="1">
      <c r="A25" s="134" t="s">
        <v>1751</v>
      </c>
      <c r="B25" s="134"/>
      <c r="C25" s="101" t="s">
        <v>1706</v>
      </c>
      <c r="D25" s="132">
        <f>IFERROR(VLOOKUP(D$2&amp;$A25,Parte_V!$1:$1048576,$A$3,0),"-")</f>
        <v>0</v>
      </c>
      <c r="E25" s="132">
        <f>IFERROR(VLOOKUP(E$2&amp;$A25,Parte_V!$1:$1048576,$A$3,0),"-")</f>
        <v>0</v>
      </c>
      <c r="F25" s="132">
        <f>IFERROR(VLOOKUP(F$2&amp;$A25,Parte_V!$1:$1048576,$A$3,0),"-")</f>
        <v>0</v>
      </c>
      <c r="G25" s="132">
        <f>IFERROR(VLOOKUP(G$2&amp;$A25,Parte_V!$1:$1048576,$A$3,0),"-")</f>
        <v>1</v>
      </c>
      <c r="H25" s="132">
        <f>IFERROR(VLOOKUP(H$2&amp;$A25,Parte_V!$1:$1048576,$A$3,0),"-")</f>
        <v>0</v>
      </c>
    </row>
    <row r="26" spans="1:8" s="26" customFormat="1">
      <c r="A26" s="8" t="s">
        <v>12756</v>
      </c>
      <c r="B26" s="8"/>
      <c r="C26" s="21" t="s">
        <v>1707</v>
      </c>
      <c r="D26" s="42"/>
      <c r="E26" s="42"/>
      <c r="F26" s="42"/>
      <c r="G26" s="42"/>
      <c r="H26" s="42"/>
    </row>
    <row r="27" spans="1:8" s="133" customFormat="1">
      <c r="A27" s="134" t="s">
        <v>1752</v>
      </c>
      <c r="B27" s="134"/>
      <c r="C27" s="101" t="s">
        <v>1708</v>
      </c>
      <c r="D27" s="132">
        <f>IFERROR(VLOOKUP(D$2&amp;$A27,Parte_V!$1:$1048576,$A$3,0),"-")</f>
        <v>0</v>
      </c>
      <c r="E27" s="132">
        <f>IFERROR(VLOOKUP(E$2&amp;$A27,Parte_V!$1:$1048576,$A$3,0),"-")</f>
        <v>0</v>
      </c>
      <c r="F27" s="132">
        <f>IFERROR(VLOOKUP(F$2&amp;$A27,Parte_V!$1:$1048576,$A$3,0),"-")</f>
        <v>0</v>
      </c>
      <c r="G27" s="132">
        <f>IFERROR(VLOOKUP(G$2&amp;$A27,Parte_V!$1:$1048576,$A$3,0),"-")</f>
        <v>0</v>
      </c>
      <c r="H27" s="132">
        <f>IFERROR(VLOOKUP(H$2&amp;$A27,Parte_V!$1:$1048576,$A$3,0),"-")</f>
        <v>0</v>
      </c>
    </row>
    <row r="28" spans="1:8" s="26" customFormat="1">
      <c r="A28" s="8" t="s">
        <v>1753</v>
      </c>
      <c r="B28" s="8"/>
      <c r="C28" s="24" t="s">
        <v>1709</v>
      </c>
      <c r="D28" s="36">
        <f>IFERROR(VLOOKUP(D$2&amp;$A28,Parte_V!$1:$1048576,$A$3,0),"-")</f>
        <v>0</v>
      </c>
      <c r="E28" s="36">
        <f>IFERROR(VLOOKUP(E$2&amp;$A28,Parte_V!$1:$1048576,$A$3,0),"-")</f>
        <v>0</v>
      </c>
      <c r="F28" s="36">
        <f>IFERROR(VLOOKUP(F$2&amp;$A28,Parte_V!$1:$1048576,$A$3,0),"-")</f>
        <v>0</v>
      </c>
      <c r="G28" s="36">
        <f>IFERROR(VLOOKUP(G$2&amp;$A28,Parte_V!$1:$1048576,$A$3,0),"-")</f>
        <v>0</v>
      </c>
      <c r="H28" s="36">
        <f>IFERROR(VLOOKUP(H$2&amp;$A28,Parte_V!$1:$1048576,$A$3,0),"-")</f>
        <v>0</v>
      </c>
    </row>
    <row r="29" spans="1:8" s="133" customFormat="1">
      <c r="A29" s="134" t="s">
        <v>1754</v>
      </c>
      <c r="B29" s="134"/>
      <c r="C29" s="101" t="s">
        <v>1710</v>
      </c>
      <c r="D29" s="132">
        <f>IFERROR(VLOOKUP(D$2&amp;$A29,Parte_V!$1:$1048576,$A$3,0),"-")</f>
        <v>0</v>
      </c>
      <c r="E29" s="132">
        <f>IFERROR(VLOOKUP(E$2&amp;$A29,Parte_V!$1:$1048576,$A$3,0),"-")</f>
        <v>0</v>
      </c>
      <c r="F29" s="132">
        <f>IFERROR(VLOOKUP(F$2&amp;$A29,Parte_V!$1:$1048576,$A$3,0),"-")</f>
        <v>0</v>
      </c>
      <c r="G29" s="132">
        <f>IFERROR(VLOOKUP(G$2&amp;$A29,Parte_V!$1:$1048576,$A$3,0),"-")</f>
        <v>0</v>
      </c>
      <c r="H29" s="132">
        <f>IFERROR(VLOOKUP(H$2&amp;$A29,Parte_V!$1:$1048576,$A$3,0),"-")</f>
        <v>0</v>
      </c>
    </row>
    <row r="30" spans="1:8" s="133" customFormat="1">
      <c r="A30" s="134" t="s">
        <v>1755</v>
      </c>
      <c r="B30" s="134"/>
      <c r="C30" s="101" t="s">
        <v>1711</v>
      </c>
      <c r="D30" s="132">
        <f>IFERROR(VLOOKUP(D$2&amp;$A30,Parte_V!$1:$1048576,$A$3,0),"-")</f>
        <v>0</v>
      </c>
      <c r="E30" s="132">
        <f>IFERROR(VLOOKUP(E$2&amp;$A30,Parte_V!$1:$1048576,$A$3,0),"-")</f>
        <v>0</v>
      </c>
      <c r="F30" s="132">
        <f>IFERROR(VLOOKUP(F$2&amp;$A30,Parte_V!$1:$1048576,$A$3,0),"-")</f>
        <v>0</v>
      </c>
      <c r="G30" s="132">
        <f>IFERROR(VLOOKUP(G$2&amp;$A30,Parte_V!$1:$1048576,$A$3,0),"-")</f>
        <v>0</v>
      </c>
      <c r="H30" s="132">
        <f>IFERROR(VLOOKUP(H$2&amp;$A30,Parte_V!$1:$1048576,$A$3,0),"-")</f>
        <v>0</v>
      </c>
    </row>
    <row r="31" spans="1:8" s="133" customFormat="1">
      <c r="A31" s="134" t="s">
        <v>1756</v>
      </c>
      <c r="B31" s="134"/>
      <c r="C31" s="101" t="s">
        <v>1712</v>
      </c>
      <c r="D31" s="132">
        <f>IFERROR(VLOOKUP(D$2&amp;$A31,Parte_V!$1:$1048576,$A$3,0),"-")</f>
        <v>0</v>
      </c>
      <c r="E31" s="132">
        <f>IFERROR(VLOOKUP(E$2&amp;$A31,Parte_V!$1:$1048576,$A$3,0),"-")</f>
        <v>0</v>
      </c>
      <c r="F31" s="132">
        <f>IFERROR(VLOOKUP(F$2&amp;$A31,Parte_V!$1:$1048576,$A$3,0),"-")</f>
        <v>0</v>
      </c>
      <c r="G31" s="132">
        <f>IFERROR(VLOOKUP(G$2&amp;$A31,Parte_V!$1:$1048576,$A$3,0),"-")</f>
        <v>0</v>
      </c>
      <c r="H31" s="132">
        <f>IFERROR(VLOOKUP(H$2&amp;$A31,Parte_V!$1:$1048576,$A$3,0),"-")</f>
        <v>0</v>
      </c>
    </row>
    <row r="32" spans="1:8" s="133" customFormat="1">
      <c r="A32" s="134" t="s">
        <v>1757</v>
      </c>
      <c r="B32" s="134"/>
      <c r="C32" s="101" t="s">
        <v>1713</v>
      </c>
      <c r="D32" s="132">
        <f>IFERROR(VLOOKUP(D$2&amp;$A32,Parte_V!$1:$1048576,$A$3,0),"-")</f>
        <v>0</v>
      </c>
      <c r="E32" s="132">
        <f>IFERROR(VLOOKUP(E$2&amp;$A32,Parte_V!$1:$1048576,$A$3,0),"-")</f>
        <v>0</v>
      </c>
      <c r="F32" s="132">
        <f>IFERROR(VLOOKUP(F$2&amp;$A32,Parte_V!$1:$1048576,$A$3,0),"-")</f>
        <v>0</v>
      </c>
      <c r="G32" s="132">
        <f>IFERROR(VLOOKUP(G$2&amp;$A32,Parte_V!$1:$1048576,$A$3,0),"-")</f>
        <v>0</v>
      </c>
      <c r="H32" s="132">
        <f>IFERROR(VLOOKUP(H$2&amp;$A32,Parte_V!$1:$1048576,$A$3,0),"-")</f>
        <v>0</v>
      </c>
    </row>
    <row r="33" spans="1:8" s="133" customFormat="1">
      <c r="A33" s="134" t="s">
        <v>1758</v>
      </c>
      <c r="B33" s="134"/>
      <c r="C33" s="101" t="s">
        <v>1714</v>
      </c>
      <c r="D33" s="132">
        <f>IFERROR(VLOOKUP(D$2&amp;$A33,Parte_V!$1:$1048576,$A$3,0),"-")</f>
        <v>0</v>
      </c>
      <c r="E33" s="132">
        <f>IFERROR(VLOOKUP(E$2&amp;$A33,Parte_V!$1:$1048576,$A$3,0),"-")</f>
        <v>0</v>
      </c>
      <c r="F33" s="132">
        <f>IFERROR(VLOOKUP(F$2&amp;$A33,Parte_V!$1:$1048576,$A$3,0),"-")</f>
        <v>0</v>
      </c>
      <c r="G33" s="132">
        <f>IFERROR(VLOOKUP(G$2&amp;$A33,Parte_V!$1:$1048576,$A$3,0),"-")</f>
        <v>0</v>
      </c>
      <c r="H33" s="132">
        <f>IFERROR(VLOOKUP(H$2&amp;$A33,Parte_V!$1:$1048576,$A$3,0),"-")</f>
        <v>0</v>
      </c>
    </row>
    <row r="34" spans="1:8" s="26" customFormat="1">
      <c r="A34" s="8" t="s">
        <v>1759</v>
      </c>
      <c r="B34" s="8"/>
      <c r="C34" s="24" t="s">
        <v>1715</v>
      </c>
      <c r="D34" s="36">
        <f>IFERROR(VLOOKUP(D$2&amp;$A34,Parte_V!$1:$1048576,$A$3,0),"-")</f>
        <v>0</v>
      </c>
      <c r="E34" s="36">
        <f>IFERROR(VLOOKUP(E$2&amp;$A34,Parte_V!$1:$1048576,$A$3,0),"-")</f>
        <v>0</v>
      </c>
      <c r="F34" s="36">
        <f>IFERROR(VLOOKUP(F$2&amp;$A34,Parte_V!$1:$1048576,$A$3,0),"-")</f>
        <v>0</v>
      </c>
      <c r="G34" s="36">
        <f>IFERROR(VLOOKUP(G$2&amp;$A34,Parte_V!$1:$1048576,$A$3,0),"-")</f>
        <v>0</v>
      </c>
      <c r="H34" s="36">
        <f>IFERROR(VLOOKUP(H$2&amp;$A34,Parte_V!$1:$1048576,$A$3,0),"-")</f>
        <v>0</v>
      </c>
    </row>
    <row r="35" spans="1:8" s="26" customFormat="1">
      <c r="A35" s="8" t="s">
        <v>12757</v>
      </c>
      <c r="B35" s="8"/>
      <c r="C35" s="21" t="s">
        <v>1716</v>
      </c>
      <c r="D35" s="42"/>
      <c r="E35" s="42"/>
      <c r="F35" s="42"/>
      <c r="G35" s="42"/>
      <c r="H35" s="42"/>
    </row>
    <row r="36" spans="1:8" s="26" customFormat="1">
      <c r="A36" s="8" t="s">
        <v>1760</v>
      </c>
      <c r="B36" s="8"/>
      <c r="C36" s="24" t="s">
        <v>1717</v>
      </c>
      <c r="D36" s="36">
        <f>IFERROR(VLOOKUP(D$2&amp;$A36,Parte_V!$1:$1048576,$A$3,0),"-")</f>
        <v>1</v>
      </c>
      <c r="E36" s="36">
        <f>IFERROR(VLOOKUP(E$2&amp;$A36,Parte_V!$1:$1048576,$A$3,0),"-")</f>
        <v>0</v>
      </c>
      <c r="F36" s="36">
        <f>IFERROR(VLOOKUP(F$2&amp;$A36,Parte_V!$1:$1048576,$A$3,0),"-")</f>
        <v>0</v>
      </c>
      <c r="G36" s="36">
        <f>IFERROR(VLOOKUP(G$2&amp;$A36,Parte_V!$1:$1048576,$A$3,0),"-")</f>
        <v>13</v>
      </c>
      <c r="H36" s="36">
        <f>IFERROR(VLOOKUP(H$2&amp;$A36,Parte_V!$1:$1048576,$A$3,0),"-")</f>
        <v>0</v>
      </c>
    </row>
    <row r="37" spans="1:8" s="133" customFormat="1">
      <c r="A37" s="134" t="s">
        <v>1761</v>
      </c>
      <c r="B37" s="134"/>
      <c r="C37" s="101" t="s">
        <v>1718</v>
      </c>
      <c r="D37" s="132">
        <f>IFERROR(VLOOKUP(D$2&amp;$A37,Parte_V!$1:$1048576,$A$3,0),"-")</f>
        <v>1</v>
      </c>
      <c r="E37" s="132">
        <f>IFERROR(VLOOKUP(E$2&amp;$A37,Parte_V!$1:$1048576,$A$3,0),"-")</f>
        <v>0</v>
      </c>
      <c r="F37" s="132">
        <f>IFERROR(VLOOKUP(F$2&amp;$A37,Parte_V!$1:$1048576,$A$3,0),"-")</f>
        <v>0</v>
      </c>
      <c r="G37" s="132">
        <f>IFERROR(VLOOKUP(G$2&amp;$A37,Parte_V!$1:$1048576,$A$3,0),"-")</f>
        <v>28</v>
      </c>
      <c r="H37" s="132">
        <f>IFERROR(VLOOKUP(H$2&amp;$A37,Parte_V!$1:$1048576,$A$3,0),"-")</f>
        <v>0</v>
      </c>
    </row>
    <row r="38" spans="1:8" s="26" customFormat="1">
      <c r="A38" s="8" t="s">
        <v>1762</v>
      </c>
      <c r="B38" s="8"/>
      <c r="C38" s="24" t="s">
        <v>1719</v>
      </c>
      <c r="D38" s="36">
        <f>IFERROR(VLOOKUP(D$2&amp;$A38,Parte_V!$1:$1048576,$A$3,0),"-")</f>
        <v>1</v>
      </c>
      <c r="E38" s="36">
        <f>IFERROR(VLOOKUP(E$2&amp;$A38,Parte_V!$1:$1048576,$A$3,0),"-")</f>
        <v>0</v>
      </c>
      <c r="F38" s="36">
        <f>IFERROR(VLOOKUP(F$2&amp;$A38,Parte_V!$1:$1048576,$A$3,0),"-")</f>
        <v>0</v>
      </c>
      <c r="G38" s="36">
        <f>IFERROR(VLOOKUP(G$2&amp;$A38,Parte_V!$1:$1048576,$A$3,0),"-")</f>
        <v>32</v>
      </c>
      <c r="H38" s="36">
        <f>IFERROR(VLOOKUP(H$2&amp;$A38,Parte_V!$1:$1048576,$A$3,0),"-")</f>
        <v>0</v>
      </c>
    </row>
    <row r="39" spans="1:8" s="26" customFormat="1">
      <c r="A39" s="8" t="s">
        <v>1763</v>
      </c>
      <c r="B39" s="8"/>
      <c r="C39" s="24" t="s">
        <v>1720</v>
      </c>
      <c r="D39" s="36">
        <f>IFERROR(VLOOKUP(D$2&amp;$A39,Parte_V!$1:$1048576,$A$3,0),"-")</f>
        <v>0</v>
      </c>
      <c r="E39" s="36">
        <f>IFERROR(VLOOKUP(E$2&amp;$A39,Parte_V!$1:$1048576,$A$3,0),"-")</f>
        <v>0</v>
      </c>
      <c r="F39" s="36">
        <f>IFERROR(VLOOKUP(F$2&amp;$A39,Parte_V!$1:$1048576,$A$3,0),"-")</f>
        <v>0</v>
      </c>
      <c r="G39" s="36">
        <f>IFERROR(VLOOKUP(G$2&amp;$A39,Parte_V!$1:$1048576,$A$3,0),"-")</f>
        <v>10</v>
      </c>
      <c r="H39" s="36">
        <f>IFERROR(VLOOKUP(H$2&amp;$A39,Parte_V!$1:$1048576,$A$3,0),"-")</f>
        <v>0</v>
      </c>
    </row>
    <row r="40" spans="1:8" s="26" customFormat="1">
      <c r="A40" s="8" t="s">
        <v>1764</v>
      </c>
      <c r="B40" s="8"/>
      <c r="C40" s="24" t="s">
        <v>1721</v>
      </c>
      <c r="D40" s="36">
        <f>IFERROR(VLOOKUP(D$2&amp;$A40,Parte_V!$1:$1048576,$A$3,0),"-")</f>
        <v>0</v>
      </c>
      <c r="E40" s="36">
        <f>IFERROR(VLOOKUP(E$2&amp;$A40,Parte_V!$1:$1048576,$A$3,0),"-")</f>
        <v>0</v>
      </c>
      <c r="F40" s="36">
        <f>IFERROR(VLOOKUP(F$2&amp;$A40,Parte_V!$1:$1048576,$A$3,0),"-")</f>
        <v>0</v>
      </c>
      <c r="G40" s="36">
        <f>IFERROR(VLOOKUP(G$2&amp;$A40,Parte_V!$1:$1048576,$A$3,0),"-")</f>
        <v>10</v>
      </c>
      <c r="H40" s="36">
        <f>IFERROR(VLOOKUP(H$2&amp;$A40,Parte_V!$1:$1048576,$A$3,0),"-")</f>
        <v>0</v>
      </c>
    </row>
    <row r="41" spans="1:8" s="26" customFormat="1">
      <c r="A41" s="8" t="s">
        <v>12758</v>
      </c>
      <c r="B41" s="8"/>
      <c r="C41" s="31" t="s">
        <v>1722</v>
      </c>
      <c r="D41" s="42"/>
      <c r="E41" s="42"/>
      <c r="F41" s="42"/>
      <c r="G41" s="42"/>
      <c r="H41" s="42"/>
    </row>
    <row r="42" spans="1:8" s="26" customFormat="1">
      <c r="A42" s="8" t="s">
        <v>1765</v>
      </c>
      <c r="B42" s="8"/>
      <c r="C42" s="24" t="s">
        <v>1723</v>
      </c>
      <c r="D42" s="36">
        <f>IFERROR(VLOOKUP(D$2&amp;$A42,Parte_V!$1:$1048576,$A$3,0),"-")</f>
        <v>3</v>
      </c>
      <c r="E42" s="36">
        <f>IFERROR(VLOOKUP(E$2&amp;$A42,Parte_V!$1:$1048576,$A$3,0),"-")</f>
        <v>4</v>
      </c>
      <c r="F42" s="36">
        <f>IFERROR(VLOOKUP(F$2&amp;$A42,Parte_V!$1:$1048576,$A$3,0),"-")</f>
        <v>0</v>
      </c>
      <c r="G42" s="36">
        <f>IFERROR(VLOOKUP(G$2&amp;$A42,Parte_V!$1:$1048576,$A$3,0),"-")</f>
        <v>6</v>
      </c>
      <c r="H42" s="36">
        <f>IFERROR(VLOOKUP(H$2&amp;$A42,Parte_V!$1:$1048576,$A$3,0),"-")</f>
        <v>30</v>
      </c>
    </row>
    <row r="43" spans="1:8" s="26" customFormat="1">
      <c r="A43" s="8" t="s">
        <v>1766</v>
      </c>
      <c r="B43" s="8"/>
      <c r="C43" s="24" t="s">
        <v>1724</v>
      </c>
      <c r="D43" s="36">
        <f>IFERROR(VLOOKUP(D$2&amp;$A43,Parte_V!$1:$1048576,$A$3,0),"-")</f>
        <v>3</v>
      </c>
      <c r="E43" s="36">
        <f>IFERROR(VLOOKUP(E$2&amp;$A43,Parte_V!$1:$1048576,$A$3,0),"-")</f>
        <v>6</v>
      </c>
      <c r="F43" s="36">
        <f>IFERROR(VLOOKUP(F$2&amp;$A43,Parte_V!$1:$1048576,$A$3,0),"-")</f>
        <v>0</v>
      </c>
      <c r="G43" s="36">
        <f>IFERROR(VLOOKUP(G$2&amp;$A43,Parte_V!$1:$1048576,$A$3,0),"-")</f>
        <v>12</v>
      </c>
      <c r="H43" s="36">
        <f>IFERROR(VLOOKUP(H$2&amp;$A43,Parte_V!$1:$1048576,$A$3,0),"-")</f>
        <v>25</v>
      </c>
    </row>
    <row r="44" spans="1:8" s="26" customFormat="1">
      <c r="A44" s="8" t="s">
        <v>1767</v>
      </c>
      <c r="B44" s="8"/>
      <c r="C44" s="24" t="s">
        <v>1725</v>
      </c>
      <c r="D44" s="36">
        <f>IFERROR(VLOOKUP(D$2&amp;$A44,Parte_V!$1:$1048576,$A$3,0),"-")</f>
        <v>1</v>
      </c>
      <c r="E44" s="36">
        <f>IFERROR(VLOOKUP(E$2&amp;$A44,Parte_V!$1:$1048576,$A$3,0),"-")</f>
        <v>4</v>
      </c>
      <c r="F44" s="36">
        <f>IFERROR(VLOOKUP(F$2&amp;$A44,Parte_V!$1:$1048576,$A$3,0),"-")</f>
        <v>0</v>
      </c>
      <c r="G44" s="36">
        <f>IFERROR(VLOOKUP(G$2&amp;$A44,Parte_V!$1:$1048576,$A$3,0),"-")</f>
        <v>18</v>
      </c>
      <c r="H44" s="36">
        <f>IFERROR(VLOOKUP(H$2&amp;$A44,Parte_V!$1:$1048576,$A$3,0),"-")</f>
        <v>20</v>
      </c>
    </row>
    <row r="45" spans="1:8" s="133" customFormat="1">
      <c r="A45" s="134" t="s">
        <v>1768</v>
      </c>
      <c r="B45" s="134"/>
      <c r="C45" s="101" t="s">
        <v>1726</v>
      </c>
      <c r="D45" s="132">
        <f>IFERROR(VLOOKUP(D$2&amp;$A45,Parte_V!$1:$1048576,$A$3,0),"-")</f>
        <v>0</v>
      </c>
      <c r="E45" s="132">
        <f>IFERROR(VLOOKUP(E$2&amp;$A45,Parte_V!$1:$1048576,$A$3,0),"-")</f>
        <v>0</v>
      </c>
      <c r="F45" s="132">
        <f>IFERROR(VLOOKUP(F$2&amp;$A45,Parte_V!$1:$1048576,$A$3,0),"-")</f>
        <v>0</v>
      </c>
      <c r="G45" s="132">
        <f>IFERROR(VLOOKUP(G$2&amp;$A45,Parte_V!$1:$1048576,$A$3,0),"-")</f>
        <v>10</v>
      </c>
      <c r="H45" s="132">
        <f>IFERROR(VLOOKUP(H$2&amp;$A45,Parte_V!$1:$1048576,$A$3,0),"-")</f>
        <v>1</v>
      </c>
    </row>
    <row r="46" spans="1:8" s="133" customFormat="1">
      <c r="A46" s="134" t="s">
        <v>1769</v>
      </c>
      <c r="B46" s="134"/>
      <c r="C46" s="101" t="s">
        <v>1727</v>
      </c>
      <c r="D46" s="132">
        <f>IFERROR(VLOOKUP(D$2&amp;$A46,Parte_V!$1:$1048576,$A$3,0),"-")</f>
        <v>0</v>
      </c>
      <c r="E46" s="132">
        <f>IFERROR(VLOOKUP(E$2&amp;$A46,Parte_V!$1:$1048576,$A$3,0),"-")</f>
        <v>0</v>
      </c>
      <c r="F46" s="132">
        <f>IFERROR(VLOOKUP(F$2&amp;$A46,Parte_V!$1:$1048576,$A$3,0),"-")</f>
        <v>0</v>
      </c>
      <c r="G46" s="132">
        <f>IFERROR(VLOOKUP(G$2&amp;$A46,Parte_V!$1:$1048576,$A$3,0),"-")</f>
        <v>4</v>
      </c>
      <c r="H46" s="132">
        <f>IFERROR(VLOOKUP(H$2&amp;$A46,Parte_V!$1:$1048576,$A$3,0),"-")</f>
        <v>0</v>
      </c>
    </row>
    <row r="47" spans="1:8" s="26" customFormat="1">
      <c r="A47" s="8" t="s">
        <v>12759</v>
      </c>
      <c r="B47" s="8"/>
      <c r="C47" s="31" t="s">
        <v>1728</v>
      </c>
      <c r="D47" s="42"/>
      <c r="E47" s="42"/>
      <c r="F47" s="42"/>
      <c r="G47" s="42"/>
      <c r="H47" s="42"/>
    </row>
    <row r="48" spans="1:8" s="26" customFormat="1">
      <c r="A48" s="8" t="s">
        <v>1770</v>
      </c>
      <c r="B48" s="8"/>
      <c r="C48" s="24" t="s">
        <v>1729</v>
      </c>
      <c r="D48" s="36">
        <f>IFERROR(VLOOKUP(D$2&amp;$A48,Parte_V!$1:$1048576,$A$3,0),"-")</f>
        <v>0</v>
      </c>
      <c r="E48" s="36">
        <f>IFERROR(VLOOKUP(E$2&amp;$A48,Parte_V!$1:$1048576,$A$3,0),"-")</f>
        <v>0</v>
      </c>
      <c r="F48" s="36">
        <f>IFERROR(VLOOKUP(F$2&amp;$A48,Parte_V!$1:$1048576,$A$3,0),"-")</f>
        <v>0</v>
      </c>
      <c r="G48" s="36">
        <f>IFERROR(VLOOKUP(G$2&amp;$A48,Parte_V!$1:$1048576,$A$3,0),"-")</f>
        <v>0</v>
      </c>
      <c r="H48" s="36">
        <f>IFERROR(VLOOKUP(H$2&amp;$A48,Parte_V!$1:$1048576,$A$3,0),"-")</f>
        <v>0</v>
      </c>
    </row>
    <row r="49" spans="1:8" s="26" customFormat="1">
      <c r="A49" s="8" t="s">
        <v>1771</v>
      </c>
      <c r="B49" s="8"/>
      <c r="C49" s="24" t="s">
        <v>1730</v>
      </c>
      <c r="D49" s="36">
        <f>IFERROR(VLOOKUP(D$2&amp;$A49,Parte_V!$1:$1048576,$A$3,0),"-")</f>
        <v>0</v>
      </c>
      <c r="E49" s="36">
        <f>IFERROR(VLOOKUP(E$2&amp;$A49,Parte_V!$1:$1048576,$A$3,0),"-")</f>
        <v>0</v>
      </c>
      <c r="F49" s="36">
        <f>IFERROR(VLOOKUP(F$2&amp;$A49,Parte_V!$1:$1048576,$A$3,0),"-")</f>
        <v>0</v>
      </c>
      <c r="G49" s="36">
        <f>IFERROR(VLOOKUP(G$2&amp;$A49,Parte_V!$1:$1048576,$A$3,0),"-")</f>
        <v>0</v>
      </c>
      <c r="H49" s="36">
        <f>IFERROR(VLOOKUP(H$2&amp;$A49,Parte_V!$1:$1048576,$A$3,0),"-")</f>
        <v>0</v>
      </c>
    </row>
    <row r="50" spans="1:8" s="26" customFormat="1">
      <c r="A50" s="8" t="s">
        <v>1772</v>
      </c>
      <c r="B50" s="8"/>
      <c r="C50" s="24" t="s">
        <v>1731</v>
      </c>
      <c r="D50" s="36">
        <f>IFERROR(VLOOKUP(D$2&amp;$A50,Parte_V!$1:$1048576,$A$3,0),"-")</f>
        <v>0</v>
      </c>
      <c r="E50" s="36">
        <f>IFERROR(VLOOKUP(E$2&amp;$A50,Parte_V!$1:$1048576,$A$3,0),"-")</f>
        <v>0</v>
      </c>
      <c r="F50" s="36">
        <f>IFERROR(VLOOKUP(F$2&amp;$A50,Parte_V!$1:$1048576,$A$3,0),"-")</f>
        <v>0</v>
      </c>
      <c r="G50" s="36">
        <f>IFERROR(VLOOKUP(G$2&amp;$A50,Parte_V!$1:$1048576,$A$3,0),"-")</f>
        <v>0</v>
      </c>
      <c r="H50" s="36">
        <f>IFERROR(VLOOKUP(H$2&amp;$A50,Parte_V!$1:$1048576,$A$3,0),"-")</f>
        <v>0</v>
      </c>
    </row>
    <row r="51" spans="1:8" s="26" customFormat="1">
      <c r="A51" s="8" t="s">
        <v>1773</v>
      </c>
      <c r="B51" s="8"/>
      <c r="C51" s="24" t="s">
        <v>1732</v>
      </c>
      <c r="D51" s="36">
        <f>IFERROR(VLOOKUP(D$2&amp;$A51,Parte_V!$1:$1048576,$A$3,0),"-")</f>
        <v>0</v>
      </c>
      <c r="E51" s="36">
        <f>IFERROR(VLOOKUP(E$2&amp;$A51,Parte_V!$1:$1048576,$A$3,0),"-")</f>
        <v>0</v>
      </c>
      <c r="F51" s="36">
        <f>IFERROR(VLOOKUP(F$2&amp;$A51,Parte_V!$1:$1048576,$A$3,0),"-")</f>
        <v>0</v>
      </c>
      <c r="G51" s="36">
        <f>IFERROR(VLOOKUP(G$2&amp;$A51,Parte_V!$1:$1048576,$A$3,0),"-")</f>
        <v>1</v>
      </c>
      <c r="H51" s="36">
        <f>IFERROR(VLOOKUP(H$2&amp;$A51,Parte_V!$1:$1048576,$A$3,0),"-")</f>
        <v>0</v>
      </c>
    </row>
    <row r="52" spans="1:8" s="26" customFormat="1">
      <c r="A52" s="8" t="s">
        <v>1774</v>
      </c>
      <c r="B52" s="8"/>
      <c r="C52" s="24" t="s">
        <v>1733</v>
      </c>
      <c r="D52" s="36">
        <f>IFERROR(VLOOKUP(D$2&amp;$A52,Parte_V!$1:$1048576,$A$3,0),"-")</f>
        <v>0</v>
      </c>
      <c r="E52" s="36">
        <f>IFERROR(VLOOKUP(E$2&amp;$A52,Parte_V!$1:$1048576,$A$3,0),"-")</f>
        <v>0</v>
      </c>
      <c r="F52" s="36">
        <f>IFERROR(VLOOKUP(F$2&amp;$A52,Parte_V!$1:$1048576,$A$3,0),"-")</f>
        <v>0</v>
      </c>
      <c r="G52" s="36">
        <f>IFERROR(VLOOKUP(G$2&amp;$A52,Parte_V!$1:$1048576,$A$3,0),"-")</f>
        <v>1</v>
      </c>
      <c r="H52" s="36">
        <f>IFERROR(VLOOKUP(H$2&amp;$A52,Parte_V!$1:$1048576,$A$3,0),"-")</f>
        <v>0</v>
      </c>
    </row>
    <row r="53" spans="1:8" s="26" customFormat="1">
      <c r="A53" s="8" t="s">
        <v>1775</v>
      </c>
      <c r="B53" s="8"/>
      <c r="C53" s="24" t="s">
        <v>1734</v>
      </c>
      <c r="D53" s="36">
        <f>IFERROR(VLOOKUP(D$2&amp;$A53,Parte_V!$1:$1048576,$A$3,0),"-")</f>
        <v>1</v>
      </c>
      <c r="E53" s="36">
        <f>IFERROR(VLOOKUP(E$2&amp;$A53,Parte_V!$1:$1048576,$A$3,0),"-")</f>
        <v>0</v>
      </c>
      <c r="F53" s="36">
        <f>IFERROR(VLOOKUP(F$2&amp;$A53,Parte_V!$1:$1048576,$A$3,0),"-")</f>
        <v>0</v>
      </c>
      <c r="G53" s="36">
        <f>IFERROR(VLOOKUP(G$2&amp;$A53,Parte_V!$1:$1048576,$A$3,0),"-")</f>
        <v>1</v>
      </c>
      <c r="H53" s="36">
        <f>IFERROR(VLOOKUP(H$2&amp;$A53,Parte_V!$1:$1048576,$A$3,0),"-")</f>
        <v>0</v>
      </c>
    </row>
    <row r="54" spans="1:8" s="26" customFormat="1">
      <c r="A54" s="8" t="s">
        <v>1776</v>
      </c>
      <c r="B54" s="8"/>
      <c r="C54" s="24" t="s">
        <v>1735</v>
      </c>
      <c r="D54" s="36">
        <f>IFERROR(VLOOKUP(D$2&amp;$A54,Parte_V!$1:$1048576,$A$3,0),"-")</f>
        <v>0</v>
      </c>
      <c r="E54" s="36">
        <f>IFERROR(VLOOKUP(E$2&amp;$A54,Parte_V!$1:$1048576,$A$3,0),"-")</f>
        <v>0</v>
      </c>
      <c r="F54" s="36">
        <f>IFERROR(VLOOKUP(F$2&amp;$A54,Parte_V!$1:$1048576,$A$3,0),"-")</f>
        <v>0</v>
      </c>
      <c r="G54" s="36">
        <f>IFERROR(VLOOKUP(G$2&amp;$A54,Parte_V!$1:$1048576,$A$3,0),"-")</f>
        <v>0</v>
      </c>
      <c r="H54" s="36">
        <f>IFERROR(VLOOKUP(H$2&amp;$A54,Parte_V!$1:$1048576,$A$3,0),"-")</f>
        <v>0</v>
      </c>
    </row>
    <row r="55" spans="1:8" s="26" customFormat="1" ht="15" thickBot="1">
      <c r="A55" s="8" t="s">
        <v>1777</v>
      </c>
      <c r="B55" s="8"/>
      <c r="C55" s="24" t="s">
        <v>1736</v>
      </c>
      <c r="D55" s="36">
        <f>IFERROR(VLOOKUP(D$2&amp;$A55,Parte_V!$1:$1048576,$A$3,0),"-")</f>
        <v>0</v>
      </c>
      <c r="E55" s="36">
        <f>IFERROR(VLOOKUP(E$2&amp;$A55,Parte_V!$1:$1048576,$A$3,0),"-")</f>
        <v>1</v>
      </c>
      <c r="F55" s="36">
        <f>IFERROR(VLOOKUP(F$2&amp;$A55,Parte_V!$1:$1048576,$A$3,0),"-")</f>
        <v>0</v>
      </c>
      <c r="G55" s="36">
        <f>IFERROR(VLOOKUP(G$2&amp;$A55,Parte_V!$1:$1048576,$A$3,0),"-")</f>
        <v>2</v>
      </c>
      <c r="H55" s="36">
        <f>IFERROR(VLOOKUP(H$2&amp;$A55,Parte_V!$1:$1048576,$A$3,0),"-")</f>
        <v>2</v>
      </c>
    </row>
    <row r="56" spans="1:8" s="26" customFormat="1" ht="15" thickTop="1">
      <c r="A56" s="8"/>
      <c r="B56" s="8"/>
      <c r="C56" s="32" t="s">
        <v>355</v>
      </c>
      <c r="D56" s="33"/>
      <c r="E56" s="33"/>
      <c r="F56" s="33"/>
      <c r="G56" s="33"/>
      <c r="H56" s="33"/>
    </row>
    <row r="57" spans="1:8" s="26" customFormat="1">
      <c r="A57" s="8"/>
      <c r="B57" s="8"/>
    </row>
    <row r="58" spans="1:8" s="26" customFormat="1">
      <c r="A58" s="8"/>
      <c r="B58" s="8"/>
    </row>
    <row r="59" spans="1:8" s="26" customFormat="1">
      <c r="A59" s="8"/>
      <c r="B59" s="8"/>
    </row>
    <row r="60" spans="1:8" s="26" customFormat="1">
      <c r="A60" s="8"/>
      <c r="B60" s="8"/>
    </row>
    <row r="61" spans="1:8" s="26" customFormat="1">
      <c r="A61" s="8"/>
      <c r="B61" s="8"/>
    </row>
    <row r="62" spans="1:8" s="26" customFormat="1">
      <c r="A62" s="8"/>
      <c r="B62" s="8"/>
    </row>
    <row r="63" spans="1:8" s="26" customFormat="1">
      <c r="A63" s="8"/>
      <c r="B63" s="8"/>
    </row>
    <row r="64" spans="1:8"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row r="96" spans="1:2" s="26" customFormat="1">
      <c r="A96" s="8"/>
      <c r="B96" s="8"/>
    </row>
  </sheetData>
  <mergeCells count="4">
    <mergeCell ref="C1:H1"/>
    <mergeCell ref="C3:H3"/>
    <mergeCell ref="C5:C6"/>
    <mergeCell ref="D5:H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D1A77-2C30-4682-ACE5-BA0FE9E7C05C}">
  <dimension ref="A1:Y87"/>
  <sheetViews>
    <sheetView showGridLines="0" workbookViewId="0">
      <selection activeCell="B12" sqref="B12"/>
    </sheetView>
  </sheetViews>
  <sheetFormatPr defaultRowHeight="14.4"/>
  <cols>
    <col min="1" max="2" width="4.44140625" style="13" customWidth="1"/>
    <col min="3" max="3" width="32.5546875" style="26" customWidth="1"/>
    <col min="4" max="4" width="9.109375" style="26"/>
    <col min="5" max="13" width="8.6640625" style="26" customWidth="1"/>
    <col min="14" max="25" width="9.109375" style="26"/>
  </cols>
  <sheetData>
    <row r="1" spans="1:25" s="2" customFormat="1" ht="33.75" customHeight="1">
      <c r="A1" s="12"/>
      <c r="B1" s="12"/>
      <c r="C1" s="232" t="s">
        <v>2045</v>
      </c>
      <c r="D1" s="232"/>
      <c r="E1" s="233"/>
      <c r="F1" s="233"/>
      <c r="G1" s="233"/>
      <c r="H1" s="233"/>
      <c r="I1" s="233"/>
      <c r="J1" s="233"/>
      <c r="K1" s="233"/>
      <c r="L1" s="233"/>
      <c r="M1" s="233"/>
    </row>
    <row r="2" spans="1:25" s="6" customFormat="1" ht="11.25" customHeight="1">
      <c r="C2" s="116"/>
      <c r="D2" s="120"/>
      <c r="E2" s="98" t="s">
        <v>10752</v>
      </c>
      <c r="F2" s="98" t="s">
        <v>10753</v>
      </c>
      <c r="G2" s="98" t="s">
        <v>10754</v>
      </c>
      <c r="H2" s="98" t="s">
        <v>10755</v>
      </c>
      <c r="I2" s="98" t="s">
        <v>10756</v>
      </c>
      <c r="J2" s="98" t="s">
        <v>10757</v>
      </c>
      <c r="K2" s="98" t="s">
        <v>10758</v>
      </c>
      <c r="L2" s="98" t="s">
        <v>10759</v>
      </c>
      <c r="M2" s="98" t="s">
        <v>10760</v>
      </c>
    </row>
    <row r="3" spans="1:25" s="1" customFormat="1" ht="42" customHeight="1">
      <c r="A3" s="6">
        <v>3</v>
      </c>
      <c r="B3" s="6"/>
      <c r="C3" s="234" t="s">
        <v>151</v>
      </c>
      <c r="D3" s="234"/>
      <c r="E3" s="234"/>
      <c r="F3" s="234"/>
      <c r="G3" s="234"/>
      <c r="H3" s="234"/>
      <c r="I3" s="234"/>
      <c r="J3" s="234"/>
      <c r="K3" s="234"/>
      <c r="L3" s="234"/>
      <c r="M3" s="234"/>
      <c r="N3" s="16"/>
      <c r="O3" s="16"/>
      <c r="P3" s="16"/>
      <c r="Q3" s="16"/>
      <c r="R3" s="16"/>
      <c r="S3" s="16"/>
      <c r="T3" s="16"/>
      <c r="U3" s="16"/>
      <c r="V3" s="16"/>
      <c r="W3" s="16"/>
      <c r="X3" s="16"/>
      <c r="Y3" s="16"/>
    </row>
    <row r="4" spans="1:25" s="1" customFormat="1" ht="9.75" customHeight="1" thickBot="1">
      <c r="A4" s="6"/>
      <c r="B4" s="6"/>
      <c r="C4" s="17"/>
      <c r="D4" s="18"/>
      <c r="E4" s="16"/>
      <c r="F4" s="18"/>
      <c r="G4" s="19"/>
      <c r="H4" s="19"/>
      <c r="I4" s="19"/>
      <c r="J4" s="19"/>
      <c r="K4" s="19"/>
      <c r="L4" s="19"/>
      <c r="M4" s="18"/>
      <c r="N4" s="16"/>
      <c r="O4" s="16"/>
      <c r="P4" s="16"/>
      <c r="Q4" s="16"/>
      <c r="R4" s="16"/>
      <c r="S4" s="16"/>
      <c r="T4" s="16"/>
      <c r="U4" s="16"/>
      <c r="V4" s="16"/>
      <c r="W4" s="16"/>
      <c r="X4" s="16"/>
      <c r="Y4" s="16"/>
    </row>
    <row r="5" spans="1:25" s="1" customFormat="1" ht="17.25" customHeight="1" thickTop="1">
      <c r="A5" s="6"/>
      <c r="B5" s="6"/>
      <c r="C5" s="235" t="s">
        <v>10791</v>
      </c>
      <c r="D5" s="245" t="s">
        <v>342</v>
      </c>
      <c r="E5" s="245"/>
      <c r="F5" s="245"/>
      <c r="G5" s="245"/>
      <c r="H5" s="245"/>
      <c r="I5" s="245"/>
      <c r="J5" s="245"/>
      <c r="K5" s="245"/>
      <c r="L5" s="245"/>
      <c r="M5" s="245"/>
      <c r="N5" s="16"/>
      <c r="O5" s="16"/>
      <c r="P5" s="16"/>
      <c r="Q5" s="16"/>
      <c r="R5" s="16"/>
      <c r="S5" s="16"/>
      <c r="T5" s="16"/>
      <c r="U5" s="16"/>
      <c r="V5" s="16"/>
      <c r="W5" s="16"/>
      <c r="X5" s="16"/>
      <c r="Y5" s="16"/>
    </row>
    <row r="6" spans="1:25" s="1" customFormat="1" ht="26.25" customHeight="1">
      <c r="A6" s="6"/>
      <c r="B6" s="6"/>
      <c r="C6" s="236"/>
      <c r="D6" s="121" t="s">
        <v>342</v>
      </c>
      <c r="E6" s="111" t="s">
        <v>333</v>
      </c>
      <c r="F6" s="111" t="s">
        <v>334</v>
      </c>
      <c r="G6" s="111" t="s">
        <v>335</v>
      </c>
      <c r="H6" s="111" t="s">
        <v>336</v>
      </c>
      <c r="I6" s="111" t="s">
        <v>337</v>
      </c>
      <c r="J6" s="111" t="s">
        <v>338</v>
      </c>
      <c r="K6" s="111" t="s">
        <v>339</v>
      </c>
      <c r="L6" s="111" t="s">
        <v>340</v>
      </c>
      <c r="M6" s="111" t="s">
        <v>341</v>
      </c>
      <c r="N6" s="16"/>
      <c r="O6" s="16"/>
      <c r="P6" s="16"/>
      <c r="Q6" s="16"/>
      <c r="R6" s="16"/>
      <c r="S6" s="16"/>
      <c r="T6" s="16"/>
      <c r="U6" s="16"/>
      <c r="V6" s="16"/>
      <c r="W6" s="16"/>
      <c r="X6" s="16"/>
      <c r="Y6" s="16"/>
    </row>
    <row r="7" spans="1:25" s="1" customFormat="1" ht="19.5" customHeight="1">
      <c r="A7" s="6"/>
      <c r="B7" s="6"/>
      <c r="C7" s="21" t="s">
        <v>342</v>
      </c>
      <c r="D7" s="38"/>
      <c r="E7" s="22"/>
      <c r="F7" s="22"/>
      <c r="G7" s="22"/>
      <c r="H7" s="22"/>
      <c r="I7" s="22"/>
      <c r="J7" s="22"/>
      <c r="K7" s="22"/>
      <c r="L7" s="22"/>
      <c r="M7" s="22"/>
      <c r="N7" s="16"/>
      <c r="O7" s="16"/>
      <c r="P7" s="16"/>
      <c r="Q7" s="16"/>
      <c r="R7" s="16"/>
      <c r="S7" s="16"/>
      <c r="T7" s="16"/>
      <c r="U7" s="16"/>
      <c r="V7" s="16"/>
      <c r="W7" s="16"/>
      <c r="X7" s="16"/>
      <c r="Y7" s="16"/>
    </row>
    <row r="8" spans="1:25">
      <c r="A8" s="6" t="s">
        <v>9214</v>
      </c>
      <c r="B8" s="6"/>
      <c r="C8" s="24" t="s">
        <v>7717</v>
      </c>
      <c r="D8" s="37">
        <f>IFERROR(VLOOKUP($B8&amp;D$2&amp;$A8,Parte_III!$1:$1048576,$A$3,0)*100,"-")</f>
        <v>62.894737720489502</v>
      </c>
      <c r="E8" s="37">
        <f>IFERROR(VLOOKUP($B8&amp;E$2&amp;$A8,Parte_III!$1:$1048576,$A$3,0)*100,"-")</f>
        <v>60.784316062927246</v>
      </c>
      <c r="F8" s="37">
        <f>IFERROR(VLOOKUP($B8&amp;F$2&amp;$A8,Parte_III!$1:$1048576,$A$3,0)*100,"-")</f>
        <v>63.291138410568237</v>
      </c>
      <c r="G8" s="37">
        <f>IFERROR(VLOOKUP($B8&amp;G$2&amp;$A8,Parte_III!$1:$1048576,$A$3,0)*100,"-")</f>
        <v>75.641024112701416</v>
      </c>
      <c r="H8" s="37">
        <f>IFERROR(VLOOKUP($B8&amp;H$2&amp;$A8,Parte_III!$1:$1048576,$A$3,0)*100,"-")</f>
        <v>72.619044780731201</v>
      </c>
      <c r="I8" s="37">
        <f>IFERROR(VLOOKUP($B8&amp;I$2&amp;$A8,Parte_III!$1:$1048576,$A$3,0)*100,"-")</f>
        <v>68.835616111755371</v>
      </c>
      <c r="J8" s="37">
        <f>IFERROR(VLOOKUP($B8&amp;J$2&amp;$A8,Parte_III!$1:$1048576,$A$3,0)*100,"-")</f>
        <v>51.78571343421936</v>
      </c>
      <c r="K8" s="37">
        <f>IFERROR(VLOOKUP($B8&amp;K$2&amp;$A8,Parte_III!$1:$1048576,$A$3,0)*100,"-")</f>
        <v>23.999999463558197</v>
      </c>
      <c r="L8" s="37">
        <f>IFERROR(VLOOKUP($B8&amp;L$2&amp;$A8,Parte_III!$1:$1048576,$A$3,0)*100,"-")</f>
        <v>42.85714328289032</v>
      </c>
      <c r="M8" s="37">
        <f>IFERROR(VLOOKUP($B8&amp;M$2&amp;$A8,Parte_III!$1:$1048576,$A$3,0)*100,"-")</f>
        <v>43.181818723678589</v>
      </c>
    </row>
    <row r="9" spans="1:25">
      <c r="A9" s="6" t="s">
        <v>9244</v>
      </c>
      <c r="B9" s="6"/>
      <c r="C9" s="24" t="s">
        <v>7718</v>
      </c>
      <c r="D9" s="37">
        <f>IFERROR(VLOOKUP($B9&amp;D$2&amp;$A9,Parte_III!$1:$1048576,$A$3,0)*100,"-")</f>
        <v>34.999999403953552</v>
      </c>
      <c r="E9" s="37">
        <f>IFERROR(VLOOKUP($B9&amp;E$2&amp;$A9,Parte_III!$1:$1048576,$A$3,0)*100,"-")</f>
        <v>37.254902720451355</v>
      </c>
      <c r="F9" s="37">
        <f>IFERROR(VLOOKUP($B9&amp;F$2&amp;$A9,Parte_III!$1:$1048576,$A$3,0)*100,"-")</f>
        <v>35.443037748336792</v>
      </c>
      <c r="G9" s="37">
        <f>IFERROR(VLOOKUP($B9&amp;G$2&amp;$A9,Parte_III!$1:$1048576,$A$3,0)*100,"-")</f>
        <v>21.794871985912323</v>
      </c>
      <c r="H9" s="37">
        <f>IFERROR(VLOOKUP($B9&amp;H$2&amp;$A9,Parte_III!$1:$1048576,$A$3,0)*100,"-")</f>
        <v>22.61904776096344</v>
      </c>
      <c r="I9" s="37">
        <f>IFERROR(VLOOKUP($B9&amp;I$2&amp;$A9,Parte_III!$1:$1048576,$A$3,0)*100,"-")</f>
        <v>28.424656391143799</v>
      </c>
      <c r="J9" s="37">
        <f>IFERROR(VLOOKUP($B9&amp;J$2&amp;$A9,Parte_III!$1:$1048576,$A$3,0)*100,"-")</f>
        <v>48.21428656578064</v>
      </c>
      <c r="K9" s="37">
        <f>IFERROR(VLOOKUP($B9&amp;K$2&amp;$A9,Parte_III!$1:$1048576,$A$3,0)*100,"-")</f>
        <v>75.999999046325684</v>
      </c>
      <c r="L9" s="37">
        <f>IFERROR(VLOOKUP($B9&amp;L$2&amp;$A9,Parte_III!$1:$1048576,$A$3,0)*100,"-")</f>
        <v>57.142859697341919</v>
      </c>
      <c r="M9" s="37">
        <f>IFERROR(VLOOKUP($B9&amp;M$2&amp;$A9,Parte_III!$1:$1048576,$A$3,0)*100,"-")</f>
        <v>56.818181276321411</v>
      </c>
    </row>
    <row r="10" spans="1:25">
      <c r="A10" s="6" t="s">
        <v>9274</v>
      </c>
      <c r="B10" s="6"/>
      <c r="C10" s="24" t="s">
        <v>6383</v>
      </c>
      <c r="D10" s="37">
        <f>IFERROR(VLOOKUP($B10&amp;D$2&amp;$A10,Parte_III!$1:$1048576,$A$3,0)*100,"-")</f>
        <v>2.1052632480859756</v>
      </c>
      <c r="E10" s="37">
        <f>IFERROR(VLOOKUP($B10&amp;E$2&amp;$A10,Parte_III!$1:$1048576,$A$3,0)*100,"-")</f>
        <v>1.9607843831181526</v>
      </c>
      <c r="F10" s="37">
        <f>IFERROR(VLOOKUP($B10&amp;F$2&amp;$A10,Parte_III!$1:$1048576,$A$3,0)*100,"-")</f>
        <v>1.2658228166401386</v>
      </c>
      <c r="G10" s="37">
        <f>IFERROR(VLOOKUP($B10&amp;G$2&amp;$A10,Parte_III!$1:$1048576,$A$3,0)*100,"-")</f>
        <v>2.5641025975346565</v>
      </c>
      <c r="H10" s="37">
        <f>IFERROR(VLOOKUP($B10&amp;H$2&amp;$A10,Parte_III!$1:$1048576,$A$3,0)*100,"-")</f>
        <v>4.76190485060215</v>
      </c>
      <c r="I10" s="37">
        <f>IFERROR(VLOOKUP($B10&amp;I$2&amp;$A10,Parte_III!$1:$1048576,$A$3,0)*100,"-")</f>
        <v>2.7397260069847107</v>
      </c>
      <c r="J10" s="37">
        <f>IFERROR(VLOOKUP($B10&amp;J$2&amp;$A10,Parte_III!$1:$1048576,$A$3,0)*100,"-")</f>
        <v>0</v>
      </c>
      <c r="K10" s="37">
        <f>IFERROR(VLOOKUP($B10&amp;K$2&amp;$A10,Parte_III!$1:$1048576,$A$3,0)*100,"-")</f>
        <v>0</v>
      </c>
      <c r="L10" s="37">
        <f>IFERROR(VLOOKUP($B10&amp;L$2&amp;$A10,Parte_III!$1:$1048576,$A$3,0)*100,"-")</f>
        <v>0</v>
      </c>
      <c r="M10" s="37">
        <f>IFERROR(VLOOKUP($B10&amp;M$2&amp;$A10,Parte_III!$1:$1048576,$A$3,0)*100,"-")</f>
        <v>0</v>
      </c>
    </row>
    <row r="11" spans="1:25">
      <c r="A11" s="6"/>
      <c r="B11" s="6"/>
      <c r="C11" s="21" t="s">
        <v>1687</v>
      </c>
      <c r="D11" s="38"/>
      <c r="E11" s="22"/>
      <c r="F11" s="22"/>
      <c r="G11" s="22"/>
      <c r="H11" s="22"/>
      <c r="I11" s="22"/>
      <c r="J11" s="22"/>
      <c r="K11" s="22"/>
      <c r="L11" s="22"/>
      <c r="M11" s="22"/>
    </row>
    <row r="12" spans="1:25">
      <c r="A12" s="6" t="s">
        <v>9214</v>
      </c>
      <c r="B12" s="6" t="s">
        <v>7669</v>
      </c>
      <c r="C12" s="24" t="s">
        <v>7717</v>
      </c>
      <c r="D12" s="37">
        <f>IFERROR(VLOOKUP($B12&amp;D$2&amp;$A12,Parte_III!$1:$1048576,$A$3,0)*100,"-")</f>
        <v>63.684213161468506</v>
      </c>
      <c r="E12" s="37">
        <f>IFERROR(VLOOKUP($B12&amp;E$2&amp;$A12,Parte_III!$1:$1048576,$A$3,0)*100,"-")</f>
        <v>69.230771064758301</v>
      </c>
      <c r="F12" s="37">
        <f>IFERROR(VLOOKUP($B12&amp;F$2&amp;$A12,Parte_III!$1:$1048576,$A$3,0)*100,"-")</f>
        <v>75</v>
      </c>
      <c r="G12" s="37">
        <f>IFERROR(VLOOKUP($B12&amp;G$2&amp;$A12,Parte_III!$1:$1048576,$A$3,0)*100,"-")</f>
        <v>69.04761791229248</v>
      </c>
      <c r="H12" s="37">
        <f>IFERROR(VLOOKUP($B12&amp;H$2&amp;$A12,Parte_III!$1:$1048576,$A$3,0)*100,"-")</f>
        <v>75</v>
      </c>
      <c r="I12" s="37">
        <f>IFERROR(VLOOKUP($B12&amp;I$2&amp;$A12,Parte_III!$1:$1048576,$A$3,0)*100,"-")</f>
        <v>72.297298908233643</v>
      </c>
      <c r="J12" s="37">
        <f>IFERROR(VLOOKUP($B12&amp;J$2&amp;$A12,Parte_III!$1:$1048576,$A$3,0)*100,"-")</f>
        <v>43.999999761581421</v>
      </c>
      <c r="K12" s="37">
        <f>IFERROR(VLOOKUP($B12&amp;K$2&amp;$A12,Parte_III!$1:$1048576,$A$3,0)*100,"-")</f>
        <v>14.28571492433548</v>
      </c>
      <c r="L12" s="37">
        <f>IFERROR(VLOOKUP($B12&amp;L$2&amp;$A12,Parte_III!$1:$1048576,$A$3,0)*100,"-")</f>
        <v>33.33333432674408</v>
      </c>
      <c r="M12" s="37">
        <f>IFERROR(VLOOKUP($B12&amp;M$2&amp;$A12,Parte_III!$1:$1048576,$A$3,0)*100,"-")</f>
        <v>33.33333432674408</v>
      </c>
    </row>
    <row r="13" spans="1:25">
      <c r="A13" s="6" t="s">
        <v>9244</v>
      </c>
      <c r="B13" s="6" t="s">
        <v>7669</v>
      </c>
      <c r="C13" s="24" t="s">
        <v>7718</v>
      </c>
      <c r="D13" s="37">
        <f>IFERROR(VLOOKUP($B13&amp;D$2&amp;$A13,Parte_III!$1:$1048576,$A$3,0)*100,"-")</f>
        <v>34.736841917037964</v>
      </c>
      <c r="E13" s="37">
        <f>IFERROR(VLOOKUP($B13&amp;E$2&amp;$A13,Parte_III!$1:$1048576,$A$3,0)*100,"-")</f>
        <v>30.769231915473938</v>
      </c>
      <c r="F13" s="37">
        <f>IFERROR(VLOOKUP($B13&amp;F$2&amp;$A13,Parte_III!$1:$1048576,$A$3,0)*100,"-")</f>
        <v>25</v>
      </c>
      <c r="G13" s="37">
        <f>IFERROR(VLOOKUP($B13&amp;G$2&amp;$A13,Parte_III!$1:$1048576,$A$3,0)*100,"-")</f>
        <v>28.571429848670959</v>
      </c>
      <c r="H13" s="37">
        <f>IFERROR(VLOOKUP($B13&amp;H$2&amp;$A13,Parte_III!$1:$1048576,$A$3,0)*100,"-")</f>
        <v>20.454545319080353</v>
      </c>
      <c r="I13" s="37">
        <f>IFERROR(VLOOKUP($B13&amp;I$2&amp;$A13,Parte_III!$1:$1048576,$A$3,0)*100,"-")</f>
        <v>25.675675272941589</v>
      </c>
      <c r="J13" s="37">
        <f>IFERROR(VLOOKUP($B13&amp;J$2&amp;$A13,Parte_III!$1:$1048576,$A$3,0)*100,"-")</f>
        <v>56.000000238418579</v>
      </c>
      <c r="K13" s="37">
        <f>IFERROR(VLOOKUP($B13&amp;K$2&amp;$A13,Parte_III!$1:$1048576,$A$3,0)*100,"-")</f>
        <v>85.71428656578064</v>
      </c>
      <c r="L13" s="37">
        <f>IFERROR(VLOOKUP($B13&amp;L$2&amp;$A13,Parte_III!$1:$1048576,$A$3,0)*100,"-")</f>
        <v>66.666668653488159</v>
      </c>
      <c r="M13" s="37">
        <f>IFERROR(VLOOKUP($B13&amp;M$2&amp;$A13,Parte_III!$1:$1048576,$A$3,0)*100,"-")</f>
        <v>66.666668653488159</v>
      </c>
    </row>
    <row r="14" spans="1:25">
      <c r="A14" s="6" t="s">
        <v>9274</v>
      </c>
      <c r="B14" s="6" t="s">
        <v>7669</v>
      </c>
      <c r="C14" s="24" t="s">
        <v>6383</v>
      </c>
      <c r="D14" s="37">
        <f>IFERROR(VLOOKUP($B14&amp;D$2&amp;$A14,Parte_III!$1:$1048576,$A$3,0)*100,"-")</f>
        <v>1.5789473429322243</v>
      </c>
      <c r="E14" s="37">
        <f>IFERROR(VLOOKUP($B14&amp;E$2&amp;$A14,Parte_III!$1:$1048576,$A$3,0)*100,"-")</f>
        <v>0</v>
      </c>
      <c r="F14" s="37">
        <f>IFERROR(VLOOKUP($B14&amp;F$2&amp;$A14,Parte_III!$1:$1048576,$A$3,0)*100,"-")</f>
        <v>0</v>
      </c>
      <c r="G14" s="37">
        <f>IFERROR(VLOOKUP($B14&amp;G$2&amp;$A14,Parte_III!$1:$1048576,$A$3,0)*100,"-")</f>
        <v>2.380952425301075</v>
      </c>
      <c r="H14" s="37">
        <f>IFERROR(VLOOKUP($B14&amp;H$2&amp;$A14,Parte_III!$1:$1048576,$A$3,0)*100,"-")</f>
        <v>4.5454546809196472</v>
      </c>
      <c r="I14" s="37">
        <f>IFERROR(VLOOKUP($B14&amp;I$2&amp;$A14,Parte_III!$1:$1048576,$A$3,0)*100,"-")</f>
        <v>2.0270269364118576</v>
      </c>
      <c r="J14" s="37">
        <f>IFERROR(VLOOKUP($B14&amp;J$2&amp;$A14,Parte_III!$1:$1048576,$A$3,0)*100,"-")</f>
        <v>0</v>
      </c>
      <c r="K14" s="37">
        <f>IFERROR(VLOOKUP($B14&amp;K$2&amp;$A14,Parte_III!$1:$1048576,$A$3,0)*100,"-")</f>
        <v>0</v>
      </c>
      <c r="L14" s="37">
        <f>IFERROR(VLOOKUP($B14&amp;L$2&amp;$A14,Parte_III!$1:$1048576,$A$3,0)*100,"-")</f>
        <v>0</v>
      </c>
      <c r="M14" s="37">
        <f>IFERROR(VLOOKUP($B14&amp;M$2&amp;$A14,Parte_III!$1:$1048576,$A$3,0)*100,"-")</f>
        <v>0</v>
      </c>
    </row>
    <row r="15" spans="1:25">
      <c r="A15" s="6"/>
      <c r="B15" s="6"/>
      <c r="C15" s="21" t="s">
        <v>1688</v>
      </c>
      <c r="D15" s="38"/>
      <c r="E15" s="22"/>
      <c r="F15" s="22"/>
      <c r="G15" s="22"/>
      <c r="H15" s="22"/>
      <c r="I15" s="22"/>
      <c r="J15" s="22"/>
      <c r="K15" s="22"/>
      <c r="L15" s="22"/>
      <c r="M15" s="22"/>
    </row>
    <row r="16" spans="1:25">
      <c r="A16" s="6" t="s">
        <v>9214</v>
      </c>
      <c r="B16" s="6" t="s">
        <v>7670</v>
      </c>
      <c r="C16" s="24" t="s">
        <v>7717</v>
      </c>
      <c r="D16" s="37">
        <f>IFERROR(VLOOKUP($B16&amp;D$2&amp;$A16,Parte_III!$1:$1048576,$A$3,0)*100,"-")</f>
        <v>62.105262279510498</v>
      </c>
      <c r="E16" s="37">
        <f>IFERROR(VLOOKUP($B16&amp;E$2&amp;$A16,Parte_III!$1:$1048576,$A$3,0)*100,"-")</f>
        <v>51.999998092651367</v>
      </c>
      <c r="F16" s="37">
        <f>IFERROR(VLOOKUP($B16&amp;F$2&amp;$A16,Parte_III!$1:$1048576,$A$3,0)*100,"-")</f>
        <v>53.488373756408691</v>
      </c>
      <c r="G16" s="37">
        <f>IFERROR(VLOOKUP($B16&amp;G$2&amp;$A16,Parte_III!$1:$1048576,$A$3,0)*100,"-")</f>
        <v>83.333331346511841</v>
      </c>
      <c r="H16" s="37">
        <f>IFERROR(VLOOKUP($B16&amp;H$2&amp;$A16,Parte_III!$1:$1048576,$A$3,0)*100,"-")</f>
        <v>69.999998807907104</v>
      </c>
      <c r="I16" s="37">
        <f>IFERROR(VLOOKUP($B16&amp;I$2&amp;$A16,Parte_III!$1:$1048576,$A$3,0)*100,"-")</f>
        <v>65.277779102325439</v>
      </c>
      <c r="J16" s="37">
        <f>IFERROR(VLOOKUP($B16&amp;J$2&amp;$A16,Parte_III!$1:$1048576,$A$3,0)*100,"-")</f>
        <v>58.064514398574829</v>
      </c>
      <c r="K16" s="37">
        <f>IFERROR(VLOOKUP($B16&amp;K$2&amp;$A16,Parte_III!$1:$1048576,$A$3,0)*100,"-")</f>
        <v>36.363637447357178</v>
      </c>
      <c r="L16" s="37">
        <f>IFERROR(VLOOKUP($B16&amp;L$2&amp;$A16,Parte_III!$1:$1048576,$A$3,0)*100,"-")</f>
        <v>50</v>
      </c>
      <c r="M16" s="37">
        <f>IFERROR(VLOOKUP($B16&amp;M$2&amp;$A16,Parte_III!$1:$1048576,$A$3,0)*100,"-")</f>
        <v>52.173912525177002</v>
      </c>
    </row>
    <row r="17" spans="1:13">
      <c r="A17" s="6" t="s">
        <v>9244</v>
      </c>
      <c r="B17" s="6" t="s">
        <v>7670</v>
      </c>
      <c r="C17" s="24" t="s">
        <v>7718</v>
      </c>
      <c r="D17" s="37">
        <f>IFERROR(VLOOKUP($B17&amp;D$2&amp;$A17,Parte_III!$1:$1048576,$A$3,0)*100,"-")</f>
        <v>35.263156890869141</v>
      </c>
      <c r="E17" s="37">
        <f>IFERROR(VLOOKUP($B17&amp;E$2&amp;$A17,Parte_III!$1:$1048576,$A$3,0)*100,"-")</f>
        <v>43.999999761581421</v>
      </c>
      <c r="F17" s="37">
        <f>IFERROR(VLOOKUP($B17&amp;F$2&amp;$A17,Parte_III!$1:$1048576,$A$3,0)*100,"-")</f>
        <v>44.186046719551086</v>
      </c>
      <c r="G17" s="37">
        <f>IFERROR(VLOOKUP($B17&amp;G$2&amp;$A17,Parte_III!$1:$1048576,$A$3,0)*100,"-")</f>
        <v>13.88888955116272</v>
      </c>
      <c r="H17" s="37">
        <f>IFERROR(VLOOKUP($B17&amp;H$2&amp;$A17,Parte_III!$1:$1048576,$A$3,0)*100,"-")</f>
        <v>25</v>
      </c>
      <c r="I17" s="37">
        <f>IFERROR(VLOOKUP($B17&amp;I$2&amp;$A17,Parte_III!$1:$1048576,$A$3,0)*100,"-")</f>
        <v>31.25</v>
      </c>
      <c r="J17" s="37">
        <f>IFERROR(VLOOKUP($B17&amp;J$2&amp;$A17,Parte_III!$1:$1048576,$A$3,0)*100,"-")</f>
        <v>41.935482621192932</v>
      </c>
      <c r="K17" s="37">
        <f>IFERROR(VLOOKUP($B17&amp;K$2&amp;$A17,Parte_III!$1:$1048576,$A$3,0)*100,"-")</f>
        <v>63.636362552642822</v>
      </c>
      <c r="L17" s="37">
        <f>IFERROR(VLOOKUP($B17&amp;L$2&amp;$A17,Parte_III!$1:$1048576,$A$3,0)*100,"-")</f>
        <v>50</v>
      </c>
      <c r="M17" s="37">
        <f>IFERROR(VLOOKUP($B17&amp;M$2&amp;$A17,Parte_III!$1:$1048576,$A$3,0)*100,"-")</f>
        <v>47.826087474822998</v>
      </c>
    </row>
    <row r="18" spans="1:13" ht="15" thickBot="1">
      <c r="A18" s="6" t="s">
        <v>9274</v>
      </c>
      <c r="B18" s="6" t="s">
        <v>7670</v>
      </c>
      <c r="C18" s="24" t="s">
        <v>6383</v>
      </c>
      <c r="D18" s="37">
        <f>IFERROR(VLOOKUP($B18&amp;D$2&amp;$A18,Parte_III!$1:$1048576,$A$3,0)*100,"-")</f>
        <v>2.6315789669752121</v>
      </c>
      <c r="E18" s="37">
        <f>IFERROR(VLOOKUP($B18&amp;E$2&amp;$A18,Parte_III!$1:$1048576,$A$3,0)*100,"-")</f>
        <v>3.9999999105930328</v>
      </c>
      <c r="F18" s="37">
        <f>IFERROR(VLOOKUP($B18&amp;F$2&amp;$A18,Parte_III!$1:$1048576,$A$3,0)*100,"-")</f>
        <v>2.3255813866853714</v>
      </c>
      <c r="G18" s="37">
        <f>IFERROR(VLOOKUP($B18&amp;G$2&amp;$A18,Parte_III!$1:$1048576,$A$3,0)*100,"-")</f>
        <v>2.777777798473835</v>
      </c>
      <c r="H18" s="37">
        <f>IFERROR(VLOOKUP($B18&amp;H$2&amp;$A18,Parte_III!$1:$1048576,$A$3,0)*100,"-")</f>
        <v>5.000000074505806</v>
      </c>
      <c r="I18" s="37">
        <f>IFERROR(VLOOKUP($B18&amp;I$2&amp;$A18,Parte_III!$1:$1048576,$A$3,0)*100,"-")</f>
        <v>3.4722223877906799</v>
      </c>
      <c r="J18" s="37">
        <f>IFERROR(VLOOKUP($B18&amp;J$2&amp;$A18,Parte_III!$1:$1048576,$A$3,0)*100,"-")</f>
        <v>0</v>
      </c>
      <c r="K18" s="37">
        <f>IFERROR(VLOOKUP($B18&amp;K$2&amp;$A18,Parte_III!$1:$1048576,$A$3,0)*100,"-")</f>
        <v>0</v>
      </c>
      <c r="L18" s="37">
        <f>IFERROR(VLOOKUP($B18&amp;L$2&amp;$A18,Parte_III!$1:$1048576,$A$3,0)*100,"-")</f>
        <v>0</v>
      </c>
      <c r="M18" s="37">
        <f>IFERROR(VLOOKUP($B18&amp;M$2&amp;$A18,Parte_III!$1:$1048576,$A$3,0)*100,"-")</f>
        <v>0</v>
      </c>
    </row>
    <row r="19" spans="1:13" s="26" customFormat="1" ht="15" thickTop="1">
      <c r="A19" s="8"/>
      <c r="B19" s="8"/>
      <c r="C19" s="32" t="s">
        <v>355</v>
      </c>
      <c r="D19" s="33"/>
      <c r="E19" s="33"/>
      <c r="F19" s="33"/>
      <c r="G19" s="33"/>
      <c r="H19" s="33"/>
      <c r="I19" s="33"/>
      <c r="J19" s="33"/>
      <c r="K19" s="33"/>
      <c r="L19" s="33"/>
      <c r="M19" s="33"/>
    </row>
    <row r="20" spans="1:13" s="26" customFormat="1">
      <c r="A20" s="8"/>
      <c r="B20" s="8"/>
      <c r="C20" s="34" t="s">
        <v>354</v>
      </c>
    </row>
    <row r="21" spans="1:13" s="26" customFormat="1">
      <c r="A21" s="8"/>
      <c r="B21" s="8"/>
    </row>
    <row r="22" spans="1:13" s="26" customFormat="1">
      <c r="A22" s="8"/>
      <c r="B22" s="8"/>
    </row>
    <row r="23" spans="1:13" s="26" customFormat="1">
      <c r="A23" s="8"/>
      <c r="B23" s="8"/>
    </row>
    <row r="24" spans="1:13" s="26" customFormat="1">
      <c r="A24" s="8"/>
      <c r="B24" s="8"/>
    </row>
    <row r="25" spans="1:13" s="26" customFormat="1">
      <c r="A25" s="8"/>
      <c r="B25" s="8"/>
    </row>
    <row r="26" spans="1:13" s="26" customFormat="1">
      <c r="A26" s="8"/>
      <c r="B26" s="8"/>
    </row>
    <row r="27" spans="1:13" s="26" customFormat="1">
      <c r="A27" s="8"/>
      <c r="B27" s="8"/>
    </row>
    <row r="28" spans="1:13" s="26" customFormat="1">
      <c r="A28" s="8"/>
      <c r="B28" s="8"/>
    </row>
    <row r="29" spans="1:13" s="26" customFormat="1">
      <c r="A29" s="8"/>
      <c r="B29" s="8"/>
    </row>
    <row r="30" spans="1:13" s="26" customFormat="1">
      <c r="A30" s="8"/>
      <c r="B30" s="8"/>
    </row>
    <row r="31" spans="1:13" s="26" customFormat="1">
      <c r="A31" s="8"/>
      <c r="B31" s="8"/>
    </row>
    <row r="32" spans="1:13"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1D0CD-D9E0-4EB3-B09A-D5DD31950771}">
  <dimension ref="A1:R82"/>
  <sheetViews>
    <sheetView showGridLines="0" workbookViewId="0">
      <selection activeCell="C11" sqref="C11"/>
    </sheetView>
  </sheetViews>
  <sheetFormatPr defaultRowHeight="14.4"/>
  <cols>
    <col min="1" max="2" width="4.44140625" style="13" customWidth="1"/>
    <col min="3" max="3" width="28" style="26" customWidth="1"/>
    <col min="4" max="6" width="15.6640625" style="26" customWidth="1"/>
    <col min="7" max="18" width="9.109375" style="26"/>
  </cols>
  <sheetData>
    <row r="1" spans="1:18" s="2" customFormat="1" ht="33.75" customHeight="1">
      <c r="A1" s="12"/>
      <c r="B1" s="12"/>
      <c r="C1" s="232" t="s">
        <v>2045</v>
      </c>
      <c r="D1" s="233"/>
      <c r="E1" s="233"/>
      <c r="F1" s="233"/>
    </row>
    <row r="2" spans="1:18" s="6" customFormat="1" ht="11.25" customHeight="1">
      <c r="A2" s="6" t="s">
        <v>1684</v>
      </c>
      <c r="C2" s="116"/>
      <c r="D2" s="98"/>
      <c r="E2" s="98" t="s">
        <v>7669</v>
      </c>
      <c r="F2" s="98" t="s">
        <v>7670</v>
      </c>
    </row>
    <row r="3" spans="1:18" s="1" customFormat="1" ht="42" customHeight="1">
      <c r="A3" s="6">
        <v>3</v>
      </c>
      <c r="B3" s="6"/>
      <c r="C3" s="234" t="s">
        <v>152</v>
      </c>
      <c r="D3" s="234"/>
      <c r="E3" s="234"/>
      <c r="F3" s="234"/>
      <c r="G3" s="16"/>
      <c r="H3" s="16"/>
      <c r="I3" s="16"/>
      <c r="J3" s="16"/>
      <c r="K3" s="16"/>
      <c r="L3" s="16"/>
      <c r="M3" s="16"/>
      <c r="N3" s="16"/>
      <c r="O3" s="16"/>
      <c r="P3" s="16"/>
      <c r="Q3" s="16"/>
      <c r="R3" s="16"/>
    </row>
    <row r="4" spans="1:18" s="1" customFormat="1" ht="9.75" customHeight="1" thickBot="1">
      <c r="A4" s="6"/>
      <c r="B4" s="6"/>
      <c r="C4" s="17"/>
      <c r="D4" s="16"/>
      <c r="E4" s="18"/>
      <c r="F4" s="19"/>
      <c r="G4" s="16"/>
      <c r="H4" s="16"/>
      <c r="I4" s="16"/>
      <c r="J4" s="16"/>
      <c r="K4" s="16"/>
      <c r="L4" s="16"/>
      <c r="M4" s="16"/>
      <c r="N4" s="16"/>
      <c r="O4" s="16"/>
      <c r="P4" s="16"/>
      <c r="Q4" s="16"/>
      <c r="R4" s="16"/>
    </row>
    <row r="5" spans="1:18" s="1" customFormat="1" ht="17.25" customHeight="1" thickTop="1">
      <c r="A5" s="6"/>
      <c r="B5" s="6"/>
      <c r="C5" s="235" t="s">
        <v>10</v>
      </c>
      <c r="D5" s="237" t="s">
        <v>362</v>
      </c>
      <c r="E5" s="237"/>
      <c r="F5" s="237"/>
      <c r="G5" s="16"/>
      <c r="H5" s="16"/>
      <c r="I5" s="16"/>
      <c r="J5" s="16"/>
      <c r="K5" s="16"/>
      <c r="L5" s="16"/>
      <c r="M5" s="16"/>
      <c r="N5" s="16"/>
      <c r="O5" s="16"/>
      <c r="P5" s="16"/>
      <c r="Q5" s="16"/>
      <c r="R5" s="16"/>
    </row>
    <row r="6" spans="1:18" s="1" customFormat="1" ht="26.25" customHeight="1">
      <c r="A6" s="6"/>
      <c r="B6" s="6"/>
      <c r="C6" s="236"/>
      <c r="D6" s="111" t="s">
        <v>342</v>
      </c>
      <c r="E6" s="111" t="s">
        <v>1687</v>
      </c>
      <c r="F6" s="111" t="s">
        <v>1688</v>
      </c>
      <c r="G6" s="16"/>
      <c r="H6" s="16"/>
      <c r="I6" s="16"/>
      <c r="J6" s="16"/>
      <c r="K6" s="16"/>
      <c r="L6" s="16"/>
      <c r="M6" s="16"/>
      <c r="N6" s="16"/>
      <c r="O6" s="16"/>
      <c r="P6" s="16"/>
      <c r="Q6" s="16"/>
      <c r="R6" s="16"/>
    </row>
    <row r="7" spans="1:18" s="1" customFormat="1" ht="19.5" customHeight="1">
      <c r="A7" s="119" t="s">
        <v>9304</v>
      </c>
      <c r="B7" s="6"/>
      <c r="C7" s="21" t="s">
        <v>342</v>
      </c>
      <c r="D7" s="126">
        <f>IFERROR(VLOOKUP(D$2&amp;$A7,Parte_III!$1:$1048576,$A$3,0),"-")</f>
        <v>3867.06689453125</v>
      </c>
      <c r="E7" s="126">
        <f>IFERROR(VLOOKUP(E$2&amp;$A7,Parte_III!$1:$1048576,$A$3,0),"-")</f>
        <v>3705.944091796875</v>
      </c>
      <c r="F7" s="126">
        <f>IFERROR(VLOOKUP(F$2&amp;$A7,Parte_III!$1:$1048576,$A$3,0),"-")</f>
        <v>4066.049072265625</v>
      </c>
      <c r="G7" s="16"/>
      <c r="H7" s="16"/>
      <c r="I7" s="16"/>
      <c r="J7" s="16"/>
      <c r="K7" s="16"/>
      <c r="L7" s="16"/>
      <c r="M7" s="16"/>
      <c r="N7" s="16"/>
      <c r="O7" s="16"/>
      <c r="P7" s="16"/>
      <c r="Q7" s="16"/>
      <c r="R7" s="16"/>
    </row>
    <row r="8" spans="1:18">
      <c r="A8" s="119" t="s">
        <v>9325</v>
      </c>
      <c r="B8" s="6"/>
      <c r="C8" s="24" t="s">
        <v>333</v>
      </c>
      <c r="D8" s="82">
        <f>IFERROR(VLOOKUP(D$2&amp;$A8,Parte_III!$1:$1048576,$A$3,0),"-")</f>
        <v>5371.68505859375</v>
      </c>
      <c r="E8" s="82">
        <f>IFERROR(VLOOKUP(E$2&amp;$A8,Parte_III!$1:$1048576,$A$3,0),"-")</f>
        <v>7124.95654296875</v>
      </c>
      <c r="F8" s="82">
        <f>IFERROR(VLOOKUP(F$2&amp;$A8,Parte_III!$1:$1048576,$A$3,0),"-")</f>
        <v>4070.870849609375</v>
      </c>
    </row>
    <row r="9" spans="1:18">
      <c r="A9" s="119" t="s">
        <v>9326</v>
      </c>
      <c r="B9" s="6"/>
      <c r="C9" s="24" t="s">
        <v>334</v>
      </c>
      <c r="D9" s="82">
        <f>IFERROR(VLOOKUP(D$2&amp;$A9,Parte_III!$1:$1048576,$A$3,0),"-")</f>
        <v>4355.806640625</v>
      </c>
      <c r="E9" s="82">
        <f>IFERROR(VLOOKUP(E$2&amp;$A9,Parte_III!$1:$1048576,$A$3,0),"-")</f>
        <v>3524.54541015625</v>
      </c>
      <c r="F9" s="82">
        <f>IFERROR(VLOOKUP(F$2&amp;$A9,Parte_III!$1:$1048576,$A$3,0),"-")</f>
        <v>5301.72412109375</v>
      </c>
    </row>
    <row r="10" spans="1:18">
      <c r="A10" s="119" t="s">
        <v>9327</v>
      </c>
      <c r="B10" s="6"/>
      <c r="C10" s="24" t="s">
        <v>335</v>
      </c>
      <c r="D10" s="82">
        <f>IFERROR(VLOOKUP(D$2&amp;$A10,Parte_III!$1:$1048576,$A$3,0),"-")</f>
        <v>4947.85498046875</v>
      </c>
      <c r="E10" s="82">
        <f>IFERROR(VLOOKUP(E$2&amp;$A10,Parte_III!$1:$1048576,$A$3,0),"-")</f>
        <v>5546.861328125</v>
      </c>
      <c r="F10" s="82">
        <f>IFERROR(VLOOKUP(F$2&amp;$A10,Parte_III!$1:$1048576,$A$3,0),"-")</f>
        <v>4118.46142578125</v>
      </c>
    </row>
    <row r="11" spans="1:18">
      <c r="A11" s="119" t="s">
        <v>9328</v>
      </c>
      <c r="B11" s="6"/>
      <c r="C11" s="24" t="s">
        <v>336</v>
      </c>
      <c r="D11" s="82">
        <f>IFERROR(VLOOKUP(D$2&amp;$A11,Parte_III!$1:$1048576,$A$3,0),"-")</f>
        <v>5537.21826171875</v>
      </c>
      <c r="E11" s="82">
        <f>IFERROR(VLOOKUP(E$2&amp;$A11,Parte_III!$1:$1048576,$A$3,0),"-")</f>
        <v>5673.2734375</v>
      </c>
      <c r="F11" s="82">
        <f>IFERROR(VLOOKUP(F$2&amp;$A11,Parte_III!$1:$1048576,$A$3,0),"-")</f>
        <v>5401.16259765625</v>
      </c>
    </row>
    <row r="12" spans="1:18">
      <c r="A12" s="119" t="s">
        <v>9329</v>
      </c>
      <c r="B12" s="6"/>
      <c r="C12" s="24" t="s">
        <v>337</v>
      </c>
      <c r="D12" s="127">
        <f>IFERROR(VLOOKUP(D$2&amp;$A12,Parte_III!$1:$1048576,$A$3,0),"-")</f>
        <v>5087.4951171875</v>
      </c>
      <c r="E12" s="127">
        <f>IFERROR(VLOOKUP(E$2&amp;$A12,Parte_III!$1:$1048576,$A$3,0),"-")</f>
        <v>5361.642578125</v>
      </c>
      <c r="F12" s="127">
        <f>IFERROR(VLOOKUP(F$2&amp;$A12,Parte_III!$1:$1048576,$A$3,0),"-")</f>
        <v>4800.5966796875</v>
      </c>
    </row>
    <row r="13" spans="1:18">
      <c r="A13" s="119" t="s">
        <v>9167</v>
      </c>
      <c r="B13" s="6"/>
      <c r="C13" s="24" t="s">
        <v>338</v>
      </c>
      <c r="D13" s="82">
        <f>IFERROR(VLOOKUP(D$2&amp;$A13,Parte_III!$1:$1048576,$A$3,0),"-")</f>
        <v>2418.269287109375</v>
      </c>
      <c r="E13" s="82">
        <f>IFERROR(VLOOKUP(E$2&amp;$A13,Parte_III!$1:$1048576,$A$3,0),"-")</f>
        <v>2220.45458984375</v>
      </c>
      <c r="F13" s="82">
        <f>IFERROR(VLOOKUP(F$2&amp;$A13,Parte_III!$1:$1048576,$A$3,0),"-")</f>
        <v>2563.333251953125</v>
      </c>
    </row>
    <row r="14" spans="1:18">
      <c r="A14" s="119" t="s">
        <v>9331</v>
      </c>
      <c r="B14" s="6"/>
      <c r="C14" s="24" t="s">
        <v>339</v>
      </c>
      <c r="D14" s="82">
        <f>IFERROR(VLOOKUP(D$2&amp;$A14,Parte_III!$1:$1048576,$A$3,0),"-")</f>
        <v>3003.0908203125</v>
      </c>
      <c r="E14" s="82">
        <f>IFERROR(VLOOKUP(E$2&amp;$A14,Parte_III!$1:$1048576,$A$3,0),"-")</f>
        <v>2722.8720703125</v>
      </c>
      <c r="F14" s="82">
        <f>IFERROR(VLOOKUP(F$2&amp;$A14,Parte_III!$1:$1048576,$A$3,0),"-")</f>
        <v>3333.537841796875</v>
      </c>
    </row>
    <row r="15" spans="1:18">
      <c r="A15" s="119" t="s">
        <v>9332</v>
      </c>
      <c r="B15" s="6"/>
      <c r="C15" s="24" t="s">
        <v>340</v>
      </c>
      <c r="D15" s="82">
        <f>IFERROR(VLOOKUP(D$2&amp;$A15,Parte_III!$1:$1048576,$A$3,0),"-")</f>
        <v>3443.2138671875</v>
      </c>
      <c r="E15" s="82">
        <f>IFERROR(VLOOKUP(E$2&amp;$A15,Parte_III!$1:$1048576,$A$3,0),"-")</f>
        <v>2878.1591796875</v>
      </c>
      <c r="F15" s="82">
        <f>IFERROR(VLOOKUP(F$2&amp;$A15,Parte_III!$1:$1048576,$A$3,0),"-")</f>
        <v>4315.5791015625</v>
      </c>
    </row>
    <row r="16" spans="1:18" ht="15" thickBot="1">
      <c r="A16" s="119" t="s">
        <v>9333</v>
      </c>
      <c r="B16" s="6"/>
      <c r="C16" s="24" t="s">
        <v>341</v>
      </c>
      <c r="D16" s="127">
        <f>IFERROR(VLOOKUP(D$2&amp;$A16,Parte_III!$1:$1048576,$A$3,0),"-")</f>
        <v>3285.490966796875</v>
      </c>
      <c r="E16" s="127">
        <f>IFERROR(VLOOKUP(E$2&amp;$A16,Parte_III!$1:$1048576,$A$3,0),"-")</f>
        <v>3000.8359375</v>
      </c>
      <c r="F16" s="127">
        <f>IFERROR(VLOOKUP(F$2&amp;$A16,Parte_III!$1:$1048576,$A$3,0),"-")</f>
        <v>3666.232177734375</v>
      </c>
    </row>
    <row r="17" spans="1:6" ht="15" thickTop="1">
      <c r="A17" s="6"/>
      <c r="B17" s="6"/>
      <c r="C17" s="32" t="s">
        <v>355</v>
      </c>
      <c r="D17" s="33"/>
      <c r="E17" s="33"/>
      <c r="F17" s="33"/>
    </row>
    <row r="18" spans="1:6">
      <c r="A18" s="8"/>
      <c r="B18" s="8"/>
    </row>
    <row r="19" spans="1:6">
      <c r="A19" s="8"/>
      <c r="B19" s="8"/>
    </row>
    <row r="20" spans="1:6">
      <c r="A20" s="8"/>
      <c r="B20" s="8"/>
    </row>
    <row r="21" spans="1:6">
      <c r="A21" s="8"/>
      <c r="B21" s="8"/>
    </row>
    <row r="22" spans="1:6" s="26" customFormat="1">
      <c r="A22" s="8"/>
      <c r="B22" s="8"/>
    </row>
    <row r="23" spans="1:6" s="26" customFormat="1">
      <c r="A23" s="8"/>
      <c r="B23" s="8"/>
    </row>
    <row r="24" spans="1:6" s="26" customFormat="1">
      <c r="A24" s="8"/>
      <c r="B24" s="8"/>
    </row>
    <row r="25" spans="1:6" s="26" customFormat="1">
      <c r="A25" s="8"/>
      <c r="B25" s="8"/>
    </row>
    <row r="26" spans="1:6" s="26" customFormat="1">
      <c r="A26" s="8"/>
      <c r="B26" s="8"/>
    </row>
    <row r="27" spans="1:6" s="26" customFormat="1">
      <c r="A27" s="8"/>
      <c r="B27" s="8"/>
    </row>
    <row r="28" spans="1:6" s="26" customFormat="1">
      <c r="A28" s="8"/>
      <c r="B28" s="8"/>
    </row>
    <row r="29" spans="1:6" s="26" customFormat="1">
      <c r="A29" s="8"/>
      <c r="B29" s="8"/>
    </row>
    <row r="30" spans="1:6" s="26" customFormat="1">
      <c r="A30" s="8"/>
      <c r="B30" s="8"/>
    </row>
    <row r="31" spans="1:6" s="26" customFormat="1">
      <c r="A31" s="8"/>
      <c r="B31" s="8"/>
    </row>
    <row r="32" spans="1:6"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sheetData>
  <mergeCells count="4">
    <mergeCell ref="C1:F1"/>
    <mergeCell ref="C3:F3"/>
    <mergeCell ref="C5:C6"/>
    <mergeCell ref="D5:F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85C59-43AD-4AFF-A3FE-2932CCF837C7}">
  <dimension ref="A1:S77"/>
  <sheetViews>
    <sheetView showGridLines="0" workbookViewId="0">
      <selection activeCell="A8" sqref="A8"/>
    </sheetView>
  </sheetViews>
  <sheetFormatPr defaultRowHeight="14.4"/>
  <cols>
    <col min="1" max="2" width="4.44140625" style="13" customWidth="1"/>
    <col min="3" max="3" width="45.109375" style="26" customWidth="1"/>
    <col min="4" max="4" width="10.109375" style="26" customWidth="1"/>
    <col min="5" max="7" width="11.44140625" style="26" customWidth="1"/>
    <col min="8" max="19" width="9.109375" style="26"/>
  </cols>
  <sheetData>
    <row r="1" spans="1:19" s="2" customFormat="1" ht="33.75" customHeight="1">
      <c r="A1" s="12"/>
      <c r="B1" s="12"/>
      <c r="C1" s="232" t="s">
        <v>2045</v>
      </c>
      <c r="D1" s="232"/>
      <c r="E1" s="233"/>
      <c r="F1" s="233"/>
      <c r="G1" s="233"/>
    </row>
    <row r="2" spans="1:19" s="6" customFormat="1" ht="11.25" customHeight="1">
      <c r="A2" s="6" t="s">
        <v>1684</v>
      </c>
      <c r="C2" s="116"/>
      <c r="D2" s="116"/>
      <c r="E2" s="98" t="s">
        <v>5875</v>
      </c>
      <c r="F2" s="98" t="s">
        <v>5876</v>
      </c>
      <c r="G2" s="98" t="s">
        <v>5877</v>
      </c>
    </row>
    <row r="3" spans="1:19" s="1" customFormat="1" ht="42" customHeight="1">
      <c r="A3" s="6">
        <v>3</v>
      </c>
      <c r="B3" s="6"/>
      <c r="C3" s="234" t="s">
        <v>153</v>
      </c>
      <c r="D3" s="234"/>
      <c r="E3" s="234"/>
      <c r="F3" s="234"/>
      <c r="G3" s="234"/>
      <c r="H3" s="16"/>
      <c r="I3" s="16"/>
      <c r="J3" s="16"/>
      <c r="K3" s="16"/>
      <c r="L3" s="16"/>
      <c r="M3" s="16"/>
      <c r="N3" s="16"/>
      <c r="O3" s="16"/>
      <c r="P3" s="16"/>
      <c r="Q3" s="16"/>
      <c r="R3" s="16"/>
      <c r="S3" s="16"/>
    </row>
    <row r="4" spans="1:19" s="1" customFormat="1" ht="9.75" customHeight="1" thickBot="1">
      <c r="A4" s="6"/>
      <c r="B4" s="6"/>
      <c r="C4" s="17"/>
      <c r="D4" s="17"/>
      <c r="E4" s="16"/>
      <c r="F4" s="18"/>
      <c r="G4" s="19"/>
      <c r="H4" s="16"/>
      <c r="I4" s="16"/>
      <c r="J4" s="16"/>
      <c r="K4" s="16"/>
      <c r="L4" s="16"/>
      <c r="M4" s="16"/>
      <c r="N4" s="16"/>
      <c r="O4" s="16"/>
      <c r="P4" s="16"/>
      <c r="Q4" s="16"/>
      <c r="R4" s="16"/>
      <c r="S4" s="16"/>
    </row>
    <row r="5" spans="1:19" s="1" customFormat="1" ht="17.25" customHeight="1" thickTop="1">
      <c r="A5" s="6"/>
      <c r="B5" s="6"/>
      <c r="C5" s="235" t="s">
        <v>265</v>
      </c>
      <c r="D5" s="235" t="s">
        <v>342</v>
      </c>
      <c r="E5" s="237" t="s">
        <v>7762</v>
      </c>
      <c r="F5" s="237"/>
      <c r="G5" s="237"/>
      <c r="H5" s="16"/>
      <c r="I5" s="16"/>
      <c r="J5" s="16"/>
      <c r="K5" s="16"/>
      <c r="L5" s="16"/>
      <c r="M5" s="16"/>
      <c r="N5" s="16"/>
      <c r="O5" s="16"/>
      <c r="P5" s="16"/>
      <c r="Q5" s="16"/>
      <c r="R5" s="16"/>
      <c r="S5" s="16"/>
    </row>
    <row r="6" spans="1:19" s="1" customFormat="1" ht="26.25" customHeight="1">
      <c r="A6" s="6"/>
      <c r="B6" s="6"/>
      <c r="C6" s="236"/>
      <c r="D6" s="236"/>
      <c r="E6" s="111" t="s">
        <v>1857</v>
      </c>
      <c r="F6" s="111" t="s">
        <v>1858</v>
      </c>
      <c r="G6" s="111" t="s">
        <v>1859</v>
      </c>
      <c r="H6" s="16"/>
      <c r="I6" s="16"/>
      <c r="J6" s="16"/>
      <c r="K6" s="16"/>
      <c r="L6" s="16"/>
      <c r="M6" s="16"/>
      <c r="N6" s="16"/>
      <c r="O6" s="16"/>
      <c r="P6" s="16"/>
      <c r="Q6" s="16"/>
      <c r="R6" s="16"/>
      <c r="S6" s="16"/>
    </row>
    <row r="7" spans="1:19" s="1" customFormat="1" ht="19.5" customHeight="1">
      <c r="A7" s="119" t="s">
        <v>9304</v>
      </c>
      <c r="B7" s="6"/>
      <c r="C7" s="21" t="s">
        <v>342</v>
      </c>
      <c r="D7" s="38">
        <f>IFERROR(VLOOKUP(D$2&amp;$A7,Parte_III!$1:$1048576,$A$3,0),"-")</f>
        <v>3867.06689453125</v>
      </c>
      <c r="E7" s="38">
        <f>IFERROR(VLOOKUP(E$2&amp;$A7,Parte_III!$1:$1048576,$A$3,0),"-")</f>
        <v>3204.839111328125</v>
      </c>
      <c r="F7" s="38">
        <f>IFERROR(VLOOKUP(F$2&amp;$A7,Parte_III!$1:$1048576,$A$3,0),"-")</f>
        <v>3271.47802734375</v>
      </c>
      <c r="G7" s="38">
        <f>IFERROR(VLOOKUP(G$2&amp;$A7,Parte_III!$1:$1048576,$A$3,0),"-")</f>
        <v>3434.08447265625</v>
      </c>
      <c r="H7" s="16"/>
      <c r="I7" s="16"/>
      <c r="J7" s="16"/>
      <c r="K7" s="16"/>
      <c r="L7" s="16"/>
      <c r="M7" s="16"/>
      <c r="N7" s="16"/>
      <c r="O7" s="16"/>
      <c r="P7" s="16"/>
      <c r="Q7" s="16"/>
      <c r="R7" s="16"/>
      <c r="S7" s="16"/>
    </row>
    <row r="8" spans="1:19">
      <c r="A8" s="119" t="s">
        <v>10740</v>
      </c>
      <c r="B8" s="6"/>
      <c r="C8" s="24" t="s">
        <v>1820</v>
      </c>
      <c r="D8" s="37">
        <f>IFERROR(VLOOKUP($A8&amp;D$2&amp;$A$7,Parte_III!$1:$1048576,$A$3,0),"-")</f>
        <v>2878.439208984375</v>
      </c>
      <c r="E8" s="37">
        <f>IFERROR(VLOOKUP($A8&amp;E$2&amp;$A$7,Parte_III!$1:$1048576,$A$3,0),"-")</f>
        <v>3021.884033203125</v>
      </c>
      <c r="F8" s="37">
        <f>IFERROR(VLOOKUP($A8&amp;F$2&amp;$A$7,Parte_III!$1:$1048576,$A$3,0),"-")</f>
        <v>2735.3955078125</v>
      </c>
      <c r="G8" s="37">
        <f>IFERROR(VLOOKUP($A8&amp;G$2&amp;$A$7,Parte_III!$1:$1048576,$A$3,0),"-")</f>
        <v>2819.8076171875</v>
      </c>
    </row>
    <row r="9" spans="1:19">
      <c r="A9" s="119" t="s">
        <v>10741</v>
      </c>
      <c r="B9" s="6"/>
      <c r="C9" s="24" t="s">
        <v>1821</v>
      </c>
      <c r="D9" s="37">
        <f>IFERROR(VLOOKUP($A9&amp;D$2&amp;$A$7,Parte_III!$1:$1048576,$A$3,0),"-")</f>
        <v>4011.3056640625</v>
      </c>
      <c r="E9" s="37">
        <f>IFERROR(VLOOKUP($A9&amp;E$2&amp;$A$7,Parte_III!$1:$1048576,$A$3,0),"-")</f>
        <v>3449.8779296875</v>
      </c>
      <c r="F9" s="37">
        <f>IFERROR(VLOOKUP($A9&amp;F$2&amp;$A$7,Parte_III!$1:$1048576,$A$3,0),"-")</f>
        <v>4378.125</v>
      </c>
      <c r="G9" s="37">
        <f>IFERROR(VLOOKUP($A9&amp;G$2&amp;$A$7,Parte_III!$1:$1048576,$A$3,0),"-")</f>
        <v>4246.3125</v>
      </c>
    </row>
    <row r="10" spans="1:19">
      <c r="A10" s="119" t="s">
        <v>10742</v>
      </c>
      <c r="B10" s="6"/>
      <c r="C10" s="24" t="s">
        <v>1822</v>
      </c>
      <c r="D10" s="37">
        <f>IFERROR(VLOOKUP($A10&amp;D$2&amp;$A$7,Parte_III!$1:$1048576,$A$3,0),"-")</f>
        <v>3920.926513671875</v>
      </c>
      <c r="E10" s="37">
        <f>IFERROR(VLOOKUP($A10&amp;E$2&amp;$A$7,Parte_III!$1:$1048576,$A$3,0),"-")</f>
        <v>3531.27783203125</v>
      </c>
      <c r="F10" s="37">
        <f>IFERROR(VLOOKUP($A10&amp;F$2&amp;$A$7,Parte_III!$1:$1048576,$A$3,0),"-")</f>
        <v>5180.9375</v>
      </c>
      <c r="G10" s="37">
        <f>IFERROR(VLOOKUP($A10&amp;G$2&amp;$A$7,Parte_III!$1:$1048576,$A$3,0),"-")</f>
        <v>3537.625</v>
      </c>
    </row>
    <row r="11" spans="1:19" ht="15" thickBot="1">
      <c r="A11" s="119" t="s">
        <v>10743</v>
      </c>
      <c r="B11" s="6"/>
      <c r="C11" s="24" t="s">
        <v>1823</v>
      </c>
      <c r="D11" s="37">
        <f>IFERROR(VLOOKUP($A11&amp;D$2&amp;$A$7,Parte_III!$1:$1048576,$A$3,0),"-")</f>
        <v>3037.89990234375</v>
      </c>
      <c r="E11" s="37">
        <f>IFERROR(VLOOKUP($A11&amp;E$2&amp;$A$7,Parte_III!$1:$1048576,$A$3,0),"-")</f>
        <v>3172.951171875</v>
      </c>
      <c r="F11" s="37">
        <f>IFERROR(VLOOKUP($A11&amp;F$2&amp;$A$7,Parte_III!$1:$1048576,$A$3,0),"-")</f>
        <v>2871.93017578125</v>
      </c>
      <c r="G11" s="37">
        <f>IFERROR(VLOOKUP($A11&amp;G$2&amp;$A$7,Parte_III!$1:$1048576,$A$3,0),"-")</f>
        <v>3099.423095703125</v>
      </c>
    </row>
    <row r="12" spans="1:19" ht="15" thickTop="1">
      <c r="A12" s="6"/>
      <c r="B12" s="6"/>
      <c r="C12" s="32" t="s">
        <v>355</v>
      </c>
      <c r="D12" s="32"/>
      <c r="E12" s="33"/>
      <c r="F12" s="33"/>
      <c r="G12" s="33"/>
    </row>
    <row r="13" spans="1:19">
      <c r="A13" s="8"/>
      <c r="B13" s="8"/>
    </row>
    <row r="14" spans="1:19">
      <c r="A14" s="8"/>
      <c r="B14" s="8"/>
    </row>
    <row r="15" spans="1:19">
      <c r="A15" s="8"/>
      <c r="B15" s="8"/>
    </row>
    <row r="16" spans="1:19">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sheetData>
  <mergeCells count="5">
    <mergeCell ref="C1:G1"/>
    <mergeCell ref="C3:G3"/>
    <mergeCell ref="C5:C6"/>
    <mergeCell ref="D5:D6"/>
    <mergeCell ref="E5:G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AB85B-638C-44B8-84D3-1F017547514F}">
  <dimension ref="A1:R79"/>
  <sheetViews>
    <sheetView showGridLines="0" workbookViewId="0">
      <selection activeCell="A8" sqref="A8:C13"/>
    </sheetView>
  </sheetViews>
  <sheetFormatPr defaultRowHeight="14.4"/>
  <cols>
    <col min="1" max="2" width="4.44140625" style="13" customWidth="1"/>
    <col min="3" max="3" width="40.5546875" style="26" customWidth="1"/>
    <col min="4" max="4" width="15.6640625" style="26" customWidth="1"/>
    <col min="5" max="16" width="9.109375" style="26"/>
  </cols>
  <sheetData>
    <row r="1" spans="1:18" s="2" customFormat="1" ht="33.75" customHeight="1">
      <c r="A1" s="12"/>
      <c r="B1" s="12"/>
      <c r="C1" s="232" t="s">
        <v>2045</v>
      </c>
      <c r="D1" s="233"/>
    </row>
    <row r="2" spans="1:18" s="6" customFormat="1" ht="11.25" customHeight="1">
      <c r="A2" s="6" t="s">
        <v>1684</v>
      </c>
      <c r="C2" s="116"/>
      <c r="D2" s="98"/>
    </row>
    <row r="3" spans="1:18" s="1" customFormat="1" ht="42" customHeight="1">
      <c r="A3" s="6">
        <v>3</v>
      </c>
      <c r="B3" s="6"/>
      <c r="C3" s="234" t="s">
        <v>10798</v>
      </c>
      <c r="D3" s="234"/>
      <c r="E3" s="16"/>
      <c r="F3" s="16"/>
      <c r="G3" s="16"/>
      <c r="H3" s="16"/>
      <c r="I3" s="16"/>
      <c r="J3" s="16"/>
      <c r="K3" s="16"/>
      <c r="L3" s="16"/>
      <c r="M3" s="16"/>
      <c r="N3" s="16"/>
      <c r="O3" s="16"/>
      <c r="P3" s="16"/>
    </row>
    <row r="4" spans="1:18" s="1" customFormat="1" ht="9.75" customHeight="1" thickBot="1">
      <c r="A4" s="6"/>
      <c r="B4" s="6"/>
      <c r="C4" s="17"/>
      <c r="D4" s="16"/>
      <c r="E4" s="16"/>
      <c r="F4" s="16"/>
      <c r="G4" s="16"/>
      <c r="H4" s="16"/>
      <c r="I4" s="16"/>
      <c r="J4" s="16"/>
      <c r="K4" s="16"/>
      <c r="L4" s="16"/>
      <c r="M4" s="16"/>
      <c r="N4" s="16"/>
      <c r="O4" s="16"/>
      <c r="P4" s="16"/>
    </row>
    <row r="5" spans="1:18" s="1" customFormat="1" ht="17.25" customHeight="1" thickTop="1">
      <c r="A5" s="6"/>
      <c r="B5" s="6"/>
      <c r="C5" s="235" t="s">
        <v>10799</v>
      </c>
      <c r="D5" s="235" t="s">
        <v>10800</v>
      </c>
      <c r="E5" s="16"/>
      <c r="F5" s="16"/>
      <c r="G5" s="16"/>
      <c r="H5" s="16"/>
      <c r="I5" s="16"/>
      <c r="J5" s="16"/>
      <c r="K5" s="16"/>
      <c r="L5" s="16"/>
      <c r="M5" s="16"/>
      <c r="N5" s="16"/>
      <c r="O5" s="16"/>
      <c r="P5" s="16"/>
    </row>
    <row r="6" spans="1:18" s="1" customFormat="1" ht="26.25" customHeight="1">
      <c r="A6" s="6"/>
      <c r="B6" s="6"/>
      <c r="C6" s="236"/>
      <c r="D6" s="236"/>
      <c r="E6" s="16"/>
      <c r="F6" s="16"/>
      <c r="G6" s="16"/>
      <c r="H6" s="16"/>
      <c r="I6" s="16"/>
      <c r="J6" s="16"/>
      <c r="K6" s="16"/>
      <c r="L6" s="16"/>
      <c r="M6" s="16"/>
      <c r="N6" s="16"/>
      <c r="O6" s="16"/>
      <c r="P6" s="16"/>
    </row>
    <row r="7" spans="1:18" s="1" customFormat="1" ht="19.5" customHeight="1">
      <c r="A7" s="119"/>
      <c r="B7" s="6"/>
      <c r="C7" s="21"/>
      <c r="D7" s="126"/>
      <c r="E7" s="16"/>
      <c r="F7" s="16"/>
      <c r="G7" s="16"/>
      <c r="H7" s="16"/>
      <c r="I7" s="16"/>
      <c r="J7" s="16"/>
      <c r="K7" s="16"/>
      <c r="L7" s="16"/>
      <c r="M7" s="16"/>
      <c r="N7" s="16"/>
      <c r="O7" s="16"/>
      <c r="P7" s="16"/>
    </row>
    <row r="8" spans="1:18">
      <c r="A8" s="119" t="s">
        <v>9353</v>
      </c>
      <c r="B8" s="6"/>
      <c r="C8" s="24" t="s">
        <v>10792</v>
      </c>
      <c r="D8" s="82">
        <f>IFERROR(VLOOKUP(D$2&amp;$A8,Parte_III!$1:$1048576,$A$3,0),"-")</f>
        <v>1628.1165771484375</v>
      </c>
    </row>
    <row r="9" spans="1:18">
      <c r="A9" s="119" t="s">
        <v>9354</v>
      </c>
      <c r="B9" s="6"/>
      <c r="C9" s="24" t="s">
        <v>10793</v>
      </c>
      <c r="D9" s="82">
        <f>IFERROR(VLOOKUP(D$2&amp;$A9,Parte_III!$1:$1048576,$A$3,0),"-")</f>
        <v>1161.876953125</v>
      </c>
    </row>
    <row r="10" spans="1:18">
      <c r="A10" s="119" t="s">
        <v>9355</v>
      </c>
      <c r="B10" s="6"/>
      <c r="C10" s="24" t="s">
        <v>10794</v>
      </c>
      <c r="D10" s="82">
        <f>IFERROR(VLOOKUP(D$2&amp;$A10,Parte_III!$1:$1048576,$A$3,0),"-")</f>
        <v>925.719970703125</v>
      </c>
    </row>
    <row r="11" spans="1:18">
      <c r="A11" s="119" t="s">
        <v>9356</v>
      </c>
      <c r="B11" s="6"/>
      <c r="C11" s="24" t="s">
        <v>10795</v>
      </c>
      <c r="D11" s="82">
        <f>IFERROR(VLOOKUP(D$2&amp;$A11,Parte_III!$1:$1048576,$A$3,0),"-")</f>
        <v>110.35713958740234</v>
      </c>
    </row>
    <row r="12" spans="1:18">
      <c r="A12" s="119" t="s">
        <v>9357</v>
      </c>
      <c r="B12" s="6"/>
      <c r="C12" s="24" t="s">
        <v>10796</v>
      </c>
      <c r="D12" s="82">
        <f>IFERROR(VLOOKUP(D$2&amp;$A12,Parte_III!$1:$1048576,$A$3,0),"-")</f>
        <v>1211</v>
      </c>
    </row>
    <row r="13" spans="1:18" ht="15" thickBot="1">
      <c r="A13" s="119" t="s">
        <v>9358</v>
      </c>
      <c r="B13" s="6"/>
      <c r="C13" s="24" t="s">
        <v>10797</v>
      </c>
      <c r="D13" s="82">
        <f>IFERROR(VLOOKUP(D$2&amp;$A13,Parte_III!$1:$1048576,$A$3,0),"-")</f>
        <v>3396.578857421875</v>
      </c>
    </row>
    <row r="14" spans="1:18" s="26" customFormat="1" ht="15" thickTop="1">
      <c r="A14" s="6"/>
      <c r="B14" s="6"/>
      <c r="C14" s="32" t="s">
        <v>355</v>
      </c>
      <c r="D14" s="33"/>
      <c r="Q14"/>
      <c r="R14"/>
    </row>
    <row r="15" spans="1:18" s="26" customFormat="1">
      <c r="A15" s="8"/>
      <c r="B15" s="8"/>
      <c r="Q15"/>
      <c r="R15"/>
    </row>
    <row r="16" spans="1:18" s="26" customFormat="1">
      <c r="A16" s="8"/>
      <c r="B16" s="8"/>
      <c r="Q16"/>
      <c r="R16"/>
    </row>
    <row r="17" spans="1:18" s="26" customFormat="1">
      <c r="A17" s="8"/>
      <c r="B17" s="8"/>
      <c r="Q17"/>
      <c r="R17"/>
    </row>
    <row r="18" spans="1:18" s="26" customFormat="1">
      <c r="A18" s="8"/>
      <c r="B18" s="8"/>
      <c r="Q18"/>
      <c r="R18"/>
    </row>
    <row r="19" spans="1:18" s="26" customFormat="1">
      <c r="A19" s="8"/>
      <c r="B19" s="8"/>
    </row>
    <row r="20" spans="1:18" s="26" customFormat="1">
      <c r="A20" s="8"/>
      <c r="B20" s="8"/>
    </row>
    <row r="21" spans="1:18" s="26" customFormat="1">
      <c r="A21" s="8"/>
      <c r="B21" s="8"/>
    </row>
    <row r="22" spans="1:18" s="26" customFormat="1">
      <c r="A22" s="8"/>
      <c r="B22" s="8"/>
    </row>
    <row r="23" spans="1:18" s="26" customFormat="1">
      <c r="A23" s="8"/>
      <c r="B23" s="8"/>
    </row>
    <row r="24" spans="1:18" s="26" customFormat="1">
      <c r="A24" s="8"/>
      <c r="B24" s="8"/>
    </row>
    <row r="25" spans="1:18" s="26" customFormat="1">
      <c r="A25" s="8"/>
      <c r="B25" s="8"/>
    </row>
    <row r="26" spans="1:18" s="26" customFormat="1">
      <c r="A26" s="8"/>
      <c r="B26" s="8"/>
    </row>
    <row r="27" spans="1:18" s="26" customFormat="1">
      <c r="A27" s="8"/>
      <c r="B27" s="8"/>
    </row>
    <row r="28" spans="1:18" s="26" customFormat="1">
      <c r="A28" s="8"/>
      <c r="B28" s="8"/>
    </row>
    <row r="29" spans="1:18" s="26" customFormat="1">
      <c r="A29" s="8"/>
      <c r="B29" s="8"/>
    </row>
    <row r="30" spans="1:18" s="26" customFormat="1">
      <c r="A30" s="8"/>
      <c r="B30" s="8"/>
    </row>
    <row r="31" spans="1:18" s="26" customFormat="1">
      <c r="A31" s="8"/>
      <c r="B31" s="8"/>
    </row>
    <row r="32" spans="1:18"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sheetData>
  <mergeCells count="4">
    <mergeCell ref="C1:D1"/>
    <mergeCell ref="C3:D3"/>
    <mergeCell ref="C5:C6"/>
    <mergeCell ref="D5:D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D0229-AA71-4479-82DC-583484755AF1}">
  <dimension ref="A1:Y96"/>
  <sheetViews>
    <sheetView showGridLines="0" topLeftCell="A7" workbookViewId="0">
      <selection activeCell="B15" sqref="B15"/>
    </sheetView>
  </sheetViews>
  <sheetFormatPr defaultRowHeight="14.4"/>
  <cols>
    <col min="1" max="2" width="4.44140625" style="13" customWidth="1"/>
    <col min="3" max="3" width="41.5546875" style="26" customWidth="1"/>
    <col min="4" max="4" width="9.109375" style="26"/>
    <col min="5" max="13" width="8.6640625" style="26" customWidth="1"/>
    <col min="14" max="25" width="9.109375" style="26"/>
  </cols>
  <sheetData>
    <row r="1" spans="1:25" s="2" customFormat="1" ht="33.75" customHeight="1">
      <c r="A1" s="12"/>
      <c r="B1" s="12"/>
      <c r="C1" s="232" t="s">
        <v>2045</v>
      </c>
      <c r="D1" s="232"/>
      <c r="E1" s="233"/>
      <c r="F1" s="233"/>
      <c r="G1" s="233"/>
      <c r="H1" s="233"/>
      <c r="I1" s="233"/>
      <c r="J1" s="233"/>
      <c r="K1" s="233"/>
      <c r="L1" s="233"/>
      <c r="M1" s="233"/>
    </row>
    <row r="2" spans="1:25" s="6" customFormat="1" ht="11.25" customHeight="1">
      <c r="A2" s="6" t="s">
        <v>1684</v>
      </c>
      <c r="C2" s="116"/>
      <c r="D2" s="120"/>
      <c r="E2" s="98" t="s">
        <v>10752</v>
      </c>
      <c r="F2" s="98" t="s">
        <v>10753</v>
      </c>
      <c r="G2" s="98" t="s">
        <v>10754</v>
      </c>
      <c r="H2" s="98" t="s">
        <v>10755</v>
      </c>
      <c r="I2" s="98" t="s">
        <v>10756</v>
      </c>
      <c r="J2" s="98" t="s">
        <v>10757</v>
      </c>
      <c r="K2" s="98" t="s">
        <v>10758</v>
      </c>
      <c r="L2" s="98" t="s">
        <v>10759</v>
      </c>
      <c r="M2" s="98" t="s">
        <v>10760</v>
      </c>
    </row>
    <row r="3" spans="1:25" s="1" customFormat="1" ht="42" customHeight="1">
      <c r="A3" s="6">
        <v>2</v>
      </c>
      <c r="B3" s="6"/>
      <c r="C3" s="234" t="s">
        <v>10801</v>
      </c>
      <c r="D3" s="234"/>
      <c r="E3" s="234"/>
      <c r="F3" s="234"/>
      <c r="G3" s="234"/>
      <c r="H3" s="234"/>
      <c r="I3" s="234"/>
      <c r="J3" s="234"/>
      <c r="K3" s="234"/>
      <c r="L3" s="234"/>
      <c r="M3" s="234"/>
      <c r="N3" s="16"/>
      <c r="O3" s="16"/>
      <c r="P3" s="16"/>
      <c r="Q3" s="16"/>
      <c r="R3" s="16"/>
      <c r="S3" s="16"/>
      <c r="T3" s="16"/>
      <c r="U3" s="16"/>
      <c r="V3" s="16"/>
      <c r="W3" s="16"/>
      <c r="X3" s="16"/>
      <c r="Y3" s="16"/>
    </row>
    <row r="4" spans="1:25" s="1" customFormat="1" ht="9.75" customHeight="1" thickBot="1">
      <c r="A4" s="6"/>
      <c r="B4" s="6"/>
      <c r="C4" s="17"/>
      <c r="D4" s="18"/>
      <c r="E4" s="16"/>
      <c r="F4" s="18"/>
      <c r="G4" s="19"/>
      <c r="H4" s="19"/>
      <c r="I4" s="19"/>
      <c r="J4" s="19"/>
      <c r="K4" s="19"/>
      <c r="L4" s="19"/>
      <c r="M4" s="18"/>
      <c r="N4" s="16"/>
      <c r="O4" s="16"/>
      <c r="P4" s="16"/>
      <c r="Q4" s="16"/>
      <c r="R4" s="16"/>
      <c r="S4" s="16"/>
      <c r="T4" s="16"/>
      <c r="U4" s="16"/>
      <c r="V4" s="16"/>
      <c r="W4" s="16"/>
      <c r="X4" s="16"/>
      <c r="Y4" s="16"/>
    </row>
    <row r="5" spans="1:25" s="1" customFormat="1" ht="17.25" customHeight="1" thickTop="1">
      <c r="A5" s="6"/>
      <c r="B5" s="6"/>
      <c r="C5" s="235" t="s">
        <v>10799</v>
      </c>
      <c r="D5" s="245" t="s">
        <v>342</v>
      </c>
      <c r="E5" s="245"/>
      <c r="F5" s="245"/>
      <c r="G5" s="245"/>
      <c r="H5" s="245"/>
      <c r="I5" s="245"/>
      <c r="J5" s="245"/>
      <c r="K5" s="245"/>
      <c r="L5" s="245"/>
      <c r="M5" s="245"/>
      <c r="N5" s="16"/>
      <c r="O5" s="16"/>
      <c r="P5" s="16"/>
      <c r="Q5" s="16"/>
      <c r="R5" s="16"/>
      <c r="S5" s="16"/>
      <c r="T5" s="16"/>
      <c r="U5" s="16"/>
      <c r="V5" s="16"/>
      <c r="W5" s="16"/>
      <c r="X5" s="16"/>
      <c r="Y5" s="16"/>
    </row>
    <row r="6" spans="1:25" s="1" customFormat="1" ht="26.25" customHeight="1">
      <c r="A6" s="6"/>
      <c r="B6" s="6"/>
      <c r="C6" s="236"/>
      <c r="D6" s="121" t="s">
        <v>342</v>
      </c>
      <c r="E6" s="111" t="s">
        <v>333</v>
      </c>
      <c r="F6" s="111" t="s">
        <v>334</v>
      </c>
      <c r="G6" s="111" t="s">
        <v>335</v>
      </c>
      <c r="H6" s="111" t="s">
        <v>336</v>
      </c>
      <c r="I6" s="111" t="s">
        <v>337</v>
      </c>
      <c r="J6" s="111" t="s">
        <v>338</v>
      </c>
      <c r="K6" s="111" t="s">
        <v>339</v>
      </c>
      <c r="L6" s="111" t="s">
        <v>340</v>
      </c>
      <c r="M6" s="111" t="s">
        <v>341</v>
      </c>
      <c r="N6" s="16"/>
      <c r="O6" s="16"/>
      <c r="P6" s="16"/>
      <c r="Q6" s="16"/>
      <c r="R6" s="16"/>
      <c r="S6" s="16"/>
      <c r="T6" s="16"/>
      <c r="U6" s="16"/>
      <c r="V6" s="16"/>
      <c r="W6" s="16"/>
      <c r="X6" s="16"/>
      <c r="Y6" s="16"/>
    </row>
    <row r="7" spans="1:25" s="1" customFormat="1" ht="19.5" customHeight="1">
      <c r="A7" s="6"/>
      <c r="B7" s="6"/>
      <c r="C7" s="21" t="s">
        <v>342</v>
      </c>
      <c r="D7" s="38"/>
      <c r="E7" s="22"/>
      <c r="F7" s="22"/>
      <c r="G7" s="22"/>
      <c r="H7" s="22"/>
      <c r="I7" s="22"/>
      <c r="J7" s="22"/>
      <c r="K7" s="22"/>
      <c r="L7" s="22"/>
      <c r="M7" s="22"/>
      <c r="N7" s="16"/>
      <c r="O7" s="16"/>
      <c r="P7" s="16"/>
      <c r="Q7" s="16"/>
      <c r="R7" s="16"/>
      <c r="S7" s="16"/>
      <c r="T7" s="16"/>
      <c r="U7" s="16"/>
      <c r="V7" s="16"/>
      <c r="W7" s="16"/>
      <c r="X7" s="16"/>
      <c r="Y7" s="16"/>
    </row>
    <row r="8" spans="1:25">
      <c r="A8" s="6" t="s">
        <v>9196</v>
      </c>
      <c r="B8" s="6"/>
      <c r="C8" s="24" t="s">
        <v>10785</v>
      </c>
      <c r="D8" s="36">
        <f>IFERROR(VLOOKUP($B8&amp;D$2&amp;$A8,Parte_III!$1:$1048576,$A$3,0),"-")</f>
        <v>288</v>
      </c>
      <c r="E8" s="36">
        <f>IFERROR(VLOOKUP($B8&amp;E$2&amp;$A8,Parte_III!$1:$1048576,$A$3,0),"-")</f>
        <v>38</v>
      </c>
      <c r="F8" s="36">
        <f>IFERROR(VLOOKUP($B8&amp;F$2&amp;$A8,Parte_III!$1:$1048576,$A$3,0),"-")</f>
        <v>60</v>
      </c>
      <c r="G8" s="36">
        <f>IFERROR(VLOOKUP($B8&amp;G$2&amp;$A8,Parte_III!$1:$1048576,$A$3,0),"-")</f>
        <v>53</v>
      </c>
      <c r="H8" s="36">
        <f>IFERROR(VLOOKUP($B8&amp;H$2&amp;$A8,Parte_III!$1:$1048576,$A$3,0),"-")</f>
        <v>65</v>
      </c>
      <c r="I8" s="36">
        <f>IFERROR(VLOOKUP($B8&amp;I$2&amp;$A8,Parte_III!$1:$1048576,$A$3,0),"-")</f>
        <v>216</v>
      </c>
      <c r="J8" s="36">
        <f>IFERROR(VLOOKUP($B8&amp;J$2&amp;$A8,Parte_III!$1:$1048576,$A$3,0),"-")</f>
        <v>44</v>
      </c>
      <c r="K8" s="36">
        <f>IFERROR(VLOOKUP($B8&amp;K$2&amp;$A8,Parte_III!$1:$1048576,$A$3,0),"-")</f>
        <v>22</v>
      </c>
      <c r="L8" s="36">
        <f>IFERROR(VLOOKUP($B8&amp;L$2&amp;$A8,Parte_III!$1:$1048576,$A$3,0),"-")</f>
        <v>6</v>
      </c>
      <c r="M8" s="36">
        <f>IFERROR(VLOOKUP($B8&amp;M$2&amp;$A8,Parte_III!$1:$1048576,$A$3,0),"-")</f>
        <v>72</v>
      </c>
    </row>
    <row r="9" spans="1:25">
      <c r="A9" s="6" t="s">
        <v>9199</v>
      </c>
      <c r="B9" s="6"/>
      <c r="C9" s="24" t="s">
        <v>10786</v>
      </c>
      <c r="D9" s="36">
        <f>IFERROR(VLOOKUP($B9&amp;D$2&amp;$A9,Parte_III!$1:$1048576,$A$3,0),"-")</f>
        <v>0</v>
      </c>
      <c r="E9" s="36">
        <f>IFERROR(VLOOKUP($B9&amp;E$2&amp;$A9,Parte_III!$1:$1048576,$A$3,0),"-")</f>
        <v>0</v>
      </c>
      <c r="F9" s="36">
        <f>IFERROR(VLOOKUP($B9&amp;F$2&amp;$A9,Parte_III!$1:$1048576,$A$3,0),"-")</f>
        <v>0</v>
      </c>
      <c r="G9" s="36">
        <f>IFERROR(VLOOKUP($B9&amp;G$2&amp;$A9,Parte_III!$1:$1048576,$A$3,0),"-")</f>
        <v>0</v>
      </c>
      <c r="H9" s="36">
        <f>IFERROR(VLOOKUP($B9&amp;H$2&amp;$A9,Parte_III!$1:$1048576,$A$3,0),"-")</f>
        <v>0</v>
      </c>
      <c r="I9" s="36">
        <f>IFERROR(VLOOKUP($B9&amp;I$2&amp;$A9,Parte_III!$1:$1048576,$A$3,0),"-")</f>
        <v>0</v>
      </c>
      <c r="J9" s="36">
        <f>IFERROR(VLOOKUP($B9&amp;J$2&amp;$A9,Parte_III!$1:$1048576,$A$3,0),"-")</f>
        <v>0</v>
      </c>
      <c r="K9" s="36">
        <f>IFERROR(VLOOKUP($B9&amp;K$2&amp;$A9,Parte_III!$1:$1048576,$A$3,0),"-")</f>
        <v>0</v>
      </c>
      <c r="L9" s="36">
        <f>IFERROR(VLOOKUP($B9&amp;L$2&amp;$A9,Parte_III!$1:$1048576,$A$3,0),"-")</f>
        <v>0</v>
      </c>
      <c r="M9" s="36">
        <f>IFERROR(VLOOKUP($B9&amp;M$2&amp;$A9,Parte_III!$1:$1048576,$A$3,0),"-")</f>
        <v>0</v>
      </c>
    </row>
    <row r="10" spans="1:25">
      <c r="A10" s="6" t="s">
        <v>9202</v>
      </c>
      <c r="B10" s="6"/>
      <c r="C10" s="24" t="s">
        <v>10787</v>
      </c>
      <c r="D10" s="36">
        <f>IFERROR(VLOOKUP($B10&amp;D$2&amp;$A10,Parte_III!$1:$1048576,$A$3,0),"-")</f>
        <v>0</v>
      </c>
      <c r="E10" s="36">
        <f>IFERROR(VLOOKUP($B10&amp;E$2&amp;$A10,Parte_III!$1:$1048576,$A$3,0),"-")</f>
        <v>0</v>
      </c>
      <c r="F10" s="36">
        <f>IFERROR(VLOOKUP($B10&amp;F$2&amp;$A10,Parte_III!$1:$1048576,$A$3,0),"-")</f>
        <v>0</v>
      </c>
      <c r="G10" s="36">
        <f>IFERROR(VLOOKUP($B10&amp;G$2&amp;$A10,Parte_III!$1:$1048576,$A$3,0),"-")</f>
        <v>0</v>
      </c>
      <c r="H10" s="36">
        <f>IFERROR(VLOOKUP($B10&amp;H$2&amp;$A10,Parte_III!$1:$1048576,$A$3,0),"-")</f>
        <v>0</v>
      </c>
      <c r="I10" s="36">
        <f>IFERROR(VLOOKUP($B10&amp;I$2&amp;$A10,Parte_III!$1:$1048576,$A$3,0),"-")</f>
        <v>0</v>
      </c>
      <c r="J10" s="36">
        <f>IFERROR(VLOOKUP($B10&amp;J$2&amp;$A10,Parte_III!$1:$1048576,$A$3,0),"-")</f>
        <v>0</v>
      </c>
      <c r="K10" s="36">
        <f>IFERROR(VLOOKUP($B10&amp;K$2&amp;$A10,Parte_III!$1:$1048576,$A$3,0),"-")</f>
        <v>0</v>
      </c>
      <c r="L10" s="36">
        <f>IFERROR(VLOOKUP($B10&amp;L$2&amp;$A10,Parte_III!$1:$1048576,$A$3,0),"-")</f>
        <v>0</v>
      </c>
      <c r="M10" s="36">
        <f>IFERROR(VLOOKUP($B10&amp;M$2&amp;$A10,Parte_III!$1:$1048576,$A$3,0),"-")</f>
        <v>0</v>
      </c>
    </row>
    <row r="11" spans="1:25">
      <c r="A11" s="6" t="s">
        <v>9205</v>
      </c>
      <c r="B11" s="6"/>
      <c r="C11" s="24" t="s">
        <v>10779</v>
      </c>
      <c r="D11" s="36">
        <f>IFERROR(VLOOKUP($B11&amp;D$2&amp;$A11,Parte_III!$1:$1048576,$A$3,0),"-")</f>
        <v>0</v>
      </c>
      <c r="E11" s="36">
        <f>IFERROR(VLOOKUP($B11&amp;E$2&amp;$A11,Parte_III!$1:$1048576,$A$3,0),"-")</f>
        <v>0</v>
      </c>
      <c r="F11" s="36">
        <f>IFERROR(VLOOKUP($B11&amp;F$2&amp;$A11,Parte_III!$1:$1048576,$A$3,0),"-")</f>
        <v>0</v>
      </c>
      <c r="G11" s="36">
        <f>IFERROR(VLOOKUP($B11&amp;G$2&amp;$A11,Parte_III!$1:$1048576,$A$3,0),"-")</f>
        <v>0</v>
      </c>
      <c r="H11" s="36">
        <f>IFERROR(VLOOKUP($B11&amp;H$2&amp;$A11,Parte_III!$1:$1048576,$A$3,0),"-")</f>
        <v>0</v>
      </c>
      <c r="I11" s="36">
        <f>IFERROR(VLOOKUP($B11&amp;I$2&amp;$A11,Parte_III!$1:$1048576,$A$3,0),"-")</f>
        <v>0</v>
      </c>
      <c r="J11" s="36">
        <f>IFERROR(VLOOKUP($B11&amp;J$2&amp;$A11,Parte_III!$1:$1048576,$A$3,0),"-")</f>
        <v>0</v>
      </c>
      <c r="K11" s="36">
        <f>IFERROR(VLOOKUP($B11&amp;K$2&amp;$A11,Parte_III!$1:$1048576,$A$3,0),"-")</f>
        <v>0</v>
      </c>
      <c r="L11" s="36">
        <f>IFERROR(VLOOKUP($B11&amp;L$2&amp;$A11,Parte_III!$1:$1048576,$A$3,0),"-")</f>
        <v>0</v>
      </c>
      <c r="M11" s="36">
        <f>IFERROR(VLOOKUP($B11&amp;M$2&amp;$A11,Parte_III!$1:$1048576,$A$3,0),"-")</f>
        <v>0</v>
      </c>
    </row>
    <row r="12" spans="1:25">
      <c r="A12" s="6" t="s">
        <v>9208</v>
      </c>
      <c r="B12" s="6"/>
      <c r="C12" s="24" t="s">
        <v>7716</v>
      </c>
      <c r="D12" s="36">
        <f>IFERROR(VLOOKUP($B12&amp;D$2&amp;$A12,Parte_III!$1:$1048576,$A$3,0),"-")</f>
        <v>15</v>
      </c>
      <c r="E12" s="36">
        <f>IFERROR(VLOOKUP($B12&amp;E$2&amp;$A12,Parte_III!$1:$1048576,$A$3,0),"-")</f>
        <v>0</v>
      </c>
      <c r="F12" s="36">
        <f>IFERROR(VLOOKUP($B12&amp;F$2&amp;$A12,Parte_III!$1:$1048576,$A$3,0),"-")</f>
        <v>5</v>
      </c>
      <c r="G12" s="36">
        <f>IFERROR(VLOOKUP($B12&amp;G$2&amp;$A12,Parte_III!$1:$1048576,$A$3,0),"-")</f>
        <v>2</v>
      </c>
      <c r="H12" s="36">
        <f>IFERROR(VLOOKUP($B12&amp;H$2&amp;$A12,Parte_III!$1:$1048576,$A$3,0),"-")</f>
        <v>1</v>
      </c>
      <c r="I12" s="36">
        <f>IFERROR(VLOOKUP($B12&amp;I$2&amp;$A12,Parte_III!$1:$1048576,$A$3,0),"-")</f>
        <v>8</v>
      </c>
      <c r="J12" s="36">
        <f>IFERROR(VLOOKUP($B12&amp;J$2&amp;$A12,Parte_III!$1:$1048576,$A$3,0),"-")</f>
        <v>3</v>
      </c>
      <c r="K12" s="36">
        <f>IFERROR(VLOOKUP($B12&amp;K$2&amp;$A12,Parte_III!$1:$1048576,$A$3,0),"-")</f>
        <v>2</v>
      </c>
      <c r="L12" s="36">
        <f>IFERROR(VLOOKUP($B12&amp;L$2&amp;$A12,Parte_III!$1:$1048576,$A$3,0),"-")</f>
        <v>2</v>
      </c>
      <c r="M12" s="36">
        <f>IFERROR(VLOOKUP($B12&amp;M$2&amp;$A12,Parte_III!$1:$1048576,$A$3,0),"-")</f>
        <v>7</v>
      </c>
    </row>
    <row r="13" spans="1:25">
      <c r="A13" s="6" t="s">
        <v>9211</v>
      </c>
      <c r="B13" s="6"/>
      <c r="C13" s="24" t="s">
        <v>5664</v>
      </c>
      <c r="D13" s="36">
        <f>IFERROR(VLOOKUP($B13&amp;D$2&amp;$A13,Parte_III!$1:$1048576,$A$3,0),"-")</f>
        <v>77</v>
      </c>
      <c r="E13" s="36">
        <f>IFERROR(VLOOKUP($B13&amp;E$2&amp;$A13,Parte_III!$1:$1048576,$A$3,0),"-")</f>
        <v>13</v>
      </c>
      <c r="F13" s="36">
        <f>IFERROR(VLOOKUP($B13&amp;F$2&amp;$A13,Parte_III!$1:$1048576,$A$3,0),"-")</f>
        <v>14</v>
      </c>
      <c r="G13" s="36">
        <f>IFERROR(VLOOKUP($B13&amp;G$2&amp;$A13,Parte_III!$1:$1048576,$A$3,0),"-")</f>
        <v>22</v>
      </c>
      <c r="H13" s="36">
        <f>IFERROR(VLOOKUP($B13&amp;H$2&amp;$A13,Parte_III!$1:$1048576,$A$3,0),"-")</f>
        <v>18</v>
      </c>
      <c r="I13" s="36">
        <f>IFERROR(VLOOKUP($B13&amp;I$2&amp;$A13,Parte_III!$1:$1048576,$A$3,0),"-")</f>
        <v>67</v>
      </c>
      <c r="J13" s="36">
        <f>IFERROR(VLOOKUP($B13&amp;J$2&amp;$A13,Parte_III!$1:$1048576,$A$3,0),"-")</f>
        <v>9</v>
      </c>
      <c r="K13" s="36">
        <f>IFERROR(VLOOKUP($B13&amp;K$2&amp;$A13,Parte_III!$1:$1048576,$A$3,0),"-")</f>
        <v>1</v>
      </c>
      <c r="L13" s="36">
        <f>IFERROR(VLOOKUP($B13&amp;L$2&amp;$A13,Parte_III!$1:$1048576,$A$3,0),"-")</f>
        <v>0</v>
      </c>
      <c r="M13" s="36">
        <f>IFERROR(VLOOKUP($B13&amp;M$2&amp;$A13,Parte_III!$1:$1048576,$A$3,0),"-")</f>
        <v>10</v>
      </c>
    </row>
    <row r="14" spans="1:25">
      <c r="A14" s="6"/>
      <c r="B14" s="6"/>
      <c r="C14" s="21" t="s">
        <v>1687</v>
      </c>
      <c r="D14" s="38"/>
      <c r="E14" s="22"/>
      <c r="F14" s="22"/>
      <c r="G14" s="22"/>
      <c r="H14" s="22"/>
      <c r="I14" s="22"/>
      <c r="J14" s="22"/>
      <c r="K14" s="22"/>
      <c r="L14" s="22"/>
      <c r="M14" s="22"/>
    </row>
    <row r="15" spans="1:25">
      <c r="A15" s="6" t="s">
        <v>9196</v>
      </c>
      <c r="B15" s="6" t="s">
        <v>7669</v>
      </c>
      <c r="C15" s="24" t="s">
        <v>10785</v>
      </c>
      <c r="D15" s="36">
        <f>IFERROR(VLOOKUP($B15&amp;D$2&amp;$A15,Parte_III!$1:$1048576,$A$3,0),"-")</f>
        <v>147</v>
      </c>
      <c r="E15" s="36">
        <f>IFERROR(VLOOKUP($B15&amp;E$2&amp;$A15,Parte_III!$1:$1048576,$A$3,0),"-")</f>
        <v>20</v>
      </c>
      <c r="F15" s="36">
        <f>IFERROR(VLOOKUP($B15&amp;F$2&amp;$A15,Parte_III!$1:$1048576,$A$3,0),"-")</f>
        <v>30</v>
      </c>
      <c r="G15" s="36">
        <f>IFERROR(VLOOKUP($B15&amp;G$2&amp;$A15,Parte_III!$1:$1048576,$A$3,0),"-")</f>
        <v>30</v>
      </c>
      <c r="H15" s="36">
        <f>IFERROR(VLOOKUP($B15&amp;H$2&amp;$A15,Parte_III!$1:$1048576,$A$3,0),"-")</f>
        <v>33</v>
      </c>
      <c r="I15" s="36">
        <f>IFERROR(VLOOKUP($B15&amp;I$2&amp;$A15,Parte_III!$1:$1048576,$A$3,0),"-")</f>
        <v>113</v>
      </c>
      <c r="J15" s="36">
        <f>IFERROR(VLOOKUP($B15&amp;J$2&amp;$A15,Parte_III!$1:$1048576,$A$3,0),"-")</f>
        <v>19</v>
      </c>
      <c r="K15" s="36">
        <f>IFERROR(VLOOKUP($B15&amp;K$2&amp;$A15,Parte_III!$1:$1048576,$A$3,0),"-")</f>
        <v>12</v>
      </c>
      <c r="L15" s="36">
        <f>IFERROR(VLOOKUP($B15&amp;L$2&amp;$A15,Parte_III!$1:$1048576,$A$3,0),"-")</f>
        <v>3</v>
      </c>
      <c r="M15" s="36">
        <f>IFERROR(VLOOKUP($B15&amp;M$2&amp;$A15,Parte_III!$1:$1048576,$A$3,0),"-")</f>
        <v>34</v>
      </c>
    </row>
    <row r="16" spans="1:25">
      <c r="A16" s="6" t="s">
        <v>9199</v>
      </c>
      <c r="B16" s="6" t="s">
        <v>7669</v>
      </c>
      <c r="C16" s="24" t="s">
        <v>10786</v>
      </c>
      <c r="D16" s="36">
        <f>IFERROR(VLOOKUP($B16&amp;D$2&amp;$A16,Parte_III!$1:$1048576,$A$3,0),"-")</f>
        <v>0</v>
      </c>
      <c r="E16" s="36">
        <f>IFERROR(VLOOKUP($B16&amp;E$2&amp;$A16,Parte_III!$1:$1048576,$A$3,0),"-")</f>
        <v>0</v>
      </c>
      <c r="F16" s="36">
        <f>IFERROR(VLOOKUP($B16&amp;F$2&amp;$A16,Parte_III!$1:$1048576,$A$3,0),"-")</f>
        <v>0</v>
      </c>
      <c r="G16" s="36">
        <f>IFERROR(VLOOKUP($B16&amp;G$2&amp;$A16,Parte_III!$1:$1048576,$A$3,0),"-")</f>
        <v>0</v>
      </c>
      <c r="H16" s="36">
        <f>IFERROR(VLOOKUP($B16&amp;H$2&amp;$A16,Parte_III!$1:$1048576,$A$3,0),"-")</f>
        <v>0</v>
      </c>
      <c r="I16" s="36">
        <f>IFERROR(VLOOKUP($B16&amp;I$2&amp;$A16,Parte_III!$1:$1048576,$A$3,0),"-")</f>
        <v>0</v>
      </c>
      <c r="J16" s="36">
        <f>IFERROR(VLOOKUP($B16&amp;J$2&amp;$A16,Parte_III!$1:$1048576,$A$3,0),"-")</f>
        <v>0</v>
      </c>
      <c r="K16" s="36">
        <f>IFERROR(VLOOKUP($B16&amp;K$2&amp;$A16,Parte_III!$1:$1048576,$A$3,0),"-")</f>
        <v>0</v>
      </c>
      <c r="L16" s="36">
        <f>IFERROR(VLOOKUP($B16&amp;L$2&amp;$A16,Parte_III!$1:$1048576,$A$3,0),"-")</f>
        <v>0</v>
      </c>
      <c r="M16" s="36">
        <f>IFERROR(VLOOKUP($B16&amp;M$2&amp;$A16,Parte_III!$1:$1048576,$A$3,0),"-")</f>
        <v>0</v>
      </c>
    </row>
    <row r="17" spans="1:13">
      <c r="A17" s="6" t="s">
        <v>9202</v>
      </c>
      <c r="B17" s="6" t="s">
        <v>7669</v>
      </c>
      <c r="C17" s="24" t="s">
        <v>10787</v>
      </c>
      <c r="D17" s="36">
        <f>IFERROR(VLOOKUP($B17&amp;D$2&amp;$A17,Parte_III!$1:$1048576,$A$3,0),"-")</f>
        <v>0</v>
      </c>
      <c r="E17" s="36">
        <f>IFERROR(VLOOKUP($B17&amp;E$2&amp;$A17,Parte_III!$1:$1048576,$A$3,0),"-")</f>
        <v>0</v>
      </c>
      <c r="F17" s="36">
        <f>IFERROR(VLOOKUP($B17&amp;F$2&amp;$A17,Parte_III!$1:$1048576,$A$3,0),"-")</f>
        <v>0</v>
      </c>
      <c r="G17" s="36">
        <f>IFERROR(VLOOKUP($B17&amp;G$2&amp;$A17,Parte_III!$1:$1048576,$A$3,0),"-")</f>
        <v>0</v>
      </c>
      <c r="H17" s="36">
        <f>IFERROR(VLOOKUP($B17&amp;H$2&amp;$A17,Parte_III!$1:$1048576,$A$3,0),"-")</f>
        <v>0</v>
      </c>
      <c r="I17" s="36">
        <f>IFERROR(VLOOKUP($B17&amp;I$2&amp;$A17,Parte_III!$1:$1048576,$A$3,0),"-")</f>
        <v>0</v>
      </c>
      <c r="J17" s="36">
        <f>IFERROR(VLOOKUP($B17&amp;J$2&amp;$A17,Parte_III!$1:$1048576,$A$3,0),"-")</f>
        <v>0</v>
      </c>
      <c r="K17" s="36">
        <f>IFERROR(VLOOKUP($B17&amp;K$2&amp;$A17,Parte_III!$1:$1048576,$A$3,0),"-")</f>
        <v>0</v>
      </c>
      <c r="L17" s="36">
        <f>IFERROR(VLOOKUP($B17&amp;L$2&amp;$A17,Parte_III!$1:$1048576,$A$3,0),"-")</f>
        <v>0</v>
      </c>
      <c r="M17" s="36">
        <f>IFERROR(VLOOKUP($B17&amp;M$2&amp;$A17,Parte_III!$1:$1048576,$A$3,0),"-")</f>
        <v>0</v>
      </c>
    </row>
    <row r="18" spans="1:13">
      <c r="A18" s="6" t="s">
        <v>9205</v>
      </c>
      <c r="B18" s="6" t="s">
        <v>7669</v>
      </c>
      <c r="C18" s="24" t="s">
        <v>10779</v>
      </c>
      <c r="D18" s="36">
        <f>IFERROR(VLOOKUP($B18&amp;D$2&amp;$A18,Parte_III!$1:$1048576,$A$3,0),"-")</f>
        <v>0</v>
      </c>
      <c r="E18" s="36">
        <f>IFERROR(VLOOKUP($B18&amp;E$2&amp;$A18,Parte_III!$1:$1048576,$A$3,0),"-")</f>
        <v>0</v>
      </c>
      <c r="F18" s="36">
        <f>IFERROR(VLOOKUP($B18&amp;F$2&amp;$A18,Parte_III!$1:$1048576,$A$3,0),"-")</f>
        <v>0</v>
      </c>
      <c r="G18" s="36">
        <f>IFERROR(VLOOKUP($B18&amp;G$2&amp;$A18,Parte_III!$1:$1048576,$A$3,0),"-")</f>
        <v>0</v>
      </c>
      <c r="H18" s="36">
        <f>IFERROR(VLOOKUP($B18&amp;H$2&amp;$A18,Parte_III!$1:$1048576,$A$3,0),"-")</f>
        <v>0</v>
      </c>
      <c r="I18" s="36">
        <f>IFERROR(VLOOKUP($B18&amp;I$2&amp;$A18,Parte_III!$1:$1048576,$A$3,0),"-")</f>
        <v>0</v>
      </c>
      <c r="J18" s="36">
        <f>IFERROR(VLOOKUP($B18&amp;J$2&amp;$A18,Parte_III!$1:$1048576,$A$3,0),"-")</f>
        <v>0</v>
      </c>
      <c r="K18" s="36">
        <f>IFERROR(VLOOKUP($B18&amp;K$2&amp;$A18,Parte_III!$1:$1048576,$A$3,0),"-")</f>
        <v>0</v>
      </c>
      <c r="L18" s="36">
        <f>IFERROR(VLOOKUP($B18&amp;L$2&amp;$A18,Parte_III!$1:$1048576,$A$3,0),"-")</f>
        <v>0</v>
      </c>
      <c r="M18" s="36">
        <f>IFERROR(VLOOKUP($B18&amp;M$2&amp;$A18,Parte_III!$1:$1048576,$A$3,0),"-")</f>
        <v>0</v>
      </c>
    </row>
    <row r="19" spans="1:13">
      <c r="A19" s="6" t="s">
        <v>9208</v>
      </c>
      <c r="B19" s="6" t="s">
        <v>7669</v>
      </c>
      <c r="C19" s="24" t="s">
        <v>7716</v>
      </c>
      <c r="D19" s="36">
        <f>IFERROR(VLOOKUP($B19&amp;D$2&amp;$A19,Parte_III!$1:$1048576,$A$3,0),"-")</f>
        <v>6</v>
      </c>
      <c r="E19" s="36">
        <f>IFERROR(VLOOKUP($B19&amp;E$2&amp;$A19,Parte_III!$1:$1048576,$A$3,0),"-")</f>
        <v>0</v>
      </c>
      <c r="F19" s="36">
        <f>IFERROR(VLOOKUP($B19&amp;F$2&amp;$A19,Parte_III!$1:$1048576,$A$3,0),"-")</f>
        <v>2</v>
      </c>
      <c r="G19" s="36">
        <f>IFERROR(VLOOKUP($B19&amp;G$2&amp;$A19,Parte_III!$1:$1048576,$A$3,0),"-")</f>
        <v>1</v>
      </c>
      <c r="H19" s="36">
        <f>IFERROR(VLOOKUP($B19&amp;H$2&amp;$A19,Parte_III!$1:$1048576,$A$3,0),"-")</f>
        <v>0</v>
      </c>
      <c r="I19" s="36">
        <f>IFERROR(VLOOKUP($B19&amp;I$2&amp;$A19,Parte_III!$1:$1048576,$A$3,0),"-")</f>
        <v>3</v>
      </c>
      <c r="J19" s="36">
        <f>IFERROR(VLOOKUP($B19&amp;J$2&amp;$A19,Parte_III!$1:$1048576,$A$3,0),"-")</f>
        <v>2</v>
      </c>
      <c r="K19" s="36">
        <f>IFERROR(VLOOKUP($B19&amp;K$2&amp;$A19,Parte_III!$1:$1048576,$A$3,0),"-")</f>
        <v>1</v>
      </c>
      <c r="L19" s="36">
        <f>IFERROR(VLOOKUP($B19&amp;L$2&amp;$A19,Parte_III!$1:$1048576,$A$3,0),"-")</f>
        <v>0</v>
      </c>
      <c r="M19" s="36">
        <f>IFERROR(VLOOKUP($B19&amp;M$2&amp;$A19,Parte_III!$1:$1048576,$A$3,0),"-")</f>
        <v>3</v>
      </c>
    </row>
    <row r="20" spans="1:13">
      <c r="A20" s="6" t="s">
        <v>9211</v>
      </c>
      <c r="B20" s="6" t="s">
        <v>7669</v>
      </c>
      <c r="C20" s="24" t="s">
        <v>5664</v>
      </c>
      <c r="D20" s="36">
        <f>IFERROR(VLOOKUP($B20&amp;D$2&amp;$A20,Parte_III!$1:$1048576,$A$3,0),"-")</f>
        <v>36</v>
      </c>
      <c r="E20" s="36">
        <f>IFERROR(VLOOKUP($B20&amp;E$2&amp;$A20,Parte_III!$1:$1048576,$A$3,0),"-")</f>
        <v>6</v>
      </c>
      <c r="F20" s="36">
        <f>IFERROR(VLOOKUP($B20&amp;F$2&amp;$A20,Parte_III!$1:$1048576,$A$3,0),"-")</f>
        <v>4</v>
      </c>
      <c r="G20" s="36">
        <f>IFERROR(VLOOKUP($B20&amp;G$2&amp;$A20,Parte_III!$1:$1048576,$A$3,0),"-")</f>
        <v>10</v>
      </c>
      <c r="H20" s="36">
        <f>IFERROR(VLOOKUP($B20&amp;H$2&amp;$A20,Parte_III!$1:$1048576,$A$3,0),"-")</f>
        <v>11</v>
      </c>
      <c r="I20" s="36">
        <f>IFERROR(VLOOKUP($B20&amp;I$2&amp;$A20,Parte_III!$1:$1048576,$A$3,0),"-")</f>
        <v>31</v>
      </c>
      <c r="J20" s="36">
        <f>IFERROR(VLOOKUP($B20&amp;J$2&amp;$A20,Parte_III!$1:$1048576,$A$3,0),"-")</f>
        <v>4</v>
      </c>
      <c r="K20" s="36">
        <f>IFERROR(VLOOKUP($B20&amp;K$2&amp;$A20,Parte_III!$1:$1048576,$A$3,0),"-")</f>
        <v>1</v>
      </c>
      <c r="L20" s="36">
        <f>IFERROR(VLOOKUP($B20&amp;L$2&amp;$A20,Parte_III!$1:$1048576,$A$3,0),"-")</f>
        <v>0</v>
      </c>
      <c r="M20" s="36">
        <f>IFERROR(VLOOKUP($B20&amp;M$2&amp;$A20,Parte_III!$1:$1048576,$A$3,0),"-")</f>
        <v>5</v>
      </c>
    </row>
    <row r="21" spans="1:13">
      <c r="A21" s="6"/>
      <c r="B21" s="6"/>
      <c r="C21" s="21" t="s">
        <v>1688</v>
      </c>
      <c r="D21" s="38"/>
      <c r="E21" s="22"/>
      <c r="F21" s="22"/>
      <c r="G21" s="22"/>
      <c r="H21" s="22"/>
      <c r="I21" s="22"/>
      <c r="J21" s="22"/>
      <c r="K21" s="22"/>
      <c r="L21" s="22"/>
      <c r="M21" s="22"/>
    </row>
    <row r="22" spans="1:13">
      <c r="A22" s="6" t="s">
        <v>9196</v>
      </c>
      <c r="B22" s="6" t="s">
        <v>7670</v>
      </c>
      <c r="C22" s="24" t="s">
        <v>10785</v>
      </c>
      <c r="D22" s="36">
        <f>IFERROR(VLOOKUP($B22&amp;D$2&amp;$A22,Parte_III!$1:$1048576,$A$3,0),"-")</f>
        <v>141</v>
      </c>
      <c r="E22" s="36">
        <f>IFERROR(VLOOKUP($B22&amp;E$2&amp;$A22,Parte_III!$1:$1048576,$A$3,0),"-")</f>
        <v>18</v>
      </c>
      <c r="F22" s="36">
        <f>IFERROR(VLOOKUP($B22&amp;F$2&amp;$A22,Parte_III!$1:$1048576,$A$3,0),"-")</f>
        <v>30</v>
      </c>
      <c r="G22" s="36">
        <f>IFERROR(VLOOKUP($B22&amp;G$2&amp;$A22,Parte_III!$1:$1048576,$A$3,0),"-")</f>
        <v>23</v>
      </c>
      <c r="H22" s="36">
        <f>IFERROR(VLOOKUP($B22&amp;H$2&amp;$A22,Parte_III!$1:$1048576,$A$3,0),"-")</f>
        <v>32</v>
      </c>
      <c r="I22" s="36">
        <f>IFERROR(VLOOKUP($B22&amp;I$2&amp;$A22,Parte_III!$1:$1048576,$A$3,0),"-")</f>
        <v>103</v>
      </c>
      <c r="J22" s="36">
        <f>IFERROR(VLOOKUP($B22&amp;J$2&amp;$A22,Parte_III!$1:$1048576,$A$3,0),"-")</f>
        <v>25</v>
      </c>
      <c r="K22" s="36">
        <f>IFERROR(VLOOKUP($B22&amp;K$2&amp;$A22,Parte_III!$1:$1048576,$A$3,0),"-")</f>
        <v>10</v>
      </c>
      <c r="L22" s="36">
        <f>IFERROR(VLOOKUP($B22&amp;L$2&amp;$A22,Parte_III!$1:$1048576,$A$3,0),"-")</f>
        <v>3</v>
      </c>
      <c r="M22" s="36">
        <f>IFERROR(VLOOKUP($B22&amp;M$2&amp;$A22,Parte_III!$1:$1048576,$A$3,0),"-")</f>
        <v>38</v>
      </c>
    </row>
    <row r="23" spans="1:13">
      <c r="A23" s="6" t="s">
        <v>9199</v>
      </c>
      <c r="B23" s="6" t="s">
        <v>7670</v>
      </c>
      <c r="C23" s="24" t="s">
        <v>10786</v>
      </c>
      <c r="D23" s="36">
        <f>IFERROR(VLOOKUP($B23&amp;D$2&amp;$A23,Parte_III!$1:$1048576,$A$3,0),"-")</f>
        <v>0</v>
      </c>
      <c r="E23" s="36">
        <f>IFERROR(VLOOKUP($B23&amp;E$2&amp;$A23,Parte_III!$1:$1048576,$A$3,0),"-")</f>
        <v>0</v>
      </c>
      <c r="F23" s="36">
        <f>IFERROR(VLOOKUP($B23&amp;F$2&amp;$A23,Parte_III!$1:$1048576,$A$3,0),"-")</f>
        <v>0</v>
      </c>
      <c r="G23" s="36">
        <f>IFERROR(VLOOKUP($B23&amp;G$2&amp;$A23,Parte_III!$1:$1048576,$A$3,0),"-")</f>
        <v>0</v>
      </c>
      <c r="H23" s="36">
        <f>IFERROR(VLOOKUP($B23&amp;H$2&amp;$A23,Parte_III!$1:$1048576,$A$3,0),"-")</f>
        <v>0</v>
      </c>
      <c r="I23" s="36">
        <f>IFERROR(VLOOKUP($B23&amp;I$2&amp;$A23,Parte_III!$1:$1048576,$A$3,0),"-")</f>
        <v>0</v>
      </c>
      <c r="J23" s="36">
        <f>IFERROR(VLOOKUP($B23&amp;J$2&amp;$A23,Parte_III!$1:$1048576,$A$3,0),"-")</f>
        <v>0</v>
      </c>
      <c r="K23" s="36">
        <f>IFERROR(VLOOKUP($B23&amp;K$2&amp;$A23,Parte_III!$1:$1048576,$A$3,0),"-")</f>
        <v>0</v>
      </c>
      <c r="L23" s="36">
        <f>IFERROR(VLOOKUP($B23&amp;L$2&amp;$A23,Parte_III!$1:$1048576,$A$3,0),"-")</f>
        <v>0</v>
      </c>
      <c r="M23" s="36">
        <f>IFERROR(VLOOKUP($B23&amp;M$2&amp;$A23,Parte_III!$1:$1048576,$A$3,0),"-")</f>
        <v>0</v>
      </c>
    </row>
    <row r="24" spans="1:13">
      <c r="A24" s="6" t="s">
        <v>9202</v>
      </c>
      <c r="B24" s="6" t="s">
        <v>7670</v>
      </c>
      <c r="C24" s="24" t="s">
        <v>10787</v>
      </c>
      <c r="D24" s="36">
        <f>IFERROR(VLOOKUP($B24&amp;D$2&amp;$A24,Parte_III!$1:$1048576,$A$3,0),"-")</f>
        <v>0</v>
      </c>
      <c r="E24" s="36">
        <f>IFERROR(VLOOKUP($B24&amp;E$2&amp;$A24,Parte_III!$1:$1048576,$A$3,0),"-")</f>
        <v>0</v>
      </c>
      <c r="F24" s="36">
        <f>IFERROR(VLOOKUP($B24&amp;F$2&amp;$A24,Parte_III!$1:$1048576,$A$3,0),"-")</f>
        <v>0</v>
      </c>
      <c r="G24" s="36">
        <f>IFERROR(VLOOKUP($B24&amp;G$2&amp;$A24,Parte_III!$1:$1048576,$A$3,0),"-")</f>
        <v>0</v>
      </c>
      <c r="H24" s="36">
        <f>IFERROR(VLOOKUP($B24&amp;H$2&amp;$A24,Parte_III!$1:$1048576,$A$3,0),"-")</f>
        <v>0</v>
      </c>
      <c r="I24" s="36">
        <f>IFERROR(VLOOKUP($B24&amp;I$2&amp;$A24,Parte_III!$1:$1048576,$A$3,0),"-")</f>
        <v>0</v>
      </c>
      <c r="J24" s="36">
        <f>IFERROR(VLOOKUP($B24&amp;J$2&amp;$A24,Parte_III!$1:$1048576,$A$3,0),"-")</f>
        <v>0</v>
      </c>
      <c r="K24" s="36">
        <f>IFERROR(VLOOKUP($B24&amp;K$2&amp;$A24,Parte_III!$1:$1048576,$A$3,0),"-")</f>
        <v>0</v>
      </c>
      <c r="L24" s="36">
        <f>IFERROR(VLOOKUP($B24&amp;L$2&amp;$A24,Parte_III!$1:$1048576,$A$3,0),"-")</f>
        <v>0</v>
      </c>
      <c r="M24" s="36">
        <f>IFERROR(VLOOKUP($B24&amp;M$2&amp;$A24,Parte_III!$1:$1048576,$A$3,0),"-")</f>
        <v>0</v>
      </c>
    </row>
    <row r="25" spans="1:13">
      <c r="A25" s="6" t="s">
        <v>9205</v>
      </c>
      <c r="B25" s="6" t="s">
        <v>7670</v>
      </c>
      <c r="C25" s="24" t="s">
        <v>10779</v>
      </c>
      <c r="D25" s="36">
        <f>IFERROR(VLOOKUP($B25&amp;D$2&amp;$A25,Parte_III!$1:$1048576,$A$3,0),"-")</f>
        <v>0</v>
      </c>
      <c r="E25" s="36">
        <f>IFERROR(VLOOKUP($B25&amp;E$2&amp;$A25,Parte_III!$1:$1048576,$A$3,0),"-")</f>
        <v>0</v>
      </c>
      <c r="F25" s="36">
        <f>IFERROR(VLOOKUP($B25&amp;F$2&amp;$A25,Parte_III!$1:$1048576,$A$3,0),"-")</f>
        <v>0</v>
      </c>
      <c r="G25" s="36">
        <f>IFERROR(VLOOKUP($B25&amp;G$2&amp;$A25,Parte_III!$1:$1048576,$A$3,0),"-")</f>
        <v>0</v>
      </c>
      <c r="H25" s="36">
        <f>IFERROR(VLOOKUP($B25&amp;H$2&amp;$A25,Parte_III!$1:$1048576,$A$3,0),"-")</f>
        <v>0</v>
      </c>
      <c r="I25" s="36">
        <f>IFERROR(VLOOKUP($B25&amp;I$2&amp;$A25,Parte_III!$1:$1048576,$A$3,0),"-")</f>
        <v>0</v>
      </c>
      <c r="J25" s="36">
        <f>IFERROR(VLOOKUP($B25&amp;J$2&amp;$A25,Parte_III!$1:$1048576,$A$3,0),"-")</f>
        <v>0</v>
      </c>
      <c r="K25" s="36">
        <f>IFERROR(VLOOKUP($B25&amp;K$2&amp;$A25,Parte_III!$1:$1048576,$A$3,0),"-")</f>
        <v>0</v>
      </c>
      <c r="L25" s="36">
        <f>IFERROR(VLOOKUP($B25&amp;L$2&amp;$A25,Parte_III!$1:$1048576,$A$3,0),"-")</f>
        <v>0</v>
      </c>
      <c r="M25" s="36">
        <f>IFERROR(VLOOKUP($B25&amp;M$2&amp;$A25,Parte_III!$1:$1048576,$A$3,0),"-")</f>
        <v>0</v>
      </c>
    </row>
    <row r="26" spans="1:13">
      <c r="A26" s="6" t="s">
        <v>9208</v>
      </c>
      <c r="B26" s="6" t="s">
        <v>7670</v>
      </c>
      <c r="C26" s="24" t="s">
        <v>7716</v>
      </c>
      <c r="D26" s="36">
        <f>IFERROR(VLOOKUP($B26&amp;D$2&amp;$A26,Parte_III!$1:$1048576,$A$3,0),"-")</f>
        <v>9</v>
      </c>
      <c r="E26" s="36">
        <f>IFERROR(VLOOKUP($B26&amp;E$2&amp;$A26,Parte_III!$1:$1048576,$A$3,0),"-")</f>
        <v>0</v>
      </c>
      <c r="F26" s="36">
        <f>IFERROR(VLOOKUP($B26&amp;F$2&amp;$A26,Parte_III!$1:$1048576,$A$3,0),"-")</f>
        <v>3</v>
      </c>
      <c r="G26" s="36">
        <f>IFERROR(VLOOKUP($B26&amp;G$2&amp;$A26,Parte_III!$1:$1048576,$A$3,0),"-")</f>
        <v>1</v>
      </c>
      <c r="H26" s="36">
        <f>IFERROR(VLOOKUP($B26&amp;H$2&amp;$A26,Parte_III!$1:$1048576,$A$3,0),"-")</f>
        <v>1</v>
      </c>
      <c r="I26" s="36">
        <f>IFERROR(VLOOKUP($B26&amp;I$2&amp;$A26,Parte_III!$1:$1048576,$A$3,0),"-")</f>
        <v>5</v>
      </c>
      <c r="J26" s="36">
        <f>IFERROR(VLOOKUP($B26&amp;J$2&amp;$A26,Parte_III!$1:$1048576,$A$3,0),"-")</f>
        <v>1</v>
      </c>
      <c r="K26" s="36">
        <f>IFERROR(VLOOKUP($B26&amp;K$2&amp;$A26,Parte_III!$1:$1048576,$A$3,0),"-")</f>
        <v>1</v>
      </c>
      <c r="L26" s="36">
        <f>IFERROR(VLOOKUP($B26&amp;L$2&amp;$A26,Parte_III!$1:$1048576,$A$3,0),"-")</f>
        <v>2</v>
      </c>
      <c r="M26" s="36">
        <f>IFERROR(VLOOKUP($B26&amp;M$2&amp;$A26,Parte_III!$1:$1048576,$A$3,0),"-")</f>
        <v>4</v>
      </c>
    </row>
    <row r="27" spans="1:13" ht="15" thickBot="1">
      <c r="A27" s="6" t="s">
        <v>9211</v>
      </c>
      <c r="B27" s="6" t="s">
        <v>7670</v>
      </c>
      <c r="C27" s="24" t="s">
        <v>5664</v>
      </c>
      <c r="D27" s="36">
        <f>IFERROR(VLOOKUP($B27&amp;D$2&amp;$A27,Parte_III!$1:$1048576,$A$3,0),"-")</f>
        <v>41</v>
      </c>
      <c r="E27" s="36">
        <f>IFERROR(VLOOKUP($B27&amp;E$2&amp;$A27,Parte_III!$1:$1048576,$A$3,0),"-")</f>
        <v>7</v>
      </c>
      <c r="F27" s="36">
        <f>IFERROR(VLOOKUP($B27&amp;F$2&amp;$A27,Parte_III!$1:$1048576,$A$3,0),"-")</f>
        <v>10</v>
      </c>
      <c r="G27" s="36">
        <f>IFERROR(VLOOKUP($B27&amp;G$2&amp;$A27,Parte_III!$1:$1048576,$A$3,0),"-")</f>
        <v>12</v>
      </c>
      <c r="H27" s="36">
        <f>IFERROR(VLOOKUP($B27&amp;H$2&amp;$A27,Parte_III!$1:$1048576,$A$3,0),"-")</f>
        <v>7</v>
      </c>
      <c r="I27" s="36">
        <f>IFERROR(VLOOKUP($B27&amp;I$2&amp;$A27,Parte_III!$1:$1048576,$A$3,0),"-")</f>
        <v>36</v>
      </c>
      <c r="J27" s="36">
        <f>IFERROR(VLOOKUP($B27&amp;J$2&amp;$A27,Parte_III!$1:$1048576,$A$3,0),"-")</f>
        <v>5</v>
      </c>
      <c r="K27" s="36">
        <f>IFERROR(VLOOKUP($B27&amp;K$2&amp;$A27,Parte_III!$1:$1048576,$A$3,0),"-")</f>
        <v>0</v>
      </c>
      <c r="L27" s="36">
        <f>IFERROR(VLOOKUP($B27&amp;L$2&amp;$A27,Parte_III!$1:$1048576,$A$3,0),"-")</f>
        <v>0</v>
      </c>
      <c r="M27" s="36">
        <f>IFERROR(VLOOKUP($B27&amp;M$2&amp;$A27,Parte_III!$1:$1048576,$A$3,0),"-")</f>
        <v>5</v>
      </c>
    </row>
    <row r="28" spans="1:13" s="26" customFormat="1" ht="15" thickTop="1">
      <c r="A28" s="8"/>
      <c r="B28" s="8"/>
      <c r="C28" s="32" t="s">
        <v>355</v>
      </c>
      <c r="D28" s="33"/>
      <c r="E28" s="33"/>
      <c r="F28" s="33"/>
      <c r="G28" s="33"/>
      <c r="H28" s="33"/>
      <c r="I28" s="33"/>
      <c r="J28" s="33"/>
      <c r="K28" s="33"/>
      <c r="L28" s="33"/>
      <c r="M28" s="33"/>
    </row>
    <row r="29" spans="1:13" s="26" customFormat="1">
      <c r="A29" s="8"/>
      <c r="B29" s="8"/>
      <c r="C29" s="34" t="s">
        <v>354</v>
      </c>
    </row>
    <row r="30" spans="1:13" s="26" customFormat="1">
      <c r="A30" s="8"/>
      <c r="B30" s="8"/>
    </row>
    <row r="31" spans="1:13" s="26" customFormat="1">
      <c r="A31" s="8"/>
      <c r="B31" s="8"/>
    </row>
    <row r="32" spans="1:13"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row r="96" spans="1:2" s="26" customFormat="1">
      <c r="A96" s="8"/>
      <c r="B96"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10E57-55E7-4B77-A06A-EDBE98BAA7EE}">
  <dimension ref="A1:Y96"/>
  <sheetViews>
    <sheetView showGridLines="0" topLeftCell="A13" workbookViewId="0">
      <selection activeCell="D22" sqref="D22:D27"/>
    </sheetView>
  </sheetViews>
  <sheetFormatPr defaultRowHeight="14.4"/>
  <cols>
    <col min="1" max="2" width="4.44140625" style="13" customWidth="1"/>
    <col min="3" max="3" width="32.5546875" style="26" customWidth="1"/>
    <col min="4" max="4" width="9.109375" style="26"/>
    <col min="5" max="13" width="8.6640625" style="26" customWidth="1"/>
    <col min="14" max="25" width="9.109375" style="26"/>
  </cols>
  <sheetData>
    <row r="1" spans="1:25" s="2" customFormat="1" ht="33.75" customHeight="1">
      <c r="A1" s="12"/>
      <c r="B1" s="12"/>
      <c r="C1" s="232" t="s">
        <v>2045</v>
      </c>
      <c r="D1" s="232"/>
      <c r="E1" s="233"/>
      <c r="F1" s="233"/>
      <c r="G1" s="233"/>
      <c r="H1" s="233"/>
      <c r="I1" s="233"/>
      <c r="J1" s="233"/>
      <c r="K1" s="233"/>
      <c r="L1" s="233"/>
      <c r="M1" s="233"/>
    </row>
    <row r="2" spans="1:25" s="6" customFormat="1" ht="11.25" customHeight="1">
      <c r="C2" s="116"/>
      <c r="D2" s="120"/>
      <c r="E2" s="98" t="s">
        <v>10752</v>
      </c>
      <c r="F2" s="98" t="s">
        <v>10753</v>
      </c>
      <c r="G2" s="98" t="s">
        <v>10754</v>
      </c>
      <c r="H2" s="98" t="s">
        <v>10755</v>
      </c>
      <c r="I2" s="98" t="s">
        <v>10756</v>
      </c>
      <c r="J2" s="98" t="s">
        <v>10757</v>
      </c>
      <c r="K2" s="98" t="s">
        <v>10758</v>
      </c>
      <c r="L2" s="98" t="s">
        <v>10759</v>
      </c>
      <c r="M2" s="98" t="s">
        <v>10760</v>
      </c>
    </row>
    <row r="3" spans="1:25" s="1" customFormat="1" ht="42" customHeight="1">
      <c r="A3" s="6">
        <v>3</v>
      </c>
      <c r="B3" s="6"/>
      <c r="C3" s="234" t="s">
        <v>10802</v>
      </c>
      <c r="D3" s="234"/>
      <c r="E3" s="234"/>
      <c r="F3" s="234"/>
      <c r="G3" s="234"/>
      <c r="H3" s="234"/>
      <c r="I3" s="234"/>
      <c r="J3" s="234"/>
      <c r="K3" s="234"/>
      <c r="L3" s="234"/>
      <c r="M3" s="234"/>
      <c r="N3" s="16"/>
      <c r="O3" s="16"/>
      <c r="P3" s="16"/>
      <c r="Q3" s="16"/>
      <c r="R3" s="16"/>
      <c r="S3" s="16"/>
      <c r="T3" s="16"/>
      <c r="U3" s="16"/>
      <c r="V3" s="16"/>
      <c r="W3" s="16"/>
      <c r="X3" s="16"/>
      <c r="Y3" s="16"/>
    </row>
    <row r="4" spans="1:25" s="1" customFormat="1" ht="9.75" customHeight="1" thickBot="1">
      <c r="A4" s="6"/>
      <c r="B4" s="6"/>
      <c r="C4" s="17"/>
      <c r="D4" s="18"/>
      <c r="E4" s="16"/>
      <c r="F4" s="18"/>
      <c r="G4" s="19"/>
      <c r="H4" s="19"/>
      <c r="I4" s="19"/>
      <c r="J4" s="19"/>
      <c r="K4" s="19"/>
      <c r="L4" s="19"/>
      <c r="M4" s="18"/>
      <c r="N4" s="16"/>
      <c r="O4" s="16"/>
      <c r="P4" s="16"/>
      <c r="Q4" s="16"/>
      <c r="R4" s="16"/>
      <c r="S4" s="16"/>
      <c r="T4" s="16"/>
      <c r="U4" s="16"/>
      <c r="V4" s="16"/>
      <c r="W4" s="16"/>
      <c r="X4" s="16"/>
      <c r="Y4" s="16"/>
    </row>
    <row r="5" spans="1:25" s="1" customFormat="1" ht="17.25" customHeight="1" thickTop="1">
      <c r="A5" s="6"/>
      <c r="B5" s="6"/>
      <c r="C5" s="235" t="s">
        <v>10799</v>
      </c>
      <c r="D5" s="245" t="s">
        <v>342</v>
      </c>
      <c r="E5" s="245"/>
      <c r="F5" s="245"/>
      <c r="G5" s="245"/>
      <c r="H5" s="245"/>
      <c r="I5" s="245"/>
      <c r="J5" s="245"/>
      <c r="K5" s="245"/>
      <c r="L5" s="245"/>
      <c r="M5" s="245"/>
      <c r="N5" s="16"/>
      <c r="O5" s="16"/>
      <c r="P5" s="16"/>
      <c r="Q5" s="16"/>
      <c r="R5" s="16"/>
      <c r="S5" s="16"/>
      <c r="T5" s="16"/>
      <c r="U5" s="16"/>
      <c r="V5" s="16"/>
      <c r="W5" s="16"/>
      <c r="X5" s="16"/>
      <c r="Y5" s="16"/>
    </row>
    <row r="6" spans="1:25" s="1" customFormat="1" ht="26.25" customHeight="1">
      <c r="A6" s="6"/>
      <c r="B6" s="6"/>
      <c r="C6" s="236"/>
      <c r="D6" s="121" t="s">
        <v>342</v>
      </c>
      <c r="E6" s="111" t="s">
        <v>333</v>
      </c>
      <c r="F6" s="111" t="s">
        <v>334</v>
      </c>
      <c r="G6" s="111" t="s">
        <v>335</v>
      </c>
      <c r="H6" s="111" t="s">
        <v>336</v>
      </c>
      <c r="I6" s="111" t="s">
        <v>337</v>
      </c>
      <c r="J6" s="111" t="s">
        <v>338</v>
      </c>
      <c r="K6" s="111" t="s">
        <v>339</v>
      </c>
      <c r="L6" s="111" t="s">
        <v>340</v>
      </c>
      <c r="M6" s="111" t="s">
        <v>341</v>
      </c>
      <c r="N6" s="16"/>
      <c r="O6" s="16"/>
      <c r="P6" s="16"/>
      <c r="Q6" s="16"/>
      <c r="R6" s="16"/>
      <c r="S6" s="16"/>
      <c r="T6" s="16"/>
      <c r="U6" s="16"/>
      <c r="V6" s="16"/>
      <c r="W6" s="16"/>
      <c r="X6" s="16"/>
      <c r="Y6" s="16"/>
    </row>
    <row r="7" spans="1:25" s="1" customFormat="1" ht="19.5" customHeight="1">
      <c r="A7" s="6"/>
      <c r="B7" s="6"/>
      <c r="C7" s="21" t="s">
        <v>342</v>
      </c>
      <c r="D7" s="38"/>
      <c r="E7" s="22"/>
      <c r="F7" s="22"/>
      <c r="G7" s="22"/>
      <c r="H7" s="22"/>
      <c r="I7" s="22"/>
      <c r="J7" s="22"/>
      <c r="K7" s="22"/>
      <c r="L7" s="22"/>
      <c r="M7" s="22"/>
      <c r="N7" s="16"/>
      <c r="O7" s="16"/>
      <c r="P7" s="16"/>
      <c r="Q7" s="16"/>
      <c r="R7" s="16"/>
      <c r="S7" s="16"/>
      <c r="T7" s="16"/>
      <c r="U7" s="16"/>
      <c r="V7" s="16"/>
      <c r="W7" s="16"/>
      <c r="X7" s="16"/>
      <c r="Y7" s="16"/>
    </row>
    <row r="8" spans="1:25">
      <c r="A8" s="6" t="s">
        <v>9196</v>
      </c>
      <c r="B8" s="6"/>
      <c r="C8" s="24" t="s">
        <v>10785</v>
      </c>
      <c r="D8" s="37">
        <f>IFERROR(VLOOKUP($B8&amp;D$2&amp;$A8,Parte_III!$1:$1048576,$A$3,0)*100,"-")</f>
        <v>75.789475440979004</v>
      </c>
      <c r="E8" s="37">
        <f>IFERROR(VLOOKUP($B8&amp;E$2&amp;$A8,Parte_III!$1:$1048576,$A$3,0)*100,"-")</f>
        <v>74.50980544090271</v>
      </c>
      <c r="F8" s="37">
        <f>IFERROR(VLOOKUP($B8&amp;F$2&amp;$A8,Parte_III!$1:$1048576,$A$3,0)*100,"-")</f>
        <v>75.949364900588989</v>
      </c>
      <c r="G8" s="37">
        <f>IFERROR(VLOOKUP($B8&amp;G$2&amp;$A8,Parte_III!$1:$1048576,$A$3,0)*100,"-")</f>
        <v>67.948716878890991</v>
      </c>
      <c r="H8" s="37">
        <f>IFERROR(VLOOKUP($B8&amp;H$2&amp;$A8,Parte_III!$1:$1048576,$A$3,0)*100,"-")</f>
        <v>77.380955219268799</v>
      </c>
      <c r="I8" s="37">
        <f>IFERROR(VLOOKUP($B8&amp;I$2&amp;$A8,Parte_III!$1:$1048576,$A$3,0)*100,"-")</f>
        <v>73.972600698471069</v>
      </c>
      <c r="J8" s="37">
        <f>IFERROR(VLOOKUP($B8&amp;J$2&amp;$A8,Parte_III!$1:$1048576,$A$3,0)*100,"-")</f>
        <v>78.571426868438721</v>
      </c>
      <c r="K8" s="37">
        <f>IFERROR(VLOOKUP($B8&amp;K$2&amp;$A8,Parte_III!$1:$1048576,$A$3,0)*100,"-")</f>
        <v>87.999999523162842</v>
      </c>
      <c r="L8" s="37">
        <f>IFERROR(VLOOKUP($B8&amp;L$2&amp;$A8,Parte_III!$1:$1048576,$A$3,0)*100,"-")</f>
        <v>85.71428656578064</v>
      </c>
      <c r="M8" s="37">
        <f>IFERROR(VLOOKUP($B8&amp;M$2&amp;$A8,Parte_III!$1:$1048576,$A$3,0)*100,"-")</f>
        <v>81.818181276321411</v>
      </c>
    </row>
    <row r="9" spans="1:25">
      <c r="A9" s="6" t="s">
        <v>9199</v>
      </c>
      <c r="B9" s="6"/>
      <c r="C9" s="24" t="s">
        <v>10786</v>
      </c>
      <c r="D9" s="37">
        <f>IFERROR(VLOOKUP($B9&amp;D$2&amp;$A9,Parte_III!$1:$1048576,$A$3,0)*100,"-")</f>
        <v>0</v>
      </c>
      <c r="E9" s="37">
        <f>IFERROR(VLOOKUP($B9&amp;E$2&amp;$A9,Parte_III!$1:$1048576,$A$3,0)*100,"-")</f>
        <v>0</v>
      </c>
      <c r="F9" s="37">
        <f>IFERROR(VLOOKUP($B9&amp;F$2&amp;$A9,Parte_III!$1:$1048576,$A$3,0)*100,"-")</f>
        <v>0</v>
      </c>
      <c r="G9" s="37">
        <f>IFERROR(VLOOKUP($B9&amp;G$2&amp;$A9,Parte_III!$1:$1048576,$A$3,0)*100,"-")</f>
        <v>0</v>
      </c>
      <c r="H9" s="37">
        <f>IFERROR(VLOOKUP($B9&amp;H$2&amp;$A9,Parte_III!$1:$1048576,$A$3,0)*100,"-")</f>
        <v>0</v>
      </c>
      <c r="I9" s="37">
        <f>IFERROR(VLOOKUP($B9&amp;I$2&amp;$A9,Parte_III!$1:$1048576,$A$3,0)*100,"-")</f>
        <v>0</v>
      </c>
      <c r="J9" s="37">
        <f>IFERROR(VLOOKUP($B9&amp;J$2&amp;$A9,Parte_III!$1:$1048576,$A$3,0)*100,"-")</f>
        <v>0</v>
      </c>
      <c r="K9" s="37">
        <f>IFERROR(VLOOKUP($B9&amp;K$2&amp;$A9,Parte_III!$1:$1048576,$A$3,0)*100,"-")</f>
        <v>0</v>
      </c>
      <c r="L9" s="37">
        <f>IFERROR(VLOOKUP($B9&amp;L$2&amp;$A9,Parte_III!$1:$1048576,$A$3,0)*100,"-")</f>
        <v>0</v>
      </c>
      <c r="M9" s="37">
        <f>IFERROR(VLOOKUP($B9&amp;M$2&amp;$A9,Parte_III!$1:$1048576,$A$3,0)*100,"-")</f>
        <v>0</v>
      </c>
    </row>
    <row r="10" spans="1:25">
      <c r="A10" s="6" t="s">
        <v>9202</v>
      </c>
      <c r="B10" s="6"/>
      <c r="C10" s="24" t="s">
        <v>10787</v>
      </c>
      <c r="D10" s="37">
        <f>IFERROR(VLOOKUP($B10&amp;D$2&amp;$A10,Parte_III!$1:$1048576,$A$3,0)*100,"-")</f>
        <v>0</v>
      </c>
      <c r="E10" s="37">
        <f>IFERROR(VLOOKUP($B10&amp;E$2&amp;$A10,Parte_III!$1:$1048576,$A$3,0)*100,"-")</f>
        <v>0</v>
      </c>
      <c r="F10" s="37">
        <f>IFERROR(VLOOKUP($B10&amp;F$2&amp;$A10,Parte_III!$1:$1048576,$A$3,0)*100,"-")</f>
        <v>0</v>
      </c>
      <c r="G10" s="37">
        <f>IFERROR(VLOOKUP($B10&amp;G$2&amp;$A10,Parte_III!$1:$1048576,$A$3,0)*100,"-")</f>
        <v>0</v>
      </c>
      <c r="H10" s="37">
        <f>IFERROR(VLOOKUP($B10&amp;H$2&amp;$A10,Parte_III!$1:$1048576,$A$3,0)*100,"-")</f>
        <v>0</v>
      </c>
      <c r="I10" s="37">
        <f>IFERROR(VLOOKUP($B10&amp;I$2&amp;$A10,Parte_III!$1:$1048576,$A$3,0)*100,"-")</f>
        <v>0</v>
      </c>
      <c r="J10" s="37">
        <f>IFERROR(VLOOKUP($B10&amp;J$2&amp;$A10,Parte_III!$1:$1048576,$A$3,0)*100,"-")</f>
        <v>0</v>
      </c>
      <c r="K10" s="37">
        <f>IFERROR(VLOOKUP($B10&amp;K$2&amp;$A10,Parte_III!$1:$1048576,$A$3,0)*100,"-")</f>
        <v>0</v>
      </c>
      <c r="L10" s="37">
        <f>IFERROR(VLOOKUP($B10&amp;L$2&amp;$A10,Parte_III!$1:$1048576,$A$3,0)*100,"-")</f>
        <v>0</v>
      </c>
      <c r="M10" s="37">
        <f>IFERROR(VLOOKUP($B10&amp;M$2&amp;$A10,Parte_III!$1:$1048576,$A$3,0)*100,"-")</f>
        <v>0</v>
      </c>
    </row>
    <row r="11" spans="1:25">
      <c r="A11" s="6" t="s">
        <v>9205</v>
      </c>
      <c r="B11" s="6"/>
      <c r="C11" s="24" t="s">
        <v>10779</v>
      </c>
      <c r="D11" s="37">
        <f>IFERROR(VLOOKUP($B11&amp;D$2&amp;$A11,Parte_III!$1:$1048576,$A$3,0)*100,"-")</f>
        <v>0</v>
      </c>
      <c r="E11" s="37">
        <f>IFERROR(VLOOKUP($B11&amp;E$2&amp;$A11,Parte_III!$1:$1048576,$A$3,0)*100,"-")</f>
        <v>0</v>
      </c>
      <c r="F11" s="37">
        <f>IFERROR(VLOOKUP($B11&amp;F$2&amp;$A11,Parte_III!$1:$1048576,$A$3,0)*100,"-")</f>
        <v>0</v>
      </c>
      <c r="G11" s="37">
        <f>IFERROR(VLOOKUP($B11&amp;G$2&amp;$A11,Parte_III!$1:$1048576,$A$3,0)*100,"-")</f>
        <v>0</v>
      </c>
      <c r="H11" s="37">
        <f>IFERROR(VLOOKUP($B11&amp;H$2&amp;$A11,Parte_III!$1:$1048576,$A$3,0)*100,"-")</f>
        <v>0</v>
      </c>
      <c r="I11" s="37">
        <f>IFERROR(VLOOKUP($B11&amp;I$2&amp;$A11,Parte_III!$1:$1048576,$A$3,0)*100,"-")</f>
        <v>0</v>
      </c>
      <c r="J11" s="37">
        <f>IFERROR(VLOOKUP($B11&amp;J$2&amp;$A11,Parte_III!$1:$1048576,$A$3,0)*100,"-")</f>
        <v>0</v>
      </c>
      <c r="K11" s="37">
        <f>IFERROR(VLOOKUP($B11&amp;K$2&amp;$A11,Parte_III!$1:$1048576,$A$3,0)*100,"-")</f>
        <v>0</v>
      </c>
      <c r="L11" s="37">
        <f>IFERROR(VLOOKUP($B11&amp;L$2&amp;$A11,Parte_III!$1:$1048576,$A$3,0)*100,"-")</f>
        <v>0</v>
      </c>
      <c r="M11" s="37">
        <f>IFERROR(VLOOKUP($B11&amp;M$2&amp;$A11,Parte_III!$1:$1048576,$A$3,0)*100,"-")</f>
        <v>0</v>
      </c>
    </row>
    <row r="12" spans="1:25">
      <c r="A12" s="6" t="s">
        <v>9208</v>
      </c>
      <c r="B12" s="6"/>
      <c r="C12" s="24" t="s">
        <v>7716</v>
      </c>
      <c r="D12" s="37">
        <f>IFERROR(VLOOKUP($B12&amp;D$2&amp;$A12,Parte_III!$1:$1048576,$A$3,0)*100,"-")</f>
        <v>3.9473682641983032</v>
      </c>
      <c r="E12" s="37">
        <f>IFERROR(VLOOKUP($B12&amp;E$2&amp;$A12,Parte_III!$1:$1048576,$A$3,0)*100,"-")</f>
        <v>0</v>
      </c>
      <c r="F12" s="37">
        <f>IFERROR(VLOOKUP($B12&amp;F$2&amp;$A12,Parte_III!$1:$1048576,$A$3,0)*100,"-")</f>
        <v>6.3291139900684357</v>
      </c>
      <c r="G12" s="37">
        <f>IFERROR(VLOOKUP($B12&amp;G$2&amp;$A12,Parte_III!$1:$1048576,$A$3,0)*100,"-")</f>
        <v>2.5641025975346565</v>
      </c>
      <c r="H12" s="37">
        <f>IFERROR(VLOOKUP($B12&amp;H$2&amp;$A12,Parte_III!$1:$1048576,$A$3,0)*100,"-")</f>
        <v>1.1904762126505375</v>
      </c>
      <c r="I12" s="37">
        <f>IFERROR(VLOOKUP($B12&amp;I$2&amp;$A12,Parte_III!$1:$1048576,$A$3,0)*100,"-")</f>
        <v>2.7397260069847107</v>
      </c>
      <c r="J12" s="37">
        <f>IFERROR(VLOOKUP($B12&amp;J$2&amp;$A12,Parte_III!$1:$1048576,$A$3,0)*100,"-")</f>
        <v>5.35714291036129</v>
      </c>
      <c r="K12" s="37">
        <f>IFERROR(VLOOKUP($B12&amp;K$2&amp;$A12,Parte_III!$1:$1048576,$A$3,0)*100,"-")</f>
        <v>7.9999998211860657</v>
      </c>
      <c r="L12" s="37">
        <f>IFERROR(VLOOKUP($B12&amp;L$2&amp;$A12,Parte_III!$1:$1048576,$A$3,0)*100,"-")</f>
        <v>28.571429848670959</v>
      </c>
      <c r="M12" s="37">
        <f>IFERROR(VLOOKUP($B12&amp;M$2&amp;$A12,Parte_III!$1:$1048576,$A$3,0)*100,"-")</f>
        <v>7.9545453190803528</v>
      </c>
    </row>
    <row r="13" spans="1:25">
      <c r="A13" s="6" t="s">
        <v>9211</v>
      </c>
      <c r="B13" s="6"/>
      <c r="C13" s="24" t="s">
        <v>5664</v>
      </c>
      <c r="D13" s="37">
        <f>IFERROR(VLOOKUP($B13&amp;D$2&amp;$A13,Parte_III!$1:$1048576,$A$3,0)*100,"-")</f>
        <v>20.263157784938812</v>
      </c>
      <c r="E13" s="37">
        <f>IFERROR(VLOOKUP($B13&amp;E$2&amp;$A13,Parte_III!$1:$1048576,$A$3,0)*100,"-")</f>
        <v>25.490197539329529</v>
      </c>
      <c r="F13" s="37">
        <f>IFERROR(VLOOKUP($B13&amp;F$2&amp;$A13,Parte_III!$1:$1048576,$A$3,0)*100,"-")</f>
        <v>17.721518874168396</v>
      </c>
      <c r="G13" s="37">
        <f>IFERROR(VLOOKUP($B13&amp;G$2&amp;$A13,Parte_III!$1:$1048576,$A$3,0)*100,"-")</f>
        <v>28.205129504203796</v>
      </c>
      <c r="H13" s="37">
        <f>IFERROR(VLOOKUP($B13&amp;H$2&amp;$A13,Parte_III!$1:$1048576,$A$3,0)*100,"-")</f>
        <v>21.42857164144516</v>
      </c>
      <c r="I13" s="37">
        <f>IFERROR(VLOOKUP($B13&amp;I$2&amp;$A13,Parte_III!$1:$1048576,$A$3,0)*100,"-")</f>
        <v>22.945205867290497</v>
      </c>
      <c r="J13" s="37">
        <f>IFERROR(VLOOKUP($B13&amp;J$2&amp;$A13,Parte_III!$1:$1048576,$A$3,0)*100,"-")</f>
        <v>16.07142835855484</v>
      </c>
      <c r="K13" s="37">
        <f>IFERROR(VLOOKUP($B13&amp;K$2&amp;$A13,Parte_III!$1:$1048576,$A$3,0)*100,"-")</f>
        <v>3.9999999105930328</v>
      </c>
      <c r="L13" s="37">
        <f>IFERROR(VLOOKUP($B13&amp;L$2&amp;$A13,Parte_III!$1:$1048576,$A$3,0)*100,"-")</f>
        <v>0</v>
      </c>
      <c r="M13" s="37">
        <f>IFERROR(VLOOKUP($B13&amp;M$2&amp;$A13,Parte_III!$1:$1048576,$A$3,0)*100,"-")</f>
        <v>11.363636702299118</v>
      </c>
    </row>
    <row r="14" spans="1:25">
      <c r="A14" s="6"/>
      <c r="B14" s="6"/>
      <c r="C14" s="21" t="s">
        <v>1687</v>
      </c>
      <c r="D14" s="38"/>
      <c r="E14" s="22"/>
      <c r="F14" s="22"/>
      <c r="G14" s="22"/>
      <c r="H14" s="22"/>
      <c r="I14" s="22"/>
      <c r="J14" s="22"/>
      <c r="K14" s="22"/>
      <c r="L14" s="22"/>
      <c r="M14" s="22"/>
    </row>
    <row r="15" spans="1:25">
      <c r="A15" s="6" t="s">
        <v>9196</v>
      </c>
      <c r="B15" s="6" t="s">
        <v>7669</v>
      </c>
      <c r="C15" s="24" t="s">
        <v>10785</v>
      </c>
      <c r="D15" s="37">
        <f>IFERROR(VLOOKUP($B15&amp;D$2&amp;$A15,Parte_III!$1:$1048576,$A$3,0)*100,"-")</f>
        <v>77.368420362472534</v>
      </c>
      <c r="E15" s="37">
        <f>IFERROR(VLOOKUP($B15&amp;E$2&amp;$A15,Parte_III!$1:$1048576,$A$3,0)*100,"-")</f>
        <v>76.923078298568726</v>
      </c>
      <c r="F15" s="37">
        <f>IFERROR(VLOOKUP($B15&amp;F$2&amp;$A15,Parte_III!$1:$1048576,$A$3,0)*100,"-")</f>
        <v>83.333331346511841</v>
      </c>
      <c r="G15" s="37">
        <f>IFERROR(VLOOKUP($B15&amp;G$2&amp;$A15,Parte_III!$1:$1048576,$A$3,0)*100,"-")</f>
        <v>71.428573131561279</v>
      </c>
      <c r="H15" s="37">
        <f>IFERROR(VLOOKUP($B15&amp;H$2&amp;$A15,Parte_III!$1:$1048576,$A$3,0)*100,"-")</f>
        <v>75</v>
      </c>
      <c r="I15" s="37">
        <f>IFERROR(VLOOKUP($B15&amp;I$2&amp;$A15,Parte_III!$1:$1048576,$A$3,0)*100,"-")</f>
        <v>76.351350545883179</v>
      </c>
      <c r="J15" s="37">
        <f>IFERROR(VLOOKUP($B15&amp;J$2&amp;$A15,Parte_III!$1:$1048576,$A$3,0)*100,"-")</f>
        <v>75.999999046325684</v>
      </c>
      <c r="K15" s="37">
        <f>IFERROR(VLOOKUP($B15&amp;K$2&amp;$A15,Parte_III!$1:$1048576,$A$3,0)*100,"-")</f>
        <v>85.71428656578064</v>
      </c>
      <c r="L15" s="37">
        <f>IFERROR(VLOOKUP($B15&amp;L$2&amp;$A15,Parte_III!$1:$1048576,$A$3,0)*100,"-")</f>
        <v>100</v>
      </c>
      <c r="M15" s="37">
        <f>IFERROR(VLOOKUP($B15&amp;M$2&amp;$A15,Parte_III!$1:$1048576,$A$3,0)*100,"-")</f>
        <v>80.95238208770752</v>
      </c>
    </row>
    <row r="16" spans="1:25">
      <c r="A16" s="6" t="s">
        <v>9199</v>
      </c>
      <c r="B16" s="6" t="s">
        <v>7669</v>
      </c>
      <c r="C16" s="24" t="s">
        <v>10786</v>
      </c>
      <c r="D16" s="37">
        <f>IFERROR(VLOOKUP($B16&amp;D$2&amp;$A16,Parte_III!$1:$1048576,$A$3,0)*100,"-")</f>
        <v>0</v>
      </c>
      <c r="E16" s="37">
        <f>IFERROR(VLOOKUP($B16&amp;E$2&amp;$A16,Parte_III!$1:$1048576,$A$3,0)*100,"-")</f>
        <v>0</v>
      </c>
      <c r="F16" s="37">
        <f>IFERROR(VLOOKUP($B16&amp;F$2&amp;$A16,Parte_III!$1:$1048576,$A$3,0)*100,"-")</f>
        <v>0</v>
      </c>
      <c r="G16" s="37">
        <f>IFERROR(VLOOKUP($B16&amp;G$2&amp;$A16,Parte_III!$1:$1048576,$A$3,0)*100,"-")</f>
        <v>0</v>
      </c>
      <c r="H16" s="37">
        <f>IFERROR(VLOOKUP($B16&amp;H$2&amp;$A16,Parte_III!$1:$1048576,$A$3,0)*100,"-")</f>
        <v>0</v>
      </c>
      <c r="I16" s="37">
        <f>IFERROR(VLOOKUP($B16&amp;I$2&amp;$A16,Parte_III!$1:$1048576,$A$3,0)*100,"-")</f>
        <v>0</v>
      </c>
      <c r="J16" s="37">
        <f>IFERROR(VLOOKUP($B16&amp;J$2&amp;$A16,Parte_III!$1:$1048576,$A$3,0)*100,"-")</f>
        <v>0</v>
      </c>
      <c r="K16" s="37">
        <f>IFERROR(VLOOKUP($B16&amp;K$2&amp;$A16,Parte_III!$1:$1048576,$A$3,0)*100,"-")</f>
        <v>0</v>
      </c>
      <c r="L16" s="37">
        <f>IFERROR(VLOOKUP($B16&amp;L$2&amp;$A16,Parte_III!$1:$1048576,$A$3,0)*100,"-")</f>
        <v>0</v>
      </c>
      <c r="M16" s="37">
        <f>IFERROR(VLOOKUP($B16&amp;M$2&amp;$A16,Parte_III!$1:$1048576,$A$3,0)*100,"-")</f>
        <v>0</v>
      </c>
    </row>
    <row r="17" spans="1:13">
      <c r="A17" s="6" t="s">
        <v>9202</v>
      </c>
      <c r="B17" s="6" t="s">
        <v>7669</v>
      </c>
      <c r="C17" s="24" t="s">
        <v>10787</v>
      </c>
      <c r="D17" s="37">
        <f>IFERROR(VLOOKUP($B17&amp;D$2&amp;$A17,Parte_III!$1:$1048576,$A$3,0)*100,"-")</f>
        <v>0</v>
      </c>
      <c r="E17" s="37">
        <f>IFERROR(VLOOKUP($B17&amp;E$2&amp;$A17,Parte_III!$1:$1048576,$A$3,0)*100,"-")</f>
        <v>0</v>
      </c>
      <c r="F17" s="37">
        <f>IFERROR(VLOOKUP($B17&amp;F$2&amp;$A17,Parte_III!$1:$1048576,$A$3,0)*100,"-")</f>
        <v>0</v>
      </c>
      <c r="G17" s="37">
        <f>IFERROR(VLOOKUP($B17&amp;G$2&amp;$A17,Parte_III!$1:$1048576,$A$3,0)*100,"-")</f>
        <v>0</v>
      </c>
      <c r="H17" s="37">
        <f>IFERROR(VLOOKUP($B17&amp;H$2&amp;$A17,Parte_III!$1:$1048576,$A$3,0)*100,"-")</f>
        <v>0</v>
      </c>
      <c r="I17" s="37">
        <f>IFERROR(VLOOKUP($B17&amp;I$2&amp;$A17,Parte_III!$1:$1048576,$A$3,0)*100,"-")</f>
        <v>0</v>
      </c>
      <c r="J17" s="37">
        <f>IFERROR(VLOOKUP($B17&amp;J$2&amp;$A17,Parte_III!$1:$1048576,$A$3,0)*100,"-")</f>
        <v>0</v>
      </c>
      <c r="K17" s="37">
        <f>IFERROR(VLOOKUP($B17&amp;K$2&amp;$A17,Parte_III!$1:$1048576,$A$3,0)*100,"-")</f>
        <v>0</v>
      </c>
      <c r="L17" s="37">
        <f>IFERROR(VLOOKUP($B17&amp;L$2&amp;$A17,Parte_III!$1:$1048576,$A$3,0)*100,"-")</f>
        <v>0</v>
      </c>
      <c r="M17" s="37">
        <f>IFERROR(VLOOKUP($B17&amp;M$2&amp;$A17,Parte_III!$1:$1048576,$A$3,0)*100,"-")</f>
        <v>0</v>
      </c>
    </row>
    <row r="18" spans="1:13">
      <c r="A18" s="6" t="s">
        <v>9205</v>
      </c>
      <c r="B18" s="6" t="s">
        <v>7669</v>
      </c>
      <c r="C18" s="24" t="s">
        <v>10779</v>
      </c>
      <c r="D18" s="37">
        <f>IFERROR(VLOOKUP($B18&amp;D$2&amp;$A18,Parte_III!$1:$1048576,$A$3,0)*100,"-")</f>
        <v>0</v>
      </c>
      <c r="E18" s="37">
        <f>IFERROR(VLOOKUP($B18&amp;E$2&amp;$A18,Parte_III!$1:$1048576,$A$3,0)*100,"-")</f>
        <v>0</v>
      </c>
      <c r="F18" s="37">
        <f>IFERROR(VLOOKUP($B18&amp;F$2&amp;$A18,Parte_III!$1:$1048576,$A$3,0)*100,"-")</f>
        <v>0</v>
      </c>
      <c r="G18" s="37">
        <f>IFERROR(VLOOKUP($B18&amp;G$2&amp;$A18,Parte_III!$1:$1048576,$A$3,0)*100,"-")</f>
        <v>0</v>
      </c>
      <c r="H18" s="37">
        <f>IFERROR(VLOOKUP($B18&amp;H$2&amp;$A18,Parte_III!$1:$1048576,$A$3,0)*100,"-")</f>
        <v>0</v>
      </c>
      <c r="I18" s="37">
        <f>IFERROR(VLOOKUP($B18&amp;I$2&amp;$A18,Parte_III!$1:$1048576,$A$3,0)*100,"-")</f>
        <v>0</v>
      </c>
      <c r="J18" s="37">
        <f>IFERROR(VLOOKUP($B18&amp;J$2&amp;$A18,Parte_III!$1:$1048576,$A$3,0)*100,"-")</f>
        <v>0</v>
      </c>
      <c r="K18" s="37">
        <f>IFERROR(VLOOKUP($B18&amp;K$2&amp;$A18,Parte_III!$1:$1048576,$A$3,0)*100,"-")</f>
        <v>0</v>
      </c>
      <c r="L18" s="37">
        <f>IFERROR(VLOOKUP($B18&amp;L$2&amp;$A18,Parte_III!$1:$1048576,$A$3,0)*100,"-")</f>
        <v>0</v>
      </c>
      <c r="M18" s="37">
        <f>IFERROR(VLOOKUP($B18&amp;M$2&amp;$A18,Parte_III!$1:$1048576,$A$3,0)*100,"-")</f>
        <v>0</v>
      </c>
    </row>
    <row r="19" spans="1:13">
      <c r="A19" s="6" t="s">
        <v>9208</v>
      </c>
      <c r="B19" s="6" t="s">
        <v>7669</v>
      </c>
      <c r="C19" s="24" t="s">
        <v>7716</v>
      </c>
      <c r="D19" s="37">
        <f>IFERROR(VLOOKUP($B19&amp;D$2&amp;$A19,Parte_III!$1:$1048576,$A$3,0)*100,"-")</f>
        <v>3.1578946858644485</v>
      </c>
      <c r="E19" s="37">
        <f>IFERROR(VLOOKUP($B19&amp;E$2&amp;$A19,Parte_III!$1:$1048576,$A$3,0)*100,"-")</f>
        <v>0</v>
      </c>
      <c r="F19" s="37">
        <f>IFERROR(VLOOKUP($B19&amp;F$2&amp;$A19,Parte_III!$1:$1048576,$A$3,0)*100,"-")</f>
        <v>5.55555559694767</v>
      </c>
      <c r="G19" s="37">
        <f>IFERROR(VLOOKUP($B19&amp;G$2&amp;$A19,Parte_III!$1:$1048576,$A$3,0)*100,"-")</f>
        <v>2.380952425301075</v>
      </c>
      <c r="H19" s="37">
        <f>IFERROR(VLOOKUP($B19&amp;H$2&amp;$A19,Parte_III!$1:$1048576,$A$3,0)*100,"-")</f>
        <v>0</v>
      </c>
      <c r="I19" s="37">
        <f>IFERROR(VLOOKUP($B19&amp;I$2&amp;$A19,Parte_III!$1:$1048576,$A$3,0)*100,"-")</f>
        <v>2.0270269364118576</v>
      </c>
      <c r="J19" s="37">
        <f>IFERROR(VLOOKUP($B19&amp;J$2&amp;$A19,Parte_III!$1:$1048576,$A$3,0)*100,"-")</f>
        <v>7.9999998211860657</v>
      </c>
      <c r="K19" s="37">
        <f>IFERROR(VLOOKUP($B19&amp;K$2&amp;$A19,Parte_III!$1:$1048576,$A$3,0)*100,"-")</f>
        <v>7.1428574621677399</v>
      </c>
      <c r="L19" s="37">
        <f>IFERROR(VLOOKUP($B19&amp;L$2&amp;$A19,Parte_III!$1:$1048576,$A$3,0)*100,"-")</f>
        <v>0</v>
      </c>
      <c r="M19" s="37">
        <f>IFERROR(VLOOKUP($B19&amp;M$2&amp;$A19,Parte_III!$1:$1048576,$A$3,0)*100,"-")</f>
        <v>7.1428574621677399</v>
      </c>
    </row>
    <row r="20" spans="1:13">
      <c r="A20" s="6" t="s">
        <v>9211</v>
      </c>
      <c r="B20" s="6" t="s">
        <v>7669</v>
      </c>
      <c r="C20" s="24" t="s">
        <v>5664</v>
      </c>
      <c r="D20" s="37">
        <f>IFERROR(VLOOKUP($B20&amp;D$2&amp;$A20,Parte_III!$1:$1048576,$A$3,0)*100,"-")</f>
        <v>18.947368860244751</v>
      </c>
      <c r="E20" s="37">
        <f>IFERROR(VLOOKUP($B20&amp;E$2&amp;$A20,Parte_III!$1:$1048576,$A$3,0)*100,"-")</f>
        <v>23.076923191547394</v>
      </c>
      <c r="F20" s="37">
        <f>IFERROR(VLOOKUP($B20&amp;F$2&amp;$A20,Parte_III!$1:$1048576,$A$3,0)*100,"-")</f>
        <v>11.11111119389534</v>
      </c>
      <c r="G20" s="37">
        <f>IFERROR(VLOOKUP($B20&amp;G$2&amp;$A20,Parte_III!$1:$1048576,$A$3,0)*100,"-")</f>
        <v>23.80952388048172</v>
      </c>
      <c r="H20" s="37">
        <f>IFERROR(VLOOKUP($B20&amp;H$2&amp;$A20,Parte_III!$1:$1048576,$A$3,0)*100,"-")</f>
        <v>25</v>
      </c>
      <c r="I20" s="37">
        <f>IFERROR(VLOOKUP($B20&amp;I$2&amp;$A20,Parte_III!$1:$1048576,$A$3,0)*100,"-")</f>
        <v>20.945945382118225</v>
      </c>
      <c r="J20" s="37">
        <f>IFERROR(VLOOKUP($B20&amp;J$2&amp;$A20,Parte_III!$1:$1048576,$A$3,0)*100,"-")</f>
        <v>15.999999642372131</v>
      </c>
      <c r="K20" s="37">
        <f>IFERROR(VLOOKUP($B20&amp;K$2&amp;$A20,Parte_III!$1:$1048576,$A$3,0)*100,"-")</f>
        <v>7.1428574621677399</v>
      </c>
      <c r="L20" s="37">
        <f>IFERROR(VLOOKUP($B20&amp;L$2&amp;$A20,Parte_III!$1:$1048576,$A$3,0)*100,"-")</f>
        <v>0</v>
      </c>
      <c r="M20" s="37">
        <f>IFERROR(VLOOKUP($B20&amp;M$2&amp;$A20,Parte_III!$1:$1048576,$A$3,0)*100,"-")</f>
        <v>11.90476194024086</v>
      </c>
    </row>
    <row r="21" spans="1:13">
      <c r="A21" s="6"/>
      <c r="B21" s="6"/>
      <c r="C21" s="21" t="s">
        <v>1688</v>
      </c>
      <c r="D21" s="38"/>
      <c r="E21" s="22"/>
      <c r="F21" s="22"/>
      <c r="G21" s="22"/>
      <c r="H21" s="22"/>
      <c r="I21" s="22"/>
      <c r="J21" s="22"/>
      <c r="K21" s="22"/>
      <c r="L21" s="22"/>
      <c r="M21" s="22"/>
    </row>
    <row r="22" spans="1:13">
      <c r="A22" s="6" t="s">
        <v>9196</v>
      </c>
      <c r="B22" s="6" t="s">
        <v>7670</v>
      </c>
      <c r="C22" s="24" t="s">
        <v>10785</v>
      </c>
      <c r="D22" s="37">
        <f>IFERROR(VLOOKUP($B22&amp;D$2&amp;$A22,Parte_III!$1:$1048576,$A$3,0)*100,"-")</f>
        <v>74.210524559020996</v>
      </c>
      <c r="E22" s="37">
        <f>IFERROR(VLOOKUP($B22&amp;E$2&amp;$A22,Parte_III!$1:$1048576,$A$3,0)*100,"-")</f>
        <v>72.000002861022949</v>
      </c>
      <c r="F22" s="37">
        <f>IFERROR(VLOOKUP($B22&amp;F$2&amp;$A22,Parte_III!$1:$1048576,$A$3,0)*100,"-")</f>
        <v>69.767439365386963</v>
      </c>
      <c r="G22" s="37">
        <f>IFERROR(VLOOKUP($B22&amp;G$2&amp;$A22,Parte_III!$1:$1048576,$A$3,0)*100,"-")</f>
        <v>63.88888955116272</v>
      </c>
      <c r="H22" s="37">
        <f>IFERROR(VLOOKUP($B22&amp;H$2&amp;$A22,Parte_III!$1:$1048576,$A$3,0)*100,"-")</f>
        <v>80.000001192092896</v>
      </c>
      <c r="I22" s="37">
        <f>IFERROR(VLOOKUP($B22&amp;I$2&amp;$A22,Parte_III!$1:$1048576,$A$3,0)*100,"-")</f>
        <v>71.527779102325439</v>
      </c>
      <c r="J22" s="37">
        <f>IFERROR(VLOOKUP($B22&amp;J$2&amp;$A22,Parte_III!$1:$1048576,$A$3,0)*100,"-")</f>
        <v>80.645161867141724</v>
      </c>
      <c r="K22" s="37">
        <f>IFERROR(VLOOKUP($B22&amp;K$2&amp;$A22,Parte_III!$1:$1048576,$A$3,0)*100,"-")</f>
        <v>90.909093618392944</v>
      </c>
      <c r="L22" s="37">
        <f>IFERROR(VLOOKUP($B22&amp;L$2&amp;$A22,Parte_III!$1:$1048576,$A$3,0)*100,"-")</f>
        <v>75</v>
      </c>
      <c r="M22" s="37">
        <f>IFERROR(VLOOKUP($B22&amp;M$2&amp;$A22,Parte_III!$1:$1048576,$A$3,0)*100,"-")</f>
        <v>82.608693838119507</v>
      </c>
    </row>
    <row r="23" spans="1:13">
      <c r="A23" s="6" t="s">
        <v>9199</v>
      </c>
      <c r="B23" s="6" t="s">
        <v>7670</v>
      </c>
      <c r="C23" s="24" t="s">
        <v>10786</v>
      </c>
      <c r="D23" s="37">
        <f>IFERROR(VLOOKUP($B23&amp;D$2&amp;$A23,Parte_III!$1:$1048576,$A$3,0)*100,"-")</f>
        <v>0</v>
      </c>
      <c r="E23" s="37">
        <f>IFERROR(VLOOKUP($B23&amp;E$2&amp;$A23,Parte_III!$1:$1048576,$A$3,0)*100,"-")</f>
        <v>0</v>
      </c>
      <c r="F23" s="37">
        <f>IFERROR(VLOOKUP($B23&amp;F$2&amp;$A23,Parte_III!$1:$1048576,$A$3,0)*100,"-")</f>
        <v>0</v>
      </c>
      <c r="G23" s="37">
        <f>IFERROR(VLOOKUP($B23&amp;G$2&amp;$A23,Parte_III!$1:$1048576,$A$3,0)*100,"-")</f>
        <v>0</v>
      </c>
      <c r="H23" s="37">
        <f>IFERROR(VLOOKUP($B23&amp;H$2&amp;$A23,Parte_III!$1:$1048576,$A$3,0)*100,"-")</f>
        <v>0</v>
      </c>
      <c r="I23" s="37">
        <f>IFERROR(VLOOKUP($B23&amp;I$2&amp;$A23,Parte_III!$1:$1048576,$A$3,0)*100,"-")</f>
        <v>0</v>
      </c>
      <c r="J23" s="37">
        <f>IFERROR(VLOOKUP($B23&amp;J$2&amp;$A23,Parte_III!$1:$1048576,$A$3,0)*100,"-")</f>
        <v>0</v>
      </c>
      <c r="K23" s="37">
        <f>IFERROR(VLOOKUP($B23&amp;K$2&amp;$A23,Parte_III!$1:$1048576,$A$3,0)*100,"-")</f>
        <v>0</v>
      </c>
      <c r="L23" s="37">
        <f>IFERROR(VLOOKUP($B23&amp;L$2&amp;$A23,Parte_III!$1:$1048576,$A$3,0)*100,"-")</f>
        <v>0</v>
      </c>
      <c r="M23" s="37">
        <f>IFERROR(VLOOKUP($B23&amp;M$2&amp;$A23,Parte_III!$1:$1048576,$A$3,0)*100,"-")</f>
        <v>0</v>
      </c>
    </row>
    <row r="24" spans="1:13">
      <c r="A24" s="6" t="s">
        <v>9202</v>
      </c>
      <c r="B24" s="6" t="s">
        <v>7670</v>
      </c>
      <c r="C24" s="24" t="s">
        <v>10787</v>
      </c>
      <c r="D24" s="37">
        <f>IFERROR(VLOOKUP($B24&amp;D$2&amp;$A24,Parte_III!$1:$1048576,$A$3,0)*100,"-")</f>
        <v>0</v>
      </c>
      <c r="E24" s="37">
        <f>IFERROR(VLOOKUP($B24&amp;E$2&amp;$A24,Parte_III!$1:$1048576,$A$3,0)*100,"-")</f>
        <v>0</v>
      </c>
      <c r="F24" s="37">
        <f>IFERROR(VLOOKUP($B24&amp;F$2&amp;$A24,Parte_III!$1:$1048576,$A$3,0)*100,"-")</f>
        <v>0</v>
      </c>
      <c r="G24" s="37">
        <f>IFERROR(VLOOKUP($B24&amp;G$2&amp;$A24,Parte_III!$1:$1048576,$A$3,0)*100,"-")</f>
        <v>0</v>
      </c>
      <c r="H24" s="37">
        <f>IFERROR(VLOOKUP($B24&amp;H$2&amp;$A24,Parte_III!$1:$1048576,$A$3,0)*100,"-")</f>
        <v>0</v>
      </c>
      <c r="I24" s="37">
        <f>IFERROR(VLOOKUP($B24&amp;I$2&amp;$A24,Parte_III!$1:$1048576,$A$3,0)*100,"-")</f>
        <v>0</v>
      </c>
      <c r="J24" s="37">
        <f>IFERROR(VLOOKUP($B24&amp;J$2&amp;$A24,Parte_III!$1:$1048576,$A$3,0)*100,"-")</f>
        <v>0</v>
      </c>
      <c r="K24" s="37">
        <f>IFERROR(VLOOKUP($B24&amp;K$2&amp;$A24,Parte_III!$1:$1048576,$A$3,0)*100,"-")</f>
        <v>0</v>
      </c>
      <c r="L24" s="37">
        <f>IFERROR(VLOOKUP($B24&amp;L$2&amp;$A24,Parte_III!$1:$1048576,$A$3,0)*100,"-")</f>
        <v>0</v>
      </c>
      <c r="M24" s="37">
        <f>IFERROR(VLOOKUP($B24&amp;M$2&amp;$A24,Parte_III!$1:$1048576,$A$3,0)*100,"-")</f>
        <v>0</v>
      </c>
    </row>
    <row r="25" spans="1:13">
      <c r="A25" s="6" t="s">
        <v>9205</v>
      </c>
      <c r="B25" s="6" t="s">
        <v>7670</v>
      </c>
      <c r="C25" s="24" t="s">
        <v>10779</v>
      </c>
      <c r="D25" s="37">
        <f>IFERROR(VLOOKUP($B25&amp;D$2&amp;$A25,Parte_III!$1:$1048576,$A$3,0)*100,"-")</f>
        <v>0</v>
      </c>
      <c r="E25" s="37">
        <f>IFERROR(VLOOKUP($B25&amp;E$2&amp;$A25,Parte_III!$1:$1048576,$A$3,0)*100,"-")</f>
        <v>0</v>
      </c>
      <c r="F25" s="37">
        <f>IFERROR(VLOOKUP($B25&amp;F$2&amp;$A25,Parte_III!$1:$1048576,$A$3,0)*100,"-")</f>
        <v>0</v>
      </c>
      <c r="G25" s="37">
        <f>IFERROR(VLOOKUP($B25&amp;G$2&amp;$A25,Parte_III!$1:$1048576,$A$3,0)*100,"-")</f>
        <v>0</v>
      </c>
      <c r="H25" s="37">
        <f>IFERROR(VLOOKUP($B25&amp;H$2&amp;$A25,Parte_III!$1:$1048576,$A$3,0)*100,"-")</f>
        <v>0</v>
      </c>
      <c r="I25" s="37">
        <f>IFERROR(VLOOKUP($B25&amp;I$2&amp;$A25,Parte_III!$1:$1048576,$A$3,0)*100,"-")</f>
        <v>0</v>
      </c>
      <c r="J25" s="37">
        <f>IFERROR(VLOOKUP($B25&amp;J$2&amp;$A25,Parte_III!$1:$1048576,$A$3,0)*100,"-")</f>
        <v>0</v>
      </c>
      <c r="K25" s="37">
        <f>IFERROR(VLOOKUP($B25&amp;K$2&amp;$A25,Parte_III!$1:$1048576,$A$3,0)*100,"-")</f>
        <v>0</v>
      </c>
      <c r="L25" s="37">
        <f>IFERROR(VLOOKUP($B25&amp;L$2&amp;$A25,Parte_III!$1:$1048576,$A$3,0)*100,"-")</f>
        <v>0</v>
      </c>
      <c r="M25" s="37">
        <f>IFERROR(VLOOKUP($B25&amp;M$2&amp;$A25,Parte_III!$1:$1048576,$A$3,0)*100,"-")</f>
        <v>0</v>
      </c>
    </row>
    <row r="26" spans="1:13">
      <c r="A26" s="6" t="s">
        <v>9208</v>
      </c>
      <c r="B26" s="6" t="s">
        <v>7670</v>
      </c>
      <c r="C26" s="24" t="s">
        <v>7716</v>
      </c>
      <c r="D26" s="37">
        <f>IFERROR(VLOOKUP($B26&amp;D$2&amp;$A26,Parte_III!$1:$1048576,$A$3,0)*100,"-")</f>
        <v>4.7368422150611877</v>
      </c>
      <c r="E26" s="37">
        <f>IFERROR(VLOOKUP($B26&amp;E$2&amp;$A26,Parte_III!$1:$1048576,$A$3,0)*100,"-")</f>
        <v>0</v>
      </c>
      <c r="F26" s="37">
        <f>IFERROR(VLOOKUP($B26&amp;F$2&amp;$A26,Parte_III!$1:$1048576,$A$3,0)*100,"-")</f>
        <v>6.976744532585144</v>
      </c>
      <c r="G26" s="37">
        <f>IFERROR(VLOOKUP($B26&amp;G$2&amp;$A26,Parte_III!$1:$1048576,$A$3,0)*100,"-")</f>
        <v>2.777777798473835</v>
      </c>
      <c r="H26" s="37">
        <f>IFERROR(VLOOKUP($B26&amp;H$2&amp;$A26,Parte_III!$1:$1048576,$A$3,0)*100,"-")</f>
        <v>2.500000037252903</v>
      </c>
      <c r="I26" s="37">
        <f>IFERROR(VLOOKUP($B26&amp;I$2&amp;$A26,Parte_III!$1:$1048576,$A$3,0)*100,"-")</f>
        <v>3.4722223877906799</v>
      </c>
      <c r="J26" s="37">
        <f>IFERROR(VLOOKUP($B26&amp;J$2&amp;$A26,Parte_III!$1:$1048576,$A$3,0)*100,"-")</f>
        <v>3.2258063554763794</v>
      </c>
      <c r="K26" s="37">
        <f>IFERROR(VLOOKUP($B26&amp;K$2&amp;$A26,Parte_III!$1:$1048576,$A$3,0)*100,"-")</f>
        <v>9.0909093618392944</v>
      </c>
      <c r="L26" s="37">
        <f>IFERROR(VLOOKUP($B26&amp;L$2&amp;$A26,Parte_III!$1:$1048576,$A$3,0)*100,"-")</f>
        <v>50</v>
      </c>
      <c r="M26" s="37">
        <f>IFERROR(VLOOKUP($B26&amp;M$2&amp;$A26,Parte_III!$1:$1048576,$A$3,0)*100,"-")</f>
        <v>8.6956523358821869</v>
      </c>
    </row>
    <row r="27" spans="1:13" ht="15" thickBot="1">
      <c r="A27" s="6" t="s">
        <v>9211</v>
      </c>
      <c r="B27" s="6" t="s">
        <v>7670</v>
      </c>
      <c r="C27" s="24" t="s">
        <v>5664</v>
      </c>
      <c r="D27" s="37">
        <f>IFERROR(VLOOKUP($B27&amp;D$2&amp;$A27,Parte_III!$1:$1048576,$A$3,0)*100,"-")</f>
        <v>21.578946709632874</v>
      </c>
      <c r="E27" s="37">
        <f>IFERROR(VLOOKUP($B27&amp;E$2&amp;$A27,Parte_III!$1:$1048576,$A$3,0)*100,"-")</f>
        <v>28.00000011920929</v>
      </c>
      <c r="F27" s="37">
        <f>IFERROR(VLOOKUP($B27&amp;F$2&amp;$A27,Parte_III!$1:$1048576,$A$3,0)*100,"-")</f>
        <v>23.255814611911774</v>
      </c>
      <c r="G27" s="37">
        <f>IFERROR(VLOOKUP($B27&amp;G$2&amp;$A27,Parte_III!$1:$1048576,$A$3,0)*100,"-")</f>
        <v>33.33333432674408</v>
      </c>
      <c r="H27" s="37">
        <f>IFERROR(VLOOKUP($B27&amp;H$2&amp;$A27,Parte_III!$1:$1048576,$A$3,0)*100,"-")</f>
        <v>17.499999701976776</v>
      </c>
      <c r="I27" s="37">
        <f>IFERROR(VLOOKUP($B27&amp;I$2&amp;$A27,Parte_III!$1:$1048576,$A$3,0)*100,"-")</f>
        <v>25</v>
      </c>
      <c r="J27" s="37">
        <f>IFERROR(VLOOKUP($B27&amp;J$2&amp;$A27,Parte_III!$1:$1048576,$A$3,0)*100,"-")</f>
        <v>16.129031777381897</v>
      </c>
      <c r="K27" s="37">
        <f>IFERROR(VLOOKUP($B27&amp;K$2&amp;$A27,Parte_III!$1:$1048576,$A$3,0)*100,"-")</f>
        <v>0</v>
      </c>
      <c r="L27" s="37">
        <f>IFERROR(VLOOKUP($B27&amp;L$2&amp;$A27,Parte_III!$1:$1048576,$A$3,0)*100,"-")</f>
        <v>0</v>
      </c>
      <c r="M27" s="37">
        <f>IFERROR(VLOOKUP($B27&amp;M$2&amp;$A27,Parte_III!$1:$1048576,$A$3,0)*100,"-")</f>
        <v>10.869564861059189</v>
      </c>
    </row>
    <row r="28" spans="1:13" s="26" customFormat="1" ht="15" thickTop="1">
      <c r="A28" s="8"/>
      <c r="B28" s="8"/>
      <c r="C28" s="32" t="s">
        <v>355</v>
      </c>
      <c r="D28" s="33"/>
      <c r="E28" s="33"/>
      <c r="F28" s="33"/>
      <c r="G28" s="33"/>
      <c r="H28" s="33"/>
      <c r="I28" s="33"/>
      <c r="J28" s="33"/>
      <c r="K28" s="33"/>
      <c r="L28" s="33"/>
      <c r="M28" s="33"/>
    </row>
    <row r="29" spans="1:13" s="26" customFormat="1">
      <c r="A29" s="8"/>
      <c r="B29" s="8"/>
      <c r="C29" s="34" t="s">
        <v>354</v>
      </c>
    </row>
    <row r="30" spans="1:13" s="26" customFormat="1">
      <c r="A30" s="8"/>
      <c r="B30" s="8"/>
    </row>
    <row r="31" spans="1:13" s="26" customFormat="1">
      <c r="A31" s="8"/>
      <c r="B31" s="8"/>
    </row>
    <row r="32" spans="1:13"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row r="96" spans="1:2" s="26" customFormat="1">
      <c r="A96" s="8"/>
      <c r="B96"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70FBC-2EF7-4767-B5AC-D57152173C24}">
  <dimension ref="A1:AG103"/>
  <sheetViews>
    <sheetView showGridLines="0" workbookViewId="0">
      <selection activeCell="C4" sqref="C4"/>
    </sheetView>
  </sheetViews>
  <sheetFormatPr defaultRowHeight="14.4"/>
  <cols>
    <col min="1" max="2" width="4.44140625" style="13" customWidth="1"/>
    <col min="3" max="3" width="43.33203125" style="26" customWidth="1"/>
    <col min="4" max="8" width="12.109375" style="26" customWidth="1"/>
    <col min="9" max="33" width="9.109375" style="26"/>
  </cols>
  <sheetData>
    <row r="1" spans="1:33" s="2" customFormat="1" ht="33.75" customHeight="1">
      <c r="A1" s="12"/>
      <c r="B1" s="12"/>
      <c r="C1" s="232" t="s">
        <v>2045</v>
      </c>
      <c r="D1" s="232"/>
      <c r="E1" s="232"/>
      <c r="F1" s="232"/>
      <c r="G1" s="232"/>
      <c r="H1" s="232"/>
      <c r="I1" s="14"/>
      <c r="J1" s="14"/>
      <c r="K1" s="14"/>
      <c r="L1" s="14"/>
      <c r="M1" s="14"/>
      <c r="N1" s="14"/>
      <c r="O1" s="14"/>
      <c r="P1" s="14"/>
    </row>
    <row r="2" spans="1:33" s="6" customFormat="1" ht="11.25" customHeight="1">
      <c r="A2" s="6" t="s">
        <v>1684</v>
      </c>
      <c r="C2" s="116"/>
      <c r="E2" s="6" t="s">
        <v>10740</v>
      </c>
      <c r="F2" s="6" t="s">
        <v>10741</v>
      </c>
      <c r="G2" s="6" t="s">
        <v>10742</v>
      </c>
      <c r="H2" s="6" t="s">
        <v>10743</v>
      </c>
    </row>
    <row r="3" spans="1:33" s="1" customFormat="1" ht="38.25" customHeight="1">
      <c r="A3" s="8">
        <v>2</v>
      </c>
      <c r="B3" s="8"/>
      <c r="C3" s="234" t="s">
        <v>10806</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c r="AE3" s="16"/>
      <c r="AF3" s="16"/>
      <c r="AG3" s="16"/>
    </row>
    <row r="4" spans="1:33" s="1" customFormat="1" ht="9.75" customHeight="1" thickBot="1">
      <c r="A4" s="8"/>
      <c r="B4" s="8"/>
      <c r="C4" s="17"/>
      <c r="D4" s="18"/>
      <c r="E4" s="18"/>
      <c r="F4" s="18"/>
      <c r="G4" s="18"/>
      <c r="H4" s="18"/>
      <c r="I4" s="16"/>
      <c r="J4" s="16"/>
      <c r="K4" s="16"/>
      <c r="L4" s="16"/>
      <c r="M4" s="16"/>
      <c r="N4" s="16"/>
      <c r="O4" s="16"/>
      <c r="P4" s="16"/>
      <c r="Q4" s="16"/>
      <c r="R4" s="16"/>
      <c r="S4" s="16"/>
      <c r="T4" s="16"/>
      <c r="U4" s="16"/>
      <c r="V4" s="16"/>
      <c r="W4" s="16"/>
      <c r="X4" s="16"/>
      <c r="Y4" s="16"/>
      <c r="Z4" s="16"/>
      <c r="AA4" s="16"/>
      <c r="AB4" s="16"/>
      <c r="AC4" s="16"/>
      <c r="AD4" s="16"/>
      <c r="AE4" s="16"/>
      <c r="AF4" s="16"/>
      <c r="AG4" s="16"/>
    </row>
    <row r="5" spans="1:33" s="1" customFormat="1" ht="28.5" customHeight="1" thickTop="1">
      <c r="A5" s="8"/>
      <c r="B5" s="8"/>
      <c r="C5" s="235" t="s">
        <v>10799</v>
      </c>
      <c r="D5" s="237" t="s">
        <v>265</v>
      </c>
      <c r="E5" s="237"/>
      <c r="F5" s="237"/>
      <c r="G5" s="237"/>
      <c r="H5" s="237"/>
      <c r="I5" s="16"/>
      <c r="J5" s="16"/>
      <c r="K5" s="16"/>
      <c r="L5" s="16"/>
      <c r="M5" s="16"/>
      <c r="N5" s="16"/>
      <c r="O5" s="16"/>
      <c r="P5" s="16"/>
      <c r="Q5" s="16"/>
      <c r="R5" s="16"/>
      <c r="S5" s="16"/>
      <c r="T5" s="16"/>
      <c r="U5" s="16"/>
      <c r="V5" s="16"/>
      <c r="W5" s="16"/>
      <c r="X5" s="16"/>
      <c r="Y5" s="16"/>
      <c r="Z5" s="16"/>
      <c r="AA5" s="16"/>
      <c r="AB5" s="16"/>
      <c r="AC5" s="16"/>
      <c r="AD5" s="16"/>
      <c r="AE5" s="16"/>
      <c r="AF5" s="16"/>
      <c r="AG5" s="16"/>
    </row>
    <row r="6" spans="1:33" s="1" customFormat="1" ht="28.5" customHeight="1">
      <c r="A6" s="8"/>
      <c r="B6" s="8"/>
      <c r="C6" s="236"/>
      <c r="D6" s="111" t="s">
        <v>342</v>
      </c>
      <c r="E6" s="111" t="s">
        <v>1820</v>
      </c>
      <c r="F6" s="111" t="s">
        <v>5874</v>
      </c>
      <c r="G6" s="111" t="s">
        <v>1822</v>
      </c>
      <c r="H6" s="111" t="s">
        <v>1823</v>
      </c>
      <c r="I6" s="16"/>
      <c r="J6" s="16"/>
      <c r="K6" s="16"/>
      <c r="L6" s="16"/>
      <c r="M6" s="16"/>
      <c r="N6" s="16"/>
      <c r="O6" s="16"/>
      <c r="P6" s="16"/>
      <c r="Q6" s="16"/>
      <c r="R6" s="16"/>
      <c r="S6" s="16"/>
      <c r="T6" s="16"/>
      <c r="U6" s="16"/>
      <c r="V6" s="16"/>
      <c r="W6" s="16"/>
      <c r="X6" s="16"/>
      <c r="Y6" s="16"/>
      <c r="Z6" s="16"/>
      <c r="AA6" s="16"/>
      <c r="AB6" s="16"/>
      <c r="AC6" s="16"/>
      <c r="AD6" s="16"/>
      <c r="AE6" s="16"/>
      <c r="AF6" s="16"/>
      <c r="AG6" s="16"/>
    </row>
    <row r="7" spans="1:33" s="1" customFormat="1" ht="19.5" customHeight="1">
      <c r="A7" s="8"/>
      <c r="B7" s="8"/>
      <c r="C7" s="21" t="s">
        <v>342</v>
      </c>
      <c r="D7" s="22"/>
      <c r="E7" s="22"/>
      <c r="F7" s="22"/>
      <c r="G7" s="22"/>
      <c r="H7" s="22"/>
      <c r="I7" s="16"/>
      <c r="J7" s="16"/>
      <c r="K7" s="16"/>
      <c r="L7" s="16"/>
      <c r="M7" s="16"/>
      <c r="N7" s="16"/>
      <c r="O7" s="16"/>
      <c r="P7" s="16"/>
      <c r="Q7" s="16"/>
      <c r="R7" s="16"/>
      <c r="S7" s="16"/>
      <c r="T7" s="16"/>
      <c r="U7" s="16"/>
      <c r="V7" s="16"/>
      <c r="W7" s="16"/>
      <c r="X7" s="16"/>
      <c r="Y7" s="16"/>
      <c r="Z7" s="16"/>
      <c r="AA7" s="16"/>
      <c r="AB7" s="16"/>
      <c r="AC7" s="16"/>
      <c r="AD7" s="16"/>
      <c r="AE7" s="16"/>
      <c r="AF7" s="16"/>
      <c r="AG7" s="16"/>
    </row>
    <row r="8" spans="1:33" s="1" customFormat="1" ht="19.5" customHeight="1">
      <c r="A8" s="6" t="s">
        <v>9196</v>
      </c>
      <c r="B8" s="6"/>
      <c r="C8" s="24" t="s">
        <v>10785</v>
      </c>
      <c r="D8" s="36">
        <f>IFERROR(VLOOKUP(D$2&amp;$B8&amp;$A8,Parte_III!$1:$1048576,$A$3,0),"-")</f>
        <v>288</v>
      </c>
      <c r="E8" s="36">
        <f>IFERROR(VLOOKUP(E$2&amp;$B8&amp;$A8,Parte_III!$1:$1048576,$A$3,0),"-")</f>
        <v>37</v>
      </c>
      <c r="F8" s="36">
        <f>IFERROR(VLOOKUP(F$2&amp;$B8&amp;$A8,Parte_III!$1:$1048576,$A$3,0),"-")</f>
        <v>8</v>
      </c>
      <c r="G8" s="36">
        <f>IFERROR(VLOOKUP(G$2&amp;$B8&amp;$A8,Parte_III!$1:$1048576,$A$3,0),"-")</f>
        <v>12</v>
      </c>
      <c r="H8" s="36">
        <f>IFERROR(VLOOKUP(H$2&amp;$B8&amp;$A8,Parte_III!$1:$1048576,$A$3,0),"-")</f>
        <v>15</v>
      </c>
      <c r="I8" s="16"/>
      <c r="J8" s="16"/>
      <c r="K8" s="16"/>
      <c r="L8" s="16"/>
      <c r="M8" s="16"/>
      <c r="N8" s="16"/>
      <c r="O8" s="16"/>
      <c r="P8" s="16"/>
      <c r="Q8" s="16"/>
      <c r="R8" s="16"/>
      <c r="S8" s="16"/>
      <c r="T8" s="16"/>
      <c r="U8" s="16"/>
      <c r="V8" s="16"/>
      <c r="W8" s="16"/>
      <c r="X8" s="16"/>
      <c r="Y8" s="16"/>
      <c r="Z8" s="16"/>
      <c r="AA8" s="16"/>
      <c r="AB8" s="16"/>
      <c r="AC8" s="16"/>
      <c r="AD8" s="16"/>
      <c r="AE8" s="16"/>
      <c r="AF8" s="16"/>
      <c r="AG8" s="16"/>
    </row>
    <row r="9" spans="1:33">
      <c r="A9" s="6" t="s">
        <v>9199</v>
      </c>
      <c r="B9" s="6"/>
      <c r="C9" s="24" t="s">
        <v>10786</v>
      </c>
      <c r="D9" s="36">
        <f>IFERROR(VLOOKUP(D$2&amp;$B9&amp;$A9,Parte_III!$1:$1048576,$A$3,0),"-")</f>
        <v>0</v>
      </c>
      <c r="E9" s="36">
        <f>IFERROR(VLOOKUP(E$2&amp;$B9&amp;$A9,Parte_III!$1:$1048576,$A$3,0),"-")</f>
        <v>0</v>
      </c>
      <c r="F9" s="36">
        <f>IFERROR(VLOOKUP(F$2&amp;$B9&amp;$A9,Parte_III!$1:$1048576,$A$3,0),"-")</f>
        <v>0</v>
      </c>
      <c r="G9" s="36">
        <f>IFERROR(VLOOKUP(G$2&amp;$B9&amp;$A9,Parte_III!$1:$1048576,$A$3,0),"-")</f>
        <v>0</v>
      </c>
      <c r="H9" s="36">
        <f>IFERROR(VLOOKUP(H$2&amp;$B9&amp;$A9,Parte_III!$1:$1048576,$A$3,0),"-")</f>
        <v>0</v>
      </c>
    </row>
    <row r="10" spans="1:33">
      <c r="A10" s="6" t="s">
        <v>9202</v>
      </c>
      <c r="B10" s="6"/>
      <c r="C10" s="24" t="s">
        <v>10787</v>
      </c>
      <c r="D10" s="36">
        <f>IFERROR(VLOOKUP(D$2&amp;$B10&amp;$A10,Parte_III!$1:$1048576,$A$3,0),"-")</f>
        <v>0</v>
      </c>
      <c r="E10" s="36">
        <f>IFERROR(VLOOKUP(E$2&amp;$B10&amp;$A10,Parte_III!$1:$1048576,$A$3,0),"-")</f>
        <v>0</v>
      </c>
      <c r="F10" s="36">
        <f>IFERROR(VLOOKUP(F$2&amp;$B10&amp;$A10,Parte_III!$1:$1048576,$A$3,0),"-")</f>
        <v>0</v>
      </c>
      <c r="G10" s="36">
        <f>IFERROR(VLOOKUP(G$2&amp;$B10&amp;$A10,Parte_III!$1:$1048576,$A$3,0),"-")</f>
        <v>0</v>
      </c>
      <c r="H10" s="36">
        <f>IFERROR(VLOOKUP(H$2&amp;$B10&amp;$A10,Parte_III!$1:$1048576,$A$3,0),"-")</f>
        <v>0</v>
      </c>
    </row>
    <row r="11" spans="1:33">
      <c r="A11" s="6" t="s">
        <v>9205</v>
      </c>
      <c r="B11" s="6"/>
      <c r="C11" s="24" t="s">
        <v>10779</v>
      </c>
      <c r="D11" s="36">
        <f>IFERROR(VLOOKUP(D$2&amp;$B11&amp;$A11,Parte_III!$1:$1048576,$A$3,0),"-")</f>
        <v>0</v>
      </c>
      <c r="E11" s="36">
        <f>IFERROR(VLOOKUP(E$2&amp;$B11&amp;$A11,Parte_III!$1:$1048576,$A$3,0),"-")</f>
        <v>0</v>
      </c>
      <c r="F11" s="36">
        <f>IFERROR(VLOOKUP(F$2&amp;$B11&amp;$A11,Parte_III!$1:$1048576,$A$3,0),"-")</f>
        <v>0</v>
      </c>
      <c r="G11" s="36">
        <f>IFERROR(VLOOKUP(G$2&amp;$B11&amp;$A11,Parte_III!$1:$1048576,$A$3,0),"-")</f>
        <v>0</v>
      </c>
      <c r="H11" s="36">
        <f>IFERROR(VLOOKUP(H$2&amp;$B11&amp;$A11,Parte_III!$1:$1048576,$A$3,0),"-")</f>
        <v>0</v>
      </c>
    </row>
    <row r="12" spans="1:33">
      <c r="A12" s="6" t="s">
        <v>9208</v>
      </c>
      <c r="B12" s="6"/>
      <c r="C12" s="24" t="s">
        <v>7716</v>
      </c>
      <c r="D12" s="36">
        <f>IFERROR(VLOOKUP(D$2&amp;$B12&amp;$A12,Parte_III!$1:$1048576,$A$3,0),"-")</f>
        <v>15</v>
      </c>
      <c r="E12" s="36">
        <f>IFERROR(VLOOKUP(E$2&amp;$B12&amp;$A12,Parte_III!$1:$1048576,$A$3,0),"-")</f>
        <v>3</v>
      </c>
      <c r="F12" s="36">
        <f>IFERROR(VLOOKUP(F$2&amp;$B12&amp;$A12,Parte_III!$1:$1048576,$A$3,0),"-")</f>
        <v>1</v>
      </c>
      <c r="G12" s="36">
        <f>IFERROR(VLOOKUP(G$2&amp;$B12&amp;$A12,Parte_III!$1:$1048576,$A$3,0),"-")</f>
        <v>3</v>
      </c>
      <c r="H12" s="36">
        <f>IFERROR(VLOOKUP(H$2&amp;$B12&amp;$A12,Parte_III!$1:$1048576,$A$3,0),"-")</f>
        <v>0</v>
      </c>
    </row>
    <row r="13" spans="1:33">
      <c r="A13" s="6" t="s">
        <v>9211</v>
      </c>
      <c r="B13" s="6"/>
      <c r="C13" s="24" t="s">
        <v>5664</v>
      </c>
      <c r="D13" s="36">
        <f>IFERROR(VLOOKUP(D$2&amp;$B13&amp;$A13,Parte_III!$1:$1048576,$A$3,0),"-")</f>
        <v>77</v>
      </c>
      <c r="E13" s="36">
        <f>IFERROR(VLOOKUP(E$2&amp;$B13&amp;$A13,Parte_III!$1:$1048576,$A$3,0),"-")</f>
        <v>8</v>
      </c>
      <c r="F13" s="36">
        <f>IFERROR(VLOOKUP(F$2&amp;$B13&amp;$A13,Parte_III!$1:$1048576,$A$3,0),"-")</f>
        <v>0</v>
      </c>
      <c r="G13" s="36">
        <f>IFERROR(VLOOKUP(G$2&amp;$B13&amp;$A13,Parte_III!$1:$1048576,$A$3,0),"-")</f>
        <v>0</v>
      </c>
      <c r="H13" s="36">
        <f>IFERROR(VLOOKUP(H$2&amp;$B13&amp;$A13,Parte_III!$1:$1048576,$A$3,0),"-")</f>
        <v>2</v>
      </c>
    </row>
    <row r="14" spans="1:33">
      <c r="A14" s="8"/>
      <c r="B14" s="8"/>
      <c r="C14" s="21" t="s">
        <v>10803</v>
      </c>
      <c r="D14" s="22"/>
      <c r="E14" s="22"/>
      <c r="F14" s="22"/>
      <c r="G14" s="22"/>
      <c r="H14" s="22"/>
    </row>
    <row r="15" spans="1:33">
      <c r="A15" s="6" t="s">
        <v>9196</v>
      </c>
      <c r="B15" s="6" t="s">
        <v>5875</v>
      </c>
      <c r="C15" s="24" t="s">
        <v>10785</v>
      </c>
      <c r="D15" s="36">
        <f>IFERROR(VLOOKUP(D$2&amp;$B15&amp;$A15,Parte_III!$1:$1048576,$A$3,0),"-")</f>
        <v>48</v>
      </c>
      <c r="E15" s="36">
        <f>IFERROR(VLOOKUP(E$2&amp;$B15&amp;$A15,Parte_III!$1:$1048576,$A$3,0),"-")</f>
        <v>24</v>
      </c>
      <c r="F15" s="36">
        <f>IFERROR(VLOOKUP(F$2&amp;$B15&amp;$A15,Parte_III!$1:$1048576,$A$3,0),"-")</f>
        <v>6</v>
      </c>
      <c r="G15" s="36">
        <f>IFERROR(VLOOKUP(G$2&amp;$B15&amp;$A15,Parte_III!$1:$1048576,$A$3,0),"-")</f>
        <v>8</v>
      </c>
      <c r="H15" s="36">
        <f>IFERROR(VLOOKUP(H$2&amp;$B15&amp;$A15,Parte_III!$1:$1048576,$A$3,0),"-")</f>
        <v>10</v>
      </c>
    </row>
    <row r="16" spans="1:33">
      <c r="A16" s="6" t="s">
        <v>9199</v>
      </c>
      <c r="B16" s="6" t="s">
        <v>5875</v>
      </c>
      <c r="C16" s="24" t="s">
        <v>10786</v>
      </c>
      <c r="D16" s="36">
        <f>IFERROR(VLOOKUP(D$2&amp;$B16&amp;$A16,Parte_III!$1:$1048576,$A$3,0),"-")</f>
        <v>0</v>
      </c>
      <c r="E16" s="36">
        <f>IFERROR(VLOOKUP(E$2&amp;$B16&amp;$A16,Parte_III!$1:$1048576,$A$3,0),"-")</f>
        <v>0</v>
      </c>
      <c r="F16" s="36">
        <f>IFERROR(VLOOKUP(F$2&amp;$B16&amp;$A16,Parte_III!$1:$1048576,$A$3,0),"-")</f>
        <v>0</v>
      </c>
      <c r="G16" s="36">
        <f>IFERROR(VLOOKUP(G$2&amp;$B16&amp;$A16,Parte_III!$1:$1048576,$A$3,0),"-")</f>
        <v>0</v>
      </c>
      <c r="H16" s="36">
        <f>IFERROR(VLOOKUP(H$2&amp;$B16&amp;$A16,Parte_III!$1:$1048576,$A$3,0),"-")</f>
        <v>0</v>
      </c>
    </row>
    <row r="17" spans="1:8">
      <c r="A17" s="6" t="s">
        <v>9202</v>
      </c>
      <c r="B17" s="6" t="s">
        <v>5875</v>
      </c>
      <c r="C17" s="24" t="s">
        <v>10787</v>
      </c>
      <c r="D17" s="36">
        <f>IFERROR(VLOOKUP(D$2&amp;$B17&amp;$A17,Parte_III!$1:$1048576,$A$3,0),"-")</f>
        <v>0</v>
      </c>
      <c r="E17" s="36">
        <f>IFERROR(VLOOKUP(E$2&amp;$B17&amp;$A17,Parte_III!$1:$1048576,$A$3,0),"-")</f>
        <v>0</v>
      </c>
      <c r="F17" s="36">
        <f>IFERROR(VLOOKUP(F$2&amp;$B17&amp;$A17,Parte_III!$1:$1048576,$A$3,0),"-")</f>
        <v>0</v>
      </c>
      <c r="G17" s="36">
        <f>IFERROR(VLOOKUP(G$2&amp;$B17&amp;$A17,Parte_III!$1:$1048576,$A$3,0),"-")</f>
        <v>0</v>
      </c>
      <c r="H17" s="36">
        <f>IFERROR(VLOOKUP(H$2&amp;$B17&amp;$A17,Parte_III!$1:$1048576,$A$3,0),"-")</f>
        <v>0</v>
      </c>
    </row>
    <row r="18" spans="1:8">
      <c r="A18" s="6" t="s">
        <v>9205</v>
      </c>
      <c r="B18" s="6" t="s">
        <v>5875</v>
      </c>
      <c r="C18" s="24" t="s">
        <v>10779</v>
      </c>
      <c r="D18" s="36">
        <f>IFERROR(VLOOKUP(D$2&amp;$B18&amp;$A18,Parte_III!$1:$1048576,$A$3,0),"-")</f>
        <v>0</v>
      </c>
      <c r="E18" s="36">
        <f>IFERROR(VLOOKUP(E$2&amp;$B18&amp;$A18,Parte_III!$1:$1048576,$A$3,0),"-")</f>
        <v>0</v>
      </c>
      <c r="F18" s="36">
        <f>IFERROR(VLOOKUP(F$2&amp;$B18&amp;$A18,Parte_III!$1:$1048576,$A$3,0),"-")</f>
        <v>0</v>
      </c>
      <c r="G18" s="36">
        <f>IFERROR(VLOOKUP(G$2&amp;$B18&amp;$A18,Parte_III!$1:$1048576,$A$3,0),"-")</f>
        <v>0</v>
      </c>
      <c r="H18" s="36">
        <f>IFERROR(VLOOKUP(H$2&amp;$B18&amp;$A18,Parte_III!$1:$1048576,$A$3,0),"-")</f>
        <v>0</v>
      </c>
    </row>
    <row r="19" spans="1:8">
      <c r="A19" s="6" t="s">
        <v>9208</v>
      </c>
      <c r="B19" s="6" t="s">
        <v>5875</v>
      </c>
      <c r="C19" s="24" t="s">
        <v>7716</v>
      </c>
      <c r="D19" s="36">
        <f>IFERROR(VLOOKUP(D$2&amp;$B19&amp;$A19,Parte_III!$1:$1048576,$A$3,0),"-")</f>
        <v>5</v>
      </c>
      <c r="E19" s="36">
        <f>IFERROR(VLOOKUP(E$2&amp;$B19&amp;$A19,Parte_III!$1:$1048576,$A$3,0),"-")</f>
        <v>3</v>
      </c>
      <c r="F19" s="36">
        <f>IFERROR(VLOOKUP(F$2&amp;$B19&amp;$A19,Parte_III!$1:$1048576,$A$3,0),"-")</f>
        <v>0</v>
      </c>
      <c r="G19" s="36">
        <f>IFERROR(VLOOKUP(G$2&amp;$B19&amp;$A19,Parte_III!$1:$1048576,$A$3,0),"-")</f>
        <v>2</v>
      </c>
      <c r="H19" s="36">
        <f>IFERROR(VLOOKUP(H$2&amp;$B19&amp;$A19,Parte_III!$1:$1048576,$A$3,0),"-")</f>
        <v>0</v>
      </c>
    </row>
    <row r="20" spans="1:8">
      <c r="A20" s="6" t="s">
        <v>9211</v>
      </c>
      <c r="B20" s="6" t="s">
        <v>5875</v>
      </c>
      <c r="C20" s="24" t="s">
        <v>5664</v>
      </c>
      <c r="D20" s="36">
        <f>IFERROR(VLOOKUP(D$2&amp;$B20&amp;$A20,Parte_III!$1:$1048576,$A$3,0),"-")</f>
        <v>7</v>
      </c>
      <c r="E20" s="36">
        <f>IFERROR(VLOOKUP(E$2&amp;$B20&amp;$A20,Parte_III!$1:$1048576,$A$3,0),"-")</f>
        <v>6</v>
      </c>
      <c r="F20" s="36">
        <f>IFERROR(VLOOKUP(F$2&amp;$B20&amp;$A20,Parte_III!$1:$1048576,$A$3,0),"-")</f>
        <v>0</v>
      </c>
      <c r="G20" s="36">
        <f>IFERROR(VLOOKUP(G$2&amp;$B20&amp;$A20,Parte_III!$1:$1048576,$A$3,0),"-")</f>
        <v>0</v>
      </c>
      <c r="H20" s="36">
        <f>IFERROR(VLOOKUP(H$2&amp;$B20&amp;$A20,Parte_III!$1:$1048576,$A$3,0),"-")</f>
        <v>1</v>
      </c>
    </row>
    <row r="21" spans="1:8">
      <c r="A21" s="8"/>
      <c r="B21" s="8"/>
      <c r="C21" s="21" t="s">
        <v>10804</v>
      </c>
      <c r="D21" s="22"/>
      <c r="E21" s="22"/>
      <c r="F21" s="22"/>
      <c r="G21" s="22"/>
      <c r="H21" s="22"/>
    </row>
    <row r="22" spans="1:8">
      <c r="A22" s="6" t="s">
        <v>9196</v>
      </c>
      <c r="B22" s="6" t="s">
        <v>5876</v>
      </c>
      <c r="C22" s="24" t="s">
        <v>10785</v>
      </c>
      <c r="D22" s="36">
        <f>IFERROR(VLOOKUP(D$2&amp;$B22&amp;$A22,Parte_III!$1:$1048576,$A$3,0),"-")</f>
        <v>15</v>
      </c>
      <c r="E22" s="36">
        <f>IFERROR(VLOOKUP(E$2&amp;$B22&amp;$A22,Parte_III!$1:$1048576,$A$3,0),"-")</f>
        <v>7</v>
      </c>
      <c r="F22" s="36">
        <f>IFERROR(VLOOKUP(F$2&amp;$B22&amp;$A22,Parte_III!$1:$1048576,$A$3,0),"-")</f>
        <v>1</v>
      </c>
      <c r="G22" s="36">
        <f>IFERROR(VLOOKUP(G$2&amp;$B22&amp;$A22,Parte_III!$1:$1048576,$A$3,0),"-")</f>
        <v>3</v>
      </c>
      <c r="H22" s="36">
        <f>IFERROR(VLOOKUP(H$2&amp;$B22&amp;$A22,Parte_III!$1:$1048576,$A$3,0),"-")</f>
        <v>4</v>
      </c>
    </row>
    <row r="23" spans="1:8">
      <c r="A23" s="6" t="s">
        <v>9199</v>
      </c>
      <c r="B23" s="6" t="s">
        <v>5876</v>
      </c>
      <c r="C23" s="24" t="s">
        <v>10786</v>
      </c>
      <c r="D23" s="36">
        <f>IFERROR(VLOOKUP(D$2&amp;$B23&amp;$A23,Parte_III!$1:$1048576,$A$3,0),"-")</f>
        <v>0</v>
      </c>
      <c r="E23" s="36">
        <f>IFERROR(VLOOKUP(E$2&amp;$B23&amp;$A23,Parte_III!$1:$1048576,$A$3,0),"-")</f>
        <v>0</v>
      </c>
      <c r="F23" s="36">
        <f>IFERROR(VLOOKUP(F$2&amp;$B23&amp;$A23,Parte_III!$1:$1048576,$A$3,0),"-")</f>
        <v>0</v>
      </c>
      <c r="G23" s="36">
        <f>IFERROR(VLOOKUP(G$2&amp;$B23&amp;$A23,Parte_III!$1:$1048576,$A$3,0),"-")</f>
        <v>0</v>
      </c>
      <c r="H23" s="36">
        <f>IFERROR(VLOOKUP(H$2&amp;$B23&amp;$A23,Parte_III!$1:$1048576,$A$3,0),"-")</f>
        <v>0</v>
      </c>
    </row>
    <row r="24" spans="1:8">
      <c r="A24" s="6" t="s">
        <v>9202</v>
      </c>
      <c r="B24" s="6" t="s">
        <v>5876</v>
      </c>
      <c r="C24" s="24" t="s">
        <v>10787</v>
      </c>
      <c r="D24" s="36">
        <f>IFERROR(VLOOKUP(D$2&amp;$B24&amp;$A24,Parte_III!$1:$1048576,$A$3,0),"-")</f>
        <v>0</v>
      </c>
      <c r="E24" s="36">
        <f>IFERROR(VLOOKUP(E$2&amp;$B24&amp;$A24,Parte_III!$1:$1048576,$A$3,0),"-")</f>
        <v>0</v>
      </c>
      <c r="F24" s="36">
        <f>IFERROR(VLOOKUP(F$2&amp;$B24&amp;$A24,Parte_III!$1:$1048576,$A$3,0),"-")</f>
        <v>0</v>
      </c>
      <c r="G24" s="36">
        <f>IFERROR(VLOOKUP(G$2&amp;$B24&amp;$A24,Parte_III!$1:$1048576,$A$3,0),"-")</f>
        <v>0</v>
      </c>
      <c r="H24" s="36">
        <f>IFERROR(VLOOKUP(H$2&amp;$B24&amp;$A24,Parte_III!$1:$1048576,$A$3,0),"-")</f>
        <v>0</v>
      </c>
    </row>
    <row r="25" spans="1:8">
      <c r="A25" s="6" t="s">
        <v>9205</v>
      </c>
      <c r="B25" s="6" t="s">
        <v>5876</v>
      </c>
      <c r="C25" s="24" t="s">
        <v>10779</v>
      </c>
      <c r="D25" s="36">
        <f>IFERROR(VLOOKUP(D$2&amp;$B25&amp;$A25,Parte_III!$1:$1048576,$A$3,0),"-")</f>
        <v>0</v>
      </c>
      <c r="E25" s="36">
        <f>IFERROR(VLOOKUP(E$2&amp;$B25&amp;$A25,Parte_III!$1:$1048576,$A$3,0),"-")</f>
        <v>0</v>
      </c>
      <c r="F25" s="36">
        <f>IFERROR(VLOOKUP(F$2&amp;$B25&amp;$A25,Parte_III!$1:$1048576,$A$3,0),"-")</f>
        <v>0</v>
      </c>
      <c r="G25" s="36">
        <f>IFERROR(VLOOKUP(G$2&amp;$B25&amp;$A25,Parte_III!$1:$1048576,$A$3,0),"-")</f>
        <v>0</v>
      </c>
      <c r="H25" s="36">
        <f>IFERROR(VLOOKUP(H$2&amp;$B25&amp;$A25,Parte_III!$1:$1048576,$A$3,0),"-")</f>
        <v>0</v>
      </c>
    </row>
    <row r="26" spans="1:8">
      <c r="A26" s="6" t="s">
        <v>9208</v>
      </c>
      <c r="B26" s="6" t="s">
        <v>5876</v>
      </c>
      <c r="C26" s="24" t="s">
        <v>7716</v>
      </c>
      <c r="D26" s="36">
        <f>IFERROR(VLOOKUP(D$2&amp;$B26&amp;$A26,Parte_III!$1:$1048576,$A$3,0),"-")</f>
        <v>1</v>
      </c>
      <c r="E26" s="36">
        <f>IFERROR(VLOOKUP(E$2&amp;$B26&amp;$A26,Parte_III!$1:$1048576,$A$3,0),"-")</f>
        <v>0</v>
      </c>
      <c r="F26" s="36">
        <f>IFERROR(VLOOKUP(F$2&amp;$B26&amp;$A26,Parte_III!$1:$1048576,$A$3,0),"-")</f>
        <v>0</v>
      </c>
      <c r="G26" s="36">
        <f>IFERROR(VLOOKUP(G$2&amp;$B26&amp;$A26,Parte_III!$1:$1048576,$A$3,0),"-")</f>
        <v>1</v>
      </c>
      <c r="H26" s="36">
        <f>IFERROR(VLOOKUP(H$2&amp;$B26&amp;$A26,Parte_III!$1:$1048576,$A$3,0),"-")</f>
        <v>0</v>
      </c>
    </row>
    <row r="27" spans="1:8">
      <c r="A27" s="6" t="s">
        <v>9211</v>
      </c>
      <c r="B27" s="6" t="s">
        <v>5876</v>
      </c>
      <c r="C27" s="24" t="s">
        <v>5664</v>
      </c>
      <c r="D27" s="36">
        <f>IFERROR(VLOOKUP(D$2&amp;$B27&amp;$A27,Parte_III!$1:$1048576,$A$3,0),"-")</f>
        <v>3</v>
      </c>
      <c r="E27" s="36">
        <f>IFERROR(VLOOKUP(E$2&amp;$B27&amp;$A27,Parte_III!$1:$1048576,$A$3,0),"-")</f>
        <v>2</v>
      </c>
      <c r="F27" s="36">
        <f>IFERROR(VLOOKUP(F$2&amp;$B27&amp;$A27,Parte_III!$1:$1048576,$A$3,0),"-")</f>
        <v>0</v>
      </c>
      <c r="G27" s="36">
        <f>IFERROR(VLOOKUP(G$2&amp;$B27&amp;$A27,Parte_III!$1:$1048576,$A$3,0),"-")</f>
        <v>0</v>
      </c>
      <c r="H27" s="36">
        <f>IFERROR(VLOOKUP(H$2&amp;$B27&amp;$A27,Parte_III!$1:$1048576,$A$3,0),"-")</f>
        <v>1</v>
      </c>
    </row>
    <row r="28" spans="1:8">
      <c r="A28" s="8"/>
      <c r="B28" s="8"/>
      <c r="C28" s="21" t="s">
        <v>10805</v>
      </c>
      <c r="D28" s="22"/>
      <c r="E28" s="22"/>
      <c r="F28" s="22"/>
      <c r="G28" s="22"/>
      <c r="H28" s="22"/>
    </row>
    <row r="29" spans="1:8">
      <c r="A29" s="6" t="s">
        <v>9196</v>
      </c>
      <c r="B29" s="6" t="s">
        <v>5877</v>
      </c>
      <c r="C29" s="24" t="s">
        <v>10785</v>
      </c>
      <c r="D29" s="36">
        <f>IFERROR(VLOOKUP(D$2&amp;$B29&amp;$A29,Parte_III!$1:$1048576,$A$3,0),"-")</f>
        <v>9</v>
      </c>
      <c r="E29" s="36">
        <f>IFERROR(VLOOKUP(E$2&amp;$B29&amp;$A29,Parte_III!$1:$1048576,$A$3,0),"-")</f>
        <v>6</v>
      </c>
      <c r="F29" s="36">
        <f>IFERROR(VLOOKUP(F$2&amp;$B29&amp;$A29,Parte_III!$1:$1048576,$A$3,0),"-")</f>
        <v>1</v>
      </c>
      <c r="G29" s="36">
        <f>IFERROR(VLOOKUP(G$2&amp;$B29&amp;$A29,Parte_III!$1:$1048576,$A$3,0),"-")</f>
        <v>1</v>
      </c>
      <c r="H29" s="36">
        <f>IFERROR(VLOOKUP(H$2&amp;$B29&amp;$A29,Parte_III!$1:$1048576,$A$3,0),"-")</f>
        <v>1</v>
      </c>
    </row>
    <row r="30" spans="1:8">
      <c r="A30" s="6" t="s">
        <v>9199</v>
      </c>
      <c r="B30" s="6" t="s">
        <v>5877</v>
      </c>
      <c r="C30" s="24" t="s">
        <v>10786</v>
      </c>
      <c r="D30" s="36">
        <f>IFERROR(VLOOKUP(D$2&amp;$B30&amp;$A30,Parte_III!$1:$1048576,$A$3,0),"-")</f>
        <v>0</v>
      </c>
      <c r="E30" s="36">
        <f>IFERROR(VLOOKUP(E$2&amp;$B30&amp;$A30,Parte_III!$1:$1048576,$A$3,0),"-")</f>
        <v>0</v>
      </c>
      <c r="F30" s="36">
        <f>IFERROR(VLOOKUP(F$2&amp;$B30&amp;$A30,Parte_III!$1:$1048576,$A$3,0),"-")</f>
        <v>0</v>
      </c>
      <c r="G30" s="36">
        <f>IFERROR(VLOOKUP(G$2&amp;$B30&amp;$A30,Parte_III!$1:$1048576,$A$3,0),"-")</f>
        <v>0</v>
      </c>
      <c r="H30" s="36">
        <f>IFERROR(VLOOKUP(H$2&amp;$B30&amp;$A30,Parte_III!$1:$1048576,$A$3,0),"-")</f>
        <v>0</v>
      </c>
    </row>
    <row r="31" spans="1:8">
      <c r="A31" s="6" t="s">
        <v>9202</v>
      </c>
      <c r="B31" s="6" t="s">
        <v>5877</v>
      </c>
      <c r="C31" s="24" t="s">
        <v>10787</v>
      </c>
      <c r="D31" s="36">
        <f>IFERROR(VLOOKUP(D$2&amp;$B31&amp;$A31,Parte_III!$1:$1048576,$A$3,0),"-")</f>
        <v>0</v>
      </c>
      <c r="E31" s="36">
        <f>IFERROR(VLOOKUP(E$2&amp;$B31&amp;$A31,Parte_III!$1:$1048576,$A$3,0),"-")</f>
        <v>0</v>
      </c>
      <c r="F31" s="36">
        <f>IFERROR(VLOOKUP(F$2&amp;$B31&amp;$A31,Parte_III!$1:$1048576,$A$3,0),"-")</f>
        <v>0</v>
      </c>
      <c r="G31" s="36">
        <f>IFERROR(VLOOKUP(G$2&amp;$B31&amp;$A31,Parte_III!$1:$1048576,$A$3,0),"-")</f>
        <v>0</v>
      </c>
      <c r="H31" s="36">
        <f>IFERROR(VLOOKUP(H$2&amp;$B31&amp;$A31,Parte_III!$1:$1048576,$A$3,0),"-")</f>
        <v>0</v>
      </c>
    </row>
    <row r="32" spans="1:8">
      <c r="A32" s="6" t="s">
        <v>9205</v>
      </c>
      <c r="B32" s="6" t="s">
        <v>5877</v>
      </c>
      <c r="C32" s="24" t="s">
        <v>10779</v>
      </c>
      <c r="D32" s="36">
        <f>IFERROR(VLOOKUP(D$2&amp;$B32&amp;$A32,Parte_III!$1:$1048576,$A$3,0),"-")</f>
        <v>0</v>
      </c>
      <c r="E32" s="36">
        <f>IFERROR(VLOOKUP(E$2&amp;$B32&amp;$A32,Parte_III!$1:$1048576,$A$3,0),"-")</f>
        <v>0</v>
      </c>
      <c r="F32" s="36">
        <f>IFERROR(VLOOKUP(F$2&amp;$B32&amp;$A32,Parte_III!$1:$1048576,$A$3,0),"-")</f>
        <v>0</v>
      </c>
      <c r="G32" s="36">
        <f>IFERROR(VLOOKUP(G$2&amp;$B32&amp;$A32,Parte_III!$1:$1048576,$A$3,0),"-")</f>
        <v>0</v>
      </c>
      <c r="H32" s="36">
        <f>IFERROR(VLOOKUP(H$2&amp;$B32&amp;$A32,Parte_III!$1:$1048576,$A$3,0),"-")</f>
        <v>0</v>
      </c>
    </row>
    <row r="33" spans="1:8">
      <c r="A33" s="6" t="s">
        <v>9208</v>
      </c>
      <c r="B33" s="6" t="s">
        <v>5877</v>
      </c>
      <c r="C33" s="24" t="s">
        <v>7716</v>
      </c>
      <c r="D33" s="36">
        <f>IFERROR(VLOOKUP(D$2&amp;$B33&amp;$A33,Parte_III!$1:$1048576,$A$3,0),"-")</f>
        <v>1</v>
      </c>
      <c r="E33" s="36">
        <f>IFERROR(VLOOKUP(E$2&amp;$B33&amp;$A33,Parte_III!$1:$1048576,$A$3,0),"-")</f>
        <v>0</v>
      </c>
      <c r="F33" s="36">
        <f>IFERROR(VLOOKUP(F$2&amp;$B33&amp;$A33,Parte_III!$1:$1048576,$A$3,0),"-")</f>
        <v>1</v>
      </c>
      <c r="G33" s="36">
        <f>IFERROR(VLOOKUP(G$2&amp;$B33&amp;$A33,Parte_III!$1:$1048576,$A$3,0),"-")</f>
        <v>0</v>
      </c>
      <c r="H33" s="36">
        <f>IFERROR(VLOOKUP(H$2&amp;$B33&amp;$A33,Parte_III!$1:$1048576,$A$3,0),"-")</f>
        <v>0</v>
      </c>
    </row>
    <row r="34" spans="1:8" ht="15" thickBot="1">
      <c r="A34" s="6" t="s">
        <v>9211</v>
      </c>
      <c r="B34" s="6" t="s">
        <v>5877</v>
      </c>
      <c r="C34" s="24" t="s">
        <v>5664</v>
      </c>
      <c r="D34" s="36">
        <f>IFERROR(VLOOKUP(D$2&amp;$B34&amp;$A34,Parte_III!$1:$1048576,$A$3,0),"-")</f>
        <v>0</v>
      </c>
      <c r="E34" s="36">
        <f>IFERROR(VLOOKUP(E$2&amp;$B34&amp;$A34,Parte_III!$1:$1048576,$A$3,0),"-")</f>
        <v>0</v>
      </c>
      <c r="F34" s="36">
        <f>IFERROR(VLOOKUP(F$2&amp;$B34&amp;$A34,Parte_III!$1:$1048576,$A$3,0),"-")</f>
        <v>0</v>
      </c>
      <c r="G34" s="36">
        <f>IFERROR(VLOOKUP(G$2&amp;$B34&amp;$A34,Parte_III!$1:$1048576,$A$3,0),"-")</f>
        <v>0</v>
      </c>
      <c r="H34" s="36">
        <f>IFERROR(VLOOKUP(H$2&amp;$B34&amp;$A34,Parte_III!$1:$1048576,$A$3,0),"-")</f>
        <v>0</v>
      </c>
    </row>
    <row r="35" spans="1:8" s="26" customFormat="1" ht="15" thickTop="1">
      <c r="A35" s="8"/>
      <c r="B35" s="8"/>
      <c r="C35" s="32" t="s">
        <v>355</v>
      </c>
      <c r="D35" s="33"/>
      <c r="E35" s="33"/>
      <c r="F35" s="33"/>
      <c r="G35" s="33"/>
      <c r="H35" s="33"/>
    </row>
    <row r="36" spans="1:8" s="26" customFormat="1">
      <c r="A36" s="8"/>
      <c r="B36" s="8"/>
      <c r="C36" s="34"/>
    </row>
    <row r="37" spans="1:8" s="26" customFormat="1">
      <c r="A37" s="8"/>
      <c r="B37" s="8"/>
      <c r="C37" s="24"/>
      <c r="D37" s="24"/>
      <c r="E37" s="24"/>
      <c r="F37" s="24"/>
      <c r="G37" s="24"/>
    </row>
    <row r="38" spans="1:8" s="26" customFormat="1">
      <c r="A38" s="8"/>
      <c r="B38" s="8"/>
    </row>
    <row r="39" spans="1:8" s="26" customFormat="1">
      <c r="A39" s="8"/>
      <c r="B39" s="8"/>
    </row>
    <row r="40" spans="1:8" s="26" customFormat="1">
      <c r="A40" s="8"/>
      <c r="B40" s="8"/>
    </row>
    <row r="41" spans="1:8" s="26" customFormat="1">
      <c r="A41" s="8"/>
      <c r="B41" s="8"/>
    </row>
    <row r="42" spans="1:8" s="26" customFormat="1">
      <c r="A42" s="8"/>
      <c r="B42" s="8"/>
    </row>
    <row r="43" spans="1:8" s="26" customFormat="1">
      <c r="A43" s="8"/>
      <c r="B43" s="8"/>
    </row>
    <row r="44" spans="1:8" s="26" customFormat="1">
      <c r="A44" s="8"/>
      <c r="B44" s="8"/>
    </row>
    <row r="45" spans="1:8" s="26" customFormat="1">
      <c r="A45" s="8"/>
      <c r="B45" s="8"/>
    </row>
    <row r="46" spans="1:8" s="26" customFormat="1">
      <c r="A46" s="8"/>
      <c r="B46" s="8"/>
    </row>
    <row r="47" spans="1:8" s="26" customFormat="1">
      <c r="A47" s="8"/>
      <c r="B47" s="8"/>
    </row>
    <row r="48" spans="1:8"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row r="96" spans="1:2" s="26" customFormat="1">
      <c r="A96" s="8"/>
      <c r="B96" s="8"/>
    </row>
    <row r="97" spans="1:2" s="26" customFormat="1">
      <c r="A97" s="8"/>
      <c r="B97" s="8"/>
    </row>
    <row r="98" spans="1:2" s="26" customFormat="1">
      <c r="A98" s="8"/>
      <c r="B98" s="8"/>
    </row>
    <row r="99" spans="1:2" s="26" customFormat="1">
      <c r="A99" s="8"/>
      <c r="B99" s="8"/>
    </row>
    <row r="100" spans="1:2" s="26" customFormat="1">
      <c r="A100" s="8"/>
      <c r="B100" s="8"/>
    </row>
    <row r="101" spans="1:2" s="26" customFormat="1">
      <c r="A101" s="8"/>
      <c r="B101" s="8"/>
    </row>
    <row r="102" spans="1:2" s="26" customFormat="1">
      <c r="A102" s="8"/>
      <c r="B102" s="8"/>
    </row>
    <row r="103" spans="1:2" s="26" customFormat="1">
      <c r="A103" s="8"/>
      <c r="B103" s="8"/>
    </row>
  </sheetData>
  <mergeCells count="4">
    <mergeCell ref="C1:H1"/>
    <mergeCell ref="C3:H3"/>
    <mergeCell ref="C5:C6"/>
    <mergeCell ref="D5:H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22D48-6419-4358-9329-B7193FFB0B2A}">
  <dimension ref="A1:AG103"/>
  <sheetViews>
    <sheetView showGridLines="0" workbookViewId="0">
      <selection activeCell="C4" sqref="C4"/>
    </sheetView>
  </sheetViews>
  <sheetFormatPr defaultRowHeight="14.4"/>
  <cols>
    <col min="1" max="2" width="4.44140625" style="13" customWidth="1"/>
    <col min="3" max="3" width="43.33203125" style="26" customWidth="1"/>
    <col min="4" max="8" width="12.109375" style="26" customWidth="1"/>
    <col min="9" max="33" width="9.109375" style="26"/>
  </cols>
  <sheetData>
    <row r="1" spans="1:33" s="2" customFormat="1" ht="33.75" customHeight="1">
      <c r="A1" s="12"/>
      <c r="B1" s="12"/>
      <c r="C1" s="232" t="s">
        <v>2045</v>
      </c>
      <c r="D1" s="232"/>
      <c r="E1" s="232"/>
      <c r="F1" s="232"/>
      <c r="G1" s="232"/>
      <c r="H1" s="232"/>
      <c r="I1" s="14"/>
      <c r="J1" s="14"/>
      <c r="K1" s="14"/>
      <c r="L1" s="14"/>
      <c r="M1" s="14"/>
      <c r="N1" s="14"/>
      <c r="O1" s="14"/>
      <c r="P1" s="14"/>
    </row>
    <row r="2" spans="1:33" s="6" customFormat="1" ht="11.25" customHeight="1">
      <c r="C2" s="116"/>
      <c r="E2" s="6" t="s">
        <v>10740</v>
      </c>
      <c r="F2" s="6" t="s">
        <v>10741</v>
      </c>
      <c r="G2" s="6" t="s">
        <v>10742</v>
      </c>
      <c r="H2" s="6" t="s">
        <v>10743</v>
      </c>
    </row>
    <row r="3" spans="1:33" s="1" customFormat="1" ht="38.25" customHeight="1">
      <c r="A3" s="8">
        <v>3</v>
      </c>
      <c r="B3" s="8"/>
      <c r="C3" s="234" t="s">
        <v>10807</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c r="AE3" s="16"/>
      <c r="AF3" s="16"/>
      <c r="AG3" s="16"/>
    </row>
    <row r="4" spans="1:33" s="1" customFormat="1" ht="9.75" customHeight="1" thickBot="1">
      <c r="A4" s="8"/>
      <c r="B4" s="8"/>
      <c r="C4" s="17"/>
      <c r="D4" s="18"/>
      <c r="E4" s="18"/>
      <c r="F4" s="18"/>
      <c r="G4" s="18"/>
      <c r="H4" s="18"/>
      <c r="I4" s="16"/>
      <c r="J4" s="16"/>
      <c r="K4" s="16"/>
      <c r="L4" s="16"/>
      <c r="M4" s="16"/>
      <c r="N4" s="16"/>
      <c r="O4" s="16"/>
      <c r="P4" s="16"/>
      <c r="Q4" s="16"/>
      <c r="R4" s="16"/>
      <c r="S4" s="16"/>
      <c r="T4" s="16"/>
      <c r="U4" s="16"/>
      <c r="V4" s="16"/>
      <c r="W4" s="16"/>
      <c r="X4" s="16"/>
      <c r="Y4" s="16"/>
      <c r="Z4" s="16"/>
      <c r="AA4" s="16"/>
      <c r="AB4" s="16"/>
      <c r="AC4" s="16"/>
      <c r="AD4" s="16"/>
      <c r="AE4" s="16"/>
      <c r="AF4" s="16"/>
      <c r="AG4" s="16"/>
    </row>
    <row r="5" spans="1:33" s="1" customFormat="1" ht="28.5" customHeight="1" thickTop="1">
      <c r="A5" s="8"/>
      <c r="B5" s="8"/>
      <c r="C5" s="235" t="s">
        <v>10799</v>
      </c>
      <c r="D5" s="237" t="s">
        <v>265</v>
      </c>
      <c r="E5" s="237"/>
      <c r="F5" s="237"/>
      <c r="G5" s="237"/>
      <c r="H5" s="237"/>
      <c r="I5" s="16"/>
      <c r="J5" s="16"/>
      <c r="K5" s="16"/>
      <c r="L5" s="16"/>
      <c r="M5" s="16"/>
      <c r="N5" s="16"/>
      <c r="O5" s="16"/>
      <c r="P5" s="16"/>
      <c r="Q5" s="16"/>
      <c r="R5" s="16"/>
      <c r="S5" s="16"/>
      <c r="T5" s="16"/>
      <c r="U5" s="16"/>
      <c r="V5" s="16"/>
      <c r="W5" s="16"/>
      <c r="X5" s="16"/>
      <c r="Y5" s="16"/>
      <c r="Z5" s="16"/>
      <c r="AA5" s="16"/>
      <c r="AB5" s="16"/>
      <c r="AC5" s="16"/>
      <c r="AD5" s="16"/>
      <c r="AE5" s="16"/>
      <c r="AF5" s="16"/>
      <c r="AG5" s="16"/>
    </row>
    <row r="6" spans="1:33" s="1" customFormat="1" ht="28.5" customHeight="1">
      <c r="A6" s="8"/>
      <c r="B6" s="8"/>
      <c r="C6" s="236"/>
      <c r="D6" s="111" t="s">
        <v>342</v>
      </c>
      <c r="E6" s="111" t="s">
        <v>1820</v>
      </c>
      <c r="F6" s="111" t="s">
        <v>5874</v>
      </c>
      <c r="G6" s="111" t="s">
        <v>1822</v>
      </c>
      <c r="H6" s="111" t="s">
        <v>1823</v>
      </c>
      <c r="I6" s="16"/>
      <c r="J6" s="16"/>
      <c r="K6" s="16"/>
      <c r="L6" s="16"/>
      <c r="M6" s="16"/>
      <c r="N6" s="16"/>
      <c r="O6" s="16"/>
      <c r="P6" s="16"/>
      <c r="Q6" s="16"/>
      <c r="R6" s="16"/>
      <c r="S6" s="16"/>
      <c r="T6" s="16"/>
      <c r="U6" s="16"/>
      <c r="V6" s="16"/>
      <c r="W6" s="16"/>
      <c r="X6" s="16"/>
      <c r="Y6" s="16"/>
      <c r="Z6" s="16"/>
      <c r="AA6" s="16"/>
      <c r="AB6" s="16"/>
      <c r="AC6" s="16"/>
      <c r="AD6" s="16"/>
      <c r="AE6" s="16"/>
      <c r="AF6" s="16"/>
      <c r="AG6" s="16"/>
    </row>
    <row r="7" spans="1:33" s="1" customFormat="1" ht="19.5" customHeight="1">
      <c r="A7" s="8"/>
      <c r="B7" s="8"/>
      <c r="C7" s="21" t="s">
        <v>342</v>
      </c>
      <c r="D7" s="22"/>
      <c r="E7" s="22"/>
      <c r="F7" s="22"/>
      <c r="G7" s="22"/>
      <c r="H7" s="22"/>
      <c r="I7" s="16"/>
      <c r="J7" s="16"/>
      <c r="K7" s="16"/>
      <c r="L7" s="16"/>
      <c r="M7" s="16"/>
      <c r="N7" s="16"/>
      <c r="O7" s="16"/>
      <c r="P7" s="16"/>
      <c r="Q7" s="16"/>
      <c r="R7" s="16"/>
      <c r="S7" s="16"/>
      <c r="T7" s="16"/>
      <c r="U7" s="16"/>
      <c r="V7" s="16"/>
      <c r="W7" s="16"/>
      <c r="X7" s="16"/>
      <c r="Y7" s="16"/>
      <c r="Z7" s="16"/>
      <c r="AA7" s="16"/>
      <c r="AB7" s="16"/>
      <c r="AC7" s="16"/>
      <c r="AD7" s="16"/>
      <c r="AE7" s="16"/>
      <c r="AF7" s="16"/>
      <c r="AG7" s="16"/>
    </row>
    <row r="8" spans="1:33" s="1" customFormat="1" ht="19.5" customHeight="1">
      <c r="A8" s="6" t="s">
        <v>9196</v>
      </c>
      <c r="B8" s="6"/>
      <c r="C8" s="24" t="s">
        <v>10785</v>
      </c>
      <c r="D8" s="37">
        <f>IFERROR(VLOOKUP(D$2&amp;$B8&amp;$A8,Parte_III!$1:$1048576,$A$3,0)*100,"-")</f>
        <v>75.789475440979004</v>
      </c>
      <c r="E8" s="37">
        <f>IFERROR(VLOOKUP(E$2&amp;$B8&amp;$A8,Parte_III!$1:$1048576,$A$3,0)*100,"-")</f>
        <v>77.083331346511841</v>
      </c>
      <c r="F8" s="37">
        <f>IFERROR(VLOOKUP(F$2&amp;$B8&amp;$A8,Parte_III!$1:$1048576,$A$3,0)*100,"-")</f>
        <v>88.88888955116272</v>
      </c>
      <c r="G8" s="37">
        <f>IFERROR(VLOOKUP(G$2&amp;$B8&amp;$A8,Parte_III!$1:$1048576,$A$3,0)*100,"-")</f>
        <v>85.71428656578064</v>
      </c>
      <c r="H8" s="37">
        <f>IFERROR(VLOOKUP(H$2&amp;$B8&amp;$A8,Parte_III!$1:$1048576,$A$3,0)*100,"-")</f>
        <v>88.235294818878174</v>
      </c>
      <c r="I8" s="16"/>
      <c r="J8" s="16"/>
      <c r="K8" s="16"/>
      <c r="L8" s="16"/>
      <c r="M8" s="16"/>
      <c r="N8" s="16"/>
      <c r="O8" s="16"/>
      <c r="P8" s="16"/>
      <c r="Q8" s="16"/>
      <c r="R8" s="16"/>
      <c r="S8" s="16"/>
      <c r="T8" s="16"/>
      <c r="U8" s="16"/>
      <c r="V8" s="16"/>
      <c r="W8" s="16"/>
      <c r="X8" s="16"/>
      <c r="Y8" s="16"/>
      <c r="Z8" s="16"/>
      <c r="AA8" s="16"/>
      <c r="AB8" s="16"/>
      <c r="AC8" s="16"/>
      <c r="AD8" s="16"/>
      <c r="AE8" s="16"/>
      <c r="AF8" s="16"/>
      <c r="AG8" s="16"/>
    </row>
    <row r="9" spans="1:33">
      <c r="A9" s="6" t="s">
        <v>9199</v>
      </c>
      <c r="B9" s="6"/>
      <c r="C9" s="24" t="s">
        <v>10786</v>
      </c>
      <c r="D9" s="37">
        <f>IFERROR(VLOOKUP(D$2&amp;$B9&amp;$A9,Parte_III!$1:$1048576,$A$3,0)*100,"-")</f>
        <v>0</v>
      </c>
      <c r="E9" s="37">
        <f>IFERROR(VLOOKUP(E$2&amp;$B9&amp;$A9,Parte_III!$1:$1048576,$A$3,0)*100,"-")</f>
        <v>0</v>
      </c>
      <c r="F9" s="37">
        <f>IFERROR(VLOOKUP(F$2&amp;$B9&amp;$A9,Parte_III!$1:$1048576,$A$3,0)*100,"-")</f>
        <v>0</v>
      </c>
      <c r="G9" s="37">
        <f>IFERROR(VLOOKUP(G$2&amp;$B9&amp;$A9,Parte_III!$1:$1048576,$A$3,0)*100,"-")</f>
        <v>0</v>
      </c>
      <c r="H9" s="37">
        <f>IFERROR(VLOOKUP(H$2&amp;$B9&amp;$A9,Parte_III!$1:$1048576,$A$3,0)*100,"-")</f>
        <v>0</v>
      </c>
    </row>
    <row r="10" spans="1:33">
      <c r="A10" s="6" t="s">
        <v>9202</v>
      </c>
      <c r="B10" s="6"/>
      <c r="C10" s="24" t="s">
        <v>10787</v>
      </c>
      <c r="D10" s="37">
        <f>IFERROR(VLOOKUP(D$2&amp;$B10&amp;$A10,Parte_III!$1:$1048576,$A$3,0)*100,"-")</f>
        <v>0</v>
      </c>
      <c r="E10" s="37">
        <f>IFERROR(VLOOKUP(E$2&amp;$B10&amp;$A10,Parte_III!$1:$1048576,$A$3,0)*100,"-")</f>
        <v>0</v>
      </c>
      <c r="F10" s="37">
        <f>IFERROR(VLOOKUP(F$2&amp;$B10&amp;$A10,Parte_III!$1:$1048576,$A$3,0)*100,"-")</f>
        <v>0</v>
      </c>
      <c r="G10" s="37">
        <f>IFERROR(VLOOKUP(G$2&amp;$B10&amp;$A10,Parte_III!$1:$1048576,$A$3,0)*100,"-")</f>
        <v>0</v>
      </c>
      <c r="H10" s="37">
        <f>IFERROR(VLOOKUP(H$2&amp;$B10&amp;$A10,Parte_III!$1:$1048576,$A$3,0)*100,"-")</f>
        <v>0</v>
      </c>
    </row>
    <row r="11" spans="1:33">
      <c r="A11" s="6" t="s">
        <v>9205</v>
      </c>
      <c r="B11" s="6"/>
      <c r="C11" s="24" t="s">
        <v>10779</v>
      </c>
      <c r="D11" s="37">
        <f>IFERROR(VLOOKUP(D$2&amp;$B11&amp;$A11,Parte_III!$1:$1048576,$A$3,0)*100,"-")</f>
        <v>0</v>
      </c>
      <c r="E11" s="37">
        <f>IFERROR(VLOOKUP(E$2&amp;$B11&amp;$A11,Parte_III!$1:$1048576,$A$3,0)*100,"-")</f>
        <v>0</v>
      </c>
      <c r="F11" s="37">
        <f>IFERROR(VLOOKUP(F$2&amp;$B11&amp;$A11,Parte_III!$1:$1048576,$A$3,0)*100,"-")</f>
        <v>0</v>
      </c>
      <c r="G11" s="37">
        <f>IFERROR(VLOOKUP(G$2&amp;$B11&amp;$A11,Parte_III!$1:$1048576,$A$3,0)*100,"-")</f>
        <v>0</v>
      </c>
      <c r="H11" s="37">
        <f>IFERROR(VLOOKUP(H$2&amp;$B11&amp;$A11,Parte_III!$1:$1048576,$A$3,0)*100,"-")</f>
        <v>0</v>
      </c>
    </row>
    <row r="12" spans="1:33">
      <c r="A12" s="6" t="s">
        <v>9208</v>
      </c>
      <c r="B12" s="6"/>
      <c r="C12" s="24" t="s">
        <v>7716</v>
      </c>
      <c r="D12" s="37">
        <f>IFERROR(VLOOKUP(D$2&amp;$B12&amp;$A12,Parte_III!$1:$1048576,$A$3,0)*100,"-")</f>
        <v>3.9473682641983032</v>
      </c>
      <c r="E12" s="37">
        <f>IFERROR(VLOOKUP(E$2&amp;$B12&amp;$A12,Parte_III!$1:$1048576,$A$3,0)*100,"-")</f>
        <v>6.25</v>
      </c>
      <c r="F12" s="37">
        <f>IFERROR(VLOOKUP(F$2&amp;$B12&amp;$A12,Parte_III!$1:$1048576,$A$3,0)*100,"-")</f>
        <v>11.11111119389534</v>
      </c>
      <c r="G12" s="37">
        <f>IFERROR(VLOOKUP(G$2&amp;$B12&amp;$A12,Parte_III!$1:$1048576,$A$3,0)*100,"-")</f>
        <v>21.42857164144516</v>
      </c>
      <c r="H12" s="37">
        <f>IFERROR(VLOOKUP(H$2&amp;$B12&amp;$A12,Parte_III!$1:$1048576,$A$3,0)*100,"-")</f>
        <v>0</v>
      </c>
    </row>
    <row r="13" spans="1:33">
      <c r="A13" s="6" t="s">
        <v>9211</v>
      </c>
      <c r="B13" s="6"/>
      <c r="C13" s="24" t="s">
        <v>5664</v>
      </c>
      <c r="D13" s="37">
        <f>IFERROR(VLOOKUP(D$2&amp;$B13&amp;$A13,Parte_III!$1:$1048576,$A$3,0)*100,"-")</f>
        <v>20.263157784938812</v>
      </c>
      <c r="E13" s="37">
        <f>IFERROR(VLOOKUP(E$2&amp;$B13&amp;$A13,Parte_III!$1:$1048576,$A$3,0)*100,"-")</f>
        <v>16.66666716337204</v>
      </c>
      <c r="F13" s="37">
        <f>IFERROR(VLOOKUP(F$2&amp;$B13&amp;$A13,Parte_III!$1:$1048576,$A$3,0)*100,"-")</f>
        <v>0</v>
      </c>
      <c r="G13" s="37">
        <f>IFERROR(VLOOKUP(G$2&amp;$B13&amp;$A13,Parte_III!$1:$1048576,$A$3,0)*100,"-")</f>
        <v>0</v>
      </c>
      <c r="H13" s="37">
        <f>IFERROR(VLOOKUP(H$2&amp;$B13&amp;$A13,Parte_III!$1:$1048576,$A$3,0)*100,"-")</f>
        <v>11.764705926179886</v>
      </c>
    </row>
    <row r="14" spans="1:33">
      <c r="A14" s="8"/>
      <c r="B14" s="8"/>
      <c r="C14" s="21" t="s">
        <v>10803</v>
      </c>
      <c r="D14" s="22"/>
      <c r="E14" s="22"/>
      <c r="F14" s="22"/>
      <c r="G14" s="22"/>
      <c r="H14" s="22"/>
    </row>
    <row r="15" spans="1:33">
      <c r="A15" s="6" t="s">
        <v>9196</v>
      </c>
      <c r="B15" s="6" t="s">
        <v>5875</v>
      </c>
      <c r="C15" s="24" t="s">
        <v>10785</v>
      </c>
      <c r="D15" s="37">
        <f>IFERROR(VLOOKUP(D$2&amp;$B15&amp;$A15,Parte_III!$1:$1048576,$A$3,0)*100,"-")</f>
        <v>81.355929374694824</v>
      </c>
      <c r="E15" s="37">
        <f>IFERROR(VLOOKUP(E$2&amp;$B15&amp;$A15,Parte_III!$1:$1048576,$A$3,0)*100,"-")</f>
        <v>72.727274894714355</v>
      </c>
      <c r="F15" s="37">
        <f>IFERROR(VLOOKUP(F$2&amp;$B15&amp;$A15,Parte_III!$1:$1048576,$A$3,0)*100,"-")</f>
        <v>100</v>
      </c>
      <c r="G15" s="37">
        <f>IFERROR(VLOOKUP(G$2&amp;$B15&amp;$A15,Parte_III!$1:$1048576,$A$3,0)*100,"-")</f>
        <v>88.88888955116272</v>
      </c>
      <c r="H15" s="37">
        <f>IFERROR(VLOOKUP(H$2&amp;$B15&amp;$A15,Parte_III!$1:$1048576,$A$3,0)*100,"-")</f>
        <v>90.909093618392944</v>
      </c>
    </row>
    <row r="16" spans="1:33">
      <c r="A16" s="6" t="s">
        <v>9199</v>
      </c>
      <c r="B16" s="6" t="s">
        <v>5875</v>
      </c>
      <c r="C16" s="24" t="s">
        <v>10786</v>
      </c>
      <c r="D16" s="37">
        <f>IFERROR(VLOOKUP(D$2&amp;$B16&amp;$A16,Parte_III!$1:$1048576,$A$3,0)*100,"-")</f>
        <v>0</v>
      </c>
      <c r="E16" s="37">
        <f>IFERROR(VLOOKUP(E$2&amp;$B16&amp;$A16,Parte_III!$1:$1048576,$A$3,0)*100,"-")</f>
        <v>0</v>
      </c>
      <c r="F16" s="37">
        <f>IFERROR(VLOOKUP(F$2&amp;$B16&amp;$A16,Parte_III!$1:$1048576,$A$3,0)*100,"-")</f>
        <v>0</v>
      </c>
      <c r="G16" s="37">
        <f>IFERROR(VLOOKUP(G$2&amp;$B16&amp;$A16,Parte_III!$1:$1048576,$A$3,0)*100,"-")</f>
        <v>0</v>
      </c>
      <c r="H16" s="37">
        <f>IFERROR(VLOOKUP(H$2&amp;$B16&amp;$A16,Parte_III!$1:$1048576,$A$3,0)*100,"-")</f>
        <v>0</v>
      </c>
    </row>
    <row r="17" spans="1:8">
      <c r="A17" s="6" t="s">
        <v>9202</v>
      </c>
      <c r="B17" s="6" t="s">
        <v>5875</v>
      </c>
      <c r="C17" s="24" t="s">
        <v>10787</v>
      </c>
      <c r="D17" s="37">
        <f>IFERROR(VLOOKUP(D$2&amp;$B17&amp;$A17,Parte_III!$1:$1048576,$A$3,0)*100,"-")</f>
        <v>0</v>
      </c>
      <c r="E17" s="37">
        <f>IFERROR(VLOOKUP(E$2&amp;$B17&amp;$A17,Parte_III!$1:$1048576,$A$3,0)*100,"-")</f>
        <v>0</v>
      </c>
      <c r="F17" s="37">
        <f>IFERROR(VLOOKUP(F$2&amp;$B17&amp;$A17,Parte_III!$1:$1048576,$A$3,0)*100,"-")</f>
        <v>0</v>
      </c>
      <c r="G17" s="37">
        <f>IFERROR(VLOOKUP(G$2&amp;$B17&amp;$A17,Parte_III!$1:$1048576,$A$3,0)*100,"-")</f>
        <v>0</v>
      </c>
      <c r="H17" s="37">
        <f>IFERROR(VLOOKUP(H$2&amp;$B17&amp;$A17,Parte_III!$1:$1048576,$A$3,0)*100,"-")</f>
        <v>0</v>
      </c>
    </row>
    <row r="18" spans="1:8">
      <c r="A18" s="6" t="s">
        <v>9205</v>
      </c>
      <c r="B18" s="6" t="s">
        <v>5875</v>
      </c>
      <c r="C18" s="24" t="s">
        <v>10779</v>
      </c>
      <c r="D18" s="37">
        <f>IFERROR(VLOOKUP(D$2&amp;$B18&amp;$A18,Parte_III!$1:$1048576,$A$3,0)*100,"-")</f>
        <v>0</v>
      </c>
      <c r="E18" s="37">
        <f>IFERROR(VLOOKUP(E$2&amp;$B18&amp;$A18,Parte_III!$1:$1048576,$A$3,0)*100,"-")</f>
        <v>0</v>
      </c>
      <c r="F18" s="37">
        <f>IFERROR(VLOOKUP(F$2&amp;$B18&amp;$A18,Parte_III!$1:$1048576,$A$3,0)*100,"-")</f>
        <v>0</v>
      </c>
      <c r="G18" s="37">
        <f>IFERROR(VLOOKUP(G$2&amp;$B18&amp;$A18,Parte_III!$1:$1048576,$A$3,0)*100,"-")</f>
        <v>0</v>
      </c>
      <c r="H18" s="37">
        <f>IFERROR(VLOOKUP(H$2&amp;$B18&amp;$A18,Parte_III!$1:$1048576,$A$3,0)*100,"-")</f>
        <v>0</v>
      </c>
    </row>
    <row r="19" spans="1:8">
      <c r="A19" s="6" t="s">
        <v>9208</v>
      </c>
      <c r="B19" s="6" t="s">
        <v>5875</v>
      </c>
      <c r="C19" s="24" t="s">
        <v>7716</v>
      </c>
      <c r="D19" s="37">
        <f>IFERROR(VLOOKUP(D$2&amp;$B19&amp;$A19,Parte_III!$1:$1048576,$A$3,0)*100,"-")</f>
        <v>8.474576473236084</v>
      </c>
      <c r="E19" s="37">
        <f>IFERROR(VLOOKUP(E$2&amp;$B19&amp;$A19,Parte_III!$1:$1048576,$A$3,0)*100,"-")</f>
        <v>9.0909093618392944</v>
      </c>
      <c r="F19" s="37">
        <f>IFERROR(VLOOKUP(F$2&amp;$B19&amp;$A19,Parte_III!$1:$1048576,$A$3,0)*100,"-")</f>
        <v>0</v>
      </c>
      <c r="G19" s="37">
        <f>IFERROR(VLOOKUP(G$2&amp;$B19&amp;$A19,Parte_III!$1:$1048576,$A$3,0)*100,"-")</f>
        <v>22.22222238779068</v>
      </c>
      <c r="H19" s="37">
        <f>IFERROR(VLOOKUP(H$2&amp;$B19&amp;$A19,Parte_III!$1:$1048576,$A$3,0)*100,"-")</f>
        <v>0</v>
      </c>
    </row>
    <row r="20" spans="1:8">
      <c r="A20" s="6" t="s">
        <v>9211</v>
      </c>
      <c r="B20" s="6" t="s">
        <v>5875</v>
      </c>
      <c r="C20" s="24" t="s">
        <v>5664</v>
      </c>
      <c r="D20" s="37">
        <f>IFERROR(VLOOKUP(D$2&amp;$B20&amp;$A20,Parte_III!$1:$1048576,$A$3,0)*100,"-")</f>
        <v>11.864406615495682</v>
      </c>
      <c r="E20" s="37">
        <f>IFERROR(VLOOKUP(E$2&amp;$B20&amp;$A20,Parte_III!$1:$1048576,$A$3,0)*100,"-")</f>
        <v>18.181818723678589</v>
      </c>
      <c r="F20" s="37">
        <f>IFERROR(VLOOKUP(F$2&amp;$B20&amp;$A20,Parte_III!$1:$1048576,$A$3,0)*100,"-")</f>
        <v>0</v>
      </c>
      <c r="G20" s="37">
        <f>IFERROR(VLOOKUP(G$2&amp;$B20&amp;$A20,Parte_III!$1:$1048576,$A$3,0)*100,"-")</f>
        <v>0</v>
      </c>
      <c r="H20" s="37">
        <f>IFERROR(VLOOKUP(H$2&amp;$B20&amp;$A20,Parte_III!$1:$1048576,$A$3,0)*100,"-")</f>
        <v>9.0909093618392944</v>
      </c>
    </row>
    <row r="21" spans="1:8">
      <c r="A21" s="8"/>
      <c r="B21" s="8"/>
      <c r="C21" s="21" t="s">
        <v>10804</v>
      </c>
      <c r="D21" s="22"/>
      <c r="E21" s="22"/>
      <c r="F21" s="22"/>
      <c r="G21" s="22"/>
      <c r="H21" s="22"/>
    </row>
    <row r="22" spans="1:8">
      <c r="A22" s="6" t="s">
        <v>9196</v>
      </c>
      <c r="B22" s="6" t="s">
        <v>5876</v>
      </c>
      <c r="C22" s="24" t="s">
        <v>10785</v>
      </c>
      <c r="D22" s="37">
        <f>IFERROR(VLOOKUP(D$2&amp;$B22&amp;$A22,Parte_III!$1:$1048576,$A$3,0)*100,"-")</f>
        <v>78.947371244430542</v>
      </c>
      <c r="E22" s="37">
        <f>IFERROR(VLOOKUP(E$2&amp;$B22&amp;$A22,Parte_III!$1:$1048576,$A$3,0)*100,"-")</f>
        <v>77.777779102325439</v>
      </c>
      <c r="F22" s="37">
        <f>IFERROR(VLOOKUP(F$2&amp;$B22&amp;$A22,Parte_III!$1:$1048576,$A$3,0)*100,"-")</f>
        <v>100</v>
      </c>
      <c r="G22" s="37">
        <f>IFERROR(VLOOKUP(G$2&amp;$B22&amp;$A22,Parte_III!$1:$1048576,$A$3,0)*100,"-")</f>
        <v>75</v>
      </c>
      <c r="H22" s="37">
        <f>IFERROR(VLOOKUP(H$2&amp;$B22&amp;$A22,Parte_III!$1:$1048576,$A$3,0)*100,"-")</f>
        <v>80.000001192092896</v>
      </c>
    </row>
    <row r="23" spans="1:8">
      <c r="A23" s="6" t="s">
        <v>9199</v>
      </c>
      <c r="B23" s="6" t="s">
        <v>5876</v>
      </c>
      <c r="C23" s="24" t="s">
        <v>10786</v>
      </c>
      <c r="D23" s="37">
        <f>IFERROR(VLOOKUP(D$2&amp;$B23&amp;$A23,Parte_III!$1:$1048576,$A$3,0)*100,"-")</f>
        <v>0</v>
      </c>
      <c r="E23" s="37">
        <f>IFERROR(VLOOKUP(E$2&amp;$B23&amp;$A23,Parte_III!$1:$1048576,$A$3,0)*100,"-")</f>
        <v>0</v>
      </c>
      <c r="F23" s="37">
        <f>IFERROR(VLOOKUP(F$2&amp;$B23&amp;$A23,Parte_III!$1:$1048576,$A$3,0)*100,"-")</f>
        <v>0</v>
      </c>
      <c r="G23" s="37">
        <f>IFERROR(VLOOKUP(G$2&amp;$B23&amp;$A23,Parte_III!$1:$1048576,$A$3,0)*100,"-")</f>
        <v>0</v>
      </c>
      <c r="H23" s="37">
        <f>IFERROR(VLOOKUP(H$2&amp;$B23&amp;$A23,Parte_III!$1:$1048576,$A$3,0)*100,"-")</f>
        <v>0</v>
      </c>
    </row>
    <row r="24" spans="1:8">
      <c r="A24" s="6" t="s">
        <v>9202</v>
      </c>
      <c r="B24" s="6" t="s">
        <v>5876</v>
      </c>
      <c r="C24" s="24" t="s">
        <v>10787</v>
      </c>
      <c r="D24" s="37">
        <f>IFERROR(VLOOKUP(D$2&amp;$B24&amp;$A24,Parte_III!$1:$1048576,$A$3,0)*100,"-")</f>
        <v>0</v>
      </c>
      <c r="E24" s="37">
        <f>IFERROR(VLOOKUP(E$2&amp;$B24&amp;$A24,Parte_III!$1:$1048576,$A$3,0)*100,"-")</f>
        <v>0</v>
      </c>
      <c r="F24" s="37">
        <f>IFERROR(VLOOKUP(F$2&amp;$B24&amp;$A24,Parte_III!$1:$1048576,$A$3,0)*100,"-")</f>
        <v>0</v>
      </c>
      <c r="G24" s="37">
        <f>IFERROR(VLOOKUP(G$2&amp;$B24&amp;$A24,Parte_III!$1:$1048576,$A$3,0)*100,"-")</f>
        <v>0</v>
      </c>
      <c r="H24" s="37">
        <f>IFERROR(VLOOKUP(H$2&amp;$B24&amp;$A24,Parte_III!$1:$1048576,$A$3,0)*100,"-")</f>
        <v>0</v>
      </c>
    </row>
    <row r="25" spans="1:8">
      <c r="A25" s="6" t="s">
        <v>9205</v>
      </c>
      <c r="B25" s="6" t="s">
        <v>5876</v>
      </c>
      <c r="C25" s="24" t="s">
        <v>10779</v>
      </c>
      <c r="D25" s="37">
        <f>IFERROR(VLOOKUP(D$2&amp;$B25&amp;$A25,Parte_III!$1:$1048576,$A$3,0)*100,"-")</f>
        <v>0</v>
      </c>
      <c r="E25" s="37">
        <f>IFERROR(VLOOKUP(E$2&amp;$B25&amp;$A25,Parte_III!$1:$1048576,$A$3,0)*100,"-")</f>
        <v>0</v>
      </c>
      <c r="F25" s="37">
        <f>IFERROR(VLOOKUP(F$2&amp;$B25&amp;$A25,Parte_III!$1:$1048576,$A$3,0)*100,"-")</f>
        <v>0</v>
      </c>
      <c r="G25" s="37">
        <f>IFERROR(VLOOKUP(G$2&amp;$B25&amp;$A25,Parte_III!$1:$1048576,$A$3,0)*100,"-")</f>
        <v>0</v>
      </c>
      <c r="H25" s="37">
        <f>IFERROR(VLOOKUP(H$2&amp;$B25&amp;$A25,Parte_III!$1:$1048576,$A$3,0)*100,"-")</f>
        <v>0</v>
      </c>
    </row>
    <row r="26" spans="1:8">
      <c r="A26" s="6" t="s">
        <v>9208</v>
      </c>
      <c r="B26" s="6" t="s">
        <v>5876</v>
      </c>
      <c r="C26" s="24" t="s">
        <v>7716</v>
      </c>
      <c r="D26" s="37">
        <f>IFERROR(VLOOKUP(D$2&amp;$B26&amp;$A26,Parte_III!$1:$1048576,$A$3,0)*100,"-")</f>
        <v>5.2631579339504242</v>
      </c>
      <c r="E26" s="37">
        <f>IFERROR(VLOOKUP(E$2&amp;$B26&amp;$A26,Parte_III!$1:$1048576,$A$3,0)*100,"-")</f>
        <v>0</v>
      </c>
      <c r="F26" s="37">
        <f>IFERROR(VLOOKUP(F$2&amp;$B26&amp;$A26,Parte_III!$1:$1048576,$A$3,0)*100,"-")</f>
        <v>0</v>
      </c>
      <c r="G26" s="37">
        <f>IFERROR(VLOOKUP(G$2&amp;$B26&amp;$A26,Parte_III!$1:$1048576,$A$3,0)*100,"-")</f>
        <v>25</v>
      </c>
      <c r="H26" s="37">
        <f>IFERROR(VLOOKUP(H$2&amp;$B26&amp;$A26,Parte_III!$1:$1048576,$A$3,0)*100,"-")</f>
        <v>0</v>
      </c>
    </row>
    <row r="27" spans="1:8">
      <c r="A27" s="6" t="s">
        <v>9211</v>
      </c>
      <c r="B27" s="6" t="s">
        <v>5876</v>
      </c>
      <c r="C27" s="24" t="s">
        <v>5664</v>
      </c>
      <c r="D27" s="37">
        <f>IFERROR(VLOOKUP(D$2&amp;$B27&amp;$A27,Parte_III!$1:$1048576,$A$3,0)*100,"-")</f>
        <v>15.789473056793213</v>
      </c>
      <c r="E27" s="37">
        <f>IFERROR(VLOOKUP(E$2&amp;$B27&amp;$A27,Parte_III!$1:$1048576,$A$3,0)*100,"-")</f>
        <v>22.22222238779068</v>
      </c>
      <c r="F27" s="37">
        <f>IFERROR(VLOOKUP(F$2&amp;$B27&amp;$A27,Parte_III!$1:$1048576,$A$3,0)*100,"-")</f>
        <v>0</v>
      </c>
      <c r="G27" s="37">
        <f>IFERROR(VLOOKUP(G$2&amp;$B27&amp;$A27,Parte_III!$1:$1048576,$A$3,0)*100,"-")</f>
        <v>0</v>
      </c>
      <c r="H27" s="37">
        <f>IFERROR(VLOOKUP(H$2&amp;$B27&amp;$A27,Parte_III!$1:$1048576,$A$3,0)*100,"-")</f>
        <v>20.000000298023224</v>
      </c>
    </row>
    <row r="28" spans="1:8">
      <c r="A28" s="8"/>
      <c r="B28" s="8"/>
      <c r="C28" s="21" t="s">
        <v>10805</v>
      </c>
      <c r="D28" s="22"/>
      <c r="E28" s="22"/>
      <c r="F28" s="22"/>
      <c r="G28" s="22"/>
      <c r="H28" s="22"/>
    </row>
    <row r="29" spans="1:8">
      <c r="A29" s="6" t="s">
        <v>9196</v>
      </c>
      <c r="B29" s="6" t="s">
        <v>5877</v>
      </c>
      <c r="C29" s="24" t="s">
        <v>10785</v>
      </c>
      <c r="D29" s="37">
        <f>IFERROR(VLOOKUP(D$2&amp;$B29&amp;$A29,Parte_III!$1:$1048576,$A$3,0)*100,"-")</f>
        <v>89.999997615814209</v>
      </c>
      <c r="E29" s="37">
        <f>IFERROR(VLOOKUP(E$2&amp;$B29&amp;$A29,Parte_III!$1:$1048576,$A$3,0)*100,"-")</f>
        <v>100</v>
      </c>
      <c r="F29" s="37">
        <f>IFERROR(VLOOKUP(F$2&amp;$B29&amp;$A29,Parte_III!$1:$1048576,$A$3,0)*100,"-")</f>
        <v>50</v>
      </c>
      <c r="G29" s="37">
        <f>IFERROR(VLOOKUP(G$2&amp;$B29&amp;$A29,Parte_III!$1:$1048576,$A$3,0)*100,"-")</f>
        <v>100</v>
      </c>
      <c r="H29" s="37">
        <f>IFERROR(VLOOKUP(H$2&amp;$B29&amp;$A29,Parte_III!$1:$1048576,$A$3,0)*100,"-")</f>
        <v>100</v>
      </c>
    </row>
    <row r="30" spans="1:8">
      <c r="A30" s="6" t="s">
        <v>9199</v>
      </c>
      <c r="B30" s="6" t="s">
        <v>5877</v>
      </c>
      <c r="C30" s="24" t="s">
        <v>10786</v>
      </c>
      <c r="D30" s="37">
        <f>IFERROR(VLOOKUP(D$2&amp;$B30&amp;$A30,Parte_III!$1:$1048576,$A$3,0)*100,"-")</f>
        <v>0</v>
      </c>
      <c r="E30" s="37">
        <f>IFERROR(VLOOKUP(E$2&amp;$B30&amp;$A30,Parte_III!$1:$1048576,$A$3,0)*100,"-")</f>
        <v>0</v>
      </c>
      <c r="F30" s="37">
        <f>IFERROR(VLOOKUP(F$2&amp;$B30&amp;$A30,Parte_III!$1:$1048576,$A$3,0)*100,"-")</f>
        <v>0</v>
      </c>
      <c r="G30" s="37">
        <f>IFERROR(VLOOKUP(G$2&amp;$B30&amp;$A30,Parte_III!$1:$1048576,$A$3,0)*100,"-")</f>
        <v>0</v>
      </c>
      <c r="H30" s="37">
        <f>IFERROR(VLOOKUP(H$2&amp;$B30&amp;$A30,Parte_III!$1:$1048576,$A$3,0)*100,"-")</f>
        <v>0</v>
      </c>
    </row>
    <row r="31" spans="1:8">
      <c r="A31" s="6" t="s">
        <v>9202</v>
      </c>
      <c r="B31" s="6" t="s">
        <v>5877</v>
      </c>
      <c r="C31" s="24" t="s">
        <v>10787</v>
      </c>
      <c r="D31" s="37">
        <f>IFERROR(VLOOKUP(D$2&amp;$B31&amp;$A31,Parte_III!$1:$1048576,$A$3,0)*100,"-")</f>
        <v>0</v>
      </c>
      <c r="E31" s="37">
        <f>IFERROR(VLOOKUP(E$2&amp;$B31&amp;$A31,Parte_III!$1:$1048576,$A$3,0)*100,"-")</f>
        <v>0</v>
      </c>
      <c r="F31" s="37">
        <f>IFERROR(VLOOKUP(F$2&amp;$B31&amp;$A31,Parte_III!$1:$1048576,$A$3,0)*100,"-")</f>
        <v>0</v>
      </c>
      <c r="G31" s="37">
        <f>IFERROR(VLOOKUP(G$2&amp;$B31&amp;$A31,Parte_III!$1:$1048576,$A$3,0)*100,"-")</f>
        <v>0</v>
      </c>
      <c r="H31" s="37">
        <f>IFERROR(VLOOKUP(H$2&amp;$B31&amp;$A31,Parte_III!$1:$1048576,$A$3,0)*100,"-")</f>
        <v>0</v>
      </c>
    </row>
    <row r="32" spans="1:8">
      <c r="A32" s="6" t="s">
        <v>9205</v>
      </c>
      <c r="B32" s="6" t="s">
        <v>5877</v>
      </c>
      <c r="C32" s="24" t="s">
        <v>10779</v>
      </c>
      <c r="D32" s="37">
        <f>IFERROR(VLOOKUP(D$2&amp;$B32&amp;$A32,Parte_III!$1:$1048576,$A$3,0)*100,"-")</f>
        <v>0</v>
      </c>
      <c r="E32" s="37">
        <f>IFERROR(VLOOKUP(E$2&amp;$B32&amp;$A32,Parte_III!$1:$1048576,$A$3,0)*100,"-")</f>
        <v>0</v>
      </c>
      <c r="F32" s="37">
        <f>IFERROR(VLOOKUP(F$2&amp;$B32&amp;$A32,Parte_III!$1:$1048576,$A$3,0)*100,"-")</f>
        <v>0</v>
      </c>
      <c r="G32" s="37">
        <f>IFERROR(VLOOKUP(G$2&amp;$B32&amp;$A32,Parte_III!$1:$1048576,$A$3,0)*100,"-")</f>
        <v>0</v>
      </c>
      <c r="H32" s="37">
        <f>IFERROR(VLOOKUP(H$2&amp;$B32&amp;$A32,Parte_III!$1:$1048576,$A$3,0)*100,"-")</f>
        <v>0</v>
      </c>
    </row>
    <row r="33" spans="1:8">
      <c r="A33" s="6" t="s">
        <v>9208</v>
      </c>
      <c r="B33" s="6" t="s">
        <v>5877</v>
      </c>
      <c r="C33" s="24" t="s">
        <v>7716</v>
      </c>
      <c r="D33" s="37">
        <f>IFERROR(VLOOKUP(D$2&amp;$B33&amp;$A33,Parte_III!$1:$1048576,$A$3,0)*100,"-")</f>
        <v>10.000000149011612</v>
      </c>
      <c r="E33" s="37">
        <f>IFERROR(VLOOKUP(E$2&amp;$B33&amp;$A33,Parte_III!$1:$1048576,$A$3,0)*100,"-")</f>
        <v>0</v>
      </c>
      <c r="F33" s="37">
        <f>IFERROR(VLOOKUP(F$2&amp;$B33&amp;$A33,Parte_III!$1:$1048576,$A$3,0)*100,"-")</f>
        <v>50</v>
      </c>
      <c r="G33" s="37">
        <f>IFERROR(VLOOKUP(G$2&amp;$B33&amp;$A33,Parte_III!$1:$1048576,$A$3,0)*100,"-")</f>
        <v>0</v>
      </c>
      <c r="H33" s="37">
        <f>IFERROR(VLOOKUP(H$2&amp;$B33&amp;$A33,Parte_III!$1:$1048576,$A$3,0)*100,"-")</f>
        <v>0</v>
      </c>
    </row>
    <row r="34" spans="1:8" ht="15" thickBot="1">
      <c r="A34" s="6" t="s">
        <v>9211</v>
      </c>
      <c r="B34" s="6" t="s">
        <v>5877</v>
      </c>
      <c r="C34" s="24" t="s">
        <v>5664</v>
      </c>
      <c r="D34" s="37">
        <f>IFERROR(VLOOKUP(D$2&amp;$B34&amp;$A34,Parte_III!$1:$1048576,$A$3,0)*100,"-")</f>
        <v>0</v>
      </c>
      <c r="E34" s="37">
        <f>IFERROR(VLOOKUP(E$2&amp;$B34&amp;$A34,Parte_III!$1:$1048576,$A$3,0)*100,"-")</f>
        <v>0</v>
      </c>
      <c r="F34" s="37">
        <f>IFERROR(VLOOKUP(F$2&amp;$B34&amp;$A34,Parte_III!$1:$1048576,$A$3,0)*100,"-")</f>
        <v>0</v>
      </c>
      <c r="G34" s="37">
        <f>IFERROR(VLOOKUP(G$2&amp;$B34&amp;$A34,Parte_III!$1:$1048576,$A$3,0)*100,"-")</f>
        <v>0</v>
      </c>
      <c r="H34" s="37">
        <f>IFERROR(VLOOKUP(H$2&amp;$B34&amp;$A34,Parte_III!$1:$1048576,$A$3,0)*100,"-")</f>
        <v>0</v>
      </c>
    </row>
    <row r="35" spans="1:8" s="26" customFormat="1" ht="15" thickTop="1">
      <c r="A35" s="8"/>
      <c r="B35" s="8"/>
      <c r="C35" s="32" t="s">
        <v>355</v>
      </c>
      <c r="D35" s="33"/>
      <c r="E35" s="33"/>
      <c r="F35" s="33"/>
      <c r="G35" s="33"/>
      <c r="H35" s="33"/>
    </row>
    <row r="36" spans="1:8" s="26" customFormat="1">
      <c r="A36" s="8"/>
      <c r="B36" s="8"/>
      <c r="C36" s="34"/>
    </row>
    <row r="37" spans="1:8" s="26" customFormat="1">
      <c r="A37" s="8"/>
      <c r="B37" s="8"/>
      <c r="C37" s="24"/>
      <c r="D37" s="24"/>
      <c r="E37" s="24"/>
      <c r="F37" s="24"/>
      <c r="G37" s="24"/>
    </row>
    <row r="38" spans="1:8" s="26" customFormat="1">
      <c r="A38" s="8"/>
      <c r="B38" s="8"/>
    </row>
    <row r="39" spans="1:8" s="26" customFormat="1">
      <c r="A39" s="8"/>
      <c r="B39" s="8"/>
    </row>
    <row r="40" spans="1:8" s="26" customFormat="1">
      <c r="A40" s="8"/>
      <c r="B40" s="8"/>
    </row>
    <row r="41" spans="1:8" s="26" customFormat="1">
      <c r="A41" s="8"/>
      <c r="B41" s="8"/>
    </row>
    <row r="42" spans="1:8" s="26" customFormat="1">
      <c r="A42" s="8"/>
      <c r="B42" s="8"/>
    </row>
    <row r="43" spans="1:8" s="26" customFormat="1">
      <c r="A43" s="8"/>
      <c r="B43" s="8"/>
    </row>
    <row r="44" spans="1:8" s="26" customFormat="1">
      <c r="A44" s="8"/>
      <c r="B44" s="8"/>
    </row>
    <row r="45" spans="1:8" s="26" customFormat="1">
      <c r="A45" s="8"/>
      <c r="B45" s="8"/>
    </row>
    <row r="46" spans="1:8" s="26" customFormat="1">
      <c r="A46" s="8"/>
      <c r="B46" s="8"/>
    </row>
    <row r="47" spans="1:8" s="26" customFormat="1">
      <c r="A47" s="8"/>
      <c r="B47" s="8"/>
    </row>
    <row r="48" spans="1:8"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row r="96" spans="1:2" s="26" customFormat="1">
      <c r="A96" s="8"/>
      <c r="B96" s="8"/>
    </row>
    <row r="97" spans="1:2" s="26" customFormat="1">
      <c r="A97" s="8"/>
      <c r="B97" s="8"/>
    </row>
    <row r="98" spans="1:2" s="26" customFormat="1">
      <c r="A98" s="8"/>
      <c r="B98" s="8"/>
    </row>
    <row r="99" spans="1:2" s="26" customFormat="1">
      <c r="A99" s="8"/>
      <c r="B99" s="8"/>
    </row>
    <row r="100" spans="1:2" s="26" customFormat="1">
      <c r="A100" s="8"/>
      <c r="B100" s="8"/>
    </row>
    <row r="101" spans="1:2" s="26" customFormat="1">
      <c r="A101" s="8"/>
      <c r="B101" s="8"/>
    </row>
    <row r="102" spans="1:2" s="26" customFormat="1">
      <c r="A102" s="8"/>
      <c r="B102" s="8"/>
    </row>
    <row r="103" spans="1:2" s="26" customFormat="1">
      <c r="A103" s="8"/>
      <c r="B103" s="8"/>
    </row>
  </sheetData>
  <mergeCells count="4">
    <mergeCell ref="C1:H1"/>
    <mergeCell ref="C3:H3"/>
    <mergeCell ref="C5:C6"/>
    <mergeCell ref="D5:H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61A09-72E0-4C10-9DBE-78D196C0F226}">
  <dimension ref="A1:Y99"/>
  <sheetViews>
    <sheetView showGridLines="0" topLeftCell="A10" workbookViewId="0">
      <selection activeCell="D16" sqref="D16:D30"/>
    </sheetView>
  </sheetViews>
  <sheetFormatPr defaultRowHeight="14.4"/>
  <cols>
    <col min="1" max="2" width="4.44140625" style="13" customWidth="1"/>
    <col min="3" max="3" width="41.5546875" style="26" customWidth="1"/>
    <col min="4" max="4" width="9.109375" style="26"/>
    <col min="5" max="13" width="8.6640625" style="26" customWidth="1"/>
    <col min="14" max="25" width="9.109375" style="26"/>
  </cols>
  <sheetData>
    <row r="1" spans="1:25" s="2" customFormat="1" ht="33.75" customHeight="1">
      <c r="A1" s="12"/>
      <c r="B1" s="12"/>
      <c r="C1" s="232" t="s">
        <v>2045</v>
      </c>
      <c r="D1" s="232"/>
      <c r="E1" s="233"/>
      <c r="F1" s="233"/>
      <c r="G1" s="233"/>
      <c r="H1" s="233"/>
      <c r="I1" s="233"/>
      <c r="J1" s="233"/>
      <c r="K1" s="233"/>
      <c r="L1" s="233"/>
      <c r="M1" s="233"/>
    </row>
    <row r="2" spans="1:25" s="6" customFormat="1" ht="11.25" customHeight="1">
      <c r="A2" s="6" t="s">
        <v>1684</v>
      </c>
      <c r="C2" s="116"/>
      <c r="D2" s="120"/>
      <c r="E2" s="98" t="s">
        <v>10752</v>
      </c>
      <c r="F2" s="98" t="s">
        <v>10753</v>
      </c>
      <c r="G2" s="98" t="s">
        <v>10754</v>
      </c>
      <c r="H2" s="98" t="s">
        <v>10755</v>
      </c>
      <c r="I2" s="98" t="s">
        <v>10756</v>
      </c>
      <c r="J2" s="98" t="s">
        <v>10757</v>
      </c>
      <c r="K2" s="98" t="s">
        <v>10758</v>
      </c>
      <c r="L2" s="98" t="s">
        <v>10759</v>
      </c>
      <c r="M2" s="98" t="s">
        <v>10760</v>
      </c>
    </row>
    <row r="3" spans="1:25" s="1" customFormat="1" ht="42" customHeight="1">
      <c r="A3" s="6">
        <v>2</v>
      </c>
      <c r="B3" s="6"/>
      <c r="C3" s="234" t="s">
        <v>10814</v>
      </c>
      <c r="D3" s="234"/>
      <c r="E3" s="234"/>
      <c r="F3" s="234"/>
      <c r="G3" s="234"/>
      <c r="H3" s="234"/>
      <c r="I3" s="234"/>
      <c r="J3" s="234"/>
      <c r="K3" s="234"/>
      <c r="L3" s="234"/>
      <c r="M3" s="234"/>
      <c r="N3" s="16"/>
      <c r="O3" s="16"/>
      <c r="P3" s="16"/>
      <c r="Q3" s="16"/>
      <c r="R3" s="16"/>
      <c r="S3" s="16"/>
      <c r="T3" s="16"/>
      <c r="U3" s="16"/>
      <c r="V3" s="16"/>
      <c r="W3" s="16"/>
      <c r="X3" s="16"/>
      <c r="Y3" s="16"/>
    </row>
    <row r="4" spans="1:25" s="1" customFormat="1" ht="9.75" customHeight="1" thickBot="1">
      <c r="A4" s="6"/>
      <c r="B4" s="6"/>
      <c r="C4" s="17"/>
      <c r="D4" s="18"/>
      <c r="E4" s="16"/>
      <c r="F4" s="18"/>
      <c r="G4" s="19"/>
      <c r="H4" s="19"/>
      <c r="I4" s="19"/>
      <c r="J4" s="19"/>
      <c r="K4" s="19"/>
      <c r="L4" s="19"/>
      <c r="M4" s="18"/>
      <c r="N4" s="16"/>
      <c r="O4" s="16"/>
      <c r="P4" s="16"/>
      <c r="Q4" s="16"/>
      <c r="R4" s="16"/>
      <c r="S4" s="16"/>
      <c r="T4" s="16"/>
      <c r="U4" s="16"/>
      <c r="V4" s="16"/>
      <c r="W4" s="16"/>
      <c r="X4" s="16"/>
      <c r="Y4" s="16"/>
    </row>
    <row r="5" spans="1:25" s="1" customFormat="1" ht="17.25" customHeight="1" thickTop="1">
      <c r="A5" s="6"/>
      <c r="B5" s="6"/>
      <c r="C5" s="235" t="s">
        <v>10815</v>
      </c>
      <c r="D5" s="245" t="s">
        <v>342</v>
      </c>
      <c r="E5" s="245"/>
      <c r="F5" s="245"/>
      <c r="G5" s="245"/>
      <c r="H5" s="245"/>
      <c r="I5" s="245"/>
      <c r="J5" s="245"/>
      <c r="K5" s="245"/>
      <c r="L5" s="245"/>
      <c r="M5" s="245"/>
      <c r="N5" s="16"/>
      <c r="O5" s="16"/>
      <c r="P5" s="16"/>
      <c r="Q5" s="16"/>
      <c r="R5" s="16"/>
      <c r="S5" s="16"/>
      <c r="T5" s="16"/>
      <c r="U5" s="16"/>
      <c r="V5" s="16"/>
      <c r="W5" s="16"/>
      <c r="X5" s="16"/>
      <c r="Y5" s="16"/>
    </row>
    <row r="6" spans="1:25" s="1" customFormat="1" ht="26.25" customHeight="1">
      <c r="A6" s="6"/>
      <c r="B6" s="6"/>
      <c r="C6" s="236"/>
      <c r="D6" s="121" t="s">
        <v>342</v>
      </c>
      <c r="E6" s="111" t="s">
        <v>333</v>
      </c>
      <c r="F6" s="111" t="s">
        <v>334</v>
      </c>
      <c r="G6" s="111" t="s">
        <v>335</v>
      </c>
      <c r="H6" s="111" t="s">
        <v>336</v>
      </c>
      <c r="I6" s="111" t="s">
        <v>337</v>
      </c>
      <c r="J6" s="111" t="s">
        <v>338</v>
      </c>
      <c r="K6" s="111" t="s">
        <v>339</v>
      </c>
      <c r="L6" s="111" t="s">
        <v>340</v>
      </c>
      <c r="M6" s="111" t="s">
        <v>341</v>
      </c>
      <c r="N6" s="16"/>
      <c r="O6" s="16"/>
      <c r="P6" s="16"/>
      <c r="Q6" s="16"/>
      <c r="R6" s="16"/>
      <c r="S6" s="16"/>
      <c r="T6" s="16"/>
      <c r="U6" s="16"/>
      <c r="V6" s="16"/>
      <c r="W6" s="16"/>
      <c r="X6" s="16"/>
      <c r="Y6" s="16"/>
    </row>
    <row r="7" spans="1:25" s="1" customFormat="1" ht="19.5" customHeight="1">
      <c r="A7" s="6"/>
      <c r="B7" s="6"/>
      <c r="C7" s="21" t="s">
        <v>342</v>
      </c>
      <c r="D7" s="38"/>
      <c r="E7" s="22"/>
      <c r="F7" s="22"/>
      <c r="G7" s="22"/>
      <c r="H7" s="22"/>
      <c r="I7" s="22"/>
      <c r="J7" s="22"/>
      <c r="K7" s="22"/>
      <c r="L7" s="22"/>
      <c r="M7" s="22"/>
      <c r="N7" s="16"/>
      <c r="O7" s="16"/>
      <c r="P7" s="16"/>
      <c r="Q7" s="16"/>
      <c r="R7" s="16"/>
      <c r="S7" s="16"/>
      <c r="T7" s="16"/>
      <c r="U7" s="16"/>
      <c r="V7" s="16"/>
      <c r="W7" s="16"/>
      <c r="X7" s="16"/>
      <c r="Y7" s="16"/>
    </row>
    <row r="8" spans="1:25">
      <c r="A8" s="6" t="s">
        <v>9635</v>
      </c>
      <c r="B8" s="6"/>
      <c r="C8" s="24" t="s">
        <v>10808</v>
      </c>
      <c r="D8" s="36">
        <f>IFERROR(VLOOKUP($B8&amp;D$2&amp;$A8,Parte_III!$1:$1048576,$A$3,0),"-")</f>
        <v>218</v>
      </c>
      <c r="E8" s="36">
        <f>IFERROR(VLOOKUP($B8&amp;E$2&amp;$A8,Parte_III!$1:$1048576,$A$3,0),"-")</f>
        <v>27</v>
      </c>
      <c r="F8" s="36">
        <f>IFERROR(VLOOKUP($B8&amp;F$2&amp;$A8,Parte_III!$1:$1048576,$A$3,0),"-")</f>
        <v>30</v>
      </c>
      <c r="G8" s="36">
        <f>IFERROR(VLOOKUP($B8&amp;G$2&amp;$A8,Parte_III!$1:$1048576,$A$3,0),"-")</f>
        <v>28</v>
      </c>
      <c r="H8" s="36">
        <f>IFERROR(VLOOKUP($B8&amp;H$2&amp;$A8,Parte_III!$1:$1048576,$A$3,0),"-")</f>
        <v>32</v>
      </c>
      <c r="I8" s="36">
        <f>IFERROR(VLOOKUP($B8&amp;I$2&amp;$A8,Parte_III!$1:$1048576,$A$3,0),"-")</f>
        <v>117</v>
      </c>
      <c r="J8" s="36">
        <f>IFERROR(VLOOKUP($B8&amp;J$2&amp;$A8,Parte_III!$1:$1048576,$A$3,0),"-")</f>
        <v>41</v>
      </c>
      <c r="K8" s="36">
        <f>IFERROR(VLOOKUP($B8&amp;K$2&amp;$A8,Parte_III!$1:$1048576,$A$3,0),"-")</f>
        <v>42</v>
      </c>
      <c r="L8" s="36">
        <f>IFERROR(VLOOKUP($B8&amp;L$2&amp;$A8,Parte_III!$1:$1048576,$A$3,0),"-")</f>
        <v>18</v>
      </c>
      <c r="M8" s="36">
        <f>IFERROR(VLOOKUP($B8&amp;M$2&amp;$A8,Parte_III!$1:$1048576,$A$3,0),"-")</f>
        <v>101</v>
      </c>
    </row>
    <row r="9" spans="1:25">
      <c r="A9" s="6" t="s">
        <v>9665</v>
      </c>
      <c r="B9" s="6"/>
      <c r="C9" s="24" t="s">
        <v>10809</v>
      </c>
      <c r="D9" s="36">
        <f>IFERROR(VLOOKUP($B9&amp;D$2&amp;$A9,Parte_III!$1:$1048576,$A$3,0),"-")</f>
        <v>99</v>
      </c>
      <c r="E9" s="36">
        <f>IFERROR(VLOOKUP($B9&amp;E$2&amp;$A9,Parte_III!$1:$1048576,$A$3,0),"-")</f>
        <v>17</v>
      </c>
      <c r="F9" s="36">
        <f>IFERROR(VLOOKUP($B9&amp;F$2&amp;$A9,Parte_III!$1:$1048576,$A$3,0),"-")</f>
        <v>20</v>
      </c>
      <c r="G9" s="36">
        <f>IFERROR(VLOOKUP($B9&amp;G$2&amp;$A9,Parte_III!$1:$1048576,$A$3,0),"-")</f>
        <v>8</v>
      </c>
      <c r="H9" s="36">
        <f>IFERROR(VLOOKUP($B9&amp;H$2&amp;$A9,Parte_III!$1:$1048576,$A$3,0),"-")</f>
        <v>6</v>
      </c>
      <c r="I9" s="36">
        <f>IFERROR(VLOOKUP($B9&amp;I$2&amp;$A9,Parte_III!$1:$1048576,$A$3,0),"-")</f>
        <v>51</v>
      </c>
      <c r="J9" s="36">
        <f>IFERROR(VLOOKUP($B9&amp;J$2&amp;$A9,Parte_III!$1:$1048576,$A$3,0),"-")</f>
        <v>20</v>
      </c>
      <c r="K9" s="36">
        <f>IFERROR(VLOOKUP($B9&amp;K$2&amp;$A9,Parte_III!$1:$1048576,$A$3,0),"-")</f>
        <v>17</v>
      </c>
      <c r="L9" s="36">
        <f>IFERROR(VLOOKUP($B9&amp;L$2&amp;$A9,Parte_III!$1:$1048576,$A$3,0),"-")</f>
        <v>11</v>
      </c>
      <c r="M9" s="36">
        <f>IFERROR(VLOOKUP($B9&amp;M$2&amp;$A9,Parte_III!$1:$1048576,$A$3,0),"-")</f>
        <v>48</v>
      </c>
    </row>
    <row r="10" spans="1:25">
      <c r="A10" s="6" t="s">
        <v>9695</v>
      </c>
      <c r="B10" s="6"/>
      <c r="C10" s="24" t="s">
        <v>10810</v>
      </c>
      <c r="D10" s="36">
        <f>IFERROR(VLOOKUP($B10&amp;D$2&amp;$A10,Parte_III!$1:$1048576,$A$3,0),"-")</f>
        <v>134</v>
      </c>
      <c r="E10" s="36">
        <f>IFERROR(VLOOKUP($B10&amp;E$2&amp;$A10,Parte_III!$1:$1048576,$A$3,0),"-")</f>
        <v>19</v>
      </c>
      <c r="F10" s="36">
        <f>IFERROR(VLOOKUP($B10&amp;F$2&amp;$A10,Parte_III!$1:$1048576,$A$3,0),"-")</f>
        <v>20</v>
      </c>
      <c r="G10" s="36">
        <f>IFERROR(VLOOKUP($B10&amp;G$2&amp;$A10,Parte_III!$1:$1048576,$A$3,0),"-")</f>
        <v>7</v>
      </c>
      <c r="H10" s="36">
        <f>IFERROR(VLOOKUP($B10&amp;H$2&amp;$A10,Parte_III!$1:$1048576,$A$3,0),"-")</f>
        <v>23</v>
      </c>
      <c r="I10" s="36">
        <f>IFERROR(VLOOKUP($B10&amp;I$2&amp;$A10,Parte_III!$1:$1048576,$A$3,0),"-")</f>
        <v>69</v>
      </c>
      <c r="J10" s="36">
        <f>IFERROR(VLOOKUP($B10&amp;J$2&amp;$A10,Parte_III!$1:$1048576,$A$3,0),"-")</f>
        <v>30</v>
      </c>
      <c r="K10" s="36">
        <f>IFERROR(VLOOKUP($B10&amp;K$2&amp;$A10,Parte_III!$1:$1048576,$A$3,0),"-")</f>
        <v>23</v>
      </c>
      <c r="L10" s="36">
        <f>IFERROR(VLOOKUP($B10&amp;L$2&amp;$A10,Parte_III!$1:$1048576,$A$3,0),"-")</f>
        <v>12</v>
      </c>
      <c r="M10" s="36">
        <f>IFERROR(VLOOKUP($B10&amp;M$2&amp;$A10,Parte_III!$1:$1048576,$A$3,0),"-")</f>
        <v>65</v>
      </c>
    </row>
    <row r="11" spans="1:25">
      <c r="A11" s="6" t="s">
        <v>9725</v>
      </c>
      <c r="B11" s="6"/>
      <c r="C11" s="24" t="s">
        <v>10811</v>
      </c>
      <c r="D11" s="36">
        <f>IFERROR(VLOOKUP($B11&amp;D$2&amp;$A11,Parte_III!$1:$1048576,$A$3,0),"-")</f>
        <v>222</v>
      </c>
      <c r="E11" s="36">
        <f>IFERROR(VLOOKUP($B11&amp;E$2&amp;$A11,Parte_III!$1:$1048576,$A$3,0),"-")</f>
        <v>16</v>
      </c>
      <c r="F11" s="36">
        <f>IFERROR(VLOOKUP($B11&amp;F$2&amp;$A11,Parte_III!$1:$1048576,$A$3,0),"-")</f>
        <v>12</v>
      </c>
      <c r="G11" s="36">
        <f>IFERROR(VLOOKUP($B11&amp;G$2&amp;$A11,Parte_III!$1:$1048576,$A$3,0),"-")</f>
        <v>21</v>
      </c>
      <c r="H11" s="36">
        <f>IFERROR(VLOOKUP($B11&amp;H$2&amp;$A11,Parte_III!$1:$1048576,$A$3,0),"-")</f>
        <v>24</v>
      </c>
      <c r="I11" s="36">
        <f>IFERROR(VLOOKUP($B11&amp;I$2&amp;$A11,Parte_III!$1:$1048576,$A$3,0),"-")</f>
        <v>73</v>
      </c>
      <c r="J11" s="36">
        <f>IFERROR(VLOOKUP($B11&amp;J$2&amp;$A11,Parte_III!$1:$1048576,$A$3,0),"-")</f>
        <v>56</v>
      </c>
      <c r="K11" s="36">
        <f>IFERROR(VLOOKUP($B11&amp;K$2&amp;$A11,Parte_III!$1:$1048576,$A$3,0),"-")</f>
        <v>51</v>
      </c>
      <c r="L11" s="36">
        <f>IFERROR(VLOOKUP($B11&amp;L$2&amp;$A11,Parte_III!$1:$1048576,$A$3,0),"-")</f>
        <v>42</v>
      </c>
      <c r="M11" s="36">
        <f>IFERROR(VLOOKUP($B11&amp;M$2&amp;$A11,Parte_III!$1:$1048576,$A$3,0),"-")</f>
        <v>149</v>
      </c>
    </row>
    <row r="12" spans="1:25">
      <c r="A12" s="6" t="s">
        <v>9755</v>
      </c>
      <c r="B12" s="6"/>
      <c r="C12" s="24" t="s">
        <v>10812</v>
      </c>
      <c r="D12" s="36">
        <f>IFERROR(VLOOKUP($B12&amp;D$2&amp;$A12,Parte_III!$1:$1048576,$A$3,0),"-")</f>
        <v>66</v>
      </c>
      <c r="E12" s="36">
        <f>IFERROR(VLOOKUP($B12&amp;E$2&amp;$A12,Parte_III!$1:$1048576,$A$3,0),"-")</f>
        <v>6</v>
      </c>
      <c r="F12" s="36">
        <f>IFERROR(VLOOKUP($B12&amp;F$2&amp;$A12,Parte_III!$1:$1048576,$A$3,0),"-")</f>
        <v>1</v>
      </c>
      <c r="G12" s="36">
        <f>IFERROR(VLOOKUP($B12&amp;G$2&amp;$A12,Parte_III!$1:$1048576,$A$3,0),"-")</f>
        <v>5</v>
      </c>
      <c r="H12" s="36">
        <f>IFERROR(VLOOKUP($B12&amp;H$2&amp;$A12,Parte_III!$1:$1048576,$A$3,0),"-")</f>
        <v>4</v>
      </c>
      <c r="I12" s="36">
        <f>IFERROR(VLOOKUP($B12&amp;I$2&amp;$A12,Parte_III!$1:$1048576,$A$3,0),"-")</f>
        <v>16</v>
      </c>
      <c r="J12" s="36">
        <f>IFERROR(VLOOKUP($B12&amp;J$2&amp;$A12,Parte_III!$1:$1048576,$A$3,0),"-")</f>
        <v>16</v>
      </c>
      <c r="K12" s="36">
        <f>IFERROR(VLOOKUP($B12&amp;K$2&amp;$A12,Parte_III!$1:$1048576,$A$3,0),"-")</f>
        <v>17</v>
      </c>
      <c r="L12" s="36">
        <f>IFERROR(VLOOKUP($B12&amp;L$2&amp;$A12,Parte_III!$1:$1048576,$A$3,0),"-")</f>
        <v>17</v>
      </c>
      <c r="M12" s="36">
        <f>IFERROR(VLOOKUP($B12&amp;M$2&amp;$A12,Parte_III!$1:$1048576,$A$3,0),"-")</f>
        <v>50</v>
      </c>
    </row>
    <row r="13" spans="1:25">
      <c r="A13" s="6" t="s">
        <v>9785</v>
      </c>
      <c r="B13" s="6"/>
      <c r="C13" s="24" t="s">
        <v>10813</v>
      </c>
      <c r="D13" s="36">
        <f>IFERROR(VLOOKUP($B13&amp;D$2&amp;$A13,Parte_III!$1:$1048576,$A$3,0),"-")</f>
        <v>559</v>
      </c>
      <c r="E13" s="36">
        <f>IFERROR(VLOOKUP($B13&amp;E$2&amp;$A13,Parte_III!$1:$1048576,$A$3,0),"-")</f>
        <v>19</v>
      </c>
      <c r="F13" s="36">
        <f>IFERROR(VLOOKUP($B13&amp;F$2&amp;$A13,Parte_III!$1:$1048576,$A$3,0),"-")</f>
        <v>17</v>
      </c>
      <c r="G13" s="36">
        <f>IFERROR(VLOOKUP($B13&amp;G$2&amp;$A13,Parte_III!$1:$1048576,$A$3,0),"-")</f>
        <v>23</v>
      </c>
      <c r="H13" s="36">
        <f>IFERROR(VLOOKUP($B13&amp;H$2&amp;$A13,Parte_III!$1:$1048576,$A$3,0),"-")</f>
        <v>31</v>
      </c>
      <c r="I13" s="36">
        <f>IFERROR(VLOOKUP($B13&amp;I$2&amp;$A13,Parte_III!$1:$1048576,$A$3,0),"-")</f>
        <v>90</v>
      </c>
      <c r="J13" s="36">
        <f>IFERROR(VLOOKUP($B13&amp;J$2&amp;$A13,Parte_III!$1:$1048576,$A$3,0),"-")</f>
        <v>138</v>
      </c>
      <c r="K13" s="36">
        <f>IFERROR(VLOOKUP($B13&amp;K$2&amp;$A13,Parte_III!$1:$1048576,$A$3,0),"-")</f>
        <v>190</v>
      </c>
      <c r="L13" s="36">
        <f>IFERROR(VLOOKUP($B13&amp;L$2&amp;$A13,Parte_III!$1:$1048576,$A$3,0),"-")</f>
        <v>141</v>
      </c>
      <c r="M13" s="36">
        <f>IFERROR(VLOOKUP($B13&amp;M$2&amp;$A13,Parte_III!$1:$1048576,$A$3,0),"-")</f>
        <v>469</v>
      </c>
    </row>
    <row r="14" spans="1:25">
      <c r="A14" s="6" t="s">
        <v>9815</v>
      </c>
      <c r="B14" s="6"/>
      <c r="C14" s="24" t="s">
        <v>5664</v>
      </c>
      <c r="D14" s="36">
        <f>IFERROR(VLOOKUP($B14&amp;D$2&amp;$A14,Parte_III!$1:$1048576,$A$3,0),"-")</f>
        <v>2</v>
      </c>
      <c r="E14" s="36">
        <f>IFERROR(VLOOKUP($B14&amp;E$2&amp;$A14,Parte_III!$1:$1048576,$A$3,0),"-")</f>
        <v>0</v>
      </c>
      <c r="F14" s="36">
        <f>IFERROR(VLOOKUP($B14&amp;F$2&amp;$A14,Parte_III!$1:$1048576,$A$3,0),"-")</f>
        <v>1</v>
      </c>
      <c r="G14" s="36">
        <f>IFERROR(VLOOKUP($B14&amp;G$2&amp;$A14,Parte_III!$1:$1048576,$A$3,0),"-")</f>
        <v>0</v>
      </c>
      <c r="H14" s="36">
        <f>IFERROR(VLOOKUP($B14&amp;H$2&amp;$A14,Parte_III!$1:$1048576,$A$3,0),"-")</f>
        <v>0</v>
      </c>
      <c r="I14" s="36">
        <f>IFERROR(VLOOKUP($B14&amp;I$2&amp;$A14,Parte_III!$1:$1048576,$A$3,0),"-")</f>
        <v>1</v>
      </c>
      <c r="J14" s="36">
        <f>IFERROR(VLOOKUP($B14&amp;J$2&amp;$A14,Parte_III!$1:$1048576,$A$3,0),"-")</f>
        <v>0</v>
      </c>
      <c r="K14" s="36">
        <f>IFERROR(VLOOKUP($B14&amp;K$2&amp;$A14,Parte_III!$1:$1048576,$A$3,0),"-")</f>
        <v>1</v>
      </c>
      <c r="L14" s="36">
        <f>IFERROR(VLOOKUP($B14&amp;L$2&amp;$A14,Parte_III!$1:$1048576,$A$3,0),"-")</f>
        <v>0</v>
      </c>
      <c r="M14" s="36">
        <f>IFERROR(VLOOKUP($B14&amp;M$2&amp;$A14,Parte_III!$1:$1048576,$A$3,0),"-")</f>
        <v>1</v>
      </c>
    </row>
    <row r="15" spans="1:25">
      <c r="A15" s="6"/>
      <c r="B15" s="6"/>
      <c r="C15" s="21" t="s">
        <v>1687</v>
      </c>
      <c r="D15" s="38"/>
      <c r="E15" s="22"/>
      <c r="F15" s="22"/>
      <c r="G15" s="22"/>
      <c r="H15" s="22"/>
      <c r="I15" s="22"/>
      <c r="J15" s="22"/>
      <c r="K15" s="22"/>
      <c r="L15" s="22"/>
      <c r="M15" s="22"/>
    </row>
    <row r="16" spans="1:25">
      <c r="A16" s="6" t="s">
        <v>9635</v>
      </c>
      <c r="B16" s="6" t="s">
        <v>7669</v>
      </c>
      <c r="C16" s="24" t="s">
        <v>10808</v>
      </c>
      <c r="D16" s="36">
        <f>IFERROR(VLOOKUP($B16&amp;D$2&amp;$A16,Parte_III!$1:$1048576,$A$3,0),"-")</f>
        <v>113</v>
      </c>
      <c r="E16" s="36">
        <f>IFERROR(VLOOKUP($B16&amp;E$2&amp;$A16,Parte_III!$1:$1048576,$A$3,0),"-")</f>
        <v>9</v>
      </c>
      <c r="F16" s="36">
        <f>IFERROR(VLOOKUP($B16&amp;F$2&amp;$A16,Parte_III!$1:$1048576,$A$3,0),"-")</f>
        <v>18</v>
      </c>
      <c r="G16" s="36">
        <f>IFERROR(VLOOKUP($B16&amp;G$2&amp;$A16,Parte_III!$1:$1048576,$A$3,0),"-")</f>
        <v>13</v>
      </c>
      <c r="H16" s="36">
        <f>IFERROR(VLOOKUP($B16&amp;H$2&amp;$A16,Parte_III!$1:$1048576,$A$3,0),"-")</f>
        <v>19</v>
      </c>
      <c r="I16" s="36">
        <f>IFERROR(VLOOKUP($B16&amp;I$2&amp;$A16,Parte_III!$1:$1048576,$A$3,0),"-")</f>
        <v>59</v>
      </c>
      <c r="J16" s="36">
        <f>IFERROR(VLOOKUP($B16&amp;J$2&amp;$A16,Parte_III!$1:$1048576,$A$3,0),"-")</f>
        <v>21</v>
      </c>
      <c r="K16" s="36">
        <f>IFERROR(VLOOKUP($B16&amp;K$2&amp;$A16,Parte_III!$1:$1048576,$A$3,0),"-")</f>
        <v>24</v>
      </c>
      <c r="L16" s="36">
        <f>IFERROR(VLOOKUP($B16&amp;L$2&amp;$A16,Parte_III!$1:$1048576,$A$3,0),"-")</f>
        <v>9</v>
      </c>
      <c r="M16" s="36">
        <f>IFERROR(VLOOKUP($B16&amp;M$2&amp;$A16,Parte_III!$1:$1048576,$A$3,0),"-")</f>
        <v>54</v>
      </c>
    </row>
    <row r="17" spans="1:13">
      <c r="A17" s="6" t="s">
        <v>9665</v>
      </c>
      <c r="B17" s="6" t="s">
        <v>7669</v>
      </c>
      <c r="C17" s="24" t="s">
        <v>10809</v>
      </c>
      <c r="D17" s="36">
        <f>IFERROR(VLOOKUP($B17&amp;D$2&amp;$A17,Parte_III!$1:$1048576,$A$3,0),"-")</f>
        <v>53</v>
      </c>
      <c r="E17" s="36">
        <f>IFERROR(VLOOKUP($B17&amp;E$2&amp;$A17,Parte_III!$1:$1048576,$A$3,0),"-")</f>
        <v>9</v>
      </c>
      <c r="F17" s="36">
        <f>IFERROR(VLOOKUP($B17&amp;F$2&amp;$A17,Parte_III!$1:$1048576,$A$3,0),"-")</f>
        <v>8</v>
      </c>
      <c r="G17" s="36">
        <f>IFERROR(VLOOKUP($B17&amp;G$2&amp;$A17,Parte_III!$1:$1048576,$A$3,0),"-")</f>
        <v>2</v>
      </c>
      <c r="H17" s="36">
        <f>IFERROR(VLOOKUP($B17&amp;H$2&amp;$A17,Parte_III!$1:$1048576,$A$3,0),"-")</f>
        <v>4</v>
      </c>
      <c r="I17" s="36">
        <f>IFERROR(VLOOKUP($B17&amp;I$2&amp;$A17,Parte_III!$1:$1048576,$A$3,0),"-")</f>
        <v>23</v>
      </c>
      <c r="J17" s="36">
        <f>IFERROR(VLOOKUP($B17&amp;J$2&amp;$A17,Parte_III!$1:$1048576,$A$3,0),"-")</f>
        <v>8</v>
      </c>
      <c r="K17" s="36">
        <f>IFERROR(VLOOKUP($B17&amp;K$2&amp;$A17,Parte_III!$1:$1048576,$A$3,0),"-")</f>
        <v>13</v>
      </c>
      <c r="L17" s="36">
        <f>IFERROR(VLOOKUP($B17&amp;L$2&amp;$A17,Parte_III!$1:$1048576,$A$3,0),"-")</f>
        <v>9</v>
      </c>
      <c r="M17" s="36">
        <f>IFERROR(VLOOKUP($B17&amp;M$2&amp;$A17,Parte_III!$1:$1048576,$A$3,0),"-")</f>
        <v>30</v>
      </c>
    </row>
    <row r="18" spans="1:13" s="26" customFormat="1">
      <c r="A18" s="6" t="s">
        <v>9695</v>
      </c>
      <c r="B18" s="6" t="s">
        <v>7669</v>
      </c>
      <c r="C18" s="24" t="s">
        <v>10810</v>
      </c>
      <c r="D18" s="36">
        <f>IFERROR(VLOOKUP($B18&amp;D$2&amp;$A18,Parte_III!$1:$1048576,$A$3,0),"-")</f>
        <v>63</v>
      </c>
      <c r="E18" s="36">
        <f>IFERROR(VLOOKUP($B18&amp;E$2&amp;$A18,Parte_III!$1:$1048576,$A$3,0),"-")</f>
        <v>8</v>
      </c>
      <c r="F18" s="36">
        <f>IFERROR(VLOOKUP($B18&amp;F$2&amp;$A18,Parte_III!$1:$1048576,$A$3,0),"-")</f>
        <v>11</v>
      </c>
      <c r="G18" s="36">
        <f>IFERROR(VLOOKUP($B18&amp;G$2&amp;$A18,Parte_III!$1:$1048576,$A$3,0),"-")</f>
        <v>4</v>
      </c>
      <c r="H18" s="36">
        <f>IFERROR(VLOOKUP($B18&amp;H$2&amp;$A18,Parte_III!$1:$1048576,$A$3,0),"-")</f>
        <v>11</v>
      </c>
      <c r="I18" s="36">
        <f>IFERROR(VLOOKUP($B18&amp;I$2&amp;$A18,Parte_III!$1:$1048576,$A$3,0),"-")</f>
        <v>34</v>
      </c>
      <c r="J18" s="36">
        <f>IFERROR(VLOOKUP($B18&amp;J$2&amp;$A18,Parte_III!$1:$1048576,$A$3,0),"-")</f>
        <v>12</v>
      </c>
      <c r="K18" s="36">
        <f>IFERROR(VLOOKUP($B18&amp;K$2&amp;$A18,Parte_III!$1:$1048576,$A$3,0),"-")</f>
        <v>8</v>
      </c>
      <c r="L18" s="36">
        <f>IFERROR(VLOOKUP($B18&amp;L$2&amp;$A18,Parte_III!$1:$1048576,$A$3,0),"-")</f>
        <v>9</v>
      </c>
      <c r="M18" s="36">
        <f>IFERROR(VLOOKUP($B18&amp;M$2&amp;$A18,Parte_III!$1:$1048576,$A$3,0),"-")</f>
        <v>29</v>
      </c>
    </row>
    <row r="19" spans="1:13" s="26" customFormat="1">
      <c r="A19" s="6" t="s">
        <v>9725</v>
      </c>
      <c r="B19" s="6" t="s">
        <v>7669</v>
      </c>
      <c r="C19" s="24" t="s">
        <v>10811</v>
      </c>
      <c r="D19" s="36">
        <f>IFERROR(VLOOKUP($B19&amp;D$2&amp;$A19,Parte_III!$1:$1048576,$A$3,0),"-")</f>
        <v>124</v>
      </c>
      <c r="E19" s="36">
        <f>IFERROR(VLOOKUP($B19&amp;E$2&amp;$A19,Parte_III!$1:$1048576,$A$3,0),"-")</f>
        <v>10</v>
      </c>
      <c r="F19" s="36">
        <f>IFERROR(VLOOKUP($B19&amp;F$2&amp;$A19,Parte_III!$1:$1048576,$A$3,0),"-")</f>
        <v>6</v>
      </c>
      <c r="G19" s="36">
        <f>IFERROR(VLOOKUP($B19&amp;G$2&amp;$A19,Parte_III!$1:$1048576,$A$3,0),"-")</f>
        <v>14</v>
      </c>
      <c r="H19" s="36">
        <f>IFERROR(VLOOKUP($B19&amp;H$2&amp;$A19,Parte_III!$1:$1048576,$A$3,0),"-")</f>
        <v>13</v>
      </c>
      <c r="I19" s="36">
        <f>IFERROR(VLOOKUP($B19&amp;I$2&amp;$A19,Parte_III!$1:$1048576,$A$3,0),"-")</f>
        <v>43</v>
      </c>
      <c r="J19" s="36">
        <f>IFERROR(VLOOKUP($B19&amp;J$2&amp;$A19,Parte_III!$1:$1048576,$A$3,0),"-")</f>
        <v>33</v>
      </c>
      <c r="K19" s="36">
        <f>IFERROR(VLOOKUP($B19&amp;K$2&amp;$A19,Parte_III!$1:$1048576,$A$3,0),"-")</f>
        <v>28</v>
      </c>
      <c r="L19" s="36">
        <f>IFERROR(VLOOKUP($B19&amp;L$2&amp;$A19,Parte_III!$1:$1048576,$A$3,0),"-")</f>
        <v>20</v>
      </c>
      <c r="M19" s="36">
        <f>IFERROR(VLOOKUP($B19&amp;M$2&amp;$A19,Parte_III!$1:$1048576,$A$3,0),"-")</f>
        <v>81</v>
      </c>
    </row>
    <row r="20" spans="1:13" s="26" customFormat="1">
      <c r="A20" s="6" t="s">
        <v>9755</v>
      </c>
      <c r="B20" s="6" t="s">
        <v>7669</v>
      </c>
      <c r="C20" s="24" t="s">
        <v>10812</v>
      </c>
      <c r="D20" s="36">
        <f>IFERROR(VLOOKUP($B20&amp;D$2&amp;$A20,Parte_III!$1:$1048576,$A$3,0),"-")</f>
        <v>44</v>
      </c>
      <c r="E20" s="36">
        <f>IFERROR(VLOOKUP($B20&amp;E$2&amp;$A20,Parte_III!$1:$1048576,$A$3,0),"-")</f>
        <v>3</v>
      </c>
      <c r="F20" s="36">
        <f>IFERROR(VLOOKUP($B20&amp;F$2&amp;$A20,Parte_III!$1:$1048576,$A$3,0),"-")</f>
        <v>0</v>
      </c>
      <c r="G20" s="36">
        <f>IFERROR(VLOOKUP($B20&amp;G$2&amp;$A20,Parte_III!$1:$1048576,$A$3,0),"-")</f>
        <v>4</v>
      </c>
      <c r="H20" s="36">
        <f>IFERROR(VLOOKUP($B20&amp;H$2&amp;$A20,Parte_III!$1:$1048576,$A$3,0),"-")</f>
        <v>2</v>
      </c>
      <c r="I20" s="36">
        <f>IFERROR(VLOOKUP($B20&amp;I$2&amp;$A20,Parte_III!$1:$1048576,$A$3,0),"-")</f>
        <v>9</v>
      </c>
      <c r="J20" s="36">
        <f>IFERROR(VLOOKUP($B20&amp;J$2&amp;$A20,Parte_III!$1:$1048576,$A$3,0),"-")</f>
        <v>10</v>
      </c>
      <c r="K20" s="36">
        <f>IFERROR(VLOOKUP($B20&amp;K$2&amp;$A20,Parte_III!$1:$1048576,$A$3,0),"-")</f>
        <v>12</v>
      </c>
      <c r="L20" s="36">
        <f>IFERROR(VLOOKUP($B20&amp;L$2&amp;$A20,Parte_III!$1:$1048576,$A$3,0),"-")</f>
        <v>13</v>
      </c>
      <c r="M20" s="36">
        <f>IFERROR(VLOOKUP($B20&amp;M$2&amp;$A20,Parte_III!$1:$1048576,$A$3,0),"-")</f>
        <v>35</v>
      </c>
    </row>
    <row r="21" spans="1:13" s="26" customFormat="1">
      <c r="A21" s="6" t="s">
        <v>9785</v>
      </c>
      <c r="B21" s="6" t="s">
        <v>7669</v>
      </c>
      <c r="C21" s="24" t="s">
        <v>10813</v>
      </c>
      <c r="D21" s="36">
        <f>IFERROR(VLOOKUP($B21&amp;D$2&amp;$A21,Parte_III!$1:$1048576,$A$3,0),"-")</f>
        <v>327</v>
      </c>
      <c r="E21" s="36">
        <f>IFERROR(VLOOKUP($B21&amp;E$2&amp;$A21,Parte_III!$1:$1048576,$A$3,0),"-")</f>
        <v>13</v>
      </c>
      <c r="F21" s="36">
        <f>IFERROR(VLOOKUP($B21&amp;F$2&amp;$A21,Parte_III!$1:$1048576,$A$3,0),"-")</f>
        <v>9</v>
      </c>
      <c r="G21" s="36">
        <f>IFERROR(VLOOKUP($B21&amp;G$2&amp;$A21,Parte_III!$1:$1048576,$A$3,0),"-")</f>
        <v>14</v>
      </c>
      <c r="H21" s="36">
        <f>IFERROR(VLOOKUP($B21&amp;H$2&amp;$A21,Parte_III!$1:$1048576,$A$3,0),"-")</f>
        <v>16</v>
      </c>
      <c r="I21" s="36">
        <f>IFERROR(VLOOKUP($B21&amp;I$2&amp;$A21,Parte_III!$1:$1048576,$A$3,0),"-")</f>
        <v>52</v>
      </c>
      <c r="J21" s="36">
        <f>IFERROR(VLOOKUP($B21&amp;J$2&amp;$A21,Parte_III!$1:$1048576,$A$3,0),"-")</f>
        <v>89</v>
      </c>
      <c r="K21" s="36">
        <f>IFERROR(VLOOKUP($B21&amp;K$2&amp;$A21,Parte_III!$1:$1048576,$A$3,0),"-")</f>
        <v>101</v>
      </c>
      <c r="L21" s="36">
        <f>IFERROR(VLOOKUP($B21&amp;L$2&amp;$A21,Parte_III!$1:$1048576,$A$3,0),"-")</f>
        <v>85</v>
      </c>
      <c r="M21" s="36">
        <f>IFERROR(VLOOKUP($B21&amp;M$2&amp;$A21,Parte_III!$1:$1048576,$A$3,0),"-")</f>
        <v>275</v>
      </c>
    </row>
    <row r="22" spans="1:13" s="26" customFormat="1">
      <c r="A22" s="6" t="s">
        <v>9815</v>
      </c>
      <c r="B22" s="6" t="s">
        <v>7669</v>
      </c>
      <c r="C22" s="24" t="s">
        <v>5664</v>
      </c>
      <c r="D22" s="36">
        <f>IFERROR(VLOOKUP($B22&amp;D$2&amp;$A22,Parte_III!$1:$1048576,$A$3,0),"-")</f>
        <v>0</v>
      </c>
      <c r="E22" s="36">
        <f>IFERROR(VLOOKUP($B22&amp;E$2&amp;$A22,Parte_III!$1:$1048576,$A$3,0),"-")</f>
        <v>0</v>
      </c>
      <c r="F22" s="36">
        <f>IFERROR(VLOOKUP($B22&amp;F$2&amp;$A22,Parte_III!$1:$1048576,$A$3,0),"-")</f>
        <v>0</v>
      </c>
      <c r="G22" s="36">
        <f>IFERROR(VLOOKUP($B22&amp;G$2&amp;$A22,Parte_III!$1:$1048576,$A$3,0),"-")</f>
        <v>0</v>
      </c>
      <c r="H22" s="36">
        <f>IFERROR(VLOOKUP($B22&amp;H$2&amp;$A22,Parte_III!$1:$1048576,$A$3,0),"-")</f>
        <v>0</v>
      </c>
      <c r="I22" s="36">
        <f>IFERROR(VLOOKUP($B22&amp;I$2&amp;$A22,Parte_III!$1:$1048576,$A$3,0),"-")</f>
        <v>0</v>
      </c>
      <c r="J22" s="36">
        <f>IFERROR(VLOOKUP($B22&amp;J$2&amp;$A22,Parte_III!$1:$1048576,$A$3,0),"-")</f>
        <v>0</v>
      </c>
      <c r="K22" s="36">
        <f>IFERROR(VLOOKUP($B22&amp;K$2&amp;$A22,Parte_III!$1:$1048576,$A$3,0),"-")</f>
        <v>0</v>
      </c>
      <c r="L22" s="36">
        <f>IFERROR(VLOOKUP($B22&amp;L$2&amp;$A22,Parte_III!$1:$1048576,$A$3,0),"-")</f>
        <v>0</v>
      </c>
      <c r="M22" s="36">
        <f>IFERROR(VLOOKUP($B22&amp;M$2&amp;$A22,Parte_III!$1:$1048576,$A$3,0),"-")</f>
        <v>0</v>
      </c>
    </row>
    <row r="23" spans="1:13" s="26" customFormat="1">
      <c r="A23" s="6"/>
      <c r="B23" s="6"/>
      <c r="C23" s="21" t="s">
        <v>1688</v>
      </c>
      <c r="D23" s="38"/>
      <c r="E23" s="22"/>
      <c r="F23" s="22"/>
      <c r="G23" s="22"/>
      <c r="H23" s="22"/>
      <c r="I23" s="22"/>
      <c r="J23" s="22"/>
      <c r="K23" s="22"/>
      <c r="L23" s="22"/>
      <c r="M23" s="22"/>
    </row>
    <row r="24" spans="1:13" s="26" customFormat="1">
      <c r="A24" s="6" t="s">
        <v>9635</v>
      </c>
      <c r="B24" s="6" t="s">
        <v>7670</v>
      </c>
      <c r="C24" s="24" t="s">
        <v>10808</v>
      </c>
      <c r="D24" s="36">
        <f>IFERROR(VLOOKUP($B24&amp;D$2&amp;$A24,Parte_III!$1:$1048576,$A$3,0),"-")</f>
        <v>105</v>
      </c>
      <c r="E24" s="36">
        <f>IFERROR(VLOOKUP($B24&amp;E$2&amp;$A24,Parte_III!$1:$1048576,$A$3,0),"-")</f>
        <v>18</v>
      </c>
      <c r="F24" s="36">
        <f>IFERROR(VLOOKUP($B24&amp;F$2&amp;$A24,Parte_III!$1:$1048576,$A$3,0),"-")</f>
        <v>12</v>
      </c>
      <c r="G24" s="36">
        <f>IFERROR(VLOOKUP($B24&amp;G$2&amp;$A24,Parte_III!$1:$1048576,$A$3,0),"-")</f>
        <v>15</v>
      </c>
      <c r="H24" s="36">
        <f>IFERROR(VLOOKUP($B24&amp;H$2&amp;$A24,Parte_III!$1:$1048576,$A$3,0),"-")</f>
        <v>13</v>
      </c>
      <c r="I24" s="36">
        <f>IFERROR(VLOOKUP($B24&amp;I$2&amp;$A24,Parte_III!$1:$1048576,$A$3,0),"-")</f>
        <v>58</v>
      </c>
      <c r="J24" s="36">
        <f>IFERROR(VLOOKUP($B24&amp;J$2&amp;$A24,Parte_III!$1:$1048576,$A$3,0),"-")</f>
        <v>20</v>
      </c>
      <c r="K24" s="36">
        <f>IFERROR(VLOOKUP($B24&amp;K$2&amp;$A24,Parte_III!$1:$1048576,$A$3,0),"-")</f>
        <v>18</v>
      </c>
      <c r="L24" s="36">
        <f>IFERROR(VLOOKUP($B24&amp;L$2&amp;$A24,Parte_III!$1:$1048576,$A$3,0),"-")</f>
        <v>9</v>
      </c>
      <c r="M24" s="36">
        <f>IFERROR(VLOOKUP($B24&amp;M$2&amp;$A24,Parte_III!$1:$1048576,$A$3,0),"-")</f>
        <v>47</v>
      </c>
    </row>
    <row r="25" spans="1:13" s="26" customFormat="1">
      <c r="A25" s="6" t="s">
        <v>9665</v>
      </c>
      <c r="B25" s="6" t="s">
        <v>7670</v>
      </c>
      <c r="C25" s="24" t="s">
        <v>10809</v>
      </c>
      <c r="D25" s="36">
        <f>IFERROR(VLOOKUP($B25&amp;D$2&amp;$A25,Parte_III!$1:$1048576,$A$3,0),"-")</f>
        <v>46</v>
      </c>
      <c r="E25" s="36">
        <f>IFERROR(VLOOKUP($B25&amp;E$2&amp;$A25,Parte_III!$1:$1048576,$A$3,0),"-")</f>
        <v>8</v>
      </c>
      <c r="F25" s="36">
        <f>IFERROR(VLOOKUP($B25&amp;F$2&amp;$A25,Parte_III!$1:$1048576,$A$3,0),"-")</f>
        <v>12</v>
      </c>
      <c r="G25" s="36">
        <f>IFERROR(VLOOKUP($B25&amp;G$2&amp;$A25,Parte_III!$1:$1048576,$A$3,0),"-")</f>
        <v>6</v>
      </c>
      <c r="H25" s="36">
        <f>IFERROR(VLOOKUP($B25&amp;H$2&amp;$A25,Parte_III!$1:$1048576,$A$3,0),"-")</f>
        <v>2</v>
      </c>
      <c r="I25" s="36">
        <f>IFERROR(VLOOKUP($B25&amp;I$2&amp;$A25,Parte_III!$1:$1048576,$A$3,0),"-")</f>
        <v>28</v>
      </c>
      <c r="J25" s="36">
        <f>IFERROR(VLOOKUP($B25&amp;J$2&amp;$A25,Parte_III!$1:$1048576,$A$3,0),"-")</f>
        <v>12</v>
      </c>
      <c r="K25" s="36">
        <f>IFERROR(VLOOKUP($B25&amp;K$2&amp;$A25,Parte_III!$1:$1048576,$A$3,0),"-")</f>
        <v>4</v>
      </c>
      <c r="L25" s="36">
        <f>IFERROR(VLOOKUP($B25&amp;L$2&amp;$A25,Parte_III!$1:$1048576,$A$3,0),"-")</f>
        <v>2</v>
      </c>
      <c r="M25" s="36">
        <f>IFERROR(VLOOKUP($B25&amp;M$2&amp;$A25,Parte_III!$1:$1048576,$A$3,0),"-")</f>
        <v>18</v>
      </c>
    </row>
    <row r="26" spans="1:13" s="26" customFormat="1">
      <c r="A26" s="6" t="s">
        <v>9695</v>
      </c>
      <c r="B26" s="6" t="s">
        <v>7670</v>
      </c>
      <c r="C26" s="24" t="s">
        <v>10810</v>
      </c>
      <c r="D26" s="36">
        <f>IFERROR(VLOOKUP($B26&amp;D$2&amp;$A26,Parte_III!$1:$1048576,$A$3,0),"-")</f>
        <v>71</v>
      </c>
      <c r="E26" s="36">
        <f>IFERROR(VLOOKUP($B26&amp;E$2&amp;$A26,Parte_III!$1:$1048576,$A$3,0),"-")</f>
        <v>11</v>
      </c>
      <c r="F26" s="36">
        <f>IFERROR(VLOOKUP($B26&amp;F$2&amp;$A26,Parte_III!$1:$1048576,$A$3,0),"-")</f>
        <v>9</v>
      </c>
      <c r="G26" s="36">
        <f>IFERROR(VLOOKUP($B26&amp;G$2&amp;$A26,Parte_III!$1:$1048576,$A$3,0),"-")</f>
        <v>3</v>
      </c>
      <c r="H26" s="36">
        <f>IFERROR(VLOOKUP($B26&amp;H$2&amp;$A26,Parte_III!$1:$1048576,$A$3,0),"-")</f>
        <v>12</v>
      </c>
      <c r="I26" s="36">
        <f>IFERROR(VLOOKUP($B26&amp;I$2&amp;$A26,Parte_III!$1:$1048576,$A$3,0),"-")</f>
        <v>35</v>
      </c>
      <c r="J26" s="36">
        <f>IFERROR(VLOOKUP($B26&amp;J$2&amp;$A26,Parte_III!$1:$1048576,$A$3,0),"-")</f>
        <v>18</v>
      </c>
      <c r="K26" s="36">
        <f>IFERROR(VLOOKUP($B26&amp;K$2&amp;$A26,Parte_III!$1:$1048576,$A$3,0),"-")</f>
        <v>15</v>
      </c>
      <c r="L26" s="36">
        <f>IFERROR(VLOOKUP($B26&amp;L$2&amp;$A26,Parte_III!$1:$1048576,$A$3,0),"-")</f>
        <v>3</v>
      </c>
      <c r="M26" s="36">
        <f>IFERROR(VLOOKUP($B26&amp;M$2&amp;$A26,Parte_III!$1:$1048576,$A$3,0),"-")</f>
        <v>36</v>
      </c>
    </row>
    <row r="27" spans="1:13" s="26" customFormat="1">
      <c r="A27" s="6" t="s">
        <v>9725</v>
      </c>
      <c r="B27" s="6" t="s">
        <v>7670</v>
      </c>
      <c r="C27" s="24" t="s">
        <v>10811</v>
      </c>
      <c r="D27" s="36">
        <f>IFERROR(VLOOKUP($B27&amp;D$2&amp;$A27,Parte_III!$1:$1048576,$A$3,0),"-")</f>
        <v>98</v>
      </c>
      <c r="E27" s="36">
        <f>IFERROR(VLOOKUP($B27&amp;E$2&amp;$A27,Parte_III!$1:$1048576,$A$3,0),"-")</f>
        <v>6</v>
      </c>
      <c r="F27" s="36">
        <f>IFERROR(VLOOKUP($B27&amp;F$2&amp;$A27,Parte_III!$1:$1048576,$A$3,0),"-")</f>
        <v>6</v>
      </c>
      <c r="G27" s="36">
        <f>IFERROR(VLOOKUP($B27&amp;G$2&amp;$A27,Parte_III!$1:$1048576,$A$3,0),"-")</f>
        <v>7</v>
      </c>
      <c r="H27" s="36">
        <f>IFERROR(VLOOKUP($B27&amp;H$2&amp;$A27,Parte_III!$1:$1048576,$A$3,0),"-")</f>
        <v>11</v>
      </c>
      <c r="I27" s="36">
        <f>IFERROR(VLOOKUP($B27&amp;I$2&amp;$A27,Parte_III!$1:$1048576,$A$3,0),"-")</f>
        <v>30</v>
      </c>
      <c r="J27" s="36">
        <f>IFERROR(VLOOKUP($B27&amp;J$2&amp;$A27,Parte_III!$1:$1048576,$A$3,0),"-")</f>
        <v>23</v>
      </c>
      <c r="K27" s="36">
        <f>IFERROR(VLOOKUP($B27&amp;K$2&amp;$A27,Parte_III!$1:$1048576,$A$3,0),"-")</f>
        <v>23</v>
      </c>
      <c r="L27" s="36">
        <f>IFERROR(VLOOKUP($B27&amp;L$2&amp;$A27,Parte_III!$1:$1048576,$A$3,0),"-")</f>
        <v>22</v>
      </c>
      <c r="M27" s="36">
        <f>IFERROR(VLOOKUP($B27&amp;M$2&amp;$A27,Parte_III!$1:$1048576,$A$3,0),"-")</f>
        <v>68</v>
      </c>
    </row>
    <row r="28" spans="1:13" s="26" customFormat="1">
      <c r="A28" s="6" t="s">
        <v>9755</v>
      </c>
      <c r="B28" s="6" t="s">
        <v>7670</v>
      </c>
      <c r="C28" s="24" t="s">
        <v>10812</v>
      </c>
      <c r="D28" s="36">
        <f>IFERROR(VLOOKUP($B28&amp;D$2&amp;$A28,Parte_III!$1:$1048576,$A$3,0),"-")</f>
        <v>22</v>
      </c>
      <c r="E28" s="36">
        <f>IFERROR(VLOOKUP($B28&amp;E$2&amp;$A28,Parte_III!$1:$1048576,$A$3,0),"-")</f>
        <v>3</v>
      </c>
      <c r="F28" s="36">
        <f>IFERROR(VLOOKUP($B28&amp;F$2&amp;$A28,Parte_III!$1:$1048576,$A$3,0),"-")</f>
        <v>1</v>
      </c>
      <c r="G28" s="36">
        <f>IFERROR(VLOOKUP($B28&amp;G$2&amp;$A28,Parte_III!$1:$1048576,$A$3,0),"-")</f>
        <v>1</v>
      </c>
      <c r="H28" s="36">
        <f>IFERROR(VLOOKUP($B28&amp;H$2&amp;$A28,Parte_III!$1:$1048576,$A$3,0),"-")</f>
        <v>2</v>
      </c>
      <c r="I28" s="36">
        <f>IFERROR(VLOOKUP($B28&amp;I$2&amp;$A28,Parte_III!$1:$1048576,$A$3,0),"-")</f>
        <v>7</v>
      </c>
      <c r="J28" s="36">
        <f>IFERROR(VLOOKUP($B28&amp;J$2&amp;$A28,Parte_III!$1:$1048576,$A$3,0),"-")</f>
        <v>6</v>
      </c>
      <c r="K28" s="36">
        <f>IFERROR(VLOOKUP($B28&amp;K$2&amp;$A28,Parte_III!$1:$1048576,$A$3,0),"-")</f>
        <v>5</v>
      </c>
      <c r="L28" s="36">
        <f>IFERROR(VLOOKUP($B28&amp;L$2&amp;$A28,Parte_III!$1:$1048576,$A$3,0),"-")</f>
        <v>4</v>
      </c>
      <c r="M28" s="36">
        <f>IFERROR(VLOOKUP($B28&amp;M$2&amp;$A28,Parte_III!$1:$1048576,$A$3,0),"-")</f>
        <v>15</v>
      </c>
    </row>
    <row r="29" spans="1:13" s="26" customFormat="1">
      <c r="A29" s="6" t="s">
        <v>9785</v>
      </c>
      <c r="B29" s="6" t="s">
        <v>7670</v>
      </c>
      <c r="C29" s="24" t="s">
        <v>10813</v>
      </c>
      <c r="D29" s="36">
        <f>IFERROR(VLOOKUP($B29&amp;D$2&amp;$A29,Parte_III!$1:$1048576,$A$3,0),"-")</f>
        <v>232</v>
      </c>
      <c r="E29" s="36">
        <f>IFERROR(VLOOKUP($B29&amp;E$2&amp;$A29,Parte_III!$1:$1048576,$A$3,0),"-")</f>
        <v>6</v>
      </c>
      <c r="F29" s="36">
        <f>IFERROR(VLOOKUP($B29&amp;F$2&amp;$A29,Parte_III!$1:$1048576,$A$3,0),"-")</f>
        <v>8</v>
      </c>
      <c r="G29" s="36">
        <f>IFERROR(VLOOKUP($B29&amp;G$2&amp;$A29,Parte_III!$1:$1048576,$A$3,0),"-")</f>
        <v>9</v>
      </c>
      <c r="H29" s="36">
        <f>IFERROR(VLOOKUP($B29&amp;H$2&amp;$A29,Parte_III!$1:$1048576,$A$3,0),"-")</f>
        <v>15</v>
      </c>
      <c r="I29" s="36">
        <f>IFERROR(VLOOKUP($B29&amp;I$2&amp;$A29,Parte_III!$1:$1048576,$A$3,0),"-")</f>
        <v>38</v>
      </c>
      <c r="J29" s="36">
        <f>IFERROR(VLOOKUP($B29&amp;J$2&amp;$A29,Parte_III!$1:$1048576,$A$3,0),"-")</f>
        <v>49</v>
      </c>
      <c r="K29" s="36">
        <f>IFERROR(VLOOKUP($B29&amp;K$2&amp;$A29,Parte_III!$1:$1048576,$A$3,0),"-")</f>
        <v>89</v>
      </c>
      <c r="L29" s="36">
        <f>IFERROR(VLOOKUP($B29&amp;L$2&amp;$A29,Parte_III!$1:$1048576,$A$3,0),"-")</f>
        <v>56</v>
      </c>
      <c r="M29" s="36">
        <f>IFERROR(VLOOKUP($B29&amp;M$2&amp;$A29,Parte_III!$1:$1048576,$A$3,0),"-")</f>
        <v>194</v>
      </c>
    </row>
    <row r="30" spans="1:13" s="26" customFormat="1" ht="15" thickBot="1">
      <c r="A30" s="6" t="s">
        <v>9815</v>
      </c>
      <c r="B30" s="6" t="s">
        <v>7670</v>
      </c>
      <c r="C30" s="24" t="s">
        <v>5664</v>
      </c>
      <c r="D30" s="36">
        <f>IFERROR(VLOOKUP($B30&amp;D$2&amp;$A30,Parte_III!$1:$1048576,$A$3,0),"-")</f>
        <v>2</v>
      </c>
      <c r="E30" s="36">
        <f>IFERROR(VLOOKUP($B30&amp;E$2&amp;$A30,Parte_III!$1:$1048576,$A$3,0),"-")</f>
        <v>0</v>
      </c>
      <c r="F30" s="36">
        <f>IFERROR(VLOOKUP($B30&amp;F$2&amp;$A30,Parte_III!$1:$1048576,$A$3,0),"-")</f>
        <v>1</v>
      </c>
      <c r="G30" s="36">
        <f>IFERROR(VLOOKUP($B30&amp;G$2&amp;$A30,Parte_III!$1:$1048576,$A$3,0),"-")</f>
        <v>0</v>
      </c>
      <c r="H30" s="36">
        <f>IFERROR(VLOOKUP($B30&amp;H$2&amp;$A30,Parte_III!$1:$1048576,$A$3,0),"-")</f>
        <v>0</v>
      </c>
      <c r="I30" s="36">
        <f>IFERROR(VLOOKUP($B30&amp;I$2&amp;$A30,Parte_III!$1:$1048576,$A$3,0),"-")</f>
        <v>1</v>
      </c>
      <c r="J30" s="36">
        <f>IFERROR(VLOOKUP($B30&amp;J$2&amp;$A30,Parte_III!$1:$1048576,$A$3,0),"-")</f>
        <v>0</v>
      </c>
      <c r="K30" s="36">
        <f>IFERROR(VLOOKUP($B30&amp;K$2&amp;$A30,Parte_III!$1:$1048576,$A$3,0),"-")</f>
        <v>1</v>
      </c>
      <c r="L30" s="36">
        <f>IFERROR(VLOOKUP($B30&amp;L$2&amp;$A30,Parte_III!$1:$1048576,$A$3,0),"-")</f>
        <v>0</v>
      </c>
      <c r="M30" s="36">
        <f>IFERROR(VLOOKUP($B30&amp;M$2&amp;$A30,Parte_III!$1:$1048576,$A$3,0),"-")</f>
        <v>1</v>
      </c>
    </row>
    <row r="31" spans="1:13" s="26" customFormat="1" ht="15" thickTop="1">
      <c r="A31" s="8"/>
      <c r="B31" s="8"/>
      <c r="C31" s="32" t="s">
        <v>355</v>
      </c>
      <c r="D31" s="33"/>
      <c r="E31" s="33"/>
      <c r="F31" s="33"/>
      <c r="G31" s="33"/>
      <c r="H31" s="33"/>
      <c r="I31" s="33"/>
      <c r="J31" s="33"/>
      <c r="K31" s="33"/>
      <c r="L31" s="33"/>
      <c r="M31" s="33"/>
    </row>
    <row r="32" spans="1:13" s="26" customFormat="1">
      <c r="A32" s="8"/>
      <c r="B32" s="8"/>
      <c r="C32" s="34" t="s">
        <v>354</v>
      </c>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row r="96" spans="1:2" s="26" customFormat="1">
      <c r="A96" s="8"/>
      <c r="B96" s="8"/>
    </row>
    <row r="97" spans="1:2" s="26" customFormat="1">
      <c r="A97" s="8"/>
      <c r="B97" s="8"/>
    </row>
    <row r="98" spans="1:2" s="26" customFormat="1">
      <c r="A98" s="8"/>
      <c r="B98" s="8"/>
    </row>
    <row r="99" spans="1:2" s="26" customFormat="1">
      <c r="A99" s="8"/>
      <c r="B99"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A88C2-4C0D-4EA4-B518-1BCBF1CF4009}">
  <dimension ref="A1:Y99"/>
  <sheetViews>
    <sheetView showGridLines="0" workbookViewId="0">
      <selection activeCell="A8" sqref="A8:C14"/>
    </sheetView>
  </sheetViews>
  <sheetFormatPr defaultRowHeight="14.4"/>
  <cols>
    <col min="1" max="2" width="4.44140625" style="13" customWidth="1"/>
    <col min="3" max="3" width="41.5546875" style="26" customWidth="1"/>
    <col min="4" max="4" width="9.109375" style="26"/>
    <col min="5" max="13" width="8.6640625" style="26" customWidth="1"/>
    <col min="14" max="25" width="9.109375" style="26"/>
  </cols>
  <sheetData>
    <row r="1" spans="1:25" s="2" customFormat="1" ht="33.75" customHeight="1">
      <c r="A1" s="12"/>
      <c r="B1" s="12"/>
      <c r="C1" s="232" t="s">
        <v>2045</v>
      </c>
      <c r="D1" s="232"/>
      <c r="E1" s="233"/>
      <c r="F1" s="233"/>
      <c r="G1" s="233"/>
      <c r="H1" s="233"/>
      <c r="I1" s="233"/>
      <c r="J1" s="233"/>
      <c r="K1" s="233"/>
      <c r="L1" s="233"/>
      <c r="M1" s="233"/>
    </row>
    <row r="2" spans="1:25" s="6" customFormat="1" ht="11.25" customHeight="1">
      <c r="C2" s="116"/>
      <c r="D2" s="120"/>
      <c r="E2" s="98" t="s">
        <v>10752</v>
      </c>
      <c r="F2" s="98" t="s">
        <v>10753</v>
      </c>
      <c r="G2" s="98" t="s">
        <v>10754</v>
      </c>
      <c r="H2" s="98" t="s">
        <v>10755</v>
      </c>
      <c r="I2" s="98" t="s">
        <v>10756</v>
      </c>
      <c r="J2" s="98" t="s">
        <v>10757</v>
      </c>
      <c r="K2" s="98" t="s">
        <v>10758</v>
      </c>
      <c r="L2" s="98" t="s">
        <v>10759</v>
      </c>
      <c r="M2" s="98" t="s">
        <v>10760</v>
      </c>
    </row>
    <row r="3" spans="1:25" s="1" customFormat="1" ht="42" customHeight="1">
      <c r="A3" s="6">
        <v>3</v>
      </c>
      <c r="B3" s="6"/>
      <c r="C3" s="234" t="s">
        <v>10816</v>
      </c>
      <c r="D3" s="234"/>
      <c r="E3" s="234"/>
      <c r="F3" s="234"/>
      <c r="G3" s="234"/>
      <c r="H3" s="234"/>
      <c r="I3" s="234"/>
      <c r="J3" s="234"/>
      <c r="K3" s="234"/>
      <c r="L3" s="234"/>
      <c r="M3" s="234"/>
      <c r="N3" s="16"/>
      <c r="O3" s="16"/>
      <c r="P3" s="16"/>
      <c r="Q3" s="16"/>
      <c r="R3" s="16"/>
      <c r="S3" s="16"/>
      <c r="T3" s="16"/>
      <c r="U3" s="16"/>
      <c r="V3" s="16"/>
      <c r="W3" s="16"/>
      <c r="X3" s="16"/>
      <c r="Y3" s="16"/>
    </row>
    <row r="4" spans="1:25" s="1" customFormat="1" ht="9.75" customHeight="1" thickBot="1">
      <c r="A4" s="6"/>
      <c r="B4" s="6"/>
      <c r="C4" s="17"/>
      <c r="D4" s="18"/>
      <c r="E4" s="16"/>
      <c r="F4" s="18"/>
      <c r="G4" s="19"/>
      <c r="H4" s="19"/>
      <c r="I4" s="19"/>
      <c r="J4" s="19"/>
      <c r="K4" s="19"/>
      <c r="L4" s="19"/>
      <c r="M4" s="18"/>
      <c r="N4" s="16"/>
      <c r="O4" s="16"/>
      <c r="P4" s="16"/>
      <c r="Q4" s="16"/>
      <c r="R4" s="16"/>
      <c r="S4" s="16"/>
      <c r="T4" s="16"/>
      <c r="U4" s="16"/>
      <c r="V4" s="16"/>
      <c r="W4" s="16"/>
      <c r="X4" s="16"/>
      <c r="Y4" s="16"/>
    </row>
    <row r="5" spans="1:25" s="1" customFormat="1" ht="17.25" customHeight="1" thickTop="1">
      <c r="A5" s="6"/>
      <c r="B5" s="6"/>
      <c r="C5" s="235" t="s">
        <v>10815</v>
      </c>
      <c r="D5" s="245" t="s">
        <v>342</v>
      </c>
      <c r="E5" s="245"/>
      <c r="F5" s="245"/>
      <c r="G5" s="245"/>
      <c r="H5" s="245"/>
      <c r="I5" s="245"/>
      <c r="J5" s="245"/>
      <c r="K5" s="245"/>
      <c r="L5" s="245"/>
      <c r="M5" s="245"/>
      <c r="N5" s="16"/>
      <c r="O5" s="16"/>
      <c r="P5" s="16"/>
      <c r="Q5" s="16"/>
      <c r="R5" s="16"/>
      <c r="S5" s="16"/>
      <c r="T5" s="16"/>
      <c r="U5" s="16"/>
      <c r="V5" s="16"/>
      <c r="W5" s="16"/>
      <c r="X5" s="16"/>
      <c r="Y5" s="16"/>
    </row>
    <row r="6" spans="1:25" s="1" customFormat="1" ht="26.25" customHeight="1">
      <c r="A6" s="6"/>
      <c r="B6" s="6"/>
      <c r="C6" s="236"/>
      <c r="D6" s="121" t="s">
        <v>342</v>
      </c>
      <c r="E6" s="111" t="s">
        <v>333</v>
      </c>
      <c r="F6" s="111" t="s">
        <v>334</v>
      </c>
      <c r="G6" s="111" t="s">
        <v>335</v>
      </c>
      <c r="H6" s="111" t="s">
        <v>336</v>
      </c>
      <c r="I6" s="111" t="s">
        <v>337</v>
      </c>
      <c r="J6" s="111" t="s">
        <v>338</v>
      </c>
      <c r="K6" s="111" t="s">
        <v>339</v>
      </c>
      <c r="L6" s="111" t="s">
        <v>340</v>
      </c>
      <c r="M6" s="111" t="s">
        <v>341</v>
      </c>
      <c r="N6" s="16"/>
      <c r="O6" s="16"/>
      <c r="P6" s="16"/>
      <c r="Q6" s="16"/>
      <c r="R6" s="16"/>
      <c r="S6" s="16"/>
      <c r="T6" s="16"/>
      <c r="U6" s="16"/>
      <c r="V6" s="16"/>
      <c r="W6" s="16"/>
      <c r="X6" s="16"/>
      <c r="Y6" s="16"/>
    </row>
    <row r="7" spans="1:25" s="1" customFormat="1" ht="19.5" customHeight="1">
      <c r="A7" s="6"/>
      <c r="B7" s="6"/>
      <c r="C7" s="21" t="s">
        <v>342</v>
      </c>
      <c r="D7" s="38"/>
      <c r="E7" s="22"/>
      <c r="F7" s="22"/>
      <c r="G7" s="22"/>
      <c r="H7" s="22"/>
      <c r="I7" s="22"/>
      <c r="J7" s="22"/>
      <c r="K7" s="22"/>
      <c r="L7" s="22"/>
      <c r="M7" s="22"/>
      <c r="N7" s="16"/>
      <c r="O7" s="16"/>
      <c r="P7" s="16"/>
      <c r="Q7" s="16"/>
      <c r="R7" s="16"/>
      <c r="S7" s="16"/>
      <c r="T7" s="16"/>
      <c r="U7" s="16"/>
      <c r="V7" s="16"/>
      <c r="W7" s="16"/>
      <c r="X7" s="16"/>
      <c r="Y7" s="16"/>
    </row>
    <row r="8" spans="1:25">
      <c r="A8" s="6" t="s">
        <v>9635</v>
      </c>
      <c r="B8" s="6"/>
      <c r="C8" s="24" t="s">
        <v>10808</v>
      </c>
      <c r="D8" s="37">
        <f>IFERROR(VLOOKUP($B8&amp;D$2&amp;$A8,Parte_III!$1:$1048576,$A$3,0)*100,"-")</f>
        <v>16.769230365753174</v>
      </c>
      <c r="E8" s="37">
        <f>IFERROR(VLOOKUP($B8&amp;E$2&amp;$A8,Parte_III!$1:$1048576,$A$3,0)*100,"-")</f>
        <v>25.961539149284363</v>
      </c>
      <c r="F8" s="37">
        <f>IFERROR(VLOOKUP($B8&amp;F$2&amp;$A8,Parte_III!$1:$1048576,$A$3,0)*100,"-")</f>
        <v>29.702970385551453</v>
      </c>
      <c r="G8" s="37">
        <f>IFERROR(VLOOKUP($B8&amp;G$2&amp;$A8,Parte_III!$1:$1048576,$A$3,0)*100,"-")</f>
        <v>30.434781312942505</v>
      </c>
      <c r="H8" s="37">
        <f>IFERROR(VLOOKUP($B8&amp;H$2&amp;$A8,Parte_III!$1:$1048576,$A$3,0)*100,"-")</f>
        <v>26.666668057441711</v>
      </c>
      <c r="I8" s="37">
        <f>IFERROR(VLOOKUP($B8&amp;I$2&amp;$A8,Parte_III!$1:$1048576,$A$3,0)*100,"-")</f>
        <v>28.057554364204407</v>
      </c>
      <c r="J8" s="37">
        <f>IFERROR(VLOOKUP($B8&amp;J$2&amp;$A8,Parte_III!$1:$1048576,$A$3,0)*100,"-")</f>
        <v>13.621261715888977</v>
      </c>
      <c r="K8" s="37">
        <f>IFERROR(VLOOKUP($B8&amp;K$2&amp;$A8,Parte_III!$1:$1048576,$A$3,0)*100,"-")</f>
        <v>12.316715717315674</v>
      </c>
      <c r="L8" s="37">
        <f>IFERROR(VLOOKUP($B8&amp;L$2&amp;$A8,Parte_III!$1:$1048576,$A$3,0)*100,"-")</f>
        <v>7.4688799679279327</v>
      </c>
      <c r="M8" s="37">
        <f>IFERROR(VLOOKUP($B8&amp;M$2&amp;$A8,Parte_III!$1:$1048576,$A$3,0)*100,"-")</f>
        <v>11.43827885389328</v>
      </c>
    </row>
    <row r="9" spans="1:25">
      <c r="A9" s="6" t="s">
        <v>9665</v>
      </c>
      <c r="B9" s="6"/>
      <c r="C9" s="24" t="s">
        <v>10809</v>
      </c>
      <c r="D9" s="37">
        <f>IFERROR(VLOOKUP($B9&amp;D$2&amp;$A9,Parte_III!$1:$1048576,$A$3,0)*100,"-")</f>
        <v>7.6153844594955444</v>
      </c>
      <c r="E9" s="37">
        <f>IFERROR(VLOOKUP($B9&amp;E$2&amp;$A9,Parte_III!$1:$1048576,$A$3,0)*100,"-")</f>
        <v>16.346153616905212</v>
      </c>
      <c r="F9" s="37">
        <f>IFERROR(VLOOKUP($B9&amp;F$2&amp;$A9,Parte_III!$1:$1048576,$A$3,0)*100,"-")</f>
        <v>19.801980257034302</v>
      </c>
      <c r="G9" s="37">
        <f>IFERROR(VLOOKUP($B9&amp;G$2&amp;$A9,Parte_III!$1:$1048576,$A$3,0)*100,"-")</f>
        <v>8.6956523358821869</v>
      </c>
      <c r="H9" s="37">
        <f>IFERROR(VLOOKUP($B9&amp;H$2&amp;$A9,Parte_III!$1:$1048576,$A$3,0)*100,"-")</f>
        <v>5.000000074505806</v>
      </c>
      <c r="I9" s="37">
        <f>IFERROR(VLOOKUP($B9&amp;I$2&amp;$A9,Parte_III!$1:$1048576,$A$3,0)*100,"-")</f>
        <v>12.230215966701508</v>
      </c>
      <c r="J9" s="37">
        <f>IFERROR(VLOOKUP($B9&amp;J$2&amp;$A9,Parte_III!$1:$1048576,$A$3,0)*100,"-")</f>
        <v>6.6445179283618927</v>
      </c>
      <c r="K9" s="37">
        <f>IFERROR(VLOOKUP($B9&amp;K$2&amp;$A9,Parte_III!$1:$1048576,$A$3,0)*100,"-")</f>
        <v>4.9853373318910599</v>
      </c>
      <c r="L9" s="37">
        <f>IFERROR(VLOOKUP($B9&amp;L$2&amp;$A9,Parte_III!$1:$1048576,$A$3,0)*100,"-")</f>
        <v>4.56431545317173</v>
      </c>
      <c r="M9" s="37">
        <f>IFERROR(VLOOKUP($B9&amp;M$2&amp;$A9,Parte_III!$1:$1048576,$A$3,0)*100,"-")</f>
        <v>5.4360136389732361</v>
      </c>
    </row>
    <row r="10" spans="1:25">
      <c r="A10" s="6" t="s">
        <v>9695</v>
      </c>
      <c r="B10" s="6"/>
      <c r="C10" s="24" t="s">
        <v>10810</v>
      </c>
      <c r="D10" s="37">
        <f>IFERROR(VLOOKUP($B10&amp;D$2&amp;$A10,Parte_III!$1:$1048576,$A$3,0)*100,"-")</f>
        <v>10.307691991329193</v>
      </c>
      <c r="E10" s="37">
        <f>IFERROR(VLOOKUP($B10&amp;E$2&amp;$A10,Parte_III!$1:$1048576,$A$3,0)*100,"-")</f>
        <v>18.269230425357819</v>
      </c>
      <c r="F10" s="37">
        <f>IFERROR(VLOOKUP($B10&amp;F$2&amp;$A10,Parte_III!$1:$1048576,$A$3,0)*100,"-")</f>
        <v>19.801980257034302</v>
      </c>
      <c r="G10" s="37">
        <f>IFERROR(VLOOKUP($B10&amp;G$2&amp;$A10,Parte_III!$1:$1048576,$A$3,0)*100,"-")</f>
        <v>7.6086953282356262</v>
      </c>
      <c r="H10" s="37">
        <f>IFERROR(VLOOKUP($B10&amp;H$2&amp;$A10,Parte_III!$1:$1048576,$A$3,0)*100,"-")</f>
        <v>19.166666269302368</v>
      </c>
      <c r="I10" s="37">
        <f>IFERROR(VLOOKUP($B10&amp;I$2&amp;$A10,Parte_III!$1:$1048576,$A$3,0)*100,"-")</f>
        <v>16.546761989593506</v>
      </c>
      <c r="J10" s="37">
        <f>IFERROR(VLOOKUP($B10&amp;J$2&amp;$A10,Parte_III!$1:$1048576,$A$3,0)*100,"-")</f>
        <v>9.9667772650718689</v>
      </c>
      <c r="K10" s="37">
        <f>IFERROR(VLOOKUP($B10&amp;K$2&amp;$A10,Parte_III!$1:$1048576,$A$3,0)*100,"-")</f>
        <v>6.7448683083057404</v>
      </c>
      <c r="L10" s="37">
        <f>IFERROR(VLOOKUP($B10&amp;L$2&amp;$A10,Parte_III!$1:$1048576,$A$3,0)*100,"-")</f>
        <v>4.9792531877756119</v>
      </c>
      <c r="M10" s="37">
        <f>IFERROR(VLOOKUP($B10&amp;M$2&amp;$A10,Parte_III!$1:$1048576,$A$3,0)*100,"-")</f>
        <v>7.3612682521343231</v>
      </c>
    </row>
    <row r="11" spans="1:25">
      <c r="A11" s="6" t="s">
        <v>9725</v>
      </c>
      <c r="B11" s="6"/>
      <c r="C11" s="24" t="s">
        <v>10811</v>
      </c>
      <c r="D11" s="37">
        <f>IFERROR(VLOOKUP($B11&amp;D$2&amp;$A11,Parte_III!$1:$1048576,$A$3,0)*100,"-")</f>
        <v>17.076922953128815</v>
      </c>
      <c r="E11" s="37">
        <f>IFERROR(VLOOKUP($B11&amp;E$2&amp;$A11,Parte_III!$1:$1048576,$A$3,0)*100,"-")</f>
        <v>15.384615957736969</v>
      </c>
      <c r="F11" s="37">
        <f>IFERROR(VLOOKUP($B11&amp;F$2&amp;$A11,Parte_III!$1:$1048576,$A$3,0)*100,"-")</f>
        <v>11.881188303232193</v>
      </c>
      <c r="G11" s="37">
        <f>IFERROR(VLOOKUP($B11&amp;G$2&amp;$A11,Parte_III!$1:$1048576,$A$3,0)*100,"-")</f>
        <v>22.826087474822998</v>
      </c>
      <c r="H11" s="37">
        <f>IFERROR(VLOOKUP($B11&amp;H$2&amp;$A11,Parte_III!$1:$1048576,$A$3,0)*100,"-")</f>
        <v>20.000000298023224</v>
      </c>
      <c r="I11" s="37">
        <f>IFERROR(VLOOKUP($B11&amp;I$2&amp;$A11,Parte_III!$1:$1048576,$A$3,0)*100,"-")</f>
        <v>17.50599592924118</v>
      </c>
      <c r="J11" s="37">
        <f>IFERROR(VLOOKUP($B11&amp;J$2&amp;$A11,Parte_III!$1:$1048576,$A$3,0)*100,"-")</f>
        <v>18.604651093482971</v>
      </c>
      <c r="K11" s="37">
        <f>IFERROR(VLOOKUP($B11&amp;K$2&amp;$A11,Parte_III!$1:$1048576,$A$3,0)*100,"-")</f>
        <v>14.956012368202209</v>
      </c>
      <c r="L11" s="37">
        <f>IFERROR(VLOOKUP($B11&amp;L$2&amp;$A11,Parte_III!$1:$1048576,$A$3,0)*100,"-")</f>
        <v>17.427386343479156</v>
      </c>
      <c r="M11" s="37">
        <f>IFERROR(VLOOKUP($B11&amp;M$2&amp;$A11,Parte_III!$1:$1048576,$A$3,0)*100,"-")</f>
        <v>16.874292492866516</v>
      </c>
    </row>
    <row r="12" spans="1:25">
      <c r="A12" s="6" t="s">
        <v>9755</v>
      </c>
      <c r="B12" s="6"/>
      <c r="C12" s="24" t="s">
        <v>10812</v>
      </c>
      <c r="D12" s="37">
        <f>IFERROR(VLOOKUP($B12&amp;D$2&amp;$A12,Parte_III!$1:$1048576,$A$3,0)*100,"-")</f>
        <v>5.0769232213497162</v>
      </c>
      <c r="E12" s="37">
        <f>IFERROR(VLOOKUP($B12&amp;E$2&amp;$A12,Parte_III!$1:$1048576,$A$3,0)*100,"-")</f>
        <v>5.7692307978868484</v>
      </c>
      <c r="F12" s="37">
        <f>IFERROR(VLOOKUP($B12&amp;F$2&amp;$A12,Parte_III!$1:$1048576,$A$3,0)*100,"-")</f>
        <v>0.9900989942252636</v>
      </c>
      <c r="G12" s="37">
        <f>IFERROR(VLOOKUP($B12&amp;G$2&amp;$A12,Parte_III!$1:$1048576,$A$3,0)*100,"-")</f>
        <v>5.4347824305295944</v>
      </c>
      <c r="H12" s="37">
        <f>IFERROR(VLOOKUP($B12&amp;H$2&amp;$A12,Parte_III!$1:$1048576,$A$3,0)*100,"-")</f>
        <v>3.3333335071802139</v>
      </c>
      <c r="I12" s="37">
        <f>IFERROR(VLOOKUP($B12&amp;I$2&amp;$A12,Parte_III!$1:$1048576,$A$3,0)*100,"-")</f>
        <v>3.8369305431842804</v>
      </c>
      <c r="J12" s="37">
        <f>IFERROR(VLOOKUP($B12&amp;J$2&amp;$A12,Parte_III!$1:$1048576,$A$3,0)*100,"-")</f>
        <v>5.3156144917011261</v>
      </c>
      <c r="K12" s="37">
        <f>IFERROR(VLOOKUP($B12&amp;K$2&amp;$A12,Parte_III!$1:$1048576,$A$3,0)*100,"-")</f>
        <v>4.9853373318910599</v>
      </c>
      <c r="L12" s="37">
        <f>IFERROR(VLOOKUP($B12&amp;L$2&amp;$A12,Parte_III!$1:$1048576,$A$3,0)*100,"-")</f>
        <v>7.0539422333240509</v>
      </c>
      <c r="M12" s="37">
        <f>IFERROR(VLOOKUP($B12&amp;M$2&amp;$A12,Parte_III!$1:$1048576,$A$3,0)*100,"-")</f>
        <v>5.6625142693519592</v>
      </c>
    </row>
    <row r="13" spans="1:25">
      <c r="A13" s="6" t="s">
        <v>9785</v>
      </c>
      <c r="B13" s="6"/>
      <c r="C13" s="24" t="s">
        <v>10813</v>
      </c>
      <c r="D13" s="37">
        <f>IFERROR(VLOOKUP($B13&amp;D$2&amp;$A13,Parte_III!$1:$1048576,$A$3,0)*100,"-")</f>
        <v>43.000000715255737</v>
      </c>
      <c r="E13" s="37">
        <f>IFERROR(VLOOKUP($B13&amp;E$2&amp;$A13,Parte_III!$1:$1048576,$A$3,0)*100,"-")</f>
        <v>18.269230425357819</v>
      </c>
      <c r="F13" s="37">
        <f>IFERROR(VLOOKUP($B13&amp;F$2&amp;$A13,Parte_III!$1:$1048576,$A$3,0)*100,"-")</f>
        <v>16.831682622432709</v>
      </c>
      <c r="G13" s="37">
        <f>IFERROR(VLOOKUP($B13&amp;G$2&amp;$A13,Parte_III!$1:$1048576,$A$3,0)*100,"-")</f>
        <v>25</v>
      </c>
      <c r="H13" s="37">
        <f>IFERROR(VLOOKUP($B13&amp;H$2&amp;$A13,Parte_III!$1:$1048576,$A$3,0)*100,"-")</f>
        <v>25.833332538604736</v>
      </c>
      <c r="I13" s="37">
        <f>IFERROR(VLOOKUP($B13&amp;I$2&amp;$A13,Parte_III!$1:$1048576,$A$3,0)*100,"-")</f>
        <v>21.58273309469223</v>
      </c>
      <c r="J13" s="37">
        <f>IFERROR(VLOOKUP($B13&amp;J$2&amp;$A13,Parte_III!$1:$1048576,$A$3,0)*100,"-")</f>
        <v>45.847177505493164</v>
      </c>
      <c r="K13" s="37">
        <f>IFERROR(VLOOKUP($B13&amp;K$2&amp;$A13,Parte_III!$1:$1048576,$A$3,0)*100,"-")</f>
        <v>55.718475580215454</v>
      </c>
      <c r="L13" s="37">
        <f>IFERROR(VLOOKUP($B13&amp;L$2&amp;$A13,Parte_III!$1:$1048576,$A$3,0)*100,"-")</f>
        <v>58.506226539611816</v>
      </c>
      <c r="M13" s="37">
        <f>IFERROR(VLOOKUP($B13&amp;M$2&amp;$A13,Parte_III!$1:$1048576,$A$3,0)*100,"-")</f>
        <v>53.114384412765503</v>
      </c>
    </row>
    <row r="14" spans="1:25">
      <c r="A14" s="6" t="s">
        <v>9815</v>
      </c>
      <c r="B14" s="6"/>
      <c r="C14" s="24" t="s">
        <v>5664</v>
      </c>
      <c r="D14" s="37">
        <f>IFERROR(VLOOKUP($B14&amp;D$2&amp;$A14,Parte_III!$1:$1048576,$A$3,0)*100,"-")</f>
        <v>0.15384615398943424</v>
      </c>
      <c r="E14" s="37">
        <f>IFERROR(VLOOKUP($B14&amp;E$2&amp;$A14,Parte_III!$1:$1048576,$A$3,0)*100,"-")</f>
        <v>0</v>
      </c>
      <c r="F14" s="37">
        <f>IFERROR(VLOOKUP($B14&amp;F$2&amp;$A14,Parte_III!$1:$1048576,$A$3,0)*100,"-")</f>
        <v>0.9900989942252636</v>
      </c>
      <c r="G14" s="37">
        <f>IFERROR(VLOOKUP($B14&amp;G$2&amp;$A14,Parte_III!$1:$1048576,$A$3,0)*100,"-")</f>
        <v>0</v>
      </c>
      <c r="H14" s="37">
        <f>IFERROR(VLOOKUP($B14&amp;H$2&amp;$A14,Parte_III!$1:$1048576,$A$3,0)*100,"-")</f>
        <v>0</v>
      </c>
      <c r="I14" s="37">
        <f>IFERROR(VLOOKUP($B14&amp;I$2&amp;$A14,Parte_III!$1:$1048576,$A$3,0)*100,"-")</f>
        <v>0.23980815894901752</v>
      </c>
      <c r="J14" s="37">
        <f>IFERROR(VLOOKUP($B14&amp;J$2&amp;$A14,Parte_III!$1:$1048576,$A$3,0)*100,"-")</f>
        <v>0</v>
      </c>
      <c r="K14" s="37">
        <f>IFERROR(VLOOKUP($B14&amp;K$2&amp;$A14,Parte_III!$1:$1048576,$A$3,0)*100,"-")</f>
        <v>0.29325513169169426</v>
      </c>
      <c r="L14" s="37">
        <f>IFERROR(VLOOKUP($B14&amp;L$2&amp;$A14,Parte_III!$1:$1048576,$A$3,0)*100,"-")</f>
        <v>0</v>
      </c>
      <c r="M14" s="37">
        <f>IFERROR(VLOOKUP($B14&amp;M$2&amp;$A14,Parte_III!$1:$1048576,$A$3,0)*100,"-")</f>
        <v>0.11325028026476502</v>
      </c>
    </row>
    <row r="15" spans="1:25">
      <c r="A15" s="6"/>
      <c r="B15" s="6"/>
      <c r="C15" s="21" t="s">
        <v>1687</v>
      </c>
      <c r="D15" s="38"/>
      <c r="E15" s="22"/>
      <c r="F15" s="22"/>
      <c r="G15" s="22"/>
      <c r="H15" s="22"/>
      <c r="I15" s="22"/>
      <c r="J15" s="22"/>
      <c r="K15" s="22"/>
      <c r="L15" s="22"/>
      <c r="M15" s="22"/>
    </row>
    <row r="16" spans="1:25">
      <c r="A16" s="6" t="s">
        <v>9635</v>
      </c>
      <c r="B16" s="6" t="s">
        <v>7669</v>
      </c>
      <c r="C16" s="24" t="s">
        <v>10808</v>
      </c>
      <c r="D16" s="37">
        <f>IFERROR(VLOOKUP($B16&amp;D$2&amp;$A16,Parte_III!$1:$1048576,$A$3,0)*100,"-")</f>
        <v>15.607735514640808</v>
      </c>
      <c r="E16" s="37">
        <f>IFERROR(VLOOKUP($B16&amp;E$2&amp;$A16,Parte_III!$1:$1048576,$A$3,0)*100,"-")</f>
        <v>17.307692766189575</v>
      </c>
      <c r="F16" s="37">
        <f>IFERROR(VLOOKUP($B16&amp;F$2&amp;$A16,Parte_III!$1:$1048576,$A$3,0)*100,"-")</f>
        <v>34.61538553237915</v>
      </c>
      <c r="G16" s="37">
        <f>IFERROR(VLOOKUP($B16&amp;G$2&amp;$A16,Parte_III!$1:$1048576,$A$3,0)*100,"-")</f>
        <v>25.490197539329529</v>
      </c>
      <c r="H16" s="37">
        <f>IFERROR(VLOOKUP($B16&amp;H$2&amp;$A16,Parte_III!$1:$1048576,$A$3,0)*100,"-")</f>
        <v>29.230770468711853</v>
      </c>
      <c r="I16" s="37">
        <f>IFERROR(VLOOKUP($B16&amp;I$2&amp;$A16,Parte_III!$1:$1048576,$A$3,0)*100,"-")</f>
        <v>26.818183064460754</v>
      </c>
      <c r="J16" s="37">
        <f>IFERROR(VLOOKUP($B16&amp;J$2&amp;$A16,Parte_III!$1:$1048576,$A$3,0)*100,"-")</f>
        <v>12.138728052377701</v>
      </c>
      <c r="K16" s="37">
        <f>IFERROR(VLOOKUP($B16&amp;K$2&amp;$A16,Parte_III!$1:$1048576,$A$3,0)*100,"-")</f>
        <v>12.903225421905518</v>
      </c>
      <c r="L16" s="37">
        <f>IFERROR(VLOOKUP($B16&amp;L$2&amp;$A16,Parte_III!$1:$1048576,$A$3,0)*100,"-")</f>
        <v>6.2068965286016464</v>
      </c>
      <c r="M16" s="37">
        <f>IFERROR(VLOOKUP($B16&amp;M$2&amp;$A16,Parte_III!$1:$1048576,$A$3,0)*100,"-")</f>
        <v>10.71428582072258</v>
      </c>
    </row>
    <row r="17" spans="1:13">
      <c r="A17" s="6" t="s">
        <v>9665</v>
      </c>
      <c r="B17" s="6" t="s">
        <v>7669</v>
      </c>
      <c r="C17" s="24" t="s">
        <v>10809</v>
      </c>
      <c r="D17" s="37">
        <f>IFERROR(VLOOKUP($B17&amp;D$2&amp;$A17,Parte_III!$1:$1048576,$A$3,0)*100,"-")</f>
        <v>7.3204420506954193</v>
      </c>
      <c r="E17" s="37">
        <f>IFERROR(VLOOKUP($B17&amp;E$2&amp;$A17,Parte_III!$1:$1048576,$A$3,0)*100,"-")</f>
        <v>17.307692766189575</v>
      </c>
      <c r="F17" s="37">
        <f>IFERROR(VLOOKUP($B17&amp;F$2&amp;$A17,Parte_III!$1:$1048576,$A$3,0)*100,"-")</f>
        <v>15.384615957736969</v>
      </c>
      <c r="G17" s="37">
        <f>IFERROR(VLOOKUP($B17&amp;G$2&amp;$A17,Parte_III!$1:$1048576,$A$3,0)*100,"-")</f>
        <v>3.9215687662363052</v>
      </c>
      <c r="H17" s="37">
        <f>IFERROR(VLOOKUP($B17&amp;H$2&amp;$A17,Parte_III!$1:$1048576,$A$3,0)*100,"-")</f>
        <v>6.1538461595773697</v>
      </c>
      <c r="I17" s="37">
        <f>IFERROR(VLOOKUP($B17&amp;I$2&amp;$A17,Parte_III!$1:$1048576,$A$3,0)*100,"-")</f>
        <v>10.454545170068741</v>
      </c>
      <c r="J17" s="37">
        <f>IFERROR(VLOOKUP($B17&amp;J$2&amp;$A17,Parte_III!$1:$1048576,$A$3,0)*100,"-")</f>
        <v>4.6242773532867432</v>
      </c>
      <c r="K17" s="37">
        <f>IFERROR(VLOOKUP($B17&amp;K$2&amp;$A17,Parte_III!$1:$1048576,$A$3,0)*100,"-")</f>
        <v>6.9892473518848419</v>
      </c>
      <c r="L17" s="37">
        <f>IFERROR(VLOOKUP($B17&amp;L$2&amp;$A17,Parte_III!$1:$1048576,$A$3,0)*100,"-")</f>
        <v>6.2068965286016464</v>
      </c>
      <c r="M17" s="37">
        <f>IFERROR(VLOOKUP($B17&amp;M$2&amp;$A17,Parte_III!$1:$1048576,$A$3,0)*100,"-")</f>
        <v>5.95238097012043</v>
      </c>
    </row>
    <row r="18" spans="1:13" s="26" customFormat="1">
      <c r="A18" s="6" t="s">
        <v>9695</v>
      </c>
      <c r="B18" s="6" t="s">
        <v>7669</v>
      </c>
      <c r="C18" s="24" t="s">
        <v>10810</v>
      </c>
      <c r="D18" s="37">
        <f>IFERROR(VLOOKUP($B18&amp;D$2&amp;$A18,Parte_III!$1:$1048576,$A$3,0)*100,"-")</f>
        <v>8.7016575038433075</v>
      </c>
      <c r="E18" s="37">
        <f>IFERROR(VLOOKUP($B18&amp;E$2&amp;$A18,Parte_III!$1:$1048576,$A$3,0)*100,"-")</f>
        <v>15.384615957736969</v>
      </c>
      <c r="F18" s="37">
        <f>IFERROR(VLOOKUP($B18&amp;F$2&amp;$A18,Parte_III!$1:$1048576,$A$3,0)*100,"-")</f>
        <v>21.153846383094788</v>
      </c>
      <c r="G18" s="37">
        <f>IFERROR(VLOOKUP($B18&amp;G$2&amp;$A18,Parte_III!$1:$1048576,$A$3,0)*100,"-")</f>
        <v>7.8431375324726105</v>
      </c>
      <c r="H18" s="37">
        <f>IFERROR(VLOOKUP($B18&amp;H$2&amp;$A18,Parte_III!$1:$1048576,$A$3,0)*100,"-")</f>
        <v>16.923077404499054</v>
      </c>
      <c r="I18" s="37">
        <f>IFERROR(VLOOKUP($B18&amp;I$2&amp;$A18,Parte_III!$1:$1048576,$A$3,0)*100,"-")</f>
        <v>15.454545617103577</v>
      </c>
      <c r="J18" s="37">
        <f>IFERROR(VLOOKUP($B18&amp;J$2&amp;$A18,Parte_III!$1:$1048576,$A$3,0)*100,"-")</f>
        <v>6.9364160299301147</v>
      </c>
      <c r="K18" s="37">
        <f>IFERROR(VLOOKUP($B18&amp;K$2&amp;$A18,Parte_III!$1:$1048576,$A$3,0)*100,"-")</f>
        <v>4.3010752648115158</v>
      </c>
      <c r="L18" s="37">
        <f>IFERROR(VLOOKUP($B18&amp;L$2&amp;$A18,Parte_III!$1:$1048576,$A$3,0)*100,"-")</f>
        <v>6.2068965286016464</v>
      </c>
      <c r="M18" s="37">
        <f>IFERROR(VLOOKUP($B18&amp;M$2&amp;$A18,Parte_III!$1:$1048576,$A$3,0)*100,"-")</f>
        <v>5.75396828353405</v>
      </c>
    </row>
    <row r="19" spans="1:13" s="26" customFormat="1">
      <c r="A19" s="6" t="s">
        <v>9725</v>
      </c>
      <c r="B19" s="6" t="s">
        <v>7669</v>
      </c>
      <c r="C19" s="24" t="s">
        <v>10811</v>
      </c>
      <c r="D19" s="37">
        <f>IFERROR(VLOOKUP($B19&amp;D$2&amp;$A19,Parte_III!$1:$1048576,$A$3,0)*100,"-")</f>
        <v>17.12707132101059</v>
      </c>
      <c r="E19" s="37">
        <f>IFERROR(VLOOKUP($B19&amp;E$2&amp;$A19,Parte_III!$1:$1048576,$A$3,0)*100,"-")</f>
        <v>19.230769574642181</v>
      </c>
      <c r="F19" s="37">
        <f>IFERROR(VLOOKUP($B19&amp;F$2&amp;$A19,Parte_III!$1:$1048576,$A$3,0)*100,"-")</f>
        <v>11.538461595773697</v>
      </c>
      <c r="G19" s="37">
        <f>IFERROR(VLOOKUP($B19&amp;G$2&amp;$A19,Parte_III!$1:$1048576,$A$3,0)*100,"-")</f>
        <v>27.450981736183167</v>
      </c>
      <c r="H19" s="37">
        <f>IFERROR(VLOOKUP($B19&amp;H$2&amp;$A19,Parte_III!$1:$1048576,$A$3,0)*100,"-")</f>
        <v>20.000000298023224</v>
      </c>
      <c r="I19" s="37">
        <f>IFERROR(VLOOKUP($B19&amp;I$2&amp;$A19,Parte_III!$1:$1048576,$A$3,0)*100,"-")</f>
        <v>19.545455276966095</v>
      </c>
      <c r="J19" s="37">
        <f>IFERROR(VLOOKUP($B19&amp;J$2&amp;$A19,Parte_III!$1:$1048576,$A$3,0)*100,"-")</f>
        <v>19.075144827365875</v>
      </c>
      <c r="K19" s="37">
        <f>IFERROR(VLOOKUP($B19&amp;K$2&amp;$A19,Parte_III!$1:$1048576,$A$3,0)*100,"-")</f>
        <v>15.05376398563385</v>
      </c>
      <c r="L19" s="37">
        <f>IFERROR(VLOOKUP($B19&amp;L$2&amp;$A19,Parte_III!$1:$1048576,$A$3,0)*100,"-")</f>
        <v>13.793103396892548</v>
      </c>
      <c r="M19" s="37">
        <f>IFERROR(VLOOKUP($B19&amp;M$2&amp;$A19,Parte_III!$1:$1048576,$A$3,0)*100,"-")</f>
        <v>16.07142835855484</v>
      </c>
    </row>
    <row r="20" spans="1:13" s="26" customFormat="1">
      <c r="A20" s="6" t="s">
        <v>9755</v>
      </c>
      <c r="B20" s="6" t="s">
        <v>7669</v>
      </c>
      <c r="C20" s="24" t="s">
        <v>10812</v>
      </c>
      <c r="D20" s="37">
        <f>IFERROR(VLOOKUP($B20&amp;D$2&amp;$A20,Parte_III!$1:$1048576,$A$3,0)*100,"-")</f>
        <v>6.077348068356514</v>
      </c>
      <c r="E20" s="37">
        <f>IFERROR(VLOOKUP($B20&amp;E$2&amp;$A20,Parte_III!$1:$1048576,$A$3,0)*100,"-")</f>
        <v>5.7692307978868484</v>
      </c>
      <c r="F20" s="37">
        <f>IFERROR(VLOOKUP($B20&amp;F$2&amp;$A20,Parte_III!$1:$1048576,$A$3,0)*100,"-")</f>
        <v>0</v>
      </c>
      <c r="G20" s="37">
        <f>IFERROR(VLOOKUP($B20&amp;G$2&amp;$A20,Parte_III!$1:$1048576,$A$3,0)*100,"-")</f>
        <v>7.8431375324726105</v>
      </c>
      <c r="H20" s="37">
        <f>IFERROR(VLOOKUP($B20&amp;H$2&amp;$A20,Parte_III!$1:$1048576,$A$3,0)*100,"-")</f>
        <v>3.0769230797886848</v>
      </c>
      <c r="I20" s="37">
        <f>IFERROR(VLOOKUP($B20&amp;I$2&amp;$A20,Parte_III!$1:$1048576,$A$3,0)*100,"-")</f>
        <v>4.0909089148044586</v>
      </c>
      <c r="J20" s="37">
        <f>IFERROR(VLOOKUP($B20&amp;J$2&amp;$A20,Parte_III!$1:$1048576,$A$3,0)*100,"-")</f>
        <v>5.780346691608429</v>
      </c>
      <c r="K20" s="37">
        <f>IFERROR(VLOOKUP($B20&amp;K$2&amp;$A20,Parte_III!$1:$1048576,$A$3,0)*100,"-")</f>
        <v>6.4516127109527588</v>
      </c>
      <c r="L20" s="37">
        <f>IFERROR(VLOOKUP($B20&amp;L$2&amp;$A20,Parte_III!$1:$1048576,$A$3,0)*100,"-")</f>
        <v>8.9655175805091858</v>
      </c>
      <c r="M20" s="37">
        <f>IFERROR(VLOOKUP($B20&amp;M$2&amp;$A20,Parte_III!$1:$1048576,$A$3,0)*100,"-")</f>
        <v>6.9444447755813599</v>
      </c>
    </row>
    <row r="21" spans="1:13" s="26" customFormat="1">
      <c r="A21" s="6" t="s">
        <v>9785</v>
      </c>
      <c r="B21" s="6" t="s">
        <v>7669</v>
      </c>
      <c r="C21" s="24" t="s">
        <v>10813</v>
      </c>
      <c r="D21" s="37">
        <f>IFERROR(VLOOKUP($B21&amp;D$2&amp;$A21,Parte_III!$1:$1048576,$A$3,0)*100,"-")</f>
        <v>45.165744423866272</v>
      </c>
      <c r="E21" s="37">
        <f>IFERROR(VLOOKUP($B21&amp;E$2&amp;$A21,Parte_III!$1:$1048576,$A$3,0)*100,"-")</f>
        <v>25</v>
      </c>
      <c r="F21" s="37">
        <f>IFERROR(VLOOKUP($B21&amp;F$2&amp;$A21,Parte_III!$1:$1048576,$A$3,0)*100,"-")</f>
        <v>17.307692766189575</v>
      </c>
      <c r="G21" s="37">
        <f>IFERROR(VLOOKUP($B21&amp;G$2&amp;$A21,Parte_III!$1:$1048576,$A$3,0)*100,"-")</f>
        <v>27.450981736183167</v>
      </c>
      <c r="H21" s="37">
        <f>IFERROR(VLOOKUP($B21&amp;H$2&amp;$A21,Parte_III!$1:$1048576,$A$3,0)*100,"-")</f>
        <v>24.615384638309479</v>
      </c>
      <c r="I21" s="37">
        <f>IFERROR(VLOOKUP($B21&amp;I$2&amp;$A21,Parte_III!$1:$1048576,$A$3,0)*100,"-")</f>
        <v>23.636363446712494</v>
      </c>
      <c r="J21" s="37">
        <f>IFERROR(VLOOKUP($B21&amp;J$2&amp;$A21,Parte_III!$1:$1048576,$A$3,0)*100,"-")</f>
        <v>51.445084810256958</v>
      </c>
      <c r="K21" s="37">
        <f>IFERROR(VLOOKUP($B21&amp;K$2&amp;$A21,Parte_III!$1:$1048576,$A$3,0)*100,"-")</f>
        <v>54.301077127456665</v>
      </c>
      <c r="L21" s="37">
        <f>IFERROR(VLOOKUP($B21&amp;L$2&amp;$A21,Parte_III!$1:$1048576,$A$3,0)*100,"-")</f>
        <v>58.620691299438477</v>
      </c>
      <c r="M21" s="37">
        <f>IFERROR(VLOOKUP($B21&amp;M$2&amp;$A21,Parte_III!$1:$1048576,$A$3,0)*100,"-")</f>
        <v>54.5634925365448</v>
      </c>
    </row>
    <row r="22" spans="1:13" s="26" customFormat="1">
      <c r="A22" s="6" t="s">
        <v>9815</v>
      </c>
      <c r="B22" s="6" t="s">
        <v>7669</v>
      </c>
      <c r="C22" s="24" t="s">
        <v>5664</v>
      </c>
      <c r="D22" s="37">
        <f>IFERROR(VLOOKUP($B22&amp;D$2&amp;$A22,Parte_III!$1:$1048576,$A$3,0)*100,"-")</f>
        <v>0</v>
      </c>
      <c r="E22" s="37">
        <f>IFERROR(VLOOKUP($B22&amp;E$2&amp;$A22,Parte_III!$1:$1048576,$A$3,0)*100,"-")</f>
        <v>0</v>
      </c>
      <c r="F22" s="37">
        <f>IFERROR(VLOOKUP($B22&amp;F$2&amp;$A22,Parte_III!$1:$1048576,$A$3,0)*100,"-")</f>
        <v>0</v>
      </c>
      <c r="G22" s="37">
        <f>IFERROR(VLOOKUP($B22&amp;G$2&amp;$A22,Parte_III!$1:$1048576,$A$3,0)*100,"-")</f>
        <v>0</v>
      </c>
      <c r="H22" s="37">
        <f>IFERROR(VLOOKUP($B22&amp;H$2&amp;$A22,Parte_III!$1:$1048576,$A$3,0)*100,"-")</f>
        <v>0</v>
      </c>
      <c r="I22" s="37">
        <f>IFERROR(VLOOKUP($B22&amp;I$2&amp;$A22,Parte_III!$1:$1048576,$A$3,0)*100,"-")</f>
        <v>0</v>
      </c>
      <c r="J22" s="37">
        <f>IFERROR(VLOOKUP($B22&amp;J$2&amp;$A22,Parte_III!$1:$1048576,$A$3,0)*100,"-")</f>
        <v>0</v>
      </c>
      <c r="K22" s="37">
        <f>IFERROR(VLOOKUP($B22&amp;K$2&amp;$A22,Parte_III!$1:$1048576,$A$3,0)*100,"-")</f>
        <v>0</v>
      </c>
      <c r="L22" s="37">
        <f>IFERROR(VLOOKUP($B22&amp;L$2&amp;$A22,Parte_III!$1:$1048576,$A$3,0)*100,"-")</f>
        <v>0</v>
      </c>
      <c r="M22" s="37">
        <f>IFERROR(VLOOKUP($B22&amp;M$2&amp;$A22,Parte_III!$1:$1048576,$A$3,0)*100,"-")</f>
        <v>0</v>
      </c>
    </row>
    <row r="23" spans="1:13" s="26" customFormat="1">
      <c r="A23" s="6"/>
      <c r="B23" s="6"/>
      <c r="C23" s="21" t="s">
        <v>1688</v>
      </c>
      <c r="D23" s="38"/>
      <c r="E23" s="22"/>
      <c r="F23" s="22"/>
      <c r="G23" s="22"/>
      <c r="H23" s="22"/>
      <c r="I23" s="22"/>
      <c r="J23" s="22"/>
      <c r="K23" s="22"/>
      <c r="L23" s="22"/>
      <c r="M23" s="22"/>
    </row>
    <row r="24" spans="1:13" s="26" customFormat="1">
      <c r="A24" s="6" t="s">
        <v>9635</v>
      </c>
      <c r="B24" s="6" t="s">
        <v>7670</v>
      </c>
      <c r="C24" s="24" t="s">
        <v>10808</v>
      </c>
      <c r="D24" s="37">
        <f>IFERROR(VLOOKUP($B24&amp;D$2&amp;$A24,Parte_III!$1:$1048576,$A$3,0)*100,"-")</f>
        <v>18.22916716337204</v>
      </c>
      <c r="E24" s="37">
        <f>IFERROR(VLOOKUP($B24&amp;E$2&amp;$A24,Parte_III!$1:$1048576,$A$3,0)*100,"-")</f>
        <v>34.61538553237915</v>
      </c>
      <c r="F24" s="37">
        <f>IFERROR(VLOOKUP($B24&amp;F$2&amp;$A24,Parte_III!$1:$1048576,$A$3,0)*100,"-")</f>
        <v>24.489796161651611</v>
      </c>
      <c r="G24" s="37">
        <f>IFERROR(VLOOKUP($B24&amp;G$2&amp;$A24,Parte_III!$1:$1048576,$A$3,0)*100,"-")</f>
        <v>36.585366725921631</v>
      </c>
      <c r="H24" s="37">
        <f>IFERROR(VLOOKUP($B24&amp;H$2&amp;$A24,Parte_III!$1:$1048576,$A$3,0)*100,"-")</f>
        <v>23.636363446712494</v>
      </c>
      <c r="I24" s="37">
        <f>IFERROR(VLOOKUP($B24&amp;I$2&amp;$A24,Parte_III!$1:$1048576,$A$3,0)*100,"-")</f>
        <v>29.441624879837036</v>
      </c>
      <c r="J24" s="37">
        <f>IFERROR(VLOOKUP($B24&amp;J$2&amp;$A24,Parte_III!$1:$1048576,$A$3,0)*100,"-")</f>
        <v>15.625</v>
      </c>
      <c r="K24" s="37">
        <f>IFERROR(VLOOKUP($B24&amp;K$2&amp;$A24,Parte_III!$1:$1048576,$A$3,0)*100,"-")</f>
        <v>11.612903326749802</v>
      </c>
      <c r="L24" s="37">
        <f>IFERROR(VLOOKUP($B24&amp;L$2&amp;$A24,Parte_III!$1:$1048576,$A$3,0)*100,"-")</f>
        <v>9.375</v>
      </c>
      <c r="M24" s="37">
        <f>IFERROR(VLOOKUP($B24&amp;M$2&amp;$A24,Parte_III!$1:$1048576,$A$3,0)*100,"-")</f>
        <v>12.401055544614792</v>
      </c>
    </row>
    <row r="25" spans="1:13" s="26" customFormat="1">
      <c r="A25" s="6" t="s">
        <v>9665</v>
      </c>
      <c r="B25" s="6" t="s">
        <v>7670</v>
      </c>
      <c r="C25" s="24" t="s">
        <v>10809</v>
      </c>
      <c r="D25" s="37">
        <f>IFERROR(VLOOKUP($B25&amp;D$2&amp;$A25,Parte_III!$1:$1048576,$A$3,0)*100,"-")</f>
        <v>7.98611119389534</v>
      </c>
      <c r="E25" s="37">
        <f>IFERROR(VLOOKUP($B25&amp;E$2&amp;$A25,Parte_III!$1:$1048576,$A$3,0)*100,"-")</f>
        <v>15.384615957736969</v>
      </c>
      <c r="F25" s="37">
        <f>IFERROR(VLOOKUP($B25&amp;F$2&amp;$A25,Parte_III!$1:$1048576,$A$3,0)*100,"-")</f>
        <v>24.489796161651611</v>
      </c>
      <c r="G25" s="37">
        <f>IFERROR(VLOOKUP($B25&amp;G$2&amp;$A25,Parte_III!$1:$1048576,$A$3,0)*100,"-")</f>
        <v>14.634145796298981</v>
      </c>
      <c r="H25" s="37">
        <f>IFERROR(VLOOKUP($B25&amp;H$2&amp;$A25,Parte_III!$1:$1048576,$A$3,0)*100,"-")</f>
        <v>3.6363635212182999</v>
      </c>
      <c r="I25" s="37">
        <f>IFERROR(VLOOKUP($B25&amp;I$2&amp;$A25,Parte_III!$1:$1048576,$A$3,0)*100,"-")</f>
        <v>14.21319842338562</v>
      </c>
      <c r="J25" s="37">
        <f>IFERROR(VLOOKUP($B25&amp;J$2&amp;$A25,Parte_III!$1:$1048576,$A$3,0)*100,"-")</f>
        <v>9.375</v>
      </c>
      <c r="K25" s="37">
        <f>IFERROR(VLOOKUP($B25&amp;K$2&amp;$A25,Parte_III!$1:$1048576,$A$3,0)*100,"-")</f>
        <v>2.5806451216340065</v>
      </c>
      <c r="L25" s="37">
        <f>IFERROR(VLOOKUP($B25&amp;L$2&amp;$A25,Parte_III!$1:$1048576,$A$3,0)*100,"-")</f>
        <v>2.083333395421505</v>
      </c>
      <c r="M25" s="37">
        <f>IFERROR(VLOOKUP($B25&amp;M$2&amp;$A25,Parte_III!$1:$1048576,$A$3,0)*100,"-")</f>
        <v>4.7493401914834976</v>
      </c>
    </row>
    <row r="26" spans="1:13" s="26" customFormat="1">
      <c r="A26" s="6" t="s">
        <v>9695</v>
      </c>
      <c r="B26" s="6" t="s">
        <v>7670</v>
      </c>
      <c r="C26" s="24" t="s">
        <v>10810</v>
      </c>
      <c r="D26" s="37">
        <f>IFERROR(VLOOKUP($B26&amp;D$2&amp;$A26,Parte_III!$1:$1048576,$A$3,0)*100,"-")</f>
        <v>12.32638880610466</v>
      </c>
      <c r="E26" s="37">
        <f>IFERROR(VLOOKUP($B26&amp;E$2&amp;$A26,Parte_III!$1:$1048576,$A$3,0)*100,"-")</f>
        <v>21.153846383094788</v>
      </c>
      <c r="F26" s="37">
        <f>IFERROR(VLOOKUP($B26&amp;F$2&amp;$A26,Parte_III!$1:$1048576,$A$3,0)*100,"-")</f>
        <v>18.367347121238708</v>
      </c>
      <c r="G26" s="37">
        <f>IFERROR(VLOOKUP($B26&amp;G$2&amp;$A26,Parte_III!$1:$1048576,$A$3,0)*100,"-")</f>
        <v>7.3170728981494904</v>
      </c>
      <c r="H26" s="37">
        <f>IFERROR(VLOOKUP($B26&amp;H$2&amp;$A26,Parte_III!$1:$1048576,$A$3,0)*100,"-")</f>
        <v>21.818181872367859</v>
      </c>
      <c r="I26" s="37">
        <f>IFERROR(VLOOKUP($B26&amp;I$2&amp;$A26,Parte_III!$1:$1048576,$A$3,0)*100,"-")</f>
        <v>17.766498029232025</v>
      </c>
      <c r="J26" s="37">
        <f>IFERROR(VLOOKUP($B26&amp;J$2&amp;$A26,Parte_III!$1:$1048576,$A$3,0)*100,"-")</f>
        <v>14.0625</v>
      </c>
      <c r="K26" s="37">
        <f>IFERROR(VLOOKUP($B26&amp;K$2&amp;$A26,Parte_III!$1:$1048576,$A$3,0)*100,"-")</f>
        <v>9.6774190664291382</v>
      </c>
      <c r="L26" s="37">
        <f>IFERROR(VLOOKUP($B26&amp;L$2&amp;$A26,Parte_III!$1:$1048576,$A$3,0)*100,"-")</f>
        <v>3.125</v>
      </c>
      <c r="M26" s="37">
        <f>IFERROR(VLOOKUP($B26&amp;M$2&amp;$A26,Parte_III!$1:$1048576,$A$3,0)*100,"-")</f>
        <v>9.4986803829669952</v>
      </c>
    </row>
    <row r="27" spans="1:13" s="26" customFormat="1">
      <c r="A27" s="6" t="s">
        <v>9725</v>
      </c>
      <c r="B27" s="6" t="s">
        <v>7670</v>
      </c>
      <c r="C27" s="24" t="s">
        <v>10811</v>
      </c>
      <c r="D27" s="37">
        <f>IFERROR(VLOOKUP($B27&amp;D$2&amp;$A27,Parte_III!$1:$1048576,$A$3,0)*100,"-")</f>
        <v>17.01388955116272</v>
      </c>
      <c r="E27" s="37">
        <f>IFERROR(VLOOKUP($B27&amp;E$2&amp;$A27,Parte_III!$1:$1048576,$A$3,0)*100,"-")</f>
        <v>11.538461595773697</v>
      </c>
      <c r="F27" s="37">
        <f>IFERROR(VLOOKUP($B27&amp;F$2&amp;$A27,Parte_III!$1:$1048576,$A$3,0)*100,"-")</f>
        <v>12.244898080825806</v>
      </c>
      <c r="G27" s="37">
        <f>IFERROR(VLOOKUP($B27&amp;G$2&amp;$A27,Parte_III!$1:$1048576,$A$3,0)*100,"-")</f>
        <v>17.073170840740204</v>
      </c>
      <c r="H27" s="37">
        <f>IFERROR(VLOOKUP($B27&amp;H$2&amp;$A27,Parte_III!$1:$1048576,$A$3,0)*100,"-")</f>
        <v>20.000000298023224</v>
      </c>
      <c r="I27" s="37">
        <f>IFERROR(VLOOKUP($B27&amp;I$2&amp;$A27,Parte_III!$1:$1048576,$A$3,0)*100,"-")</f>
        <v>15.228426456451416</v>
      </c>
      <c r="J27" s="37">
        <f>IFERROR(VLOOKUP($B27&amp;J$2&amp;$A27,Parte_III!$1:$1048576,$A$3,0)*100,"-")</f>
        <v>17.96875</v>
      </c>
      <c r="K27" s="37">
        <f>IFERROR(VLOOKUP($B27&amp;K$2&amp;$A27,Parte_III!$1:$1048576,$A$3,0)*100,"-")</f>
        <v>14.838708937168121</v>
      </c>
      <c r="L27" s="37">
        <f>IFERROR(VLOOKUP($B27&amp;L$2&amp;$A27,Parte_III!$1:$1048576,$A$3,0)*100,"-")</f>
        <v>22.91666716337204</v>
      </c>
      <c r="M27" s="37">
        <f>IFERROR(VLOOKUP($B27&amp;M$2&amp;$A27,Parte_III!$1:$1048576,$A$3,0)*100,"-")</f>
        <v>17.941953241825104</v>
      </c>
    </row>
    <row r="28" spans="1:13" s="26" customFormat="1">
      <c r="A28" s="6" t="s">
        <v>9755</v>
      </c>
      <c r="B28" s="6" t="s">
        <v>7670</v>
      </c>
      <c r="C28" s="24" t="s">
        <v>10812</v>
      </c>
      <c r="D28" s="37">
        <f>IFERROR(VLOOKUP($B28&amp;D$2&amp;$A28,Parte_III!$1:$1048576,$A$3,0)*100,"-")</f>
        <v>3.81944440305233</v>
      </c>
      <c r="E28" s="37">
        <f>IFERROR(VLOOKUP($B28&amp;E$2&amp;$A28,Parte_III!$1:$1048576,$A$3,0)*100,"-")</f>
        <v>5.7692307978868484</v>
      </c>
      <c r="F28" s="37">
        <f>IFERROR(VLOOKUP($B28&amp;F$2&amp;$A28,Parte_III!$1:$1048576,$A$3,0)*100,"-")</f>
        <v>2.0408162847161293</v>
      </c>
      <c r="G28" s="37">
        <f>IFERROR(VLOOKUP($B28&amp;G$2&amp;$A28,Parte_III!$1:$1048576,$A$3,0)*100,"-")</f>
        <v>2.4390242993831635</v>
      </c>
      <c r="H28" s="37">
        <f>IFERROR(VLOOKUP($B28&amp;H$2&amp;$A28,Parte_III!$1:$1048576,$A$3,0)*100,"-")</f>
        <v>3.6363635212182999</v>
      </c>
      <c r="I28" s="37">
        <f>IFERROR(VLOOKUP($B28&amp;I$2&amp;$A28,Parte_III!$1:$1048576,$A$3,0)*100,"-")</f>
        <v>3.553299605846405</v>
      </c>
      <c r="J28" s="37">
        <f>IFERROR(VLOOKUP($B28&amp;J$2&amp;$A28,Parte_III!$1:$1048576,$A$3,0)*100,"-")</f>
        <v>4.6875</v>
      </c>
      <c r="K28" s="37">
        <f>IFERROR(VLOOKUP($B28&amp;K$2&amp;$A28,Parte_III!$1:$1048576,$A$3,0)*100,"-")</f>
        <v>3.2258063554763794</v>
      </c>
      <c r="L28" s="37">
        <f>IFERROR(VLOOKUP($B28&amp;L$2&amp;$A28,Parte_III!$1:$1048576,$A$3,0)*100,"-")</f>
        <v>4.1666667908430099</v>
      </c>
      <c r="M28" s="37">
        <f>IFERROR(VLOOKUP($B28&amp;M$2&amp;$A28,Parte_III!$1:$1048576,$A$3,0)*100,"-")</f>
        <v>3.9577838033437729</v>
      </c>
    </row>
    <row r="29" spans="1:13" s="26" customFormat="1">
      <c r="A29" s="6" t="s">
        <v>9785</v>
      </c>
      <c r="B29" s="6" t="s">
        <v>7670</v>
      </c>
      <c r="C29" s="24" t="s">
        <v>10813</v>
      </c>
      <c r="D29" s="37">
        <f>IFERROR(VLOOKUP($B29&amp;D$2&amp;$A29,Parte_III!$1:$1048576,$A$3,0)*100,"-")</f>
        <v>40.277779102325439</v>
      </c>
      <c r="E29" s="37">
        <f>IFERROR(VLOOKUP($B29&amp;E$2&amp;$A29,Parte_III!$1:$1048576,$A$3,0)*100,"-")</f>
        <v>11.538461595773697</v>
      </c>
      <c r="F29" s="37">
        <f>IFERROR(VLOOKUP($B29&amp;F$2&amp;$A29,Parte_III!$1:$1048576,$A$3,0)*100,"-")</f>
        <v>16.326530277729034</v>
      </c>
      <c r="G29" s="37">
        <f>IFERROR(VLOOKUP($B29&amp;G$2&amp;$A29,Parte_III!$1:$1048576,$A$3,0)*100,"-")</f>
        <v>21.951219439506531</v>
      </c>
      <c r="H29" s="37">
        <f>IFERROR(VLOOKUP($B29&amp;H$2&amp;$A29,Parte_III!$1:$1048576,$A$3,0)*100,"-")</f>
        <v>27.272728085517883</v>
      </c>
      <c r="I29" s="37">
        <f>IFERROR(VLOOKUP($B29&amp;I$2&amp;$A29,Parte_III!$1:$1048576,$A$3,0)*100,"-")</f>
        <v>19.289340078830719</v>
      </c>
      <c r="J29" s="37">
        <f>IFERROR(VLOOKUP($B29&amp;J$2&amp;$A29,Parte_III!$1:$1048576,$A$3,0)*100,"-")</f>
        <v>38.28125</v>
      </c>
      <c r="K29" s="37">
        <f>IFERROR(VLOOKUP($B29&amp;K$2&amp;$A29,Parte_III!$1:$1048576,$A$3,0)*100,"-")</f>
        <v>57.419353723526001</v>
      </c>
      <c r="L29" s="37">
        <f>IFERROR(VLOOKUP($B29&amp;L$2&amp;$A29,Parte_III!$1:$1048576,$A$3,0)*100,"-")</f>
        <v>58.333331346511841</v>
      </c>
      <c r="M29" s="37">
        <f>IFERROR(VLOOKUP($B29&amp;M$2&amp;$A29,Parte_III!$1:$1048576,$A$3,0)*100,"-")</f>
        <v>51.187336444854736</v>
      </c>
    </row>
    <row r="30" spans="1:13" s="26" customFormat="1" ht="15" thickBot="1">
      <c r="A30" s="6" t="s">
        <v>9815</v>
      </c>
      <c r="B30" s="6" t="s">
        <v>7670</v>
      </c>
      <c r="C30" s="24" t="s">
        <v>5664</v>
      </c>
      <c r="D30" s="37">
        <f>IFERROR(VLOOKUP($B30&amp;D$2&amp;$A30,Parte_III!$1:$1048576,$A$3,0)*100,"-")</f>
        <v>0.34722222480922937</v>
      </c>
      <c r="E30" s="37">
        <f>IFERROR(VLOOKUP($B30&amp;E$2&amp;$A30,Parte_III!$1:$1048576,$A$3,0)*100,"-")</f>
        <v>0</v>
      </c>
      <c r="F30" s="37">
        <f>IFERROR(VLOOKUP($B30&amp;F$2&amp;$A30,Parte_III!$1:$1048576,$A$3,0)*100,"-")</f>
        <v>2.0408162847161293</v>
      </c>
      <c r="G30" s="37">
        <f>IFERROR(VLOOKUP($B30&amp;G$2&amp;$A30,Parte_III!$1:$1048576,$A$3,0)*100,"-")</f>
        <v>0</v>
      </c>
      <c r="H30" s="37">
        <f>IFERROR(VLOOKUP($B30&amp;H$2&amp;$A30,Parte_III!$1:$1048576,$A$3,0)*100,"-")</f>
        <v>0</v>
      </c>
      <c r="I30" s="37">
        <f>IFERROR(VLOOKUP($B30&amp;I$2&amp;$A30,Parte_III!$1:$1048576,$A$3,0)*100,"-")</f>
        <v>0.50761420279741287</v>
      </c>
      <c r="J30" s="37">
        <f>IFERROR(VLOOKUP($B30&amp;J$2&amp;$A30,Parte_III!$1:$1048576,$A$3,0)*100,"-")</f>
        <v>0</v>
      </c>
      <c r="K30" s="37">
        <f>IFERROR(VLOOKUP($B30&amp;K$2&amp;$A30,Parte_III!$1:$1048576,$A$3,0)*100,"-")</f>
        <v>0.64516128040850163</v>
      </c>
      <c r="L30" s="37">
        <f>IFERROR(VLOOKUP($B30&amp;L$2&amp;$A30,Parte_III!$1:$1048576,$A$3,0)*100,"-")</f>
        <v>0</v>
      </c>
      <c r="M30" s="37">
        <f>IFERROR(VLOOKUP($B30&amp;M$2&amp;$A30,Parte_III!$1:$1048576,$A$3,0)*100,"-")</f>
        <v>0.26385225355625153</v>
      </c>
    </row>
    <row r="31" spans="1:13" s="26" customFormat="1" ht="15" thickTop="1">
      <c r="A31" s="8"/>
      <c r="B31" s="8"/>
      <c r="C31" s="32" t="s">
        <v>355</v>
      </c>
      <c r="D31" s="33"/>
      <c r="E31" s="33"/>
      <c r="F31" s="33"/>
      <c r="G31" s="33"/>
      <c r="H31" s="33"/>
      <c r="I31" s="33"/>
      <c r="J31" s="33"/>
      <c r="K31" s="33"/>
      <c r="L31" s="33"/>
      <c r="M31" s="33"/>
    </row>
    <row r="32" spans="1:13" s="26" customFormat="1">
      <c r="A32" s="8"/>
      <c r="B32" s="8"/>
      <c r="C32" s="34" t="s">
        <v>354</v>
      </c>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row r="96" spans="1:2" s="26" customFormat="1">
      <c r="A96" s="8"/>
      <c r="B96" s="8"/>
    </row>
    <row r="97" spans="1:2" s="26" customFormat="1">
      <c r="A97" s="8"/>
      <c r="B97" s="8"/>
    </row>
    <row r="98" spans="1:2" s="26" customFormat="1">
      <c r="A98" s="8"/>
      <c r="B98" s="8"/>
    </row>
    <row r="99" spans="1:2" s="26" customFormat="1">
      <c r="A99" s="8"/>
      <c r="B99"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6C420-5C25-4A29-96A7-DA8F7AAC8CB1}">
  <sheetPr>
    <tabColor theme="0" tint="-0.499984740745262"/>
  </sheetPr>
  <dimension ref="A1"/>
  <sheetViews>
    <sheetView showGridLines="0" workbookViewId="0">
      <selection activeCell="H16" sqref="H16"/>
    </sheetView>
  </sheetViews>
  <sheetFormatPr defaultRowHeight="14.4"/>
  <sheetData/>
  <pageMargins left="0.511811024" right="0.511811024" top="0.78740157499999996" bottom="0.78740157499999996" header="0.31496062000000002" footer="0.3149606200000000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1A172-EEF5-41D5-90F0-2FC64EF7A7E5}">
  <dimension ref="A1:AG107"/>
  <sheetViews>
    <sheetView showGridLines="0" workbookViewId="0">
      <selection activeCell="G8" sqref="G8"/>
    </sheetView>
  </sheetViews>
  <sheetFormatPr defaultRowHeight="14.4"/>
  <cols>
    <col min="1" max="2" width="4.44140625" style="13" customWidth="1"/>
    <col min="3" max="3" width="43.33203125" style="26" customWidth="1"/>
    <col min="4" max="8" width="12.109375" style="26" customWidth="1"/>
    <col min="9" max="33" width="9.109375" style="26"/>
  </cols>
  <sheetData>
    <row r="1" spans="1:33" s="2" customFormat="1" ht="33.75" customHeight="1">
      <c r="A1" s="12"/>
      <c r="B1" s="12"/>
      <c r="C1" s="232" t="s">
        <v>2045</v>
      </c>
      <c r="D1" s="232"/>
      <c r="E1" s="232"/>
      <c r="F1" s="232"/>
      <c r="G1" s="232"/>
      <c r="H1" s="232"/>
      <c r="I1" s="14"/>
      <c r="J1" s="14"/>
      <c r="K1" s="14"/>
      <c r="L1" s="14"/>
      <c r="M1" s="14"/>
      <c r="N1" s="14"/>
      <c r="O1" s="14"/>
      <c r="P1" s="14"/>
    </row>
    <row r="2" spans="1:33" s="6" customFormat="1" ht="11.25" customHeight="1">
      <c r="A2" s="6" t="s">
        <v>1684</v>
      </c>
      <c r="C2" s="116"/>
      <c r="E2" s="6" t="s">
        <v>10740</v>
      </c>
      <c r="F2" s="6" t="s">
        <v>10741</v>
      </c>
      <c r="G2" s="6" t="s">
        <v>10742</v>
      </c>
      <c r="H2" s="6" t="s">
        <v>10743</v>
      </c>
    </row>
    <row r="3" spans="1:33" s="1" customFormat="1" ht="38.25" customHeight="1">
      <c r="A3" s="8">
        <v>2</v>
      </c>
      <c r="B3" s="8"/>
      <c r="C3" s="234" t="s">
        <v>10806</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c r="AE3" s="16"/>
      <c r="AF3" s="16"/>
      <c r="AG3" s="16"/>
    </row>
    <row r="4" spans="1:33" s="1" customFormat="1" ht="9.75" customHeight="1" thickBot="1">
      <c r="A4" s="8"/>
      <c r="B4" s="8"/>
      <c r="C4" s="17"/>
      <c r="D4" s="18"/>
      <c r="E4" s="18"/>
      <c r="F4" s="18"/>
      <c r="G4" s="18"/>
      <c r="H4" s="18"/>
      <c r="I4" s="16"/>
      <c r="J4" s="16"/>
      <c r="K4" s="16"/>
      <c r="L4" s="16"/>
      <c r="M4" s="16"/>
      <c r="N4" s="16"/>
      <c r="O4" s="16"/>
      <c r="P4" s="16"/>
      <c r="Q4" s="16"/>
      <c r="R4" s="16"/>
      <c r="S4" s="16"/>
      <c r="T4" s="16"/>
      <c r="U4" s="16"/>
      <c r="V4" s="16"/>
      <c r="W4" s="16"/>
      <c r="X4" s="16"/>
      <c r="Y4" s="16"/>
      <c r="Z4" s="16"/>
      <c r="AA4" s="16"/>
      <c r="AB4" s="16"/>
      <c r="AC4" s="16"/>
      <c r="AD4" s="16"/>
      <c r="AE4" s="16"/>
      <c r="AF4" s="16"/>
      <c r="AG4" s="16"/>
    </row>
    <row r="5" spans="1:33" s="1" customFormat="1" ht="28.5" customHeight="1" thickTop="1">
      <c r="A5" s="8"/>
      <c r="B5" s="8"/>
      <c r="C5" s="235" t="s">
        <v>10799</v>
      </c>
      <c r="D5" s="237" t="s">
        <v>265</v>
      </c>
      <c r="E5" s="237"/>
      <c r="F5" s="237"/>
      <c r="G5" s="237"/>
      <c r="H5" s="237"/>
      <c r="I5" s="16"/>
      <c r="J5" s="16"/>
      <c r="K5" s="16"/>
      <c r="L5" s="16"/>
      <c r="M5" s="16"/>
      <c r="N5" s="16"/>
      <c r="O5" s="16"/>
      <c r="P5" s="16"/>
      <c r="Q5" s="16"/>
      <c r="R5" s="16"/>
      <c r="S5" s="16"/>
      <c r="T5" s="16"/>
      <c r="U5" s="16"/>
      <c r="V5" s="16"/>
      <c r="W5" s="16"/>
      <c r="X5" s="16"/>
      <c r="Y5" s="16"/>
      <c r="Z5" s="16"/>
      <c r="AA5" s="16"/>
      <c r="AB5" s="16"/>
      <c r="AC5" s="16"/>
      <c r="AD5" s="16"/>
      <c r="AE5" s="16"/>
      <c r="AF5" s="16"/>
      <c r="AG5" s="16"/>
    </row>
    <row r="6" spans="1:33" s="1" customFormat="1" ht="28.5" customHeight="1">
      <c r="A6" s="8"/>
      <c r="B6" s="8"/>
      <c r="C6" s="236"/>
      <c r="D6" s="111" t="s">
        <v>342</v>
      </c>
      <c r="E6" s="111" t="s">
        <v>1820</v>
      </c>
      <c r="F6" s="111" t="s">
        <v>5874</v>
      </c>
      <c r="G6" s="111" t="s">
        <v>1822</v>
      </c>
      <c r="H6" s="111" t="s">
        <v>1823</v>
      </c>
      <c r="I6" s="16"/>
      <c r="J6" s="16"/>
      <c r="K6" s="16"/>
      <c r="L6" s="16"/>
      <c r="M6" s="16"/>
      <c r="N6" s="16"/>
      <c r="O6" s="16"/>
      <c r="P6" s="16"/>
      <c r="Q6" s="16"/>
      <c r="R6" s="16"/>
      <c r="S6" s="16"/>
      <c r="T6" s="16"/>
      <c r="U6" s="16"/>
      <c r="V6" s="16"/>
      <c r="W6" s="16"/>
      <c r="X6" s="16"/>
      <c r="Y6" s="16"/>
      <c r="Z6" s="16"/>
      <c r="AA6" s="16"/>
      <c r="AB6" s="16"/>
      <c r="AC6" s="16"/>
      <c r="AD6" s="16"/>
      <c r="AE6" s="16"/>
      <c r="AF6" s="16"/>
      <c r="AG6" s="16"/>
    </row>
    <row r="7" spans="1:33" s="1" customFormat="1" ht="19.5" customHeight="1">
      <c r="A7" s="8"/>
      <c r="B7" s="8"/>
      <c r="C7" s="21" t="s">
        <v>342</v>
      </c>
      <c r="D7" s="22"/>
      <c r="E7" s="22"/>
      <c r="F7" s="22"/>
      <c r="G7" s="22"/>
      <c r="H7" s="22"/>
      <c r="I7" s="16"/>
      <c r="J7" s="16"/>
      <c r="K7" s="16"/>
      <c r="L7" s="16"/>
      <c r="M7" s="16"/>
      <c r="N7" s="16"/>
      <c r="O7" s="16"/>
      <c r="P7" s="16"/>
      <c r="Q7" s="16"/>
      <c r="R7" s="16"/>
      <c r="S7" s="16"/>
      <c r="T7" s="16"/>
      <c r="U7" s="16"/>
      <c r="V7" s="16"/>
      <c r="W7" s="16"/>
      <c r="X7" s="16"/>
      <c r="Y7" s="16"/>
      <c r="Z7" s="16"/>
      <c r="AA7" s="16"/>
      <c r="AB7" s="16"/>
      <c r="AC7" s="16"/>
      <c r="AD7" s="16"/>
      <c r="AE7" s="16"/>
      <c r="AF7" s="16"/>
      <c r="AG7" s="16"/>
    </row>
    <row r="8" spans="1:33" s="1" customFormat="1" ht="19.5" customHeight="1">
      <c r="A8" s="6" t="s">
        <v>9635</v>
      </c>
      <c r="B8" s="6"/>
      <c r="C8" s="24" t="s">
        <v>10808</v>
      </c>
      <c r="D8" s="36">
        <f>IFERROR(VLOOKUP(D$2&amp;$B8&amp;$A8,Parte_III!$1:$1048576,$A$3,0),"-")</f>
        <v>218</v>
      </c>
      <c r="E8" s="36">
        <f>IFERROR(VLOOKUP(E$2&amp;$B8&amp;$A8,Parte_III!$1:$1048576,$A$3,0),"-")</f>
        <v>57</v>
      </c>
      <c r="F8" s="36">
        <f>IFERROR(VLOOKUP(F$2&amp;$B8&amp;$A8,Parte_III!$1:$1048576,$A$3,0),"-")</f>
        <v>15</v>
      </c>
      <c r="G8" s="36">
        <f>IFERROR(VLOOKUP(G$2&amp;$B8&amp;$A8,Parte_III!$1:$1048576,$A$3,0),"-")</f>
        <v>16</v>
      </c>
      <c r="H8" s="36">
        <f>IFERROR(VLOOKUP(H$2&amp;$B8&amp;$A8,Parte_III!$1:$1048576,$A$3,0),"-")</f>
        <v>13</v>
      </c>
      <c r="I8" s="16"/>
      <c r="J8" s="16"/>
      <c r="K8" s="16"/>
      <c r="L8" s="16"/>
      <c r="M8" s="16"/>
      <c r="N8" s="16"/>
      <c r="O8" s="16"/>
      <c r="P8" s="16"/>
      <c r="Q8" s="16"/>
      <c r="R8" s="16"/>
      <c r="S8" s="16"/>
      <c r="T8" s="16"/>
      <c r="U8" s="16"/>
      <c r="V8" s="16"/>
      <c r="W8" s="16"/>
      <c r="X8" s="16"/>
      <c r="Y8" s="16"/>
      <c r="Z8" s="16"/>
      <c r="AA8" s="16"/>
      <c r="AB8" s="16"/>
      <c r="AC8" s="16"/>
      <c r="AD8" s="16"/>
      <c r="AE8" s="16"/>
      <c r="AF8" s="16"/>
      <c r="AG8" s="16"/>
    </row>
    <row r="9" spans="1:33">
      <c r="A9" s="6" t="s">
        <v>9665</v>
      </c>
      <c r="B9" s="6"/>
      <c r="C9" s="24" t="s">
        <v>10809</v>
      </c>
      <c r="D9" s="36">
        <f>IFERROR(VLOOKUP(D$2&amp;$B9&amp;$A9,Parte_III!$1:$1048576,$A$3,0),"-")</f>
        <v>99</v>
      </c>
      <c r="E9" s="36">
        <f>IFERROR(VLOOKUP(E$2&amp;$B9&amp;$A9,Parte_III!$1:$1048576,$A$3,0),"-")</f>
        <v>26</v>
      </c>
      <c r="F9" s="36">
        <f>IFERROR(VLOOKUP(F$2&amp;$B9&amp;$A9,Parte_III!$1:$1048576,$A$3,0),"-")</f>
        <v>10</v>
      </c>
      <c r="G9" s="36">
        <f>IFERROR(VLOOKUP(G$2&amp;$B9&amp;$A9,Parte_III!$1:$1048576,$A$3,0),"-")</f>
        <v>5</v>
      </c>
      <c r="H9" s="36">
        <f>IFERROR(VLOOKUP(H$2&amp;$B9&amp;$A9,Parte_III!$1:$1048576,$A$3,0),"-")</f>
        <v>7</v>
      </c>
    </row>
    <row r="10" spans="1:33">
      <c r="A10" s="6" t="s">
        <v>9695</v>
      </c>
      <c r="B10" s="6"/>
      <c r="C10" s="24" t="s">
        <v>10810</v>
      </c>
      <c r="D10" s="36">
        <f>IFERROR(VLOOKUP(D$2&amp;$B10&amp;$A10,Parte_III!$1:$1048576,$A$3,0),"-")</f>
        <v>134</v>
      </c>
      <c r="E10" s="36">
        <f>IFERROR(VLOOKUP(E$2&amp;$B10&amp;$A10,Parte_III!$1:$1048576,$A$3,0),"-")</f>
        <v>27</v>
      </c>
      <c r="F10" s="36">
        <f>IFERROR(VLOOKUP(F$2&amp;$B10&amp;$A10,Parte_III!$1:$1048576,$A$3,0),"-")</f>
        <v>14</v>
      </c>
      <c r="G10" s="36">
        <f>IFERROR(VLOOKUP(G$2&amp;$B10&amp;$A10,Parte_III!$1:$1048576,$A$3,0),"-")</f>
        <v>6</v>
      </c>
      <c r="H10" s="36">
        <f>IFERROR(VLOOKUP(H$2&amp;$B10&amp;$A10,Parte_III!$1:$1048576,$A$3,0),"-")</f>
        <v>18</v>
      </c>
    </row>
    <row r="11" spans="1:33">
      <c r="A11" s="6" t="s">
        <v>9725</v>
      </c>
      <c r="B11" s="6"/>
      <c r="C11" s="24" t="s">
        <v>10811</v>
      </c>
      <c r="D11" s="36">
        <f>IFERROR(VLOOKUP(D$2&amp;$B11&amp;$A11,Parte_III!$1:$1048576,$A$3,0),"-")</f>
        <v>222</v>
      </c>
      <c r="E11" s="36">
        <f>IFERROR(VLOOKUP(E$2&amp;$B11&amp;$A11,Parte_III!$1:$1048576,$A$3,0),"-")</f>
        <v>65</v>
      </c>
      <c r="F11" s="36">
        <f>IFERROR(VLOOKUP(F$2&amp;$B11&amp;$A11,Parte_III!$1:$1048576,$A$3,0),"-")</f>
        <v>31</v>
      </c>
      <c r="G11" s="36">
        <f>IFERROR(VLOOKUP(G$2&amp;$B11&amp;$A11,Parte_III!$1:$1048576,$A$3,0),"-")</f>
        <v>14</v>
      </c>
      <c r="H11" s="36">
        <f>IFERROR(VLOOKUP(H$2&amp;$B11&amp;$A11,Parte_III!$1:$1048576,$A$3,0),"-")</f>
        <v>39</v>
      </c>
    </row>
    <row r="12" spans="1:33">
      <c r="A12" s="6" t="s">
        <v>9755</v>
      </c>
      <c r="B12" s="6"/>
      <c r="C12" s="24" t="s">
        <v>10812</v>
      </c>
      <c r="D12" s="36">
        <f>IFERROR(VLOOKUP(D$2&amp;$B12&amp;$A12,Parte_III!$1:$1048576,$A$3,0),"-")</f>
        <v>66</v>
      </c>
      <c r="E12" s="36">
        <f>IFERROR(VLOOKUP(E$2&amp;$B12&amp;$A12,Parte_III!$1:$1048576,$A$3,0),"-")</f>
        <v>22</v>
      </c>
      <c r="F12" s="36">
        <f>IFERROR(VLOOKUP(F$2&amp;$B12&amp;$A12,Parte_III!$1:$1048576,$A$3,0),"-")</f>
        <v>11</v>
      </c>
      <c r="G12" s="36">
        <f>IFERROR(VLOOKUP(G$2&amp;$B12&amp;$A12,Parte_III!$1:$1048576,$A$3,0),"-")</f>
        <v>8</v>
      </c>
      <c r="H12" s="36">
        <f>IFERROR(VLOOKUP(H$2&amp;$B12&amp;$A12,Parte_III!$1:$1048576,$A$3,0),"-")</f>
        <v>9</v>
      </c>
    </row>
    <row r="13" spans="1:33">
      <c r="A13" s="6" t="s">
        <v>9785</v>
      </c>
      <c r="B13" s="6"/>
      <c r="C13" s="24" t="s">
        <v>10813</v>
      </c>
      <c r="D13" s="36">
        <f>IFERROR(VLOOKUP(D$2&amp;$B13&amp;$A13,Parte_III!$1:$1048576,$A$3,0),"-")</f>
        <v>559</v>
      </c>
      <c r="E13" s="36">
        <f>IFERROR(VLOOKUP(E$2&amp;$B13&amp;$A13,Parte_III!$1:$1048576,$A$3,0),"-")</f>
        <v>232</v>
      </c>
      <c r="F13" s="36">
        <f>IFERROR(VLOOKUP(F$2&amp;$B13&amp;$A13,Parte_III!$1:$1048576,$A$3,0),"-")</f>
        <v>104</v>
      </c>
      <c r="G13" s="36">
        <f>IFERROR(VLOOKUP(G$2&amp;$B13&amp;$A13,Parte_III!$1:$1048576,$A$3,0),"-")</f>
        <v>48</v>
      </c>
      <c r="H13" s="36">
        <f>IFERROR(VLOOKUP(H$2&amp;$B13&amp;$A13,Parte_III!$1:$1048576,$A$3,0),"-")</f>
        <v>85</v>
      </c>
    </row>
    <row r="14" spans="1:33">
      <c r="A14" s="6" t="s">
        <v>9815</v>
      </c>
      <c r="B14" s="6"/>
      <c r="C14" s="24" t="s">
        <v>5664</v>
      </c>
      <c r="D14" s="36">
        <f>IFERROR(VLOOKUP(D$2&amp;$B14&amp;$A14,Parte_III!$1:$1048576,$A$3,0),"-")</f>
        <v>2</v>
      </c>
      <c r="E14" s="36">
        <f>IFERROR(VLOOKUP(E$2&amp;$B14&amp;$A14,Parte_III!$1:$1048576,$A$3,0),"-")</f>
        <v>0</v>
      </c>
      <c r="F14" s="36">
        <f>IFERROR(VLOOKUP(F$2&amp;$B14&amp;$A14,Parte_III!$1:$1048576,$A$3,0),"-")</f>
        <v>0</v>
      </c>
      <c r="G14" s="36">
        <f>IFERROR(VLOOKUP(G$2&amp;$B14&amp;$A14,Parte_III!$1:$1048576,$A$3,0),"-")</f>
        <v>1</v>
      </c>
      <c r="H14" s="36">
        <f>IFERROR(VLOOKUP(H$2&amp;$B14&amp;$A14,Parte_III!$1:$1048576,$A$3,0),"-")</f>
        <v>0</v>
      </c>
    </row>
    <row r="15" spans="1:33">
      <c r="A15" s="8"/>
      <c r="B15" s="8"/>
      <c r="C15" s="21" t="s">
        <v>10803</v>
      </c>
      <c r="D15" s="22"/>
      <c r="E15" s="22"/>
      <c r="F15" s="22"/>
      <c r="G15" s="22"/>
      <c r="H15" s="22"/>
    </row>
    <row r="16" spans="1:33">
      <c r="A16" s="6" t="s">
        <v>9635</v>
      </c>
      <c r="B16" s="6" t="s">
        <v>5875</v>
      </c>
      <c r="C16" s="24" t="s">
        <v>10808</v>
      </c>
      <c r="D16" s="36">
        <f>IFERROR(VLOOKUP(D$2&amp;$B16&amp;$A16,Parte_III!$1:$1048576,$A$3,0),"-")</f>
        <v>57</v>
      </c>
      <c r="E16" s="36">
        <f>IFERROR(VLOOKUP(E$2&amp;$B16&amp;$A16,Parte_III!$1:$1048576,$A$3,0),"-")</f>
        <v>33</v>
      </c>
      <c r="F16" s="36">
        <f>IFERROR(VLOOKUP(F$2&amp;$B16&amp;$A16,Parte_III!$1:$1048576,$A$3,0),"-")</f>
        <v>9</v>
      </c>
      <c r="G16" s="36">
        <f>IFERROR(VLOOKUP(G$2&amp;$B16&amp;$A16,Parte_III!$1:$1048576,$A$3,0),"-")</f>
        <v>9</v>
      </c>
      <c r="H16" s="36">
        <f>IFERROR(VLOOKUP(H$2&amp;$B16&amp;$A16,Parte_III!$1:$1048576,$A$3,0),"-")</f>
        <v>6</v>
      </c>
    </row>
    <row r="17" spans="1:8">
      <c r="A17" s="6" t="s">
        <v>9665</v>
      </c>
      <c r="B17" s="6" t="s">
        <v>5875</v>
      </c>
      <c r="C17" s="24" t="s">
        <v>10809</v>
      </c>
      <c r="D17" s="36">
        <f>IFERROR(VLOOKUP(D$2&amp;$B17&amp;$A17,Parte_III!$1:$1048576,$A$3,0),"-")</f>
        <v>24</v>
      </c>
      <c r="E17" s="36">
        <f>IFERROR(VLOOKUP(E$2&amp;$B17&amp;$A17,Parte_III!$1:$1048576,$A$3,0),"-")</f>
        <v>13</v>
      </c>
      <c r="F17" s="36">
        <f>IFERROR(VLOOKUP(F$2&amp;$B17&amp;$A17,Parte_III!$1:$1048576,$A$3,0),"-")</f>
        <v>5</v>
      </c>
      <c r="G17" s="36">
        <f>IFERROR(VLOOKUP(G$2&amp;$B17&amp;$A17,Parte_III!$1:$1048576,$A$3,0),"-")</f>
        <v>2</v>
      </c>
      <c r="H17" s="36">
        <f>IFERROR(VLOOKUP(H$2&amp;$B17&amp;$A17,Parte_III!$1:$1048576,$A$3,0),"-")</f>
        <v>4</v>
      </c>
    </row>
    <row r="18" spans="1:8">
      <c r="A18" s="6" t="s">
        <v>9695</v>
      </c>
      <c r="B18" s="6" t="s">
        <v>5875</v>
      </c>
      <c r="C18" s="24" t="s">
        <v>10810</v>
      </c>
      <c r="D18" s="36">
        <f>IFERROR(VLOOKUP(D$2&amp;$B18&amp;$A18,Parte_III!$1:$1048576,$A$3,0),"-")</f>
        <v>31</v>
      </c>
      <c r="E18" s="36">
        <f>IFERROR(VLOOKUP(E$2&amp;$B18&amp;$A18,Parte_III!$1:$1048576,$A$3,0),"-")</f>
        <v>14</v>
      </c>
      <c r="F18" s="36">
        <f>IFERROR(VLOOKUP(F$2&amp;$B18&amp;$A18,Parte_III!$1:$1048576,$A$3,0),"-")</f>
        <v>7</v>
      </c>
      <c r="G18" s="36">
        <f>IFERROR(VLOOKUP(G$2&amp;$B18&amp;$A18,Parte_III!$1:$1048576,$A$3,0),"-")</f>
        <v>3</v>
      </c>
      <c r="H18" s="36">
        <f>IFERROR(VLOOKUP(H$2&amp;$B18&amp;$A18,Parte_III!$1:$1048576,$A$3,0),"-")</f>
        <v>7</v>
      </c>
    </row>
    <row r="19" spans="1:8">
      <c r="A19" s="6" t="s">
        <v>9725</v>
      </c>
      <c r="B19" s="6" t="s">
        <v>5875</v>
      </c>
      <c r="C19" s="24" t="s">
        <v>10811</v>
      </c>
      <c r="D19" s="36">
        <f>IFERROR(VLOOKUP(D$2&amp;$B19&amp;$A19,Parte_III!$1:$1048576,$A$3,0),"-")</f>
        <v>61</v>
      </c>
      <c r="E19" s="36">
        <f>IFERROR(VLOOKUP(E$2&amp;$B19&amp;$A19,Parte_III!$1:$1048576,$A$3,0),"-")</f>
        <v>30</v>
      </c>
      <c r="F19" s="36">
        <f>IFERROR(VLOOKUP(F$2&amp;$B19&amp;$A19,Parte_III!$1:$1048576,$A$3,0),"-")</f>
        <v>7</v>
      </c>
      <c r="G19" s="36">
        <f>IFERROR(VLOOKUP(G$2&amp;$B19&amp;$A19,Parte_III!$1:$1048576,$A$3,0),"-")</f>
        <v>6</v>
      </c>
      <c r="H19" s="36">
        <f>IFERROR(VLOOKUP(H$2&amp;$B19&amp;$A19,Parte_III!$1:$1048576,$A$3,0),"-")</f>
        <v>18</v>
      </c>
    </row>
    <row r="20" spans="1:8">
      <c r="A20" s="6" t="s">
        <v>9755</v>
      </c>
      <c r="B20" s="6" t="s">
        <v>5875</v>
      </c>
      <c r="C20" s="24" t="s">
        <v>10812</v>
      </c>
      <c r="D20" s="36">
        <f>IFERROR(VLOOKUP(D$2&amp;$B20&amp;$A20,Parte_III!$1:$1048576,$A$3,0),"-")</f>
        <v>21</v>
      </c>
      <c r="E20" s="36">
        <f>IFERROR(VLOOKUP(E$2&amp;$B20&amp;$A20,Parte_III!$1:$1048576,$A$3,0),"-")</f>
        <v>10</v>
      </c>
      <c r="F20" s="36">
        <f>IFERROR(VLOOKUP(F$2&amp;$B20&amp;$A20,Parte_III!$1:$1048576,$A$3,0),"-")</f>
        <v>3</v>
      </c>
      <c r="G20" s="36">
        <f>IFERROR(VLOOKUP(G$2&amp;$B20&amp;$A20,Parte_III!$1:$1048576,$A$3,0),"-")</f>
        <v>4</v>
      </c>
      <c r="H20" s="36">
        <f>IFERROR(VLOOKUP(H$2&amp;$B20&amp;$A20,Parte_III!$1:$1048576,$A$3,0),"-")</f>
        <v>4</v>
      </c>
    </row>
    <row r="21" spans="1:8">
      <c r="A21" s="6" t="s">
        <v>9785</v>
      </c>
      <c r="B21" s="6" t="s">
        <v>5875</v>
      </c>
      <c r="C21" s="24" t="s">
        <v>10813</v>
      </c>
      <c r="D21" s="36">
        <f>IFERROR(VLOOKUP(D$2&amp;$B21&amp;$A21,Parte_III!$1:$1048576,$A$3,0),"-")</f>
        <v>146</v>
      </c>
      <c r="E21" s="36">
        <f>IFERROR(VLOOKUP(E$2&amp;$B21&amp;$A21,Parte_III!$1:$1048576,$A$3,0),"-")</f>
        <v>70</v>
      </c>
      <c r="F21" s="36">
        <f>IFERROR(VLOOKUP(F$2&amp;$B21&amp;$A21,Parte_III!$1:$1048576,$A$3,0),"-")</f>
        <v>25</v>
      </c>
      <c r="G21" s="36">
        <f>IFERROR(VLOOKUP(G$2&amp;$B21&amp;$A21,Parte_III!$1:$1048576,$A$3,0),"-")</f>
        <v>25</v>
      </c>
      <c r="H21" s="36">
        <f>IFERROR(VLOOKUP(H$2&amp;$B21&amp;$A21,Parte_III!$1:$1048576,$A$3,0),"-")</f>
        <v>26</v>
      </c>
    </row>
    <row r="22" spans="1:8">
      <c r="A22" s="6" t="s">
        <v>9815</v>
      </c>
      <c r="B22" s="6" t="s">
        <v>5875</v>
      </c>
      <c r="C22" s="24" t="s">
        <v>5664</v>
      </c>
      <c r="D22" s="36">
        <f>IFERROR(VLOOKUP(D$2&amp;$B22&amp;$A22,Parte_III!$1:$1048576,$A$3,0),"-")</f>
        <v>0</v>
      </c>
      <c r="E22" s="36">
        <f>IFERROR(VLOOKUP(E$2&amp;$B22&amp;$A22,Parte_III!$1:$1048576,$A$3,0),"-")</f>
        <v>0</v>
      </c>
      <c r="F22" s="36">
        <f>IFERROR(VLOOKUP(F$2&amp;$B22&amp;$A22,Parte_III!$1:$1048576,$A$3,0),"-")</f>
        <v>0</v>
      </c>
      <c r="G22" s="36">
        <f>IFERROR(VLOOKUP(G$2&amp;$B22&amp;$A22,Parte_III!$1:$1048576,$A$3,0),"-")</f>
        <v>0</v>
      </c>
      <c r="H22" s="36">
        <f>IFERROR(VLOOKUP(H$2&amp;$B22&amp;$A22,Parte_III!$1:$1048576,$A$3,0),"-")</f>
        <v>0</v>
      </c>
    </row>
    <row r="23" spans="1:8">
      <c r="A23" s="8"/>
      <c r="B23" s="8"/>
      <c r="C23" s="21" t="s">
        <v>10804</v>
      </c>
      <c r="D23" s="22"/>
      <c r="E23" s="22"/>
      <c r="F23" s="22"/>
      <c r="G23" s="22"/>
      <c r="H23" s="22"/>
    </row>
    <row r="24" spans="1:8">
      <c r="A24" s="6" t="s">
        <v>9635</v>
      </c>
      <c r="B24" s="6" t="s">
        <v>5876</v>
      </c>
      <c r="C24" s="24" t="s">
        <v>10808</v>
      </c>
      <c r="D24" s="36">
        <f>IFERROR(VLOOKUP(D$2&amp;$B24&amp;$A24,Parte_III!$1:$1048576,$A$3,0),"-")</f>
        <v>33</v>
      </c>
      <c r="E24" s="36">
        <f>IFERROR(VLOOKUP(E$2&amp;$B24&amp;$A24,Parte_III!$1:$1048576,$A$3,0),"-")</f>
        <v>18</v>
      </c>
      <c r="F24" s="36">
        <f>IFERROR(VLOOKUP(F$2&amp;$B24&amp;$A24,Parte_III!$1:$1048576,$A$3,0),"-")</f>
        <v>3</v>
      </c>
      <c r="G24" s="36">
        <f>IFERROR(VLOOKUP(G$2&amp;$B24&amp;$A24,Parte_III!$1:$1048576,$A$3,0),"-")</f>
        <v>5</v>
      </c>
      <c r="H24" s="36">
        <f>IFERROR(VLOOKUP(H$2&amp;$B24&amp;$A24,Parte_III!$1:$1048576,$A$3,0),"-")</f>
        <v>7</v>
      </c>
    </row>
    <row r="25" spans="1:8">
      <c r="A25" s="6" t="s">
        <v>9665</v>
      </c>
      <c r="B25" s="6" t="s">
        <v>5876</v>
      </c>
      <c r="C25" s="24" t="s">
        <v>10809</v>
      </c>
      <c r="D25" s="36">
        <f>IFERROR(VLOOKUP(D$2&amp;$B25&amp;$A25,Parte_III!$1:$1048576,$A$3,0),"-")</f>
        <v>14</v>
      </c>
      <c r="E25" s="36">
        <f>IFERROR(VLOOKUP(E$2&amp;$B25&amp;$A25,Parte_III!$1:$1048576,$A$3,0),"-")</f>
        <v>8</v>
      </c>
      <c r="F25" s="36">
        <f>IFERROR(VLOOKUP(F$2&amp;$B25&amp;$A25,Parte_III!$1:$1048576,$A$3,0),"-")</f>
        <v>2</v>
      </c>
      <c r="G25" s="36">
        <f>IFERROR(VLOOKUP(G$2&amp;$B25&amp;$A25,Parte_III!$1:$1048576,$A$3,0),"-")</f>
        <v>2</v>
      </c>
      <c r="H25" s="36">
        <f>IFERROR(VLOOKUP(H$2&amp;$B25&amp;$A25,Parte_III!$1:$1048576,$A$3,0),"-")</f>
        <v>2</v>
      </c>
    </row>
    <row r="26" spans="1:8">
      <c r="A26" s="6" t="s">
        <v>9695</v>
      </c>
      <c r="B26" s="6" t="s">
        <v>5876</v>
      </c>
      <c r="C26" s="24" t="s">
        <v>10810</v>
      </c>
      <c r="D26" s="36">
        <f>IFERROR(VLOOKUP(D$2&amp;$B26&amp;$A26,Parte_III!$1:$1048576,$A$3,0),"-")</f>
        <v>24</v>
      </c>
      <c r="E26" s="36">
        <f>IFERROR(VLOOKUP(E$2&amp;$B26&amp;$A26,Parte_III!$1:$1048576,$A$3,0),"-")</f>
        <v>7</v>
      </c>
      <c r="F26" s="36">
        <f>IFERROR(VLOOKUP(F$2&amp;$B26&amp;$A26,Parte_III!$1:$1048576,$A$3,0),"-")</f>
        <v>6</v>
      </c>
      <c r="G26" s="36">
        <f>IFERROR(VLOOKUP(G$2&amp;$B26&amp;$A26,Parte_III!$1:$1048576,$A$3,0),"-")</f>
        <v>3</v>
      </c>
      <c r="H26" s="36">
        <f>IFERROR(VLOOKUP(H$2&amp;$B26&amp;$A26,Parte_III!$1:$1048576,$A$3,0),"-")</f>
        <v>8</v>
      </c>
    </row>
    <row r="27" spans="1:8">
      <c r="A27" s="6" t="s">
        <v>9725</v>
      </c>
      <c r="B27" s="6" t="s">
        <v>5876</v>
      </c>
      <c r="C27" s="24" t="s">
        <v>10811</v>
      </c>
      <c r="D27" s="36">
        <f>IFERROR(VLOOKUP(D$2&amp;$B27&amp;$A27,Parte_III!$1:$1048576,$A$3,0),"-")</f>
        <v>50</v>
      </c>
      <c r="E27" s="36">
        <f>IFERROR(VLOOKUP(E$2&amp;$B27&amp;$A27,Parte_III!$1:$1048576,$A$3,0),"-")</f>
        <v>20</v>
      </c>
      <c r="F27" s="36">
        <f>IFERROR(VLOOKUP(F$2&amp;$B27&amp;$A27,Parte_III!$1:$1048576,$A$3,0),"-")</f>
        <v>15</v>
      </c>
      <c r="G27" s="36">
        <f>IFERROR(VLOOKUP(G$2&amp;$B27&amp;$A27,Parte_III!$1:$1048576,$A$3,0),"-")</f>
        <v>3</v>
      </c>
      <c r="H27" s="36">
        <f>IFERROR(VLOOKUP(H$2&amp;$B27&amp;$A27,Parte_III!$1:$1048576,$A$3,0),"-")</f>
        <v>12</v>
      </c>
    </row>
    <row r="28" spans="1:8">
      <c r="A28" s="6" t="s">
        <v>9755</v>
      </c>
      <c r="B28" s="6" t="s">
        <v>5876</v>
      </c>
      <c r="C28" s="24" t="s">
        <v>10812</v>
      </c>
      <c r="D28" s="36">
        <f>IFERROR(VLOOKUP(D$2&amp;$B28&amp;$A28,Parte_III!$1:$1048576,$A$3,0),"-")</f>
        <v>16</v>
      </c>
      <c r="E28" s="36">
        <f>IFERROR(VLOOKUP(E$2&amp;$B28&amp;$A28,Parte_III!$1:$1048576,$A$3,0),"-")</f>
        <v>7</v>
      </c>
      <c r="F28" s="36">
        <f>IFERROR(VLOOKUP(F$2&amp;$B28&amp;$A28,Parte_III!$1:$1048576,$A$3,0),"-")</f>
        <v>6</v>
      </c>
      <c r="G28" s="36">
        <f>IFERROR(VLOOKUP(G$2&amp;$B28&amp;$A28,Parte_III!$1:$1048576,$A$3,0),"-")</f>
        <v>1</v>
      </c>
      <c r="H28" s="36">
        <f>IFERROR(VLOOKUP(H$2&amp;$B28&amp;$A28,Parte_III!$1:$1048576,$A$3,0),"-")</f>
        <v>2</v>
      </c>
    </row>
    <row r="29" spans="1:8">
      <c r="A29" s="6" t="s">
        <v>9785</v>
      </c>
      <c r="B29" s="6" t="s">
        <v>5876</v>
      </c>
      <c r="C29" s="24" t="s">
        <v>10813</v>
      </c>
      <c r="D29" s="36">
        <f>IFERROR(VLOOKUP(D$2&amp;$B29&amp;$A29,Parte_III!$1:$1048576,$A$3,0),"-")</f>
        <v>160</v>
      </c>
      <c r="E29" s="36">
        <f>IFERROR(VLOOKUP(E$2&amp;$B29&amp;$A29,Parte_III!$1:$1048576,$A$3,0),"-")</f>
        <v>87</v>
      </c>
      <c r="F29" s="36">
        <f>IFERROR(VLOOKUP(F$2&amp;$B29&amp;$A29,Parte_III!$1:$1048576,$A$3,0),"-")</f>
        <v>29</v>
      </c>
      <c r="G29" s="36">
        <f>IFERROR(VLOOKUP(G$2&amp;$B29&amp;$A29,Parte_III!$1:$1048576,$A$3,0),"-")</f>
        <v>13</v>
      </c>
      <c r="H29" s="36">
        <f>IFERROR(VLOOKUP(H$2&amp;$B29&amp;$A29,Parte_III!$1:$1048576,$A$3,0),"-")</f>
        <v>31</v>
      </c>
    </row>
    <row r="30" spans="1:8">
      <c r="A30" s="6" t="s">
        <v>9815</v>
      </c>
      <c r="B30" s="6" t="s">
        <v>5876</v>
      </c>
      <c r="C30" s="24" t="s">
        <v>5664</v>
      </c>
      <c r="D30" s="36">
        <f>IFERROR(VLOOKUP(D$2&amp;$B30&amp;$A30,Parte_III!$1:$1048576,$A$3,0),"-")</f>
        <v>0</v>
      </c>
      <c r="E30" s="36">
        <f>IFERROR(VLOOKUP(E$2&amp;$B30&amp;$A30,Parte_III!$1:$1048576,$A$3,0),"-")</f>
        <v>0</v>
      </c>
      <c r="F30" s="36">
        <f>IFERROR(VLOOKUP(F$2&amp;$B30&amp;$A30,Parte_III!$1:$1048576,$A$3,0),"-")</f>
        <v>0</v>
      </c>
      <c r="G30" s="36">
        <f>IFERROR(VLOOKUP(G$2&amp;$B30&amp;$A30,Parte_III!$1:$1048576,$A$3,0),"-")</f>
        <v>0</v>
      </c>
      <c r="H30" s="36">
        <f>IFERROR(VLOOKUP(H$2&amp;$B30&amp;$A30,Parte_III!$1:$1048576,$A$3,0),"-")</f>
        <v>0</v>
      </c>
    </row>
    <row r="31" spans="1:8">
      <c r="A31" s="8"/>
      <c r="B31" s="8"/>
      <c r="C31" s="21" t="s">
        <v>10805</v>
      </c>
      <c r="D31" s="22"/>
      <c r="E31" s="22"/>
      <c r="F31" s="22"/>
      <c r="G31" s="22"/>
      <c r="H31" s="22"/>
    </row>
    <row r="32" spans="1:8">
      <c r="A32" s="6" t="s">
        <v>9635</v>
      </c>
      <c r="B32" s="6" t="s">
        <v>5877</v>
      </c>
      <c r="C32" s="24" t="s">
        <v>10808</v>
      </c>
      <c r="D32" s="36">
        <f>IFERROR(VLOOKUP(D$2&amp;$B32&amp;$A32,Parte_III!$1:$1048576,$A$3,0),"-")</f>
        <v>11</v>
      </c>
      <c r="E32" s="36">
        <f>IFERROR(VLOOKUP(E$2&amp;$B32&amp;$A32,Parte_III!$1:$1048576,$A$3,0),"-")</f>
        <v>6</v>
      </c>
      <c r="F32" s="36">
        <f>IFERROR(VLOOKUP(F$2&amp;$B32&amp;$A32,Parte_III!$1:$1048576,$A$3,0),"-")</f>
        <v>3</v>
      </c>
      <c r="G32" s="36">
        <f>IFERROR(VLOOKUP(G$2&amp;$B32&amp;$A32,Parte_III!$1:$1048576,$A$3,0),"-")</f>
        <v>2</v>
      </c>
      <c r="H32" s="36">
        <f>IFERROR(VLOOKUP(H$2&amp;$B32&amp;$A32,Parte_III!$1:$1048576,$A$3,0),"-")</f>
        <v>0</v>
      </c>
    </row>
    <row r="33" spans="1:8">
      <c r="A33" s="6" t="s">
        <v>9665</v>
      </c>
      <c r="B33" s="6" t="s">
        <v>5877</v>
      </c>
      <c r="C33" s="24" t="s">
        <v>10809</v>
      </c>
      <c r="D33" s="36">
        <f>IFERROR(VLOOKUP(D$2&amp;$B33&amp;$A33,Parte_III!$1:$1048576,$A$3,0),"-")</f>
        <v>10</v>
      </c>
      <c r="E33" s="36">
        <f>IFERROR(VLOOKUP(E$2&amp;$B33&amp;$A33,Parte_III!$1:$1048576,$A$3,0),"-")</f>
        <v>5</v>
      </c>
      <c r="F33" s="36">
        <f>IFERROR(VLOOKUP(F$2&amp;$B33&amp;$A33,Parte_III!$1:$1048576,$A$3,0),"-")</f>
        <v>3</v>
      </c>
      <c r="G33" s="36">
        <f>IFERROR(VLOOKUP(G$2&amp;$B33&amp;$A33,Parte_III!$1:$1048576,$A$3,0),"-")</f>
        <v>1</v>
      </c>
      <c r="H33" s="36">
        <f>IFERROR(VLOOKUP(H$2&amp;$B33&amp;$A33,Parte_III!$1:$1048576,$A$3,0),"-")</f>
        <v>1</v>
      </c>
    </row>
    <row r="34" spans="1:8">
      <c r="A34" s="6" t="s">
        <v>9695</v>
      </c>
      <c r="B34" s="6" t="s">
        <v>5877</v>
      </c>
      <c r="C34" s="24" t="s">
        <v>10810</v>
      </c>
      <c r="D34" s="36">
        <f>IFERROR(VLOOKUP(D$2&amp;$B34&amp;$A34,Parte_III!$1:$1048576,$A$3,0),"-")</f>
        <v>10</v>
      </c>
      <c r="E34" s="36">
        <f>IFERROR(VLOOKUP(E$2&amp;$B34&amp;$A34,Parte_III!$1:$1048576,$A$3,0),"-")</f>
        <v>6</v>
      </c>
      <c r="F34" s="36">
        <f>IFERROR(VLOOKUP(F$2&amp;$B34&amp;$A34,Parte_III!$1:$1048576,$A$3,0),"-")</f>
        <v>1</v>
      </c>
      <c r="G34" s="36">
        <f>IFERROR(VLOOKUP(G$2&amp;$B34&amp;$A34,Parte_III!$1:$1048576,$A$3,0),"-")</f>
        <v>0</v>
      </c>
      <c r="H34" s="36">
        <f>IFERROR(VLOOKUP(H$2&amp;$B34&amp;$A34,Parte_III!$1:$1048576,$A$3,0),"-")</f>
        <v>3</v>
      </c>
    </row>
    <row r="35" spans="1:8">
      <c r="A35" s="6" t="s">
        <v>9725</v>
      </c>
      <c r="B35" s="6" t="s">
        <v>5877</v>
      </c>
      <c r="C35" s="24" t="s">
        <v>10811</v>
      </c>
      <c r="D35" s="36">
        <f>IFERROR(VLOOKUP(D$2&amp;$B35&amp;$A35,Parte_III!$1:$1048576,$A$3,0),"-")</f>
        <v>38</v>
      </c>
      <c r="E35" s="36">
        <f>IFERROR(VLOOKUP(E$2&amp;$B35&amp;$A35,Parte_III!$1:$1048576,$A$3,0),"-")</f>
        <v>15</v>
      </c>
      <c r="F35" s="36">
        <f>IFERROR(VLOOKUP(F$2&amp;$B35&amp;$A35,Parte_III!$1:$1048576,$A$3,0),"-")</f>
        <v>9</v>
      </c>
      <c r="G35" s="36">
        <f>IFERROR(VLOOKUP(G$2&amp;$B35&amp;$A35,Parte_III!$1:$1048576,$A$3,0),"-")</f>
        <v>5</v>
      </c>
      <c r="H35" s="36">
        <f>IFERROR(VLOOKUP(H$2&amp;$B35&amp;$A35,Parte_III!$1:$1048576,$A$3,0),"-")</f>
        <v>9</v>
      </c>
    </row>
    <row r="36" spans="1:8">
      <c r="A36" s="6" t="s">
        <v>9755</v>
      </c>
      <c r="B36" s="6" t="s">
        <v>5877</v>
      </c>
      <c r="C36" s="24" t="s">
        <v>10812</v>
      </c>
      <c r="D36" s="36">
        <f>IFERROR(VLOOKUP(D$2&amp;$B36&amp;$A36,Parte_III!$1:$1048576,$A$3,0),"-")</f>
        <v>13</v>
      </c>
      <c r="E36" s="36">
        <f>IFERROR(VLOOKUP(E$2&amp;$B36&amp;$A36,Parte_III!$1:$1048576,$A$3,0),"-")</f>
        <v>5</v>
      </c>
      <c r="F36" s="36">
        <f>IFERROR(VLOOKUP(F$2&amp;$B36&amp;$A36,Parte_III!$1:$1048576,$A$3,0),"-")</f>
        <v>2</v>
      </c>
      <c r="G36" s="36">
        <f>IFERROR(VLOOKUP(G$2&amp;$B36&amp;$A36,Parte_III!$1:$1048576,$A$3,0),"-")</f>
        <v>3</v>
      </c>
      <c r="H36" s="36">
        <f>IFERROR(VLOOKUP(H$2&amp;$B36&amp;$A36,Parte_III!$1:$1048576,$A$3,0),"-")</f>
        <v>3</v>
      </c>
    </row>
    <row r="37" spans="1:8">
      <c r="A37" s="6" t="s">
        <v>9785</v>
      </c>
      <c r="B37" s="6" t="s">
        <v>5877</v>
      </c>
      <c r="C37" s="24" t="s">
        <v>10813</v>
      </c>
      <c r="D37" s="36">
        <f>IFERROR(VLOOKUP(D$2&amp;$B37&amp;$A37,Parte_III!$1:$1048576,$A$3,0),"-")</f>
        <v>163</v>
      </c>
      <c r="E37" s="36">
        <f>IFERROR(VLOOKUP(E$2&amp;$B37&amp;$A37,Parte_III!$1:$1048576,$A$3,0),"-")</f>
        <v>75</v>
      </c>
      <c r="F37" s="36">
        <f>IFERROR(VLOOKUP(F$2&amp;$B37&amp;$A37,Parte_III!$1:$1048576,$A$3,0),"-")</f>
        <v>50</v>
      </c>
      <c r="G37" s="36">
        <f>IFERROR(VLOOKUP(G$2&amp;$B37&amp;$A37,Parte_III!$1:$1048576,$A$3,0),"-")</f>
        <v>10</v>
      </c>
      <c r="H37" s="36">
        <f>IFERROR(VLOOKUP(H$2&amp;$B37&amp;$A37,Parte_III!$1:$1048576,$A$3,0),"-")</f>
        <v>28</v>
      </c>
    </row>
    <row r="38" spans="1:8" ht="15" thickBot="1">
      <c r="A38" s="6" t="s">
        <v>9815</v>
      </c>
      <c r="B38" s="6" t="s">
        <v>5877</v>
      </c>
      <c r="C38" s="24" t="s">
        <v>5664</v>
      </c>
      <c r="D38" s="36">
        <f>IFERROR(VLOOKUP(D$2&amp;$B38&amp;$A38,Parte_III!$1:$1048576,$A$3,0),"-")</f>
        <v>1</v>
      </c>
      <c r="E38" s="36">
        <f>IFERROR(VLOOKUP(E$2&amp;$B38&amp;$A38,Parte_III!$1:$1048576,$A$3,0),"-")</f>
        <v>0</v>
      </c>
      <c r="F38" s="36">
        <f>IFERROR(VLOOKUP(F$2&amp;$B38&amp;$A38,Parte_III!$1:$1048576,$A$3,0),"-")</f>
        <v>0</v>
      </c>
      <c r="G38" s="36">
        <f>IFERROR(VLOOKUP(G$2&amp;$B38&amp;$A38,Parte_III!$1:$1048576,$A$3,0),"-")</f>
        <v>1</v>
      </c>
      <c r="H38" s="36">
        <f>IFERROR(VLOOKUP(H$2&amp;$B38&amp;$A38,Parte_III!$1:$1048576,$A$3,0),"-")</f>
        <v>0</v>
      </c>
    </row>
    <row r="39" spans="1:8" s="26" customFormat="1" ht="15" thickTop="1">
      <c r="A39" s="8"/>
      <c r="B39" s="8"/>
      <c r="C39" s="32" t="s">
        <v>355</v>
      </c>
      <c r="D39" s="33"/>
      <c r="E39" s="33"/>
      <c r="F39" s="33"/>
      <c r="G39" s="33"/>
      <c r="H39" s="33"/>
    </row>
    <row r="40" spans="1:8" s="26" customFormat="1">
      <c r="A40" s="8"/>
      <c r="B40" s="8"/>
      <c r="C40" s="34"/>
    </row>
    <row r="41" spans="1:8" s="26" customFormat="1">
      <c r="A41" s="8"/>
      <c r="B41" s="8"/>
      <c r="C41" s="24"/>
      <c r="D41" s="24"/>
      <c r="E41" s="24"/>
      <c r="F41" s="24"/>
      <c r="G41" s="24"/>
    </row>
    <row r="42" spans="1:8" s="26" customFormat="1">
      <c r="A42" s="8"/>
      <c r="B42" s="8"/>
    </row>
    <row r="43" spans="1:8" s="26" customFormat="1">
      <c r="A43" s="8"/>
      <c r="B43" s="8"/>
    </row>
    <row r="44" spans="1:8" s="26" customFormat="1">
      <c r="A44" s="8"/>
      <c r="B44" s="8"/>
    </row>
    <row r="45" spans="1:8" s="26" customFormat="1">
      <c r="A45" s="8"/>
      <c r="B45" s="8"/>
    </row>
    <row r="46" spans="1:8" s="26" customFormat="1">
      <c r="A46" s="8"/>
      <c r="B46" s="8"/>
    </row>
    <row r="47" spans="1:8" s="26" customFormat="1">
      <c r="A47" s="8"/>
      <c r="B47" s="8"/>
    </row>
    <row r="48" spans="1:8"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row r="96" spans="1:2" s="26" customFormat="1">
      <c r="A96" s="8"/>
      <c r="B96" s="8"/>
    </row>
    <row r="97" spans="1:2" s="26" customFormat="1">
      <c r="A97" s="8"/>
      <c r="B97" s="8"/>
    </row>
    <row r="98" spans="1:2" s="26" customFormat="1">
      <c r="A98" s="8"/>
      <c r="B98" s="8"/>
    </row>
    <row r="99" spans="1:2" s="26" customFormat="1">
      <c r="A99" s="8"/>
      <c r="B99" s="8"/>
    </row>
    <row r="100" spans="1:2" s="26" customFormat="1">
      <c r="A100" s="8"/>
      <c r="B100" s="8"/>
    </row>
    <row r="101" spans="1:2" s="26" customFormat="1">
      <c r="A101" s="8"/>
      <c r="B101" s="8"/>
    </row>
    <row r="102" spans="1:2" s="26" customFormat="1">
      <c r="A102" s="8"/>
      <c r="B102" s="8"/>
    </row>
    <row r="103" spans="1:2" s="26" customFormat="1">
      <c r="A103" s="8"/>
      <c r="B103" s="8"/>
    </row>
    <row r="104" spans="1:2" s="26" customFormat="1">
      <c r="A104" s="8"/>
      <c r="B104" s="8"/>
    </row>
    <row r="105" spans="1:2" s="26" customFormat="1">
      <c r="A105" s="8"/>
      <c r="B105" s="8"/>
    </row>
    <row r="106" spans="1:2" s="26" customFormat="1">
      <c r="A106" s="8"/>
      <c r="B106" s="8"/>
    </row>
    <row r="107" spans="1:2" s="26" customFormat="1">
      <c r="A107" s="8"/>
      <c r="B107" s="8"/>
    </row>
  </sheetData>
  <mergeCells count="4">
    <mergeCell ref="C1:H1"/>
    <mergeCell ref="C3:H3"/>
    <mergeCell ref="C5:C6"/>
    <mergeCell ref="D5:H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152DA-739E-40C2-8AAB-3B31E3ACC0FC}">
  <dimension ref="A1:AG107"/>
  <sheetViews>
    <sheetView showGridLines="0" workbookViewId="0">
      <selection activeCell="E24" sqref="E24:E30"/>
    </sheetView>
  </sheetViews>
  <sheetFormatPr defaultRowHeight="14.4"/>
  <cols>
    <col min="1" max="2" width="4.44140625" style="13" customWidth="1"/>
    <col min="3" max="3" width="43.33203125" style="26" customWidth="1"/>
    <col min="4" max="8" width="12.109375" style="26" customWidth="1"/>
    <col min="9" max="33" width="9.109375" style="26"/>
  </cols>
  <sheetData>
    <row r="1" spans="1:33" s="2" customFormat="1" ht="33.75" customHeight="1">
      <c r="A1" s="12"/>
      <c r="B1" s="12"/>
      <c r="C1" s="232" t="s">
        <v>2045</v>
      </c>
      <c r="D1" s="232"/>
      <c r="E1" s="232"/>
      <c r="F1" s="232"/>
      <c r="G1" s="232"/>
      <c r="H1" s="232"/>
      <c r="I1" s="14"/>
      <c r="J1" s="14"/>
      <c r="K1" s="14"/>
      <c r="L1" s="14"/>
      <c r="M1" s="14"/>
      <c r="N1" s="14"/>
      <c r="O1" s="14"/>
      <c r="P1" s="14"/>
    </row>
    <row r="2" spans="1:33" s="6" customFormat="1" ht="11.25" customHeight="1">
      <c r="A2" s="6" t="s">
        <v>1684</v>
      </c>
      <c r="C2" s="116"/>
      <c r="E2" s="6" t="s">
        <v>10740</v>
      </c>
      <c r="F2" s="6" t="s">
        <v>10741</v>
      </c>
      <c r="G2" s="6" t="s">
        <v>10742</v>
      </c>
      <c r="H2" s="6" t="s">
        <v>10743</v>
      </c>
    </row>
    <row r="3" spans="1:33" s="1" customFormat="1" ht="38.25" customHeight="1">
      <c r="A3" s="8">
        <v>3</v>
      </c>
      <c r="B3" s="8"/>
      <c r="C3" s="234" t="s">
        <v>10807</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c r="AE3" s="16"/>
      <c r="AF3" s="16"/>
      <c r="AG3" s="16"/>
    </row>
    <row r="4" spans="1:33" s="1" customFormat="1" ht="9.75" customHeight="1" thickBot="1">
      <c r="A4" s="8"/>
      <c r="B4" s="8"/>
      <c r="C4" s="17"/>
      <c r="D4" s="18"/>
      <c r="E4" s="18"/>
      <c r="F4" s="18"/>
      <c r="G4" s="18"/>
      <c r="H4" s="18"/>
      <c r="I4" s="16"/>
      <c r="J4" s="16"/>
      <c r="K4" s="16"/>
      <c r="L4" s="16"/>
      <c r="M4" s="16"/>
      <c r="N4" s="16"/>
      <c r="O4" s="16"/>
      <c r="P4" s="16"/>
      <c r="Q4" s="16"/>
      <c r="R4" s="16"/>
      <c r="S4" s="16"/>
      <c r="T4" s="16"/>
      <c r="U4" s="16"/>
      <c r="V4" s="16"/>
      <c r="W4" s="16"/>
      <c r="X4" s="16"/>
      <c r="Y4" s="16"/>
      <c r="Z4" s="16"/>
      <c r="AA4" s="16"/>
      <c r="AB4" s="16"/>
      <c r="AC4" s="16"/>
      <c r="AD4" s="16"/>
      <c r="AE4" s="16"/>
      <c r="AF4" s="16"/>
      <c r="AG4" s="16"/>
    </row>
    <row r="5" spans="1:33" s="1" customFormat="1" ht="28.5" customHeight="1" thickTop="1">
      <c r="A5" s="8"/>
      <c r="B5" s="8"/>
      <c r="C5" s="235" t="s">
        <v>10799</v>
      </c>
      <c r="D5" s="237" t="s">
        <v>265</v>
      </c>
      <c r="E5" s="237"/>
      <c r="F5" s="237"/>
      <c r="G5" s="237"/>
      <c r="H5" s="237"/>
      <c r="I5" s="16"/>
      <c r="J5" s="16"/>
      <c r="K5" s="16"/>
      <c r="L5" s="16"/>
      <c r="M5" s="16"/>
      <c r="N5" s="16"/>
      <c r="O5" s="16"/>
      <c r="P5" s="16"/>
      <c r="Q5" s="16"/>
      <c r="R5" s="16"/>
      <c r="S5" s="16"/>
      <c r="T5" s="16"/>
      <c r="U5" s="16"/>
      <c r="V5" s="16"/>
      <c r="W5" s="16"/>
      <c r="X5" s="16"/>
      <c r="Y5" s="16"/>
      <c r="Z5" s="16"/>
      <c r="AA5" s="16"/>
      <c r="AB5" s="16"/>
      <c r="AC5" s="16"/>
      <c r="AD5" s="16"/>
      <c r="AE5" s="16"/>
      <c r="AF5" s="16"/>
      <c r="AG5" s="16"/>
    </row>
    <row r="6" spans="1:33" s="1" customFormat="1" ht="28.5" customHeight="1">
      <c r="A6" s="8"/>
      <c r="B6" s="8"/>
      <c r="C6" s="236"/>
      <c r="D6" s="111" t="s">
        <v>342</v>
      </c>
      <c r="E6" s="111" t="s">
        <v>1820</v>
      </c>
      <c r="F6" s="111" t="s">
        <v>5874</v>
      </c>
      <c r="G6" s="111" t="s">
        <v>1822</v>
      </c>
      <c r="H6" s="111" t="s">
        <v>1823</v>
      </c>
      <c r="I6" s="16"/>
      <c r="J6" s="16"/>
      <c r="K6" s="16"/>
      <c r="L6" s="16"/>
      <c r="M6" s="16"/>
      <c r="N6" s="16"/>
      <c r="O6" s="16"/>
      <c r="P6" s="16"/>
      <c r="Q6" s="16"/>
      <c r="R6" s="16"/>
      <c r="S6" s="16"/>
      <c r="T6" s="16"/>
      <c r="U6" s="16"/>
      <c r="V6" s="16"/>
      <c r="W6" s="16"/>
      <c r="X6" s="16"/>
      <c r="Y6" s="16"/>
      <c r="Z6" s="16"/>
      <c r="AA6" s="16"/>
      <c r="AB6" s="16"/>
      <c r="AC6" s="16"/>
      <c r="AD6" s="16"/>
      <c r="AE6" s="16"/>
      <c r="AF6" s="16"/>
      <c r="AG6" s="16"/>
    </row>
    <row r="7" spans="1:33" s="1" customFormat="1" ht="19.5" customHeight="1">
      <c r="A7" s="8"/>
      <c r="B7" s="8"/>
      <c r="C7" s="21" t="s">
        <v>342</v>
      </c>
      <c r="D7" s="22"/>
      <c r="E7" s="22"/>
      <c r="F7" s="22"/>
      <c r="G7" s="22"/>
      <c r="H7" s="22"/>
      <c r="I7" s="16"/>
      <c r="J7" s="16"/>
      <c r="K7" s="16"/>
      <c r="L7" s="16"/>
      <c r="M7" s="16"/>
      <c r="N7" s="16"/>
      <c r="O7" s="16"/>
      <c r="P7" s="16"/>
      <c r="Q7" s="16"/>
      <c r="R7" s="16"/>
      <c r="S7" s="16"/>
      <c r="T7" s="16"/>
      <c r="U7" s="16"/>
      <c r="V7" s="16"/>
      <c r="W7" s="16"/>
      <c r="X7" s="16"/>
      <c r="Y7" s="16"/>
      <c r="Z7" s="16"/>
      <c r="AA7" s="16"/>
      <c r="AB7" s="16"/>
      <c r="AC7" s="16"/>
      <c r="AD7" s="16"/>
      <c r="AE7" s="16"/>
      <c r="AF7" s="16"/>
      <c r="AG7" s="16"/>
    </row>
    <row r="8" spans="1:33" s="1" customFormat="1" ht="19.5" customHeight="1">
      <c r="A8" s="6" t="s">
        <v>9635</v>
      </c>
      <c r="B8" s="6"/>
      <c r="C8" s="24" t="s">
        <v>10808</v>
      </c>
      <c r="D8" s="37">
        <f>IFERROR(VLOOKUP(D$2&amp;$B8&amp;$A8,Parte_III!$1:$1048576,$A$3,0)*100,"-")</f>
        <v>16.769230365753174</v>
      </c>
      <c r="E8" s="37">
        <f>IFERROR(VLOOKUP(E$2&amp;$B8&amp;$A8,Parte_III!$1:$1048576,$A$3,0)*100,"-")</f>
        <v>13.286712765693665</v>
      </c>
      <c r="F8" s="37">
        <f>IFERROR(VLOOKUP(F$2&amp;$B8&amp;$A8,Parte_III!$1:$1048576,$A$3,0)*100,"-")</f>
        <v>8.1081077456474304</v>
      </c>
      <c r="G8" s="37">
        <f>IFERROR(VLOOKUP(G$2&amp;$B8&amp;$A8,Parte_III!$1:$1048576,$A$3,0)*100,"-")</f>
        <v>16.326530277729034</v>
      </c>
      <c r="H8" s="37">
        <f>IFERROR(VLOOKUP(H$2&amp;$B8&amp;$A8,Parte_III!$1:$1048576,$A$3,0)*100,"-")</f>
        <v>7.6023392379283905</v>
      </c>
      <c r="I8" s="16"/>
      <c r="J8" s="16"/>
      <c r="K8" s="16"/>
      <c r="L8" s="16"/>
      <c r="M8" s="16"/>
      <c r="N8" s="16"/>
      <c r="O8" s="16"/>
      <c r="P8" s="16"/>
      <c r="Q8" s="16"/>
      <c r="R8" s="16"/>
      <c r="S8" s="16"/>
      <c r="T8" s="16"/>
      <c r="U8" s="16"/>
      <c r="V8" s="16"/>
      <c r="W8" s="16"/>
      <c r="X8" s="16"/>
      <c r="Y8" s="16"/>
      <c r="Z8" s="16"/>
      <c r="AA8" s="16"/>
      <c r="AB8" s="16"/>
      <c r="AC8" s="16"/>
      <c r="AD8" s="16"/>
      <c r="AE8" s="16"/>
      <c r="AF8" s="16"/>
      <c r="AG8" s="16"/>
    </row>
    <row r="9" spans="1:33">
      <c r="A9" s="6" t="s">
        <v>9665</v>
      </c>
      <c r="B9" s="6"/>
      <c r="C9" s="24" t="s">
        <v>10809</v>
      </c>
      <c r="D9" s="37">
        <f>IFERROR(VLOOKUP(D$2&amp;$B9&amp;$A9,Parte_III!$1:$1048576,$A$3,0)*100,"-")</f>
        <v>7.6153844594955444</v>
      </c>
      <c r="E9" s="37">
        <f>IFERROR(VLOOKUP(E$2&amp;$B9&amp;$A9,Parte_III!$1:$1048576,$A$3,0)*100,"-")</f>
        <v>6.0606062412261963</v>
      </c>
      <c r="F9" s="37">
        <f>IFERROR(VLOOKUP(F$2&amp;$B9&amp;$A9,Parte_III!$1:$1048576,$A$3,0)*100,"-")</f>
        <v>5.4054055362939835</v>
      </c>
      <c r="G9" s="37">
        <f>IFERROR(VLOOKUP(G$2&amp;$B9&amp;$A9,Parte_III!$1:$1048576,$A$3,0)*100,"-")</f>
        <v>5.1020409911870956</v>
      </c>
      <c r="H9" s="37">
        <f>IFERROR(VLOOKUP(H$2&amp;$B9&amp;$A9,Parte_III!$1:$1048576,$A$3,0)*100,"-")</f>
        <v>4.093567281961441</v>
      </c>
    </row>
    <row r="10" spans="1:33">
      <c r="A10" s="6" t="s">
        <v>9695</v>
      </c>
      <c r="B10" s="6"/>
      <c r="C10" s="24" t="s">
        <v>10810</v>
      </c>
      <c r="D10" s="37">
        <f>IFERROR(VLOOKUP(D$2&amp;$B10&amp;$A10,Parte_III!$1:$1048576,$A$3,0)*100,"-")</f>
        <v>10.307691991329193</v>
      </c>
      <c r="E10" s="37">
        <f>IFERROR(VLOOKUP(E$2&amp;$B10&amp;$A10,Parte_III!$1:$1048576,$A$3,0)*100,"-")</f>
        <v>6.2937065958976746</v>
      </c>
      <c r="F10" s="37">
        <f>IFERROR(VLOOKUP(F$2&amp;$B10&amp;$A10,Parte_III!$1:$1048576,$A$3,0)*100,"-")</f>
        <v>7.567567378282547</v>
      </c>
      <c r="G10" s="37">
        <f>IFERROR(VLOOKUP(G$2&amp;$B10&amp;$A10,Parte_III!$1:$1048576,$A$3,0)*100,"-")</f>
        <v>6.1224490404129028</v>
      </c>
      <c r="H10" s="37">
        <f>IFERROR(VLOOKUP(H$2&amp;$B10&amp;$A10,Parte_III!$1:$1048576,$A$3,0)*100,"-")</f>
        <v>10.526315867900848</v>
      </c>
    </row>
    <row r="11" spans="1:33">
      <c r="A11" s="6" t="s">
        <v>9725</v>
      </c>
      <c r="B11" s="6"/>
      <c r="C11" s="24" t="s">
        <v>10811</v>
      </c>
      <c r="D11" s="37">
        <f>IFERROR(VLOOKUP(D$2&amp;$B11&amp;$A11,Parte_III!$1:$1048576,$A$3,0)*100,"-")</f>
        <v>17.076922953128815</v>
      </c>
      <c r="E11" s="37">
        <f>IFERROR(VLOOKUP(E$2&amp;$B11&amp;$A11,Parte_III!$1:$1048576,$A$3,0)*100,"-")</f>
        <v>15.151515603065491</v>
      </c>
      <c r="F11" s="37">
        <f>IFERROR(VLOOKUP(F$2&amp;$B11&amp;$A11,Parte_III!$1:$1048576,$A$3,0)*100,"-")</f>
        <v>16.756756603717804</v>
      </c>
      <c r="G11" s="37">
        <f>IFERROR(VLOOKUP(G$2&amp;$B11&amp;$A11,Parte_III!$1:$1048576,$A$3,0)*100,"-")</f>
        <v>14.28571492433548</v>
      </c>
      <c r="H11" s="37">
        <f>IFERROR(VLOOKUP(H$2&amp;$B11&amp;$A11,Parte_III!$1:$1048576,$A$3,0)*100,"-")</f>
        <v>22.807016968727112</v>
      </c>
    </row>
    <row r="12" spans="1:33">
      <c r="A12" s="6" t="s">
        <v>9755</v>
      </c>
      <c r="B12" s="6"/>
      <c r="C12" s="24" t="s">
        <v>10812</v>
      </c>
      <c r="D12" s="37">
        <f>IFERROR(VLOOKUP(D$2&amp;$B12&amp;$A12,Parte_III!$1:$1048576,$A$3,0)*100,"-")</f>
        <v>5.0769232213497162</v>
      </c>
      <c r="E12" s="37">
        <f>IFERROR(VLOOKUP(E$2&amp;$B12&amp;$A12,Parte_III!$1:$1048576,$A$3,0)*100,"-")</f>
        <v>5.128205195069313</v>
      </c>
      <c r="F12" s="37">
        <f>IFERROR(VLOOKUP(F$2&amp;$B12&amp;$A12,Parte_III!$1:$1048576,$A$3,0)*100,"-")</f>
        <v>5.9459459036588669</v>
      </c>
      <c r="G12" s="37">
        <f>IFERROR(VLOOKUP(G$2&amp;$B12&amp;$A12,Parte_III!$1:$1048576,$A$3,0)*100,"-")</f>
        <v>8.1632651388645172</v>
      </c>
      <c r="H12" s="37">
        <f>IFERROR(VLOOKUP(H$2&amp;$B12&amp;$A12,Parte_III!$1:$1048576,$A$3,0)*100,"-")</f>
        <v>5.2631579339504242</v>
      </c>
    </row>
    <row r="13" spans="1:33">
      <c r="A13" s="6" t="s">
        <v>9785</v>
      </c>
      <c r="B13" s="6"/>
      <c r="C13" s="24" t="s">
        <v>10813</v>
      </c>
      <c r="D13" s="37">
        <f>IFERROR(VLOOKUP(D$2&amp;$B13&amp;$A13,Parte_III!$1:$1048576,$A$3,0)*100,"-")</f>
        <v>43.000000715255737</v>
      </c>
      <c r="E13" s="37">
        <f>IFERROR(VLOOKUP(E$2&amp;$B13&amp;$A13,Parte_III!$1:$1048576,$A$3,0)*100,"-")</f>
        <v>54.079252481460571</v>
      </c>
      <c r="F13" s="37">
        <f>IFERROR(VLOOKUP(F$2&amp;$B13&amp;$A13,Parte_III!$1:$1048576,$A$3,0)*100,"-")</f>
        <v>56.216216087341309</v>
      </c>
      <c r="G13" s="37">
        <f>IFERROR(VLOOKUP(G$2&amp;$B13&amp;$A13,Parte_III!$1:$1048576,$A$3,0)*100,"-")</f>
        <v>48.979592323303223</v>
      </c>
      <c r="H13" s="37">
        <f>IFERROR(VLOOKUP(H$2&amp;$B13&amp;$A13,Parte_III!$1:$1048576,$A$3,0)*100,"-")</f>
        <v>49.707603454589844</v>
      </c>
    </row>
    <row r="14" spans="1:33">
      <c r="A14" s="6" t="s">
        <v>9815</v>
      </c>
      <c r="B14" s="6"/>
      <c r="C14" s="24" t="s">
        <v>5664</v>
      </c>
      <c r="D14" s="37">
        <f>IFERROR(VLOOKUP(D$2&amp;$B14&amp;$A14,Parte_III!$1:$1048576,$A$3,0)*100,"-")</f>
        <v>0.15384615398943424</v>
      </c>
      <c r="E14" s="37">
        <f>IFERROR(VLOOKUP(E$2&amp;$B14&amp;$A14,Parte_III!$1:$1048576,$A$3,0)*100,"-")</f>
        <v>0</v>
      </c>
      <c r="F14" s="37">
        <f>IFERROR(VLOOKUP(F$2&amp;$B14&amp;$A14,Parte_III!$1:$1048576,$A$3,0)*100,"-")</f>
        <v>0</v>
      </c>
      <c r="G14" s="37">
        <f>IFERROR(VLOOKUP(G$2&amp;$B14&amp;$A14,Parte_III!$1:$1048576,$A$3,0)*100,"-")</f>
        <v>1.0204081423580647</v>
      </c>
      <c r="H14" s="37">
        <f>IFERROR(VLOOKUP(H$2&amp;$B14&amp;$A14,Parte_III!$1:$1048576,$A$3,0)*100,"-")</f>
        <v>0</v>
      </c>
    </row>
    <row r="15" spans="1:33">
      <c r="A15" s="8"/>
      <c r="B15" s="8"/>
      <c r="C15" s="21" t="s">
        <v>10803</v>
      </c>
      <c r="D15" s="22"/>
      <c r="E15" s="22"/>
      <c r="F15" s="22"/>
      <c r="G15" s="22"/>
      <c r="H15" s="22"/>
    </row>
    <row r="16" spans="1:33">
      <c r="A16" s="6" t="s">
        <v>9635</v>
      </c>
      <c r="B16" s="6" t="s">
        <v>5875</v>
      </c>
      <c r="C16" s="24" t="s">
        <v>10808</v>
      </c>
      <c r="D16" s="37">
        <f>IFERROR(VLOOKUP(D$2&amp;$B16&amp;$A16,Parte_III!$1:$1048576,$A$3,0)*100,"-")</f>
        <v>16.764706373214722</v>
      </c>
      <c r="E16" s="37">
        <f>IFERROR(VLOOKUP(E$2&amp;$B16&amp;$A16,Parte_III!$1:$1048576,$A$3,0)*100,"-")</f>
        <v>19.411765038967133</v>
      </c>
      <c r="F16" s="37">
        <f>IFERROR(VLOOKUP(F$2&amp;$B16&amp;$A16,Parte_III!$1:$1048576,$A$3,0)*100,"-")</f>
        <v>16.07142835855484</v>
      </c>
      <c r="G16" s="37">
        <f>IFERROR(VLOOKUP(G$2&amp;$B16&amp;$A16,Parte_III!$1:$1048576,$A$3,0)*100,"-")</f>
        <v>18.367347121238708</v>
      </c>
      <c r="H16" s="37">
        <f>IFERROR(VLOOKUP(H$2&amp;$B16&amp;$A16,Parte_III!$1:$1048576,$A$3,0)*100,"-")</f>
        <v>9.2307694256305695</v>
      </c>
    </row>
    <row r="17" spans="1:8">
      <c r="A17" s="6" t="s">
        <v>9665</v>
      </c>
      <c r="B17" s="6" t="s">
        <v>5875</v>
      </c>
      <c r="C17" s="24" t="s">
        <v>10809</v>
      </c>
      <c r="D17" s="37">
        <f>IFERROR(VLOOKUP(D$2&amp;$B17&amp;$A17,Parte_III!$1:$1048576,$A$3,0)*100,"-")</f>
        <v>7.0588238537311554</v>
      </c>
      <c r="E17" s="37">
        <f>IFERROR(VLOOKUP(E$2&amp;$B17&amp;$A17,Parte_III!$1:$1048576,$A$3,0)*100,"-")</f>
        <v>7.6470591127872467</v>
      </c>
      <c r="F17" s="37">
        <f>IFERROR(VLOOKUP(F$2&amp;$B17&amp;$A17,Parte_III!$1:$1048576,$A$3,0)*100,"-")</f>
        <v>8.9285716414451599</v>
      </c>
      <c r="G17" s="37">
        <f>IFERROR(VLOOKUP(G$2&amp;$B17&amp;$A17,Parte_III!$1:$1048576,$A$3,0)*100,"-")</f>
        <v>4.0816325694322586</v>
      </c>
      <c r="H17" s="37">
        <f>IFERROR(VLOOKUP(H$2&amp;$B17&amp;$A17,Parte_III!$1:$1048576,$A$3,0)*100,"-")</f>
        <v>6.1538461595773697</v>
      </c>
    </row>
    <row r="18" spans="1:8">
      <c r="A18" s="6" t="s">
        <v>9695</v>
      </c>
      <c r="B18" s="6" t="s">
        <v>5875</v>
      </c>
      <c r="C18" s="24" t="s">
        <v>10810</v>
      </c>
      <c r="D18" s="37">
        <f>IFERROR(VLOOKUP(D$2&amp;$B18&amp;$A18,Parte_III!$1:$1048576,$A$3,0)*100,"-")</f>
        <v>9.117647260427475</v>
      </c>
      <c r="E18" s="37">
        <f>IFERROR(VLOOKUP(E$2&amp;$B18&amp;$A18,Parte_III!$1:$1048576,$A$3,0)*100,"-")</f>
        <v>8.235294371843338</v>
      </c>
      <c r="F18" s="37">
        <f>IFERROR(VLOOKUP(F$2&amp;$B18&amp;$A18,Parte_III!$1:$1048576,$A$3,0)*100,"-")</f>
        <v>12.5</v>
      </c>
      <c r="G18" s="37">
        <f>IFERROR(VLOOKUP(G$2&amp;$B18&amp;$A18,Parte_III!$1:$1048576,$A$3,0)*100,"-")</f>
        <v>6.1224490404129028</v>
      </c>
      <c r="H18" s="37">
        <f>IFERROR(VLOOKUP(H$2&amp;$B18&amp;$A18,Parte_III!$1:$1048576,$A$3,0)*100,"-")</f>
        <v>10.769230872392654</v>
      </c>
    </row>
    <row r="19" spans="1:8">
      <c r="A19" s="6" t="s">
        <v>9725</v>
      </c>
      <c r="B19" s="6" t="s">
        <v>5875</v>
      </c>
      <c r="C19" s="24" t="s">
        <v>10811</v>
      </c>
      <c r="D19" s="37">
        <f>IFERROR(VLOOKUP(D$2&amp;$B19&amp;$A19,Parte_III!$1:$1048576,$A$3,0)*100,"-")</f>
        <v>17.941176891326904</v>
      </c>
      <c r="E19" s="37">
        <f>IFERROR(VLOOKUP(E$2&amp;$B19&amp;$A19,Parte_III!$1:$1048576,$A$3,0)*100,"-")</f>
        <v>17.647059261798859</v>
      </c>
      <c r="F19" s="37">
        <f>IFERROR(VLOOKUP(F$2&amp;$B19&amp;$A19,Parte_III!$1:$1048576,$A$3,0)*100,"-")</f>
        <v>12.5</v>
      </c>
      <c r="G19" s="37">
        <f>IFERROR(VLOOKUP(G$2&amp;$B19&amp;$A19,Parte_III!$1:$1048576,$A$3,0)*100,"-")</f>
        <v>12.244898080825806</v>
      </c>
      <c r="H19" s="37">
        <f>IFERROR(VLOOKUP(H$2&amp;$B19&amp;$A19,Parte_III!$1:$1048576,$A$3,0)*100,"-")</f>
        <v>27.692309021949768</v>
      </c>
    </row>
    <row r="20" spans="1:8">
      <c r="A20" s="6" t="s">
        <v>9755</v>
      </c>
      <c r="B20" s="6" t="s">
        <v>5875</v>
      </c>
      <c r="C20" s="24" t="s">
        <v>10812</v>
      </c>
      <c r="D20" s="37">
        <f>IFERROR(VLOOKUP(D$2&amp;$B20&amp;$A20,Parte_III!$1:$1048576,$A$3,0)*100,"-")</f>
        <v>6.1764705926179886</v>
      </c>
      <c r="E20" s="37">
        <f>IFERROR(VLOOKUP(E$2&amp;$B20&amp;$A20,Parte_III!$1:$1048576,$A$3,0)*100,"-")</f>
        <v>5.8823529630899429</v>
      </c>
      <c r="F20" s="37">
        <f>IFERROR(VLOOKUP(F$2&amp;$B20&amp;$A20,Parte_III!$1:$1048576,$A$3,0)*100,"-")</f>
        <v>5.35714291036129</v>
      </c>
      <c r="G20" s="37">
        <f>IFERROR(VLOOKUP(G$2&amp;$B20&amp;$A20,Parte_III!$1:$1048576,$A$3,0)*100,"-")</f>
        <v>8.1632651388645172</v>
      </c>
      <c r="H20" s="37">
        <f>IFERROR(VLOOKUP(H$2&amp;$B20&amp;$A20,Parte_III!$1:$1048576,$A$3,0)*100,"-")</f>
        <v>6.1538461595773697</v>
      </c>
    </row>
    <row r="21" spans="1:8">
      <c r="A21" s="6" t="s">
        <v>9785</v>
      </c>
      <c r="B21" s="6" t="s">
        <v>5875</v>
      </c>
      <c r="C21" s="24" t="s">
        <v>10813</v>
      </c>
      <c r="D21" s="37">
        <f>IFERROR(VLOOKUP(D$2&amp;$B21&amp;$A21,Parte_III!$1:$1048576,$A$3,0)*100,"-")</f>
        <v>42.941176891326904</v>
      </c>
      <c r="E21" s="37">
        <f>IFERROR(VLOOKUP(E$2&amp;$B21&amp;$A21,Parte_III!$1:$1048576,$A$3,0)*100,"-")</f>
        <v>41.17647111415863</v>
      </c>
      <c r="F21" s="37">
        <f>IFERROR(VLOOKUP(F$2&amp;$B21&amp;$A21,Parte_III!$1:$1048576,$A$3,0)*100,"-")</f>
        <v>44.64285671710968</v>
      </c>
      <c r="G21" s="37">
        <f>IFERROR(VLOOKUP(G$2&amp;$B21&amp;$A21,Parte_III!$1:$1048576,$A$3,0)*100,"-")</f>
        <v>51.020407676696777</v>
      </c>
      <c r="H21" s="37">
        <f>IFERROR(VLOOKUP(H$2&amp;$B21&amp;$A21,Parte_III!$1:$1048576,$A$3,0)*100,"-")</f>
        <v>40.000000596046448</v>
      </c>
    </row>
    <row r="22" spans="1:8">
      <c r="A22" s="6" t="s">
        <v>9815</v>
      </c>
      <c r="B22" s="6" t="s">
        <v>5875</v>
      </c>
      <c r="C22" s="24" t="s">
        <v>5664</v>
      </c>
      <c r="D22" s="37">
        <f>IFERROR(VLOOKUP(D$2&amp;$B22&amp;$A22,Parte_III!$1:$1048576,$A$3,0)*100,"-")</f>
        <v>0</v>
      </c>
      <c r="E22" s="37">
        <f>IFERROR(VLOOKUP(E$2&amp;$B22&amp;$A22,Parte_III!$1:$1048576,$A$3,0)*100,"-")</f>
        <v>0</v>
      </c>
      <c r="F22" s="37">
        <f>IFERROR(VLOOKUP(F$2&amp;$B22&amp;$A22,Parte_III!$1:$1048576,$A$3,0)*100,"-")</f>
        <v>0</v>
      </c>
      <c r="G22" s="37">
        <f>IFERROR(VLOOKUP(G$2&amp;$B22&amp;$A22,Parte_III!$1:$1048576,$A$3,0)*100,"-")</f>
        <v>0</v>
      </c>
      <c r="H22" s="37">
        <f>IFERROR(VLOOKUP(H$2&amp;$B22&amp;$A22,Parte_III!$1:$1048576,$A$3,0)*100,"-")</f>
        <v>0</v>
      </c>
    </row>
    <row r="23" spans="1:8">
      <c r="A23" s="8"/>
      <c r="B23" s="8"/>
      <c r="C23" s="21" t="s">
        <v>10804</v>
      </c>
      <c r="D23" s="22"/>
      <c r="E23" s="22"/>
      <c r="F23" s="22"/>
      <c r="G23" s="22"/>
      <c r="H23" s="22"/>
    </row>
    <row r="24" spans="1:8">
      <c r="A24" s="6" t="s">
        <v>9635</v>
      </c>
      <c r="B24" s="6" t="s">
        <v>5876</v>
      </c>
      <c r="C24" s="24" t="s">
        <v>10808</v>
      </c>
      <c r="D24" s="37">
        <f>IFERROR(VLOOKUP(D$2&amp;$B24&amp;$A24,Parte_III!$1:$1048576,$A$3,0)*100,"-")</f>
        <v>11.11111119389534</v>
      </c>
      <c r="E24" s="37">
        <f>IFERROR(VLOOKUP(E$2&amp;$B24&amp;$A24,Parte_III!$1:$1048576,$A$3,0)*100,"-")</f>
        <v>12.244898080825806</v>
      </c>
      <c r="F24" s="37">
        <f>IFERROR(VLOOKUP(F$2&amp;$B24&amp;$A24,Parte_III!$1:$1048576,$A$3,0)*100,"-")</f>
        <v>4.9180328845977783</v>
      </c>
      <c r="G24" s="37">
        <f>IFERROR(VLOOKUP(G$2&amp;$B24&amp;$A24,Parte_III!$1:$1048576,$A$3,0)*100,"-")</f>
        <v>18.518517911434174</v>
      </c>
      <c r="H24" s="37">
        <f>IFERROR(VLOOKUP(H$2&amp;$B24&amp;$A24,Parte_III!$1:$1048576,$A$3,0)*100,"-")</f>
        <v>11.290322244167328</v>
      </c>
    </row>
    <row r="25" spans="1:8">
      <c r="A25" s="6" t="s">
        <v>9665</v>
      </c>
      <c r="B25" s="6" t="s">
        <v>5876</v>
      </c>
      <c r="C25" s="24" t="s">
        <v>10809</v>
      </c>
      <c r="D25" s="37">
        <f>IFERROR(VLOOKUP(D$2&amp;$B25&amp;$A25,Parte_III!$1:$1048576,$A$3,0)*100,"-")</f>
        <v>4.7138046473264694</v>
      </c>
      <c r="E25" s="37">
        <f>IFERROR(VLOOKUP(E$2&amp;$B25&amp;$A25,Parte_III!$1:$1048576,$A$3,0)*100,"-")</f>
        <v>5.4421767592430115</v>
      </c>
      <c r="F25" s="37">
        <f>IFERROR(VLOOKUP(F$2&amp;$B25&amp;$A25,Parte_III!$1:$1048576,$A$3,0)*100,"-")</f>
        <v>3.2786883413791656</v>
      </c>
      <c r="G25" s="37">
        <f>IFERROR(VLOOKUP(G$2&amp;$B25&amp;$A25,Parte_III!$1:$1048576,$A$3,0)*100,"-")</f>
        <v>7.4074074625968933</v>
      </c>
      <c r="H25" s="37">
        <f>IFERROR(VLOOKUP(H$2&amp;$B25&amp;$A25,Parte_III!$1:$1048576,$A$3,0)*100,"-")</f>
        <v>3.2258063554763794</v>
      </c>
    </row>
    <row r="26" spans="1:8">
      <c r="A26" s="6" t="s">
        <v>9695</v>
      </c>
      <c r="B26" s="6" t="s">
        <v>5876</v>
      </c>
      <c r="C26" s="24" t="s">
        <v>10810</v>
      </c>
      <c r="D26" s="37">
        <f>IFERROR(VLOOKUP(D$2&amp;$B26&amp;$A26,Parte_III!$1:$1048576,$A$3,0)*100,"-")</f>
        <v>8.0808080732822418</v>
      </c>
      <c r="E26" s="37">
        <f>IFERROR(VLOOKUP(E$2&amp;$B26&amp;$A26,Parte_III!$1:$1048576,$A$3,0)*100,"-")</f>
        <v>4.76190485060215</v>
      </c>
      <c r="F26" s="37">
        <f>IFERROR(VLOOKUP(F$2&amp;$B26&amp;$A26,Parte_III!$1:$1048576,$A$3,0)*100,"-")</f>
        <v>9.8360657691955566</v>
      </c>
      <c r="G26" s="37">
        <f>IFERROR(VLOOKUP(G$2&amp;$B26&amp;$A26,Parte_III!$1:$1048576,$A$3,0)*100,"-")</f>
        <v>11.11111119389534</v>
      </c>
      <c r="H26" s="37">
        <f>IFERROR(VLOOKUP(H$2&amp;$B26&amp;$A26,Parte_III!$1:$1048576,$A$3,0)*100,"-")</f>
        <v>12.903225421905518</v>
      </c>
    </row>
    <row r="27" spans="1:8">
      <c r="A27" s="6" t="s">
        <v>9725</v>
      </c>
      <c r="B27" s="6" t="s">
        <v>5876</v>
      </c>
      <c r="C27" s="24" t="s">
        <v>10811</v>
      </c>
      <c r="D27" s="37">
        <f>IFERROR(VLOOKUP(D$2&amp;$B27&amp;$A27,Parte_III!$1:$1048576,$A$3,0)*100,"-")</f>
        <v>16.835017502307892</v>
      </c>
      <c r="E27" s="37">
        <f>IFERROR(VLOOKUP(E$2&amp;$B27&amp;$A27,Parte_III!$1:$1048576,$A$3,0)*100,"-")</f>
        <v>13.605442643165588</v>
      </c>
      <c r="F27" s="37">
        <f>IFERROR(VLOOKUP(F$2&amp;$B27&amp;$A27,Parte_III!$1:$1048576,$A$3,0)*100,"-")</f>
        <v>24.590164422988892</v>
      </c>
      <c r="G27" s="37">
        <f>IFERROR(VLOOKUP(G$2&amp;$B27&amp;$A27,Parte_III!$1:$1048576,$A$3,0)*100,"-")</f>
        <v>11.11111119389534</v>
      </c>
      <c r="H27" s="37">
        <f>IFERROR(VLOOKUP(H$2&amp;$B27&amp;$A27,Parte_III!$1:$1048576,$A$3,0)*100,"-")</f>
        <v>19.354838132858276</v>
      </c>
    </row>
    <row r="28" spans="1:8">
      <c r="A28" s="6" t="s">
        <v>9755</v>
      </c>
      <c r="B28" s="6" t="s">
        <v>5876</v>
      </c>
      <c r="C28" s="24" t="s">
        <v>10812</v>
      </c>
      <c r="D28" s="37">
        <f>IFERROR(VLOOKUP(D$2&amp;$B28&amp;$A28,Parte_III!$1:$1048576,$A$3,0)*100,"-")</f>
        <v>5.3872052580118179</v>
      </c>
      <c r="E28" s="37">
        <f>IFERROR(VLOOKUP(E$2&amp;$B28&amp;$A28,Parte_III!$1:$1048576,$A$3,0)*100,"-")</f>
        <v>4.76190485060215</v>
      </c>
      <c r="F28" s="37">
        <f>IFERROR(VLOOKUP(F$2&amp;$B28&amp;$A28,Parte_III!$1:$1048576,$A$3,0)*100,"-")</f>
        <v>9.8360657691955566</v>
      </c>
      <c r="G28" s="37">
        <f>IFERROR(VLOOKUP(G$2&amp;$B28&amp;$A28,Parte_III!$1:$1048576,$A$3,0)*100,"-")</f>
        <v>3.7037037312984467</v>
      </c>
      <c r="H28" s="37">
        <f>IFERROR(VLOOKUP(H$2&amp;$B28&amp;$A28,Parte_III!$1:$1048576,$A$3,0)*100,"-")</f>
        <v>3.2258063554763794</v>
      </c>
    </row>
    <row r="29" spans="1:8">
      <c r="A29" s="6" t="s">
        <v>9785</v>
      </c>
      <c r="B29" s="6" t="s">
        <v>5876</v>
      </c>
      <c r="C29" s="24" t="s">
        <v>10813</v>
      </c>
      <c r="D29" s="37">
        <f>IFERROR(VLOOKUP(D$2&amp;$B29&amp;$A29,Parte_III!$1:$1048576,$A$3,0)*100,"-")</f>
        <v>53.872054815292358</v>
      </c>
      <c r="E29" s="37">
        <f>IFERROR(VLOOKUP(E$2&amp;$B29&amp;$A29,Parte_III!$1:$1048576,$A$3,0)*100,"-")</f>
        <v>59.183675050735474</v>
      </c>
      <c r="F29" s="37">
        <f>IFERROR(VLOOKUP(F$2&amp;$B29&amp;$A29,Parte_III!$1:$1048576,$A$3,0)*100,"-")</f>
        <v>47.540983557701111</v>
      </c>
      <c r="G29" s="37">
        <f>IFERROR(VLOOKUP(G$2&amp;$B29&amp;$A29,Parte_III!$1:$1048576,$A$3,0)*100,"-")</f>
        <v>48.148149251937866</v>
      </c>
      <c r="H29" s="37">
        <f>IFERROR(VLOOKUP(H$2&amp;$B29&amp;$A29,Parte_III!$1:$1048576,$A$3,0)*100,"-")</f>
        <v>50</v>
      </c>
    </row>
    <row r="30" spans="1:8">
      <c r="A30" s="6" t="s">
        <v>9815</v>
      </c>
      <c r="B30" s="6" t="s">
        <v>5876</v>
      </c>
      <c r="C30" s="24" t="s">
        <v>5664</v>
      </c>
      <c r="D30" s="37">
        <f>IFERROR(VLOOKUP(D$2&amp;$B30&amp;$A30,Parte_III!$1:$1048576,$A$3,0)*100,"-")</f>
        <v>0</v>
      </c>
      <c r="E30" s="37">
        <f>IFERROR(VLOOKUP(E$2&amp;$B30&amp;$A30,Parte_III!$1:$1048576,$A$3,0)*100,"-")</f>
        <v>0</v>
      </c>
      <c r="F30" s="37">
        <f>IFERROR(VLOOKUP(F$2&amp;$B30&amp;$A30,Parte_III!$1:$1048576,$A$3,0)*100,"-")</f>
        <v>0</v>
      </c>
      <c r="G30" s="37">
        <f>IFERROR(VLOOKUP(G$2&amp;$B30&amp;$A30,Parte_III!$1:$1048576,$A$3,0)*100,"-")</f>
        <v>0</v>
      </c>
      <c r="H30" s="37">
        <f>IFERROR(VLOOKUP(H$2&amp;$B30&amp;$A30,Parte_III!$1:$1048576,$A$3,0)*100,"-")</f>
        <v>0</v>
      </c>
    </row>
    <row r="31" spans="1:8">
      <c r="A31" s="8"/>
      <c r="B31" s="8"/>
      <c r="C31" s="21" t="s">
        <v>10805</v>
      </c>
      <c r="D31" s="22"/>
      <c r="E31" s="22"/>
      <c r="F31" s="22"/>
      <c r="G31" s="22"/>
      <c r="H31" s="22"/>
    </row>
    <row r="32" spans="1:8">
      <c r="A32" s="6" t="s">
        <v>9635</v>
      </c>
      <c r="B32" s="6" t="s">
        <v>5877</v>
      </c>
      <c r="C32" s="24" t="s">
        <v>10808</v>
      </c>
      <c r="D32" s="37">
        <f>IFERROR(VLOOKUP(D$2&amp;$B32&amp;$A32,Parte_III!$1:$1048576,$A$3,0)*100,"-")</f>
        <v>4.471544548869133</v>
      </c>
      <c r="E32" s="37">
        <f>IFERROR(VLOOKUP(E$2&amp;$B32&amp;$A32,Parte_III!$1:$1048576,$A$3,0)*100,"-")</f>
        <v>5.35714291036129</v>
      </c>
      <c r="F32" s="37">
        <f>IFERROR(VLOOKUP(F$2&amp;$B32&amp;$A32,Parte_III!$1:$1048576,$A$3,0)*100,"-")</f>
        <v>4.4117648154497147</v>
      </c>
      <c r="G32" s="37">
        <f>IFERROR(VLOOKUP(G$2&amp;$B32&amp;$A32,Parte_III!$1:$1048576,$A$3,0)*100,"-")</f>
        <v>9.0909093618392944</v>
      </c>
      <c r="H32" s="37">
        <f>IFERROR(VLOOKUP(H$2&amp;$B32&amp;$A32,Parte_III!$1:$1048576,$A$3,0)*100,"-")</f>
        <v>0</v>
      </c>
    </row>
    <row r="33" spans="1:8">
      <c r="A33" s="6" t="s">
        <v>9665</v>
      </c>
      <c r="B33" s="6" t="s">
        <v>5877</v>
      </c>
      <c r="C33" s="24" t="s">
        <v>10809</v>
      </c>
      <c r="D33" s="37">
        <f>IFERROR(VLOOKUP(D$2&amp;$B33&amp;$A33,Parte_III!$1:$1048576,$A$3,0)*100,"-")</f>
        <v>4.0650404989719391</v>
      </c>
      <c r="E33" s="37">
        <f>IFERROR(VLOOKUP(E$2&amp;$B33&amp;$A33,Parte_III!$1:$1048576,$A$3,0)*100,"-")</f>
        <v>4.46428582072258</v>
      </c>
      <c r="F33" s="37">
        <f>IFERROR(VLOOKUP(F$2&amp;$B33&amp;$A33,Parte_III!$1:$1048576,$A$3,0)*100,"-")</f>
        <v>4.4117648154497147</v>
      </c>
      <c r="G33" s="37">
        <f>IFERROR(VLOOKUP(G$2&amp;$B33&amp;$A33,Parte_III!$1:$1048576,$A$3,0)*100,"-")</f>
        <v>4.5454546809196472</v>
      </c>
      <c r="H33" s="37">
        <f>IFERROR(VLOOKUP(H$2&amp;$B33&amp;$A33,Parte_III!$1:$1048576,$A$3,0)*100,"-")</f>
        <v>2.2727273404598236</v>
      </c>
    </row>
    <row r="34" spans="1:8">
      <c r="A34" s="6" t="s">
        <v>9695</v>
      </c>
      <c r="B34" s="6" t="s">
        <v>5877</v>
      </c>
      <c r="C34" s="24" t="s">
        <v>10810</v>
      </c>
      <c r="D34" s="37">
        <f>IFERROR(VLOOKUP(D$2&amp;$B34&amp;$A34,Parte_III!$1:$1048576,$A$3,0)*100,"-")</f>
        <v>4.0650404989719391</v>
      </c>
      <c r="E34" s="37">
        <f>IFERROR(VLOOKUP(E$2&amp;$B34&amp;$A34,Parte_III!$1:$1048576,$A$3,0)*100,"-")</f>
        <v>5.35714291036129</v>
      </c>
      <c r="F34" s="37">
        <f>IFERROR(VLOOKUP(F$2&amp;$B34&amp;$A34,Parte_III!$1:$1048576,$A$3,0)*100,"-")</f>
        <v>1.4705882407724857</v>
      </c>
      <c r="G34" s="37">
        <f>IFERROR(VLOOKUP(G$2&amp;$B34&amp;$A34,Parte_III!$1:$1048576,$A$3,0)*100,"-")</f>
        <v>0</v>
      </c>
      <c r="H34" s="37">
        <f>IFERROR(VLOOKUP(H$2&amp;$B34&amp;$A34,Parte_III!$1:$1048576,$A$3,0)*100,"-")</f>
        <v>6.8181820213794708</v>
      </c>
    </row>
    <row r="35" spans="1:8">
      <c r="A35" s="6" t="s">
        <v>9725</v>
      </c>
      <c r="B35" s="6" t="s">
        <v>5877</v>
      </c>
      <c r="C35" s="24" t="s">
        <v>10811</v>
      </c>
      <c r="D35" s="37">
        <f>IFERROR(VLOOKUP(D$2&amp;$B35&amp;$A35,Parte_III!$1:$1048576,$A$3,0)*100,"-")</f>
        <v>15.447154641151428</v>
      </c>
      <c r="E35" s="37">
        <f>IFERROR(VLOOKUP(E$2&amp;$B35&amp;$A35,Parte_III!$1:$1048576,$A$3,0)*100,"-")</f>
        <v>13.39285671710968</v>
      </c>
      <c r="F35" s="37">
        <f>IFERROR(VLOOKUP(F$2&amp;$B35&amp;$A35,Parte_III!$1:$1048576,$A$3,0)*100,"-")</f>
        <v>13.235294818878174</v>
      </c>
      <c r="G35" s="37">
        <f>IFERROR(VLOOKUP(G$2&amp;$B35&amp;$A35,Parte_III!$1:$1048576,$A$3,0)*100,"-")</f>
        <v>22.727273404598236</v>
      </c>
      <c r="H35" s="37">
        <f>IFERROR(VLOOKUP(H$2&amp;$B35&amp;$A35,Parte_III!$1:$1048576,$A$3,0)*100,"-")</f>
        <v>20.454545319080353</v>
      </c>
    </row>
    <row r="36" spans="1:8">
      <c r="A36" s="6" t="s">
        <v>9755</v>
      </c>
      <c r="B36" s="6" t="s">
        <v>5877</v>
      </c>
      <c r="C36" s="24" t="s">
        <v>10812</v>
      </c>
      <c r="D36" s="37">
        <f>IFERROR(VLOOKUP(D$2&amp;$B36&amp;$A36,Parte_III!$1:$1048576,$A$3,0)*100,"-")</f>
        <v>5.2845530211925507</v>
      </c>
      <c r="E36" s="37">
        <f>IFERROR(VLOOKUP(E$2&amp;$B36&amp;$A36,Parte_III!$1:$1048576,$A$3,0)*100,"-")</f>
        <v>4.46428582072258</v>
      </c>
      <c r="F36" s="37">
        <f>IFERROR(VLOOKUP(F$2&amp;$B36&amp;$A36,Parte_III!$1:$1048576,$A$3,0)*100,"-")</f>
        <v>2.9411764815449715</v>
      </c>
      <c r="G36" s="37">
        <f>IFERROR(VLOOKUP(G$2&amp;$B36&amp;$A36,Parte_III!$1:$1048576,$A$3,0)*100,"-")</f>
        <v>13.636364042758942</v>
      </c>
      <c r="H36" s="37">
        <f>IFERROR(VLOOKUP(H$2&amp;$B36&amp;$A36,Parte_III!$1:$1048576,$A$3,0)*100,"-")</f>
        <v>6.8181820213794708</v>
      </c>
    </row>
    <row r="37" spans="1:8">
      <c r="A37" s="6" t="s">
        <v>9785</v>
      </c>
      <c r="B37" s="6" t="s">
        <v>5877</v>
      </c>
      <c r="C37" s="24" t="s">
        <v>10813</v>
      </c>
      <c r="D37" s="37">
        <f>IFERROR(VLOOKUP(D$2&amp;$B37&amp;$A37,Parte_III!$1:$1048576,$A$3,0)*100,"-")</f>
        <v>66.260164976119995</v>
      </c>
      <c r="E37" s="37">
        <f>IFERROR(VLOOKUP(E$2&amp;$B37&amp;$A37,Parte_III!$1:$1048576,$A$3,0)*100,"-")</f>
        <v>66.96428656578064</v>
      </c>
      <c r="F37" s="37">
        <f>IFERROR(VLOOKUP(F$2&amp;$B37&amp;$A37,Parte_III!$1:$1048576,$A$3,0)*100,"-")</f>
        <v>73.529410362243652</v>
      </c>
      <c r="G37" s="37">
        <f>IFERROR(VLOOKUP(G$2&amp;$B37&amp;$A37,Parte_III!$1:$1048576,$A$3,0)*100,"-")</f>
        <v>45.454546809196472</v>
      </c>
      <c r="H37" s="37">
        <f>IFERROR(VLOOKUP(H$2&amp;$B37&amp;$A37,Parte_III!$1:$1048576,$A$3,0)*100,"-")</f>
        <v>63.636362552642822</v>
      </c>
    </row>
    <row r="38" spans="1:8" ht="15" thickBot="1">
      <c r="A38" s="6" t="s">
        <v>9815</v>
      </c>
      <c r="B38" s="6" t="s">
        <v>5877</v>
      </c>
      <c r="C38" s="24" t="s">
        <v>5664</v>
      </c>
      <c r="D38" s="37">
        <f>IFERROR(VLOOKUP(D$2&amp;$B38&amp;$A38,Parte_III!$1:$1048576,$A$3,0)*100,"-")</f>
        <v>0.40650404989719391</v>
      </c>
      <c r="E38" s="37">
        <f>IFERROR(VLOOKUP(E$2&amp;$B38&amp;$A38,Parte_III!$1:$1048576,$A$3,0)*100,"-")</f>
        <v>0</v>
      </c>
      <c r="F38" s="37">
        <f>IFERROR(VLOOKUP(F$2&amp;$B38&amp;$A38,Parte_III!$1:$1048576,$A$3,0)*100,"-")</f>
        <v>0</v>
      </c>
      <c r="G38" s="37">
        <f>IFERROR(VLOOKUP(G$2&amp;$B38&amp;$A38,Parte_III!$1:$1048576,$A$3,0)*100,"-")</f>
        <v>4.5454546809196472</v>
      </c>
      <c r="H38" s="37">
        <f>IFERROR(VLOOKUP(H$2&amp;$B38&amp;$A38,Parte_III!$1:$1048576,$A$3,0)*100,"-")</f>
        <v>0</v>
      </c>
    </row>
    <row r="39" spans="1:8" s="26" customFormat="1" ht="15" thickTop="1">
      <c r="A39" s="8"/>
      <c r="B39" s="8"/>
      <c r="C39" s="32" t="s">
        <v>355</v>
      </c>
      <c r="D39" s="33"/>
      <c r="E39" s="33"/>
      <c r="F39" s="33"/>
      <c r="G39" s="33"/>
      <c r="H39" s="33"/>
    </row>
    <row r="40" spans="1:8" s="26" customFormat="1">
      <c r="A40" s="8"/>
      <c r="B40" s="8"/>
      <c r="C40" s="34"/>
    </row>
    <row r="41" spans="1:8" s="26" customFormat="1">
      <c r="A41" s="8"/>
      <c r="B41" s="8"/>
      <c r="C41" s="24"/>
      <c r="D41" s="24"/>
      <c r="E41" s="24"/>
      <c r="F41" s="24"/>
      <c r="G41" s="24"/>
    </row>
    <row r="42" spans="1:8" s="26" customFormat="1">
      <c r="A42" s="8"/>
      <c r="B42" s="8"/>
    </row>
    <row r="43" spans="1:8" s="26" customFormat="1">
      <c r="A43" s="8"/>
      <c r="B43" s="8"/>
    </row>
    <row r="44" spans="1:8" s="26" customFormat="1">
      <c r="A44" s="8"/>
      <c r="B44" s="8"/>
    </row>
    <row r="45" spans="1:8" s="26" customFormat="1">
      <c r="A45" s="8"/>
      <c r="B45" s="8"/>
    </row>
    <row r="46" spans="1:8" s="26" customFormat="1">
      <c r="A46" s="8"/>
      <c r="B46" s="8"/>
    </row>
    <row r="47" spans="1:8" s="26" customFormat="1">
      <c r="A47" s="8"/>
      <c r="B47" s="8"/>
    </row>
    <row r="48" spans="1:8"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row r="96" spans="1:2" s="26" customFormat="1">
      <c r="A96" s="8"/>
      <c r="B96" s="8"/>
    </row>
    <row r="97" spans="1:2" s="26" customFormat="1">
      <c r="A97" s="8"/>
      <c r="B97" s="8"/>
    </row>
    <row r="98" spans="1:2" s="26" customFormat="1">
      <c r="A98" s="8"/>
      <c r="B98" s="8"/>
    </row>
    <row r="99" spans="1:2" s="26" customFormat="1">
      <c r="A99" s="8"/>
      <c r="B99" s="8"/>
    </row>
    <row r="100" spans="1:2" s="26" customFormat="1">
      <c r="A100" s="8"/>
      <c r="B100" s="8"/>
    </row>
    <row r="101" spans="1:2" s="26" customFormat="1">
      <c r="A101" s="8"/>
      <c r="B101" s="8"/>
    </row>
    <row r="102" spans="1:2" s="26" customFormat="1">
      <c r="A102" s="8"/>
      <c r="B102" s="8"/>
    </row>
    <row r="103" spans="1:2" s="26" customFormat="1">
      <c r="A103" s="8"/>
      <c r="B103" s="8"/>
    </row>
    <row r="104" spans="1:2" s="26" customFormat="1">
      <c r="A104" s="8"/>
      <c r="B104" s="8"/>
    </row>
    <row r="105" spans="1:2" s="26" customFormat="1">
      <c r="A105" s="8"/>
      <c r="B105" s="8"/>
    </row>
    <row r="106" spans="1:2" s="26" customFormat="1">
      <c r="A106" s="8"/>
      <c r="B106" s="8"/>
    </row>
    <row r="107" spans="1:2" s="26" customFormat="1">
      <c r="A107" s="8"/>
      <c r="B107" s="8"/>
    </row>
  </sheetData>
  <mergeCells count="4">
    <mergeCell ref="C1:H1"/>
    <mergeCell ref="C3:H3"/>
    <mergeCell ref="C5:C6"/>
    <mergeCell ref="D5:H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D1A18-9B12-4AB3-9410-E4A32560B86D}">
  <dimension ref="A1:Y99"/>
  <sheetViews>
    <sheetView showGridLines="0" workbookViewId="0">
      <selection activeCell="D8" sqref="D8:D14"/>
    </sheetView>
  </sheetViews>
  <sheetFormatPr defaultRowHeight="14.4"/>
  <cols>
    <col min="1" max="2" width="4.44140625" style="13" customWidth="1"/>
    <col min="3" max="3" width="41.5546875" style="26" customWidth="1"/>
    <col min="4" max="4" width="9.109375" style="26"/>
    <col min="5" max="13" width="8.6640625" style="26" customWidth="1"/>
    <col min="14" max="25" width="9.109375" style="26"/>
  </cols>
  <sheetData>
    <row r="1" spans="1:25" s="2" customFormat="1" ht="33.75" customHeight="1">
      <c r="A1" s="12"/>
      <c r="B1" s="12"/>
      <c r="C1" s="232" t="s">
        <v>2045</v>
      </c>
      <c r="D1" s="232"/>
      <c r="E1" s="233"/>
      <c r="F1" s="233"/>
      <c r="G1" s="233"/>
      <c r="H1" s="233"/>
      <c r="I1" s="233"/>
      <c r="J1" s="233"/>
      <c r="K1" s="233"/>
      <c r="L1" s="233"/>
      <c r="M1" s="233"/>
    </row>
    <row r="2" spans="1:25" s="6" customFormat="1" ht="11.25" customHeight="1">
      <c r="A2" s="6" t="s">
        <v>1684</v>
      </c>
      <c r="C2" s="116"/>
      <c r="D2" s="120"/>
      <c r="E2" s="98" t="s">
        <v>10752</v>
      </c>
      <c r="F2" s="98" t="s">
        <v>10753</v>
      </c>
      <c r="G2" s="98" t="s">
        <v>10754</v>
      </c>
      <c r="H2" s="98" t="s">
        <v>10755</v>
      </c>
      <c r="I2" s="98" t="s">
        <v>10756</v>
      </c>
      <c r="J2" s="98" t="s">
        <v>10757</v>
      </c>
      <c r="K2" s="98" t="s">
        <v>10758</v>
      </c>
      <c r="L2" s="98" t="s">
        <v>10759</v>
      </c>
      <c r="M2" s="98" t="s">
        <v>10760</v>
      </c>
    </row>
    <row r="3" spans="1:25" s="1" customFormat="1" ht="42" customHeight="1">
      <c r="A3" s="6">
        <v>2</v>
      </c>
      <c r="B3" s="6"/>
      <c r="C3" s="234" t="s">
        <v>10951</v>
      </c>
      <c r="D3" s="234"/>
      <c r="E3" s="234"/>
      <c r="F3" s="234"/>
      <c r="G3" s="234"/>
      <c r="H3" s="234"/>
      <c r="I3" s="234"/>
      <c r="J3" s="234"/>
      <c r="K3" s="234"/>
      <c r="L3" s="234"/>
      <c r="M3" s="234"/>
      <c r="N3" s="16"/>
      <c r="O3" s="16"/>
      <c r="P3" s="16"/>
      <c r="Q3" s="16"/>
      <c r="R3" s="16"/>
      <c r="S3" s="16"/>
      <c r="T3" s="16"/>
      <c r="U3" s="16"/>
      <c r="V3" s="16"/>
      <c r="W3" s="16"/>
      <c r="X3" s="16"/>
      <c r="Y3" s="16"/>
    </row>
    <row r="4" spans="1:25" s="1" customFormat="1" ht="9.75" customHeight="1" thickBot="1">
      <c r="A4" s="6"/>
      <c r="B4" s="6"/>
      <c r="C4" s="17"/>
      <c r="D4" s="18"/>
      <c r="E4" s="16"/>
      <c r="F4" s="18"/>
      <c r="G4" s="19"/>
      <c r="H4" s="19"/>
      <c r="I4" s="19"/>
      <c r="J4" s="19"/>
      <c r="K4" s="19"/>
      <c r="L4" s="19"/>
      <c r="M4" s="18"/>
      <c r="N4" s="16"/>
      <c r="O4" s="16"/>
      <c r="P4" s="16"/>
      <c r="Q4" s="16"/>
      <c r="R4" s="16"/>
      <c r="S4" s="16"/>
      <c r="T4" s="16"/>
      <c r="U4" s="16"/>
      <c r="V4" s="16"/>
      <c r="W4" s="16"/>
      <c r="X4" s="16"/>
      <c r="Y4" s="16"/>
    </row>
    <row r="5" spans="1:25" s="1" customFormat="1" ht="17.25" customHeight="1" thickTop="1">
      <c r="A5" s="6"/>
      <c r="B5" s="6"/>
      <c r="C5" s="235" t="s">
        <v>10950</v>
      </c>
      <c r="D5" s="245" t="s">
        <v>342</v>
      </c>
      <c r="E5" s="245"/>
      <c r="F5" s="245"/>
      <c r="G5" s="245"/>
      <c r="H5" s="245"/>
      <c r="I5" s="245"/>
      <c r="J5" s="245"/>
      <c r="K5" s="245"/>
      <c r="L5" s="245"/>
      <c r="M5" s="245"/>
      <c r="N5" s="16"/>
      <c r="O5" s="16"/>
      <c r="P5" s="16"/>
      <c r="Q5" s="16"/>
      <c r="R5" s="16"/>
      <c r="S5" s="16"/>
      <c r="T5" s="16"/>
      <c r="U5" s="16"/>
      <c r="V5" s="16"/>
      <c r="W5" s="16"/>
      <c r="X5" s="16"/>
      <c r="Y5" s="16"/>
    </row>
    <row r="6" spans="1:25" s="1" customFormat="1" ht="26.25" customHeight="1">
      <c r="A6" s="6"/>
      <c r="B6" s="6"/>
      <c r="C6" s="236"/>
      <c r="D6" s="121" t="s">
        <v>342</v>
      </c>
      <c r="E6" s="111" t="s">
        <v>333</v>
      </c>
      <c r="F6" s="111" t="s">
        <v>334</v>
      </c>
      <c r="G6" s="111" t="s">
        <v>335</v>
      </c>
      <c r="H6" s="111" t="s">
        <v>336</v>
      </c>
      <c r="I6" s="111" t="s">
        <v>337</v>
      </c>
      <c r="J6" s="111" t="s">
        <v>338</v>
      </c>
      <c r="K6" s="111" t="s">
        <v>339</v>
      </c>
      <c r="L6" s="111" t="s">
        <v>340</v>
      </c>
      <c r="M6" s="111" t="s">
        <v>341</v>
      </c>
      <c r="N6" s="16"/>
      <c r="O6" s="16"/>
      <c r="P6" s="16"/>
      <c r="Q6" s="16"/>
      <c r="R6" s="16"/>
      <c r="S6" s="16"/>
      <c r="T6" s="16"/>
      <c r="U6" s="16"/>
      <c r="V6" s="16"/>
      <c r="W6" s="16"/>
      <c r="X6" s="16"/>
      <c r="Y6" s="16"/>
    </row>
    <row r="7" spans="1:25" s="1" customFormat="1" ht="19.5" customHeight="1">
      <c r="A7" s="6"/>
      <c r="B7" s="6"/>
      <c r="C7" s="21" t="s">
        <v>342</v>
      </c>
      <c r="D7" s="38"/>
      <c r="E7" s="22"/>
      <c r="F7" s="22"/>
      <c r="G7" s="22"/>
      <c r="H7" s="22"/>
      <c r="I7" s="22"/>
      <c r="J7" s="22"/>
      <c r="K7" s="22"/>
      <c r="L7" s="22"/>
      <c r="M7" s="22"/>
      <c r="N7" s="16"/>
      <c r="O7" s="16"/>
      <c r="P7" s="16"/>
      <c r="Q7" s="16"/>
      <c r="R7" s="16"/>
      <c r="S7" s="16"/>
      <c r="T7" s="16"/>
      <c r="U7" s="16"/>
      <c r="V7" s="16"/>
      <c r="W7" s="16"/>
      <c r="X7" s="16"/>
      <c r="Y7" s="16"/>
    </row>
    <row r="8" spans="1:25">
      <c r="A8" s="6" t="s">
        <v>9845</v>
      </c>
      <c r="B8" s="6"/>
      <c r="C8" s="24" t="s">
        <v>10808</v>
      </c>
      <c r="D8" s="36">
        <f>IFERROR(VLOOKUP($B8&amp;D$2&amp;$A8,Parte_III!$1:$1048576,$A$3,0),"-")</f>
        <v>216</v>
      </c>
      <c r="E8" s="36">
        <f>IFERROR(VLOOKUP($B8&amp;E$2&amp;$A8,Parte_III!$1:$1048576,$A$3,0),"-")</f>
        <v>20</v>
      </c>
      <c r="F8" s="36">
        <f>IFERROR(VLOOKUP($B8&amp;F$2&amp;$A8,Parte_III!$1:$1048576,$A$3,0),"-")</f>
        <v>21</v>
      </c>
      <c r="G8" s="36">
        <f>IFERROR(VLOOKUP($B8&amp;G$2&amp;$A8,Parte_III!$1:$1048576,$A$3,0),"-")</f>
        <v>21</v>
      </c>
      <c r="H8" s="36">
        <f>IFERROR(VLOOKUP($B8&amp;H$2&amp;$A8,Parte_III!$1:$1048576,$A$3,0),"-")</f>
        <v>24</v>
      </c>
      <c r="I8" s="36">
        <f>IFERROR(VLOOKUP($B8&amp;I$2&amp;$A8,Parte_III!$1:$1048576,$A$3,0),"-")</f>
        <v>86</v>
      </c>
      <c r="J8" s="36">
        <f>IFERROR(VLOOKUP($B8&amp;J$2&amp;$A8,Parte_III!$1:$1048576,$A$3,0),"-")</f>
        <v>52</v>
      </c>
      <c r="K8" s="36">
        <f>IFERROR(VLOOKUP($B8&amp;K$2&amp;$A8,Parte_III!$1:$1048576,$A$3,0),"-")</f>
        <v>52</v>
      </c>
      <c r="L8" s="36">
        <f>IFERROR(VLOOKUP($B8&amp;L$2&amp;$A8,Parte_III!$1:$1048576,$A$3,0),"-")</f>
        <v>26</v>
      </c>
      <c r="M8" s="36">
        <f>IFERROR(VLOOKUP($B8&amp;M$2&amp;$A8,Parte_III!$1:$1048576,$A$3,0),"-")</f>
        <v>130</v>
      </c>
    </row>
    <row r="9" spans="1:25">
      <c r="A9" s="6" t="s">
        <v>9875</v>
      </c>
      <c r="B9" s="6"/>
      <c r="C9" s="24" t="s">
        <v>10809</v>
      </c>
      <c r="D9" s="36">
        <f>IFERROR(VLOOKUP($B9&amp;D$2&amp;$A9,Parte_III!$1:$1048576,$A$3,0),"-")</f>
        <v>291</v>
      </c>
      <c r="E9" s="36">
        <f>IFERROR(VLOOKUP($B9&amp;E$2&amp;$A9,Parte_III!$1:$1048576,$A$3,0),"-")</f>
        <v>11</v>
      </c>
      <c r="F9" s="36">
        <f>IFERROR(VLOOKUP($B9&amp;F$2&amp;$A9,Parte_III!$1:$1048576,$A$3,0),"-")</f>
        <v>24</v>
      </c>
      <c r="G9" s="36">
        <f>IFERROR(VLOOKUP($B9&amp;G$2&amp;$A9,Parte_III!$1:$1048576,$A$3,0),"-")</f>
        <v>21</v>
      </c>
      <c r="H9" s="36">
        <f>IFERROR(VLOOKUP($B9&amp;H$2&amp;$A9,Parte_III!$1:$1048576,$A$3,0),"-")</f>
        <v>29</v>
      </c>
      <c r="I9" s="36">
        <f>IFERROR(VLOOKUP($B9&amp;I$2&amp;$A9,Parte_III!$1:$1048576,$A$3,0),"-")</f>
        <v>85</v>
      </c>
      <c r="J9" s="36">
        <f>IFERROR(VLOOKUP($B9&amp;J$2&amp;$A9,Parte_III!$1:$1048576,$A$3,0),"-")</f>
        <v>66</v>
      </c>
      <c r="K9" s="36">
        <f>IFERROR(VLOOKUP($B9&amp;K$2&amp;$A9,Parte_III!$1:$1048576,$A$3,0),"-")</f>
        <v>86</v>
      </c>
      <c r="L9" s="36">
        <f>IFERROR(VLOOKUP($B9&amp;L$2&amp;$A9,Parte_III!$1:$1048576,$A$3,0),"-")</f>
        <v>54</v>
      </c>
      <c r="M9" s="36">
        <f>IFERROR(VLOOKUP($B9&amp;M$2&amp;$A9,Parte_III!$1:$1048576,$A$3,0),"-")</f>
        <v>206</v>
      </c>
    </row>
    <row r="10" spans="1:25">
      <c r="A10" s="6" t="s">
        <v>9905</v>
      </c>
      <c r="B10" s="6"/>
      <c r="C10" s="24" t="s">
        <v>10810</v>
      </c>
      <c r="D10" s="36">
        <f>IFERROR(VLOOKUP($B10&amp;D$2&amp;$A10,Parte_III!$1:$1048576,$A$3,0),"-")</f>
        <v>122</v>
      </c>
      <c r="E10" s="36">
        <f>IFERROR(VLOOKUP($B10&amp;E$2&amp;$A10,Parte_III!$1:$1048576,$A$3,0),"-")</f>
        <v>9</v>
      </c>
      <c r="F10" s="36">
        <f>IFERROR(VLOOKUP($B10&amp;F$2&amp;$A10,Parte_III!$1:$1048576,$A$3,0),"-")</f>
        <v>10</v>
      </c>
      <c r="G10" s="36">
        <f>IFERROR(VLOOKUP($B10&amp;G$2&amp;$A10,Parte_III!$1:$1048576,$A$3,0),"-")</f>
        <v>10</v>
      </c>
      <c r="H10" s="36">
        <f>IFERROR(VLOOKUP($B10&amp;H$2&amp;$A10,Parte_III!$1:$1048576,$A$3,0),"-")</f>
        <v>7</v>
      </c>
      <c r="I10" s="36">
        <f>IFERROR(VLOOKUP($B10&amp;I$2&amp;$A10,Parte_III!$1:$1048576,$A$3,0),"-")</f>
        <v>36</v>
      </c>
      <c r="J10" s="36">
        <f>IFERROR(VLOOKUP($B10&amp;J$2&amp;$A10,Parte_III!$1:$1048576,$A$3,0),"-")</f>
        <v>29</v>
      </c>
      <c r="K10" s="36">
        <f>IFERROR(VLOOKUP($B10&amp;K$2&amp;$A10,Parte_III!$1:$1048576,$A$3,0),"-")</f>
        <v>31</v>
      </c>
      <c r="L10" s="36">
        <f>IFERROR(VLOOKUP($B10&amp;L$2&amp;$A10,Parte_III!$1:$1048576,$A$3,0),"-")</f>
        <v>26</v>
      </c>
      <c r="M10" s="36">
        <f>IFERROR(VLOOKUP($B10&amp;M$2&amp;$A10,Parte_III!$1:$1048576,$A$3,0),"-")</f>
        <v>86</v>
      </c>
    </row>
    <row r="11" spans="1:25">
      <c r="A11" s="6" t="s">
        <v>9935</v>
      </c>
      <c r="B11" s="6"/>
      <c r="C11" s="24" t="s">
        <v>10811</v>
      </c>
      <c r="D11" s="36">
        <f>IFERROR(VLOOKUP($B11&amp;D$2&amp;$A11,Parte_III!$1:$1048576,$A$3,0),"-")</f>
        <v>257</v>
      </c>
      <c r="E11" s="36">
        <f>IFERROR(VLOOKUP($B11&amp;E$2&amp;$A11,Parte_III!$1:$1048576,$A$3,0),"-")</f>
        <v>11</v>
      </c>
      <c r="F11" s="36">
        <f>IFERROR(VLOOKUP($B11&amp;F$2&amp;$A11,Parte_III!$1:$1048576,$A$3,0),"-")</f>
        <v>17</v>
      </c>
      <c r="G11" s="36">
        <f>IFERROR(VLOOKUP($B11&amp;G$2&amp;$A11,Parte_III!$1:$1048576,$A$3,0),"-")</f>
        <v>19</v>
      </c>
      <c r="H11" s="36">
        <f>IFERROR(VLOOKUP($B11&amp;H$2&amp;$A11,Parte_III!$1:$1048576,$A$3,0),"-")</f>
        <v>26</v>
      </c>
      <c r="I11" s="36">
        <f>IFERROR(VLOOKUP($B11&amp;I$2&amp;$A11,Parte_III!$1:$1048576,$A$3,0),"-")</f>
        <v>73</v>
      </c>
      <c r="J11" s="36">
        <f>IFERROR(VLOOKUP($B11&amp;J$2&amp;$A11,Parte_III!$1:$1048576,$A$3,0),"-")</f>
        <v>66</v>
      </c>
      <c r="K11" s="36">
        <f>IFERROR(VLOOKUP($B11&amp;K$2&amp;$A11,Parte_III!$1:$1048576,$A$3,0),"-")</f>
        <v>72</v>
      </c>
      <c r="L11" s="36">
        <f>IFERROR(VLOOKUP($B11&amp;L$2&amp;$A11,Parte_III!$1:$1048576,$A$3,0),"-")</f>
        <v>46</v>
      </c>
      <c r="M11" s="36">
        <f>IFERROR(VLOOKUP($B11&amp;M$2&amp;$A11,Parte_III!$1:$1048576,$A$3,0),"-")</f>
        <v>184</v>
      </c>
    </row>
    <row r="12" spans="1:25">
      <c r="A12" s="6" t="s">
        <v>9965</v>
      </c>
      <c r="B12" s="6"/>
      <c r="C12" s="24" t="s">
        <v>10812</v>
      </c>
      <c r="D12" s="36">
        <f>IFERROR(VLOOKUP($B12&amp;D$2&amp;$A12,Parte_III!$1:$1048576,$A$3,0),"-")</f>
        <v>36</v>
      </c>
      <c r="E12" s="36">
        <f>IFERROR(VLOOKUP($B12&amp;E$2&amp;$A12,Parte_III!$1:$1048576,$A$3,0),"-")</f>
        <v>6</v>
      </c>
      <c r="F12" s="36">
        <f>IFERROR(VLOOKUP($B12&amp;F$2&amp;$A12,Parte_III!$1:$1048576,$A$3,0),"-")</f>
        <v>2</v>
      </c>
      <c r="G12" s="36">
        <f>IFERROR(VLOOKUP($B12&amp;G$2&amp;$A12,Parte_III!$1:$1048576,$A$3,0),"-")</f>
        <v>3</v>
      </c>
      <c r="H12" s="36">
        <f>IFERROR(VLOOKUP($B12&amp;H$2&amp;$A12,Parte_III!$1:$1048576,$A$3,0),"-")</f>
        <v>1</v>
      </c>
      <c r="I12" s="36">
        <f>IFERROR(VLOOKUP($B12&amp;I$2&amp;$A12,Parte_III!$1:$1048576,$A$3,0),"-")</f>
        <v>12</v>
      </c>
      <c r="J12" s="36">
        <f>IFERROR(VLOOKUP($B12&amp;J$2&amp;$A12,Parte_III!$1:$1048576,$A$3,0),"-")</f>
        <v>7</v>
      </c>
      <c r="K12" s="36">
        <f>IFERROR(VLOOKUP($B12&amp;K$2&amp;$A12,Parte_III!$1:$1048576,$A$3,0),"-")</f>
        <v>11</v>
      </c>
      <c r="L12" s="36">
        <f>IFERROR(VLOOKUP($B12&amp;L$2&amp;$A12,Parte_III!$1:$1048576,$A$3,0),"-")</f>
        <v>6</v>
      </c>
      <c r="M12" s="36">
        <f>IFERROR(VLOOKUP($B12&amp;M$2&amp;$A12,Parte_III!$1:$1048576,$A$3,0),"-")</f>
        <v>24</v>
      </c>
    </row>
    <row r="13" spans="1:25">
      <c r="A13" s="6" t="s">
        <v>9995</v>
      </c>
      <c r="B13" s="6"/>
      <c r="C13" s="24" t="s">
        <v>10813</v>
      </c>
      <c r="D13" s="36">
        <f>IFERROR(VLOOKUP($B13&amp;D$2&amp;$A13,Parte_III!$1:$1048576,$A$3,0),"-")</f>
        <v>377</v>
      </c>
      <c r="E13" s="36">
        <f>IFERROR(VLOOKUP($B13&amp;E$2&amp;$A13,Parte_III!$1:$1048576,$A$3,0),"-")</f>
        <v>47</v>
      </c>
      <c r="F13" s="36">
        <f>IFERROR(VLOOKUP($B13&amp;F$2&amp;$A13,Parte_III!$1:$1048576,$A$3,0),"-")</f>
        <v>26</v>
      </c>
      <c r="G13" s="36">
        <f>IFERROR(VLOOKUP($B13&amp;G$2&amp;$A13,Parte_III!$1:$1048576,$A$3,0),"-")</f>
        <v>18</v>
      </c>
      <c r="H13" s="36">
        <f>IFERROR(VLOOKUP($B13&amp;H$2&amp;$A13,Parte_III!$1:$1048576,$A$3,0),"-")</f>
        <v>33</v>
      </c>
      <c r="I13" s="36">
        <f>IFERROR(VLOOKUP($B13&amp;I$2&amp;$A13,Parte_III!$1:$1048576,$A$3,0),"-")</f>
        <v>124</v>
      </c>
      <c r="J13" s="36">
        <f>IFERROR(VLOOKUP($B13&amp;J$2&amp;$A13,Parte_III!$1:$1048576,$A$3,0),"-")</f>
        <v>81</v>
      </c>
      <c r="K13" s="36">
        <f>IFERROR(VLOOKUP($B13&amp;K$2&amp;$A13,Parte_III!$1:$1048576,$A$3,0),"-")</f>
        <v>89</v>
      </c>
      <c r="L13" s="36">
        <f>IFERROR(VLOOKUP($B13&amp;L$2&amp;$A13,Parte_III!$1:$1048576,$A$3,0),"-")</f>
        <v>83</v>
      </c>
      <c r="M13" s="36">
        <f>IFERROR(VLOOKUP($B13&amp;M$2&amp;$A13,Parte_III!$1:$1048576,$A$3,0),"-")</f>
        <v>253</v>
      </c>
    </row>
    <row r="14" spans="1:25">
      <c r="A14" s="6" t="s">
        <v>10025</v>
      </c>
      <c r="B14" s="6"/>
      <c r="C14" s="24" t="s">
        <v>5664</v>
      </c>
      <c r="D14" s="36">
        <f>IFERROR(VLOOKUP($B14&amp;D$2&amp;$A14,Parte_III!$1:$1048576,$A$3,0),"-")</f>
        <v>1</v>
      </c>
      <c r="E14" s="36">
        <f>IFERROR(VLOOKUP($B14&amp;E$2&amp;$A14,Parte_III!$1:$1048576,$A$3,0),"-")</f>
        <v>0</v>
      </c>
      <c r="F14" s="36">
        <f>IFERROR(VLOOKUP($B14&amp;F$2&amp;$A14,Parte_III!$1:$1048576,$A$3,0),"-")</f>
        <v>1</v>
      </c>
      <c r="G14" s="36">
        <f>IFERROR(VLOOKUP($B14&amp;G$2&amp;$A14,Parte_III!$1:$1048576,$A$3,0),"-")</f>
        <v>0</v>
      </c>
      <c r="H14" s="36">
        <f>IFERROR(VLOOKUP($B14&amp;H$2&amp;$A14,Parte_III!$1:$1048576,$A$3,0),"-")</f>
        <v>0</v>
      </c>
      <c r="I14" s="36">
        <f>IFERROR(VLOOKUP($B14&amp;I$2&amp;$A14,Parte_III!$1:$1048576,$A$3,0),"-")</f>
        <v>1</v>
      </c>
      <c r="J14" s="36">
        <f>IFERROR(VLOOKUP($B14&amp;J$2&amp;$A14,Parte_III!$1:$1048576,$A$3,0),"-")</f>
        <v>0</v>
      </c>
      <c r="K14" s="36">
        <f>IFERROR(VLOOKUP($B14&amp;K$2&amp;$A14,Parte_III!$1:$1048576,$A$3,0),"-")</f>
        <v>0</v>
      </c>
      <c r="L14" s="36">
        <f>IFERROR(VLOOKUP($B14&amp;L$2&amp;$A14,Parte_III!$1:$1048576,$A$3,0),"-")</f>
        <v>0</v>
      </c>
      <c r="M14" s="36">
        <f>IFERROR(VLOOKUP($B14&amp;M$2&amp;$A14,Parte_III!$1:$1048576,$A$3,0),"-")</f>
        <v>0</v>
      </c>
    </row>
    <row r="15" spans="1:25">
      <c r="A15" s="6"/>
      <c r="B15" s="6"/>
      <c r="C15" s="21" t="s">
        <v>1687</v>
      </c>
      <c r="D15" s="38"/>
      <c r="E15" s="22"/>
      <c r="F15" s="22"/>
      <c r="G15" s="22"/>
      <c r="H15" s="22"/>
      <c r="I15" s="22"/>
      <c r="J15" s="22"/>
      <c r="K15" s="22"/>
      <c r="L15" s="22"/>
      <c r="M15" s="22"/>
    </row>
    <row r="16" spans="1:25">
      <c r="A16" s="6" t="s">
        <v>9845</v>
      </c>
      <c r="B16" s="6" t="s">
        <v>7669</v>
      </c>
      <c r="C16" s="24" t="s">
        <v>10808</v>
      </c>
      <c r="D16" s="36">
        <f>IFERROR(VLOOKUP($B16&amp;D$2&amp;$A16,Parte_III!$1:$1048576,$A$3,0),"-")</f>
        <v>141</v>
      </c>
      <c r="E16" s="36">
        <f>IFERROR(VLOOKUP($B16&amp;E$2&amp;$A16,Parte_III!$1:$1048576,$A$3,0),"-")</f>
        <v>11</v>
      </c>
      <c r="F16" s="36">
        <f>IFERROR(VLOOKUP($B16&amp;F$2&amp;$A16,Parte_III!$1:$1048576,$A$3,0),"-")</f>
        <v>16</v>
      </c>
      <c r="G16" s="36">
        <f>IFERROR(VLOOKUP($B16&amp;G$2&amp;$A16,Parte_III!$1:$1048576,$A$3,0),"-")</f>
        <v>13</v>
      </c>
      <c r="H16" s="36">
        <f>IFERROR(VLOOKUP($B16&amp;H$2&amp;$A16,Parte_III!$1:$1048576,$A$3,0),"-")</f>
        <v>14</v>
      </c>
      <c r="I16" s="36">
        <f>IFERROR(VLOOKUP($B16&amp;I$2&amp;$A16,Parte_III!$1:$1048576,$A$3,0),"-")</f>
        <v>54</v>
      </c>
      <c r="J16" s="36">
        <f>IFERROR(VLOOKUP($B16&amp;J$2&amp;$A16,Parte_III!$1:$1048576,$A$3,0),"-")</f>
        <v>36</v>
      </c>
      <c r="K16" s="36">
        <f>IFERROR(VLOOKUP($B16&amp;K$2&amp;$A16,Parte_III!$1:$1048576,$A$3,0),"-")</f>
        <v>35</v>
      </c>
      <c r="L16" s="36">
        <f>IFERROR(VLOOKUP($B16&amp;L$2&amp;$A16,Parte_III!$1:$1048576,$A$3,0),"-")</f>
        <v>16</v>
      </c>
      <c r="M16" s="36">
        <f>IFERROR(VLOOKUP($B16&amp;M$2&amp;$A16,Parte_III!$1:$1048576,$A$3,0),"-")</f>
        <v>87</v>
      </c>
    </row>
    <row r="17" spans="1:13">
      <c r="A17" s="6" t="s">
        <v>9875</v>
      </c>
      <c r="B17" s="6" t="s">
        <v>7669</v>
      </c>
      <c r="C17" s="24" t="s">
        <v>10809</v>
      </c>
      <c r="D17" s="36">
        <f>IFERROR(VLOOKUP($B17&amp;D$2&amp;$A17,Parte_III!$1:$1048576,$A$3,0),"-")</f>
        <v>198</v>
      </c>
      <c r="E17" s="36">
        <f>IFERROR(VLOOKUP($B17&amp;E$2&amp;$A17,Parte_III!$1:$1048576,$A$3,0),"-")</f>
        <v>7</v>
      </c>
      <c r="F17" s="36">
        <f>IFERROR(VLOOKUP($B17&amp;F$2&amp;$A17,Parte_III!$1:$1048576,$A$3,0),"-")</f>
        <v>14</v>
      </c>
      <c r="G17" s="36">
        <f>IFERROR(VLOOKUP($B17&amp;G$2&amp;$A17,Parte_III!$1:$1048576,$A$3,0),"-")</f>
        <v>12</v>
      </c>
      <c r="H17" s="36">
        <f>IFERROR(VLOOKUP($B17&amp;H$2&amp;$A17,Parte_III!$1:$1048576,$A$3,0),"-")</f>
        <v>23</v>
      </c>
      <c r="I17" s="36">
        <f>IFERROR(VLOOKUP($B17&amp;I$2&amp;$A17,Parte_III!$1:$1048576,$A$3,0),"-")</f>
        <v>56</v>
      </c>
      <c r="J17" s="36">
        <f>IFERROR(VLOOKUP($B17&amp;J$2&amp;$A17,Parte_III!$1:$1048576,$A$3,0),"-")</f>
        <v>43</v>
      </c>
      <c r="K17" s="36">
        <f>IFERROR(VLOOKUP($B17&amp;K$2&amp;$A17,Parte_III!$1:$1048576,$A$3,0),"-")</f>
        <v>57</v>
      </c>
      <c r="L17" s="36">
        <f>IFERROR(VLOOKUP($B17&amp;L$2&amp;$A17,Parte_III!$1:$1048576,$A$3,0),"-")</f>
        <v>42</v>
      </c>
      <c r="M17" s="36">
        <f>IFERROR(VLOOKUP($B17&amp;M$2&amp;$A17,Parte_III!$1:$1048576,$A$3,0),"-")</f>
        <v>142</v>
      </c>
    </row>
    <row r="18" spans="1:13" s="26" customFormat="1">
      <c r="A18" s="6" t="s">
        <v>9905</v>
      </c>
      <c r="B18" s="6" t="s">
        <v>7669</v>
      </c>
      <c r="C18" s="24" t="s">
        <v>10810</v>
      </c>
      <c r="D18" s="36">
        <f>IFERROR(VLOOKUP($B18&amp;D$2&amp;$A18,Parte_III!$1:$1048576,$A$3,0),"-")</f>
        <v>68</v>
      </c>
      <c r="E18" s="36">
        <f>IFERROR(VLOOKUP($B18&amp;E$2&amp;$A18,Parte_III!$1:$1048576,$A$3,0),"-")</f>
        <v>5</v>
      </c>
      <c r="F18" s="36">
        <f>IFERROR(VLOOKUP($B18&amp;F$2&amp;$A18,Parte_III!$1:$1048576,$A$3,0),"-")</f>
        <v>5</v>
      </c>
      <c r="G18" s="36">
        <f>IFERROR(VLOOKUP($B18&amp;G$2&amp;$A18,Parte_III!$1:$1048576,$A$3,0),"-")</f>
        <v>6</v>
      </c>
      <c r="H18" s="36">
        <f>IFERROR(VLOOKUP($B18&amp;H$2&amp;$A18,Parte_III!$1:$1048576,$A$3,0),"-")</f>
        <v>5</v>
      </c>
      <c r="I18" s="36">
        <f>IFERROR(VLOOKUP($B18&amp;I$2&amp;$A18,Parte_III!$1:$1048576,$A$3,0),"-")</f>
        <v>21</v>
      </c>
      <c r="J18" s="36">
        <f>IFERROR(VLOOKUP($B18&amp;J$2&amp;$A18,Parte_III!$1:$1048576,$A$3,0),"-")</f>
        <v>18</v>
      </c>
      <c r="K18" s="36">
        <f>IFERROR(VLOOKUP($B18&amp;K$2&amp;$A18,Parte_III!$1:$1048576,$A$3,0),"-")</f>
        <v>17</v>
      </c>
      <c r="L18" s="36">
        <f>IFERROR(VLOOKUP($B18&amp;L$2&amp;$A18,Parte_III!$1:$1048576,$A$3,0),"-")</f>
        <v>12</v>
      </c>
      <c r="M18" s="36">
        <f>IFERROR(VLOOKUP($B18&amp;M$2&amp;$A18,Parte_III!$1:$1048576,$A$3,0),"-")</f>
        <v>47</v>
      </c>
    </row>
    <row r="19" spans="1:13" s="26" customFormat="1">
      <c r="A19" s="6" t="s">
        <v>9935</v>
      </c>
      <c r="B19" s="6" t="s">
        <v>7669</v>
      </c>
      <c r="C19" s="24" t="s">
        <v>10811</v>
      </c>
      <c r="D19" s="36">
        <f>IFERROR(VLOOKUP($B19&amp;D$2&amp;$A19,Parte_III!$1:$1048576,$A$3,0),"-")</f>
        <v>139</v>
      </c>
      <c r="E19" s="36">
        <f>IFERROR(VLOOKUP($B19&amp;E$2&amp;$A19,Parte_III!$1:$1048576,$A$3,0),"-")</f>
        <v>7</v>
      </c>
      <c r="F19" s="36">
        <f>IFERROR(VLOOKUP($B19&amp;F$2&amp;$A19,Parte_III!$1:$1048576,$A$3,0),"-")</f>
        <v>9</v>
      </c>
      <c r="G19" s="36">
        <f>IFERROR(VLOOKUP($B19&amp;G$2&amp;$A19,Parte_III!$1:$1048576,$A$3,0),"-")</f>
        <v>9</v>
      </c>
      <c r="H19" s="36">
        <f>IFERROR(VLOOKUP($B19&amp;H$2&amp;$A19,Parte_III!$1:$1048576,$A$3,0),"-")</f>
        <v>12</v>
      </c>
      <c r="I19" s="36">
        <f>IFERROR(VLOOKUP($B19&amp;I$2&amp;$A19,Parte_III!$1:$1048576,$A$3,0),"-")</f>
        <v>37</v>
      </c>
      <c r="J19" s="36">
        <f>IFERROR(VLOOKUP($B19&amp;J$2&amp;$A19,Parte_III!$1:$1048576,$A$3,0),"-")</f>
        <v>34</v>
      </c>
      <c r="K19" s="36">
        <f>IFERROR(VLOOKUP($B19&amp;K$2&amp;$A19,Parte_III!$1:$1048576,$A$3,0),"-")</f>
        <v>37</v>
      </c>
      <c r="L19" s="36">
        <f>IFERROR(VLOOKUP($B19&amp;L$2&amp;$A19,Parte_III!$1:$1048576,$A$3,0),"-")</f>
        <v>31</v>
      </c>
      <c r="M19" s="36">
        <f>IFERROR(VLOOKUP($B19&amp;M$2&amp;$A19,Parte_III!$1:$1048576,$A$3,0),"-")</f>
        <v>102</v>
      </c>
    </row>
    <row r="20" spans="1:13" s="26" customFormat="1">
      <c r="A20" s="6" t="s">
        <v>9965</v>
      </c>
      <c r="B20" s="6" t="s">
        <v>7669</v>
      </c>
      <c r="C20" s="24" t="s">
        <v>10812</v>
      </c>
      <c r="D20" s="36">
        <f>IFERROR(VLOOKUP($B20&amp;D$2&amp;$A20,Parte_III!$1:$1048576,$A$3,0),"-")</f>
        <v>17</v>
      </c>
      <c r="E20" s="36">
        <f>IFERROR(VLOOKUP($B20&amp;E$2&amp;$A20,Parte_III!$1:$1048576,$A$3,0),"-")</f>
        <v>2</v>
      </c>
      <c r="F20" s="36">
        <f>IFERROR(VLOOKUP($B20&amp;F$2&amp;$A20,Parte_III!$1:$1048576,$A$3,0),"-")</f>
        <v>1</v>
      </c>
      <c r="G20" s="36">
        <f>IFERROR(VLOOKUP($B20&amp;G$2&amp;$A20,Parte_III!$1:$1048576,$A$3,0),"-")</f>
        <v>2</v>
      </c>
      <c r="H20" s="36">
        <f>IFERROR(VLOOKUP($B20&amp;H$2&amp;$A20,Parte_III!$1:$1048576,$A$3,0),"-")</f>
        <v>1</v>
      </c>
      <c r="I20" s="36">
        <f>IFERROR(VLOOKUP($B20&amp;I$2&amp;$A20,Parte_III!$1:$1048576,$A$3,0),"-")</f>
        <v>6</v>
      </c>
      <c r="J20" s="36">
        <f>IFERROR(VLOOKUP($B20&amp;J$2&amp;$A20,Parte_III!$1:$1048576,$A$3,0),"-")</f>
        <v>3</v>
      </c>
      <c r="K20" s="36">
        <f>IFERROR(VLOOKUP($B20&amp;K$2&amp;$A20,Parte_III!$1:$1048576,$A$3,0),"-")</f>
        <v>4</v>
      </c>
      <c r="L20" s="36">
        <f>IFERROR(VLOOKUP($B20&amp;L$2&amp;$A20,Parte_III!$1:$1048576,$A$3,0),"-")</f>
        <v>4</v>
      </c>
      <c r="M20" s="36">
        <f>IFERROR(VLOOKUP($B20&amp;M$2&amp;$A20,Parte_III!$1:$1048576,$A$3,0),"-")</f>
        <v>11</v>
      </c>
    </row>
    <row r="21" spans="1:13" s="26" customFormat="1">
      <c r="A21" s="6" t="s">
        <v>9995</v>
      </c>
      <c r="B21" s="6" t="s">
        <v>7669</v>
      </c>
      <c r="C21" s="24" t="s">
        <v>10813</v>
      </c>
      <c r="D21" s="36">
        <f>IFERROR(VLOOKUP($B21&amp;D$2&amp;$A21,Parte_III!$1:$1048576,$A$3,0),"-")</f>
        <v>161</v>
      </c>
      <c r="E21" s="36">
        <f>IFERROR(VLOOKUP($B21&amp;E$2&amp;$A21,Parte_III!$1:$1048576,$A$3,0),"-")</f>
        <v>20</v>
      </c>
      <c r="F21" s="36">
        <f>IFERROR(VLOOKUP($B21&amp;F$2&amp;$A21,Parte_III!$1:$1048576,$A$3,0),"-")</f>
        <v>7</v>
      </c>
      <c r="G21" s="36">
        <f>IFERROR(VLOOKUP($B21&amp;G$2&amp;$A21,Parte_III!$1:$1048576,$A$3,0),"-")</f>
        <v>9</v>
      </c>
      <c r="H21" s="36">
        <f>IFERROR(VLOOKUP($B21&amp;H$2&amp;$A21,Parte_III!$1:$1048576,$A$3,0),"-")</f>
        <v>10</v>
      </c>
      <c r="I21" s="36">
        <f>IFERROR(VLOOKUP($B21&amp;I$2&amp;$A21,Parte_III!$1:$1048576,$A$3,0),"-")</f>
        <v>46</v>
      </c>
      <c r="J21" s="36">
        <f>IFERROR(VLOOKUP($B21&amp;J$2&amp;$A21,Parte_III!$1:$1048576,$A$3,0),"-")</f>
        <v>39</v>
      </c>
      <c r="K21" s="36">
        <f>IFERROR(VLOOKUP($B21&amp;K$2&amp;$A21,Parte_III!$1:$1048576,$A$3,0),"-")</f>
        <v>36</v>
      </c>
      <c r="L21" s="36">
        <f>IFERROR(VLOOKUP($B21&amp;L$2&amp;$A21,Parte_III!$1:$1048576,$A$3,0),"-")</f>
        <v>40</v>
      </c>
      <c r="M21" s="36">
        <f>IFERROR(VLOOKUP($B21&amp;M$2&amp;$A21,Parte_III!$1:$1048576,$A$3,0),"-")</f>
        <v>115</v>
      </c>
    </row>
    <row r="22" spans="1:13" s="26" customFormat="1">
      <c r="A22" s="6" t="s">
        <v>10025</v>
      </c>
      <c r="B22" s="6" t="s">
        <v>7669</v>
      </c>
      <c r="C22" s="24" t="s">
        <v>5664</v>
      </c>
      <c r="D22" s="36">
        <f>IFERROR(VLOOKUP($B22&amp;D$2&amp;$A22,Parte_III!$1:$1048576,$A$3,0),"-")</f>
        <v>0</v>
      </c>
      <c r="E22" s="36">
        <f>IFERROR(VLOOKUP($B22&amp;E$2&amp;$A22,Parte_III!$1:$1048576,$A$3,0),"-")</f>
        <v>0</v>
      </c>
      <c r="F22" s="36">
        <f>IFERROR(VLOOKUP($B22&amp;F$2&amp;$A22,Parte_III!$1:$1048576,$A$3,0),"-")</f>
        <v>0</v>
      </c>
      <c r="G22" s="36">
        <f>IFERROR(VLOOKUP($B22&amp;G$2&amp;$A22,Parte_III!$1:$1048576,$A$3,0),"-")</f>
        <v>0</v>
      </c>
      <c r="H22" s="36">
        <f>IFERROR(VLOOKUP($B22&amp;H$2&amp;$A22,Parte_III!$1:$1048576,$A$3,0),"-")</f>
        <v>0</v>
      </c>
      <c r="I22" s="36">
        <f>IFERROR(VLOOKUP($B22&amp;I$2&amp;$A22,Parte_III!$1:$1048576,$A$3,0),"-")</f>
        <v>0</v>
      </c>
      <c r="J22" s="36">
        <f>IFERROR(VLOOKUP($B22&amp;J$2&amp;$A22,Parte_III!$1:$1048576,$A$3,0),"-")</f>
        <v>0</v>
      </c>
      <c r="K22" s="36">
        <f>IFERROR(VLOOKUP($B22&amp;K$2&amp;$A22,Parte_III!$1:$1048576,$A$3,0),"-")</f>
        <v>0</v>
      </c>
      <c r="L22" s="36">
        <f>IFERROR(VLOOKUP($B22&amp;L$2&amp;$A22,Parte_III!$1:$1048576,$A$3,0),"-")</f>
        <v>0</v>
      </c>
      <c r="M22" s="36">
        <f>IFERROR(VLOOKUP($B22&amp;M$2&amp;$A22,Parte_III!$1:$1048576,$A$3,0),"-")</f>
        <v>0</v>
      </c>
    </row>
    <row r="23" spans="1:13" s="26" customFormat="1">
      <c r="A23" s="6"/>
      <c r="B23" s="6"/>
      <c r="C23" s="21" t="s">
        <v>1688</v>
      </c>
      <c r="D23" s="38"/>
      <c r="E23" s="22"/>
      <c r="F23" s="22"/>
      <c r="G23" s="22"/>
      <c r="H23" s="22"/>
      <c r="I23" s="22"/>
      <c r="J23" s="22"/>
      <c r="K23" s="22"/>
      <c r="L23" s="22"/>
      <c r="M23" s="22"/>
    </row>
    <row r="24" spans="1:13" s="26" customFormat="1">
      <c r="A24" s="6" t="s">
        <v>9845</v>
      </c>
      <c r="B24" s="6" t="s">
        <v>7670</v>
      </c>
      <c r="C24" s="24" t="s">
        <v>10808</v>
      </c>
      <c r="D24" s="36">
        <f>IFERROR(VLOOKUP($B24&amp;D$2&amp;$A24,Parte_III!$1:$1048576,$A$3,0),"-")</f>
        <v>75</v>
      </c>
      <c r="E24" s="36">
        <f>IFERROR(VLOOKUP($B24&amp;E$2&amp;$A24,Parte_III!$1:$1048576,$A$3,0),"-")</f>
        <v>9</v>
      </c>
      <c r="F24" s="36">
        <f>IFERROR(VLOOKUP($B24&amp;F$2&amp;$A24,Parte_III!$1:$1048576,$A$3,0),"-")</f>
        <v>5</v>
      </c>
      <c r="G24" s="36">
        <f>IFERROR(VLOOKUP($B24&amp;G$2&amp;$A24,Parte_III!$1:$1048576,$A$3,0),"-")</f>
        <v>8</v>
      </c>
      <c r="H24" s="36">
        <f>IFERROR(VLOOKUP($B24&amp;H$2&amp;$A24,Parte_III!$1:$1048576,$A$3,0),"-")</f>
        <v>10</v>
      </c>
      <c r="I24" s="36">
        <f>IFERROR(VLOOKUP($B24&amp;I$2&amp;$A24,Parte_III!$1:$1048576,$A$3,0),"-")</f>
        <v>32</v>
      </c>
      <c r="J24" s="36">
        <f>IFERROR(VLOOKUP($B24&amp;J$2&amp;$A24,Parte_III!$1:$1048576,$A$3,0),"-")</f>
        <v>16</v>
      </c>
      <c r="K24" s="36">
        <f>IFERROR(VLOOKUP($B24&amp;K$2&amp;$A24,Parte_III!$1:$1048576,$A$3,0),"-")</f>
        <v>17</v>
      </c>
      <c r="L24" s="36">
        <f>IFERROR(VLOOKUP($B24&amp;L$2&amp;$A24,Parte_III!$1:$1048576,$A$3,0),"-")</f>
        <v>10</v>
      </c>
      <c r="M24" s="36">
        <f>IFERROR(VLOOKUP($B24&amp;M$2&amp;$A24,Parte_III!$1:$1048576,$A$3,0),"-")</f>
        <v>43</v>
      </c>
    </row>
    <row r="25" spans="1:13" s="26" customFormat="1">
      <c r="A25" s="6" t="s">
        <v>9875</v>
      </c>
      <c r="B25" s="6" t="s">
        <v>7670</v>
      </c>
      <c r="C25" s="24" t="s">
        <v>10809</v>
      </c>
      <c r="D25" s="36">
        <f>IFERROR(VLOOKUP($B25&amp;D$2&amp;$A25,Parte_III!$1:$1048576,$A$3,0),"-")</f>
        <v>93</v>
      </c>
      <c r="E25" s="36">
        <f>IFERROR(VLOOKUP($B25&amp;E$2&amp;$A25,Parte_III!$1:$1048576,$A$3,0),"-")</f>
        <v>4</v>
      </c>
      <c r="F25" s="36">
        <f>IFERROR(VLOOKUP($B25&amp;F$2&amp;$A25,Parte_III!$1:$1048576,$A$3,0),"-")</f>
        <v>10</v>
      </c>
      <c r="G25" s="36">
        <f>IFERROR(VLOOKUP($B25&amp;G$2&amp;$A25,Parte_III!$1:$1048576,$A$3,0),"-")</f>
        <v>9</v>
      </c>
      <c r="H25" s="36">
        <f>IFERROR(VLOOKUP($B25&amp;H$2&amp;$A25,Parte_III!$1:$1048576,$A$3,0),"-")</f>
        <v>6</v>
      </c>
      <c r="I25" s="36">
        <f>IFERROR(VLOOKUP($B25&amp;I$2&amp;$A25,Parte_III!$1:$1048576,$A$3,0),"-")</f>
        <v>29</v>
      </c>
      <c r="J25" s="36">
        <f>IFERROR(VLOOKUP($B25&amp;J$2&amp;$A25,Parte_III!$1:$1048576,$A$3,0),"-")</f>
        <v>23</v>
      </c>
      <c r="K25" s="36">
        <f>IFERROR(VLOOKUP($B25&amp;K$2&amp;$A25,Parte_III!$1:$1048576,$A$3,0),"-")</f>
        <v>29</v>
      </c>
      <c r="L25" s="36">
        <f>IFERROR(VLOOKUP($B25&amp;L$2&amp;$A25,Parte_III!$1:$1048576,$A$3,0),"-")</f>
        <v>12</v>
      </c>
      <c r="M25" s="36">
        <f>IFERROR(VLOOKUP($B25&amp;M$2&amp;$A25,Parte_III!$1:$1048576,$A$3,0),"-")</f>
        <v>64</v>
      </c>
    </row>
    <row r="26" spans="1:13" s="26" customFormat="1">
      <c r="A26" s="6" t="s">
        <v>9905</v>
      </c>
      <c r="B26" s="6" t="s">
        <v>7670</v>
      </c>
      <c r="C26" s="24" t="s">
        <v>10810</v>
      </c>
      <c r="D26" s="36">
        <f>IFERROR(VLOOKUP($B26&amp;D$2&amp;$A26,Parte_III!$1:$1048576,$A$3,0),"-")</f>
        <v>54</v>
      </c>
      <c r="E26" s="36">
        <f>IFERROR(VLOOKUP($B26&amp;E$2&amp;$A26,Parte_III!$1:$1048576,$A$3,0),"-")</f>
        <v>4</v>
      </c>
      <c r="F26" s="36">
        <f>IFERROR(VLOOKUP($B26&amp;F$2&amp;$A26,Parte_III!$1:$1048576,$A$3,0),"-")</f>
        <v>5</v>
      </c>
      <c r="G26" s="36">
        <f>IFERROR(VLOOKUP($B26&amp;G$2&amp;$A26,Parte_III!$1:$1048576,$A$3,0),"-")</f>
        <v>4</v>
      </c>
      <c r="H26" s="36">
        <f>IFERROR(VLOOKUP($B26&amp;H$2&amp;$A26,Parte_III!$1:$1048576,$A$3,0),"-")</f>
        <v>2</v>
      </c>
      <c r="I26" s="36">
        <f>IFERROR(VLOOKUP($B26&amp;I$2&amp;$A26,Parte_III!$1:$1048576,$A$3,0),"-")</f>
        <v>15</v>
      </c>
      <c r="J26" s="36">
        <f>IFERROR(VLOOKUP($B26&amp;J$2&amp;$A26,Parte_III!$1:$1048576,$A$3,0),"-")</f>
        <v>11</v>
      </c>
      <c r="K26" s="36">
        <f>IFERROR(VLOOKUP($B26&amp;K$2&amp;$A26,Parte_III!$1:$1048576,$A$3,0),"-")</f>
        <v>14</v>
      </c>
      <c r="L26" s="36">
        <f>IFERROR(VLOOKUP($B26&amp;L$2&amp;$A26,Parte_III!$1:$1048576,$A$3,0),"-")</f>
        <v>14</v>
      </c>
      <c r="M26" s="36">
        <f>IFERROR(VLOOKUP($B26&amp;M$2&amp;$A26,Parte_III!$1:$1048576,$A$3,0),"-")</f>
        <v>39</v>
      </c>
    </row>
    <row r="27" spans="1:13" s="26" customFormat="1">
      <c r="A27" s="6" t="s">
        <v>9935</v>
      </c>
      <c r="B27" s="6" t="s">
        <v>7670</v>
      </c>
      <c r="C27" s="24" t="s">
        <v>10811</v>
      </c>
      <c r="D27" s="36">
        <f>IFERROR(VLOOKUP($B27&amp;D$2&amp;$A27,Parte_III!$1:$1048576,$A$3,0),"-")</f>
        <v>118</v>
      </c>
      <c r="E27" s="36">
        <f>IFERROR(VLOOKUP($B27&amp;E$2&amp;$A27,Parte_III!$1:$1048576,$A$3,0),"-")</f>
        <v>4</v>
      </c>
      <c r="F27" s="36">
        <f>IFERROR(VLOOKUP($B27&amp;F$2&amp;$A27,Parte_III!$1:$1048576,$A$3,0),"-")</f>
        <v>8</v>
      </c>
      <c r="G27" s="36">
        <f>IFERROR(VLOOKUP($B27&amp;G$2&amp;$A27,Parte_III!$1:$1048576,$A$3,0),"-")</f>
        <v>10</v>
      </c>
      <c r="H27" s="36">
        <f>IFERROR(VLOOKUP($B27&amp;H$2&amp;$A27,Parte_III!$1:$1048576,$A$3,0),"-")</f>
        <v>14</v>
      </c>
      <c r="I27" s="36">
        <f>IFERROR(VLOOKUP($B27&amp;I$2&amp;$A27,Parte_III!$1:$1048576,$A$3,0),"-")</f>
        <v>36</v>
      </c>
      <c r="J27" s="36">
        <f>IFERROR(VLOOKUP($B27&amp;J$2&amp;$A27,Parte_III!$1:$1048576,$A$3,0),"-")</f>
        <v>32</v>
      </c>
      <c r="K27" s="36">
        <f>IFERROR(VLOOKUP($B27&amp;K$2&amp;$A27,Parte_III!$1:$1048576,$A$3,0),"-")</f>
        <v>35</v>
      </c>
      <c r="L27" s="36">
        <f>IFERROR(VLOOKUP($B27&amp;L$2&amp;$A27,Parte_III!$1:$1048576,$A$3,0),"-")</f>
        <v>15</v>
      </c>
      <c r="M27" s="36">
        <f>IFERROR(VLOOKUP($B27&amp;M$2&amp;$A27,Parte_III!$1:$1048576,$A$3,0),"-")</f>
        <v>82</v>
      </c>
    </row>
    <row r="28" spans="1:13" s="26" customFormat="1">
      <c r="A28" s="6" t="s">
        <v>9965</v>
      </c>
      <c r="B28" s="6" t="s">
        <v>7670</v>
      </c>
      <c r="C28" s="24" t="s">
        <v>10812</v>
      </c>
      <c r="D28" s="36">
        <f>IFERROR(VLOOKUP($B28&amp;D$2&amp;$A28,Parte_III!$1:$1048576,$A$3,0),"-")</f>
        <v>19</v>
      </c>
      <c r="E28" s="36">
        <f>IFERROR(VLOOKUP($B28&amp;E$2&amp;$A28,Parte_III!$1:$1048576,$A$3,0),"-")</f>
        <v>4</v>
      </c>
      <c r="F28" s="36">
        <f>IFERROR(VLOOKUP($B28&amp;F$2&amp;$A28,Parte_III!$1:$1048576,$A$3,0),"-")</f>
        <v>1</v>
      </c>
      <c r="G28" s="36">
        <f>IFERROR(VLOOKUP($B28&amp;G$2&amp;$A28,Parte_III!$1:$1048576,$A$3,0),"-")</f>
        <v>1</v>
      </c>
      <c r="H28" s="36">
        <f>IFERROR(VLOOKUP($B28&amp;H$2&amp;$A28,Parte_III!$1:$1048576,$A$3,0),"-")</f>
        <v>0</v>
      </c>
      <c r="I28" s="36">
        <f>IFERROR(VLOOKUP($B28&amp;I$2&amp;$A28,Parte_III!$1:$1048576,$A$3,0),"-")</f>
        <v>6</v>
      </c>
      <c r="J28" s="36">
        <f>IFERROR(VLOOKUP($B28&amp;J$2&amp;$A28,Parte_III!$1:$1048576,$A$3,0),"-")</f>
        <v>4</v>
      </c>
      <c r="K28" s="36">
        <f>IFERROR(VLOOKUP($B28&amp;K$2&amp;$A28,Parte_III!$1:$1048576,$A$3,0),"-")</f>
        <v>7</v>
      </c>
      <c r="L28" s="36">
        <f>IFERROR(VLOOKUP($B28&amp;L$2&amp;$A28,Parte_III!$1:$1048576,$A$3,0),"-")</f>
        <v>2</v>
      </c>
      <c r="M28" s="36">
        <f>IFERROR(VLOOKUP($B28&amp;M$2&amp;$A28,Parte_III!$1:$1048576,$A$3,0),"-")</f>
        <v>13</v>
      </c>
    </row>
    <row r="29" spans="1:13" s="26" customFormat="1">
      <c r="A29" s="6" t="s">
        <v>9995</v>
      </c>
      <c r="B29" s="6" t="s">
        <v>7670</v>
      </c>
      <c r="C29" s="24" t="s">
        <v>10813</v>
      </c>
      <c r="D29" s="36">
        <f>IFERROR(VLOOKUP($B29&amp;D$2&amp;$A29,Parte_III!$1:$1048576,$A$3,0),"-")</f>
        <v>216</v>
      </c>
      <c r="E29" s="36">
        <f>IFERROR(VLOOKUP($B29&amp;E$2&amp;$A29,Parte_III!$1:$1048576,$A$3,0),"-")</f>
        <v>27</v>
      </c>
      <c r="F29" s="36">
        <f>IFERROR(VLOOKUP($B29&amp;F$2&amp;$A29,Parte_III!$1:$1048576,$A$3,0),"-")</f>
        <v>19</v>
      </c>
      <c r="G29" s="36">
        <f>IFERROR(VLOOKUP($B29&amp;G$2&amp;$A29,Parte_III!$1:$1048576,$A$3,0),"-")</f>
        <v>9</v>
      </c>
      <c r="H29" s="36">
        <f>IFERROR(VLOOKUP($B29&amp;H$2&amp;$A29,Parte_III!$1:$1048576,$A$3,0),"-")</f>
        <v>23</v>
      </c>
      <c r="I29" s="36">
        <f>IFERROR(VLOOKUP($B29&amp;I$2&amp;$A29,Parte_III!$1:$1048576,$A$3,0),"-")</f>
        <v>78</v>
      </c>
      <c r="J29" s="36">
        <f>IFERROR(VLOOKUP($B29&amp;J$2&amp;$A29,Parte_III!$1:$1048576,$A$3,0),"-")</f>
        <v>42</v>
      </c>
      <c r="K29" s="36">
        <f>IFERROR(VLOOKUP($B29&amp;K$2&amp;$A29,Parte_III!$1:$1048576,$A$3,0),"-")</f>
        <v>53</v>
      </c>
      <c r="L29" s="36">
        <f>IFERROR(VLOOKUP($B29&amp;L$2&amp;$A29,Parte_III!$1:$1048576,$A$3,0),"-")</f>
        <v>43</v>
      </c>
      <c r="M29" s="36">
        <f>IFERROR(VLOOKUP($B29&amp;M$2&amp;$A29,Parte_III!$1:$1048576,$A$3,0),"-")</f>
        <v>138</v>
      </c>
    </row>
    <row r="30" spans="1:13" s="26" customFormat="1" ht="15" thickBot="1">
      <c r="A30" s="6" t="s">
        <v>10025</v>
      </c>
      <c r="B30" s="6" t="s">
        <v>7670</v>
      </c>
      <c r="C30" s="24" t="s">
        <v>5664</v>
      </c>
      <c r="D30" s="36">
        <f>IFERROR(VLOOKUP($B30&amp;D$2&amp;$A30,Parte_III!$1:$1048576,$A$3,0),"-")</f>
        <v>1</v>
      </c>
      <c r="E30" s="36">
        <f>IFERROR(VLOOKUP($B30&amp;E$2&amp;$A30,Parte_III!$1:$1048576,$A$3,0),"-")</f>
        <v>0</v>
      </c>
      <c r="F30" s="36">
        <f>IFERROR(VLOOKUP($B30&amp;F$2&amp;$A30,Parte_III!$1:$1048576,$A$3,0),"-")</f>
        <v>1</v>
      </c>
      <c r="G30" s="36">
        <f>IFERROR(VLOOKUP($B30&amp;G$2&amp;$A30,Parte_III!$1:$1048576,$A$3,0),"-")</f>
        <v>0</v>
      </c>
      <c r="H30" s="36">
        <f>IFERROR(VLOOKUP($B30&amp;H$2&amp;$A30,Parte_III!$1:$1048576,$A$3,0),"-")</f>
        <v>0</v>
      </c>
      <c r="I30" s="36">
        <f>IFERROR(VLOOKUP($B30&amp;I$2&amp;$A30,Parte_III!$1:$1048576,$A$3,0),"-")</f>
        <v>1</v>
      </c>
      <c r="J30" s="36">
        <f>IFERROR(VLOOKUP($B30&amp;J$2&amp;$A30,Parte_III!$1:$1048576,$A$3,0),"-")</f>
        <v>0</v>
      </c>
      <c r="K30" s="36">
        <f>IFERROR(VLOOKUP($B30&amp;K$2&amp;$A30,Parte_III!$1:$1048576,$A$3,0),"-")</f>
        <v>0</v>
      </c>
      <c r="L30" s="36">
        <f>IFERROR(VLOOKUP($B30&amp;L$2&amp;$A30,Parte_III!$1:$1048576,$A$3,0),"-")</f>
        <v>0</v>
      </c>
      <c r="M30" s="36">
        <f>IFERROR(VLOOKUP($B30&amp;M$2&amp;$A30,Parte_III!$1:$1048576,$A$3,0),"-")</f>
        <v>0</v>
      </c>
    </row>
    <row r="31" spans="1:13" s="26" customFormat="1" ht="15" thickTop="1">
      <c r="A31" s="8"/>
      <c r="B31" s="8"/>
      <c r="C31" s="32" t="s">
        <v>355</v>
      </c>
      <c r="D31" s="33"/>
      <c r="E31" s="33"/>
      <c r="F31" s="33"/>
      <c r="G31" s="33"/>
      <c r="H31" s="33"/>
      <c r="I31" s="33"/>
      <c r="J31" s="33"/>
      <c r="K31" s="33"/>
      <c r="L31" s="33"/>
      <c r="M31" s="33"/>
    </row>
    <row r="32" spans="1:13" s="26" customFormat="1">
      <c r="A32" s="8"/>
      <c r="B32" s="8"/>
      <c r="C32" s="34" t="s">
        <v>354</v>
      </c>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row r="96" spans="1:2" s="26" customFormat="1">
      <c r="A96" s="8"/>
      <c r="B96" s="8"/>
    </row>
    <row r="97" spans="1:2" s="26" customFormat="1">
      <c r="A97" s="8"/>
      <c r="B97" s="8"/>
    </row>
    <row r="98" spans="1:2" s="26" customFormat="1">
      <c r="A98" s="8"/>
      <c r="B98" s="8"/>
    </row>
    <row r="99" spans="1:2" s="26" customFormat="1">
      <c r="A99" s="8"/>
      <c r="B99"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BBAE5-9F99-490C-8606-3AF484F56E6A}">
  <dimension ref="A1:Y99"/>
  <sheetViews>
    <sheetView showGridLines="0" workbookViewId="0">
      <selection activeCell="A8" sqref="A8:A14"/>
    </sheetView>
  </sheetViews>
  <sheetFormatPr defaultRowHeight="14.4"/>
  <cols>
    <col min="1" max="2" width="4.44140625" style="13" customWidth="1"/>
    <col min="3" max="3" width="41.5546875" style="26" customWidth="1"/>
    <col min="4" max="4" width="9.109375" style="26"/>
    <col min="5" max="13" width="8.6640625" style="26" customWidth="1"/>
    <col min="14" max="25" width="9.109375" style="26"/>
  </cols>
  <sheetData>
    <row r="1" spans="1:25" s="2" customFormat="1" ht="33.75" customHeight="1">
      <c r="A1" s="12"/>
      <c r="B1" s="12"/>
      <c r="C1" s="232" t="s">
        <v>2045</v>
      </c>
      <c r="D1" s="232"/>
      <c r="E1" s="233"/>
      <c r="F1" s="233"/>
      <c r="G1" s="233"/>
      <c r="H1" s="233"/>
      <c r="I1" s="233"/>
      <c r="J1" s="233"/>
      <c r="K1" s="233"/>
      <c r="L1" s="233"/>
      <c r="M1" s="233"/>
    </row>
    <row r="2" spans="1:25" s="6" customFormat="1" ht="11.25" customHeight="1">
      <c r="C2" s="116"/>
      <c r="D2" s="120"/>
      <c r="E2" s="98" t="s">
        <v>10752</v>
      </c>
      <c r="F2" s="98" t="s">
        <v>10753</v>
      </c>
      <c r="G2" s="98" t="s">
        <v>10754</v>
      </c>
      <c r="H2" s="98" t="s">
        <v>10755</v>
      </c>
      <c r="I2" s="98" t="s">
        <v>10756</v>
      </c>
      <c r="J2" s="98" t="s">
        <v>10757</v>
      </c>
      <c r="K2" s="98" t="s">
        <v>10758</v>
      </c>
      <c r="L2" s="98" t="s">
        <v>10759</v>
      </c>
      <c r="M2" s="98" t="s">
        <v>10760</v>
      </c>
    </row>
    <row r="3" spans="1:25" s="1" customFormat="1" ht="42" customHeight="1">
      <c r="A3" s="6">
        <v>3</v>
      </c>
      <c r="B3" s="6"/>
      <c r="C3" s="234" t="s">
        <v>10951</v>
      </c>
      <c r="D3" s="234"/>
      <c r="E3" s="234"/>
      <c r="F3" s="234"/>
      <c r="G3" s="234"/>
      <c r="H3" s="234"/>
      <c r="I3" s="234"/>
      <c r="J3" s="234"/>
      <c r="K3" s="234"/>
      <c r="L3" s="234"/>
      <c r="M3" s="234"/>
      <c r="N3" s="16"/>
      <c r="O3" s="16"/>
      <c r="P3" s="16"/>
      <c r="Q3" s="16"/>
      <c r="R3" s="16"/>
      <c r="S3" s="16"/>
      <c r="T3" s="16"/>
      <c r="U3" s="16"/>
      <c r="V3" s="16"/>
      <c r="W3" s="16"/>
      <c r="X3" s="16"/>
      <c r="Y3" s="16"/>
    </row>
    <row r="4" spans="1:25" s="1" customFormat="1" ht="9.75" customHeight="1" thickBot="1">
      <c r="A4" s="6"/>
      <c r="B4" s="6"/>
      <c r="C4" s="17"/>
      <c r="D4" s="18"/>
      <c r="E4" s="16"/>
      <c r="F4" s="18"/>
      <c r="G4" s="19"/>
      <c r="H4" s="19"/>
      <c r="I4" s="19"/>
      <c r="J4" s="19"/>
      <c r="K4" s="19"/>
      <c r="L4" s="19"/>
      <c r="M4" s="18"/>
      <c r="N4" s="16"/>
      <c r="O4" s="16"/>
      <c r="P4" s="16"/>
      <c r="Q4" s="16"/>
      <c r="R4" s="16"/>
      <c r="S4" s="16"/>
      <c r="T4" s="16"/>
      <c r="U4" s="16"/>
      <c r="V4" s="16"/>
      <c r="W4" s="16"/>
      <c r="X4" s="16"/>
      <c r="Y4" s="16"/>
    </row>
    <row r="5" spans="1:25" s="1" customFormat="1" ht="17.25" customHeight="1" thickTop="1">
      <c r="A5" s="6"/>
      <c r="B5" s="6"/>
      <c r="C5" s="235" t="s">
        <v>10950</v>
      </c>
      <c r="D5" s="245" t="s">
        <v>342</v>
      </c>
      <c r="E5" s="245"/>
      <c r="F5" s="245"/>
      <c r="G5" s="245"/>
      <c r="H5" s="245"/>
      <c r="I5" s="245"/>
      <c r="J5" s="245"/>
      <c r="K5" s="245"/>
      <c r="L5" s="245"/>
      <c r="M5" s="245"/>
      <c r="N5" s="16"/>
      <c r="O5" s="16"/>
      <c r="P5" s="16"/>
      <c r="Q5" s="16"/>
      <c r="R5" s="16"/>
      <c r="S5" s="16"/>
      <c r="T5" s="16"/>
      <c r="U5" s="16"/>
      <c r="V5" s="16"/>
      <c r="W5" s="16"/>
      <c r="X5" s="16"/>
      <c r="Y5" s="16"/>
    </row>
    <row r="6" spans="1:25" s="1" customFormat="1" ht="26.25" customHeight="1">
      <c r="A6" s="6"/>
      <c r="B6" s="6"/>
      <c r="C6" s="236"/>
      <c r="D6" s="121" t="s">
        <v>342</v>
      </c>
      <c r="E6" s="111" t="s">
        <v>333</v>
      </c>
      <c r="F6" s="111" t="s">
        <v>334</v>
      </c>
      <c r="G6" s="111" t="s">
        <v>335</v>
      </c>
      <c r="H6" s="111" t="s">
        <v>336</v>
      </c>
      <c r="I6" s="111" t="s">
        <v>337</v>
      </c>
      <c r="J6" s="111" t="s">
        <v>338</v>
      </c>
      <c r="K6" s="111" t="s">
        <v>339</v>
      </c>
      <c r="L6" s="111" t="s">
        <v>340</v>
      </c>
      <c r="M6" s="111" t="s">
        <v>341</v>
      </c>
      <c r="N6" s="16"/>
      <c r="O6" s="16"/>
      <c r="P6" s="16"/>
      <c r="Q6" s="16"/>
      <c r="R6" s="16"/>
      <c r="S6" s="16"/>
      <c r="T6" s="16"/>
      <c r="U6" s="16"/>
      <c r="V6" s="16"/>
      <c r="W6" s="16"/>
      <c r="X6" s="16"/>
      <c r="Y6" s="16"/>
    </row>
    <row r="7" spans="1:25" s="1" customFormat="1" ht="19.5" customHeight="1">
      <c r="A7" s="6"/>
      <c r="B7" s="6"/>
      <c r="C7" s="21" t="s">
        <v>342</v>
      </c>
      <c r="D7" s="38"/>
      <c r="E7" s="22"/>
      <c r="F7" s="22"/>
      <c r="G7" s="22"/>
      <c r="H7" s="22"/>
      <c r="I7" s="22"/>
      <c r="J7" s="22"/>
      <c r="K7" s="22"/>
      <c r="L7" s="22"/>
      <c r="M7" s="22"/>
      <c r="N7" s="16"/>
      <c r="O7" s="16"/>
      <c r="P7" s="16"/>
      <c r="Q7" s="16"/>
      <c r="R7" s="16"/>
      <c r="S7" s="16"/>
      <c r="T7" s="16"/>
      <c r="U7" s="16"/>
      <c r="V7" s="16"/>
      <c r="W7" s="16"/>
      <c r="X7" s="16"/>
      <c r="Y7" s="16"/>
    </row>
    <row r="8" spans="1:25">
      <c r="A8" s="6" t="s">
        <v>9845</v>
      </c>
      <c r="B8" s="6"/>
      <c r="C8" s="24" t="s">
        <v>10808</v>
      </c>
      <c r="D8" s="37">
        <f>IFERROR(VLOOKUP($B8&amp;D$2&amp;$A8,Parte_III!$1:$1048576,$A$3,0)*100,"-")</f>
        <v>16.615384817123413</v>
      </c>
      <c r="E8" s="37">
        <f>IFERROR(VLOOKUP($B8&amp;E$2&amp;$A8,Parte_III!$1:$1048576,$A$3,0)*100,"-")</f>
        <v>19.230769574642181</v>
      </c>
      <c r="F8" s="37">
        <f>IFERROR(VLOOKUP($B8&amp;F$2&amp;$A8,Parte_III!$1:$1048576,$A$3,0)*100,"-")</f>
        <v>20.792078971862793</v>
      </c>
      <c r="G8" s="37">
        <f>IFERROR(VLOOKUP($B8&amp;G$2&amp;$A8,Parte_III!$1:$1048576,$A$3,0)*100,"-")</f>
        <v>22.826087474822998</v>
      </c>
      <c r="H8" s="37">
        <f>IFERROR(VLOOKUP($B8&amp;H$2&amp;$A8,Parte_III!$1:$1048576,$A$3,0)*100,"-")</f>
        <v>20.000000298023224</v>
      </c>
      <c r="I8" s="37">
        <f>IFERROR(VLOOKUP($B8&amp;I$2&amp;$A8,Parte_III!$1:$1048576,$A$3,0)*100,"-")</f>
        <v>20.623500645160675</v>
      </c>
      <c r="J8" s="37">
        <f>IFERROR(VLOOKUP($B8&amp;J$2&amp;$A8,Parte_III!$1:$1048576,$A$3,0)*100,"-")</f>
        <v>17.275747656822205</v>
      </c>
      <c r="K8" s="37">
        <f>IFERROR(VLOOKUP($B8&amp;K$2&amp;$A8,Parte_III!$1:$1048576,$A$3,0)*100,"-")</f>
        <v>15.249267220497131</v>
      </c>
      <c r="L8" s="37">
        <f>IFERROR(VLOOKUP($B8&amp;L$2&amp;$A8,Parte_III!$1:$1048576,$A$3,0)*100,"-")</f>
        <v>10.788381844758987</v>
      </c>
      <c r="M8" s="37">
        <f>IFERROR(VLOOKUP($B8&amp;M$2&amp;$A8,Parte_III!$1:$1048576,$A$3,0)*100,"-")</f>
        <v>14.722536504268646</v>
      </c>
    </row>
    <row r="9" spans="1:25">
      <c r="A9" s="6" t="s">
        <v>9875</v>
      </c>
      <c r="B9" s="6"/>
      <c r="C9" s="24" t="s">
        <v>10809</v>
      </c>
      <c r="D9" s="37">
        <f>IFERROR(VLOOKUP($B9&amp;D$2&amp;$A9,Parte_III!$1:$1048576,$A$3,0)*100,"-")</f>
        <v>22.384615242481232</v>
      </c>
      <c r="E9" s="37">
        <f>IFERROR(VLOOKUP($B9&amp;E$2&amp;$A9,Parte_III!$1:$1048576,$A$3,0)*100,"-")</f>
        <v>10.576923191547394</v>
      </c>
      <c r="F9" s="37">
        <f>IFERROR(VLOOKUP($B9&amp;F$2&amp;$A9,Parte_III!$1:$1048576,$A$3,0)*100,"-")</f>
        <v>23.762376606464386</v>
      </c>
      <c r="G9" s="37">
        <f>IFERROR(VLOOKUP($B9&amp;G$2&amp;$A9,Parte_III!$1:$1048576,$A$3,0)*100,"-")</f>
        <v>22.826087474822998</v>
      </c>
      <c r="H9" s="37">
        <f>IFERROR(VLOOKUP($B9&amp;H$2&amp;$A9,Parte_III!$1:$1048576,$A$3,0)*100,"-")</f>
        <v>24.166665971279144</v>
      </c>
      <c r="I9" s="37">
        <f>IFERROR(VLOOKUP($B9&amp;I$2&amp;$A9,Parte_III!$1:$1048576,$A$3,0)*100,"-")</f>
        <v>20.383693277835846</v>
      </c>
      <c r="J9" s="37">
        <f>IFERROR(VLOOKUP($B9&amp;J$2&amp;$A9,Parte_III!$1:$1048576,$A$3,0)*100,"-")</f>
        <v>21.926909685134888</v>
      </c>
      <c r="K9" s="37">
        <f>IFERROR(VLOOKUP($B9&amp;K$2&amp;$A9,Parte_III!$1:$1048576,$A$3,0)*100,"-")</f>
        <v>25.219941139221191</v>
      </c>
      <c r="L9" s="37">
        <f>IFERROR(VLOOKUP($B9&amp;L$2&amp;$A9,Parte_III!$1:$1048576,$A$3,0)*100,"-")</f>
        <v>22.406639158725739</v>
      </c>
      <c r="M9" s="37">
        <f>IFERROR(VLOOKUP($B9&amp;M$2&amp;$A9,Parte_III!$1:$1048576,$A$3,0)*100,"-")</f>
        <v>23.329558968544006</v>
      </c>
    </row>
    <row r="10" spans="1:25">
      <c r="A10" s="6" t="s">
        <v>9905</v>
      </c>
      <c r="B10" s="6"/>
      <c r="C10" s="24" t="s">
        <v>10810</v>
      </c>
      <c r="D10" s="37">
        <f>IFERROR(VLOOKUP($B10&amp;D$2&amp;$A10,Parte_III!$1:$1048576,$A$3,0)*100,"-")</f>
        <v>9.3846157193183899</v>
      </c>
      <c r="E10" s="37">
        <f>IFERROR(VLOOKUP($B10&amp;E$2&amp;$A10,Parte_III!$1:$1048576,$A$3,0)*100,"-")</f>
        <v>8.6538463830947876</v>
      </c>
      <c r="F10" s="37">
        <f>IFERROR(VLOOKUP($B10&amp;F$2&amp;$A10,Parte_III!$1:$1048576,$A$3,0)*100,"-")</f>
        <v>9.9009901285171509</v>
      </c>
      <c r="G10" s="37">
        <f>IFERROR(VLOOKUP($B10&amp;G$2&amp;$A10,Parte_III!$1:$1048576,$A$3,0)*100,"-")</f>
        <v>10.869564861059189</v>
      </c>
      <c r="H10" s="37">
        <f>IFERROR(VLOOKUP($B10&amp;H$2&amp;$A10,Parte_III!$1:$1048576,$A$3,0)*100,"-")</f>
        <v>5.833333358168602</v>
      </c>
      <c r="I10" s="37">
        <f>IFERROR(VLOOKUP($B10&amp;I$2&amp;$A10,Parte_III!$1:$1048576,$A$3,0)*100,"-")</f>
        <v>8.633093535900116</v>
      </c>
      <c r="J10" s="37">
        <f>IFERROR(VLOOKUP($B10&amp;J$2&amp;$A10,Parte_III!$1:$1048576,$A$3,0)*100,"-")</f>
        <v>9.6345514059066772</v>
      </c>
      <c r="K10" s="37">
        <f>IFERROR(VLOOKUP($B10&amp;K$2&amp;$A10,Parte_III!$1:$1048576,$A$3,0)*100,"-")</f>
        <v>9.0909093618392944</v>
      </c>
      <c r="L10" s="37">
        <f>IFERROR(VLOOKUP($B10&amp;L$2&amp;$A10,Parte_III!$1:$1048576,$A$3,0)*100,"-")</f>
        <v>10.788381844758987</v>
      </c>
      <c r="M10" s="37">
        <f>IFERROR(VLOOKUP($B10&amp;M$2&amp;$A10,Parte_III!$1:$1048576,$A$3,0)*100,"-")</f>
        <v>9.7395241260528564</v>
      </c>
    </row>
    <row r="11" spans="1:25">
      <c r="A11" s="6" t="s">
        <v>9935</v>
      </c>
      <c r="B11" s="6"/>
      <c r="C11" s="24" t="s">
        <v>10811</v>
      </c>
      <c r="D11" s="37">
        <f>IFERROR(VLOOKUP($B11&amp;D$2&amp;$A11,Parte_III!$1:$1048576,$A$3,0)*100,"-")</f>
        <v>19.769230484962463</v>
      </c>
      <c r="E11" s="37">
        <f>IFERROR(VLOOKUP($B11&amp;E$2&amp;$A11,Parte_III!$1:$1048576,$A$3,0)*100,"-")</f>
        <v>10.576923191547394</v>
      </c>
      <c r="F11" s="37">
        <f>IFERROR(VLOOKUP($B11&amp;F$2&amp;$A11,Parte_III!$1:$1048576,$A$3,0)*100,"-")</f>
        <v>16.831682622432709</v>
      </c>
      <c r="G11" s="37">
        <f>IFERROR(VLOOKUP($B11&amp;G$2&amp;$A11,Parte_III!$1:$1048576,$A$3,0)*100,"-")</f>
        <v>20.652173459529877</v>
      </c>
      <c r="H11" s="37">
        <f>IFERROR(VLOOKUP($B11&amp;H$2&amp;$A11,Parte_III!$1:$1048576,$A$3,0)*100,"-")</f>
        <v>21.666666865348816</v>
      </c>
      <c r="I11" s="37">
        <f>IFERROR(VLOOKUP($B11&amp;I$2&amp;$A11,Parte_III!$1:$1048576,$A$3,0)*100,"-")</f>
        <v>17.50599592924118</v>
      </c>
      <c r="J11" s="37">
        <f>IFERROR(VLOOKUP($B11&amp;J$2&amp;$A11,Parte_III!$1:$1048576,$A$3,0)*100,"-")</f>
        <v>21.926909685134888</v>
      </c>
      <c r="K11" s="37">
        <f>IFERROR(VLOOKUP($B11&amp;K$2&amp;$A11,Parte_III!$1:$1048576,$A$3,0)*100,"-")</f>
        <v>21.114370226860046</v>
      </c>
      <c r="L11" s="37">
        <f>IFERROR(VLOOKUP($B11&amp;L$2&amp;$A11,Parte_III!$1:$1048576,$A$3,0)*100,"-")</f>
        <v>19.087137281894684</v>
      </c>
      <c r="M11" s="37">
        <f>IFERROR(VLOOKUP($B11&amp;M$2&amp;$A11,Parte_III!$1:$1048576,$A$3,0)*100,"-")</f>
        <v>20.838052034378052</v>
      </c>
    </row>
    <row r="12" spans="1:25">
      <c r="A12" s="6" t="s">
        <v>9965</v>
      </c>
      <c r="B12" s="6"/>
      <c r="C12" s="24" t="s">
        <v>10812</v>
      </c>
      <c r="D12" s="37">
        <f>IFERROR(VLOOKUP($B12&amp;D$2&amp;$A12,Parte_III!$1:$1048576,$A$3,0)*100,"-")</f>
        <v>2.7692306786775589</v>
      </c>
      <c r="E12" s="37">
        <f>IFERROR(VLOOKUP($B12&amp;E$2&amp;$A12,Parte_III!$1:$1048576,$A$3,0)*100,"-")</f>
        <v>5.7692307978868484</v>
      </c>
      <c r="F12" s="37">
        <f>IFERROR(VLOOKUP($B12&amp;F$2&amp;$A12,Parte_III!$1:$1048576,$A$3,0)*100,"-")</f>
        <v>1.9801979884505272</v>
      </c>
      <c r="G12" s="37">
        <f>IFERROR(VLOOKUP($B12&amp;G$2&amp;$A12,Parte_III!$1:$1048576,$A$3,0)*100,"-")</f>
        <v>3.2608695328235626</v>
      </c>
      <c r="H12" s="37">
        <f>IFERROR(VLOOKUP($B12&amp;H$2&amp;$A12,Parte_III!$1:$1048576,$A$3,0)*100,"-")</f>
        <v>0.83333337679505348</v>
      </c>
      <c r="I12" s="37">
        <f>IFERROR(VLOOKUP($B12&amp;I$2&amp;$A12,Parte_III!$1:$1048576,$A$3,0)*100,"-")</f>
        <v>2.8776979073882103</v>
      </c>
      <c r="J12" s="37">
        <f>IFERROR(VLOOKUP($B12&amp;J$2&amp;$A12,Parte_III!$1:$1048576,$A$3,0)*100,"-")</f>
        <v>2.3255813866853714</v>
      </c>
      <c r="K12" s="37">
        <f>IFERROR(VLOOKUP($B12&amp;K$2&amp;$A12,Parte_III!$1:$1048576,$A$3,0)*100,"-")</f>
        <v>3.2258063554763794</v>
      </c>
      <c r="L12" s="37">
        <f>IFERROR(VLOOKUP($B12&amp;L$2&amp;$A12,Parte_III!$1:$1048576,$A$3,0)*100,"-")</f>
        <v>2.4896265938878059</v>
      </c>
      <c r="M12" s="37">
        <f>IFERROR(VLOOKUP($B12&amp;M$2&amp;$A12,Parte_III!$1:$1048576,$A$3,0)*100,"-")</f>
        <v>2.718006819486618</v>
      </c>
    </row>
    <row r="13" spans="1:25">
      <c r="A13" s="6" t="s">
        <v>9995</v>
      </c>
      <c r="B13" s="6"/>
      <c r="C13" s="24" t="s">
        <v>10813</v>
      </c>
      <c r="D13" s="37">
        <f>IFERROR(VLOOKUP($B13&amp;D$2&amp;$A13,Parte_III!$1:$1048576,$A$3,0)*100,"-")</f>
        <v>28.999999165534973</v>
      </c>
      <c r="E13" s="37">
        <f>IFERROR(VLOOKUP($B13&amp;E$2&amp;$A13,Parte_III!$1:$1048576,$A$3,0)*100,"-")</f>
        <v>45.192307233810425</v>
      </c>
      <c r="F13" s="37">
        <f>IFERROR(VLOOKUP($B13&amp;F$2&amp;$A13,Parte_III!$1:$1048576,$A$3,0)*100,"-")</f>
        <v>25.742575526237488</v>
      </c>
      <c r="G13" s="37">
        <f>IFERROR(VLOOKUP($B13&amp;G$2&amp;$A13,Parte_III!$1:$1048576,$A$3,0)*100,"-")</f>
        <v>19.565217196941376</v>
      </c>
      <c r="H13" s="37">
        <f>IFERROR(VLOOKUP($B13&amp;H$2&amp;$A13,Parte_III!$1:$1048576,$A$3,0)*100,"-")</f>
        <v>27.500000596046448</v>
      </c>
      <c r="I13" s="37">
        <f>IFERROR(VLOOKUP($B13&amp;I$2&amp;$A13,Parte_III!$1:$1048576,$A$3,0)*100,"-")</f>
        <v>29.736211895942688</v>
      </c>
      <c r="J13" s="37">
        <f>IFERROR(VLOOKUP($B13&amp;J$2&amp;$A13,Parte_III!$1:$1048576,$A$3,0)*100,"-")</f>
        <v>26.910299062728882</v>
      </c>
      <c r="K13" s="37">
        <f>IFERROR(VLOOKUP($B13&amp;K$2&amp;$A13,Parte_III!$1:$1048576,$A$3,0)*100,"-")</f>
        <v>26.099705696105957</v>
      </c>
      <c r="L13" s="37">
        <f>IFERROR(VLOOKUP($B13&amp;L$2&amp;$A13,Parte_III!$1:$1048576,$A$3,0)*100,"-")</f>
        <v>34.439834952354431</v>
      </c>
      <c r="M13" s="37">
        <f>IFERROR(VLOOKUP($B13&amp;M$2&amp;$A13,Parte_III!$1:$1048576,$A$3,0)*100,"-")</f>
        <v>28.652322292327881</v>
      </c>
    </row>
    <row r="14" spans="1:25">
      <c r="A14" s="6" t="s">
        <v>10025</v>
      </c>
      <c r="B14" s="6"/>
      <c r="C14" s="24" t="s">
        <v>5664</v>
      </c>
      <c r="D14" s="37">
        <f>IFERROR(VLOOKUP($B14&amp;D$2&amp;$A14,Parte_III!$1:$1048576,$A$3,0)*100,"-")</f>
        <v>7.6923076994717121E-2</v>
      </c>
      <c r="E14" s="37">
        <f>IFERROR(VLOOKUP($B14&amp;E$2&amp;$A14,Parte_III!$1:$1048576,$A$3,0)*100,"-")</f>
        <v>0</v>
      </c>
      <c r="F14" s="37">
        <f>IFERROR(VLOOKUP($B14&amp;F$2&amp;$A14,Parte_III!$1:$1048576,$A$3,0)*100,"-")</f>
        <v>0.9900989942252636</v>
      </c>
      <c r="G14" s="37">
        <f>IFERROR(VLOOKUP($B14&amp;G$2&amp;$A14,Parte_III!$1:$1048576,$A$3,0)*100,"-")</f>
        <v>0</v>
      </c>
      <c r="H14" s="37">
        <f>IFERROR(VLOOKUP($B14&amp;H$2&amp;$A14,Parte_III!$1:$1048576,$A$3,0)*100,"-")</f>
        <v>0</v>
      </c>
      <c r="I14" s="37">
        <f>IFERROR(VLOOKUP($B14&amp;I$2&amp;$A14,Parte_III!$1:$1048576,$A$3,0)*100,"-")</f>
        <v>0.23980815894901752</v>
      </c>
      <c r="J14" s="37">
        <f>IFERROR(VLOOKUP($B14&amp;J$2&amp;$A14,Parte_III!$1:$1048576,$A$3,0)*100,"-")</f>
        <v>0</v>
      </c>
      <c r="K14" s="37">
        <f>IFERROR(VLOOKUP($B14&amp;K$2&amp;$A14,Parte_III!$1:$1048576,$A$3,0)*100,"-")</f>
        <v>0</v>
      </c>
      <c r="L14" s="37">
        <f>IFERROR(VLOOKUP($B14&amp;L$2&amp;$A14,Parte_III!$1:$1048576,$A$3,0)*100,"-")</f>
        <v>0</v>
      </c>
      <c r="M14" s="37">
        <f>IFERROR(VLOOKUP($B14&amp;M$2&amp;$A14,Parte_III!$1:$1048576,$A$3,0)*100,"-")</f>
        <v>0</v>
      </c>
    </row>
    <row r="15" spans="1:25">
      <c r="A15" s="6"/>
      <c r="B15" s="6"/>
      <c r="C15" s="21" t="s">
        <v>1687</v>
      </c>
      <c r="D15" s="38"/>
      <c r="E15" s="22"/>
      <c r="F15" s="22"/>
      <c r="G15" s="22"/>
      <c r="H15" s="22"/>
      <c r="I15" s="22"/>
      <c r="J15" s="22"/>
      <c r="K15" s="22"/>
      <c r="L15" s="22"/>
      <c r="M15" s="22"/>
    </row>
    <row r="16" spans="1:25">
      <c r="A16" s="6" t="s">
        <v>9845</v>
      </c>
      <c r="B16" s="6" t="s">
        <v>7669</v>
      </c>
      <c r="C16" s="24" t="s">
        <v>10808</v>
      </c>
      <c r="D16" s="37">
        <f>IFERROR(VLOOKUP($B16&amp;D$2&amp;$A16,Parte_III!$1:$1048576,$A$3,0)*100,"-")</f>
        <v>19.475138187408447</v>
      </c>
      <c r="E16" s="37">
        <f>IFERROR(VLOOKUP($B16&amp;E$2&amp;$A16,Parte_III!$1:$1048576,$A$3,0)*100,"-")</f>
        <v>21.153846383094788</v>
      </c>
      <c r="F16" s="37">
        <f>IFERROR(VLOOKUP($B16&amp;F$2&amp;$A16,Parte_III!$1:$1048576,$A$3,0)*100,"-")</f>
        <v>30.769231915473938</v>
      </c>
      <c r="G16" s="37">
        <f>IFERROR(VLOOKUP($B16&amp;G$2&amp;$A16,Parte_III!$1:$1048576,$A$3,0)*100,"-")</f>
        <v>25.490197539329529</v>
      </c>
      <c r="H16" s="37">
        <f>IFERROR(VLOOKUP($B16&amp;H$2&amp;$A16,Parte_III!$1:$1048576,$A$3,0)*100,"-")</f>
        <v>21.538461744785309</v>
      </c>
      <c r="I16" s="37">
        <f>IFERROR(VLOOKUP($B16&amp;I$2&amp;$A16,Parte_III!$1:$1048576,$A$3,0)*100,"-")</f>
        <v>24.545454978942871</v>
      </c>
      <c r="J16" s="37">
        <f>IFERROR(VLOOKUP($B16&amp;J$2&amp;$A16,Parte_III!$1:$1048576,$A$3,0)*100,"-")</f>
        <v>20.809248089790344</v>
      </c>
      <c r="K16" s="37">
        <f>IFERROR(VLOOKUP($B16&amp;K$2&amp;$A16,Parte_III!$1:$1048576,$A$3,0)*100,"-")</f>
        <v>18.817204236984253</v>
      </c>
      <c r="L16" s="37">
        <f>IFERROR(VLOOKUP($B16&amp;L$2&amp;$A16,Parte_III!$1:$1048576,$A$3,0)*100,"-")</f>
        <v>11.034482717514038</v>
      </c>
      <c r="M16" s="37">
        <f>IFERROR(VLOOKUP($B16&amp;M$2&amp;$A16,Parte_III!$1:$1048576,$A$3,0)*100,"-")</f>
        <v>17.26190447807312</v>
      </c>
    </row>
    <row r="17" spans="1:13">
      <c r="A17" s="6" t="s">
        <v>9875</v>
      </c>
      <c r="B17" s="6" t="s">
        <v>7669</v>
      </c>
      <c r="C17" s="24" t="s">
        <v>10809</v>
      </c>
      <c r="D17" s="37">
        <f>IFERROR(VLOOKUP($B17&amp;D$2&amp;$A17,Parte_III!$1:$1048576,$A$3,0)*100,"-")</f>
        <v>27.348065376281738</v>
      </c>
      <c r="E17" s="37">
        <f>IFERROR(VLOOKUP($B17&amp;E$2&amp;$A17,Parte_III!$1:$1048576,$A$3,0)*100,"-")</f>
        <v>13.461539149284363</v>
      </c>
      <c r="F17" s="37">
        <f>IFERROR(VLOOKUP($B17&amp;F$2&amp;$A17,Parte_III!$1:$1048576,$A$3,0)*100,"-")</f>
        <v>26.923078298568726</v>
      </c>
      <c r="G17" s="37">
        <f>IFERROR(VLOOKUP($B17&amp;G$2&amp;$A17,Parte_III!$1:$1048576,$A$3,0)*100,"-")</f>
        <v>23.529411852359772</v>
      </c>
      <c r="H17" s="37">
        <f>IFERROR(VLOOKUP($B17&amp;H$2&amp;$A17,Parte_III!$1:$1048576,$A$3,0)*100,"-")</f>
        <v>35.384616255760193</v>
      </c>
      <c r="I17" s="37">
        <f>IFERROR(VLOOKUP($B17&amp;I$2&amp;$A17,Parte_III!$1:$1048576,$A$3,0)*100,"-")</f>
        <v>25.454545021057129</v>
      </c>
      <c r="J17" s="37">
        <f>IFERROR(VLOOKUP($B17&amp;J$2&amp;$A17,Parte_III!$1:$1048576,$A$3,0)*100,"-")</f>
        <v>24.855491518974304</v>
      </c>
      <c r="K17" s="37">
        <f>IFERROR(VLOOKUP($B17&amp;K$2&amp;$A17,Parte_III!$1:$1048576,$A$3,0)*100,"-")</f>
        <v>30.645161867141724</v>
      </c>
      <c r="L17" s="37">
        <f>IFERROR(VLOOKUP($B17&amp;L$2&amp;$A17,Parte_III!$1:$1048576,$A$3,0)*100,"-")</f>
        <v>28.96551787853241</v>
      </c>
      <c r="M17" s="37">
        <f>IFERROR(VLOOKUP($B17&amp;M$2&amp;$A17,Parte_III!$1:$1048576,$A$3,0)*100,"-")</f>
        <v>28.17460298538208</v>
      </c>
    </row>
    <row r="18" spans="1:13" s="26" customFormat="1">
      <c r="A18" s="6" t="s">
        <v>9905</v>
      </c>
      <c r="B18" s="6" t="s">
        <v>7669</v>
      </c>
      <c r="C18" s="24" t="s">
        <v>10810</v>
      </c>
      <c r="D18" s="37">
        <f>IFERROR(VLOOKUP($B18&amp;D$2&amp;$A18,Parte_III!$1:$1048576,$A$3,0)*100,"-")</f>
        <v>9.3922652304172516</v>
      </c>
      <c r="E18" s="37">
        <f>IFERROR(VLOOKUP($B18&amp;E$2&amp;$A18,Parte_III!$1:$1048576,$A$3,0)*100,"-")</f>
        <v>9.6153847873210907</v>
      </c>
      <c r="F18" s="37">
        <f>IFERROR(VLOOKUP($B18&amp;F$2&amp;$A18,Parte_III!$1:$1048576,$A$3,0)*100,"-")</f>
        <v>9.6153847873210907</v>
      </c>
      <c r="G18" s="37">
        <f>IFERROR(VLOOKUP($B18&amp;G$2&amp;$A18,Parte_III!$1:$1048576,$A$3,0)*100,"-")</f>
        <v>11.764705926179886</v>
      </c>
      <c r="H18" s="37">
        <f>IFERROR(VLOOKUP($B18&amp;H$2&amp;$A18,Parte_III!$1:$1048576,$A$3,0)*100,"-")</f>
        <v>7.6923079788684845</v>
      </c>
      <c r="I18" s="37">
        <f>IFERROR(VLOOKUP($B18&amp;I$2&amp;$A18,Parte_III!$1:$1048576,$A$3,0)*100,"-")</f>
        <v>9.5454543828964233</v>
      </c>
      <c r="J18" s="37">
        <f>IFERROR(VLOOKUP($B18&amp;J$2&amp;$A18,Parte_III!$1:$1048576,$A$3,0)*100,"-")</f>
        <v>10.404624044895172</v>
      </c>
      <c r="K18" s="37">
        <f>IFERROR(VLOOKUP($B18&amp;K$2&amp;$A18,Parte_III!$1:$1048576,$A$3,0)*100,"-")</f>
        <v>9.1397851705551147</v>
      </c>
      <c r="L18" s="37">
        <f>IFERROR(VLOOKUP($B18&amp;L$2&amp;$A18,Parte_III!$1:$1048576,$A$3,0)*100,"-")</f>
        <v>8.2758620381355286</v>
      </c>
      <c r="M18" s="37">
        <f>IFERROR(VLOOKUP($B18&amp;M$2&amp;$A18,Parte_III!$1:$1048576,$A$3,0)*100,"-")</f>
        <v>9.3253970146179199</v>
      </c>
    </row>
    <row r="19" spans="1:13" s="26" customFormat="1">
      <c r="A19" s="6" t="s">
        <v>9935</v>
      </c>
      <c r="B19" s="6" t="s">
        <v>7669</v>
      </c>
      <c r="C19" s="24" t="s">
        <v>10811</v>
      </c>
      <c r="D19" s="37">
        <f>IFERROR(VLOOKUP($B19&amp;D$2&amp;$A19,Parte_III!$1:$1048576,$A$3,0)*100,"-")</f>
        <v>19.198894500732422</v>
      </c>
      <c r="E19" s="37">
        <f>IFERROR(VLOOKUP($B19&amp;E$2&amp;$A19,Parte_III!$1:$1048576,$A$3,0)*100,"-")</f>
        <v>13.461539149284363</v>
      </c>
      <c r="F19" s="37">
        <f>IFERROR(VLOOKUP($B19&amp;F$2&amp;$A19,Parte_III!$1:$1048576,$A$3,0)*100,"-")</f>
        <v>17.307692766189575</v>
      </c>
      <c r="G19" s="37">
        <f>IFERROR(VLOOKUP($B19&amp;G$2&amp;$A19,Parte_III!$1:$1048576,$A$3,0)*100,"-")</f>
        <v>17.647059261798859</v>
      </c>
      <c r="H19" s="37">
        <f>IFERROR(VLOOKUP($B19&amp;H$2&amp;$A19,Parte_III!$1:$1048576,$A$3,0)*100,"-")</f>
        <v>18.461538851261139</v>
      </c>
      <c r="I19" s="37">
        <f>IFERROR(VLOOKUP($B19&amp;I$2&amp;$A19,Parte_III!$1:$1048576,$A$3,0)*100,"-")</f>
        <v>16.818182170391083</v>
      </c>
      <c r="J19" s="37">
        <f>IFERROR(VLOOKUP($B19&amp;J$2&amp;$A19,Parte_III!$1:$1048576,$A$3,0)*100,"-")</f>
        <v>19.653178751468658</v>
      </c>
      <c r="K19" s="37">
        <f>IFERROR(VLOOKUP($B19&amp;K$2&amp;$A19,Parte_III!$1:$1048576,$A$3,0)*100,"-")</f>
        <v>19.892473518848419</v>
      </c>
      <c r="L19" s="37">
        <f>IFERROR(VLOOKUP($B19&amp;L$2&amp;$A19,Parte_III!$1:$1048576,$A$3,0)*100,"-")</f>
        <v>21.379309892654419</v>
      </c>
      <c r="M19" s="37">
        <f>IFERROR(VLOOKUP($B19&amp;M$2&amp;$A19,Parte_III!$1:$1048576,$A$3,0)*100,"-")</f>
        <v>20.23809552192688</v>
      </c>
    </row>
    <row r="20" spans="1:13" s="26" customFormat="1">
      <c r="A20" s="6" t="s">
        <v>9965</v>
      </c>
      <c r="B20" s="6" t="s">
        <v>7669</v>
      </c>
      <c r="C20" s="24" t="s">
        <v>10812</v>
      </c>
      <c r="D20" s="37">
        <f>IFERROR(VLOOKUP($B20&amp;D$2&amp;$A20,Parte_III!$1:$1048576,$A$3,0)*100,"-")</f>
        <v>2.3480663076043129</v>
      </c>
      <c r="E20" s="37">
        <f>IFERROR(VLOOKUP($B20&amp;E$2&amp;$A20,Parte_III!$1:$1048576,$A$3,0)*100,"-")</f>
        <v>3.8461539894342422</v>
      </c>
      <c r="F20" s="37">
        <f>IFERROR(VLOOKUP($B20&amp;F$2&amp;$A20,Parte_III!$1:$1048576,$A$3,0)*100,"-")</f>
        <v>1.9230769947171211</v>
      </c>
      <c r="G20" s="37">
        <f>IFERROR(VLOOKUP($B20&amp;G$2&amp;$A20,Parte_III!$1:$1048576,$A$3,0)*100,"-")</f>
        <v>3.9215687662363052</v>
      </c>
      <c r="H20" s="37">
        <f>IFERROR(VLOOKUP($B20&amp;H$2&amp;$A20,Parte_III!$1:$1048576,$A$3,0)*100,"-")</f>
        <v>1.5384615398943424</v>
      </c>
      <c r="I20" s="37">
        <f>IFERROR(VLOOKUP($B20&amp;I$2&amp;$A20,Parte_III!$1:$1048576,$A$3,0)*100,"-")</f>
        <v>2.7272727340459824</v>
      </c>
      <c r="J20" s="37">
        <f>IFERROR(VLOOKUP($B20&amp;J$2&amp;$A20,Parte_III!$1:$1048576,$A$3,0)*100,"-")</f>
        <v>1.7341040074825287</v>
      </c>
      <c r="K20" s="37">
        <f>IFERROR(VLOOKUP($B20&amp;K$2&amp;$A20,Parte_III!$1:$1048576,$A$3,0)*100,"-")</f>
        <v>2.1505376324057579</v>
      </c>
      <c r="L20" s="37">
        <f>IFERROR(VLOOKUP($B20&amp;L$2&amp;$A20,Parte_III!$1:$1048576,$A$3,0)*100,"-")</f>
        <v>2.7586206793785095</v>
      </c>
      <c r="M20" s="37">
        <f>IFERROR(VLOOKUP($B20&amp;M$2&amp;$A20,Parte_III!$1:$1048576,$A$3,0)*100,"-")</f>
        <v>2.182539738714695</v>
      </c>
    </row>
    <row r="21" spans="1:13" s="26" customFormat="1">
      <c r="A21" s="6" t="s">
        <v>9995</v>
      </c>
      <c r="B21" s="6" t="s">
        <v>7669</v>
      </c>
      <c r="C21" s="24" t="s">
        <v>10813</v>
      </c>
      <c r="D21" s="37">
        <f>IFERROR(VLOOKUP($B21&amp;D$2&amp;$A21,Parte_III!$1:$1048576,$A$3,0)*100,"-")</f>
        <v>22.237569093704224</v>
      </c>
      <c r="E21" s="37">
        <f>IFERROR(VLOOKUP($B21&amp;E$2&amp;$A21,Parte_III!$1:$1048576,$A$3,0)*100,"-")</f>
        <v>38.461539149284363</v>
      </c>
      <c r="F21" s="37">
        <f>IFERROR(VLOOKUP($B21&amp;F$2&amp;$A21,Parte_III!$1:$1048576,$A$3,0)*100,"-")</f>
        <v>13.461539149284363</v>
      </c>
      <c r="G21" s="37">
        <f>IFERROR(VLOOKUP($B21&amp;G$2&amp;$A21,Parte_III!$1:$1048576,$A$3,0)*100,"-")</f>
        <v>17.647059261798859</v>
      </c>
      <c r="H21" s="37">
        <f>IFERROR(VLOOKUP($B21&amp;H$2&amp;$A21,Parte_III!$1:$1048576,$A$3,0)*100,"-")</f>
        <v>15.384615957736969</v>
      </c>
      <c r="I21" s="37">
        <f>IFERROR(VLOOKUP($B21&amp;I$2&amp;$A21,Parte_III!$1:$1048576,$A$3,0)*100,"-")</f>
        <v>20.909090340137482</v>
      </c>
      <c r="J21" s="37">
        <f>IFERROR(VLOOKUP($B21&amp;J$2&amp;$A21,Parte_III!$1:$1048576,$A$3,0)*100,"-")</f>
        <v>22.543352842330933</v>
      </c>
      <c r="K21" s="37">
        <f>IFERROR(VLOOKUP($B21&amp;K$2&amp;$A21,Parte_III!$1:$1048576,$A$3,0)*100,"-")</f>
        <v>19.354838132858276</v>
      </c>
      <c r="L21" s="37">
        <f>IFERROR(VLOOKUP($B21&amp;L$2&amp;$A21,Parte_III!$1:$1048576,$A$3,0)*100,"-")</f>
        <v>27.586206793785095</v>
      </c>
      <c r="M21" s="37">
        <f>IFERROR(VLOOKUP($B21&amp;M$2&amp;$A21,Parte_III!$1:$1048576,$A$3,0)*100,"-")</f>
        <v>22.81745970249176</v>
      </c>
    </row>
    <row r="22" spans="1:13" s="26" customFormat="1">
      <c r="A22" s="6" t="s">
        <v>10025</v>
      </c>
      <c r="B22" s="6" t="s">
        <v>7669</v>
      </c>
      <c r="C22" s="24" t="s">
        <v>5664</v>
      </c>
      <c r="D22" s="37">
        <f>IFERROR(VLOOKUP($B22&amp;D$2&amp;$A22,Parte_III!$1:$1048576,$A$3,0)*100,"-")</f>
        <v>0</v>
      </c>
      <c r="E22" s="37">
        <f>IFERROR(VLOOKUP($B22&amp;E$2&amp;$A22,Parte_III!$1:$1048576,$A$3,0)*100,"-")</f>
        <v>0</v>
      </c>
      <c r="F22" s="37">
        <f>IFERROR(VLOOKUP($B22&amp;F$2&amp;$A22,Parte_III!$1:$1048576,$A$3,0)*100,"-")</f>
        <v>0</v>
      </c>
      <c r="G22" s="37">
        <f>IFERROR(VLOOKUP($B22&amp;G$2&amp;$A22,Parte_III!$1:$1048576,$A$3,0)*100,"-")</f>
        <v>0</v>
      </c>
      <c r="H22" s="37">
        <f>IFERROR(VLOOKUP($B22&amp;H$2&amp;$A22,Parte_III!$1:$1048576,$A$3,0)*100,"-")</f>
        <v>0</v>
      </c>
      <c r="I22" s="37">
        <f>IFERROR(VLOOKUP($B22&amp;I$2&amp;$A22,Parte_III!$1:$1048576,$A$3,0)*100,"-")</f>
        <v>0</v>
      </c>
      <c r="J22" s="37">
        <f>IFERROR(VLOOKUP($B22&amp;J$2&amp;$A22,Parte_III!$1:$1048576,$A$3,0)*100,"-")</f>
        <v>0</v>
      </c>
      <c r="K22" s="37">
        <f>IFERROR(VLOOKUP($B22&amp;K$2&amp;$A22,Parte_III!$1:$1048576,$A$3,0)*100,"-")</f>
        <v>0</v>
      </c>
      <c r="L22" s="37">
        <f>IFERROR(VLOOKUP($B22&amp;L$2&amp;$A22,Parte_III!$1:$1048576,$A$3,0)*100,"-")</f>
        <v>0</v>
      </c>
      <c r="M22" s="37">
        <f>IFERROR(VLOOKUP($B22&amp;M$2&amp;$A22,Parte_III!$1:$1048576,$A$3,0)*100,"-")</f>
        <v>0</v>
      </c>
    </row>
    <row r="23" spans="1:13" s="26" customFormat="1">
      <c r="A23" s="6"/>
      <c r="B23" s="6"/>
      <c r="C23" s="21" t="s">
        <v>1688</v>
      </c>
      <c r="D23" s="38"/>
      <c r="E23" s="22"/>
      <c r="F23" s="22"/>
      <c r="G23" s="22"/>
      <c r="H23" s="22"/>
      <c r="I23" s="22"/>
      <c r="J23" s="22"/>
      <c r="K23" s="22"/>
      <c r="L23" s="22"/>
      <c r="M23" s="22"/>
    </row>
    <row r="24" spans="1:13" s="26" customFormat="1">
      <c r="A24" s="6" t="s">
        <v>9845</v>
      </c>
      <c r="B24" s="6" t="s">
        <v>7670</v>
      </c>
      <c r="C24" s="24" t="s">
        <v>10808</v>
      </c>
      <c r="D24" s="37">
        <f>IFERROR(VLOOKUP($B24&amp;D$2&amp;$A24,Parte_III!$1:$1048576,$A$3,0)*100,"-")</f>
        <v>13.02083283662796</v>
      </c>
      <c r="E24" s="37">
        <f>IFERROR(VLOOKUP($B24&amp;E$2&amp;$A24,Parte_III!$1:$1048576,$A$3,0)*100,"-")</f>
        <v>17.307692766189575</v>
      </c>
      <c r="F24" s="37">
        <f>IFERROR(VLOOKUP($B24&amp;F$2&amp;$A24,Parte_III!$1:$1048576,$A$3,0)*100,"-")</f>
        <v>10.204081982374191</v>
      </c>
      <c r="G24" s="37">
        <f>IFERROR(VLOOKUP($B24&amp;G$2&amp;$A24,Parte_III!$1:$1048576,$A$3,0)*100,"-")</f>
        <v>19.512194395065308</v>
      </c>
      <c r="H24" s="37">
        <f>IFERROR(VLOOKUP($B24&amp;H$2&amp;$A24,Parte_III!$1:$1048576,$A$3,0)*100,"-")</f>
        <v>18.181818723678589</v>
      </c>
      <c r="I24" s="37">
        <f>IFERROR(VLOOKUP($B24&amp;I$2&amp;$A24,Parte_III!$1:$1048576,$A$3,0)*100,"-")</f>
        <v>16.243654489517212</v>
      </c>
      <c r="J24" s="37">
        <f>IFERROR(VLOOKUP($B24&amp;J$2&amp;$A24,Parte_III!$1:$1048576,$A$3,0)*100,"-")</f>
        <v>12.5</v>
      </c>
      <c r="K24" s="37">
        <f>IFERROR(VLOOKUP($B24&amp;K$2&amp;$A24,Parte_III!$1:$1048576,$A$3,0)*100,"-")</f>
        <v>10.967741906642914</v>
      </c>
      <c r="L24" s="37">
        <f>IFERROR(VLOOKUP($B24&amp;L$2&amp;$A24,Parte_III!$1:$1048576,$A$3,0)*100,"-")</f>
        <v>10.41666641831398</v>
      </c>
      <c r="M24" s="37">
        <f>IFERROR(VLOOKUP($B24&amp;M$2&amp;$A24,Parte_III!$1:$1048576,$A$3,0)*100,"-")</f>
        <v>11.345646530389786</v>
      </c>
    </row>
    <row r="25" spans="1:13" s="26" customFormat="1">
      <c r="A25" s="6" t="s">
        <v>9875</v>
      </c>
      <c r="B25" s="6" t="s">
        <v>7670</v>
      </c>
      <c r="C25" s="24" t="s">
        <v>10809</v>
      </c>
      <c r="D25" s="37">
        <f>IFERROR(VLOOKUP($B25&amp;D$2&amp;$A25,Parte_III!$1:$1048576,$A$3,0)*100,"-")</f>
        <v>16.14583283662796</v>
      </c>
      <c r="E25" s="37">
        <f>IFERROR(VLOOKUP($B25&amp;E$2&amp;$A25,Parte_III!$1:$1048576,$A$3,0)*100,"-")</f>
        <v>7.6923079788684845</v>
      </c>
      <c r="F25" s="37">
        <f>IFERROR(VLOOKUP($B25&amp;F$2&amp;$A25,Parte_III!$1:$1048576,$A$3,0)*100,"-")</f>
        <v>20.408163964748383</v>
      </c>
      <c r="G25" s="37">
        <f>IFERROR(VLOOKUP($B25&amp;G$2&amp;$A25,Parte_III!$1:$1048576,$A$3,0)*100,"-")</f>
        <v>21.951219439506531</v>
      </c>
      <c r="H25" s="37">
        <f>IFERROR(VLOOKUP($B25&amp;H$2&amp;$A25,Parte_III!$1:$1048576,$A$3,0)*100,"-")</f>
        <v>10.909090936183929</v>
      </c>
      <c r="I25" s="37">
        <f>IFERROR(VLOOKUP($B25&amp;I$2&amp;$A25,Parte_III!$1:$1048576,$A$3,0)*100,"-")</f>
        <v>14.720812439918518</v>
      </c>
      <c r="J25" s="37">
        <f>IFERROR(VLOOKUP($B25&amp;J$2&amp;$A25,Parte_III!$1:$1048576,$A$3,0)*100,"-")</f>
        <v>17.96875</v>
      </c>
      <c r="K25" s="37">
        <f>IFERROR(VLOOKUP($B25&amp;K$2&amp;$A25,Parte_III!$1:$1048576,$A$3,0)*100,"-")</f>
        <v>18.709677457809448</v>
      </c>
      <c r="L25" s="37">
        <f>IFERROR(VLOOKUP($B25&amp;L$2&amp;$A25,Parte_III!$1:$1048576,$A$3,0)*100,"-")</f>
        <v>12.5</v>
      </c>
      <c r="M25" s="37">
        <f>IFERROR(VLOOKUP($B25&amp;M$2&amp;$A25,Parte_III!$1:$1048576,$A$3,0)*100,"-")</f>
        <v>16.886544227600098</v>
      </c>
    </row>
    <row r="26" spans="1:13" s="26" customFormat="1">
      <c r="A26" s="6" t="s">
        <v>9905</v>
      </c>
      <c r="B26" s="6" t="s">
        <v>7670</v>
      </c>
      <c r="C26" s="24" t="s">
        <v>10810</v>
      </c>
      <c r="D26" s="37">
        <f>IFERROR(VLOOKUP($B26&amp;D$2&amp;$A26,Parte_III!$1:$1048576,$A$3,0)*100,"-")</f>
        <v>9.375</v>
      </c>
      <c r="E26" s="37">
        <f>IFERROR(VLOOKUP($B26&amp;E$2&amp;$A26,Parte_III!$1:$1048576,$A$3,0)*100,"-")</f>
        <v>7.6923079788684845</v>
      </c>
      <c r="F26" s="37">
        <f>IFERROR(VLOOKUP($B26&amp;F$2&amp;$A26,Parte_III!$1:$1048576,$A$3,0)*100,"-")</f>
        <v>10.204081982374191</v>
      </c>
      <c r="G26" s="37">
        <f>IFERROR(VLOOKUP($B26&amp;G$2&amp;$A26,Parte_III!$1:$1048576,$A$3,0)*100,"-")</f>
        <v>9.7560971975326538</v>
      </c>
      <c r="H26" s="37">
        <f>IFERROR(VLOOKUP($B26&amp;H$2&amp;$A26,Parte_III!$1:$1048576,$A$3,0)*100,"-")</f>
        <v>3.6363635212182999</v>
      </c>
      <c r="I26" s="37">
        <f>IFERROR(VLOOKUP($B26&amp;I$2&amp;$A26,Parte_III!$1:$1048576,$A$3,0)*100,"-")</f>
        <v>7.614213228225708</v>
      </c>
      <c r="J26" s="37">
        <f>IFERROR(VLOOKUP($B26&amp;J$2&amp;$A26,Parte_III!$1:$1048576,$A$3,0)*100,"-")</f>
        <v>8.59375</v>
      </c>
      <c r="K26" s="37">
        <f>IFERROR(VLOOKUP($B26&amp;K$2&amp;$A26,Parte_III!$1:$1048576,$A$3,0)*100,"-")</f>
        <v>9.0322583913803101</v>
      </c>
      <c r="L26" s="37">
        <f>IFERROR(VLOOKUP($B26&amp;L$2&amp;$A26,Parte_III!$1:$1048576,$A$3,0)*100,"-")</f>
        <v>14.58333283662796</v>
      </c>
      <c r="M26" s="37">
        <f>IFERROR(VLOOKUP($B26&amp;M$2&amp;$A26,Parte_III!$1:$1048576,$A$3,0)*100,"-")</f>
        <v>10.29023751616478</v>
      </c>
    </row>
    <row r="27" spans="1:13" s="26" customFormat="1">
      <c r="A27" s="6" t="s">
        <v>9935</v>
      </c>
      <c r="B27" s="6" t="s">
        <v>7670</v>
      </c>
      <c r="C27" s="24" t="s">
        <v>10811</v>
      </c>
      <c r="D27" s="37">
        <f>IFERROR(VLOOKUP($B27&amp;D$2&amp;$A27,Parte_III!$1:$1048576,$A$3,0)*100,"-")</f>
        <v>20.48611044883728</v>
      </c>
      <c r="E27" s="37">
        <f>IFERROR(VLOOKUP($B27&amp;E$2&amp;$A27,Parte_III!$1:$1048576,$A$3,0)*100,"-")</f>
        <v>7.6923079788684845</v>
      </c>
      <c r="F27" s="37">
        <f>IFERROR(VLOOKUP($B27&amp;F$2&amp;$A27,Parte_III!$1:$1048576,$A$3,0)*100,"-")</f>
        <v>16.326530277729034</v>
      </c>
      <c r="G27" s="37">
        <f>IFERROR(VLOOKUP($B27&amp;G$2&amp;$A27,Parte_III!$1:$1048576,$A$3,0)*100,"-")</f>
        <v>24.390244483947754</v>
      </c>
      <c r="H27" s="37">
        <f>IFERROR(VLOOKUP($B27&amp;H$2&amp;$A27,Parte_III!$1:$1048576,$A$3,0)*100,"-")</f>
        <v>25.454545021057129</v>
      </c>
      <c r="I27" s="37">
        <f>IFERROR(VLOOKUP($B27&amp;I$2&amp;$A27,Parte_III!$1:$1048576,$A$3,0)*100,"-")</f>
        <v>18.274112045764923</v>
      </c>
      <c r="J27" s="37">
        <f>IFERROR(VLOOKUP($B27&amp;J$2&amp;$A27,Parte_III!$1:$1048576,$A$3,0)*100,"-")</f>
        <v>25</v>
      </c>
      <c r="K27" s="37">
        <f>IFERROR(VLOOKUP($B27&amp;K$2&amp;$A27,Parte_III!$1:$1048576,$A$3,0)*100,"-")</f>
        <v>22.580644488334656</v>
      </c>
      <c r="L27" s="37">
        <f>IFERROR(VLOOKUP($B27&amp;L$2&amp;$A27,Parte_III!$1:$1048576,$A$3,0)*100,"-")</f>
        <v>15.625</v>
      </c>
      <c r="M27" s="37">
        <f>IFERROR(VLOOKUP($B27&amp;M$2&amp;$A27,Parte_III!$1:$1048576,$A$3,0)*100,"-")</f>
        <v>21.635884046554565</v>
      </c>
    </row>
    <row r="28" spans="1:13" s="26" customFormat="1">
      <c r="A28" s="6" t="s">
        <v>9965</v>
      </c>
      <c r="B28" s="6" t="s">
        <v>7670</v>
      </c>
      <c r="C28" s="24" t="s">
        <v>10812</v>
      </c>
      <c r="D28" s="37">
        <f>IFERROR(VLOOKUP($B28&amp;D$2&amp;$A28,Parte_III!$1:$1048576,$A$3,0)*100,"-")</f>
        <v>3.29861119389534</v>
      </c>
      <c r="E28" s="37">
        <f>IFERROR(VLOOKUP($B28&amp;E$2&amp;$A28,Parte_III!$1:$1048576,$A$3,0)*100,"-")</f>
        <v>7.6923079788684845</v>
      </c>
      <c r="F28" s="37">
        <f>IFERROR(VLOOKUP($B28&amp;F$2&amp;$A28,Parte_III!$1:$1048576,$A$3,0)*100,"-")</f>
        <v>2.0408162847161293</v>
      </c>
      <c r="G28" s="37">
        <f>IFERROR(VLOOKUP($B28&amp;G$2&amp;$A28,Parte_III!$1:$1048576,$A$3,0)*100,"-")</f>
        <v>2.4390242993831635</v>
      </c>
      <c r="H28" s="37">
        <f>IFERROR(VLOOKUP($B28&amp;H$2&amp;$A28,Parte_III!$1:$1048576,$A$3,0)*100,"-")</f>
        <v>0</v>
      </c>
      <c r="I28" s="37">
        <f>IFERROR(VLOOKUP($B28&amp;I$2&amp;$A28,Parte_III!$1:$1048576,$A$3,0)*100,"-")</f>
        <v>3.0456852167844772</v>
      </c>
      <c r="J28" s="37">
        <f>IFERROR(VLOOKUP($B28&amp;J$2&amp;$A28,Parte_III!$1:$1048576,$A$3,0)*100,"-")</f>
        <v>3.125</v>
      </c>
      <c r="K28" s="37">
        <f>IFERROR(VLOOKUP($B28&amp;K$2&amp;$A28,Parte_III!$1:$1048576,$A$3,0)*100,"-")</f>
        <v>4.516129195690155</v>
      </c>
      <c r="L28" s="37">
        <f>IFERROR(VLOOKUP($B28&amp;L$2&amp;$A28,Parte_III!$1:$1048576,$A$3,0)*100,"-")</f>
        <v>2.083333395421505</v>
      </c>
      <c r="M28" s="37">
        <f>IFERROR(VLOOKUP($B28&amp;M$2&amp;$A28,Parte_III!$1:$1048576,$A$3,0)*100,"-")</f>
        <v>3.4300792962312698</v>
      </c>
    </row>
    <row r="29" spans="1:13" s="26" customFormat="1">
      <c r="A29" s="6" t="s">
        <v>9995</v>
      </c>
      <c r="B29" s="6" t="s">
        <v>7670</v>
      </c>
      <c r="C29" s="24" t="s">
        <v>10813</v>
      </c>
      <c r="D29" s="37">
        <f>IFERROR(VLOOKUP($B29&amp;D$2&amp;$A29,Parte_III!$1:$1048576,$A$3,0)*100,"-")</f>
        <v>37.5</v>
      </c>
      <c r="E29" s="37">
        <f>IFERROR(VLOOKUP($B29&amp;E$2&amp;$A29,Parte_III!$1:$1048576,$A$3,0)*100,"-")</f>
        <v>51.923078298568726</v>
      </c>
      <c r="F29" s="37">
        <f>IFERROR(VLOOKUP($B29&amp;F$2&amp;$A29,Parte_III!$1:$1048576,$A$3,0)*100,"-")</f>
        <v>38.775509595870972</v>
      </c>
      <c r="G29" s="37">
        <f>IFERROR(VLOOKUP($B29&amp;G$2&amp;$A29,Parte_III!$1:$1048576,$A$3,0)*100,"-")</f>
        <v>21.951219439506531</v>
      </c>
      <c r="H29" s="37">
        <f>IFERROR(VLOOKUP($B29&amp;H$2&amp;$A29,Parte_III!$1:$1048576,$A$3,0)*100,"-")</f>
        <v>41.818180680274963</v>
      </c>
      <c r="I29" s="37">
        <f>IFERROR(VLOOKUP($B29&amp;I$2&amp;$A29,Parte_III!$1:$1048576,$A$3,0)*100,"-")</f>
        <v>39.593908190727234</v>
      </c>
      <c r="J29" s="37">
        <f>IFERROR(VLOOKUP($B29&amp;J$2&amp;$A29,Parte_III!$1:$1048576,$A$3,0)*100,"-")</f>
        <v>32.8125</v>
      </c>
      <c r="K29" s="37">
        <f>IFERROR(VLOOKUP($B29&amp;K$2&amp;$A29,Parte_III!$1:$1048576,$A$3,0)*100,"-")</f>
        <v>34.193548560142517</v>
      </c>
      <c r="L29" s="37">
        <f>IFERROR(VLOOKUP($B29&amp;L$2&amp;$A29,Parte_III!$1:$1048576,$A$3,0)*100,"-")</f>
        <v>44.79166567325592</v>
      </c>
      <c r="M29" s="37">
        <f>IFERROR(VLOOKUP($B29&amp;M$2&amp;$A29,Parte_III!$1:$1048576,$A$3,0)*100,"-")</f>
        <v>36.411610245704651</v>
      </c>
    </row>
    <row r="30" spans="1:13" s="26" customFormat="1" ht="15" thickBot="1">
      <c r="A30" s="6" t="s">
        <v>10025</v>
      </c>
      <c r="B30" s="6" t="s">
        <v>7670</v>
      </c>
      <c r="C30" s="24" t="s">
        <v>5664</v>
      </c>
      <c r="D30" s="37">
        <f>IFERROR(VLOOKUP($B30&amp;D$2&amp;$A30,Parte_III!$1:$1048576,$A$3,0)*100,"-")</f>
        <v>0.17361111240461469</v>
      </c>
      <c r="E30" s="37">
        <f>IFERROR(VLOOKUP($B30&amp;E$2&amp;$A30,Parte_III!$1:$1048576,$A$3,0)*100,"-")</f>
        <v>0</v>
      </c>
      <c r="F30" s="37">
        <f>IFERROR(VLOOKUP($B30&amp;F$2&amp;$A30,Parte_III!$1:$1048576,$A$3,0)*100,"-")</f>
        <v>2.0408162847161293</v>
      </c>
      <c r="G30" s="37">
        <f>IFERROR(VLOOKUP($B30&amp;G$2&amp;$A30,Parte_III!$1:$1048576,$A$3,0)*100,"-")</f>
        <v>0</v>
      </c>
      <c r="H30" s="37">
        <f>IFERROR(VLOOKUP($B30&amp;H$2&amp;$A30,Parte_III!$1:$1048576,$A$3,0)*100,"-")</f>
        <v>0</v>
      </c>
      <c r="I30" s="37">
        <f>IFERROR(VLOOKUP($B30&amp;I$2&amp;$A30,Parte_III!$1:$1048576,$A$3,0)*100,"-")</f>
        <v>0.50761420279741287</v>
      </c>
      <c r="J30" s="37">
        <f>IFERROR(VLOOKUP($B30&amp;J$2&amp;$A30,Parte_III!$1:$1048576,$A$3,0)*100,"-")</f>
        <v>0</v>
      </c>
      <c r="K30" s="37">
        <f>IFERROR(VLOOKUP($B30&amp;K$2&amp;$A30,Parte_III!$1:$1048576,$A$3,0)*100,"-")</f>
        <v>0</v>
      </c>
      <c r="L30" s="37">
        <f>IFERROR(VLOOKUP($B30&amp;L$2&amp;$A30,Parte_III!$1:$1048576,$A$3,0)*100,"-")</f>
        <v>0</v>
      </c>
      <c r="M30" s="37">
        <f>IFERROR(VLOOKUP($B30&amp;M$2&amp;$A30,Parte_III!$1:$1048576,$A$3,0)*100,"-")</f>
        <v>0</v>
      </c>
    </row>
    <row r="31" spans="1:13" s="26" customFormat="1" ht="15" thickTop="1">
      <c r="A31" s="8"/>
      <c r="B31" s="8"/>
      <c r="C31" s="32" t="s">
        <v>355</v>
      </c>
      <c r="D31" s="33"/>
      <c r="E31" s="33"/>
      <c r="F31" s="33"/>
      <c r="G31" s="33"/>
      <c r="H31" s="33"/>
      <c r="I31" s="33"/>
      <c r="J31" s="33"/>
      <c r="K31" s="33"/>
      <c r="L31" s="33"/>
      <c r="M31" s="33"/>
    </row>
    <row r="32" spans="1:13" s="26" customFormat="1">
      <c r="A32" s="8"/>
      <c r="B32" s="8"/>
      <c r="C32" s="34" t="s">
        <v>354</v>
      </c>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row r="96" spans="1:2" s="26" customFormat="1">
      <c r="A96" s="8"/>
      <c r="B96" s="8"/>
    </row>
    <row r="97" spans="1:2" s="26" customFormat="1">
      <c r="A97" s="8"/>
      <c r="B97" s="8"/>
    </row>
    <row r="98" spans="1:2" s="26" customFormat="1">
      <c r="A98" s="8"/>
      <c r="B98" s="8"/>
    </row>
    <row r="99" spans="1:2" s="26" customFormat="1">
      <c r="A99" s="8"/>
      <c r="B99"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2A0D8-3736-4408-9DBD-CB51A9BB8499}">
  <dimension ref="A1:AG107"/>
  <sheetViews>
    <sheetView showGridLines="0" workbookViewId="0">
      <selection activeCell="A3" sqref="A3:XFD3"/>
    </sheetView>
  </sheetViews>
  <sheetFormatPr defaultRowHeight="14.4"/>
  <cols>
    <col min="1" max="2" width="4.44140625" style="13" customWidth="1"/>
    <col min="3" max="3" width="43.33203125" style="26" customWidth="1"/>
    <col min="4" max="8" width="12.109375" style="26" customWidth="1"/>
    <col min="9" max="33" width="9.109375" style="26"/>
  </cols>
  <sheetData>
    <row r="1" spans="1:33" s="2" customFormat="1" ht="33.75" customHeight="1">
      <c r="A1" s="12"/>
      <c r="B1" s="12"/>
      <c r="C1" s="232" t="s">
        <v>2045</v>
      </c>
      <c r="D1" s="232"/>
      <c r="E1" s="232"/>
      <c r="F1" s="232"/>
      <c r="G1" s="232"/>
      <c r="H1" s="232"/>
      <c r="I1" s="14"/>
      <c r="J1" s="14"/>
      <c r="K1" s="14"/>
      <c r="L1" s="14"/>
      <c r="M1" s="14"/>
      <c r="N1" s="14"/>
      <c r="O1" s="14"/>
      <c r="P1" s="14"/>
    </row>
    <row r="2" spans="1:33" s="6" customFormat="1" ht="11.25" customHeight="1">
      <c r="A2" s="6" t="s">
        <v>1684</v>
      </c>
      <c r="C2" s="116"/>
      <c r="E2" s="6" t="s">
        <v>10740</v>
      </c>
      <c r="F2" s="6" t="s">
        <v>10741</v>
      </c>
      <c r="G2" s="6" t="s">
        <v>10742</v>
      </c>
      <c r="H2" s="6" t="s">
        <v>10743</v>
      </c>
    </row>
    <row r="3" spans="1:33" s="1" customFormat="1" ht="48" customHeight="1">
      <c r="A3" s="8">
        <v>2</v>
      </c>
      <c r="B3" s="8"/>
      <c r="C3" s="234" t="s">
        <v>10952</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c r="AE3" s="16"/>
      <c r="AF3" s="16"/>
      <c r="AG3" s="16"/>
    </row>
    <row r="4" spans="1:33" s="1" customFormat="1" ht="9.75" customHeight="1" thickBot="1">
      <c r="A4" s="8"/>
      <c r="B4" s="8"/>
      <c r="C4" s="17"/>
      <c r="D4" s="18"/>
      <c r="E4" s="18"/>
      <c r="F4" s="18"/>
      <c r="G4" s="18"/>
      <c r="H4" s="18"/>
      <c r="I4" s="16"/>
      <c r="J4" s="16"/>
      <c r="K4" s="16"/>
      <c r="L4" s="16"/>
      <c r="M4" s="16"/>
      <c r="N4" s="16"/>
      <c r="O4" s="16"/>
      <c r="P4" s="16"/>
      <c r="Q4" s="16"/>
      <c r="R4" s="16"/>
      <c r="S4" s="16"/>
      <c r="T4" s="16"/>
      <c r="U4" s="16"/>
      <c r="V4" s="16"/>
      <c r="W4" s="16"/>
      <c r="X4" s="16"/>
      <c r="Y4" s="16"/>
      <c r="Z4" s="16"/>
      <c r="AA4" s="16"/>
      <c r="AB4" s="16"/>
      <c r="AC4" s="16"/>
      <c r="AD4" s="16"/>
      <c r="AE4" s="16"/>
      <c r="AF4" s="16"/>
      <c r="AG4" s="16"/>
    </row>
    <row r="5" spans="1:33" s="1" customFormat="1" ht="28.5" customHeight="1" thickTop="1">
      <c r="A5" s="8"/>
      <c r="B5" s="8"/>
      <c r="C5" s="235" t="s">
        <v>10799</v>
      </c>
      <c r="D5" s="237" t="s">
        <v>265</v>
      </c>
      <c r="E5" s="237"/>
      <c r="F5" s="237"/>
      <c r="G5" s="237"/>
      <c r="H5" s="237"/>
      <c r="I5" s="16"/>
      <c r="J5" s="16"/>
      <c r="K5" s="16"/>
      <c r="L5" s="16"/>
      <c r="M5" s="16"/>
      <c r="N5" s="16"/>
      <c r="O5" s="16"/>
      <c r="P5" s="16"/>
      <c r="Q5" s="16"/>
      <c r="R5" s="16"/>
      <c r="S5" s="16"/>
      <c r="T5" s="16"/>
      <c r="U5" s="16"/>
      <c r="V5" s="16"/>
      <c r="W5" s="16"/>
      <c r="X5" s="16"/>
      <c r="Y5" s="16"/>
      <c r="Z5" s="16"/>
      <c r="AA5" s="16"/>
      <c r="AB5" s="16"/>
      <c r="AC5" s="16"/>
      <c r="AD5" s="16"/>
      <c r="AE5" s="16"/>
      <c r="AF5" s="16"/>
      <c r="AG5" s="16"/>
    </row>
    <row r="6" spans="1:33" s="1" customFormat="1" ht="28.5" customHeight="1">
      <c r="A6" s="8"/>
      <c r="B6" s="8"/>
      <c r="C6" s="236"/>
      <c r="D6" s="111" t="s">
        <v>342</v>
      </c>
      <c r="E6" s="111" t="s">
        <v>1820</v>
      </c>
      <c r="F6" s="111" t="s">
        <v>5874</v>
      </c>
      <c r="G6" s="111" t="s">
        <v>1822</v>
      </c>
      <c r="H6" s="111" t="s">
        <v>1823</v>
      </c>
      <c r="I6" s="16"/>
      <c r="J6" s="16"/>
      <c r="K6" s="16"/>
      <c r="L6" s="16"/>
      <c r="M6" s="16"/>
      <c r="N6" s="16"/>
      <c r="O6" s="16"/>
      <c r="P6" s="16"/>
      <c r="Q6" s="16"/>
      <c r="R6" s="16"/>
      <c r="S6" s="16"/>
      <c r="T6" s="16"/>
      <c r="U6" s="16"/>
      <c r="V6" s="16"/>
      <c r="W6" s="16"/>
      <c r="X6" s="16"/>
      <c r="Y6" s="16"/>
      <c r="Z6" s="16"/>
      <c r="AA6" s="16"/>
      <c r="AB6" s="16"/>
      <c r="AC6" s="16"/>
      <c r="AD6" s="16"/>
      <c r="AE6" s="16"/>
      <c r="AF6" s="16"/>
      <c r="AG6" s="16"/>
    </row>
    <row r="7" spans="1:33" s="1" customFormat="1" ht="19.5" customHeight="1">
      <c r="A7" s="8"/>
      <c r="B7" s="8"/>
      <c r="C7" s="21" t="s">
        <v>342</v>
      </c>
      <c r="D7" s="22"/>
      <c r="E7" s="22"/>
      <c r="F7" s="22"/>
      <c r="G7" s="22"/>
      <c r="H7" s="22"/>
      <c r="I7" s="16"/>
      <c r="J7" s="16"/>
      <c r="K7" s="16"/>
      <c r="L7" s="16"/>
      <c r="M7" s="16"/>
      <c r="N7" s="16"/>
      <c r="O7" s="16"/>
      <c r="P7" s="16"/>
      <c r="Q7" s="16"/>
      <c r="R7" s="16"/>
      <c r="S7" s="16"/>
      <c r="T7" s="16"/>
      <c r="U7" s="16"/>
      <c r="V7" s="16"/>
      <c r="W7" s="16"/>
      <c r="X7" s="16"/>
      <c r="Y7" s="16"/>
      <c r="Z7" s="16"/>
      <c r="AA7" s="16"/>
      <c r="AB7" s="16"/>
      <c r="AC7" s="16"/>
      <c r="AD7" s="16"/>
      <c r="AE7" s="16"/>
      <c r="AF7" s="16"/>
      <c r="AG7" s="16"/>
    </row>
    <row r="8" spans="1:33" s="1" customFormat="1" ht="19.5" customHeight="1">
      <c r="A8" s="6" t="s">
        <v>9845</v>
      </c>
      <c r="B8" s="6"/>
      <c r="C8" s="24" t="s">
        <v>10808</v>
      </c>
      <c r="D8" s="36">
        <f>IFERROR(VLOOKUP(D$2&amp;$B8&amp;$A8,Parte_III!$1:$1048576,$A$3,0),"-")</f>
        <v>216</v>
      </c>
      <c r="E8" s="36">
        <f>IFERROR(VLOOKUP(E$2&amp;$B8&amp;$A8,Parte_III!$1:$1048576,$A$3,0),"-")</f>
        <v>65</v>
      </c>
      <c r="F8" s="36">
        <f>IFERROR(VLOOKUP(F$2&amp;$B8&amp;$A8,Parte_III!$1:$1048576,$A$3,0),"-")</f>
        <v>21</v>
      </c>
      <c r="G8" s="36">
        <f>IFERROR(VLOOKUP(G$2&amp;$B8&amp;$A8,Parte_III!$1:$1048576,$A$3,0),"-")</f>
        <v>19</v>
      </c>
      <c r="H8" s="36">
        <f>IFERROR(VLOOKUP(H$2&amp;$B8&amp;$A8,Parte_III!$1:$1048576,$A$3,0),"-")</f>
        <v>25</v>
      </c>
      <c r="I8" s="16"/>
      <c r="J8" s="16"/>
      <c r="K8" s="16"/>
      <c r="L8" s="16"/>
      <c r="M8" s="16"/>
      <c r="N8" s="16"/>
      <c r="O8" s="16"/>
      <c r="P8" s="16"/>
      <c r="Q8" s="16"/>
      <c r="R8" s="16"/>
      <c r="S8" s="16"/>
      <c r="T8" s="16"/>
      <c r="U8" s="16"/>
      <c r="V8" s="16"/>
      <c r="W8" s="16"/>
      <c r="X8" s="16"/>
      <c r="Y8" s="16"/>
      <c r="Z8" s="16"/>
      <c r="AA8" s="16"/>
      <c r="AB8" s="16"/>
      <c r="AC8" s="16"/>
      <c r="AD8" s="16"/>
      <c r="AE8" s="16"/>
      <c r="AF8" s="16"/>
      <c r="AG8" s="16"/>
    </row>
    <row r="9" spans="1:33">
      <c r="A9" s="6" t="s">
        <v>9875</v>
      </c>
      <c r="B9" s="6"/>
      <c r="C9" s="24" t="s">
        <v>10809</v>
      </c>
      <c r="D9" s="36">
        <f>IFERROR(VLOOKUP(D$2&amp;$B9&amp;$A9,Parte_III!$1:$1048576,$A$3,0),"-")</f>
        <v>291</v>
      </c>
      <c r="E9" s="36">
        <f>IFERROR(VLOOKUP(E$2&amp;$B9&amp;$A9,Parte_III!$1:$1048576,$A$3,0),"-")</f>
        <v>97</v>
      </c>
      <c r="F9" s="36">
        <f>IFERROR(VLOOKUP(F$2&amp;$B9&amp;$A9,Parte_III!$1:$1048576,$A$3,0),"-")</f>
        <v>44</v>
      </c>
      <c r="G9" s="36">
        <f>IFERROR(VLOOKUP(G$2&amp;$B9&amp;$A9,Parte_III!$1:$1048576,$A$3,0),"-")</f>
        <v>29</v>
      </c>
      <c r="H9" s="36">
        <f>IFERROR(VLOOKUP(H$2&amp;$B9&amp;$A9,Parte_III!$1:$1048576,$A$3,0),"-")</f>
        <v>36</v>
      </c>
    </row>
    <row r="10" spans="1:33">
      <c r="A10" s="6" t="s">
        <v>9905</v>
      </c>
      <c r="B10" s="6"/>
      <c r="C10" s="24" t="s">
        <v>10810</v>
      </c>
      <c r="D10" s="36">
        <f>IFERROR(VLOOKUP(D$2&amp;$B10&amp;$A10,Parte_III!$1:$1048576,$A$3,0),"-")</f>
        <v>122</v>
      </c>
      <c r="E10" s="36">
        <f>IFERROR(VLOOKUP(E$2&amp;$B10&amp;$A10,Parte_III!$1:$1048576,$A$3,0),"-")</f>
        <v>41</v>
      </c>
      <c r="F10" s="36">
        <f>IFERROR(VLOOKUP(F$2&amp;$B10&amp;$A10,Parte_III!$1:$1048576,$A$3,0),"-")</f>
        <v>16</v>
      </c>
      <c r="G10" s="36">
        <f>IFERROR(VLOOKUP(G$2&amp;$B10&amp;$A10,Parte_III!$1:$1048576,$A$3,0),"-")</f>
        <v>9</v>
      </c>
      <c r="H10" s="36">
        <f>IFERROR(VLOOKUP(H$2&amp;$B10&amp;$A10,Parte_III!$1:$1048576,$A$3,0),"-")</f>
        <v>20</v>
      </c>
    </row>
    <row r="11" spans="1:33">
      <c r="A11" s="6" t="s">
        <v>9935</v>
      </c>
      <c r="B11" s="6"/>
      <c r="C11" s="24" t="s">
        <v>10811</v>
      </c>
      <c r="D11" s="36">
        <f>IFERROR(VLOOKUP(D$2&amp;$B11&amp;$A11,Parte_III!$1:$1048576,$A$3,0),"-")</f>
        <v>257</v>
      </c>
      <c r="E11" s="36">
        <f>IFERROR(VLOOKUP(E$2&amp;$B11&amp;$A11,Parte_III!$1:$1048576,$A$3,0),"-")</f>
        <v>90</v>
      </c>
      <c r="F11" s="36">
        <f>IFERROR(VLOOKUP(F$2&amp;$B11&amp;$A11,Parte_III!$1:$1048576,$A$3,0),"-")</f>
        <v>37</v>
      </c>
      <c r="G11" s="36">
        <f>IFERROR(VLOOKUP(G$2&amp;$B11&amp;$A11,Parte_III!$1:$1048576,$A$3,0),"-")</f>
        <v>12</v>
      </c>
      <c r="H11" s="36">
        <f>IFERROR(VLOOKUP(H$2&amp;$B11&amp;$A11,Parte_III!$1:$1048576,$A$3,0),"-")</f>
        <v>45</v>
      </c>
    </row>
    <row r="12" spans="1:33">
      <c r="A12" s="6" t="s">
        <v>9965</v>
      </c>
      <c r="B12" s="6"/>
      <c r="C12" s="24" t="s">
        <v>10812</v>
      </c>
      <c r="D12" s="36">
        <f>IFERROR(VLOOKUP(D$2&amp;$B12&amp;$A12,Parte_III!$1:$1048576,$A$3,0),"-")</f>
        <v>36</v>
      </c>
      <c r="E12" s="36">
        <f>IFERROR(VLOOKUP(E$2&amp;$B12&amp;$A12,Parte_III!$1:$1048576,$A$3,0),"-")</f>
        <v>10</v>
      </c>
      <c r="F12" s="36">
        <f>IFERROR(VLOOKUP(F$2&amp;$B12&amp;$A12,Parte_III!$1:$1048576,$A$3,0),"-")</f>
        <v>3</v>
      </c>
      <c r="G12" s="36">
        <f>IFERROR(VLOOKUP(G$2&amp;$B12&amp;$A12,Parte_III!$1:$1048576,$A$3,0),"-")</f>
        <v>4</v>
      </c>
      <c r="H12" s="36">
        <f>IFERROR(VLOOKUP(H$2&amp;$B12&amp;$A12,Parte_III!$1:$1048576,$A$3,0),"-")</f>
        <v>7</v>
      </c>
    </row>
    <row r="13" spans="1:33">
      <c r="A13" s="6" t="s">
        <v>9995</v>
      </c>
      <c r="B13" s="6"/>
      <c r="C13" s="24" t="s">
        <v>10813</v>
      </c>
      <c r="D13" s="36">
        <f>IFERROR(VLOOKUP(D$2&amp;$B13&amp;$A13,Parte_III!$1:$1048576,$A$3,0),"-")</f>
        <v>377</v>
      </c>
      <c r="E13" s="36">
        <f>IFERROR(VLOOKUP(E$2&amp;$B13&amp;$A13,Parte_III!$1:$1048576,$A$3,0),"-")</f>
        <v>126</v>
      </c>
      <c r="F13" s="36">
        <f>IFERROR(VLOOKUP(F$2&amp;$B13&amp;$A13,Parte_III!$1:$1048576,$A$3,0),"-")</f>
        <v>64</v>
      </c>
      <c r="G13" s="36">
        <f>IFERROR(VLOOKUP(G$2&amp;$B13&amp;$A13,Parte_III!$1:$1048576,$A$3,0),"-")</f>
        <v>25</v>
      </c>
      <c r="H13" s="36">
        <f>IFERROR(VLOOKUP(H$2&amp;$B13&amp;$A13,Parte_III!$1:$1048576,$A$3,0),"-")</f>
        <v>38</v>
      </c>
    </row>
    <row r="14" spans="1:33">
      <c r="A14" s="6" t="s">
        <v>10025</v>
      </c>
      <c r="B14" s="6"/>
      <c r="C14" s="24" t="s">
        <v>5664</v>
      </c>
      <c r="D14" s="36">
        <f>IFERROR(VLOOKUP(D$2&amp;$B14&amp;$A14,Parte_III!$1:$1048576,$A$3,0),"-")</f>
        <v>1</v>
      </c>
      <c r="E14" s="36">
        <f>IFERROR(VLOOKUP(E$2&amp;$B14&amp;$A14,Parte_III!$1:$1048576,$A$3,0),"-")</f>
        <v>0</v>
      </c>
      <c r="F14" s="36">
        <f>IFERROR(VLOOKUP(F$2&amp;$B14&amp;$A14,Parte_III!$1:$1048576,$A$3,0),"-")</f>
        <v>0</v>
      </c>
      <c r="G14" s="36">
        <f>IFERROR(VLOOKUP(G$2&amp;$B14&amp;$A14,Parte_III!$1:$1048576,$A$3,0),"-")</f>
        <v>0</v>
      </c>
      <c r="H14" s="36">
        <f>IFERROR(VLOOKUP(H$2&amp;$B14&amp;$A14,Parte_III!$1:$1048576,$A$3,0),"-")</f>
        <v>0</v>
      </c>
    </row>
    <row r="15" spans="1:33">
      <c r="A15" s="8"/>
      <c r="B15" s="8"/>
      <c r="C15" s="21" t="s">
        <v>10803</v>
      </c>
      <c r="D15" s="22"/>
      <c r="E15" s="22"/>
      <c r="F15" s="22"/>
      <c r="G15" s="22"/>
      <c r="H15" s="22"/>
    </row>
    <row r="16" spans="1:33">
      <c r="A16" s="6" t="s">
        <v>9845</v>
      </c>
      <c r="B16" s="6" t="s">
        <v>5875</v>
      </c>
      <c r="C16" s="24" t="s">
        <v>10808</v>
      </c>
      <c r="D16" s="36">
        <f>IFERROR(VLOOKUP(D$2&amp;$B16&amp;$A16,Parte_III!$1:$1048576,$A$3,0),"-")</f>
        <v>57</v>
      </c>
      <c r="E16" s="36">
        <f>IFERROR(VLOOKUP(E$2&amp;$B16&amp;$A16,Parte_III!$1:$1048576,$A$3,0),"-")</f>
        <v>32</v>
      </c>
      <c r="F16" s="36">
        <f>IFERROR(VLOOKUP(F$2&amp;$B16&amp;$A16,Parte_III!$1:$1048576,$A$3,0),"-")</f>
        <v>8</v>
      </c>
      <c r="G16" s="36">
        <f>IFERROR(VLOOKUP(G$2&amp;$B16&amp;$A16,Parte_III!$1:$1048576,$A$3,0),"-")</f>
        <v>8</v>
      </c>
      <c r="H16" s="36">
        <f>IFERROR(VLOOKUP(H$2&amp;$B16&amp;$A16,Parte_III!$1:$1048576,$A$3,0),"-")</f>
        <v>9</v>
      </c>
    </row>
    <row r="17" spans="1:8">
      <c r="A17" s="6" t="s">
        <v>9875</v>
      </c>
      <c r="B17" s="6" t="s">
        <v>5875</v>
      </c>
      <c r="C17" s="24" t="s">
        <v>10809</v>
      </c>
      <c r="D17" s="36">
        <f>IFERROR(VLOOKUP(D$2&amp;$B17&amp;$A17,Parte_III!$1:$1048576,$A$3,0),"-")</f>
        <v>95</v>
      </c>
      <c r="E17" s="36">
        <f>IFERROR(VLOOKUP(E$2&amp;$B17&amp;$A17,Parte_III!$1:$1048576,$A$3,0),"-")</f>
        <v>46</v>
      </c>
      <c r="F17" s="36">
        <f>IFERROR(VLOOKUP(F$2&amp;$B17&amp;$A17,Parte_III!$1:$1048576,$A$3,0),"-")</f>
        <v>21</v>
      </c>
      <c r="G17" s="36">
        <f>IFERROR(VLOOKUP(G$2&amp;$B17&amp;$A17,Parte_III!$1:$1048576,$A$3,0),"-")</f>
        <v>17</v>
      </c>
      <c r="H17" s="36">
        <f>IFERROR(VLOOKUP(H$2&amp;$B17&amp;$A17,Parte_III!$1:$1048576,$A$3,0),"-")</f>
        <v>11</v>
      </c>
    </row>
    <row r="18" spans="1:8">
      <c r="A18" s="6" t="s">
        <v>9905</v>
      </c>
      <c r="B18" s="6" t="s">
        <v>5875</v>
      </c>
      <c r="C18" s="24" t="s">
        <v>10810</v>
      </c>
      <c r="D18" s="36">
        <f>IFERROR(VLOOKUP(D$2&amp;$B18&amp;$A18,Parte_III!$1:$1048576,$A$3,0),"-")</f>
        <v>32</v>
      </c>
      <c r="E18" s="36">
        <f>IFERROR(VLOOKUP(E$2&amp;$B18&amp;$A18,Parte_III!$1:$1048576,$A$3,0),"-")</f>
        <v>14</v>
      </c>
      <c r="F18" s="36">
        <f>IFERROR(VLOOKUP(F$2&amp;$B18&amp;$A18,Parte_III!$1:$1048576,$A$3,0),"-")</f>
        <v>3</v>
      </c>
      <c r="G18" s="36">
        <f>IFERROR(VLOOKUP(G$2&amp;$B18&amp;$A18,Parte_III!$1:$1048576,$A$3,0),"-")</f>
        <v>5</v>
      </c>
      <c r="H18" s="36">
        <f>IFERROR(VLOOKUP(H$2&amp;$B18&amp;$A18,Parte_III!$1:$1048576,$A$3,0),"-")</f>
        <v>10</v>
      </c>
    </row>
    <row r="19" spans="1:8">
      <c r="A19" s="6" t="s">
        <v>9935</v>
      </c>
      <c r="B19" s="6" t="s">
        <v>5875</v>
      </c>
      <c r="C19" s="24" t="s">
        <v>10811</v>
      </c>
      <c r="D19" s="36">
        <f>IFERROR(VLOOKUP(D$2&amp;$B19&amp;$A19,Parte_III!$1:$1048576,$A$3,0),"-")</f>
        <v>74</v>
      </c>
      <c r="E19" s="36">
        <f>IFERROR(VLOOKUP(E$2&amp;$B19&amp;$A19,Parte_III!$1:$1048576,$A$3,0),"-")</f>
        <v>36</v>
      </c>
      <c r="F19" s="36">
        <f>IFERROR(VLOOKUP(F$2&amp;$B19&amp;$A19,Parte_III!$1:$1048576,$A$3,0),"-")</f>
        <v>11</v>
      </c>
      <c r="G19" s="36">
        <f>IFERROR(VLOOKUP(G$2&amp;$B19&amp;$A19,Parte_III!$1:$1048576,$A$3,0),"-")</f>
        <v>6</v>
      </c>
      <c r="H19" s="36">
        <f>IFERROR(VLOOKUP(H$2&amp;$B19&amp;$A19,Parte_III!$1:$1048576,$A$3,0),"-")</f>
        <v>21</v>
      </c>
    </row>
    <row r="20" spans="1:8">
      <c r="A20" s="6" t="s">
        <v>9965</v>
      </c>
      <c r="B20" s="6" t="s">
        <v>5875</v>
      </c>
      <c r="C20" s="24" t="s">
        <v>10812</v>
      </c>
      <c r="D20" s="36">
        <f>IFERROR(VLOOKUP(D$2&amp;$B20&amp;$A20,Parte_III!$1:$1048576,$A$3,0),"-")</f>
        <v>11</v>
      </c>
      <c r="E20" s="36">
        <f>IFERROR(VLOOKUP(E$2&amp;$B20&amp;$A20,Parte_III!$1:$1048576,$A$3,0),"-")</f>
        <v>5</v>
      </c>
      <c r="F20" s="36">
        <f>IFERROR(VLOOKUP(F$2&amp;$B20&amp;$A20,Parte_III!$1:$1048576,$A$3,0),"-")</f>
        <v>2</v>
      </c>
      <c r="G20" s="36">
        <f>IFERROR(VLOOKUP(G$2&amp;$B20&amp;$A20,Parte_III!$1:$1048576,$A$3,0),"-")</f>
        <v>1</v>
      </c>
      <c r="H20" s="36">
        <f>IFERROR(VLOOKUP(H$2&amp;$B20&amp;$A20,Parte_III!$1:$1048576,$A$3,0),"-")</f>
        <v>3</v>
      </c>
    </row>
    <row r="21" spans="1:8">
      <c r="A21" s="6" t="s">
        <v>9995</v>
      </c>
      <c r="B21" s="6" t="s">
        <v>5875</v>
      </c>
      <c r="C21" s="24" t="s">
        <v>10813</v>
      </c>
      <c r="D21" s="36">
        <f>IFERROR(VLOOKUP(D$2&amp;$B21&amp;$A21,Parte_III!$1:$1048576,$A$3,0),"-")</f>
        <v>71</v>
      </c>
      <c r="E21" s="36">
        <f>IFERROR(VLOOKUP(E$2&amp;$B21&amp;$A21,Parte_III!$1:$1048576,$A$3,0),"-")</f>
        <v>37</v>
      </c>
      <c r="F21" s="36">
        <f>IFERROR(VLOOKUP(F$2&amp;$B21&amp;$A21,Parte_III!$1:$1048576,$A$3,0),"-")</f>
        <v>11</v>
      </c>
      <c r="G21" s="36">
        <f>IFERROR(VLOOKUP(G$2&amp;$B21&amp;$A21,Parte_III!$1:$1048576,$A$3,0),"-")</f>
        <v>12</v>
      </c>
      <c r="H21" s="36">
        <f>IFERROR(VLOOKUP(H$2&amp;$B21&amp;$A21,Parte_III!$1:$1048576,$A$3,0),"-")</f>
        <v>11</v>
      </c>
    </row>
    <row r="22" spans="1:8">
      <c r="A22" s="6" t="s">
        <v>10025</v>
      </c>
      <c r="B22" s="6" t="s">
        <v>5875</v>
      </c>
      <c r="C22" s="24" t="s">
        <v>5664</v>
      </c>
      <c r="D22" s="36">
        <f>IFERROR(VLOOKUP(D$2&amp;$B22&amp;$A22,Parte_III!$1:$1048576,$A$3,0),"-")</f>
        <v>0</v>
      </c>
      <c r="E22" s="36">
        <f>IFERROR(VLOOKUP(E$2&amp;$B22&amp;$A22,Parte_III!$1:$1048576,$A$3,0),"-")</f>
        <v>0</v>
      </c>
      <c r="F22" s="36">
        <f>IFERROR(VLOOKUP(F$2&amp;$B22&amp;$A22,Parte_III!$1:$1048576,$A$3,0),"-")</f>
        <v>0</v>
      </c>
      <c r="G22" s="36">
        <f>IFERROR(VLOOKUP(G$2&amp;$B22&amp;$A22,Parte_III!$1:$1048576,$A$3,0),"-")</f>
        <v>0</v>
      </c>
      <c r="H22" s="36">
        <f>IFERROR(VLOOKUP(H$2&amp;$B22&amp;$A22,Parte_III!$1:$1048576,$A$3,0),"-")</f>
        <v>0</v>
      </c>
    </row>
    <row r="23" spans="1:8">
      <c r="A23" s="8"/>
      <c r="B23" s="8"/>
      <c r="C23" s="21" t="s">
        <v>10804</v>
      </c>
      <c r="D23" s="22"/>
      <c r="E23" s="22"/>
      <c r="F23" s="22"/>
      <c r="G23" s="22"/>
      <c r="H23" s="22"/>
    </row>
    <row r="24" spans="1:8">
      <c r="A24" s="6" t="s">
        <v>9845</v>
      </c>
      <c r="B24" s="6" t="s">
        <v>5876</v>
      </c>
      <c r="C24" s="24" t="s">
        <v>10808</v>
      </c>
      <c r="D24" s="36">
        <f>IFERROR(VLOOKUP(D$2&amp;$B24&amp;$A24,Parte_III!$1:$1048576,$A$3,0),"-")</f>
        <v>53</v>
      </c>
      <c r="E24" s="36">
        <f>IFERROR(VLOOKUP(E$2&amp;$B24&amp;$A24,Parte_III!$1:$1048576,$A$3,0),"-")</f>
        <v>25</v>
      </c>
      <c r="F24" s="36">
        <f>IFERROR(VLOOKUP(F$2&amp;$B24&amp;$A24,Parte_III!$1:$1048576,$A$3,0),"-")</f>
        <v>9</v>
      </c>
      <c r="G24" s="36">
        <f>IFERROR(VLOOKUP(G$2&amp;$B24&amp;$A24,Parte_III!$1:$1048576,$A$3,0),"-")</f>
        <v>7</v>
      </c>
      <c r="H24" s="36">
        <f>IFERROR(VLOOKUP(H$2&amp;$B24&amp;$A24,Parte_III!$1:$1048576,$A$3,0),"-")</f>
        <v>12</v>
      </c>
    </row>
    <row r="25" spans="1:8">
      <c r="A25" s="6" t="s">
        <v>9875</v>
      </c>
      <c r="B25" s="6" t="s">
        <v>5876</v>
      </c>
      <c r="C25" s="24" t="s">
        <v>10809</v>
      </c>
      <c r="D25" s="36">
        <f>IFERROR(VLOOKUP(D$2&amp;$B25&amp;$A25,Parte_III!$1:$1048576,$A$3,0),"-")</f>
        <v>71</v>
      </c>
      <c r="E25" s="36">
        <f>IFERROR(VLOOKUP(E$2&amp;$B25&amp;$A25,Parte_III!$1:$1048576,$A$3,0),"-")</f>
        <v>37</v>
      </c>
      <c r="F25" s="36">
        <f>IFERROR(VLOOKUP(F$2&amp;$B25&amp;$A25,Parte_III!$1:$1048576,$A$3,0),"-")</f>
        <v>11</v>
      </c>
      <c r="G25" s="36">
        <f>IFERROR(VLOOKUP(G$2&amp;$B25&amp;$A25,Parte_III!$1:$1048576,$A$3,0),"-")</f>
        <v>8</v>
      </c>
      <c r="H25" s="36">
        <f>IFERROR(VLOOKUP(H$2&amp;$B25&amp;$A25,Parte_III!$1:$1048576,$A$3,0),"-")</f>
        <v>15</v>
      </c>
    </row>
    <row r="26" spans="1:8">
      <c r="A26" s="6" t="s">
        <v>9905</v>
      </c>
      <c r="B26" s="6" t="s">
        <v>5876</v>
      </c>
      <c r="C26" s="24" t="s">
        <v>10810</v>
      </c>
      <c r="D26" s="36">
        <f>IFERROR(VLOOKUP(D$2&amp;$B26&amp;$A26,Parte_III!$1:$1048576,$A$3,0),"-")</f>
        <v>33</v>
      </c>
      <c r="E26" s="36">
        <f>IFERROR(VLOOKUP(E$2&amp;$B26&amp;$A26,Parte_III!$1:$1048576,$A$3,0),"-")</f>
        <v>15</v>
      </c>
      <c r="F26" s="36">
        <f>IFERROR(VLOOKUP(F$2&amp;$B26&amp;$A26,Parte_III!$1:$1048576,$A$3,0),"-")</f>
        <v>9</v>
      </c>
      <c r="G26" s="36">
        <f>IFERROR(VLOOKUP(G$2&amp;$B26&amp;$A26,Parte_III!$1:$1048576,$A$3,0),"-")</f>
        <v>2</v>
      </c>
      <c r="H26" s="36">
        <f>IFERROR(VLOOKUP(H$2&amp;$B26&amp;$A26,Parte_III!$1:$1048576,$A$3,0),"-")</f>
        <v>7</v>
      </c>
    </row>
    <row r="27" spans="1:8">
      <c r="A27" s="6" t="s">
        <v>9935</v>
      </c>
      <c r="B27" s="6" t="s">
        <v>5876</v>
      </c>
      <c r="C27" s="24" t="s">
        <v>10811</v>
      </c>
      <c r="D27" s="36">
        <f>IFERROR(VLOOKUP(D$2&amp;$B27&amp;$A27,Parte_III!$1:$1048576,$A$3,0),"-")</f>
        <v>60</v>
      </c>
      <c r="E27" s="36">
        <f>IFERROR(VLOOKUP(E$2&amp;$B27&amp;$A27,Parte_III!$1:$1048576,$A$3,0),"-")</f>
        <v>30</v>
      </c>
      <c r="F27" s="36">
        <f>IFERROR(VLOOKUP(F$2&amp;$B27&amp;$A27,Parte_III!$1:$1048576,$A$3,0),"-")</f>
        <v>14</v>
      </c>
      <c r="G27" s="36">
        <f>IFERROR(VLOOKUP(G$2&amp;$B27&amp;$A27,Parte_III!$1:$1048576,$A$3,0),"-")</f>
        <v>3</v>
      </c>
      <c r="H27" s="36">
        <f>IFERROR(VLOOKUP(H$2&amp;$B27&amp;$A27,Parte_III!$1:$1048576,$A$3,0),"-")</f>
        <v>13</v>
      </c>
    </row>
    <row r="28" spans="1:8">
      <c r="A28" s="6" t="s">
        <v>9965</v>
      </c>
      <c r="B28" s="6" t="s">
        <v>5876</v>
      </c>
      <c r="C28" s="24" t="s">
        <v>10812</v>
      </c>
      <c r="D28" s="36">
        <f>IFERROR(VLOOKUP(D$2&amp;$B28&amp;$A28,Parte_III!$1:$1048576,$A$3,0),"-")</f>
        <v>3</v>
      </c>
      <c r="E28" s="36">
        <f>IFERROR(VLOOKUP(E$2&amp;$B28&amp;$A28,Parte_III!$1:$1048576,$A$3,0),"-")</f>
        <v>1</v>
      </c>
      <c r="F28" s="36">
        <f>IFERROR(VLOOKUP(F$2&amp;$B28&amp;$A28,Parte_III!$1:$1048576,$A$3,0),"-")</f>
        <v>1</v>
      </c>
      <c r="G28" s="36">
        <f>IFERROR(VLOOKUP(G$2&amp;$B28&amp;$A28,Parte_III!$1:$1048576,$A$3,0),"-")</f>
        <v>1</v>
      </c>
      <c r="H28" s="36">
        <f>IFERROR(VLOOKUP(H$2&amp;$B28&amp;$A28,Parte_III!$1:$1048576,$A$3,0),"-")</f>
        <v>0</v>
      </c>
    </row>
    <row r="29" spans="1:8">
      <c r="A29" s="6" t="s">
        <v>9995</v>
      </c>
      <c r="B29" s="6" t="s">
        <v>5876</v>
      </c>
      <c r="C29" s="24" t="s">
        <v>10813</v>
      </c>
      <c r="D29" s="36">
        <f>IFERROR(VLOOKUP(D$2&amp;$B29&amp;$A29,Parte_III!$1:$1048576,$A$3,0),"-")</f>
        <v>77</v>
      </c>
      <c r="E29" s="36">
        <f>IFERROR(VLOOKUP(E$2&amp;$B29&amp;$A29,Parte_III!$1:$1048576,$A$3,0),"-")</f>
        <v>39</v>
      </c>
      <c r="F29" s="36">
        <f>IFERROR(VLOOKUP(F$2&amp;$B29&amp;$A29,Parte_III!$1:$1048576,$A$3,0),"-")</f>
        <v>17</v>
      </c>
      <c r="G29" s="36">
        <f>IFERROR(VLOOKUP(G$2&amp;$B29&amp;$A29,Parte_III!$1:$1048576,$A$3,0),"-")</f>
        <v>6</v>
      </c>
      <c r="H29" s="36">
        <f>IFERROR(VLOOKUP(H$2&amp;$B29&amp;$A29,Parte_III!$1:$1048576,$A$3,0),"-")</f>
        <v>15</v>
      </c>
    </row>
    <row r="30" spans="1:8">
      <c r="A30" s="6" t="s">
        <v>10025</v>
      </c>
      <c r="B30" s="6" t="s">
        <v>5876</v>
      </c>
      <c r="C30" s="24" t="s">
        <v>5664</v>
      </c>
      <c r="D30" s="36">
        <f>IFERROR(VLOOKUP(D$2&amp;$B30&amp;$A30,Parte_III!$1:$1048576,$A$3,0),"-")</f>
        <v>0</v>
      </c>
      <c r="E30" s="36">
        <f>IFERROR(VLOOKUP(E$2&amp;$B30&amp;$A30,Parte_III!$1:$1048576,$A$3,0),"-")</f>
        <v>0</v>
      </c>
      <c r="F30" s="36">
        <f>IFERROR(VLOOKUP(F$2&amp;$B30&amp;$A30,Parte_III!$1:$1048576,$A$3,0),"-")</f>
        <v>0</v>
      </c>
      <c r="G30" s="36">
        <f>IFERROR(VLOOKUP(G$2&amp;$B30&amp;$A30,Parte_III!$1:$1048576,$A$3,0),"-")</f>
        <v>0</v>
      </c>
      <c r="H30" s="36">
        <f>IFERROR(VLOOKUP(H$2&amp;$B30&amp;$A30,Parte_III!$1:$1048576,$A$3,0),"-")</f>
        <v>0</v>
      </c>
    </row>
    <row r="31" spans="1:8">
      <c r="A31" s="8"/>
      <c r="B31" s="8"/>
      <c r="C31" s="21" t="s">
        <v>10805</v>
      </c>
      <c r="D31" s="22"/>
      <c r="E31" s="22"/>
      <c r="F31" s="22"/>
      <c r="G31" s="22"/>
      <c r="H31" s="22"/>
    </row>
    <row r="32" spans="1:8">
      <c r="A32" s="6" t="s">
        <v>9845</v>
      </c>
      <c r="B32" s="6" t="s">
        <v>5877</v>
      </c>
      <c r="C32" s="24" t="s">
        <v>10808</v>
      </c>
      <c r="D32" s="36">
        <f>IFERROR(VLOOKUP(D$2&amp;$B32&amp;$A32,Parte_III!$1:$1048576,$A$3,0),"-")</f>
        <v>20</v>
      </c>
      <c r="E32" s="36">
        <f>IFERROR(VLOOKUP(E$2&amp;$B32&amp;$A32,Parte_III!$1:$1048576,$A$3,0),"-")</f>
        <v>8</v>
      </c>
      <c r="F32" s="36">
        <f>IFERROR(VLOOKUP(F$2&amp;$B32&amp;$A32,Parte_III!$1:$1048576,$A$3,0),"-")</f>
        <v>4</v>
      </c>
      <c r="G32" s="36">
        <f>IFERROR(VLOOKUP(G$2&amp;$B32&amp;$A32,Parte_III!$1:$1048576,$A$3,0),"-")</f>
        <v>4</v>
      </c>
      <c r="H32" s="36">
        <f>IFERROR(VLOOKUP(H$2&amp;$B32&amp;$A32,Parte_III!$1:$1048576,$A$3,0),"-")</f>
        <v>4</v>
      </c>
    </row>
    <row r="33" spans="1:8">
      <c r="A33" s="6" t="s">
        <v>9875</v>
      </c>
      <c r="B33" s="6" t="s">
        <v>5877</v>
      </c>
      <c r="C33" s="24" t="s">
        <v>10809</v>
      </c>
      <c r="D33" s="36">
        <f>IFERROR(VLOOKUP(D$2&amp;$B33&amp;$A33,Parte_III!$1:$1048576,$A$3,0),"-")</f>
        <v>40</v>
      </c>
      <c r="E33" s="36">
        <f>IFERROR(VLOOKUP(E$2&amp;$B33&amp;$A33,Parte_III!$1:$1048576,$A$3,0),"-")</f>
        <v>14</v>
      </c>
      <c r="F33" s="36">
        <f>IFERROR(VLOOKUP(F$2&amp;$B33&amp;$A33,Parte_III!$1:$1048576,$A$3,0),"-")</f>
        <v>12</v>
      </c>
      <c r="G33" s="36">
        <f>IFERROR(VLOOKUP(G$2&amp;$B33&amp;$A33,Parte_III!$1:$1048576,$A$3,0),"-")</f>
        <v>4</v>
      </c>
      <c r="H33" s="36">
        <f>IFERROR(VLOOKUP(H$2&amp;$B33&amp;$A33,Parte_III!$1:$1048576,$A$3,0),"-")</f>
        <v>10</v>
      </c>
    </row>
    <row r="34" spans="1:8">
      <c r="A34" s="6" t="s">
        <v>9905</v>
      </c>
      <c r="B34" s="6" t="s">
        <v>5877</v>
      </c>
      <c r="C34" s="24" t="s">
        <v>10810</v>
      </c>
      <c r="D34" s="36">
        <f>IFERROR(VLOOKUP(D$2&amp;$B34&amp;$A34,Parte_III!$1:$1048576,$A$3,0),"-")</f>
        <v>21</v>
      </c>
      <c r="E34" s="36">
        <f>IFERROR(VLOOKUP(E$2&amp;$B34&amp;$A34,Parte_III!$1:$1048576,$A$3,0),"-")</f>
        <v>12</v>
      </c>
      <c r="F34" s="36">
        <f>IFERROR(VLOOKUP(F$2&amp;$B34&amp;$A34,Parte_III!$1:$1048576,$A$3,0),"-")</f>
        <v>4</v>
      </c>
      <c r="G34" s="36">
        <f>IFERROR(VLOOKUP(G$2&amp;$B34&amp;$A34,Parte_III!$1:$1048576,$A$3,0),"-")</f>
        <v>2</v>
      </c>
      <c r="H34" s="36">
        <f>IFERROR(VLOOKUP(H$2&amp;$B34&amp;$A34,Parte_III!$1:$1048576,$A$3,0),"-")</f>
        <v>3</v>
      </c>
    </row>
    <row r="35" spans="1:8">
      <c r="A35" s="6" t="s">
        <v>9935</v>
      </c>
      <c r="B35" s="6" t="s">
        <v>5877</v>
      </c>
      <c r="C35" s="24" t="s">
        <v>10811</v>
      </c>
      <c r="D35" s="36">
        <f>IFERROR(VLOOKUP(D$2&amp;$B35&amp;$A35,Parte_III!$1:$1048576,$A$3,0),"-")</f>
        <v>50</v>
      </c>
      <c r="E35" s="36">
        <f>IFERROR(VLOOKUP(E$2&amp;$B35&amp;$A35,Parte_III!$1:$1048576,$A$3,0),"-")</f>
        <v>24</v>
      </c>
      <c r="F35" s="36">
        <f>IFERROR(VLOOKUP(F$2&amp;$B35&amp;$A35,Parte_III!$1:$1048576,$A$3,0),"-")</f>
        <v>12</v>
      </c>
      <c r="G35" s="36">
        <f>IFERROR(VLOOKUP(G$2&amp;$B35&amp;$A35,Parte_III!$1:$1048576,$A$3,0),"-")</f>
        <v>3</v>
      </c>
      <c r="H35" s="36">
        <f>IFERROR(VLOOKUP(H$2&amp;$B35&amp;$A35,Parte_III!$1:$1048576,$A$3,0),"-")</f>
        <v>11</v>
      </c>
    </row>
    <row r="36" spans="1:8">
      <c r="A36" s="6" t="s">
        <v>9965</v>
      </c>
      <c r="B36" s="6" t="s">
        <v>5877</v>
      </c>
      <c r="C36" s="24" t="s">
        <v>10812</v>
      </c>
      <c r="D36" s="36">
        <f>IFERROR(VLOOKUP(D$2&amp;$B36&amp;$A36,Parte_III!$1:$1048576,$A$3,0),"-")</f>
        <v>10</v>
      </c>
      <c r="E36" s="36">
        <f>IFERROR(VLOOKUP(E$2&amp;$B36&amp;$A36,Parte_III!$1:$1048576,$A$3,0),"-")</f>
        <v>4</v>
      </c>
      <c r="F36" s="36">
        <f>IFERROR(VLOOKUP(F$2&amp;$B36&amp;$A36,Parte_III!$1:$1048576,$A$3,0),"-")</f>
        <v>0</v>
      </c>
      <c r="G36" s="36">
        <f>IFERROR(VLOOKUP(G$2&amp;$B36&amp;$A36,Parte_III!$1:$1048576,$A$3,0),"-")</f>
        <v>2</v>
      </c>
      <c r="H36" s="36">
        <f>IFERROR(VLOOKUP(H$2&amp;$B36&amp;$A36,Parte_III!$1:$1048576,$A$3,0),"-")</f>
        <v>4</v>
      </c>
    </row>
    <row r="37" spans="1:8">
      <c r="A37" s="6" t="s">
        <v>9995</v>
      </c>
      <c r="B37" s="6" t="s">
        <v>5877</v>
      </c>
      <c r="C37" s="24" t="s">
        <v>10813</v>
      </c>
      <c r="D37" s="36">
        <f>IFERROR(VLOOKUP(D$2&amp;$B37&amp;$A37,Parte_III!$1:$1048576,$A$3,0),"-")</f>
        <v>105</v>
      </c>
      <c r="E37" s="36">
        <f>IFERROR(VLOOKUP(E$2&amp;$B37&amp;$A37,Parte_III!$1:$1048576,$A$3,0),"-")</f>
        <v>50</v>
      </c>
      <c r="F37" s="36">
        <f>IFERROR(VLOOKUP(F$2&amp;$B37&amp;$A37,Parte_III!$1:$1048576,$A$3,0),"-")</f>
        <v>36</v>
      </c>
      <c r="G37" s="36">
        <f>IFERROR(VLOOKUP(G$2&amp;$B37&amp;$A37,Parte_III!$1:$1048576,$A$3,0),"-")</f>
        <v>7</v>
      </c>
      <c r="H37" s="36">
        <f>IFERROR(VLOOKUP(H$2&amp;$B37&amp;$A37,Parte_III!$1:$1048576,$A$3,0),"-")</f>
        <v>12</v>
      </c>
    </row>
    <row r="38" spans="1:8" ht="15" thickBot="1">
      <c r="A38" s="6" t="s">
        <v>10025</v>
      </c>
      <c r="B38" s="6" t="s">
        <v>5877</v>
      </c>
      <c r="C38" s="24" t="s">
        <v>5664</v>
      </c>
      <c r="D38" s="36">
        <f>IFERROR(VLOOKUP(D$2&amp;$B38&amp;$A38,Parte_III!$1:$1048576,$A$3,0),"-")</f>
        <v>0</v>
      </c>
      <c r="E38" s="36">
        <f>IFERROR(VLOOKUP(E$2&amp;$B38&amp;$A38,Parte_III!$1:$1048576,$A$3,0),"-")</f>
        <v>0</v>
      </c>
      <c r="F38" s="36">
        <f>IFERROR(VLOOKUP(F$2&amp;$B38&amp;$A38,Parte_III!$1:$1048576,$A$3,0),"-")</f>
        <v>0</v>
      </c>
      <c r="G38" s="36">
        <f>IFERROR(VLOOKUP(G$2&amp;$B38&amp;$A38,Parte_III!$1:$1048576,$A$3,0),"-")</f>
        <v>0</v>
      </c>
      <c r="H38" s="36">
        <f>IFERROR(VLOOKUP(H$2&amp;$B38&amp;$A38,Parte_III!$1:$1048576,$A$3,0),"-")</f>
        <v>0</v>
      </c>
    </row>
    <row r="39" spans="1:8" s="26" customFormat="1" ht="15" thickTop="1">
      <c r="A39" s="8"/>
      <c r="B39" s="8"/>
      <c r="C39" s="32" t="s">
        <v>355</v>
      </c>
      <c r="D39" s="33"/>
      <c r="E39" s="33"/>
      <c r="F39" s="33"/>
      <c r="G39" s="33"/>
      <c r="H39" s="33"/>
    </row>
    <row r="40" spans="1:8" s="26" customFormat="1">
      <c r="A40" s="8"/>
      <c r="B40" s="8"/>
      <c r="C40" s="34"/>
    </row>
    <row r="41" spans="1:8" s="26" customFormat="1">
      <c r="A41" s="8"/>
      <c r="B41" s="8"/>
      <c r="C41" s="24"/>
      <c r="D41" s="24"/>
      <c r="E41" s="24"/>
      <c r="F41" s="24"/>
      <c r="G41" s="24"/>
    </row>
    <row r="42" spans="1:8" s="26" customFormat="1">
      <c r="A42" s="8"/>
      <c r="B42" s="8"/>
    </row>
    <row r="43" spans="1:8" s="26" customFormat="1">
      <c r="A43" s="8"/>
      <c r="B43" s="8"/>
    </row>
    <row r="44" spans="1:8" s="26" customFormat="1">
      <c r="A44" s="8"/>
      <c r="B44" s="8"/>
    </row>
    <row r="45" spans="1:8" s="26" customFormat="1">
      <c r="A45" s="8"/>
      <c r="B45" s="8"/>
    </row>
    <row r="46" spans="1:8" s="26" customFormat="1">
      <c r="A46" s="8"/>
      <c r="B46" s="8"/>
    </row>
    <row r="47" spans="1:8" s="26" customFormat="1">
      <c r="A47" s="8"/>
      <c r="B47" s="8"/>
    </row>
    <row r="48" spans="1:8"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row r="96" spans="1:2" s="26" customFormat="1">
      <c r="A96" s="8"/>
      <c r="B96" s="8"/>
    </row>
    <row r="97" spans="1:2" s="26" customFormat="1">
      <c r="A97" s="8"/>
      <c r="B97" s="8"/>
    </row>
    <row r="98" spans="1:2" s="26" customFormat="1">
      <c r="A98" s="8"/>
      <c r="B98" s="8"/>
    </row>
    <row r="99" spans="1:2" s="26" customFormat="1">
      <c r="A99" s="8"/>
      <c r="B99" s="8"/>
    </row>
    <row r="100" spans="1:2" s="26" customFormat="1">
      <c r="A100" s="8"/>
      <c r="B100" s="8"/>
    </row>
    <row r="101" spans="1:2" s="26" customFormat="1">
      <c r="A101" s="8"/>
      <c r="B101" s="8"/>
    </row>
    <row r="102" spans="1:2" s="26" customFormat="1">
      <c r="A102" s="8"/>
      <c r="B102" s="8"/>
    </row>
    <row r="103" spans="1:2" s="26" customFormat="1">
      <c r="A103" s="8"/>
      <c r="B103" s="8"/>
    </row>
    <row r="104" spans="1:2" s="26" customFormat="1">
      <c r="A104" s="8"/>
      <c r="B104" s="8"/>
    </row>
    <row r="105" spans="1:2" s="26" customFormat="1">
      <c r="A105" s="8"/>
      <c r="B105" s="8"/>
    </row>
    <row r="106" spans="1:2" s="26" customFormat="1">
      <c r="A106" s="8"/>
      <c r="B106" s="8"/>
    </row>
    <row r="107" spans="1:2" s="26" customFormat="1">
      <c r="A107" s="8"/>
      <c r="B107" s="8"/>
    </row>
  </sheetData>
  <mergeCells count="4">
    <mergeCell ref="C1:H1"/>
    <mergeCell ref="C3:H3"/>
    <mergeCell ref="C5:C6"/>
    <mergeCell ref="D5:H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11BCA-8E51-4EEB-8F36-8ECC74CDE7C0}">
  <dimension ref="A1:AG107"/>
  <sheetViews>
    <sheetView showGridLines="0" workbookViewId="0">
      <selection activeCell="K8" sqref="K8"/>
    </sheetView>
  </sheetViews>
  <sheetFormatPr defaultRowHeight="14.4"/>
  <cols>
    <col min="1" max="2" width="4.44140625" style="13" customWidth="1"/>
    <col min="3" max="3" width="43.33203125" style="26" customWidth="1"/>
    <col min="4" max="8" width="12.109375" style="26" customWidth="1"/>
    <col min="9" max="33" width="9.109375" style="26"/>
  </cols>
  <sheetData>
    <row r="1" spans="1:33" s="2" customFormat="1" ht="33.75" customHeight="1">
      <c r="A1" s="12"/>
      <c r="B1" s="12"/>
      <c r="C1" s="232" t="s">
        <v>2045</v>
      </c>
      <c r="D1" s="232"/>
      <c r="E1" s="232"/>
      <c r="F1" s="232"/>
      <c r="G1" s="232"/>
      <c r="H1" s="232"/>
      <c r="I1" s="14"/>
      <c r="J1" s="14"/>
      <c r="K1" s="14"/>
      <c r="L1" s="14"/>
      <c r="M1" s="14"/>
      <c r="N1" s="14"/>
      <c r="O1" s="14"/>
      <c r="P1" s="14"/>
    </row>
    <row r="2" spans="1:33" s="6" customFormat="1" ht="11.25" customHeight="1">
      <c r="C2" s="116"/>
      <c r="E2" s="6" t="s">
        <v>10740</v>
      </c>
      <c r="F2" s="6" t="s">
        <v>10741</v>
      </c>
      <c r="G2" s="6" t="s">
        <v>10742</v>
      </c>
      <c r="H2" s="6" t="s">
        <v>10743</v>
      </c>
    </row>
    <row r="3" spans="1:33" s="1" customFormat="1" ht="48" customHeight="1">
      <c r="A3" s="8">
        <v>3</v>
      </c>
      <c r="B3" s="8"/>
      <c r="C3" s="234" t="s">
        <v>10953</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c r="AE3" s="16"/>
      <c r="AF3" s="16"/>
      <c r="AG3" s="16"/>
    </row>
    <row r="4" spans="1:33" s="1" customFormat="1" ht="9.75" customHeight="1" thickBot="1">
      <c r="A4" s="8"/>
      <c r="B4" s="8"/>
      <c r="C4" s="17"/>
      <c r="D4" s="18"/>
      <c r="E4" s="18"/>
      <c r="F4" s="18"/>
      <c r="G4" s="18"/>
      <c r="H4" s="18"/>
      <c r="I4" s="16"/>
      <c r="J4" s="16"/>
      <c r="K4" s="16"/>
      <c r="L4" s="16"/>
      <c r="M4" s="16"/>
      <c r="N4" s="16"/>
      <c r="O4" s="16"/>
      <c r="P4" s="16"/>
      <c r="Q4" s="16"/>
      <c r="R4" s="16"/>
      <c r="S4" s="16"/>
      <c r="T4" s="16"/>
      <c r="U4" s="16"/>
      <c r="V4" s="16"/>
      <c r="W4" s="16"/>
      <c r="X4" s="16"/>
      <c r="Y4" s="16"/>
      <c r="Z4" s="16"/>
      <c r="AA4" s="16"/>
      <c r="AB4" s="16"/>
      <c r="AC4" s="16"/>
      <c r="AD4" s="16"/>
      <c r="AE4" s="16"/>
      <c r="AF4" s="16"/>
      <c r="AG4" s="16"/>
    </row>
    <row r="5" spans="1:33" s="1" customFormat="1" ht="28.5" customHeight="1" thickTop="1">
      <c r="A5" s="8"/>
      <c r="B5" s="8"/>
      <c r="C5" s="235" t="s">
        <v>10799</v>
      </c>
      <c r="D5" s="237" t="s">
        <v>265</v>
      </c>
      <c r="E5" s="237"/>
      <c r="F5" s="237"/>
      <c r="G5" s="237"/>
      <c r="H5" s="237"/>
      <c r="I5" s="16"/>
      <c r="J5" s="16"/>
      <c r="K5" s="16"/>
      <c r="L5" s="16"/>
      <c r="M5" s="16"/>
      <c r="N5" s="16"/>
      <c r="O5" s="16"/>
      <c r="P5" s="16"/>
      <c r="Q5" s="16"/>
      <c r="R5" s="16"/>
      <c r="S5" s="16"/>
      <c r="T5" s="16"/>
      <c r="U5" s="16"/>
      <c r="V5" s="16"/>
      <c r="W5" s="16"/>
      <c r="X5" s="16"/>
      <c r="Y5" s="16"/>
      <c r="Z5" s="16"/>
      <c r="AA5" s="16"/>
      <c r="AB5" s="16"/>
      <c r="AC5" s="16"/>
      <c r="AD5" s="16"/>
      <c r="AE5" s="16"/>
      <c r="AF5" s="16"/>
      <c r="AG5" s="16"/>
    </row>
    <row r="6" spans="1:33" s="1" customFormat="1" ht="28.5" customHeight="1">
      <c r="A6" s="8"/>
      <c r="B6" s="8"/>
      <c r="C6" s="236"/>
      <c r="D6" s="111" t="s">
        <v>342</v>
      </c>
      <c r="E6" s="111" t="s">
        <v>1820</v>
      </c>
      <c r="F6" s="111" t="s">
        <v>5874</v>
      </c>
      <c r="G6" s="111" t="s">
        <v>1822</v>
      </c>
      <c r="H6" s="111" t="s">
        <v>1823</v>
      </c>
      <c r="I6" s="16"/>
      <c r="J6" s="16"/>
      <c r="K6" s="16"/>
      <c r="L6" s="16"/>
      <c r="M6" s="16"/>
      <c r="N6" s="16"/>
      <c r="O6" s="16"/>
      <c r="P6" s="16"/>
      <c r="Q6" s="16"/>
      <c r="R6" s="16"/>
      <c r="S6" s="16"/>
      <c r="T6" s="16"/>
      <c r="U6" s="16"/>
      <c r="V6" s="16"/>
      <c r="W6" s="16"/>
      <c r="X6" s="16"/>
      <c r="Y6" s="16"/>
      <c r="Z6" s="16"/>
      <c r="AA6" s="16"/>
      <c r="AB6" s="16"/>
      <c r="AC6" s="16"/>
      <c r="AD6" s="16"/>
      <c r="AE6" s="16"/>
      <c r="AF6" s="16"/>
      <c r="AG6" s="16"/>
    </row>
    <row r="7" spans="1:33" s="1" customFormat="1" ht="19.5" customHeight="1">
      <c r="A7" s="8"/>
      <c r="B7" s="8"/>
      <c r="C7" s="21" t="s">
        <v>342</v>
      </c>
      <c r="D7" s="22"/>
      <c r="E7" s="22"/>
      <c r="F7" s="22"/>
      <c r="G7" s="22"/>
      <c r="H7" s="22"/>
      <c r="I7" s="16"/>
      <c r="J7" s="16"/>
      <c r="K7" s="16"/>
      <c r="L7" s="16"/>
      <c r="M7" s="16"/>
      <c r="N7" s="16"/>
      <c r="O7" s="16"/>
      <c r="P7" s="16"/>
      <c r="Q7" s="16"/>
      <c r="R7" s="16"/>
      <c r="S7" s="16"/>
      <c r="T7" s="16"/>
      <c r="U7" s="16"/>
      <c r="V7" s="16"/>
      <c r="W7" s="16"/>
      <c r="X7" s="16"/>
      <c r="Y7" s="16"/>
      <c r="Z7" s="16"/>
      <c r="AA7" s="16"/>
      <c r="AB7" s="16"/>
      <c r="AC7" s="16"/>
      <c r="AD7" s="16"/>
      <c r="AE7" s="16"/>
      <c r="AF7" s="16"/>
      <c r="AG7" s="16"/>
    </row>
    <row r="8" spans="1:33" s="1" customFormat="1" ht="19.5" customHeight="1">
      <c r="A8" s="6" t="s">
        <v>9845</v>
      </c>
      <c r="B8" s="6"/>
      <c r="C8" s="24" t="s">
        <v>10808</v>
      </c>
      <c r="D8" s="37">
        <f>IFERROR(VLOOKUP(D$2&amp;$B8&amp;$A8,Parte_III!$1:$1048576,$A$3,0)*100,"-")</f>
        <v>16.615384817123413</v>
      </c>
      <c r="E8" s="37">
        <f>IFERROR(VLOOKUP(E$2&amp;$B8&amp;$A8,Parte_III!$1:$1048576,$A$3,0)*100,"-")</f>
        <v>15.151515603065491</v>
      </c>
      <c r="F8" s="37">
        <f>IFERROR(VLOOKUP(F$2&amp;$B8&amp;$A8,Parte_III!$1:$1048576,$A$3,0)*100,"-")</f>
        <v>11.35135143995285</v>
      </c>
      <c r="G8" s="37">
        <f>IFERROR(VLOOKUP(G$2&amp;$B8&amp;$A8,Parte_III!$1:$1048576,$A$3,0)*100,"-")</f>
        <v>19.387754797935486</v>
      </c>
      <c r="H8" s="37">
        <f>IFERROR(VLOOKUP(H$2&amp;$B8&amp;$A8,Parte_III!$1:$1048576,$A$3,0)*100,"-")</f>
        <v>14.61988240480423</v>
      </c>
      <c r="I8" s="16"/>
      <c r="J8" s="16"/>
      <c r="K8" s="16"/>
      <c r="L8" s="16"/>
      <c r="M8" s="16"/>
      <c r="N8" s="16"/>
      <c r="O8" s="16"/>
      <c r="P8" s="16"/>
      <c r="Q8" s="16"/>
      <c r="R8" s="16"/>
      <c r="S8" s="16"/>
      <c r="T8" s="16"/>
      <c r="U8" s="16"/>
      <c r="V8" s="16"/>
      <c r="W8" s="16"/>
      <c r="X8" s="16"/>
      <c r="Y8" s="16"/>
      <c r="Z8" s="16"/>
      <c r="AA8" s="16"/>
      <c r="AB8" s="16"/>
      <c r="AC8" s="16"/>
      <c r="AD8" s="16"/>
      <c r="AE8" s="16"/>
      <c r="AF8" s="16"/>
      <c r="AG8" s="16"/>
    </row>
    <row r="9" spans="1:33">
      <c r="A9" s="6" t="s">
        <v>9875</v>
      </c>
      <c r="B9" s="6"/>
      <c r="C9" s="24" t="s">
        <v>10809</v>
      </c>
      <c r="D9" s="37">
        <f>IFERROR(VLOOKUP(D$2&amp;$B9&amp;$A9,Parte_III!$1:$1048576,$A$3,0)*100,"-")</f>
        <v>22.384615242481232</v>
      </c>
      <c r="E9" s="37">
        <f>IFERROR(VLOOKUP(E$2&amp;$B9&amp;$A9,Parte_III!$1:$1048576,$A$3,0)*100,"-")</f>
        <v>22.610722482204437</v>
      </c>
      <c r="F9" s="37">
        <f>IFERROR(VLOOKUP(F$2&amp;$B9&amp;$A9,Parte_III!$1:$1048576,$A$3,0)*100,"-")</f>
        <v>23.783783614635468</v>
      </c>
      <c r="G9" s="37">
        <f>IFERROR(VLOOKUP(G$2&amp;$B9&amp;$A9,Parte_III!$1:$1048576,$A$3,0)*100,"-")</f>
        <v>29.591837525367737</v>
      </c>
      <c r="H9" s="37">
        <f>IFERROR(VLOOKUP(H$2&amp;$B9&amp;$A9,Parte_III!$1:$1048576,$A$3,0)*100,"-")</f>
        <v>21.052631735801697</v>
      </c>
    </row>
    <row r="10" spans="1:33">
      <c r="A10" s="6" t="s">
        <v>9905</v>
      </c>
      <c r="B10" s="6"/>
      <c r="C10" s="24" t="s">
        <v>10810</v>
      </c>
      <c r="D10" s="37">
        <f>IFERROR(VLOOKUP(D$2&amp;$B10&amp;$A10,Parte_III!$1:$1048576,$A$3,0)*100,"-")</f>
        <v>9.3846157193183899</v>
      </c>
      <c r="E10" s="37">
        <f>IFERROR(VLOOKUP(E$2&amp;$B10&amp;$A10,Parte_III!$1:$1048576,$A$3,0)*100,"-")</f>
        <v>9.5571093261241913</v>
      </c>
      <c r="F10" s="37">
        <f>IFERROR(VLOOKUP(F$2&amp;$B10&amp;$A10,Parte_III!$1:$1048576,$A$3,0)*100,"-")</f>
        <v>8.6486488580703735</v>
      </c>
      <c r="G10" s="37">
        <f>IFERROR(VLOOKUP(G$2&amp;$B10&amp;$A10,Parte_III!$1:$1048576,$A$3,0)*100,"-")</f>
        <v>9.1836735606193542</v>
      </c>
      <c r="H10" s="37">
        <f>IFERROR(VLOOKUP(H$2&amp;$B10&amp;$A10,Parte_III!$1:$1048576,$A$3,0)*100,"-")</f>
        <v>11.695906519889832</v>
      </c>
    </row>
    <row r="11" spans="1:33">
      <c r="A11" s="6" t="s">
        <v>9935</v>
      </c>
      <c r="B11" s="6"/>
      <c r="C11" s="24" t="s">
        <v>10811</v>
      </c>
      <c r="D11" s="37">
        <f>IFERROR(VLOOKUP(D$2&amp;$B11&amp;$A11,Parte_III!$1:$1048576,$A$3,0)*100,"-")</f>
        <v>19.769230484962463</v>
      </c>
      <c r="E11" s="37">
        <f>IFERROR(VLOOKUP(E$2&amp;$B11&amp;$A11,Parte_III!$1:$1048576,$A$3,0)*100,"-")</f>
        <v>20.979021489620209</v>
      </c>
      <c r="F11" s="37">
        <f>IFERROR(VLOOKUP(F$2&amp;$B11&amp;$A11,Parte_III!$1:$1048576,$A$3,0)*100,"-")</f>
        <v>20.000000298023224</v>
      </c>
      <c r="G11" s="37">
        <f>IFERROR(VLOOKUP(G$2&amp;$B11&amp;$A11,Parte_III!$1:$1048576,$A$3,0)*100,"-")</f>
        <v>12.244898080825806</v>
      </c>
      <c r="H11" s="37">
        <f>IFERROR(VLOOKUP(H$2&amp;$B11&amp;$A11,Parte_III!$1:$1048576,$A$3,0)*100,"-")</f>
        <v>26.315790414810181</v>
      </c>
    </row>
    <row r="12" spans="1:33">
      <c r="A12" s="6" t="s">
        <v>9965</v>
      </c>
      <c r="B12" s="6"/>
      <c r="C12" s="24" t="s">
        <v>10812</v>
      </c>
      <c r="D12" s="37">
        <f>IFERROR(VLOOKUP(D$2&amp;$B12&amp;$A12,Parte_III!$1:$1048576,$A$3,0)*100,"-")</f>
        <v>2.7692306786775589</v>
      </c>
      <c r="E12" s="37">
        <f>IFERROR(VLOOKUP(E$2&amp;$B12&amp;$A12,Parte_III!$1:$1048576,$A$3,0)*100,"-")</f>
        <v>2.3310022428631783</v>
      </c>
      <c r="F12" s="37">
        <f>IFERROR(VLOOKUP(F$2&amp;$B12&amp;$A12,Parte_III!$1:$1048576,$A$3,0)*100,"-")</f>
        <v>1.621621660888195</v>
      </c>
      <c r="G12" s="37">
        <f>IFERROR(VLOOKUP(G$2&amp;$B12&amp;$A12,Parte_III!$1:$1048576,$A$3,0)*100,"-")</f>
        <v>4.0816325694322586</v>
      </c>
      <c r="H12" s="37">
        <f>IFERROR(VLOOKUP(H$2&amp;$B12&amp;$A12,Parte_III!$1:$1048576,$A$3,0)*100,"-")</f>
        <v>4.093567281961441</v>
      </c>
    </row>
    <row r="13" spans="1:33">
      <c r="A13" s="6" t="s">
        <v>9995</v>
      </c>
      <c r="B13" s="6"/>
      <c r="C13" s="24" t="s">
        <v>10813</v>
      </c>
      <c r="D13" s="37">
        <f>IFERROR(VLOOKUP(D$2&amp;$B13&amp;$A13,Parte_III!$1:$1048576,$A$3,0)*100,"-")</f>
        <v>28.999999165534973</v>
      </c>
      <c r="E13" s="37">
        <f>IFERROR(VLOOKUP(E$2&amp;$B13&amp;$A13,Parte_III!$1:$1048576,$A$3,0)*100,"-")</f>
        <v>29.370629787445068</v>
      </c>
      <c r="F13" s="37">
        <f>IFERROR(VLOOKUP(F$2&amp;$B13&amp;$A13,Parte_III!$1:$1048576,$A$3,0)*100,"-")</f>
        <v>34.594595432281494</v>
      </c>
      <c r="G13" s="37">
        <f>IFERROR(VLOOKUP(G$2&amp;$B13&amp;$A13,Parte_III!$1:$1048576,$A$3,0)*100,"-")</f>
        <v>25.510203838348389</v>
      </c>
      <c r="H13" s="37">
        <f>IFERROR(VLOOKUP(H$2&amp;$B13&amp;$A13,Parte_III!$1:$1048576,$A$3,0)*100,"-")</f>
        <v>22.22222238779068</v>
      </c>
    </row>
    <row r="14" spans="1:33">
      <c r="A14" s="6" t="s">
        <v>10025</v>
      </c>
      <c r="B14" s="6"/>
      <c r="C14" s="24" t="s">
        <v>5664</v>
      </c>
      <c r="D14" s="37">
        <f>IFERROR(VLOOKUP(D$2&amp;$B14&amp;$A14,Parte_III!$1:$1048576,$A$3,0)*100,"-")</f>
        <v>7.6923076994717121E-2</v>
      </c>
      <c r="E14" s="37">
        <f>IFERROR(VLOOKUP(E$2&amp;$B14&amp;$A14,Parte_III!$1:$1048576,$A$3,0)*100,"-")</f>
        <v>0</v>
      </c>
      <c r="F14" s="37">
        <f>IFERROR(VLOOKUP(F$2&amp;$B14&amp;$A14,Parte_III!$1:$1048576,$A$3,0)*100,"-")</f>
        <v>0</v>
      </c>
      <c r="G14" s="37">
        <f>IFERROR(VLOOKUP(G$2&amp;$B14&amp;$A14,Parte_III!$1:$1048576,$A$3,0)*100,"-")</f>
        <v>0</v>
      </c>
      <c r="H14" s="37">
        <f>IFERROR(VLOOKUP(H$2&amp;$B14&amp;$A14,Parte_III!$1:$1048576,$A$3,0)*100,"-")</f>
        <v>0</v>
      </c>
    </row>
    <row r="15" spans="1:33">
      <c r="A15" s="8"/>
      <c r="B15" s="8"/>
      <c r="C15" s="21" t="s">
        <v>10803</v>
      </c>
      <c r="D15" s="22"/>
      <c r="E15" s="22"/>
      <c r="F15" s="22"/>
      <c r="G15" s="22"/>
      <c r="H15" s="22"/>
    </row>
    <row r="16" spans="1:33">
      <c r="A16" s="6" t="s">
        <v>9845</v>
      </c>
      <c r="B16" s="6" t="s">
        <v>5875</v>
      </c>
      <c r="C16" s="24" t="s">
        <v>10808</v>
      </c>
      <c r="D16" s="37">
        <f>IFERROR(VLOOKUP(D$2&amp;$B16&amp;$A16,Parte_III!$1:$1048576,$A$3,0)*100,"-")</f>
        <v>16.764706373214722</v>
      </c>
      <c r="E16" s="37">
        <f>IFERROR(VLOOKUP(E$2&amp;$B16&amp;$A16,Parte_III!$1:$1048576,$A$3,0)*100,"-")</f>
        <v>18.823529779911041</v>
      </c>
      <c r="F16" s="37">
        <f>IFERROR(VLOOKUP(F$2&amp;$B16&amp;$A16,Parte_III!$1:$1048576,$A$3,0)*100,"-")</f>
        <v>14.28571492433548</v>
      </c>
      <c r="G16" s="37">
        <f>IFERROR(VLOOKUP(G$2&amp;$B16&amp;$A16,Parte_III!$1:$1048576,$A$3,0)*100,"-")</f>
        <v>16.326530277729034</v>
      </c>
      <c r="H16" s="37">
        <f>IFERROR(VLOOKUP(H$2&amp;$B16&amp;$A16,Parte_III!$1:$1048576,$A$3,0)*100,"-")</f>
        <v>13.846154510974884</v>
      </c>
    </row>
    <row r="17" spans="1:8">
      <c r="A17" s="6" t="s">
        <v>9875</v>
      </c>
      <c r="B17" s="6" t="s">
        <v>5875</v>
      </c>
      <c r="C17" s="24" t="s">
        <v>10809</v>
      </c>
      <c r="D17" s="37">
        <f>IFERROR(VLOOKUP(D$2&amp;$B17&amp;$A17,Parte_III!$1:$1048576,$A$3,0)*100,"-")</f>
        <v>27.941176295280457</v>
      </c>
      <c r="E17" s="37">
        <f>IFERROR(VLOOKUP(E$2&amp;$B17&amp;$A17,Parte_III!$1:$1048576,$A$3,0)*100,"-")</f>
        <v>27.058824896812439</v>
      </c>
      <c r="F17" s="37">
        <f>IFERROR(VLOOKUP(F$2&amp;$B17&amp;$A17,Parte_III!$1:$1048576,$A$3,0)*100,"-")</f>
        <v>37.5</v>
      </c>
      <c r="G17" s="37">
        <f>IFERROR(VLOOKUP(G$2&amp;$B17&amp;$A17,Parte_III!$1:$1048576,$A$3,0)*100,"-")</f>
        <v>34.693878889083862</v>
      </c>
      <c r="H17" s="37">
        <f>IFERROR(VLOOKUP(H$2&amp;$B17&amp;$A17,Parte_III!$1:$1048576,$A$3,0)*100,"-")</f>
        <v>16.923077404499054</v>
      </c>
    </row>
    <row r="18" spans="1:8">
      <c r="A18" s="6" t="s">
        <v>9905</v>
      </c>
      <c r="B18" s="6" t="s">
        <v>5875</v>
      </c>
      <c r="C18" s="24" t="s">
        <v>10810</v>
      </c>
      <c r="D18" s="37">
        <f>IFERROR(VLOOKUP(D$2&amp;$B18&amp;$A18,Parte_III!$1:$1048576,$A$3,0)*100,"-")</f>
        <v>9.4117648899555206</v>
      </c>
      <c r="E18" s="37">
        <f>IFERROR(VLOOKUP(E$2&amp;$B18&amp;$A18,Parte_III!$1:$1048576,$A$3,0)*100,"-")</f>
        <v>8.235294371843338</v>
      </c>
      <c r="F18" s="37">
        <f>IFERROR(VLOOKUP(F$2&amp;$B18&amp;$A18,Parte_III!$1:$1048576,$A$3,0)*100,"-")</f>
        <v>5.35714291036129</v>
      </c>
      <c r="G18" s="37">
        <f>IFERROR(VLOOKUP(G$2&amp;$B18&amp;$A18,Parte_III!$1:$1048576,$A$3,0)*100,"-")</f>
        <v>10.204081982374191</v>
      </c>
      <c r="H18" s="37">
        <f>IFERROR(VLOOKUP(H$2&amp;$B18&amp;$A18,Parte_III!$1:$1048576,$A$3,0)*100,"-")</f>
        <v>15.384615957736969</v>
      </c>
    </row>
    <row r="19" spans="1:8">
      <c r="A19" s="6" t="s">
        <v>9935</v>
      </c>
      <c r="B19" s="6" t="s">
        <v>5875</v>
      </c>
      <c r="C19" s="24" t="s">
        <v>10811</v>
      </c>
      <c r="D19" s="37">
        <f>IFERROR(VLOOKUP(D$2&amp;$B19&amp;$A19,Parte_III!$1:$1048576,$A$3,0)*100,"-")</f>
        <v>21.764706075191498</v>
      </c>
      <c r="E19" s="37">
        <f>IFERROR(VLOOKUP(E$2&amp;$B19&amp;$A19,Parte_III!$1:$1048576,$A$3,0)*100,"-")</f>
        <v>21.176470816135406</v>
      </c>
      <c r="F19" s="37">
        <f>IFERROR(VLOOKUP(F$2&amp;$B19&amp;$A19,Parte_III!$1:$1048576,$A$3,0)*100,"-")</f>
        <v>19.64285671710968</v>
      </c>
      <c r="G19" s="37">
        <f>IFERROR(VLOOKUP(G$2&amp;$B19&amp;$A19,Parte_III!$1:$1048576,$A$3,0)*100,"-")</f>
        <v>12.244898080825806</v>
      </c>
      <c r="H19" s="37">
        <f>IFERROR(VLOOKUP(H$2&amp;$B19&amp;$A19,Parte_III!$1:$1048576,$A$3,0)*100,"-")</f>
        <v>32.307693362236023</v>
      </c>
    </row>
    <row r="20" spans="1:8">
      <c r="A20" s="6" t="s">
        <v>9965</v>
      </c>
      <c r="B20" s="6" t="s">
        <v>5875</v>
      </c>
      <c r="C20" s="24" t="s">
        <v>10812</v>
      </c>
      <c r="D20" s="37">
        <f>IFERROR(VLOOKUP(D$2&amp;$B20&amp;$A20,Parte_III!$1:$1048576,$A$3,0)*100,"-")</f>
        <v>3.235294297337532</v>
      </c>
      <c r="E20" s="37">
        <f>IFERROR(VLOOKUP(E$2&amp;$B20&amp;$A20,Parte_III!$1:$1048576,$A$3,0)*100,"-")</f>
        <v>2.9411764815449715</v>
      </c>
      <c r="F20" s="37">
        <f>IFERROR(VLOOKUP(F$2&amp;$B20&amp;$A20,Parte_III!$1:$1048576,$A$3,0)*100,"-")</f>
        <v>3.5714287310838699</v>
      </c>
      <c r="G20" s="37">
        <f>IFERROR(VLOOKUP(G$2&amp;$B20&amp;$A20,Parte_III!$1:$1048576,$A$3,0)*100,"-")</f>
        <v>2.0408162847161293</v>
      </c>
      <c r="H20" s="37">
        <f>IFERROR(VLOOKUP(H$2&amp;$B20&amp;$A20,Parte_III!$1:$1048576,$A$3,0)*100,"-")</f>
        <v>4.6153847128152847</v>
      </c>
    </row>
    <row r="21" spans="1:8">
      <c r="A21" s="6" t="s">
        <v>9995</v>
      </c>
      <c r="B21" s="6" t="s">
        <v>5875</v>
      </c>
      <c r="C21" s="24" t="s">
        <v>10813</v>
      </c>
      <c r="D21" s="37">
        <f>IFERROR(VLOOKUP(D$2&amp;$B21&amp;$A21,Parte_III!$1:$1048576,$A$3,0)*100,"-")</f>
        <v>20.882353186607361</v>
      </c>
      <c r="E21" s="37">
        <f>IFERROR(VLOOKUP(E$2&amp;$B21&amp;$A21,Parte_III!$1:$1048576,$A$3,0)*100,"-")</f>
        <v>21.764706075191498</v>
      </c>
      <c r="F21" s="37">
        <f>IFERROR(VLOOKUP(F$2&amp;$B21&amp;$A21,Parte_III!$1:$1048576,$A$3,0)*100,"-")</f>
        <v>19.64285671710968</v>
      </c>
      <c r="G21" s="37">
        <f>IFERROR(VLOOKUP(G$2&amp;$B21&amp;$A21,Parte_III!$1:$1048576,$A$3,0)*100,"-")</f>
        <v>24.489796161651611</v>
      </c>
      <c r="H21" s="37">
        <f>IFERROR(VLOOKUP(H$2&amp;$B21&amp;$A21,Parte_III!$1:$1048576,$A$3,0)*100,"-")</f>
        <v>16.923077404499054</v>
      </c>
    </row>
    <row r="22" spans="1:8">
      <c r="A22" s="6" t="s">
        <v>10025</v>
      </c>
      <c r="B22" s="6" t="s">
        <v>5875</v>
      </c>
      <c r="C22" s="24" t="s">
        <v>5664</v>
      </c>
      <c r="D22" s="37">
        <f>IFERROR(VLOOKUP(D$2&amp;$B22&amp;$A22,Parte_III!$1:$1048576,$A$3,0)*100,"-")</f>
        <v>0</v>
      </c>
      <c r="E22" s="37">
        <f>IFERROR(VLOOKUP(E$2&amp;$B22&amp;$A22,Parte_III!$1:$1048576,$A$3,0)*100,"-")</f>
        <v>0</v>
      </c>
      <c r="F22" s="37">
        <f>IFERROR(VLOOKUP(F$2&amp;$B22&amp;$A22,Parte_III!$1:$1048576,$A$3,0)*100,"-")</f>
        <v>0</v>
      </c>
      <c r="G22" s="37">
        <f>IFERROR(VLOOKUP(G$2&amp;$B22&amp;$A22,Parte_III!$1:$1048576,$A$3,0)*100,"-")</f>
        <v>0</v>
      </c>
      <c r="H22" s="37">
        <f>IFERROR(VLOOKUP(H$2&amp;$B22&amp;$A22,Parte_III!$1:$1048576,$A$3,0)*100,"-")</f>
        <v>0</v>
      </c>
    </row>
    <row r="23" spans="1:8">
      <c r="A23" s="8"/>
      <c r="B23" s="8"/>
      <c r="C23" s="21" t="s">
        <v>10804</v>
      </c>
      <c r="D23" s="22"/>
      <c r="E23" s="22"/>
      <c r="F23" s="22"/>
      <c r="G23" s="22"/>
      <c r="H23" s="22"/>
    </row>
    <row r="24" spans="1:8">
      <c r="A24" s="6" t="s">
        <v>9845</v>
      </c>
      <c r="B24" s="6" t="s">
        <v>5876</v>
      </c>
      <c r="C24" s="24" t="s">
        <v>10808</v>
      </c>
      <c r="D24" s="37">
        <f>IFERROR(VLOOKUP(D$2&amp;$B24&amp;$A24,Parte_III!$1:$1048576,$A$3,0)*100,"-")</f>
        <v>17.845118045806885</v>
      </c>
      <c r="E24" s="37">
        <f>IFERROR(VLOOKUP(E$2&amp;$B24&amp;$A24,Parte_III!$1:$1048576,$A$3,0)*100,"-")</f>
        <v>17.006802558898926</v>
      </c>
      <c r="F24" s="37">
        <f>IFERROR(VLOOKUP(F$2&amp;$B24&amp;$A24,Parte_III!$1:$1048576,$A$3,0)*100,"-")</f>
        <v>14.754098653793335</v>
      </c>
      <c r="G24" s="37">
        <f>IFERROR(VLOOKUP(G$2&amp;$B24&amp;$A24,Parte_III!$1:$1048576,$A$3,0)*100,"-")</f>
        <v>25.925925374031067</v>
      </c>
      <c r="H24" s="37">
        <f>IFERROR(VLOOKUP(H$2&amp;$B24&amp;$A24,Parte_III!$1:$1048576,$A$3,0)*100,"-")</f>
        <v>19.354838132858276</v>
      </c>
    </row>
    <row r="25" spans="1:8">
      <c r="A25" s="6" t="s">
        <v>9875</v>
      </c>
      <c r="B25" s="6" t="s">
        <v>5876</v>
      </c>
      <c r="C25" s="24" t="s">
        <v>10809</v>
      </c>
      <c r="D25" s="37">
        <f>IFERROR(VLOOKUP(D$2&amp;$B25&amp;$A25,Parte_III!$1:$1048576,$A$3,0)*100,"-")</f>
        <v>23.905724287033081</v>
      </c>
      <c r="E25" s="37">
        <f>IFERROR(VLOOKUP(E$2&amp;$B25&amp;$A25,Parte_III!$1:$1048576,$A$3,0)*100,"-")</f>
        <v>25.170066952705383</v>
      </c>
      <c r="F25" s="37">
        <f>IFERROR(VLOOKUP(F$2&amp;$B25&amp;$A25,Parte_III!$1:$1048576,$A$3,0)*100,"-")</f>
        <v>18.032786250114441</v>
      </c>
      <c r="G25" s="37">
        <f>IFERROR(VLOOKUP(G$2&amp;$B25&amp;$A25,Parte_III!$1:$1048576,$A$3,0)*100,"-")</f>
        <v>29.629629850387573</v>
      </c>
      <c r="H25" s="37">
        <f>IFERROR(VLOOKUP(H$2&amp;$B25&amp;$A25,Parte_III!$1:$1048576,$A$3,0)*100,"-")</f>
        <v>24.193547666072845</v>
      </c>
    </row>
    <row r="26" spans="1:8">
      <c r="A26" s="6" t="s">
        <v>9905</v>
      </c>
      <c r="B26" s="6" t="s">
        <v>5876</v>
      </c>
      <c r="C26" s="24" t="s">
        <v>10810</v>
      </c>
      <c r="D26" s="37">
        <f>IFERROR(VLOOKUP(D$2&amp;$B26&amp;$A26,Parte_III!$1:$1048576,$A$3,0)*100,"-")</f>
        <v>11.11111119389534</v>
      </c>
      <c r="E26" s="37">
        <f>IFERROR(VLOOKUP(E$2&amp;$B26&amp;$A26,Parte_III!$1:$1048576,$A$3,0)*100,"-")</f>
        <v>10.204081982374191</v>
      </c>
      <c r="F26" s="37">
        <f>IFERROR(VLOOKUP(F$2&amp;$B26&amp;$A26,Parte_III!$1:$1048576,$A$3,0)*100,"-")</f>
        <v>14.754098653793335</v>
      </c>
      <c r="G26" s="37">
        <f>IFERROR(VLOOKUP(G$2&amp;$B26&amp;$A26,Parte_III!$1:$1048576,$A$3,0)*100,"-")</f>
        <v>7.4074074625968933</v>
      </c>
      <c r="H26" s="37">
        <f>IFERROR(VLOOKUP(H$2&amp;$B26&amp;$A26,Parte_III!$1:$1048576,$A$3,0)*100,"-")</f>
        <v>11.290322244167328</v>
      </c>
    </row>
    <row r="27" spans="1:8">
      <c r="A27" s="6" t="s">
        <v>9935</v>
      </c>
      <c r="B27" s="6" t="s">
        <v>5876</v>
      </c>
      <c r="C27" s="24" t="s">
        <v>10811</v>
      </c>
      <c r="D27" s="37">
        <f>IFERROR(VLOOKUP(D$2&amp;$B27&amp;$A27,Parte_III!$1:$1048576,$A$3,0)*100,"-")</f>
        <v>20.202019810676575</v>
      </c>
      <c r="E27" s="37">
        <f>IFERROR(VLOOKUP(E$2&amp;$B27&amp;$A27,Parte_III!$1:$1048576,$A$3,0)*100,"-")</f>
        <v>20.408163964748383</v>
      </c>
      <c r="F27" s="37">
        <f>IFERROR(VLOOKUP(F$2&amp;$B27&amp;$A27,Parte_III!$1:$1048576,$A$3,0)*100,"-")</f>
        <v>22.950819134712219</v>
      </c>
      <c r="G27" s="37">
        <f>IFERROR(VLOOKUP(G$2&amp;$B27&amp;$A27,Parte_III!$1:$1048576,$A$3,0)*100,"-")</f>
        <v>11.11111119389534</v>
      </c>
      <c r="H27" s="37">
        <f>IFERROR(VLOOKUP(H$2&amp;$B27&amp;$A27,Parte_III!$1:$1048576,$A$3,0)*100,"-")</f>
        <v>20.967741310596466</v>
      </c>
    </row>
    <row r="28" spans="1:8">
      <c r="A28" s="6" t="s">
        <v>9965</v>
      </c>
      <c r="B28" s="6" t="s">
        <v>5876</v>
      </c>
      <c r="C28" s="24" t="s">
        <v>10812</v>
      </c>
      <c r="D28" s="37">
        <f>IFERROR(VLOOKUP(D$2&amp;$B28&amp;$A28,Parte_III!$1:$1048576,$A$3,0)*100,"-")</f>
        <v>1.0101010091602802</v>
      </c>
      <c r="E28" s="37">
        <f>IFERROR(VLOOKUP(E$2&amp;$B28&amp;$A28,Parte_III!$1:$1048576,$A$3,0)*100,"-")</f>
        <v>0.68027209490537643</v>
      </c>
      <c r="F28" s="37">
        <f>IFERROR(VLOOKUP(F$2&amp;$B28&amp;$A28,Parte_III!$1:$1048576,$A$3,0)*100,"-")</f>
        <v>1.6393441706895828</v>
      </c>
      <c r="G28" s="37">
        <f>IFERROR(VLOOKUP(G$2&amp;$B28&amp;$A28,Parte_III!$1:$1048576,$A$3,0)*100,"-")</f>
        <v>3.7037037312984467</v>
      </c>
      <c r="H28" s="37">
        <f>IFERROR(VLOOKUP(H$2&amp;$B28&amp;$A28,Parte_III!$1:$1048576,$A$3,0)*100,"-")</f>
        <v>0</v>
      </c>
    </row>
    <row r="29" spans="1:8">
      <c r="A29" s="6" t="s">
        <v>9995</v>
      </c>
      <c r="B29" s="6" t="s">
        <v>5876</v>
      </c>
      <c r="C29" s="24" t="s">
        <v>10813</v>
      </c>
      <c r="D29" s="37">
        <f>IFERROR(VLOOKUP(D$2&amp;$B29&amp;$A29,Parte_III!$1:$1048576,$A$3,0)*100,"-")</f>
        <v>25.925925374031067</v>
      </c>
      <c r="E29" s="37">
        <f>IFERROR(VLOOKUP(E$2&amp;$B29&amp;$A29,Parte_III!$1:$1048576,$A$3,0)*100,"-")</f>
        <v>26.530611515045166</v>
      </c>
      <c r="F29" s="37">
        <f>IFERROR(VLOOKUP(F$2&amp;$B29&amp;$A29,Parte_III!$1:$1048576,$A$3,0)*100,"-")</f>
        <v>27.868852019309998</v>
      </c>
      <c r="G29" s="37">
        <f>IFERROR(VLOOKUP(G$2&amp;$B29&amp;$A29,Parte_III!$1:$1048576,$A$3,0)*100,"-")</f>
        <v>22.22222238779068</v>
      </c>
      <c r="H29" s="37">
        <f>IFERROR(VLOOKUP(H$2&amp;$B29&amp;$A29,Parte_III!$1:$1048576,$A$3,0)*100,"-")</f>
        <v>24.193547666072845</v>
      </c>
    </row>
    <row r="30" spans="1:8">
      <c r="A30" s="6" t="s">
        <v>10025</v>
      </c>
      <c r="B30" s="6" t="s">
        <v>5876</v>
      </c>
      <c r="C30" s="24" t="s">
        <v>5664</v>
      </c>
      <c r="D30" s="37">
        <f>IFERROR(VLOOKUP(D$2&amp;$B30&amp;$A30,Parte_III!$1:$1048576,$A$3,0)*100,"-")</f>
        <v>0</v>
      </c>
      <c r="E30" s="37">
        <f>IFERROR(VLOOKUP(E$2&amp;$B30&amp;$A30,Parte_III!$1:$1048576,$A$3,0)*100,"-")</f>
        <v>0</v>
      </c>
      <c r="F30" s="37">
        <f>IFERROR(VLOOKUP(F$2&amp;$B30&amp;$A30,Parte_III!$1:$1048576,$A$3,0)*100,"-")</f>
        <v>0</v>
      </c>
      <c r="G30" s="37">
        <f>IFERROR(VLOOKUP(G$2&amp;$B30&amp;$A30,Parte_III!$1:$1048576,$A$3,0)*100,"-")</f>
        <v>0</v>
      </c>
      <c r="H30" s="37">
        <f>IFERROR(VLOOKUP(H$2&amp;$B30&amp;$A30,Parte_III!$1:$1048576,$A$3,0)*100,"-")</f>
        <v>0</v>
      </c>
    </row>
    <row r="31" spans="1:8">
      <c r="A31" s="8"/>
      <c r="B31" s="8"/>
      <c r="C31" s="21" t="s">
        <v>10805</v>
      </c>
      <c r="D31" s="22"/>
      <c r="E31" s="22"/>
      <c r="F31" s="22"/>
      <c r="G31" s="22"/>
      <c r="H31" s="22"/>
    </row>
    <row r="32" spans="1:8">
      <c r="A32" s="6" t="s">
        <v>9845</v>
      </c>
      <c r="B32" s="6" t="s">
        <v>5877</v>
      </c>
      <c r="C32" s="24" t="s">
        <v>10808</v>
      </c>
      <c r="D32" s="37">
        <f>IFERROR(VLOOKUP(D$2&amp;$B32&amp;$A32,Parte_III!$1:$1048576,$A$3,0)*100,"-")</f>
        <v>8.1300809979438782</v>
      </c>
      <c r="E32" s="37">
        <f>IFERROR(VLOOKUP(E$2&amp;$B32&amp;$A32,Parte_III!$1:$1048576,$A$3,0)*100,"-")</f>
        <v>7.1428574621677399</v>
      </c>
      <c r="F32" s="37">
        <f>IFERROR(VLOOKUP(F$2&amp;$B32&amp;$A32,Parte_III!$1:$1048576,$A$3,0)*100,"-")</f>
        <v>5.8823529630899429</v>
      </c>
      <c r="G32" s="37">
        <f>IFERROR(VLOOKUP(G$2&amp;$B32&amp;$A32,Parte_III!$1:$1048576,$A$3,0)*100,"-")</f>
        <v>18.181818723678589</v>
      </c>
      <c r="H32" s="37">
        <f>IFERROR(VLOOKUP(H$2&amp;$B32&amp;$A32,Parte_III!$1:$1048576,$A$3,0)*100,"-")</f>
        <v>9.0909093618392944</v>
      </c>
    </row>
    <row r="33" spans="1:8">
      <c r="A33" s="6" t="s">
        <v>9875</v>
      </c>
      <c r="B33" s="6" t="s">
        <v>5877</v>
      </c>
      <c r="C33" s="24" t="s">
        <v>10809</v>
      </c>
      <c r="D33" s="37">
        <f>IFERROR(VLOOKUP(D$2&amp;$B33&amp;$A33,Parte_III!$1:$1048576,$A$3,0)*100,"-")</f>
        <v>16.260161995887756</v>
      </c>
      <c r="E33" s="37">
        <f>IFERROR(VLOOKUP(E$2&amp;$B33&amp;$A33,Parte_III!$1:$1048576,$A$3,0)*100,"-")</f>
        <v>12.5</v>
      </c>
      <c r="F33" s="37">
        <f>IFERROR(VLOOKUP(F$2&amp;$B33&amp;$A33,Parte_III!$1:$1048576,$A$3,0)*100,"-")</f>
        <v>17.647059261798859</v>
      </c>
      <c r="G33" s="37">
        <f>IFERROR(VLOOKUP(G$2&amp;$B33&amp;$A33,Parte_III!$1:$1048576,$A$3,0)*100,"-")</f>
        <v>18.181818723678589</v>
      </c>
      <c r="H33" s="37">
        <f>IFERROR(VLOOKUP(H$2&amp;$B33&amp;$A33,Parte_III!$1:$1048576,$A$3,0)*100,"-")</f>
        <v>22.727273404598236</v>
      </c>
    </row>
    <row r="34" spans="1:8">
      <c r="A34" s="6" t="s">
        <v>9905</v>
      </c>
      <c r="B34" s="6" t="s">
        <v>5877</v>
      </c>
      <c r="C34" s="24" t="s">
        <v>10810</v>
      </c>
      <c r="D34" s="37">
        <f>IFERROR(VLOOKUP(D$2&amp;$B34&amp;$A34,Parte_III!$1:$1048576,$A$3,0)*100,"-")</f>
        <v>8.5365854203701019</v>
      </c>
      <c r="E34" s="37">
        <f>IFERROR(VLOOKUP(E$2&amp;$B34&amp;$A34,Parte_III!$1:$1048576,$A$3,0)*100,"-")</f>
        <v>10.71428582072258</v>
      </c>
      <c r="F34" s="37">
        <f>IFERROR(VLOOKUP(F$2&amp;$B34&amp;$A34,Parte_III!$1:$1048576,$A$3,0)*100,"-")</f>
        <v>5.8823529630899429</v>
      </c>
      <c r="G34" s="37">
        <f>IFERROR(VLOOKUP(G$2&amp;$B34&amp;$A34,Parte_III!$1:$1048576,$A$3,0)*100,"-")</f>
        <v>9.0909093618392944</v>
      </c>
      <c r="H34" s="37">
        <f>IFERROR(VLOOKUP(H$2&amp;$B34&amp;$A34,Parte_III!$1:$1048576,$A$3,0)*100,"-")</f>
        <v>6.8181820213794708</v>
      </c>
    </row>
    <row r="35" spans="1:8">
      <c r="A35" s="6" t="s">
        <v>9935</v>
      </c>
      <c r="B35" s="6" t="s">
        <v>5877</v>
      </c>
      <c r="C35" s="24" t="s">
        <v>10811</v>
      </c>
      <c r="D35" s="37">
        <f>IFERROR(VLOOKUP(D$2&amp;$B35&amp;$A35,Parte_III!$1:$1048576,$A$3,0)*100,"-")</f>
        <v>20.325203239917755</v>
      </c>
      <c r="E35" s="37">
        <f>IFERROR(VLOOKUP(E$2&amp;$B35&amp;$A35,Parte_III!$1:$1048576,$A$3,0)*100,"-")</f>
        <v>21.42857164144516</v>
      </c>
      <c r="F35" s="37">
        <f>IFERROR(VLOOKUP(F$2&amp;$B35&amp;$A35,Parte_III!$1:$1048576,$A$3,0)*100,"-")</f>
        <v>17.647059261798859</v>
      </c>
      <c r="G35" s="37">
        <f>IFERROR(VLOOKUP(G$2&amp;$B35&amp;$A35,Parte_III!$1:$1048576,$A$3,0)*100,"-")</f>
        <v>13.636364042758942</v>
      </c>
      <c r="H35" s="37">
        <f>IFERROR(VLOOKUP(H$2&amp;$B35&amp;$A35,Parte_III!$1:$1048576,$A$3,0)*100,"-")</f>
        <v>25</v>
      </c>
    </row>
    <row r="36" spans="1:8">
      <c r="A36" s="6" t="s">
        <v>9965</v>
      </c>
      <c r="B36" s="6" t="s">
        <v>5877</v>
      </c>
      <c r="C36" s="24" t="s">
        <v>10812</v>
      </c>
      <c r="D36" s="37">
        <f>IFERROR(VLOOKUP(D$2&amp;$B36&amp;$A36,Parte_III!$1:$1048576,$A$3,0)*100,"-")</f>
        <v>4.0650404989719391</v>
      </c>
      <c r="E36" s="37">
        <f>IFERROR(VLOOKUP(E$2&amp;$B36&amp;$A36,Parte_III!$1:$1048576,$A$3,0)*100,"-")</f>
        <v>3.5714287310838699</v>
      </c>
      <c r="F36" s="37">
        <f>IFERROR(VLOOKUP(F$2&amp;$B36&amp;$A36,Parte_III!$1:$1048576,$A$3,0)*100,"-")</f>
        <v>0</v>
      </c>
      <c r="G36" s="37">
        <f>IFERROR(VLOOKUP(G$2&amp;$B36&amp;$A36,Parte_III!$1:$1048576,$A$3,0)*100,"-")</f>
        <v>9.0909093618392944</v>
      </c>
      <c r="H36" s="37">
        <f>IFERROR(VLOOKUP(H$2&amp;$B36&amp;$A36,Parte_III!$1:$1048576,$A$3,0)*100,"-")</f>
        <v>9.0909093618392944</v>
      </c>
    </row>
    <row r="37" spans="1:8">
      <c r="A37" s="6" t="s">
        <v>9995</v>
      </c>
      <c r="B37" s="6" t="s">
        <v>5877</v>
      </c>
      <c r="C37" s="24" t="s">
        <v>10813</v>
      </c>
      <c r="D37" s="37">
        <f>IFERROR(VLOOKUP(D$2&amp;$B37&amp;$A37,Parte_III!$1:$1048576,$A$3,0)*100,"-")</f>
        <v>42.682927846908569</v>
      </c>
      <c r="E37" s="37">
        <f>IFERROR(VLOOKUP(E$2&amp;$B37&amp;$A37,Parte_III!$1:$1048576,$A$3,0)*100,"-")</f>
        <v>44.64285671710968</v>
      </c>
      <c r="F37" s="37">
        <f>IFERROR(VLOOKUP(F$2&amp;$B37&amp;$A37,Parte_III!$1:$1048576,$A$3,0)*100,"-")</f>
        <v>52.941179275512695</v>
      </c>
      <c r="G37" s="37">
        <f>IFERROR(VLOOKUP(G$2&amp;$B37&amp;$A37,Parte_III!$1:$1048576,$A$3,0)*100,"-")</f>
        <v>31.818181276321411</v>
      </c>
      <c r="H37" s="37">
        <f>IFERROR(VLOOKUP(H$2&amp;$B37&amp;$A37,Parte_III!$1:$1048576,$A$3,0)*100,"-")</f>
        <v>27.272728085517883</v>
      </c>
    </row>
    <row r="38" spans="1:8" ht="15" thickBot="1">
      <c r="A38" s="6" t="s">
        <v>10025</v>
      </c>
      <c r="B38" s="6" t="s">
        <v>5877</v>
      </c>
      <c r="C38" s="24" t="s">
        <v>5664</v>
      </c>
      <c r="D38" s="37">
        <f>IFERROR(VLOOKUP(D$2&amp;$B38&amp;$A38,Parte_III!$1:$1048576,$A$3,0)*100,"-")</f>
        <v>0</v>
      </c>
      <c r="E38" s="37">
        <f>IFERROR(VLOOKUP(E$2&amp;$B38&amp;$A38,Parte_III!$1:$1048576,$A$3,0)*100,"-")</f>
        <v>0</v>
      </c>
      <c r="F38" s="37">
        <f>IFERROR(VLOOKUP(F$2&amp;$B38&amp;$A38,Parte_III!$1:$1048576,$A$3,0)*100,"-")</f>
        <v>0</v>
      </c>
      <c r="G38" s="37">
        <f>IFERROR(VLOOKUP(G$2&amp;$B38&amp;$A38,Parte_III!$1:$1048576,$A$3,0)*100,"-")</f>
        <v>0</v>
      </c>
      <c r="H38" s="37">
        <f>IFERROR(VLOOKUP(H$2&amp;$B38&amp;$A38,Parte_III!$1:$1048576,$A$3,0)*100,"-")</f>
        <v>0</v>
      </c>
    </row>
    <row r="39" spans="1:8" s="26" customFormat="1" ht="15" thickTop="1">
      <c r="A39" s="8"/>
      <c r="B39" s="8"/>
      <c r="C39" s="32" t="s">
        <v>355</v>
      </c>
      <c r="D39" s="33"/>
      <c r="E39" s="33"/>
      <c r="F39" s="33"/>
      <c r="G39" s="33"/>
      <c r="H39" s="33"/>
    </row>
    <row r="40" spans="1:8" s="26" customFormat="1">
      <c r="A40" s="8"/>
      <c r="B40" s="8"/>
      <c r="C40" s="34"/>
    </row>
    <row r="41" spans="1:8" s="26" customFormat="1">
      <c r="A41" s="8"/>
      <c r="B41" s="8"/>
      <c r="C41" s="24"/>
      <c r="D41" s="24"/>
      <c r="E41" s="24"/>
      <c r="F41" s="24"/>
      <c r="G41" s="24"/>
    </row>
    <row r="42" spans="1:8" s="26" customFormat="1">
      <c r="A42" s="8"/>
      <c r="B42" s="8"/>
    </row>
    <row r="43" spans="1:8" s="26" customFormat="1">
      <c r="A43" s="8"/>
      <c r="B43" s="8"/>
    </row>
    <row r="44" spans="1:8" s="26" customFormat="1">
      <c r="A44" s="8"/>
      <c r="B44" s="8"/>
    </row>
    <row r="45" spans="1:8" s="26" customFormat="1">
      <c r="A45" s="8"/>
      <c r="B45" s="8"/>
    </row>
    <row r="46" spans="1:8" s="26" customFormat="1">
      <c r="A46" s="8"/>
      <c r="B46" s="8"/>
    </row>
    <row r="47" spans="1:8" s="26" customFormat="1">
      <c r="A47" s="8"/>
      <c r="B47" s="8"/>
    </row>
    <row r="48" spans="1:8"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row r="96" spans="1:2" s="26" customFormat="1">
      <c r="A96" s="8"/>
      <c r="B96" s="8"/>
    </row>
    <row r="97" spans="1:2" s="26" customFormat="1">
      <c r="A97" s="8"/>
      <c r="B97" s="8"/>
    </row>
    <row r="98" spans="1:2" s="26" customFormat="1">
      <c r="A98" s="8"/>
      <c r="B98" s="8"/>
    </row>
    <row r="99" spans="1:2" s="26" customFormat="1">
      <c r="A99" s="8"/>
      <c r="B99" s="8"/>
    </row>
    <row r="100" spans="1:2" s="26" customFormat="1">
      <c r="A100" s="8"/>
      <c r="B100" s="8"/>
    </row>
    <row r="101" spans="1:2" s="26" customFormat="1">
      <c r="A101" s="8"/>
      <c r="B101" s="8"/>
    </row>
    <row r="102" spans="1:2" s="26" customFormat="1">
      <c r="A102" s="8"/>
      <c r="B102" s="8"/>
    </row>
    <row r="103" spans="1:2" s="26" customFormat="1">
      <c r="A103" s="8"/>
      <c r="B103" s="8"/>
    </row>
    <row r="104" spans="1:2" s="26" customFormat="1">
      <c r="A104" s="8"/>
      <c r="B104" s="8"/>
    </row>
    <row r="105" spans="1:2" s="26" customFormat="1">
      <c r="A105" s="8"/>
      <c r="B105" s="8"/>
    </row>
    <row r="106" spans="1:2" s="26" customFormat="1">
      <c r="A106" s="8"/>
      <c r="B106" s="8"/>
    </row>
    <row r="107" spans="1:2" s="26" customFormat="1">
      <c r="A107" s="8"/>
      <c r="B107" s="8"/>
    </row>
  </sheetData>
  <mergeCells count="4">
    <mergeCell ref="C1:H1"/>
    <mergeCell ref="C3:H3"/>
    <mergeCell ref="C5:C6"/>
    <mergeCell ref="D5:H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873EF-2BD0-490A-AB2C-6C05B78A19DE}">
  <dimension ref="A1:Y87"/>
  <sheetViews>
    <sheetView showGridLines="0" workbookViewId="0">
      <selection activeCell="C4" sqref="C4"/>
    </sheetView>
  </sheetViews>
  <sheetFormatPr defaultRowHeight="14.4"/>
  <cols>
    <col min="1" max="2" width="4.44140625" style="13" customWidth="1"/>
    <col min="3" max="3" width="41.5546875" style="26" customWidth="1"/>
    <col min="4" max="4" width="9.109375" style="26"/>
    <col min="5" max="13" width="8.6640625" style="26" customWidth="1"/>
    <col min="14" max="25" width="9.109375" style="26"/>
  </cols>
  <sheetData>
    <row r="1" spans="1:25" s="2" customFormat="1" ht="33.75" customHeight="1">
      <c r="A1" s="12"/>
      <c r="B1" s="12"/>
      <c r="C1" s="232" t="s">
        <v>2045</v>
      </c>
      <c r="D1" s="232"/>
      <c r="E1" s="233"/>
      <c r="F1" s="233"/>
      <c r="G1" s="233"/>
      <c r="H1" s="233"/>
      <c r="I1" s="233"/>
      <c r="J1" s="233"/>
      <c r="K1" s="233"/>
      <c r="L1" s="233"/>
      <c r="M1" s="233"/>
    </row>
    <row r="2" spans="1:25" s="6" customFormat="1" ht="11.25" customHeight="1">
      <c r="A2" s="6" t="s">
        <v>1684</v>
      </c>
      <c r="C2" s="116"/>
      <c r="D2" s="120"/>
      <c r="E2" s="98" t="s">
        <v>10752</v>
      </c>
      <c r="F2" s="98" t="s">
        <v>10753</v>
      </c>
      <c r="G2" s="98" t="s">
        <v>10754</v>
      </c>
      <c r="H2" s="98" t="s">
        <v>10755</v>
      </c>
      <c r="I2" s="98" t="s">
        <v>10756</v>
      </c>
      <c r="J2" s="98" t="s">
        <v>10757</v>
      </c>
      <c r="K2" s="98" t="s">
        <v>10758</v>
      </c>
      <c r="L2" s="98" t="s">
        <v>10759</v>
      </c>
      <c r="M2" s="98" t="s">
        <v>10760</v>
      </c>
    </row>
    <row r="3" spans="1:25" s="1" customFormat="1" ht="42" customHeight="1">
      <c r="A3" s="6">
        <v>2</v>
      </c>
      <c r="B3" s="6"/>
      <c r="C3" s="234" t="s">
        <v>10955</v>
      </c>
      <c r="D3" s="234"/>
      <c r="E3" s="234"/>
      <c r="F3" s="234"/>
      <c r="G3" s="234"/>
      <c r="H3" s="234"/>
      <c r="I3" s="234"/>
      <c r="J3" s="234"/>
      <c r="K3" s="234"/>
      <c r="L3" s="234"/>
      <c r="M3" s="234"/>
      <c r="N3" s="16"/>
      <c r="O3" s="16"/>
      <c r="P3" s="16"/>
      <c r="Q3" s="16"/>
      <c r="R3" s="16"/>
      <c r="S3" s="16"/>
      <c r="T3" s="16"/>
      <c r="U3" s="16"/>
      <c r="V3" s="16"/>
      <c r="W3" s="16"/>
      <c r="X3" s="16"/>
      <c r="Y3" s="16"/>
    </row>
    <row r="4" spans="1:25" s="1" customFormat="1" ht="9.75" customHeight="1" thickBot="1">
      <c r="A4" s="6"/>
      <c r="B4" s="6"/>
      <c r="C4" s="17"/>
      <c r="D4" s="18"/>
      <c r="E4" s="16"/>
      <c r="F4" s="18"/>
      <c r="G4" s="19"/>
      <c r="H4" s="19"/>
      <c r="I4" s="19"/>
      <c r="J4" s="19"/>
      <c r="K4" s="19"/>
      <c r="L4" s="19"/>
      <c r="M4" s="18"/>
      <c r="N4" s="16"/>
      <c r="O4" s="16"/>
      <c r="P4" s="16"/>
      <c r="Q4" s="16"/>
      <c r="R4" s="16"/>
      <c r="S4" s="16"/>
      <c r="T4" s="16"/>
      <c r="U4" s="16"/>
      <c r="V4" s="16"/>
      <c r="W4" s="16"/>
      <c r="X4" s="16"/>
      <c r="Y4" s="16"/>
    </row>
    <row r="5" spans="1:25" s="1" customFormat="1" ht="17.25" customHeight="1" thickTop="1">
      <c r="A5" s="6"/>
      <c r="B5" s="6"/>
      <c r="C5" s="235" t="s">
        <v>10954</v>
      </c>
      <c r="D5" s="245" t="s">
        <v>342</v>
      </c>
      <c r="E5" s="245"/>
      <c r="F5" s="245"/>
      <c r="G5" s="245"/>
      <c r="H5" s="245"/>
      <c r="I5" s="245"/>
      <c r="J5" s="245"/>
      <c r="K5" s="245"/>
      <c r="L5" s="245"/>
      <c r="M5" s="245"/>
      <c r="N5" s="16"/>
      <c r="O5" s="16"/>
      <c r="P5" s="16"/>
      <c r="Q5" s="16"/>
      <c r="R5" s="16"/>
      <c r="S5" s="16"/>
      <c r="T5" s="16"/>
      <c r="U5" s="16"/>
      <c r="V5" s="16"/>
      <c r="W5" s="16"/>
      <c r="X5" s="16"/>
      <c r="Y5" s="16"/>
    </row>
    <row r="6" spans="1:25" s="1" customFormat="1" ht="26.25" customHeight="1">
      <c r="A6" s="6"/>
      <c r="B6" s="6"/>
      <c r="C6" s="236"/>
      <c r="D6" s="121" t="s">
        <v>342</v>
      </c>
      <c r="E6" s="111" t="s">
        <v>333</v>
      </c>
      <c r="F6" s="111" t="s">
        <v>334</v>
      </c>
      <c r="G6" s="111" t="s">
        <v>335</v>
      </c>
      <c r="H6" s="111" t="s">
        <v>336</v>
      </c>
      <c r="I6" s="111" t="s">
        <v>337</v>
      </c>
      <c r="J6" s="111" t="s">
        <v>338</v>
      </c>
      <c r="K6" s="111" t="s">
        <v>339</v>
      </c>
      <c r="L6" s="111" t="s">
        <v>340</v>
      </c>
      <c r="M6" s="111" t="s">
        <v>341</v>
      </c>
      <c r="N6" s="16"/>
      <c r="O6" s="16"/>
      <c r="P6" s="16"/>
      <c r="Q6" s="16"/>
      <c r="R6" s="16"/>
      <c r="S6" s="16"/>
      <c r="T6" s="16"/>
      <c r="U6" s="16"/>
      <c r="V6" s="16"/>
      <c r="W6" s="16"/>
      <c r="X6" s="16"/>
      <c r="Y6" s="16"/>
    </row>
    <row r="7" spans="1:25" s="1" customFormat="1" ht="19.5" customHeight="1">
      <c r="A7" s="6"/>
      <c r="B7" s="6"/>
      <c r="C7" s="21" t="s">
        <v>342</v>
      </c>
      <c r="D7" s="38"/>
      <c r="E7" s="22"/>
      <c r="F7" s="22"/>
      <c r="G7" s="22"/>
      <c r="H7" s="22"/>
      <c r="I7" s="22"/>
      <c r="J7" s="22"/>
      <c r="K7" s="22"/>
      <c r="L7" s="22"/>
      <c r="M7" s="22"/>
      <c r="N7" s="16"/>
      <c r="O7" s="16"/>
      <c r="P7" s="16"/>
      <c r="Q7" s="16"/>
      <c r="R7" s="16"/>
      <c r="S7" s="16"/>
      <c r="T7" s="16"/>
      <c r="U7" s="16"/>
      <c r="V7" s="16"/>
      <c r="W7" s="16"/>
      <c r="X7" s="16"/>
      <c r="Y7" s="16"/>
    </row>
    <row r="8" spans="1:25">
      <c r="A8" s="6" t="s">
        <v>10188</v>
      </c>
      <c r="B8" s="6"/>
      <c r="C8" s="24" t="s">
        <v>7717</v>
      </c>
      <c r="D8" s="36">
        <f>IFERROR(VLOOKUP($B8&amp;D$2&amp;$A8,Parte_III!$1:$1048576,$A$3,0),"-")</f>
        <v>1129</v>
      </c>
      <c r="E8" s="36">
        <f>IFERROR(VLOOKUP($B8&amp;E$2&amp;$A8,Parte_III!$1:$1048576,$A$3,0),"-")</f>
        <v>96</v>
      </c>
      <c r="F8" s="36">
        <f>IFERROR(VLOOKUP($B8&amp;F$2&amp;$A8,Parte_III!$1:$1048576,$A$3,0),"-")</f>
        <v>90</v>
      </c>
      <c r="G8" s="36">
        <f>IFERROR(VLOOKUP($B8&amp;G$2&amp;$A8,Parte_III!$1:$1048576,$A$3,0),"-")</f>
        <v>83</v>
      </c>
      <c r="H8" s="36">
        <f>IFERROR(VLOOKUP($B8&amp;H$2&amp;$A8,Parte_III!$1:$1048576,$A$3,0),"-")</f>
        <v>110</v>
      </c>
      <c r="I8" s="36">
        <f>IFERROR(VLOOKUP($B8&amp;I$2&amp;$A8,Parte_III!$1:$1048576,$A$3,0),"-")</f>
        <v>379</v>
      </c>
      <c r="J8" s="36">
        <f>IFERROR(VLOOKUP($B8&amp;J$2&amp;$A8,Parte_III!$1:$1048576,$A$3,0),"-")</f>
        <v>268</v>
      </c>
      <c r="K8" s="36">
        <f>IFERROR(VLOOKUP($B8&amp;K$2&amp;$A8,Parte_III!$1:$1048576,$A$3,0),"-")</f>
        <v>271</v>
      </c>
      <c r="L8" s="36">
        <f>IFERROR(VLOOKUP($B8&amp;L$2&amp;$A8,Parte_III!$1:$1048576,$A$3,0),"-")</f>
        <v>211</v>
      </c>
      <c r="M8" s="36">
        <f>IFERROR(VLOOKUP($B8&amp;M$2&amp;$A8,Parte_III!$1:$1048576,$A$3,0),"-")</f>
        <v>750</v>
      </c>
    </row>
    <row r="9" spans="1:25">
      <c r="A9" s="6" t="s">
        <v>10218</v>
      </c>
      <c r="B9" s="6"/>
      <c r="C9" s="24" t="s">
        <v>7718</v>
      </c>
      <c r="D9" s="36">
        <f>IFERROR(VLOOKUP($B9&amp;D$2&amp;$A9,Parte_III!$1:$1048576,$A$3,0),"-")</f>
        <v>169</v>
      </c>
      <c r="E9" s="36">
        <f>IFERROR(VLOOKUP($B9&amp;E$2&amp;$A9,Parte_III!$1:$1048576,$A$3,0),"-")</f>
        <v>8</v>
      </c>
      <c r="F9" s="36">
        <f>IFERROR(VLOOKUP($B9&amp;F$2&amp;$A9,Parte_III!$1:$1048576,$A$3,0),"-")</f>
        <v>9</v>
      </c>
      <c r="G9" s="36">
        <f>IFERROR(VLOOKUP($B9&amp;G$2&amp;$A9,Parte_III!$1:$1048576,$A$3,0),"-")</f>
        <v>9</v>
      </c>
      <c r="H9" s="36">
        <f>IFERROR(VLOOKUP($B9&amp;H$2&amp;$A9,Parte_III!$1:$1048576,$A$3,0),"-")</f>
        <v>10</v>
      </c>
      <c r="I9" s="36">
        <f>IFERROR(VLOOKUP($B9&amp;I$2&amp;$A9,Parte_III!$1:$1048576,$A$3,0),"-")</f>
        <v>36</v>
      </c>
      <c r="J9" s="36">
        <f>IFERROR(VLOOKUP($B9&amp;J$2&amp;$A9,Parte_III!$1:$1048576,$A$3,0),"-")</f>
        <v>33</v>
      </c>
      <c r="K9" s="36">
        <f>IFERROR(VLOOKUP($B9&amp;K$2&amp;$A9,Parte_III!$1:$1048576,$A$3,0),"-")</f>
        <v>70</v>
      </c>
      <c r="L9" s="36">
        <f>IFERROR(VLOOKUP($B9&amp;L$2&amp;$A9,Parte_III!$1:$1048576,$A$3,0),"-")</f>
        <v>30</v>
      </c>
      <c r="M9" s="36">
        <f>IFERROR(VLOOKUP($B9&amp;M$2&amp;$A9,Parte_III!$1:$1048576,$A$3,0),"-")</f>
        <v>133</v>
      </c>
    </row>
    <row r="10" spans="1:25">
      <c r="A10" s="6" t="s">
        <v>10248</v>
      </c>
      <c r="B10" s="6"/>
      <c r="C10" s="24" t="s">
        <v>5664</v>
      </c>
      <c r="D10" s="36">
        <f>IFERROR(VLOOKUP($B10&amp;D$2&amp;$A10,Parte_III!$1:$1048576,$A$3,0),"-")</f>
        <v>2</v>
      </c>
      <c r="E10" s="36">
        <f>IFERROR(VLOOKUP($B10&amp;E$2&amp;$A10,Parte_III!$1:$1048576,$A$3,0),"-")</f>
        <v>0</v>
      </c>
      <c r="F10" s="36">
        <f>IFERROR(VLOOKUP($B10&amp;F$2&amp;$A10,Parte_III!$1:$1048576,$A$3,0),"-")</f>
        <v>2</v>
      </c>
      <c r="G10" s="36">
        <f>IFERROR(VLOOKUP($B10&amp;G$2&amp;$A10,Parte_III!$1:$1048576,$A$3,0),"-")</f>
        <v>0</v>
      </c>
      <c r="H10" s="36">
        <f>IFERROR(VLOOKUP($B10&amp;H$2&amp;$A10,Parte_III!$1:$1048576,$A$3,0),"-")</f>
        <v>0</v>
      </c>
      <c r="I10" s="36">
        <f>IFERROR(VLOOKUP($B10&amp;I$2&amp;$A10,Parte_III!$1:$1048576,$A$3,0),"-")</f>
        <v>2</v>
      </c>
      <c r="J10" s="36">
        <f>IFERROR(VLOOKUP($B10&amp;J$2&amp;$A10,Parte_III!$1:$1048576,$A$3,0),"-")</f>
        <v>0</v>
      </c>
      <c r="K10" s="36">
        <f>IFERROR(VLOOKUP($B10&amp;K$2&amp;$A10,Parte_III!$1:$1048576,$A$3,0),"-")</f>
        <v>0</v>
      </c>
      <c r="L10" s="36">
        <f>IFERROR(VLOOKUP($B10&amp;L$2&amp;$A10,Parte_III!$1:$1048576,$A$3,0),"-")</f>
        <v>0</v>
      </c>
      <c r="M10" s="36">
        <f>IFERROR(VLOOKUP($B10&amp;M$2&amp;$A10,Parte_III!$1:$1048576,$A$3,0),"-")</f>
        <v>0</v>
      </c>
    </row>
    <row r="11" spans="1:25">
      <c r="A11" s="6"/>
      <c r="B11" s="6"/>
      <c r="C11" s="21" t="s">
        <v>1687</v>
      </c>
      <c r="D11" s="38"/>
      <c r="E11" s="22"/>
      <c r="F11" s="22"/>
      <c r="G11" s="22"/>
      <c r="H11" s="22"/>
      <c r="I11" s="22"/>
      <c r="J11" s="22"/>
      <c r="K11" s="22"/>
      <c r="L11" s="22"/>
      <c r="M11" s="22"/>
    </row>
    <row r="12" spans="1:25">
      <c r="A12" s="6" t="s">
        <v>10188</v>
      </c>
      <c r="B12" s="6" t="s">
        <v>7669</v>
      </c>
      <c r="C12" s="24" t="s">
        <v>7717</v>
      </c>
      <c r="D12" s="36">
        <f>IFERROR(VLOOKUP($B12&amp;D$2&amp;$A12,Parte_III!$1:$1048576,$A$3,0),"-")</f>
        <v>619</v>
      </c>
      <c r="E12" s="36">
        <f>IFERROR(VLOOKUP($B12&amp;E$2&amp;$A12,Parte_III!$1:$1048576,$A$3,0),"-")</f>
        <v>49</v>
      </c>
      <c r="F12" s="36">
        <f>IFERROR(VLOOKUP($B12&amp;F$2&amp;$A12,Parte_III!$1:$1048576,$A$3,0),"-")</f>
        <v>44</v>
      </c>
      <c r="G12" s="36">
        <f>IFERROR(VLOOKUP($B12&amp;G$2&amp;$A12,Parte_III!$1:$1048576,$A$3,0),"-")</f>
        <v>43</v>
      </c>
      <c r="H12" s="36">
        <f>IFERROR(VLOOKUP($B12&amp;H$2&amp;$A12,Parte_III!$1:$1048576,$A$3,0),"-")</f>
        <v>58</v>
      </c>
      <c r="I12" s="36">
        <f>IFERROR(VLOOKUP($B12&amp;I$2&amp;$A12,Parte_III!$1:$1048576,$A$3,0),"-")</f>
        <v>194</v>
      </c>
      <c r="J12" s="36">
        <f>IFERROR(VLOOKUP($B12&amp;J$2&amp;$A12,Parte_III!$1:$1048576,$A$3,0),"-")</f>
        <v>149</v>
      </c>
      <c r="K12" s="36">
        <f>IFERROR(VLOOKUP($B12&amp;K$2&amp;$A12,Parte_III!$1:$1048576,$A$3,0),"-")</f>
        <v>148</v>
      </c>
      <c r="L12" s="36">
        <f>IFERROR(VLOOKUP($B12&amp;L$2&amp;$A12,Parte_III!$1:$1048576,$A$3,0),"-")</f>
        <v>128</v>
      </c>
      <c r="M12" s="36">
        <f>IFERROR(VLOOKUP($B12&amp;M$2&amp;$A12,Parte_III!$1:$1048576,$A$3,0),"-")</f>
        <v>425</v>
      </c>
    </row>
    <row r="13" spans="1:25" s="26" customFormat="1">
      <c r="A13" s="6" t="s">
        <v>10218</v>
      </c>
      <c r="B13" s="6" t="s">
        <v>7669</v>
      </c>
      <c r="C13" s="24" t="s">
        <v>7718</v>
      </c>
      <c r="D13" s="36">
        <f>IFERROR(VLOOKUP($B13&amp;D$2&amp;$A13,Parte_III!$1:$1048576,$A$3,0),"-")</f>
        <v>104</v>
      </c>
      <c r="E13" s="36">
        <f>IFERROR(VLOOKUP($B13&amp;E$2&amp;$A13,Parte_III!$1:$1048576,$A$3,0),"-")</f>
        <v>3</v>
      </c>
      <c r="F13" s="36">
        <f>IFERROR(VLOOKUP($B13&amp;F$2&amp;$A13,Parte_III!$1:$1048576,$A$3,0),"-")</f>
        <v>7</v>
      </c>
      <c r="G13" s="36">
        <f>IFERROR(VLOOKUP($B13&amp;G$2&amp;$A13,Parte_III!$1:$1048576,$A$3,0),"-")</f>
        <v>8</v>
      </c>
      <c r="H13" s="36">
        <f>IFERROR(VLOOKUP($B13&amp;H$2&amp;$A13,Parte_III!$1:$1048576,$A$3,0),"-")</f>
        <v>7</v>
      </c>
      <c r="I13" s="36">
        <f>IFERROR(VLOOKUP($B13&amp;I$2&amp;$A13,Parte_III!$1:$1048576,$A$3,0),"-")</f>
        <v>25</v>
      </c>
      <c r="J13" s="36">
        <f>IFERROR(VLOOKUP($B13&amp;J$2&amp;$A13,Parte_III!$1:$1048576,$A$3,0),"-")</f>
        <v>24</v>
      </c>
      <c r="K13" s="36">
        <f>IFERROR(VLOOKUP($B13&amp;K$2&amp;$A13,Parte_III!$1:$1048576,$A$3,0),"-")</f>
        <v>38</v>
      </c>
      <c r="L13" s="36">
        <f>IFERROR(VLOOKUP($B13&amp;L$2&amp;$A13,Parte_III!$1:$1048576,$A$3,0),"-")</f>
        <v>17</v>
      </c>
      <c r="M13" s="36">
        <f>IFERROR(VLOOKUP($B13&amp;M$2&amp;$A13,Parte_III!$1:$1048576,$A$3,0),"-")</f>
        <v>79</v>
      </c>
    </row>
    <row r="14" spans="1:25" s="26" customFormat="1">
      <c r="A14" s="6" t="s">
        <v>10248</v>
      </c>
      <c r="B14" s="6" t="s">
        <v>7669</v>
      </c>
      <c r="C14" s="24" t="s">
        <v>5664</v>
      </c>
      <c r="D14" s="36">
        <f>IFERROR(VLOOKUP($B14&amp;D$2&amp;$A14,Parte_III!$1:$1048576,$A$3,0),"-")</f>
        <v>1</v>
      </c>
      <c r="E14" s="36">
        <f>IFERROR(VLOOKUP($B14&amp;E$2&amp;$A14,Parte_III!$1:$1048576,$A$3,0),"-")</f>
        <v>0</v>
      </c>
      <c r="F14" s="36">
        <f>IFERROR(VLOOKUP($B14&amp;F$2&amp;$A14,Parte_III!$1:$1048576,$A$3,0),"-")</f>
        <v>1</v>
      </c>
      <c r="G14" s="36">
        <f>IFERROR(VLOOKUP($B14&amp;G$2&amp;$A14,Parte_III!$1:$1048576,$A$3,0),"-")</f>
        <v>0</v>
      </c>
      <c r="H14" s="36">
        <f>IFERROR(VLOOKUP($B14&amp;H$2&amp;$A14,Parte_III!$1:$1048576,$A$3,0),"-")</f>
        <v>0</v>
      </c>
      <c r="I14" s="36">
        <f>IFERROR(VLOOKUP($B14&amp;I$2&amp;$A14,Parte_III!$1:$1048576,$A$3,0),"-")</f>
        <v>1</v>
      </c>
      <c r="J14" s="36">
        <f>IFERROR(VLOOKUP($B14&amp;J$2&amp;$A14,Parte_III!$1:$1048576,$A$3,0),"-")</f>
        <v>0</v>
      </c>
      <c r="K14" s="36">
        <f>IFERROR(VLOOKUP($B14&amp;K$2&amp;$A14,Parte_III!$1:$1048576,$A$3,0),"-")</f>
        <v>0</v>
      </c>
      <c r="L14" s="36">
        <f>IFERROR(VLOOKUP($B14&amp;L$2&amp;$A14,Parte_III!$1:$1048576,$A$3,0),"-")</f>
        <v>0</v>
      </c>
      <c r="M14" s="36">
        <f>IFERROR(VLOOKUP($B14&amp;M$2&amp;$A14,Parte_III!$1:$1048576,$A$3,0),"-")</f>
        <v>0</v>
      </c>
    </row>
    <row r="15" spans="1:25" s="26" customFormat="1">
      <c r="A15" s="6"/>
      <c r="B15" s="6"/>
      <c r="C15" s="21" t="s">
        <v>1688</v>
      </c>
      <c r="D15" s="38"/>
      <c r="E15" s="22"/>
      <c r="F15" s="22"/>
      <c r="G15" s="22"/>
      <c r="H15" s="22"/>
      <c r="I15" s="22"/>
      <c r="J15" s="22"/>
      <c r="K15" s="22"/>
      <c r="L15" s="22"/>
      <c r="M15" s="22"/>
    </row>
    <row r="16" spans="1:25" s="26" customFormat="1">
      <c r="A16" s="6" t="s">
        <v>10188</v>
      </c>
      <c r="B16" s="6" t="s">
        <v>7670</v>
      </c>
      <c r="C16" s="24" t="s">
        <v>7717</v>
      </c>
      <c r="D16" s="36">
        <f>IFERROR(VLOOKUP($B16&amp;D$2&amp;$A16,Parte_III!$1:$1048576,$A$3,0),"-")</f>
        <v>510</v>
      </c>
      <c r="E16" s="36">
        <f>IFERROR(VLOOKUP($B16&amp;E$2&amp;$A16,Parte_III!$1:$1048576,$A$3,0),"-")</f>
        <v>47</v>
      </c>
      <c r="F16" s="36">
        <f>IFERROR(VLOOKUP($B16&amp;F$2&amp;$A16,Parte_III!$1:$1048576,$A$3,0),"-")</f>
        <v>46</v>
      </c>
      <c r="G16" s="36">
        <f>IFERROR(VLOOKUP($B16&amp;G$2&amp;$A16,Parte_III!$1:$1048576,$A$3,0),"-")</f>
        <v>40</v>
      </c>
      <c r="H16" s="36">
        <f>IFERROR(VLOOKUP($B16&amp;H$2&amp;$A16,Parte_III!$1:$1048576,$A$3,0),"-")</f>
        <v>52</v>
      </c>
      <c r="I16" s="36">
        <f>IFERROR(VLOOKUP($B16&amp;I$2&amp;$A16,Parte_III!$1:$1048576,$A$3,0),"-")</f>
        <v>185</v>
      </c>
      <c r="J16" s="36">
        <f>IFERROR(VLOOKUP($B16&amp;J$2&amp;$A16,Parte_III!$1:$1048576,$A$3,0),"-")</f>
        <v>119</v>
      </c>
      <c r="K16" s="36">
        <f>IFERROR(VLOOKUP($B16&amp;K$2&amp;$A16,Parte_III!$1:$1048576,$A$3,0),"-")</f>
        <v>123</v>
      </c>
      <c r="L16" s="36">
        <f>IFERROR(VLOOKUP($B16&amp;L$2&amp;$A16,Parte_III!$1:$1048576,$A$3,0),"-")</f>
        <v>83</v>
      </c>
      <c r="M16" s="36">
        <f>IFERROR(VLOOKUP($B16&amp;M$2&amp;$A16,Parte_III!$1:$1048576,$A$3,0),"-")</f>
        <v>325</v>
      </c>
    </row>
    <row r="17" spans="1:13" s="26" customFormat="1">
      <c r="A17" s="6" t="s">
        <v>10218</v>
      </c>
      <c r="B17" s="6" t="s">
        <v>7670</v>
      </c>
      <c r="C17" s="24" t="s">
        <v>7718</v>
      </c>
      <c r="D17" s="36">
        <f>IFERROR(VLOOKUP($B17&amp;D$2&amp;$A17,Parte_III!$1:$1048576,$A$3,0),"-")</f>
        <v>65</v>
      </c>
      <c r="E17" s="36">
        <f>IFERROR(VLOOKUP($B17&amp;E$2&amp;$A17,Parte_III!$1:$1048576,$A$3,0),"-")</f>
        <v>5</v>
      </c>
      <c r="F17" s="36">
        <f>IFERROR(VLOOKUP($B17&amp;F$2&amp;$A17,Parte_III!$1:$1048576,$A$3,0),"-")</f>
        <v>2</v>
      </c>
      <c r="G17" s="36">
        <f>IFERROR(VLOOKUP($B17&amp;G$2&amp;$A17,Parte_III!$1:$1048576,$A$3,0),"-")</f>
        <v>1</v>
      </c>
      <c r="H17" s="36">
        <f>IFERROR(VLOOKUP($B17&amp;H$2&amp;$A17,Parte_III!$1:$1048576,$A$3,0),"-")</f>
        <v>3</v>
      </c>
      <c r="I17" s="36">
        <f>IFERROR(VLOOKUP($B17&amp;I$2&amp;$A17,Parte_III!$1:$1048576,$A$3,0),"-")</f>
        <v>11</v>
      </c>
      <c r="J17" s="36">
        <f>IFERROR(VLOOKUP($B17&amp;J$2&amp;$A17,Parte_III!$1:$1048576,$A$3,0),"-")</f>
        <v>9</v>
      </c>
      <c r="K17" s="36">
        <f>IFERROR(VLOOKUP($B17&amp;K$2&amp;$A17,Parte_III!$1:$1048576,$A$3,0),"-")</f>
        <v>32</v>
      </c>
      <c r="L17" s="36">
        <f>IFERROR(VLOOKUP($B17&amp;L$2&amp;$A17,Parte_III!$1:$1048576,$A$3,0),"-")</f>
        <v>13</v>
      </c>
      <c r="M17" s="36">
        <f>IFERROR(VLOOKUP($B17&amp;M$2&amp;$A17,Parte_III!$1:$1048576,$A$3,0),"-")</f>
        <v>54</v>
      </c>
    </row>
    <row r="18" spans="1:13" s="26" customFormat="1" ht="15" thickBot="1">
      <c r="A18" s="6" t="s">
        <v>10248</v>
      </c>
      <c r="B18" s="6" t="s">
        <v>7670</v>
      </c>
      <c r="C18" s="24" t="s">
        <v>5664</v>
      </c>
      <c r="D18" s="36">
        <f>IFERROR(VLOOKUP($B18&amp;D$2&amp;$A18,Parte_III!$1:$1048576,$A$3,0),"-")</f>
        <v>1</v>
      </c>
      <c r="E18" s="36">
        <f>IFERROR(VLOOKUP($B18&amp;E$2&amp;$A18,Parte_III!$1:$1048576,$A$3,0),"-")</f>
        <v>0</v>
      </c>
      <c r="F18" s="36">
        <f>IFERROR(VLOOKUP($B18&amp;F$2&amp;$A18,Parte_III!$1:$1048576,$A$3,0),"-")</f>
        <v>1</v>
      </c>
      <c r="G18" s="36">
        <f>IFERROR(VLOOKUP($B18&amp;G$2&amp;$A18,Parte_III!$1:$1048576,$A$3,0),"-")</f>
        <v>0</v>
      </c>
      <c r="H18" s="36">
        <f>IFERROR(VLOOKUP($B18&amp;H$2&amp;$A18,Parte_III!$1:$1048576,$A$3,0),"-")</f>
        <v>0</v>
      </c>
      <c r="I18" s="36">
        <f>IFERROR(VLOOKUP($B18&amp;I$2&amp;$A18,Parte_III!$1:$1048576,$A$3,0),"-")</f>
        <v>1</v>
      </c>
      <c r="J18" s="36">
        <f>IFERROR(VLOOKUP($B18&amp;J$2&amp;$A18,Parte_III!$1:$1048576,$A$3,0),"-")</f>
        <v>0</v>
      </c>
      <c r="K18" s="36">
        <f>IFERROR(VLOOKUP($B18&amp;K$2&amp;$A18,Parte_III!$1:$1048576,$A$3,0),"-")</f>
        <v>0</v>
      </c>
      <c r="L18" s="36">
        <f>IFERROR(VLOOKUP($B18&amp;L$2&amp;$A18,Parte_III!$1:$1048576,$A$3,0),"-")</f>
        <v>0</v>
      </c>
      <c r="M18" s="36">
        <f>IFERROR(VLOOKUP($B18&amp;M$2&amp;$A18,Parte_III!$1:$1048576,$A$3,0),"-")</f>
        <v>0</v>
      </c>
    </row>
    <row r="19" spans="1:13" s="26" customFormat="1" ht="15" thickTop="1">
      <c r="A19" s="8"/>
      <c r="B19" s="8"/>
      <c r="C19" s="32" t="s">
        <v>355</v>
      </c>
      <c r="D19" s="33"/>
      <c r="E19" s="33"/>
      <c r="F19" s="33"/>
      <c r="G19" s="33"/>
      <c r="H19" s="33"/>
      <c r="I19" s="33"/>
      <c r="J19" s="33"/>
      <c r="K19" s="33"/>
      <c r="L19" s="33"/>
      <c r="M19" s="33"/>
    </row>
    <row r="20" spans="1:13" s="26" customFormat="1">
      <c r="A20" s="8"/>
      <c r="B20" s="8"/>
      <c r="C20" s="34" t="s">
        <v>354</v>
      </c>
    </row>
    <row r="21" spans="1:13" s="26" customFormat="1">
      <c r="A21" s="8"/>
      <c r="B21" s="8"/>
    </row>
    <row r="22" spans="1:13" s="26" customFormat="1">
      <c r="A22" s="8"/>
      <c r="B22" s="8"/>
    </row>
    <row r="23" spans="1:13" s="26" customFormat="1">
      <c r="A23" s="8"/>
      <c r="B23" s="8"/>
    </row>
    <row r="24" spans="1:13" s="26" customFormat="1">
      <c r="A24" s="8"/>
      <c r="B24" s="8"/>
    </row>
    <row r="25" spans="1:13" s="26" customFormat="1">
      <c r="A25" s="8"/>
      <c r="B25" s="8"/>
    </row>
    <row r="26" spans="1:13" s="26" customFormat="1">
      <c r="A26" s="8"/>
      <c r="B26" s="8"/>
    </row>
    <row r="27" spans="1:13" s="26" customFormat="1">
      <c r="A27" s="8"/>
      <c r="B27" s="8"/>
    </row>
    <row r="28" spans="1:13" s="26" customFormat="1">
      <c r="A28" s="8"/>
      <c r="B28" s="8"/>
    </row>
    <row r="29" spans="1:13" s="26" customFormat="1">
      <c r="A29" s="8"/>
      <c r="B29" s="8"/>
    </row>
    <row r="30" spans="1:13" s="26" customFormat="1">
      <c r="A30" s="8"/>
      <c r="B30" s="8"/>
    </row>
    <row r="31" spans="1:13" s="26" customFormat="1">
      <c r="A31" s="8"/>
      <c r="B31" s="8"/>
    </row>
    <row r="32" spans="1:13"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DA0FF-F14E-4529-9382-85BB1B5F8B94}">
  <dimension ref="A1:Y87"/>
  <sheetViews>
    <sheetView showGridLines="0" workbookViewId="0">
      <selection activeCell="C5" sqref="C5:C6"/>
    </sheetView>
  </sheetViews>
  <sheetFormatPr defaultRowHeight="14.4"/>
  <cols>
    <col min="1" max="2" width="4.44140625" style="13" customWidth="1"/>
    <col min="3" max="3" width="41.5546875" style="26" customWidth="1"/>
    <col min="4" max="4" width="9.109375" style="26"/>
    <col min="5" max="13" width="8.6640625" style="26" customWidth="1"/>
    <col min="14" max="25" width="9.109375" style="26"/>
  </cols>
  <sheetData>
    <row r="1" spans="1:25" s="2" customFormat="1" ht="33.75" customHeight="1">
      <c r="A1" s="12"/>
      <c r="B1" s="12"/>
      <c r="C1" s="232" t="s">
        <v>2045</v>
      </c>
      <c r="D1" s="232"/>
      <c r="E1" s="233"/>
      <c r="F1" s="233"/>
      <c r="G1" s="233"/>
      <c r="H1" s="233"/>
      <c r="I1" s="233"/>
      <c r="J1" s="233"/>
      <c r="K1" s="233"/>
      <c r="L1" s="233"/>
      <c r="M1" s="233"/>
    </row>
    <row r="2" spans="1:25" s="6" customFormat="1" ht="11.25" customHeight="1">
      <c r="C2" s="116"/>
      <c r="D2" s="120"/>
      <c r="E2" s="98" t="s">
        <v>10752</v>
      </c>
      <c r="F2" s="98" t="s">
        <v>10753</v>
      </c>
      <c r="G2" s="98" t="s">
        <v>10754</v>
      </c>
      <c r="H2" s="98" t="s">
        <v>10755</v>
      </c>
      <c r="I2" s="98" t="s">
        <v>10756</v>
      </c>
      <c r="J2" s="98" t="s">
        <v>10757</v>
      </c>
      <c r="K2" s="98" t="s">
        <v>10758</v>
      </c>
      <c r="L2" s="98" t="s">
        <v>10759</v>
      </c>
      <c r="M2" s="98" t="s">
        <v>10760</v>
      </c>
    </row>
    <row r="3" spans="1:25" s="1" customFormat="1" ht="42" customHeight="1">
      <c r="A3" s="6">
        <v>3</v>
      </c>
      <c r="B3" s="6"/>
      <c r="C3" s="234" t="s">
        <v>10956</v>
      </c>
      <c r="D3" s="234"/>
      <c r="E3" s="234"/>
      <c r="F3" s="234"/>
      <c r="G3" s="234"/>
      <c r="H3" s="234"/>
      <c r="I3" s="234"/>
      <c r="J3" s="234"/>
      <c r="K3" s="234"/>
      <c r="L3" s="234"/>
      <c r="M3" s="234"/>
      <c r="N3" s="16"/>
      <c r="O3" s="16"/>
      <c r="P3" s="16"/>
      <c r="Q3" s="16"/>
      <c r="R3" s="16"/>
      <c r="S3" s="16"/>
      <c r="T3" s="16"/>
      <c r="U3" s="16"/>
      <c r="V3" s="16"/>
      <c r="W3" s="16"/>
      <c r="X3" s="16"/>
      <c r="Y3" s="16"/>
    </row>
    <row r="4" spans="1:25" s="1" customFormat="1" ht="9.75" customHeight="1" thickBot="1">
      <c r="A4" s="6"/>
      <c r="B4" s="6"/>
      <c r="C4" s="17"/>
      <c r="D4" s="18"/>
      <c r="E4" s="16"/>
      <c r="F4" s="18"/>
      <c r="G4" s="19"/>
      <c r="H4" s="19"/>
      <c r="I4" s="19"/>
      <c r="J4" s="19"/>
      <c r="K4" s="19"/>
      <c r="L4" s="19"/>
      <c r="M4" s="18"/>
      <c r="N4" s="16"/>
      <c r="O4" s="16"/>
      <c r="P4" s="16"/>
      <c r="Q4" s="16"/>
      <c r="R4" s="16"/>
      <c r="S4" s="16"/>
      <c r="T4" s="16"/>
      <c r="U4" s="16"/>
      <c r="V4" s="16"/>
      <c r="W4" s="16"/>
      <c r="X4" s="16"/>
      <c r="Y4" s="16"/>
    </row>
    <row r="5" spans="1:25" s="1" customFormat="1" ht="17.25" customHeight="1" thickTop="1">
      <c r="A5" s="6"/>
      <c r="B5" s="6"/>
      <c r="C5" s="235" t="s">
        <v>10954</v>
      </c>
      <c r="D5" s="245" t="s">
        <v>342</v>
      </c>
      <c r="E5" s="245"/>
      <c r="F5" s="245"/>
      <c r="G5" s="245"/>
      <c r="H5" s="245"/>
      <c r="I5" s="245"/>
      <c r="J5" s="245"/>
      <c r="K5" s="245"/>
      <c r="L5" s="245"/>
      <c r="M5" s="245"/>
      <c r="N5" s="16"/>
      <c r="O5" s="16"/>
      <c r="P5" s="16"/>
      <c r="Q5" s="16"/>
      <c r="R5" s="16"/>
      <c r="S5" s="16"/>
      <c r="T5" s="16"/>
      <c r="U5" s="16"/>
      <c r="V5" s="16"/>
      <c r="W5" s="16"/>
      <c r="X5" s="16"/>
      <c r="Y5" s="16"/>
    </row>
    <row r="6" spans="1:25" s="1" customFormat="1" ht="26.25" customHeight="1">
      <c r="A6" s="6"/>
      <c r="B6" s="6"/>
      <c r="C6" s="236"/>
      <c r="D6" s="111" t="s">
        <v>342</v>
      </c>
      <c r="E6" s="111" t="s">
        <v>333</v>
      </c>
      <c r="F6" s="111" t="s">
        <v>334</v>
      </c>
      <c r="G6" s="111" t="s">
        <v>335</v>
      </c>
      <c r="H6" s="111" t="s">
        <v>336</v>
      </c>
      <c r="I6" s="111" t="s">
        <v>337</v>
      </c>
      <c r="J6" s="111" t="s">
        <v>338</v>
      </c>
      <c r="K6" s="111" t="s">
        <v>339</v>
      </c>
      <c r="L6" s="111" t="s">
        <v>340</v>
      </c>
      <c r="M6" s="111" t="s">
        <v>341</v>
      </c>
      <c r="N6" s="16"/>
      <c r="O6" s="16"/>
      <c r="P6" s="16"/>
      <c r="Q6" s="16"/>
      <c r="R6" s="16"/>
      <c r="S6" s="16"/>
      <c r="T6" s="16"/>
      <c r="U6" s="16"/>
      <c r="V6" s="16"/>
      <c r="W6" s="16"/>
      <c r="X6" s="16"/>
      <c r="Y6" s="16"/>
    </row>
    <row r="7" spans="1:25" s="1" customFormat="1" ht="19.5" customHeight="1">
      <c r="A7" s="6"/>
      <c r="B7" s="6"/>
      <c r="C7" s="21" t="s">
        <v>342</v>
      </c>
      <c r="D7" s="38"/>
      <c r="E7" s="22"/>
      <c r="F7" s="22"/>
      <c r="G7" s="22"/>
      <c r="H7" s="22"/>
      <c r="I7" s="22"/>
      <c r="J7" s="22"/>
      <c r="K7" s="22"/>
      <c r="L7" s="22"/>
      <c r="M7" s="22"/>
      <c r="N7" s="16"/>
      <c r="O7" s="16"/>
      <c r="P7" s="16"/>
      <c r="Q7" s="16"/>
      <c r="R7" s="16"/>
      <c r="S7" s="16"/>
      <c r="T7" s="16"/>
      <c r="U7" s="16"/>
      <c r="V7" s="16"/>
      <c r="W7" s="16"/>
      <c r="X7" s="16"/>
      <c r="Y7" s="16"/>
    </row>
    <row r="8" spans="1:25">
      <c r="A8" s="6" t="s">
        <v>10188</v>
      </c>
      <c r="B8" s="6"/>
      <c r="C8" s="24" t="s">
        <v>7717</v>
      </c>
      <c r="D8" s="37">
        <f>IFERROR(VLOOKUP($B8&amp;D$2&amp;$A8,Parte_III!$1:$1048576,$A$3,0)*100,"-")</f>
        <v>86.846154928207397</v>
      </c>
      <c r="E8" s="37">
        <f>IFERROR(VLOOKUP($B8&amp;E$2&amp;$A8,Parte_III!$1:$1048576,$A$3,0)*100,"-")</f>
        <v>92.307692766189575</v>
      </c>
      <c r="F8" s="37">
        <f>IFERROR(VLOOKUP($B8&amp;F$2&amp;$A8,Parte_III!$1:$1048576,$A$3,0)*100,"-")</f>
        <v>89.108908176422119</v>
      </c>
      <c r="G8" s="37">
        <f>IFERROR(VLOOKUP($B8&amp;G$2&amp;$A8,Parte_III!$1:$1048576,$A$3,0)*100,"-")</f>
        <v>90.217393636703491</v>
      </c>
      <c r="H8" s="37">
        <f>IFERROR(VLOOKUP($B8&amp;H$2&amp;$A8,Parte_III!$1:$1048576,$A$3,0)*100,"-")</f>
        <v>91.666668653488159</v>
      </c>
      <c r="I8" s="37">
        <f>IFERROR(VLOOKUP($B8&amp;I$2&amp;$A8,Parte_III!$1:$1048576,$A$3,0)*100,"-")</f>
        <v>90.887290239334106</v>
      </c>
      <c r="J8" s="37">
        <f>IFERROR(VLOOKUP($B8&amp;J$2&amp;$A8,Parte_III!$1:$1048576,$A$3,0)*100,"-")</f>
        <v>89.036542177200317</v>
      </c>
      <c r="K8" s="37">
        <f>IFERROR(VLOOKUP($B8&amp;K$2&amp;$A8,Parte_III!$1:$1048576,$A$3,0)*100,"-")</f>
        <v>79.472142457962036</v>
      </c>
      <c r="L8" s="37">
        <f>IFERROR(VLOOKUP($B8&amp;L$2&amp;$A8,Parte_III!$1:$1048576,$A$3,0)*100,"-")</f>
        <v>87.551867961883545</v>
      </c>
      <c r="M8" s="37">
        <f>IFERROR(VLOOKUP($B8&amp;M$2&amp;$A8,Parte_III!$1:$1048576,$A$3,0)*100,"-")</f>
        <v>84.93770956993103</v>
      </c>
    </row>
    <row r="9" spans="1:25">
      <c r="A9" s="6" t="s">
        <v>10218</v>
      </c>
      <c r="B9" s="6"/>
      <c r="C9" s="24" t="s">
        <v>7718</v>
      </c>
      <c r="D9" s="37">
        <f>IFERROR(VLOOKUP($B9&amp;D$2&amp;$A9,Parte_III!$1:$1048576,$A$3,0)*100,"-")</f>
        <v>12.999999523162842</v>
      </c>
      <c r="E9" s="37">
        <f>IFERROR(VLOOKUP($B9&amp;E$2&amp;$A9,Parte_III!$1:$1048576,$A$3,0)*100,"-")</f>
        <v>7.6923079788684845</v>
      </c>
      <c r="F9" s="37">
        <f>IFERROR(VLOOKUP($B9&amp;F$2&amp;$A9,Parte_III!$1:$1048576,$A$3,0)*100,"-")</f>
        <v>8.9108914136886597</v>
      </c>
      <c r="G9" s="37">
        <f>IFERROR(VLOOKUP($B9&amp;G$2&amp;$A9,Parte_III!$1:$1048576,$A$3,0)*100,"-")</f>
        <v>9.7826085984706879</v>
      </c>
      <c r="H9" s="37">
        <f>IFERROR(VLOOKUP($B9&amp;H$2&amp;$A9,Parte_III!$1:$1048576,$A$3,0)*100,"-")</f>
        <v>8.3333335816860199</v>
      </c>
      <c r="I9" s="37">
        <f>IFERROR(VLOOKUP($B9&amp;I$2&amp;$A9,Parte_III!$1:$1048576,$A$3,0)*100,"-")</f>
        <v>8.633093535900116</v>
      </c>
      <c r="J9" s="37">
        <f>IFERROR(VLOOKUP($B9&amp;J$2&amp;$A9,Parte_III!$1:$1048576,$A$3,0)*100,"-")</f>
        <v>10.963454842567444</v>
      </c>
      <c r="K9" s="37">
        <f>IFERROR(VLOOKUP($B9&amp;K$2&amp;$A9,Parte_III!$1:$1048576,$A$3,0)*100,"-")</f>
        <v>20.527859032154083</v>
      </c>
      <c r="L9" s="37">
        <f>IFERROR(VLOOKUP($B9&amp;L$2&amp;$A9,Parte_III!$1:$1048576,$A$3,0)*100,"-")</f>
        <v>12.448132783174515</v>
      </c>
      <c r="M9" s="37">
        <f>IFERROR(VLOOKUP($B9&amp;M$2&amp;$A9,Parte_III!$1:$1048576,$A$3,0)*100,"-")</f>
        <v>15.062287449836731</v>
      </c>
    </row>
    <row r="10" spans="1:25">
      <c r="A10" s="6" t="s">
        <v>10248</v>
      </c>
      <c r="B10" s="6"/>
      <c r="C10" s="24" t="s">
        <v>5664</v>
      </c>
      <c r="D10" s="37">
        <f>IFERROR(VLOOKUP($B10&amp;D$2&amp;$A10,Parte_III!$1:$1048576,$A$3,0)*100,"-")</f>
        <v>0.15384615398943424</v>
      </c>
      <c r="E10" s="37">
        <f>IFERROR(VLOOKUP($B10&amp;E$2&amp;$A10,Parte_III!$1:$1048576,$A$3,0)*100,"-")</f>
        <v>0</v>
      </c>
      <c r="F10" s="37">
        <f>IFERROR(VLOOKUP($B10&amp;F$2&amp;$A10,Parte_III!$1:$1048576,$A$3,0)*100,"-")</f>
        <v>1.9801979884505272</v>
      </c>
      <c r="G10" s="37">
        <f>IFERROR(VLOOKUP($B10&amp;G$2&amp;$A10,Parte_III!$1:$1048576,$A$3,0)*100,"-")</f>
        <v>0</v>
      </c>
      <c r="H10" s="37">
        <f>IFERROR(VLOOKUP($B10&amp;H$2&amp;$A10,Parte_III!$1:$1048576,$A$3,0)*100,"-")</f>
        <v>0</v>
      </c>
      <c r="I10" s="37">
        <f>IFERROR(VLOOKUP($B10&amp;I$2&amp;$A10,Parte_III!$1:$1048576,$A$3,0)*100,"-")</f>
        <v>0.47961631789803505</v>
      </c>
      <c r="J10" s="37">
        <f>IFERROR(VLOOKUP($B10&amp;J$2&amp;$A10,Parte_III!$1:$1048576,$A$3,0)*100,"-")</f>
        <v>0</v>
      </c>
      <c r="K10" s="37">
        <f>IFERROR(VLOOKUP($B10&amp;K$2&amp;$A10,Parte_III!$1:$1048576,$A$3,0)*100,"-")</f>
        <v>0</v>
      </c>
      <c r="L10" s="37">
        <f>IFERROR(VLOOKUP($B10&amp;L$2&amp;$A10,Parte_III!$1:$1048576,$A$3,0)*100,"-")</f>
        <v>0</v>
      </c>
      <c r="M10" s="37">
        <f>IFERROR(VLOOKUP($B10&amp;M$2&amp;$A10,Parte_III!$1:$1048576,$A$3,0)*100,"-")</f>
        <v>0</v>
      </c>
    </row>
    <row r="11" spans="1:25">
      <c r="A11" s="6"/>
      <c r="B11" s="6"/>
      <c r="C11" s="21" t="s">
        <v>1687</v>
      </c>
      <c r="D11" s="38"/>
      <c r="E11" s="22"/>
      <c r="F11" s="22"/>
      <c r="G11" s="22"/>
      <c r="H11" s="22"/>
      <c r="I11" s="22"/>
      <c r="J11" s="22"/>
      <c r="K11" s="22"/>
      <c r="L11" s="22"/>
      <c r="M11" s="22"/>
    </row>
    <row r="12" spans="1:25">
      <c r="A12" s="6" t="s">
        <v>10188</v>
      </c>
      <c r="B12" s="6" t="s">
        <v>7669</v>
      </c>
      <c r="C12" s="24" t="s">
        <v>7717</v>
      </c>
      <c r="D12" s="37">
        <f>IFERROR(VLOOKUP($B12&amp;D$2&amp;$A12,Parte_III!$1:$1048576,$A$3,0)*100,"-")</f>
        <v>85.497236251831055</v>
      </c>
      <c r="E12" s="37">
        <f>IFERROR(VLOOKUP($B12&amp;E$2&amp;$A12,Parte_III!$1:$1048576,$A$3,0)*100,"-")</f>
        <v>94.230771064758301</v>
      </c>
      <c r="F12" s="37">
        <f>IFERROR(VLOOKUP($B12&amp;F$2&amp;$A12,Parte_III!$1:$1048576,$A$3,0)*100,"-")</f>
        <v>84.61538553237915</v>
      </c>
      <c r="G12" s="37">
        <f>IFERROR(VLOOKUP($B12&amp;G$2&amp;$A12,Parte_III!$1:$1048576,$A$3,0)*100,"-")</f>
        <v>84.313726425170898</v>
      </c>
      <c r="H12" s="37">
        <f>IFERROR(VLOOKUP($B12&amp;H$2&amp;$A12,Parte_III!$1:$1048576,$A$3,0)*100,"-")</f>
        <v>89.230769872665405</v>
      </c>
      <c r="I12" s="37">
        <f>IFERROR(VLOOKUP($B12&amp;I$2&amp;$A12,Parte_III!$1:$1048576,$A$3,0)*100,"-")</f>
        <v>88.181817531585693</v>
      </c>
      <c r="J12" s="37">
        <f>IFERROR(VLOOKUP($B12&amp;J$2&amp;$A12,Parte_III!$1:$1048576,$A$3,0)*100,"-")</f>
        <v>86.127167940139771</v>
      </c>
      <c r="K12" s="37">
        <f>IFERROR(VLOOKUP($B12&amp;K$2&amp;$A12,Parte_III!$1:$1048576,$A$3,0)*100,"-")</f>
        <v>79.569894075393677</v>
      </c>
      <c r="L12" s="37">
        <f>IFERROR(VLOOKUP($B12&amp;L$2&amp;$A12,Parte_III!$1:$1048576,$A$3,0)*100,"-")</f>
        <v>88.275861740112305</v>
      </c>
      <c r="M12" s="37">
        <f>IFERROR(VLOOKUP($B12&amp;M$2&amp;$A12,Parte_III!$1:$1048576,$A$3,0)*100,"-")</f>
        <v>84.32539701461792</v>
      </c>
    </row>
    <row r="13" spans="1:25" s="26" customFormat="1">
      <c r="A13" s="6" t="s">
        <v>10218</v>
      </c>
      <c r="B13" s="6" t="s">
        <v>7669</v>
      </c>
      <c r="C13" s="24" t="s">
        <v>7718</v>
      </c>
      <c r="D13" s="37">
        <f>IFERROR(VLOOKUP($B13&amp;D$2&amp;$A13,Parte_III!$1:$1048576,$A$3,0)*100,"-")</f>
        <v>14.364640414714813</v>
      </c>
      <c r="E13" s="37">
        <f>IFERROR(VLOOKUP($B13&amp;E$2&amp;$A13,Parte_III!$1:$1048576,$A$3,0)*100,"-")</f>
        <v>5.7692307978868484</v>
      </c>
      <c r="F13" s="37">
        <f>IFERROR(VLOOKUP($B13&amp;F$2&amp;$A13,Parte_III!$1:$1048576,$A$3,0)*100,"-")</f>
        <v>13.461539149284363</v>
      </c>
      <c r="G13" s="37">
        <f>IFERROR(VLOOKUP($B13&amp;G$2&amp;$A13,Parte_III!$1:$1048576,$A$3,0)*100,"-")</f>
        <v>15.686275064945221</v>
      </c>
      <c r="H13" s="37">
        <f>IFERROR(VLOOKUP($B13&amp;H$2&amp;$A13,Parte_III!$1:$1048576,$A$3,0)*100,"-")</f>
        <v>10.769230872392654</v>
      </c>
      <c r="I13" s="37">
        <f>IFERROR(VLOOKUP($B13&amp;I$2&amp;$A13,Parte_III!$1:$1048576,$A$3,0)*100,"-")</f>
        <v>11.363636702299118</v>
      </c>
      <c r="J13" s="37">
        <f>IFERROR(VLOOKUP($B13&amp;J$2&amp;$A13,Parte_III!$1:$1048576,$A$3,0)*100,"-")</f>
        <v>13.872832059860229</v>
      </c>
      <c r="K13" s="37">
        <f>IFERROR(VLOOKUP($B13&amp;K$2&amp;$A13,Parte_III!$1:$1048576,$A$3,0)*100,"-")</f>
        <v>20.430107414722443</v>
      </c>
      <c r="L13" s="37">
        <f>IFERROR(VLOOKUP($B13&amp;L$2&amp;$A13,Parte_III!$1:$1048576,$A$3,0)*100,"-")</f>
        <v>11.724138259887695</v>
      </c>
      <c r="M13" s="37">
        <f>IFERROR(VLOOKUP($B13&amp;M$2&amp;$A13,Parte_III!$1:$1048576,$A$3,0)*100,"-")</f>
        <v>15.67460298538208</v>
      </c>
    </row>
    <row r="14" spans="1:25" s="26" customFormat="1">
      <c r="A14" s="6" t="s">
        <v>10248</v>
      </c>
      <c r="B14" s="6" t="s">
        <v>7669</v>
      </c>
      <c r="C14" s="24" t="s">
        <v>5664</v>
      </c>
      <c r="D14" s="37">
        <f>IFERROR(VLOOKUP($B14&amp;D$2&amp;$A14,Parte_III!$1:$1048576,$A$3,0)*100,"-")</f>
        <v>0.13812155229970813</v>
      </c>
      <c r="E14" s="37">
        <f>IFERROR(VLOOKUP($B14&amp;E$2&amp;$A14,Parte_III!$1:$1048576,$A$3,0)*100,"-")</f>
        <v>0</v>
      </c>
      <c r="F14" s="37">
        <f>IFERROR(VLOOKUP($B14&amp;F$2&amp;$A14,Parte_III!$1:$1048576,$A$3,0)*100,"-")</f>
        <v>1.9230769947171211</v>
      </c>
      <c r="G14" s="37">
        <f>IFERROR(VLOOKUP($B14&amp;G$2&amp;$A14,Parte_III!$1:$1048576,$A$3,0)*100,"-")</f>
        <v>0</v>
      </c>
      <c r="H14" s="37">
        <f>IFERROR(VLOOKUP($B14&amp;H$2&amp;$A14,Parte_III!$1:$1048576,$A$3,0)*100,"-")</f>
        <v>0</v>
      </c>
      <c r="I14" s="37">
        <f>IFERROR(VLOOKUP($B14&amp;I$2&amp;$A14,Parte_III!$1:$1048576,$A$3,0)*100,"-")</f>
        <v>0.45454544015228748</v>
      </c>
      <c r="J14" s="37">
        <f>IFERROR(VLOOKUP($B14&amp;J$2&amp;$A14,Parte_III!$1:$1048576,$A$3,0)*100,"-")</f>
        <v>0</v>
      </c>
      <c r="K14" s="37">
        <f>IFERROR(VLOOKUP($B14&amp;K$2&amp;$A14,Parte_III!$1:$1048576,$A$3,0)*100,"-")</f>
        <v>0</v>
      </c>
      <c r="L14" s="37">
        <f>IFERROR(VLOOKUP($B14&amp;L$2&amp;$A14,Parte_III!$1:$1048576,$A$3,0)*100,"-")</f>
        <v>0</v>
      </c>
      <c r="M14" s="37">
        <f>IFERROR(VLOOKUP($B14&amp;M$2&amp;$A14,Parte_III!$1:$1048576,$A$3,0)*100,"-")</f>
        <v>0</v>
      </c>
    </row>
    <row r="15" spans="1:25" s="26" customFormat="1">
      <c r="A15" s="6"/>
      <c r="B15" s="6"/>
      <c r="C15" s="21" t="s">
        <v>1688</v>
      </c>
      <c r="D15" s="38"/>
      <c r="E15" s="22"/>
      <c r="F15" s="22"/>
      <c r="G15" s="22"/>
      <c r="H15" s="22"/>
      <c r="I15" s="22"/>
      <c r="J15" s="22"/>
      <c r="K15" s="22"/>
      <c r="L15" s="22"/>
      <c r="M15" s="22"/>
    </row>
    <row r="16" spans="1:25" s="26" customFormat="1">
      <c r="A16" s="6" t="s">
        <v>10188</v>
      </c>
      <c r="B16" s="6" t="s">
        <v>7670</v>
      </c>
      <c r="C16" s="24" t="s">
        <v>7717</v>
      </c>
      <c r="D16" s="37">
        <f>IFERROR(VLOOKUP($B16&amp;D$2&amp;$A16,Parte_III!$1:$1048576,$A$3,0)*100,"-")</f>
        <v>88.541668653488159</v>
      </c>
      <c r="E16" s="37">
        <f>IFERROR(VLOOKUP($B16&amp;E$2&amp;$A16,Parte_III!$1:$1048576,$A$3,0)*100,"-")</f>
        <v>90.38461446762085</v>
      </c>
      <c r="F16" s="37">
        <f>IFERROR(VLOOKUP($B16&amp;F$2&amp;$A16,Parte_III!$1:$1048576,$A$3,0)*100,"-")</f>
        <v>93.877553939819336</v>
      </c>
      <c r="G16" s="37">
        <f>IFERROR(VLOOKUP($B16&amp;G$2&amp;$A16,Parte_III!$1:$1048576,$A$3,0)*100,"-")</f>
        <v>97.560977935791016</v>
      </c>
      <c r="H16" s="37">
        <f>IFERROR(VLOOKUP($B16&amp;H$2&amp;$A16,Parte_III!$1:$1048576,$A$3,0)*100,"-")</f>
        <v>94.545453786849976</v>
      </c>
      <c r="I16" s="37">
        <f>IFERROR(VLOOKUP($B16&amp;I$2&amp;$A16,Parte_III!$1:$1048576,$A$3,0)*100,"-")</f>
        <v>93.908631801605225</v>
      </c>
      <c r="J16" s="37">
        <f>IFERROR(VLOOKUP($B16&amp;J$2&amp;$A16,Parte_III!$1:$1048576,$A$3,0)*100,"-")</f>
        <v>92.96875</v>
      </c>
      <c r="K16" s="37">
        <f>IFERROR(VLOOKUP($B16&amp;K$2&amp;$A16,Parte_III!$1:$1048576,$A$3,0)*100,"-")</f>
        <v>79.354840517044067</v>
      </c>
      <c r="L16" s="37">
        <f>IFERROR(VLOOKUP($B16&amp;L$2&amp;$A16,Parte_III!$1:$1048576,$A$3,0)*100,"-")</f>
        <v>86.458331346511841</v>
      </c>
      <c r="M16" s="37">
        <f>IFERROR(VLOOKUP($B16&amp;M$2&amp;$A16,Parte_III!$1:$1048576,$A$3,0)*100,"-")</f>
        <v>85.751980543136597</v>
      </c>
    </row>
    <row r="17" spans="1:13" s="26" customFormat="1">
      <c r="A17" s="6" t="s">
        <v>10218</v>
      </c>
      <c r="B17" s="6" t="s">
        <v>7670</v>
      </c>
      <c r="C17" s="24" t="s">
        <v>7718</v>
      </c>
      <c r="D17" s="37">
        <f>IFERROR(VLOOKUP($B17&amp;D$2&amp;$A17,Parte_III!$1:$1048576,$A$3,0)*100,"-")</f>
        <v>11.28472238779068</v>
      </c>
      <c r="E17" s="37">
        <f>IFERROR(VLOOKUP($B17&amp;E$2&amp;$A17,Parte_III!$1:$1048576,$A$3,0)*100,"-")</f>
        <v>9.6153847873210907</v>
      </c>
      <c r="F17" s="37">
        <f>IFERROR(VLOOKUP($B17&amp;F$2&amp;$A17,Parte_III!$1:$1048576,$A$3,0)*100,"-")</f>
        <v>4.0816325694322586</v>
      </c>
      <c r="G17" s="37">
        <f>IFERROR(VLOOKUP($B17&amp;G$2&amp;$A17,Parte_III!$1:$1048576,$A$3,0)*100,"-")</f>
        <v>2.4390242993831635</v>
      </c>
      <c r="H17" s="37">
        <f>IFERROR(VLOOKUP($B17&amp;H$2&amp;$A17,Parte_III!$1:$1048576,$A$3,0)*100,"-")</f>
        <v>5.4545454680919647</v>
      </c>
      <c r="I17" s="37">
        <f>IFERROR(VLOOKUP($B17&amp;I$2&amp;$A17,Parte_III!$1:$1048576,$A$3,0)*100,"-")</f>
        <v>5.5837564170360565</v>
      </c>
      <c r="J17" s="37">
        <f>IFERROR(VLOOKUP($B17&amp;J$2&amp;$A17,Parte_III!$1:$1048576,$A$3,0)*100,"-")</f>
        <v>7.03125</v>
      </c>
      <c r="K17" s="37">
        <f>IFERROR(VLOOKUP($B17&amp;K$2&amp;$A17,Parte_III!$1:$1048576,$A$3,0)*100,"-")</f>
        <v>20.645160973072052</v>
      </c>
      <c r="L17" s="37">
        <f>IFERROR(VLOOKUP($B17&amp;L$2&amp;$A17,Parte_III!$1:$1048576,$A$3,0)*100,"-")</f>
        <v>13.54166716337204</v>
      </c>
      <c r="M17" s="37">
        <f>IFERROR(VLOOKUP($B17&amp;M$2&amp;$A17,Parte_III!$1:$1048576,$A$3,0)*100,"-")</f>
        <v>14.248020946979523</v>
      </c>
    </row>
    <row r="18" spans="1:13" s="26" customFormat="1" ht="15" thickBot="1">
      <c r="A18" s="6" t="s">
        <v>10248</v>
      </c>
      <c r="B18" s="6" t="s">
        <v>7670</v>
      </c>
      <c r="C18" s="24" t="s">
        <v>5664</v>
      </c>
      <c r="D18" s="37">
        <f>IFERROR(VLOOKUP($B18&amp;D$2&amp;$A18,Parte_III!$1:$1048576,$A$3,0)*100,"-")</f>
        <v>0.17361111240461469</v>
      </c>
      <c r="E18" s="37">
        <f>IFERROR(VLOOKUP($B18&amp;E$2&amp;$A18,Parte_III!$1:$1048576,$A$3,0)*100,"-")</f>
        <v>0</v>
      </c>
      <c r="F18" s="37">
        <f>IFERROR(VLOOKUP($B18&amp;F$2&amp;$A18,Parte_III!$1:$1048576,$A$3,0)*100,"-")</f>
        <v>2.0408162847161293</v>
      </c>
      <c r="G18" s="37">
        <f>IFERROR(VLOOKUP($B18&amp;G$2&amp;$A18,Parte_III!$1:$1048576,$A$3,0)*100,"-")</f>
        <v>0</v>
      </c>
      <c r="H18" s="37">
        <f>IFERROR(VLOOKUP($B18&amp;H$2&amp;$A18,Parte_III!$1:$1048576,$A$3,0)*100,"-")</f>
        <v>0</v>
      </c>
      <c r="I18" s="37">
        <f>IFERROR(VLOOKUP($B18&amp;I$2&amp;$A18,Parte_III!$1:$1048576,$A$3,0)*100,"-")</f>
        <v>0.50761420279741287</v>
      </c>
      <c r="J18" s="37">
        <f>IFERROR(VLOOKUP($B18&amp;J$2&amp;$A18,Parte_III!$1:$1048576,$A$3,0)*100,"-")</f>
        <v>0</v>
      </c>
      <c r="K18" s="37">
        <f>IFERROR(VLOOKUP($B18&amp;K$2&amp;$A18,Parte_III!$1:$1048576,$A$3,0)*100,"-")</f>
        <v>0</v>
      </c>
      <c r="L18" s="37">
        <f>IFERROR(VLOOKUP($B18&amp;L$2&amp;$A18,Parte_III!$1:$1048576,$A$3,0)*100,"-")</f>
        <v>0</v>
      </c>
      <c r="M18" s="37">
        <f>IFERROR(VLOOKUP($B18&amp;M$2&amp;$A18,Parte_III!$1:$1048576,$A$3,0)*100,"-")</f>
        <v>0</v>
      </c>
    </row>
    <row r="19" spans="1:13" s="26" customFormat="1" ht="15" thickTop="1">
      <c r="A19" s="8"/>
      <c r="B19" s="8"/>
      <c r="C19" s="32" t="s">
        <v>355</v>
      </c>
      <c r="D19" s="33"/>
      <c r="E19" s="33"/>
      <c r="F19" s="33"/>
      <c r="G19" s="33"/>
      <c r="H19" s="33"/>
      <c r="I19" s="33"/>
      <c r="J19" s="33"/>
      <c r="K19" s="33"/>
      <c r="L19" s="33"/>
      <c r="M19" s="33"/>
    </row>
    <row r="20" spans="1:13" s="26" customFormat="1">
      <c r="A20" s="8"/>
      <c r="B20" s="8"/>
      <c r="C20" s="34" t="s">
        <v>354</v>
      </c>
    </row>
    <row r="21" spans="1:13" s="26" customFormat="1">
      <c r="A21" s="8"/>
      <c r="B21" s="8"/>
    </row>
    <row r="22" spans="1:13" s="26" customFormat="1">
      <c r="A22" s="8"/>
      <c r="B22" s="8"/>
    </row>
    <row r="23" spans="1:13" s="26" customFormat="1">
      <c r="A23" s="8"/>
      <c r="B23" s="8"/>
    </row>
    <row r="24" spans="1:13" s="26" customFormat="1">
      <c r="A24" s="8"/>
      <c r="B24" s="8"/>
    </row>
    <row r="25" spans="1:13" s="26" customFormat="1">
      <c r="A25" s="8"/>
      <c r="B25" s="8"/>
    </row>
    <row r="26" spans="1:13" s="26" customFormat="1">
      <c r="A26" s="8"/>
      <c r="B26" s="8"/>
    </row>
    <row r="27" spans="1:13" s="26" customFormat="1">
      <c r="A27" s="8"/>
      <c r="B27" s="8"/>
    </row>
    <row r="28" spans="1:13" s="26" customFormat="1">
      <c r="A28" s="8"/>
      <c r="B28" s="8"/>
    </row>
    <row r="29" spans="1:13" s="26" customFormat="1">
      <c r="A29" s="8"/>
      <c r="B29" s="8"/>
    </row>
    <row r="30" spans="1:13" s="26" customFormat="1">
      <c r="A30" s="8"/>
      <c r="B30" s="8"/>
    </row>
    <row r="31" spans="1:13" s="26" customFormat="1">
      <c r="A31" s="8"/>
      <c r="B31" s="8"/>
    </row>
    <row r="32" spans="1:13"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8A349-CB12-4FC1-9A1A-0C4193DC1C9B}">
  <dimension ref="A1:AG91"/>
  <sheetViews>
    <sheetView showGridLines="0" workbookViewId="0">
      <selection activeCell="C4" sqref="C4"/>
    </sheetView>
  </sheetViews>
  <sheetFormatPr defaultRowHeight="14.4"/>
  <cols>
    <col min="1" max="2" width="4.44140625" style="13" customWidth="1"/>
    <col min="3" max="3" width="43.33203125" style="26" customWidth="1"/>
    <col min="4" max="8" width="12.109375" style="26" customWidth="1"/>
    <col min="9" max="33" width="9.109375" style="26"/>
  </cols>
  <sheetData>
    <row r="1" spans="1:33" s="2" customFormat="1" ht="33.75" customHeight="1">
      <c r="A1" s="12"/>
      <c r="B1" s="12"/>
      <c r="C1" s="232" t="s">
        <v>2045</v>
      </c>
      <c r="D1" s="232"/>
      <c r="E1" s="232"/>
      <c r="F1" s="232"/>
      <c r="G1" s="232"/>
      <c r="H1" s="232"/>
      <c r="I1" s="14"/>
      <c r="J1" s="14"/>
      <c r="K1" s="14"/>
      <c r="L1" s="14"/>
      <c r="M1" s="14"/>
      <c r="N1" s="14"/>
      <c r="O1" s="14"/>
      <c r="P1" s="14"/>
    </row>
    <row r="2" spans="1:33" s="6" customFormat="1" ht="11.25" customHeight="1">
      <c r="A2" s="6" t="s">
        <v>1684</v>
      </c>
      <c r="C2" s="116"/>
      <c r="E2" s="6" t="s">
        <v>10740</v>
      </c>
      <c r="F2" s="6" t="s">
        <v>10741</v>
      </c>
      <c r="G2" s="6" t="s">
        <v>10742</v>
      </c>
      <c r="H2" s="6" t="s">
        <v>10743</v>
      </c>
    </row>
    <row r="3" spans="1:33" s="1" customFormat="1" ht="48" customHeight="1">
      <c r="A3" s="8">
        <v>2</v>
      </c>
      <c r="B3" s="8"/>
      <c r="C3" s="234" t="s">
        <v>10959</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c r="AE3" s="16"/>
      <c r="AF3" s="16"/>
      <c r="AG3" s="16"/>
    </row>
    <row r="4" spans="1:33" s="1" customFormat="1" ht="9.75" customHeight="1" thickBot="1">
      <c r="A4" s="8"/>
      <c r="B4" s="8"/>
      <c r="C4" s="17"/>
      <c r="D4" s="18"/>
      <c r="E4" s="18"/>
      <c r="F4" s="18"/>
      <c r="G4" s="18"/>
      <c r="H4" s="18"/>
      <c r="I4" s="16"/>
      <c r="J4" s="16"/>
      <c r="K4" s="16"/>
      <c r="L4" s="16"/>
      <c r="M4" s="16"/>
      <c r="N4" s="16"/>
      <c r="O4" s="16"/>
      <c r="P4" s="16"/>
      <c r="Q4" s="16"/>
      <c r="R4" s="16"/>
      <c r="S4" s="16"/>
      <c r="T4" s="16"/>
      <c r="U4" s="16"/>
      <c r="V4" s="16"/>
      <c r="W4" s="16"/>
      <c r="X4" s="16"/>
      <c r="Y4" s="16"/>
      <c r="Z4" s="16"/>
      <c r="AA4" s="16"/>
      <c r="AB4" s="16"/>
      <c r="AC4" s="16"/>
      <c r="AD4" s="16"/>
      <c r="AE4" s="16"/>
      <c r="AF4" s="16"/>
      <c r="AG4" s="16"/>
    </row>
    <row r="5" spans="1:33" s="1" customFormat="1" ht="28.5" customHeight="1" thickTop="1">
      <c r="A5" s="8"/>
      <c r="B5" s="8"/>
      <c r="C5" s="235" t="s">
        <v>10958</v>
      </c>
      <c r="D5" s="237" t="s">
        <v>265</v>
      </c>
      <c r="E5" s="237"/>
      <c r="F5" s="237"/>
      <c r="G5" s="237"/>
      <c r="H5" s="237"/>
      <c r="I5" s="16"/>
      <c r="J5" s="16"/>
      <c r="K5" s="16"/>
      <c r="L5" s="16"/>
      <c r="M5" s="16"/>
      <c r="N5" s="16"/>
      <c r="O5" s="16"/>
      <c r="P5" s="16"/>
      <c r="Q5" s="16"/>
      <c r="R5" s="16"/>
      <c r="S5" s="16"/>
      <c r="T5" s="16"/>
      <c r="U5" s="16"/>
      <c r="V5" s="16"/>
      <c r="W5" s="16"/>
      <c r="X5" s="16"/>
      <c r="Y5" s="16"/>
      <c r="Z5" s="16"/>
      <c r="AA5" s="16"/>
      <c r="AB5" s="16"/>
      <c r="AC5" s="16"/>
      <c r="AD5" s="16"/>
      <c r="AE5" s="16"/>
      <c r="AF5" s="16"/>
      <c r="AG5" s="16"/>
    </row>
    <row r="6" spans="1:33" s="1" customFormat="1" ht="28.5" customHeight="1">
      <c r="A6" s="8"/>
      <c r="B6" s="8"/>
      <c r="C6" s="236"/>
      <c r="D6" s="111" t="s">
        <v>342</v>
      </c>
      <c r="E6" s="111" t="s">
        <v>1820</v>
      </c>
      <c r="F6" s="111" t="s">
        <v>5874</v>
      </c>
      <c r="G6" s="111" t="s">
        <v>1822</v>
      </c>
      <c r="H6" s="111" t="s">
        <v>1823</v>
      </c>
      <c r="I6" s="16"/>
      <c r="J6" s="16"/>
      <c r="K6" s="16"/>
      <c r="L6" s="16"/>
      <c r="M6" s="16"/>
      <c r="N6" s="16"/>
      <c r="O6" s="16"/>
      <c r="P6" s="16"/>
      <c r="Q6" s="16"/>
      <c r="R6" s="16"/>
      <c r="S6" s="16"/>
      <c r="T6" s="16"/>
      <c r="U6" s="16"/>
      <c r="V6" s="16"/>
      <c r="W6" s="16"/>
      <c r="X6" s="16"/>
      <c r="Y6" s="16"/>
      <c r="Z6" s="16"/>
      <c r="AA6" s="16"/>
      <c r="AB6" s="16"/>
      <c r="AC6" s="16"/>
      <c r="AD6" s="16"/>
      <c r="AE6" s="16"/>
      <c r="AF6" s="16"/>
      <c r="AG6" s="16"/>
    </row>
    <row r="7" spans="1:33" s="1" customFormat="1" ht="19.5" customHeight="1">
      <c r="A7" s="8"/>
      <c r="B7" s="8"/>
      <c r="C7" s="21" t="s">
        <v>342</v>
      </c>
      <c r="D7" s="22"/>
      <c r="E7" s="22"/>
      <c r="F7" s="22"/>
      <c r="G7" s="22"/>
      <c r="H7" s="22"/>
      <c r="I7" s="16"/>
      <c r="J7" s="16"/>
      <c r="K7" s="16"/>
      <c r="L7" s="16"/>
      <c r="M7" s="16"/>
      <c r="N7" s="16"/>
      <c r="O7" s="16"/>
      <c r="P7" s="16"/>
      <c r="Q7" s="16"/>
      <c r="R7" s="16"/>
      <c r="S7" s="16"/>
      <c r="T7" s="16"/>
      <c r="U7" s="16"/>
      <c r="V7" s="16"/>
      <c r="W7" s="16"/>
      <c r="X7" s="16"/>
      <c r="Y7" s="16"/>
      <c r="Z7" s="16"/>
      <c r="AA7" s="16"/>
      <c r="AB7" s="16"/>
      <c r="AC7" s="16"/>
      <c r="AD7" s="16"/>
      <c r="AE7" s="16"/>
      <c r="AF7" s="16"/>
      <c r="AG7" s="16"/>
    </row>
    <row r="8" spans="1:33" s="1" customFormat="1" ht="19.5" customHeight="1">
      <c r="A8" s="6" t="s">
        <v>10278</v>
      </c>
      <c r="B8" s="6"/>
      <c r="C8" s="24" t="s">
        <v>7717</v>
      </c>
      <c r="D8" s="36">
        <f>IFERROR(VLOOKUP(D$2&amp;$B8&amp;$A8,Parte_III!$1:$1048576,$A$3,0),"-")</f>
        <v>430</v>
      </c>
      <c r="E8" s="36">
        <f>IFERROR(VLOOKUP(E$2&amp;$B8&amp;$A8,Parte_III!$1:$1048576,$A$3,0),"-")</f>
        <v>141</v>
      </c>
      <c r="F8" s="36">
        <f>IFERROR(VLOOKUP(F$2&amp;$B8&amp;$A8,Parte_III!$1:$1048576,$A$3,0),"-")</f>
        <v>59</v>
      </c>
      <c r="G8" s="36">
        <f>IFERROR(VLOOKUP(G$2&amp;$B8&amp;$A8,Parte_III!$1:$1048576,$A$3,0),"-")</f>
        <v>41</v>
      </c>
      <c r="H8" s="36">
        <f>IFERROR(VLOOKUP(H$2&amp;$B8&amp;$A8,Parte_III!$1:$1048576,$A$3,0),"-")</f>
        <v>53</v>
      </c>
      <c r="I8" s="16"/>
      <c r="J8" s="16"/>
      <c r="K8" s="16"/>
      <c r="L8" s="16"/>
      <c r="M8" s="16"/>
      <c r="N8" s="16"/>
      <c r="O8" s="16"/>
      <c r="P8" s="16"/>
      <c r="Q8" s="16"/>
      <c r="R8" s="16"/>
      <c r="S8" s="16"/>
      <c r="T8" s="16"/>
      <c r="U8" s="16"/>
      <c r="V8" s="16"/>
      <c r="W8" s="16"/>
      <c r="X8" s="16"/>
      <c r="Y8" s="16"/>
      <c r="Z8" s="16"/>
      <c r="AA8" s="16"/>
      <c r="AB8" s="16"/>
      <c r="AC8" s="16"/>
      <c r="AD8" s="16"/>
      <c r="AE8" s="16"/>
      <c r="AF8" s="16"/>
      <c r="AG8" s="16"/>
    </row>
    <row r="9" spans="1:33">
      <c r="A9" s="6" t="s">
        <v>10298</v>
      </c>
      <c r="B9" s="6"/>
      <c r="C9" s="24" t="s">
        <v>7718</v>
      </c>
      <c r="D9" s="36">
        <f>IFERROR(VLOOKUP(D$2&amp;$B9&amp;$A9,Parte_III!$1:$1048576,$A$3,0),"-")</f>
        <v>866</v>
      </c>
      <c r="E9" s="36">
        <f>IFERROR(VLOOKUP(E$2&amp;$B9&amp;$A9,Parte_III!$1:$1048576,$A$3,0),"-")</f>
        <v>288</v>
      </c>
      <c r="F9" s="36">
        <f>IFERROR(VLOOKUP(F$2&amp;$B9&amp;$A9,Parte_III!$1:$1048576,$A$3,0),"-")</f>
        <v>126</v>
      </c>
      <c r="G9" s="36">
        <f>IFERROR(VLOOKUP(G$2&amp;$B9&amp;$A9,Parte_III!$1:$1048576,$A$3,0),"-")</f>
        <v>57</v>
      </c>
      <c r="H9" s="36">
        <f>IFERROR(VLOOKUP(H$2&amp;$B9&amp;$A9,Parte_III!$1:$1048576,$A$3,0),"-")</f>
        <v>117</v>
      </c>
    </row>
    <row r="10" spans="1:33">
      <c r="A10" s="6" t="s">
        <v>10398</v>
      </c>
      <c r="B10" s="6"/>
      <c r="C10" s="24" t="s">
        <v>5664</v>
      </c>
      <c r="D10" s="36">
        <f>IFERROR(VLOOKUP(D$2&amp;$B10&amp;$A10,Parte_III!$1:$1048576,$A$3,0),"-")</f>
        <v>4</v>
      </c>
      <c r="E10" s="36">
        <f>IFERROR(VLOOKUP(E$2&amp;$B10&amp;$A10,Parte_III!$1:$1048576,$A$3,0),"-")</f>
        <v>0</v>
      </c>
      <c r="F10" s="36">
        <f>IFERROR(VLOOKUP(F$2&amp;$B10&amp;$A10,Parte_III!$1:$1048576,$A$3,0),"-")</f>
        <v>0</v>
      </c>
      <c r="G10" s="36">
        <f>IFERROR(VLOOKUP(G$2&amp;$B10&amp;$A10,Parte_III!$1:$1048576,$A$3,0),"-")</f>
        <v>0</v>
      </c>
      <c r="H10" s="36">
        <f>IFERROR(VLOOKUP(H$2&amp;$B10&amp;$A10,Parte_III!$1:$1048576,$A$3,0),"-")</f>
        <v>1</v>
      </c>
    </row>
    <row r="11" spans="1:33">
      <c r="A11" s="8"/>
      <c r="B11" s="8"/>
      <c r="C11" s="21" t="s">
        <v>10803</v>
      </c>
      <c r="D11" s="22"/>
      <c r="E11" s="22"/>
      <c r="F11" s="22"/>
      <c r="G11" s="22"/>
      <c r="H11" s="22"/>
    </row>
    <row r="12" spans="1:33">
      <c r="A12" s="6" t="s">
        <v>10278</v>
      </c>
      <c r="B12" s="6" t="s">
        <v>5875</v>
      </c>
      <c r="C12" s="24" t="s">
        <v>7717</v>
      </c>
      <c r="D12" s="36">
        <f>IFERROR(VLOOKUP(D$2&amp;$B12&amp;$A12,Parte_III!$1:$1048576,$A$3,0),"-")</f>
        <v>120</v>
      </c>
      <c r="E12" s="36">
        <f>IFERROR(VLOOKUP(E$2&amp;$B12&amp;$A12,Parte_III!$1:$1048576,$A$3,0),"-")</f>
        <v>58</v>
      </c>
      <c r="F12" s="36">
        <f>IFERROR(VLOOKUP(F$2&amp;$B12&amp;$A12,Parte_III!$1:$1048576,$A$3,0),"-")</f>
        <v>17</v>
      </c>
      <c r="G12" s="36">
        <f>IFERROR(VLOOKUP(G$2&amp;$B12&amp;$A12,Parte_III!$1:$1048576,$A$3,0),"-")</f>
        <v>20</v>
      </c>
      <c r="H12" s="36">
        <f>IFERROR(VLOOKUP(H$2&amp;$B12&amp;$A12,Parte_III!$1:$1048576,$A$3,0),"-")</f>
        <v>25</v>
      </c>
    </row>
    <row r="13" spans="1:33" s="26" customFormat="1">
      <c r="A13" s="6" t="s">
        <v>10298</v>
      </c>
      <c r="B13" s="6" t="s">
        <v>5875</v>
      </c>
      <c r="C13" s="24" t="s">
        <v>7718</v>
      </c>
      <c r="D13" s="36">
        <f>IFERROR(VLOOKUP(D$2&amp;$B13&amp;$A13,Parte_III!$1:$1048576,$A$3,0),"-")</f>
        <v>220</v>
      </c>
      <c r="E13" s="36">
        <f>IFERROR(VLOOKUP(E$2&amp;$B13&amp;$A13,Parte_III!$1:$1048576,$A$3,0),"-")</f>
        <v>112</v>
      </c>
      <c r="F13" s="36">
        <f>IFERROR(VLOOKUP(F$2&amp;$B13&amp;$A13,Parte_III!$1:$1048576,$A$3,0),"-")</f>
        <v>39</v>
      </c>
      <c r="G13" s="36">
        <f>IFERROR(VLOOKUP(G$2&amp;$B13&amp;$A13,Parte_III!$1:$1048576,$A$3,0),"-")</f>
        <v>29</v>
      </c>
      <c r="H13" s="36">
        <f>IFERROR(VLOOKUP(H$2&amp;$B13&amp;$A13,Parte_III!$1:$1048576,$A$3,0),"-")</f>
        <v>40</v>
      </c>
    </row>
    <row r="14" spans="1:33" s="26" customFormat="1">
      <c r="A14" s="6" t="s">
        <v>10398</v>
      </c>
      <c r="B14" s="6" t="s">
        <v>5875</v>
      </c>
      <c r="C14" s="24" t="s">
        <v>5664</v>
      </c>
      <c r="D14" s="36">
        <f>IFERROR(VLOOKUP(D$2&amp;$B14&amp;$A14,Parte_III!$1:$1048576,$A$3,0),"-")</f>
        <v>0</v>
      </c>
      <c r="E14" s="36">
        <f>IFERROR(VLOOKUP(E$2&amp;$B14&amp;$A14,Parte_III!$1:$1048576,$A$3,0),"-")</f>
        <v>0</v>
      </c>
      <c r="F14" s="36">
        <f>IFERROR(VLOOKUP(F$2&amp;$B14&amp;$A14,Parte_III!$1:$1048576,$A$3,0),"-")</f>
        <v>0</v>
      </c>
      <c r="G14" s="36">
        <f>IFERROR(VLOOKUP(G$2&amp;$B14&amp;$A14,Parte_III!$1:$1048576,$A$3,0),"-")</f>
        <v>0</v>
      </c>
      <c r="H14" s="36">
        <f>IFERROR(VLOOKUP(H$2&amp;$B14&amp;$A14,Parte_III!$1:$1048576,$A$3,0),"-")</f>
        <v>0</v>
      </c>
    </row>
    <row r="15" spans="1:33" s="26" customFormat="1">
      <c r="A15" s="8"/>
      <c r="B15" s="8"/>
      <c r="C15" s="21" t="s">
        <v>10804</v>
      </c>
      <c r="D15" s="22"/>
      <c r="E15" s="22"/>
      <c r="F15" s="22"/>
      <c r="G15" s="22"/>
      <c r="H15" s="22"/>
    </row>
    <row r="16" spans="1:33" s="26" customFormat="1">
      <c r="A16" s="6" t="s">
        <v>10278</v>
      </c>
      <c r="B16" s="6" t="s">
        <v>5876</v>
      </c>
      <c r="C16" s="24" t="s">
        <v>7717</v>
      </c>
      <c r="D16" s="36">
        <f>IFERROR(VLOOKUP(D$2&amp;$B16&amp;$A16,Parte_III!$1:$1048576,$A$3,0),"-")</f>
        <v>103</v>
      </c>
      <c r="E16" s="36">
        <f>IFERROR(VLOOKUP(E$2&amp;$B16&amp;$A16,Parte_III!$1:$1048576,$A$3,0),"-")</f>
        <v>57</v>
      </c>
      <c r="F16" s="36">
        <f>IFERROR(VLOOKUP(F$2&amp;$B16&amp;$A16,Parte_III!$1:$1048576,$A$3,0),"-")</f>
        <v>18</v>
      </c>
      <c r="G16" s="36">
        <f>IFERROR(VLOOKUP(G$2&amp;$B16&amp;$A16,Parte_III!$1:$1048576,$A$3,0),"-")</f>
        <v>10</v>
      </c>
      <c r="H16" s="36">
        <f>IFERROR(VLOOKUP(H$2&amp;$B16&amp;$A16,Parte_III!$1:$1048576,$A$3,0),"-")</f>
        <v>18</v>
      </c>
    </row>
    <row r="17" spans="1:8" s="26" customFormat="1">
      <c r="A17" s="6" t="s">
        <v>10298</v>
      </c>
      <c r="B17" s="6" t="s">
        <v>5876</v>
      </c>
      <c r="C17" s="24" t="s">
        <v>7718</v>
      </c>
      <c r="D17" s="36">
        <f>IFERROR(VLOOKUP(D$2&amp;$B17&amp;$A17,Parte_III!$1:$1048576,$A$3,0),"-")</f>
        <v>194</v>
      </c>
      <c r="E17" s="36">
        <f>IFERROR(VLOOKUP(E$2&amp;$B17&amp;$A17,Parte_III!$1:$1048576,$A$3,0),"-")</f>
        <v>90</v>
      </c>
      <c r="F17" s="36">
        <f>IFERROR(VLOOKUP(F$2&amp;$B17&amp;$A17,Parte_III!$1:$1048576,$A$3,0),"-")</f>
        <v>43</v>
      </c>
      <c r="G17" s="36">
        <f>IFERROR(VLOOKUP(G$2&amp;$B17&amp;$A17,Parte_III!$1:$1048576,$A$3,0),"-")</f>
        <v>17</v>
      </c>
      <c r="H17" s="36">
        <f>IFERROR(VLOOKUP(H$2&amp;$B17&amp;$A17,Parte_III!$1:$1048576,$A$3,0),"-")</f>
        <v>44</v>
      </c>
    </row>
    <row r="18" spans="1:8" s="26" customFormat="1">
      <c r="A18" s="6" t="s">
        <v>10398</v>
      </c>
      <c r="B18" s="6" t="s">
        <v>5876</v>
      </c>
      <c r="C18" s="24" t="s">
        <v>5664</v>
      </c>
      <c r="D18" s="36">
        <f>IFERROR(VLOOKUP(D$2&amp;$B18&amp;$A18,Parte_III!$1:$1048576,$A$3,0),"-")</f>
        <v>0</v>
      </c>
      <c r="E18" s="36">
        <f>IFERROR(VLOOKUP(E$2&amp;$B18&amp;$A18,Parte_III!$1:$1048576,$A$3,0),"-")</f>
        <v>0</v>
      </c>
      <c r="F18" s="36">
        <f>IFERROR(VLOOKUP(F$2&amp;$B18&amp;$A18,Parte_III!$1:$1048576,$A$3,0),"-")</f>
        <v>0</v>
      </c>
      <c r="G18" s="36">
        <f>IFERROR(VLOOKUP(G$2&amp;$B18&amp;$A18,Parte_III!$1:$1048576,$A$3,0),"-")</f>
        <v>0</v>
      </c>
      <c r="H18" s="36">
        <f>IFERROR(VLOOKUP(H$2&amp;$B18&amp;$A18,Parte_III!$1:$1048576,$A$3,0),"-")</f>
        <v>0</v>
      </c>
    </row>
    <row r="19" spans="1:8" s="26" customFormat="1">
      <c r="A19" s="8"/>
      <c r="B19" s="8"/>
      <c r="C19" s="21" t="s">
        <v>10805</v>
      </c>
      <c r="D19" s="22"/>
      <c r="E19" s="22"/>
      <c r="F19" s="22"/>
      <c r="G19" s="22"/>
      <c r="H19" s="22"/>
    </row>
    <row r="20" spans="1:8" s="26" customFormat="1">
      <c r="A20" s="6" t="s">
        <v>10278</v>
      </c>
      <c r="B20" s="6" t="s">
        <v>5877</v>
      </c>
      <c r="C20" s="24" t="s">
        <v>7717</v>
      </c>
      <c r="D20" s="36">
        <f>IFERROR(VLOOKUP(D$2&amp;$B20&amp;$A20,Parte_III!$1:$1048576,$A$3,0),"-")</f>
        <v>71</v>
      </c>
      <c r="E20" s="36">
        <f>IFERROR(VLOOKUP(E$2&amp;$B20&amp;$A20,Parte_III!$1:$1048576,$A$3,0),"-")</f>
        <v>26</v>
      </c>
      <c r="F20" s="36">
        <f>IFERROR(VLOOKUP(F$2&amp;$B20&amp;$A20,Parte_III!$1:$1048576,$A$3,0),"-")</f>
        <v>24</v>
      </c>
      <c r="G20" s="36">
        <f>IFERROR(VLOOKUP(G$2&amp;$B20&amp;$A20,Parte_III!$1:$1048576,$A$3,0),"-")</f>
        <v>11</v>
      </c>
      <c r="H20" s="36">
        <f>IFERROR(VLOOKUP(H$2&amp;$B20&amp;$A20,Parte_III!$1:$1048576,$A$3,0),"-")</f>
        <v>10</v>
      </c>
    </row>
    <row r="21" spans="1:8" s="26" customFormat="1">
      <c r="A21" s="6" t="s">
        <v>10298</v>
      </c>
      <c r="B21" s="6" t="s">
        <v>5877</v>
      </c>
      <c r="C21" s="24" t="s">
        <v>7718</v>
      </c>
      <c r="D21" s="36">
        <f>IFERROR(VLOOKUP(D$2&amp;$B21&amp;$A21,Parte_III!$1:$1048576,$A$3,0),"-")</f>
        <v>174</v>
      </c>
      <c r="E21" s="36">
        <f>IFERROR(VLOOKUP(E$2&amp;$B21&amp;$A21,Parte_III!$1:$1048576,$A$3,0),"-")</f>
        <v>86</v>
      </c>
      <c r="F21" s="36">
        <f>IFERROR(VLOOKUP(F$2&amp;$B21&amp;$A21,Parte_III!$1:$1048576,$A$3,0),"-")</f>
        <v>44</v>
      </c>
      <c r="G21" s="36">
        <f>IFERROR(VLOOKUP(G$2&amp;$B21&amp;$A21,Parte_III!$1:$1048576,$A$3,0),"-")</f>
        <v>11</v>
      </c>
      <c r="H21" s="36">
        <f>IFERROR(VLOOKUP(H$2&amp;$B21&amp;$A21,Parte_III!$1:$1048576,$A$3,0),"-")</f>
        <v>33</v>
      </c>
    </row>
    <row r="22" spans="1:8" s="26" customFormat="1" ht="15" thickBot="1">
      <c r="A22" s="6" t="s">
        <v>10398</v>
      </c>
      <c r="B22" s="6" t="s">
        <v>5877</v>
      </c>
      <c r="C22" s="24" t="s">
        <v>5664</v>
      </c>
      <c r="D22" s="36">
        <f>IFERROR(VLOOKUP(D$2&amp;$B22&amp;$A22,Parte_III!$1:$1048576,$A$3,0),"-")</f>
        <v>1</v>
      </c>
      <c r="E22" s="36">
        <f>IFERROR(VLOOKUP(E$2&amp;$B22&amp;$A22,Parte_III!$1:$1048576,$A$3,0),"-")</f>
        <v>0</v>
      </c>
      <c r="F22" s="36">
        <f>IFERROR(VLOOKUP(F$2&amp;$B22&amp;$A22,Parte_III!$1:$1048576,$A$3,0),"-")</f>
        <v>0</v>
      </c>
      <c r="G22" s="36">
        <f>IFERROR(VLOOKUP(G$2&amp;$B22&amp;$A22,Parte_III!$1:$1048576,$A$3,0),"-")</f>
        <v>0</v>
      </c>
      <c r="H22" s="36">
        <f>IFERROR(VLOOKUP(H$2&amp;$B22&amp;$A22,Parte_III!$1:$1048576,$A$3,0),"-")</f>
        <v>1</v>
      </c>
    </row>
    <row r="23" spans="1:8" s="26" customFormat="1" ht="15" thickTop="1">
      <c r="A23" s="8"/>
      <c r="B23" s="8"/>
      <c r="C23" s="32" t="s">
        <v>355</v>
      </c>
      <c r="D23" s="33"/>
      <c r="E23" s="33"/>
      <c r="F23" s="33"/>
      <c r="G23" s="33"/>
      <c r="H23" s="33"/>
    </row>
    <row r="24" spans="1:8" s="26" customFormat="1">
      <c r="A24" s="8"/>
      <c r="B24" s="8"/>
      <c r="C24" s="34"/>
    </row>
    <row r="25" spans="1:8" s="26" customFormat="1">
      <c r="A25" s="8"/>
      <c r="B25" s="8"/>
      <c r="C25" s="24"/>
      <c r="D25" s="24"/>
      <c r="E25" s="24"/>
      <c r="F25" s="24"/>
      <c r="G25" s="24"/>
    </row>
    <row r="26" spans="1:8" s="26" customFormat="1">
      <c r="A26" s="8"/>
      <c r="B26" s="8"/>
    </row>
    <row r="27" spans="1:8" s="26" customFormat="1">
      <c r="A27" s="8"/>
      <c r="B27" s="8"/>
    </row>
    <row r="28" spans="1:8" s="26" customFormat="1">
      <c r="A28" s="8"/>
      <c r="B28" s="8"/>
    </row>
    <row r="29" spans="1:8" s="26" customFormat="1">
      <c r="A29" s="8"/>
      <c r="B29" s="8"/>
    </row>
    <row r="30" spans="1:8" s="26" customFormat="1">
      <c r="A30" s="8"/>
      <c r="B30" s="8"/>
    </row>
    <row r="31" spans="1:8" s="26" customFormat="1">
      <c r="A31" s="8"/>
      <c r="B31" s="8"/>
    </row>
    <row r="32" spans="1:8"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sheetData>
  <mergeCells count="4">
    <mergeCell ref="C1:H1"/>
    <mergeCell ref="C3:H3"/>
    <mergeCell ref="C5:C6"/>
    <mergeCell ref="D5:H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E8E11-4A7B-4F6A-8A8E-94897E73FC7B}">
  <dimension ref="A1:AG91"/>
  <sheetViews>
    <sheetView showGridLines="0" workbookViewId="0">
      <selection activeCell="C4" sqref="C4"/>
    </sheetView>
  </sheetViews>
  <sheetFormatPr defaultRowHeight="14.4"/>
  <cols>
    <col min="1" max="2" width="4.44140625" style="13" customWidth="1"/>
    <col min="3" max="3" width="43.33203125" style="26" customWidth="1"/>
    <col min="4" max="8" width="12.109375" style="26" customWidth="1"/>
    <col min="9" max="33" width="9.109375" style="26"/>
  </cols>
  <sheetData>
    <row r="1" spans="1:33" s="2" customFormat="1" ht="33.75" customHeight="1">
      <c r="A1" s="12"/>
      <c r="B1" s="12"/>
      <c r="C1" s="232" t="s">
        <v>2045</v>
      </c>
      <c r="D1" s="232"/>
      <c r="E1" s="232"/>
      <c r="F1" s="232"/>
      <c r="G1" s="232"/>
      <c r="H1" s="232"/>
      <c r="I1" s="14"/>
      <c r="J1" s="14"/>
      <c r="K1" s="14"/>
      <c r="L1" s="14"/>
      <c r="M1" s="14"/>
      <c r="N1" s="14"/>
      <c r="O1" s="14"/>
      <c r="P1" s="14"/>
    </row>
    <row r="2" spans="1:33" s="6" customFormat="1" ht="11.25" customHeight="1">
      <c r="C2" s="116"/>
      <c r="E2" s="6" t="s">
        <v>10740</v>
      </c>
      <c r="F2" s="6" t="s">
        <v>10741</v>
      </c>
      <c r="G2" s="6" t="s">
        <v>10742</v>
      </c>
      <c r="H2" s="6" t="s">
        <v>10743</v>
      </c>
    </row>
    <row r="3" spans="1:33" s="1" customFormat="1" ht="48" customHeight="1">
      <c r="A3" s="8">
        <v>3</v>
      </c>
      <c r="B3" s="8"/>
      <c r="C3" s="234" t="s">
        <v>10957</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c r="AE3" s="16"/>
      <c r="AF3" s="16"/>
      <c r="AG3" s="16"/>
    </row>
    <row r="4" spans="1:33" s="1" customFormat="1" ht="9.75" customHeight="1" thickBot="1">
      <c r="A4" s="8"/>
      <c r="B4" s="8"/>
      <c r="C4" s="17"/>
      <c r="D4" s="18"/>
      <c r="E4" s="18"/>
      <c r="F4" s="18"/>
      <c r="G4" s="18"/>
      <c r="H4" s="18"/>
      <c r="I4" s="16"/>
      <c r="J4" s="16"/>
      <c r="K4" s="16"/>
      <c r="L4" s="16"/>
      <c r="M4" s="16"/>
      <c r="N4" s="16"/>
      <c r="O4" s="16"/>
      <c r="P4" s="16"/>
      <c r="Q4" s="16"/>
      <c r="R4" s="16"/>
      <c r="S4" s="16"/>
      <c r="T4" s="16"/>
      <c r="U4" s="16"/>
      <c r="V4" s="16"/>
      <c r="W4" s="16"/>
      <c r="X4" s="16"/>
      <c r="Y4" s="16"/>
      <c r="Z4" s="16"/>
      <c r="AA4" s="16"/>
      <c r="AB4" s="16"/>
      <c r="AC4" s="16"/>
      <c r="AD4" s="16"/>
      <c r="AE4" s="16"/>
      <c r="AF4" s="16"/>
      <c r="AG4" s="16"/>
    </row>
    <row r="5" spans="1:33" s="1" customFormat="1" ht="28.5" customHeight="1" thickTop="1">
      <c r="A5" s="8"/>
      <c r="B5" s="8"/>
      <c r="C5" s="235" t="s">
        <v>10958</v>
      </c>
      <c r="D5" s="237" t="s">
        <v>265</v>
      </c>
      <c r="E5" s="237"/>
      <c r="F5" s="237"/>
      <c r="G5" s="237"/>
      <c r="H5" s="237"/>
      <c r="I5" s="16"/>
      <c r="J5" s="16"/>
      <c r="K5" s="16"/>
      <c r="L5" s="16"/>
      <c r="M5" s="16"/>
      <c r="N5" s="16"/>
      <c r="O5" s="16"/>
      <c r="P5" s="16"/>
      <c r="Q5" s="16"/>
      <c r="R5" s="16"/>
      <c r="S5" s="16"/>
      <c r="T5" s="16"/>
      <c r="U5" s="16"/>
      <c r="V5" s="16"/>
      <c r="W5" s="16"/>
      <c r="X5" s="16"/>
      <c r="Y5" s="16"/>
      <c r="Z5" s="16"/>
      <c r="AA5" s="16"/>
      <c r="AB5" s="16"/>
      <c r="AC5" s="16"/>
      <c r="AD5" s="16"/>
      <c r="AE5" s="16"/>
      <c r="AF5" s="16"/>
      <c r="AG5" s="16"/>
    </row>
    <row r="6" spans="1:33" s="1" customFormat="1" ht="28.5" customHeight="1">
      <c r="A6" s="8"/>
      <c r="B6" s="8"/>
      <c r="C6" s="236"/>
      <c r="D6" s="111" t="s">
        <v>342</v>
      </c>
      <c r="E6" s="111" t="s">
        <v>1820</v>
      </c>
      <c r="F6" s="111" t="s">
        <v>5874</v>
      </c>
      <c r="G6" s="111" t="s">
        <v>1822</v>
      </c>
      <c r="H6" s="111" t="s">
        <v>1823</v>
      </c>
      <c r="I6" s="16"/>
      <c r="J6" s="16"/>
      <c r="K6" s="16"/>
      <c r="L6" s="16"/>
      <c r="M6" s="16"/>
      <c r="N6" s="16"/>
      <c r="O6" s="16"/>
      <c r="P6" s="16"/>
      <c r="Q6" s="16"/>
      <c r="R6" s="16"/>
      <c r="S6" s="16"/>
      <c r="T6" s="16"/>
      <c r="U6" s="16"/>
      <c r="V6" s="16"/>
      <c r="W6" s="16"/>
      <c r="X6" s="16"/>
      <c r="Y6" s="16"/>
      <c r="Z6" s="16"/>
      <c r="AA6" s="16"/>
      <c r="AB6" s="16"/>
      <c r="AC6" s="16"/>
      <c r="AD6" s="16"/>
      <c r="AE6" s="16"/>
      <c r="AF6" s="16"/>
      <c r="AG6" s="16"/>
    </row>
    <row r="7" spans="1:33" s="1" customFormat="1" ht="19.5" customHeight="1">
      <c r="A7" s="8"/>
      <c r="B7" s="8"/>
      <c r="C7" s="21" t="s">
        <v>342</v>
      </c>
      <c r="D7" s="22"/>
      <c r="E7" s="22"/>
      <c r="F7" s="22"/>
      <c r="G7" s="22"/>
      <c r="H7" s="22"/>
      <c r="I7" s="16"/>
      <c r="J7" s="16"/>
      <c r="K7" s="16"/>
      <c r="L7" s="16"/>
      <c r="M7" s="16"/>
      <c r="N7" s="16"/>
      <c r="O7" s="16"/>
      <c r="P7" s="16"/>
      <c r="Q7" s="16"/>
      <c r="R7" s="16"/>
      <c r="S7" s="16"/>
      <c r="T7" s="16"/>
      <c r="U7" s="16"/>
      <c r="V7" s="16"/>
      <c r="W7" s="16"/>
      <c r="X7" s="16"/>
      <c r="Y7" s="16"/>
      <c r="Z7" s="16"/>
      <c r="AA7" s="16"/>
      <c r="AB7" s="16"/>
      <c r="AC7" s="16"/>
      <c r="AD7" s="16"/>
      <c r="AE7" s="16"/>
      <c r="AF7" s="16"/>
      <c r="AG7" s="16"/>
    </row>
    <row r="8" spans="1:33" s="1" customFormat="1" ht="19.5" customHeight="1">
      <c r="A8" s="6" t="s">
        <v>10278</v>
      </c>
      <c r="B8" s="6"/>
      <c r="C8" s="24" t="s">
        <v>7717</v>
      </c>
      <c r="D8" s="37">
        <f>IFERROR(VLOOKUP(D$2&amp;$B8&amp;$A8,Parte_III!$1:$1048576,$A$3,0)*100,"-")</f>
        <v>33.076924085617065</v>
      </c>
      <c r="E8" s="37">
        <f>IFERROR(VLOOKUP(E$2&amp;$B8&amp;$A8,Parte_III!$1:$1048576,$A$3,0)*100,"-")</f>
        <v>32.867133617401123</v>
      </c>
      <c r="F8" s="37">
        <f>IFERROR(VLOOKUP(F$2&amp;$B8&amp;$A8,Parte_III!$1:$1048576,$A$3,0)*100,"-")</f>
        <v>31.891891360282898</v>
      </c>
      <c r="G8" s="37">
        <f>IFERROR(VLOOKUP(G$2&amp;$B8&amp;$A8,Parte_III!$1:$1048576,$A$3,0)*100,"-")</f>
        <v>41.836735606193542</v>
      </c>
      <c r="H8" s="37">
        <f>IFERROR(VLOOKUP(H$2&amp;$B8&amp;$A8,Parte_III!$1:$1048576,$A$3,0)*100,"-")</f>
        <v>30.994153022766113</v>
      </c>
      <c r="I8" s="16"/>
      <c r="J8" s="16"/>
      <c r="K8" s="16"/>
      <c r="L8" s="16"/>
      <c r="M8" s="16"/>
      <c r="N8" s="16"/>
      <c r="O8" s="16"/>
      <c r="P8" s="16"/>
      <c r="Q8" s="16"/>
      <c r="R8" s="16"/>
      <c r="S8" s="16"/>
      <c r="T8" s="16"/>
      <c r="U8" s="16"/>
      <c r="V8" s="16"/>
      <c r="W8" s="16"/>
      <c r="X8" s="16"/>
      <c r="Y8" s="16"/>
      <c r="Z8" s="16"/>
      <c r="AA8" s="16"/>
      <c r="AB8" s="16"/>
      <c r="AC8" s="16"/>
      <c r="AD8" s="16"/>
      <c r="AE8" s="16"/>
      <c r="AF8" s="16"/>
      <c r="AG8" s="16"/>
    </row>
    <row r="9" spans="1:33">
      <c r="A9" s="6" t="s">
        <v>10298</v>
      </c>
      <c r="B9" s="6"/>
      <c r="C9" s="24" t="s">
        <v>7718</v>
      </c>
      <c r="D9" s="37">
        <f>IFERROR(VLOOKUP(D$2&amp;$B9&amp;$A9,Parte_III!$1:$1048576,$A$3,0)*100,"-")</f>
        <v>66.615384817123413</v>
      </c>
      <c r="E9" s="37">
        <f>IFERROR(VLOOKUP(E$2&amp;$B9&amp;$A9,Parte_III!$1:$1048576,$A$3,0)*100,"-")</f>
        <v>67.132866382598877</v>
      </c>
      <c r="F9" s="37">
        <f>IFERROR(VLOOKUP(F$2&amp;$B9&amp;$A9,Parte_III!$1:$1048576,$A$3,0)*100,"-")</f>
        <v>68.108105659484863</v>
      </c>
      <c r="G9" s="37">
        <f>IFERROR(VLOOKUP(G$2&amp;$B9&amp;$A9,Parte_III!$1:$1048576,$A$3,0)*100,"-")</f>
        <v>58.163267374038696</v>
      </c>
      <c r="H9" s="37">
        <f>IFERROR(VLOOKUP(H$2&amp;$B9&amp;$A9,Parte_III!$1:$1048576,$A$3,0)*100,"-")</f>
        <v>68.421053886413574</v>
      </c>
    </row>
    <row r="10" spans="1:33">
      <c r="A10" s="6" t="s">
        <v>10398</v>
      </c>
      <c r="B10" s="6"/>
      <c r="C10" s="24" t="s">
        <v>5664</v>
      </c>
      <c r="D10" s="37">
        <f>IFERROR(VLOOKUP(D$2&amp;$B10&amp;$A10,Parte_III!$1:$1048576,$A$3,0)*100,"-")</f>
        <v>0.30769230797886848</v>
      </c>
      <c r="E10" s="37">
        <f>IFERROR(VLOOKUP(E$2&amp;$B10&amp;$A10,Parte_III!$1:$1048576,$A$3,0)*100,"-")</f>
        <v>0</v>
      </c>
      <c r="F10" s="37">
        <f>IFERROR(VLOOKUP(F$2&amp;$B10&amp;$A10,Parte_III!$1:$1048576,$A$3,0)*100,"-")</f>
        <v>0</v>
      </c>
      <c r="G10" s="37">
        <f>IFERROR(VLOOKUP(G$2&amp;$B10&amp;$A10,Parte_III!$1:$1048576,$A$3,0)*100,"-")</f>
        <v>0</v>
      </c>
      <c r="H10" s="37">
        <f>IFERROR(VLOOKUP(H$2&amp;$B10&amp;$A10,Parte_III!$1:$1048576,$A$3,0)*100,"-")</f>
        <v>0.58479532599449158</v>
      </c>
    </row>
    <row r="11" spans="1:33">
      <c r="A11" s="8"/>
      <c r="B11" s="8"/>
      <c r="C11" s="21" t="s">
        <v>10803</v>
      </c>
      <c r="D11" s="22"/>
      <c r="E11" s="22"/>
      <c r="F11" s="22"/>
      <c r="G11" s="22"/>
      <c r="H11" s="22"/>
    </row>
    <row r="12" spans="1:33">
      <c r="A12" s="6" t="s">
        <v>10278</v>
      </c>
      <c r="B12" s="6" t="s">
        <v>5875</v>
      </c>
      <c r="C12" s="24" t="s">
        <v>7717</v>
      </c>
      <c r="D12" s="37">
        <f>IFERROR(VLOOKUP(D$2&amp;$B12&amp;$A12,Parte_III!$1:$1048576,$A$3,0)*100,"-")</f>
        <v>35.294118523597717</v>
      </c>
      <c r="E12" s="37">
        <f>IFERROR(VLOOKUP(E$2&amp;$B12&amp;$A12,Parte_III!$1:$1048576,$A$3,0)*100,"-")</f>
        <v>34.117648005485535</v>
      </c>
      <c r="F12" s="37">
        <f>IFERROR(VLOOKUP(F$2&amp;$B12&amp;$A12,Parte_III!$1:$1048576,$A$3,0)*100,"-")</f>
        <v>30.35714328289032</v>
      </c>
      <c r="G12" s="37">
        <f>IFERROR(VLOOKUP(G$2&amp;$B12&amp;$A12,Parte_III!$1:$1048576,$A$3,0)*100,"-")</f>
        <v>40.816327929496765</v>
      </c>
      <c r="H12" s="37">
        <f>IFERROR(VLOOKUP(H$2&amp;$B12&amp;$A12,Parte_III!$1:$1048576,$A$3,0)*100,"-")</f>
        <v>38.461539149284363</v>
      </c>
    </row>
    <row r="13" spans="1:33" s="26" customFormat="1">
      <c r="A13" s="6" t="s">
        <v>10298</v>
      </c>
      <c r="B13" s="6" t="s">
        <v>5875</v>
      </c>
      <c r="C13" s="24" t="s">
        <v>7718</v>
      </c>
      <c r="D13" s="37">
        <f>IFERROR(VLOOKUP(D$2&amp;$B13&amp;$A13,Parte_III!$1:$1048576,$A$3,0)*100,"-")</f>
        <v>64.705884456634521</v>
      </c>
      <c r="E13" s="37">
        <f>IFERROR(VLOOKUP(E$2&amp;$B13&amp;$A13,Parte_III!$1:$1048576,$A$3,0)*100,"-")</f>
        <v>65.882354974746704</v>
      </c>
      <c r="F13" s="37">
        <f>IFERROR(VLOOKUP(F$2&amp;$B13&amp;$A13,Parte_III!$1:$1048576,$A$3,0)*100,"-")</f>
        <v>69.642859697341919</v>
      </c>
      <c r="G13" s="37">
        <f>IFERROR(VLOOKUP(G$2&amp;$B13&amp;$A13,Parte_III!$1:$1048576,$A$3,0)*100,"-")</f>
        <v>59.183675050735474</v>
      </c>
      <c r="H13" s="37">
        <f>IFERROR(VLOOKUP(H$2&amp;$B13&amp;$A13,Parte_III!$1:$1048576,$A$3,0)*100,"-")</f>
        <v>61.538463830947876</v>
      </c>
    </row>
    <row r="14" spans="1:33" s="26" customFormat="1">
      <c r="A14" s="6" t="s">
        <v>10398</v>
      </c>
      <c r="B14" s="6" t="s">
        <v>5875</v>
      </c>
      <c r="C14" s="24" t="s">
        <v>5664</v>
      </c>
      <c r="D14" s="37">
        <f>IFERROR(VLOOKUP(D$2&amp;$B14&amp;$A14,Parte_III!$1:$1048576,$A$3,0)*100,"-")</f>
        <v>0</v>
      </c>
      <c r="E14" s="37">
        <f>IFERROR(VLOOKUP(E$2&amp;$B14&amp;$A14,Parte_III!$1:$1048576,$A$3,0)*100,"-")</f>
        <v>0</v>
      </c>
      <c r="F14" s="37">
        <f>IFERROR(VLOOKUP(F$2&amp;$B14&amp;$A14,Parte_III!$1:$1048576,$A$3,0)*100,"-")</f>
        <v>0</v>
      </c>
      <c r="G14" s="37">
        <f>IFERROR(VLOOKUP(G$2&amp;$B14&amp;$A14,Parte_III!$1:$1048576,$A$3,0)*100,"-")</f>
        <v>0</v>
      </c>
      <c r="H14" s="37">
        <f>IFERROR(VLOOKUP(H$2&amp;$B14&amp;$A14,Parte_III!$1:$1048576,$A$3,0)*100,"-")</f>
        <v>0</v>
      </c>
    </row>
    <row r="15" spans="1:33" s="26" customFormat="1">
      <c r="A15" s="8"/>
      <c r="B15" s="8"/>
      <c r="C15" s="21" t="s">
        <v>10804</v>
      </c>
      <c r="D15" s="22"/>
      <c r="E15" s="22"/>
      <c r="F15" s="22"/>
      <c r="G15" s="22"/>
      <c r="H15" s="22"/>
    </row>
    <row r="16" spans="1:33" s="26" customFormat="1">
      <c r="A16" s="6" t="s">
        <v>10278</v>
      </c>
      <c r="B16" s="6" t="s">
        <v>5876</v>
      </c>
      <c r="C16" s="24" t="s">
        <v>7717</v>
      </c>
      <c r="D16" s="37">
        <f>IFERROR(VLOOKUP(D$2&amp;$B16&amp;$A16,Parte_III!$1:$1048576,$A$3,0)*100,"-")</f>
        <v>34.680134057998657</v>
      </c>
      <c r="E16" s="37">
        <f>IFERROR(VLOOKUP(E$2&amp;$B16&amp;$A16,Parte_III!$1:$1048576,$A$3,0)*100,"-")</f>
        <v>38.775509595870972</v>
      </c>
      <c r="F16" s="37">
        <f>IFERROR(VLOOKUP(F$2&amp;$B16&amp;$A16,Parte_III!$1:$1048576,$A$3,0)*100,"-")</f>
        <v>29.50819730758667</v>
      </c>
      <c r="G16" s="37">
        <f>IFERROR(VLOOKUP(G$2&amp;$B16&amp;$A16,Parte_III!$1:$1048576,$A$3,0)*100,"-")</f>
        <v>37.037035822868347</v>
      </c>
      <c r="H16" s="37">
        <f>IFERROR(VLOOKUP(H$2&amp;$B16&amp;$A16,Parte_III!$1:$1048576,$A$3,0)*100,"-")</f>
        <v>29.032257199287415</v>
      </c>
    </row>
    <row r="17" spans="1:8" s="26" customFormat="1">
      <c r="A17" s="6" t="s">
        <v>10298</v>
      </c>
      <c r="B17" s="6" t="s">
        <v>5876</v>
      </c>
      <c r="C17" s="24" t="s">
        <v>7718</v>
      </c>
      <c r="D17" s="37">
        <f>IFERROR(VLOOKUP(D$2&amp;$B17&amp;$A17,Parte_III!$1:$1048576,$A$3,0)*100,"-")</f>
        <v>65.319865942001343</v>
      </c>
      <c r="E17" s="37">
        <f>IFERROR(VLOOKUP(E$2&amp;$B17&amp;$A17,Parte_III!$1:$1048576,$A$3,0)*100,"-")</f>
        <v>61.224490404129028</v>
      </c>
      <c r="F17" s="37">
        <f>IFERROR(VLOOKUP(F$2&amp;$B17&amp;$A17,Parte_III!$1:$1048576,$A$3,0)*100,"-")</f>
        <v>70.49180269241333</v>
      </c>
      <c r="G17" s="37">
        <f>IFERROR(VLOOKUP(G$2&amp;$B17&amp;$A17,Parte_III!$1:$1048576,$A$3,0)*100,"-")</f>
        <v>62.962961196899414</v>
      </c>
      <c r="H17" s="37">
        <f>IFERROR(VLOOKUP(H$2&amp;$B17&amp;$A17,Parte_III!$1:$1048576,$A$3,0)*100,"-")</f>
        <v>70.967739820480347</v>
      </c>
    </row>
    <row r="18" spans="1:8" s="26" customFormat="1">
      <c r="A18" s="6" t="s">
        <v>10398</v>
      </c>
      <c r="B18" s="6" t="s">
        <v>5876</v>
      </c>
      <c r="C18" s="24" t="s">
        <v>5664</v>
      </c>
      <c r="D18" s="37">
        <f>IFERROR(VLOOKUP(D$2&amp;$B18&amp;$A18,Parte_III!$1:$1048576,$A$3,0)*100,"-")</f>
        <v>0</v>
      </c>
      <c r="E18" s="37">
        <f>IFERROR(VLOOKUP(E$2&amp;$B18&amp;$A18,Parte_III!$1:$1048576,$A$3,0)*100,"-")</f>
        <v>0</v>
      </c>
      <c r="F18" s="37">
        <f>IFERROR(VLOOKUP(F$2&amp;$B18&amp;$A18,Parte_III!$1:$1048576,$A$3,0)*100,"-")</f>
        <v>0</v>
      </c>
      <c r="G18" s="37">
        <f>IFERROR(VLOOKUP(G$2&amp;$B18&amp;$A18,Parte_III!$1:$1048576,$A$3,0)*100,"-")</f>
        <v>0</v>
      </c>
      <c r="H18" s="37">
        <f>IFERROR(VLOOKUP(H$2&amp;$B18&amp;$A18,Parte_III!$1:$1048576,$A$3,0)*100,"-")</f>
        <v>0</v>
      </c>
    </row>
    <row r="19" spans="1:8" s="26" customFormat="1">
      <c r="A19" s="8"/>
      <c r="B19" s="8"/>
      <c r="C19" s="21" t="s">
        <v>10805</v>
      </c>
      <c r="D19" s="22"/>
      <c r="E19" s="22"/>
      <c r="F19" s="22"/>
      <c r="G19" s="22"/>
      <c r="H19" s="22"/>
    </row>
    <row r="20" spans="1:8" s="26" customFormat="1">
      <c r="A20" s="6" t="s">
        <v>10278</v>
      </c>
      <c r="B20" s="6" t="s">
        <v>5877</v>
      </c>
      <c r="C20" s="24" t="s">
        <v>7717</v>
      </c>
      <c r="D20" s="37">
        <f>IFERROR(VLOOKUP(D$2&amp;$B20&amp;$A20,Parte_III!$1:$1048576,$A$3,0)*100,"-")</f>
        <v>28.861787915229797</v>
      </c>
      <c r="E20" s="37">
        <f>IFERROR(VLOOKUP(E$2&amp;$B20&amp;$A20,Parte_III!$1:$1048576,$A$3,0)*100,"-")</f>
        <v>23.21428507566452</v>
      </c>
      <c r="F20" s="37">
        <f>IFERROR(VLOOKUP(F$2&amp;$B20&amp;$A20,Parte_III!$1:$1048576,$A$3,0)*100,"-")</f>
        <v>35.294118523597717</v>
      </c>
      <c r="G20" s="37">
        <f>IFERROR(VLOOKUP(G$2&amp;$B20&amp;$A20,Parte_III!$1:$1048576,$A$3,0)*100,"-")</f>
        <v>50</v>
      </c>
      <c r="H20" s="37">
        <f>IFERROR(VLOOKUP(H$2&amp;$B20&amp;$A20,Parte_III!$1:$1048576,$A$3,0)*100,"-")</f>
        <v>22.727273404598236</v>
      </c>
    </row>
    <row r="21" spans="1:8" s="26" customFormat="1">
      <c r="A21" s="6" t="s">
        <v>10298</v>
      </c>
      <c r="B21" s="6" t="s">
        <v>5877</v>
      </c>
      <c r="C21" s="24" t="s">
        <v>7718</v>
      </c>
      <c r="D21" s="37">
        <f>IFERROR(VLOOKUP(D$2&amp;$B21&amp;$A21,Parte_III!$1:$1048576,$A$3,0)*100,"-")</f>
        <v>70.7317054271698</v>
      </c>
      <c r="E21" s="37">
        <f>IFERROR(VLOOKUP(E$2&amp;$B21&amp;$A21,Parte_III!$1:$1048576,$A$3,0)*100,"-")</f>
        <v>76.78571343421936</v>
      </c>
      <c r="F21" s="37">
        <f>IFERROR(VLOOKUP(F$2&amp;$B21&amp;$A21,Parte_III!$1:$1048576,$A$3,0)*100,"-")</f>
        <v>64.705884456634521</v>
      </c>
      <c r="G21" s="37">
        <f>IFERROR(VLOOKUP(G$2&amp;$B21&amp;$A21,Parte_III!$1:$1048576,$A$3,0)*100,"-")</f>
        <v>50</v>
      </c>
      <c r="H21" s="37">
        <f>IFERROR(VLOOKUP(H$2&amp;$B21&amp;$A21,Parte_III!$1:$1048576,$A$3,0)*100,"-")</f>
        <v>75</v>
      </c>
    </row>
    <row r="22" spans="1:8" s="26" customFormat="1" ht="15" thickBot="1">
      <c r="A22" s="6" t="s">
        <v>10398</v>
      </c>
      <c r="B22" s="6" t="s">
        <v>5877</v>
      </c>
      <c r="C22" s="24" t="s">
        <v>5664</v>
      </c>
      <c r="D22" s="37">
        <f>IFERROR(VLOOKUP(D$2&amp;$B22&amp;$A22,Parte_III!$1:$1048576,$A$3,0)*100,"-")</f>
        <v>0.40650404989719391</v>
      </c>
      <c r="E22" s="37">
        <f>IFERROR(VLOOKUP(E$2&amp;$B22&amp;$A22,Parte_III!$1:$1048576,$A$3,0)*100,"-")</f>
        <v>0</v>
      </c>
      <c r="F22" s="37">
        <f>IFERROR(VLOOKUP(F$2&amp;$B22&amp;$A22,Parte_III!$1:$1048576,$A$3,0)*100,"-")</f>
        <v>0</v>
      </c>
      <c r="G22" s="37">
        <f>IFERROR(VLOOKUP(G$2&amp;$B22&amp;$A22,Parte_III!$1:$1048576,$A$3,0)*100,"-")</f>
        <v>0</v>
      </c>
      <c r="H22" s="37">
        <f>IFERROR(VLOOKUP(H$2&amp;$B22&amp;$A22,Parte_III!$1:$1048576,$A$3,0)*100,"-")</f>
        <v>2.2727273404598236</v>
      </c>
    </row>
    <row r="23" spans="1:8" s="26" customFormat="1" ht="15" thickTop="1">
      <c r="A23" s="8"/>
      <c r="B23" s="8"/>
      <c r="C23" s="32" t="s">
        <v>355</v>
      </c>
      <c r="D23" s="33"/>
      <c r="E23" s="33"/>
      <c r="F23" s="33"/>
      <c r="G23" s="33"/>
      <c r="H23" s="33"/>
    </row>
    <row r="24" spans="1:8" s="26" customFormat="1">
      <c r="A24" s="8"/>
      <c r="B24" s="8"/>
      <c r="C24" s="34"/>
    </row>
    <row r="25" spans="1:8" s="26" customFormat="1">
      <c r="A25" s="8"/>
      <c r="B25" s="8"/>
      <c r="C25" s="24"/>
      <c r="D25" s="24"/>
      <c r="E25" s="24"/>
      <c r="F25" s="24"/>
      <c r="G25" s="24"/>
    </row>
    <row r="26" spans="1:8" s="26" customFormat="1">
      <c r="A26" s="8"/>
      <c r="B26" s="8"/>
    </row>
    <row r="27" spans="1:8" s="26" customFormat="1">
      <c r="A27" s="8"/>
      <c r="B27" s="8"/>
    </row>
    <row r="28" spans="1:8" s="26" customFormat="1">
      <c r="A28" s="8"/>
      <c r="B28" s="8"/>
    </row>
    <row r="29" spans="1:8" s="26" customFormat="1">
      <c r="A29" s="8"/>
      <c r="B29" s="8"/>
    </row>
    <row r="30" spans="1:8" s="26" customFormat="1">
      <c r="A30" s="8"/>
      <c r="B30" s="8"/>
    </row>
    <row r="31" spans="1:8" s="26" customFormat="1">
      <c r="A31" s="8"/>
      <c r="B31" s="8"/>
    </row>
    <row r="32" spans="1:8"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sheetData>
  <mergeCells count="4">
    <mergeCell ref="C1:H1"/>
    <mergeCell ref="C3:H3"/>
    <mergeCell ref="C5:C6"/>
    <mergeCell ref="D5:H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D742C-0C24-4813-A238-091F054CC3BF}">
  <dimension ref="A1:AI124"/>
  <sheetViews>
    <sheetView showGridLines="0" workbookViewId="0">
      <pane xSplit="3" ySplit="7" topLeftCell="D8" activePane="bottomRight" state="frozen"/>
      <selection activeCell="B1" sqref="B1:L1"/>
      <selection pane="topRight" activeCell="B1" sqref="B1:L1"/>
      <selection pane="bottomLeft" activeCell="B1" sqref="B1:L1"/>
      <selection pane="bottomRight" activeCell="D9" sqref="D9:D14"/>
    </sheetView>
  </sheetViews>
  <sheetFormatPr defaultRowHeight="14.4"/>
  <cols>
    <col min="1" max="2" width="4.44140625" style="13" customWidth="1"/>
    <col min="3" max="3" width="48.6640625" style="26" customWidth="1"/>
    <col min="4" max="4" width="9.109375" style="26"/>
    <col min="5" max="6" width="8" style="26" customWidth="1"/>
    <col min="7" max="7" width="1" style="26" customWidth="1"/>
    <col min="8" max="16" width="8.6640625" style="26" customWidth="1"/>
    <col min="17" max="17" width="0.5546875" style="26" customWidth="1"/>
    <col min="18" max="18" width="7.44140625" style="26" customWidth="1"/>
    <col min="19" max="20" width="9.109375" style="26"/>
    <col min="21" max="21" width="0.6640625" style="26" customWidth="1"/>
    <col min="22" max="35" width="9.109375" style="26"/>
  </cols>
  <sheetData>
    <row r="1" spans="1:35" s="2" customFormat="1" ht="33.75" customHeight="1">
      <c r="A1" s="12"/>
      <c r="B1" s="12"/>
      <c r="C1" s="232" t="s">
        <v>2045</v>
      </c>
      <c r="D1" s="232"/>
      <c r="E1" s="232"/>
      <c r="F1" s="232"/>
      <c r="G1" s="232"/>
      <c r="H1" s="233"/>
      <c r="I1" s="233"/>
      <c r="J1" s="233"/>
      <c r="K1" s="233"/>
      <c r="L1" s="233"/>
      <c r="M1" s="233"/>
      <c r="N1" s="233"/>
      <c r="O1" s="233"/>
      <c r="P1" s="233"/>
      <c r="Q1" s="233"/>
      <c r="R1" s="233"/>
    </row>
    <row r="2" spans="1:35" s="8" customFormat="1" ht="11.25" customHeight="1">
      <c r="A2" s="8" t="s">
        <v>1684</v>
      </c>
      <c r="C2" s="9"/>
      <c r="D2" s="10" t="s">
        <v>1778</v>
      </c>
      <c r="E2" s="10" t="s">
        <v>1780</v>
      </c>
      <c r="F2" s="10" t="s">
        <v>1781</v>
      </c>
      <c r="G2" s="10"/>
      <c r="H2" s="11" t="s">
        <v>2047</v>
      </c>
      <c r="I2" s="11" t="s">
        <v>1782</v>
      </c>
      <c r="J2" s="11" t="s">
        <v>1783</v>
      </c>
      <c r="K2" s="11" t="s">
        <v>1784</v>
      </c>
      <c r="L2" s="11" t="s">
        <v>1785</v>
      </c>
      <c r="M2" s="11" t="s">
        <v>1787</v>
      </c>
      <c r="N2" s="11" t="s">
        <v>1788</v>
      </c>
      <c r="O2" s="11" t="s">
        <v>1789</v>
      </c>
      <c r="P2" s="11" t="s">
        <v>1790</v>
      </c>
      <c r="Q2" s="10"/>
      <c r="R2" s="10" t="s">
        <v>1779</v>
      </c>
      <c r="S2" s="10" t="s">
        <v>1791</v>
      </c>
      <c r="T2" s="10" t="s">
        <v>1792</v>
      </c>
      <c r="U2" s="10"/>
      <c r="V2" s="11" t="s">
        <v>2048</v>
      </c>
      <c r="W2" s="11" t="s">
        <v>1794</v>
      </c>
      <c r="X2" s="11" t="s">
        <v>1795</v>
      </c>
      <c r="Y2" s="11" t="s">
        <v>1796</v>
      </c>
      <c r="Z2" s="11" t="s">
        <v>1797</v>
      </c>
      <c r="AA2" s="11" t="s">
        <v>1798</v>
      </c>
      <c r="AB2" s="11" t="s">
        <v>1799</v>
      </c>
      <c r="AC2" s="11" t="s">
        <v>1800</v>
      </c>
      <c r="AD2" s="11" t="s">
        <v>1801</v>
      </c>
    </row>
    <row r="3" spans="1:35" s="1" customFormat="1" ht="42" customHeight="1">
      <c r="A3" s="8">
        <v>2</v>
      </c>
      <c r="B3" s="8"/>
      <c r="C3" s="15" t="s">
        <v>532</v>
      </c>
      <c r="D3" s="15"/>
      <c r="E3" s="15"/>
      <c r="F3" s="15"/>
      <c r="G3" s="15"/>
      <c r="H3" s="15"/>
      <c r="I3" s="15"/>
      <c r="J3" s="15"/>
      <c r="K3" s="15"/>
      <c r="L3" s="15"/>
      <c r="M3" s="15"/>
      <c r="N3" s="15"/>
      <c r="O3" s="15"/>
      <c r="P3" s="15"/>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8"/>
      <c r="E4" s="18"/>
      <c r="F4" s="18"/>
      <c r="G4" s="18"/>
      <c r="H4" s="16"/>
      <c r="I4" s="18"/>
      <c r="J4" s="19"/>
      <c r="K4" s="19"/>
      <c r="L4" s="19"/>
      <c r="M4" s="19"/>
      <c r="N4" s="19"/>
      <c r="O4" s="19"/>
      <c r="P4" s="18"/>
      <c r="Q4" s="18"/>
      <c r="R4" s="16"/>
      <c r="S4" s="16"/>
      <c r="T4" s="16"/>
      <c r="U4" s="16"/>
      <c r="V4" s="16"/>
      <c r="W4" s="16"/>
      <c r="X4" s="16"/>
      <c r="Y4" s="16"/>
      <c r="Z4" s="16"/>
      <c r="AA4" s="16"/>
      <c r="AB4" s="16"/>
      <c r="AC4" s="16"/>
      <c r="AD4" s="16"/>
      <c r="AE4" s="16"/>
      <c r="AF4" s="16"/>
      <c r="AG4" s="16"/>
      <c r="AH4" s="16"/>
      <c r="AI4" s="16"/>
    </row>
    <row r="5" spans="1:35" s="1" customFormat="1" ht="17.25" customHeight="1" thickTop="1">
      <c r="A5" s="8"/>
      <c r="B5" s="8"/>
      <c r="C5" s="235" t="s">
        <v>22</v>
      </c>
      <c r="D5" s="237" t="s">
        <v>271</v>
      </c>
      <c r="E5" s="237"/>
      <c r="F5" s="237"/>
      <c r="G5" s="237"/>
      <c r="H5" s="237"/>
      <c r="I5" s="237"/>
      <c r="J5" s="237"/>
      <c r="K5" s="237"/>
      <c r="L5" s="237"/>
      <c r="M5" s="237"/>
      <c r="N5" s="237"/>
      <c r="O5" s="237"/>
      <c r="P5" s="237"/>
      <c r="Q5" s="238"/>
      <c r="R5" s="237" t="s">
        <v>1689</v>
      </c>
      <c r="S5" s="237"/>
      <c r="T5" s="237"/>
      <c r="U5" s="237"/>
      <c r="V5" s="237"/>
      <c r="W5" s="237"/>
      <c r="X5" s="237"/>
      <c r="Y5" s="237"/>
      <c r="Z5" s="237"/>
      <c r="AA5" s="237"/>
      <c r="AB5" s="237"/>
      <c r="AC5" s="237"/>
      <c r="AD5" s="237"/>
      <c r="AE5" s="16"/>
      <c r="AF5" s="16"/>
      <c r="AG5" s="16"/>
      <c r="AH5" s="16"/>
      <c r="AI5" s="16"/>
    </row>
    <row r="6" spans="1:35" s="1" customFormat="1" ht="17.25" customHeight="1">
      <c r="A6" s="8"/>
      <c r="B6" s="8"/>
      <c r="C6" s="236"/>
      <c r="D6" s="241" t="s">
        <v>342</v>
      </c>
      <c r="E6" s="243" t="s">
        <v>362</v>
      </c>
      <c r="F6" s="243"/>
      <c r="G6" s="241"/>
      <c r="H6" s="242" t="s">
        <v>10</v>
      </c>
      <c r="I6" s="242"/>
      <c r="J6" s="242"/>
      <c r="K6" s="242"/>
      <c r="L6" s="242"/>
      <c r="M6" s="242"/>
      <c r="N6" s="242"/>
      <c r="O6" s="242"/>
      <c r="P6" s="242"/>
      <c r="Q6" s="239"/>
      <c r="R6" s="241" t="s">
        <v>342</v>
      </c>
      <c r="S6" s="243" t="s">
        <v>362</v>
      </c>
      <c r="T6" s="243"/>
      <c r="U6" s="241"/>
      <c r="V6" s="242" t="s">
        <v>10</v>
      </c>
      <c r="W6" s="242"/>
      <c r="X6" s="242"/>
      <c r="Y6" s="242"/>
      <c r="Z6" s="242"/>
      <c r="AA6" s="242"/>
      <c r="AB6" s="242"/>
      <c r="AC6" s="242"/>
      <c r="AD6" s="242"/>
      <c r="AE6" s="16"/>
      <c r="AF6" s="16"/>
      <c r="AG6" s="16"/>
      <c r="AH6" s="16"/>
      <c r="AI6" s="16"/>
    </row>
    <row r="7" spans="1:35" s="1" customFormat="1" ht="26.25" customHeight="1">
      <c r="A7" s="8"/>
      <c r="B7" s="8"/>
      <c r="C7" s="236"/>
      <c r="D7" s="236"/>
      <c r="E7" s="20" t="s">
        <v>1687</v>
      </c>
      <c r="F7" s="20" t="s">
        <v>1688</v>
      </c>
      <c r="G7" s="236"/>
      <c r="H7" s="20" t="s">
        <v>333</v>
      </c>
      <c r="I7" s="20" t="s">
        <v>334</v>
      </c>
      <c r="J7" s="20" t="s">
        <v>335</v>
      </c>
      <c r="K7" s="20" t="s">
        <v>336</v>
      </c>
      <c r="L7" s="20" t="s">
        <v>337</v>
      </c>
      <c r="M7" s="20" t="s">
        <v>338</v>
      </c>
      <c r="N7" s="20" t="s">
        <v>339</v>
      </c>
      <c r="O7" s="20" t="s">
        <v>340</v>
      </c>
      <c r="P7" s="20" t="s">
        <v>341</v>
      </c>
      <c r="Q7" s="239"/>
      <c r="R7" s="236"/>
      <c r="S7" s="20" t="s">
        <v>1687</v>
      </c>
      <c r="T7" s="20" t="s">
        <v>1688</v>
      </c>
      <c r="U7" s="236"/>
      <c r="V7" s="20" t="s">
        <v>333</v>
      </c>
      <c r="W7" s="20" t="s">
        <v>334</v>
      </c>
      <c r="X7" s="20" t="s">
        <v>335</v>
      </c>
      <c r="Y7" s="20" t="s">
        <v>336</v>
      </c>
      <c r="Z7" s="20" t="s">
        <v>337</v>
      </c>
      <c r="AA7" s="20" t="s">
        <v>338</v>
      </c>
      <c r="AB7" s="20" t="s">
        <v>339</v>
      </c>
      <c r="AC7" s="20" t="s">
        <v>340</v>
      </c>
      <c r="AD7" s="20" t="s">
        <v>341</v>
      </c>
      <c r="AE7" s="16"/>
      <c r="AF7" s="16"/>
      <c r="AG7" s="16"/>
      <c r="AH7" s="16"/>
      <c r="AI7" s="16"/>
    </row>
    <row r="8" spans="1:35" s="1" customFormat="1" ht="21.75" customHeight="1">
      <c r="A8" s="8"/>
      <c r="B8" s="8"/>
      <c r="C8" s="21" t="s">
        <v>1686</v>
      </c>
      <c r="D8" s="22"/>
      <c r="E8" s="22"/>
      <c r="F8" s="22"/>
      <c r="G8" s="22"/>
      <c r="H8" s="22"/>
      <c r="I8" s="22"/>
      <c r="J8" s="22"/>
      <c r="K8" s="22"/>
      <c r="L8" s="22"/>
      <c r="M8" s="22"/>
      <c r="N8" s="22"/>
      <c r="O8" s="22"/>
      <c r="P8" s="22"/>
      <c r="Q8" s="22"/>
      <c r="R8" s="23"/>
      <c r="S8" s="23"/>
      <c r="T8" s="23"/>
      <c r="U8" s="23"/>
      <c r="V8" s="23"/>
      <c r="W8" s="23"/>
      <c r="X8" s="23"/>
      <c r="Y8" s="23"/>
      <c r="Z8" s="23"/>
      <c r="AA8" s="23"/>
      <c r="AB8" s="23"/>
      <c r="AC8" s="23"/>
      <c r="AD8" s="23"/>
      <c r="AE8" s="16"/>
      <c r="AF8" s="16"/>
      <c r="AG8" s="16"/>
      <c r="AH8" s="16"/>
      <c r="AI8" s="16"/>
    </row>
    <row r="9" spans="1:35">
      <c r="A9" s="8" t="s">
        <v>1737</v>
      </c>
      <c r="B9" s="8"/>
      <c r="C9" s="24" t="s">
        <v>1690</v>
      </c>
      <c r="D9" s="25">
        <f>IFERROR(VLOOKUP($A9&amp;D$2,'Parte I_'!$1:$1048576,$A$3,0),"-")</f>
        <v>0</v>
      </c>
      <c r="E9" s="18">
        <f>IFERROR(VLOOKUP($A9&amp;E$2,'Parte I_'!$1:$1048576,$A$3,0),"-")</f>
        <v>0</v>
      </c>
      <c r="F9" s="18">
        <f>IFERROR(VLOOKUP($A9&amp;F$2,'Parte I_'!$1:$1048576,$A$3,0),"-")</f>
        <v>0</v>
      </c>
      <c r="G9" s="18"/>
      <c r="H9" s="18">
        <f>IFERROR(VLOOKUP($A9&amp;H$2,'Parte I_'!$1:$1048576,$A$3,0),"-")</f>
        <v>0</v>
      </c>
      <c r="I9" s="18">
        <f>IFERROR(VLOOKUP($A9&amp;I$2,'Parte I_'!$1:$1048576,$A$3,0),"-")</f>
        <v>0</v>
      </c>
      <c r="J9" s="18">
        <f>IFERROR(VLOOKUP($A9&amp;J$2,'Parte I_'!$1:$1048576,$A$3,0),"-")</f>
        <v>0</v>
      </c>
      <c r="K9" s="18">
        <f>IFERROR(VLOOKUP($A9&amp;K$2,'Parte I_'!$1:$1048576,$A$3,0),"-")</f>
        <v>0</v>
      </c>
      <c r="L9" s="18">
        <f>IFERROR(VLOOKUP($A9&amp;L$2,'Parte I_'!$1:$1048576,$A$3,0),"-")</f>
        <v>0</v>
      </c>
      <c r="M9" s="18">
        <f>IFERROR(VLOOKUP($A9&amp;M$2,'Parte I_'!$1:$1048576,$A$3,0),"-")</f>
        <v>0</v>
      </c>
      <c r="N9" s="18">
        <f>IFERROR(VLOOKUP($A9&amp;N$2,'Parte I_'!$1:$1048576,$A$3,0),"-")</f>
        <v>0</v>
      </c>
      <c r="O9" s="18">
        <f>IFERROR(VLOOKUP($A9&amp;O$2,'Parte I_'!$1:$1048576,$A$3,0),"-")</f>
        <v>0</v>
      </c>
      <c r="P9" s="18">
        <f>IFERROR(VLOOKUP($A9&amp;P$2,'Parte I_'!$1:$1048576,$A$3,0),"-")</f>
        <v>0</v>
      </c>
      <c r="Q9" s="18"/>
      <c r="R9" s="25">
        <f>IFERROR(VLOOKUP($A9&amp;R$2,'Parte I_'!$1:$1048576,$A$3,0),"-")</f>
        <v>1298</v>
      </c>
      <c r="S9" s="18">
        <f>IFERROR(VLOOKUP($A9&amp;S$2,'Parte I_'!$1:$1048576,$A$3,0),"-")</f>
        <v>723</v>
      </c>
      <c r="T9" s="18">
        <f>IFERROR(VLOOKUP($A9&amp;T$2,'Parte I_'!$1:$1048576,$A$3,0),"-")</f>
        <v>575</v>
      </c>
      <c r="U9" s="18"/>
      <c r="V9" s="18">
        <f>IFERROR(VLOOKUP($A9&amp;V$2,'Parte I_'!$1:$1048576,$A$3,0),"-")</f>
        <v>103</v>
      </c>
      <c r="W9" s="18">
        <f>IFERROR(VLOOKUP($A9&amp;W$2,'Parte I_'!$1:$1048576,$A$3,0),"-")</f>
        <v>101</v>
      </c>
      <c r="X9" s="18">
        <f>IFERROR(VLOOKUP($A9&amp;X$2,'Parte I_'!$1:$1048576,$A$3,0),"-")</f>
        <v>92</v>
      </c>
      <c r="Y9" s="18">
        <f>IFERROR(VLOOKUP($A9&amp;Y$2,'Parte I_'!$1:$1048576,$A$3,0),"-")</f>
        <v>120</v>
      </c>
      <c r="Z9" s="18">
        <f>IFERROR(VLOOKUP($A9&amp;Z$2,'Parte I_'!$1:$1048576,$A$3,0),"-")</f>
        <v>416</v>
      </c>
      <c r="AA9" s="18">
        <f>IFERROR(VLOOKUP($A9&amp;AA$2,'Parte I_'!$1:$1048576,$A$3,0),"-")</f>
        <v>301</v>
      </c>
      <c r="AB9" s="18">
        <f>IFERROR(VLOOKUP($A9&amp;AB$2,'Parte I_'!$1:$1048576,$A$3,0),"-")</f>
        <v>341</v>
      </c>
      <c r="AC9" s="18">
        <f>IFERROR(VLOOKUP($A9&amp;AC$2,'Parte I_'!$1:$1048576,$A$3,0),"-")</f>
        <v>241</v>
      </c>
      <c r="AD9" s="18">
        <f>IFERROR(VLOOKUP($A9&amp;AD$2,'Parte I_'!$1:$1048576,$A$3,0),"-")</f>
        <v>883</v>
      </c>
    </row>
    <row r="10" spans="1:35">
      <c r="A10" s="8" t="s">
        <v>1738</v>
      </c>
      <c r="B10" s="8"/>
      <c r="C10" s="24" t="s">
        <v>1691</v>
      </c>
      <c r="D10" s="25">
        <f>IFERROR(VLOOKUP($A10&amp;D$2,'Parte I_'!$1:$1048576,$A$3,0),"-")</f>
        <v>0</v>
      </c>
      <c r="E10" s="18">
        <f>IFERROR(VLOOKUP($A10&amp;E$2,'Parte I_'!$1:$1048576,$A$3,0),"-")</f>
        <v>0</v>
      </c>
      <c r="F10" s="18">
        <f>IFERROR(VLOOKUP($A10&amp;F$2,'Parte I_'!$1:$1048576,$A$3,0),"-")</f>
        <v>0</v>
      </c>
      <c r="G10" s="18"/>
      <c r="H10" s="18">
        <f>IFERROR(VLOOKUP($A10&amp;H$2,'Parte I_'!$1:$1048576,$A$3,0),"-")</f>
        <v>0</v>
      </c>
      <c r="I10" s="18">
        <f>IFERROR(VLOOKUP($A10&amp;I$2,'Parte I_'!$1:$1048576,$A$3,0),"-")</f>
        <v>0</v>
      </c>
      <c r="J10" s="18">
        <f>IFERROR(VLOOKUP($A10&amp;J$2,'Parte I_'!$1:$1048576,$A$3,0),"-")</f>
        <v>0</v>
      </c>
      <c r="K10" s="18">
        <f>IFERROR(VLOOKUP($A10&amp;K$2,'Parte I_'!$1:$1048576,$A$3,0),"-")</f>
        <v>0</v>
      </c>
      <c r="L10" s="18">
        <f>IFERROR(VLOOKUP($A10&amp;L$2,'Parte I_'!$1:$1048576,$A$3,0),"-")</f>
        <v>0</v>
      </c>
      <c r="M10" s="18">
        <f>IFERROR(VLOOKUP($A10&amp;M$2,'Parte I_'!$1:$1048576,$A$3,0),"-")</f>
        <v>0</v>
      </c>
      <c r="N10" s="18">
        <f>IFERROR(VLOOKUP($A10&amp;N$2,'Parte I_'!$1:$1048576,$A$3,0),"-")</f>
        <v>0</v>
      </c>
      <c r="O10" s="18">
        <f>IFERROR(VLOOKUP($A10&amp;O$2,'Parte I_'!$1:$1048576,$A$3,0),"-")</f>
        <v>0</v>
      </c>
      <c r="P10" s="27">
        <f>IFERROR(VLOOKUP($A10&amp;P$2,'Parte I_'!$1:$1048576,$A$3,0),"-")</f>
        <v>0</v>
      </c>
      <c r="Q10" s="27"/>
      <c r="R10" s="28">
        <f>IFERROR(VLOOKUP($A10&amp;R$2,'Parte I_'!$1:$1048576,$A$3,0),"-")</f>
        <v>1299</v>
      </c>
      <c r="S10" s="29">
        <f>IFERROR(VLOOKUP($A10&amp;S$2,'Parte I_'!$1:$1048576,$A$3,0),"-")</f>
        <v>724</v>
      </c>
      <c r="T10" s="29">
        <f>IFERROR(VLOOKUP($A10&amp;T$2,'Parte I_'!$1:$1048576,$A$3,0),"-")</f>
        <v>575</v>
      </c>
      <c r="U10" s="29"/>
      <c r="V10" s="29">
        <f>IFERROR(VLOOKUP($A10&amp;V$2,'Parte I_'!$1:$1048576,$A$3,0),"-")</f>
        <v>104</v>
      </c>
      <c r="W10" s="29">
        <f>IFERROR(VLOOKUP($A10&amp;W$2,'Parte I_'!$1:$1048576,$A$3,0),"-")</f>
        <v>101</v>
      </c>
      <c r="X10" s="29">
        <f>IFERROR(VLOOKUP($A10&amp;X$2,'Parte I_'!$1:$1048576,$A$3,0),"-")</f>
        <v>92</v>
      </c>
      <c r="Y10" s="29">
        <f>IFERROR(VLOOKUP($A10&amp;Y$2,'Parte I_'!$1:$1048576,$A$3,0),"-")</f>
        <v>121</v>
      </c>
      <c r="Z10" s="29">
        <f>IFERROR(VLOOKUP($A10&amp;Z$2,'Parte I_'!$1:$1048576,$A$3,0),"-")</f>
        <v>418</v>
      </c>
      <c r="AA10" s="29">
        <f>IFERROR(VLOOKUP($A10&amp;AA$2,'Parte I_'!$1:$1048576,$A$3,0),"-")</f>
        <v>300</v>
      </c>
      <c r="AB10" s="29">
        <f>IFERROR(VLOOKUP($A10&amp;AB$2,'Parte I_'!$1:$1048576,$A$3,0),"-")</f>
        <v>341</v>
      </c>
      <c r="AC10" s="29">
        <f>IFERROR(VLOOKUP($A10&amp;AC$2,'Parte I_'!$1:$1048576,$A$3,0),"-")</f>
        <v>241</v>
      </c>
      <c r="AD10" s="29">
        <f>IFERROR(VLOOKUP($A10&amp;AD$2,'Parte I_'!$1:$1048576,$A$3,0),"-")</f>
        <v>882</v>
      </c>
    </row>
    <row r="11" spans="1:35" s="1" customFormat="1" ht="21.75" customHeight="1">
      <c r="A11" s="8"/>
      <c r="B11" s="8"/>
      <c r="C11" s="21" t="s">
        <v>1692</v>
      </c>
      <c r="D11" s="22"/>
      <c r="E11" s="22"/>
      <c r="F11" s="22"/>
      <c r="G11" s="22"/>
      <c r="H11" s="22"/>
      <c r="I11" s="22"/>
      <c r="J11" s="22"/>
      <c r="K11" s="30"/>
      <c r="L11" s="30"/>
      <c r="M11" s="30"/>
      <c r="N11" s="30"/>
      <c r="O11" s="30"/>
      <c r="P11" s="30"/>
      <c r="Q11" s="30"/>
      <c r="R11" s="22"/>
      <c r="S11" s="30"/>
      <c r="T11" s="30"/>
      <c r="U11" s="30"/>
      <c r="V11" s="30"/>
      <c r="W11" s="30"/>
      <c r="X11" s="30"/>
      <c r="Y11" s="30"/>
      <c r="Z11" s="30"/>
      <c r="AA11" s="30"/>
      <c r="AB11" s="30"/>
      <c r="AC11" s="30"/>
      <c r="AD11" s="30"/>
      <c r="AE11" s="16"/>
      <c r="AF11" s="16"/>
      <c r="AG11" s="16"/>
      <c r="AH11" s="16"/>
      <c r="AI11" s="16"/>
    </row>
    <row r="12" spans="1:35">
      <c r="A12" s="8" t="s">
        <v>1739</v>
      </c>
      <c r="B12" s="8"/>
      <c r="C12" s="24" t="s">
        <v>1693</v>
      </c>
      <c r="D12" s="25">
        <f>IFERROR(VLOOKUP($A12&amp;D$2,'Parte I_'!$1:$1048576,$A$3,0),"-")</f>
        <v>0</v>
      </c>
      <c r="E12" s="18">
        <f>IFERROR(VLOOKUP($A12&amp;E$2,'Parte I_'!$1:$1048576,$A$3,0),"-")</f>
        <v>0</v>
      </c>
      <c r="F12" s="18">
        <f>IFERROR(VLOOKUP($A12&amp;F$2,'Parte I_'!$1:$1048576,$A$3,0),"-")</f>
        <v>0</v>
      </c>
      <c r="G12" s="18"/>
      <c r="H12" s="18">
        <f>IFERROR(VLOOKUP($A12&amp;H$2,'Parte I_'!$1:$1048576,$A$3,0),"-")</f>
        <v>0</v>
      </c>
      <c r="I12" s="18">
        <f>IFERROR(VLOOKUP($A12&amp;I$2,'Parte I_'!$1:$1048576,$A$3,0),"-")</f>
        <v>0</v>
      </c>
      <c r="J12" s="18">
        <f>IFERROR(VLOOKUP($A12&amp;J$2,'Parte I_'!$1:$1048576,$A$3,0),"-")</f>
        <v>0</v>
      </c>
      <c r="K12" s="18">
        <f>IFERROR(VLOOKUP($A12&amp;K$2,'Parte I_'!$1:$1048576,$A$3,0),"-")</f>
        <v>0</v>
      </c>
      <c r="L12" s="18">
        <f>IFERROR(VLOOKUP($A12&amp;L$2,'Parte I_'!$1:$1048576,$A$3,0),"-")</f>
        <v>0</v>
      </c>
      <c r="M12" s="18">
        <f>IFERROR(VLOOKUP($A12&amp;M$2,'Parte I_'!$1:$1048576,$A$3,0),"-")</f>
        <v>0</v>
      </c>
      <c r="N12" s="18">
        <f>IFERROR(VLOOKUP($A12&amp;N$2,'Parte I_'!$1:$1048576,$A$3,0),"-")</f>
        <v>0</v>
      </c>
      <c r="O12" s="18">
        <f>IFERROR(VLOOKUP($A12&amp;O$2,'Parte I_'!$1:$1048576,$A$3,0),"-")</f>
        <v>0</v>
      </c>
      <c r="P12" s="27">
        <f>IFERROR(VLOOKUP($A12&amp;P$2,'Parte I_'!$1:$1048576,$A$3,0),"-")</f>
        <v>0</v>
      </c>
      <c r="Q12" s="27"/>
      <c r="R12" s="28">
        <f>IFERROR(VLOOKUP($A12&amp;R$2,'Parte I_'!$1:$1048576,$A$3,0),"-")</f>
        <v>1299</v>
      </c>
      <c r="S12" s="29">
        <f>IFERROR(VLOOKUP($A12&amp;S$2,'Parte I_'!$1:$1048576,$A$3,0),"-")</f>
        <v>724</v>
      </c>
      <c r="T12" s="29">
        <f>IFERROR(VLOOKUP($A12&amp;T$2,'Parte I_'!$1:$1048576,$A$3,0),"-")</f>
        <v>575</v>
      </c>
      <c r="U12" s="29"/>
      <c r="V12" s="29">
        <f>IFERROR(VLOOKUP($A12&amp;V$2,'Parte I_'!$1:$1048576,$A$3,0),"-")</f>
        <v>103</v>
      </c>
      <c r="W12" s="29">
        <f>IFERROR(VLOOKUP($A12&amp;W$2,'Parte I_'!$1:$1048576,$A$3,0),"-")</f>
        <v>101</v>
      </c>
      <c r="X12" s="29">
        <f>IFERROR(VLOOKUP($A12&amp;X$2,'Parte I_'!$1:$1048576,$A$3,0),"-")</f>
        <v>92</v>
      </c>
      <c r="Y12" s="29">
        <f>IFERROR(VLOOKUP($A12&amp;Y$2,'Parte I_'!$1:$1048576,$A$3,0),"-")</f>
        <v>121</v>
      </c>
      <c r="Z12" s="29">
        <f>IFERROR(VLOOKUP($A12&amp;Z$2,'Parte I_'!$1:$1048576,$A$3,0),"-")</f>
        <v>417</v>
      </c>
      <c r="AA12" s="29">
        <f>IFERROR(VLOOKUP($A12&amp;AA$2,'Parte I_'!$1:$1048576,$A$3,0),"-")</f>
        <v>301</v>
      </c>
      <c r="AB12" s="29">
        <f>IFERROR(VLOOKUP($A12&amp;AB$2,'Parte I_'!$1:$1048576,$A$3,0),"-")</f>
        <v>341</v>
      </c>
      <c r="AC12" s="29">
        <f>IFERROR(VLOOKUP($A12&amp;AC$2,'Parte I_'!$1:$1048576,$A$3,0),"-")</f>
        <v>241</v>
      </c>
      <c r="AD12" s="29">
        <f>IFERROR(VLOOKUP($A12&amp;AD$2,'Parte I_'!$1:$1048576,$A$3,0),"-")</f>
        <v>883</v>
      </c>
    </row>
    <row r="13" spans="1:35">
      <c r="A13" s="8" t="s">
        <v>1740</v>
      </c>
      <c r="B13" s="8"/>
      <c r="C13" s="24" t="s">
        <v>1694</v>
      </c>
      <c r="D13" s="25">
        <f>IFERROR(VLOOKUP($A13&amp;D$2,'Parte I_'!$1:$1048576,$A$3,0),"-")</f>
        <v>0</v>
      </c>
      <c r="E13" s="18">
        <f>IFERROR(VLOOKUP($A13&amp;E$2,'Parte I_'!$1:$1048576,$A$3,0),"-")</f>
        <v>0</v>
      </c>
      <c r="F13" s="18">
        <f>IFERROR(VLOOKUP($A13&amp;F$2,'Parte I_'!$1:$1048576,$A$3,0),"-")</f>
        <v>0</v>
      </c>
      <c r="G13" s="18"/>
      <c r="H13" s="18">
        <f>IFERROR(VLOOKUP($A13&amp;H$2,'Parte I_'!$1:$1048576,$A$3,0),"-")</f>
        <v>0</v>
      </c>
      <c r="I13" s="18">
        <f>IFERROR(VLOOKUP($A13&amp;I$2,'Parte I_'!$1:$1048576,$A$3,0),"-")</f>
        <v>0</v>
      </c>
      <c r="J13" s="18">
        <f>IFERROR(VLOOKUP($A13&amp;J$2,'Parte I_'!$1:$1048576,$A$3,0),"-")</f>
        <v>0</v>
      </c>
      <c r="K13" s="18">
        <f>IFERROR(VLOOKUP($A13&amp;K$2,'Parte I_'!$1:$1048576,$A$3,0),"-")</f>
        <v>0</v>
      </c>
      <c r="L13" s="18">
        <f>IFERROR(VLOOKUP($A13&amp;L$2,'Parte I_'!$1:$1048576,$A$3,0),"-")</f>
        <v>0</v>
      </c>
      <c r="M13" s="18">
        <f>IFERROR(VLOOKUP($A13&amp;M$2,'Parte I_'!$1:$1048576,$A$3,0),"-")</f>
        <v>0</v>
      </c>
      <c r="N13" s="18">
        <f>IFERROR(VLOOKUP($A13&amp;N$2,'Parte I_'!$1:$1048576,$A$3,0),"-")</f>
        <v>0</v>
      </c>
      <c r="O13" s="18">
        <f>IFERROR(VLOOKUP($A13&amp;O$2,'Parte I_'!$1:$1048576,$A$3,0),"-")</f>
        <v>0</v>
      </c>
      <c r="P13" s="27">
        <f>IFERROR(VLOOKUP($A13&amp;P$2,'Parte I_'!$1:$1048576,$A$3,0),"-")</f>
        <v>0</v>
      </c>
      <c r="Q13" s="27"/>
      <c r="R13" s="28">
        <f>IFERROR(VLOOKUP($A13&amp;R$2,'Parte I_'!$1:$1048576,$A$3,0),"-")</f>
        <v>1300</v>
      </c>
      <c r="S13" s="29">
        <f>IFERROR(VLOOKUP($A13&amp;S$2,'Parte I_'!$1:$1048576,$A$3,0),"-")</f>
        <v>724</v>
      </c>
      <c r="T13" s="29">
        <f>IFERROR(VLOOKUP($A13&amp;T$2,'Parte I_'!$1:$1048576,$A$3,0),"-")</f>
        <v>576</v>
      </c>
      <c r="U13" s="29"/>
      <c r="V13" s="29">
        <f>IFERROR(VLOOKUP($A13&amp;V$2,'Parte I_'!$1:$1048576,$A$3,0),"-")</f>
        <v>104</v>
      </c>
      <c r="W13" s="29">
        <f>IFERROR(VLOOKUP($A13&amp;W$2,'Parte I_'!$1:$1048576,$A$3,0),"-")</f>
        <v>101</v>
      </c>
      <c r="X13" s="29">
        <f>IFERROR(VLOOKUP($A13&amp;X$2,'Parte I_'!$1:$1048576,$A$3,0),"-")</f>
        <v>92</v>
      </c>
      <c r="Y13" s="29">
        <f>IFERROR(VLOOKUP($A13&amp;Y$2,'Parte I_'!$1:$1048576,$A$3,0),"-")</f>
        <v>121</v>
      </c>
      <c r="Z13" s="29">
        <f>IFERROR(VLOOKUP($A13&amp;Z$2,'Parte I_'!$1:$1048576,$A$3,0),"-")</f>
        <v>418</v>
      </c>
      <c r="AA13" s="29">
        <f>IFERROR(VLOOKUP($A13&amp;AA$2,'Parte I_'!$1:$1048576,$A$3,0),"-")</f>
        <v>301</v>
      </c>
      <c r="AB13" s="29">
        <f>IFERROR(VLOOKUP($A13&amp;AB$2,'Parte I_'!$1:$1048576,$A$3,0),"-")</f>
        <v>341</v>
      </c>
      <c r="AC13" s="29">
        <f>IFERROR(VLOOKUP($A13&amp;AC$2,'Parte I_'!$1:$1048576,$A$3,0),"-")</f>
        <v>241</v>
      </c>
      <c r="AD13" s="29">
        <f>IFERROR(VLOOKUP($A13&amp;AD$2,'Parte I_'!$1:$1048576,$A$3,0),"-")</f>
        <v>883</v>
      </c>
    </row>
    <row r="14" spans="1:35">
      <c r="A14" s="8" t="s">
        <v>1741</v>
      </c>
      <c r="B14" s="8"/>
      <c r="C14" s="24" t="s">
        <v>1695</v>
      </c>
      <c r="D14" s="25">
        <f>IFERROR(VLOOKUP($A14&amp;D$2,'Parte I_'!$1:$1048576,$A$3,0),"-")</f>
        <v>0</v>
      </c>
      <c r="E14" s="18">
        <f>IFERROR(VLOOKUP($A14&amp;E$2,'Parte I_'!$1:$1048576,$A$3,0),"-")</f>
        <v>0</v>
      </c>
      <c r="F14" s="18">
        <f>IFERROR(VLOOKUP($A14&amp;F$2,'Parte I_'!$1:$1048576,$A$3,0),"-")</f>
        <v>0</v>
      </c>
      <c r="G14" s="18"/>
      <c r="H14" s="18">
        <f>IFERROR(VLOOKUP($A14&amp;H$2,'Parte I_'!$1:$1048576,$A$3,0),"-")</f>
        <v>0</v>
      </c>
      <c r="I14" s="18">
        <f>IFERROR(VLOOKUP($A14&amp;I$2,'Parte I_'!$1:$1048576,$A$3,0),"-")</f>
        <v>0</v>
      </c>
      <c r="J14" s="18">
        <f>IFERROR(VLOOKUP($A14&amp;J$2,'Parte I_'!$1:$1048576,$A$3,0),"-")</f>
        <v>0</v>
      </c>
      <c r="K14" s="18">
        <f>IFERROR(VLOOKUP($A14&amp;K$2,'Parte I_'!$1:$1048576,$A$3,0),"-")</f>
        <v>0</v>
      </c>
      <c r="L14" s="18">
        <f>IFERROR(VLOOKUP($A14&amp;L$2,'Parte I_'!$1:$1048576,$A$3,0),"-")</f>
        <v>0</v>
      </c>
      <c r="M14" s="18">
        <f>IFERROR(VLOOKUP($A14&amp;M$2,'Parte I_'!$1:$1048576,$A$3,0),"-")</f>
        <v>0</v>
      </c>
      <c r="N14" s="18">
        <f>IFERROR(VLOOKUP($A14&amp;N$2,'Parte I_'!$1:$1048576,$A$3,0),"-")</f>
        <v>0</v>
      </c>
      <c r="O14" s="18">
        <f>IFERROR(VLOOKUP($A14&amp;O$2,'Parte I_'!$1:$1048576,$A$3,0),"-")</f>
        <v>0</v>
      </c>
      <c r="P14" s="27">
        <f>IFERROR(VLOOKUP($A14&amp;P$2,'Parte I_'!$1:$1048576,$A$3,0),"-")</f>
        <v>0</v>
      </c>
      <c r="Q14" s="27"/>
      <c r="R14" s="28">
        <f>IFERROR(VLOOKUP($A14&amp;R$2,'Parte I_'!$1:$1048576,$A$3,0),"-")</f>
        <v>1300</v>
      </c>
      <c r="S14" s="29">
        <f>IFERROR(VLOOKUP($A14&amp;S$2,'Parte I_'!$1:$1048576,$A$3,0),"-")</f>
        <v>724</v>
      </c>
      <c r="T14" s="29">
        <f>IFERROR(VLOOKUP($A14&amp;T$2,'Parte I_'!$1:$1048576,$A$3,0),"-")</f>
        <v>576</v>
      </c>
      <c r="U14" s="29"/>
      <c r="V14" s="29">
        <f>IFERROR(VLOOKUP($A14&amp;V$2,'Parte I_'!$1:$1048576,$A$3,0),"-")</f>
        <v>104</v>
      </c>
      <c r="W14" s="29">
        <f>IFERROR(VLOOKUP($A14&amp;W$2,'Parte I_'!$1:$1048576,$A$3,0),"-")</f>
        <v>101</v>
      </c>
      <c r="X14" s="29">
        <f>IFERROR(VLOOKUP($A14&amp;X$2,'Parte I_'!$1:$1048576,$A$3,0),"-")</f>
        <v>92</v>
      </c>
      <c r="Y14" s="29">
        <f>IFERROR(VLOOKUP($A14&amp;Y$2,'Parte I_'!$1:$1048576,$A$3,0),"-")</f>
        <v>121</v>
      </c>
      <c r="Z14" s="29">
        <f>IFERROR(VLOOKUP($A14&amp;Z$2,'Parte I_'!$1:$1048576,$A$3,0),"-")</f>
        <v>418</v>
      </c>
      <c r="AA14" s="29">
        <f>IFERROR(VLOOKUP($A14&amp;AA$2,'Parte I_'!$1:$1048576,$A$3,0),"-")</f>
        <v>301</v>
      </c>
      <c r="AB14" s="29">
        <f>IFERROR(VLOOKUP($A14&amp;AB$2,'Parte I_'!$1:$1048576,$A$3,0),"-")</f>
        <v>341</v>
      </c>
      <c r="AC14" s="29">
        <f>IFERROR(VLOOKUP($A14&amp;AC$2,'Parte I_'!$1:$1048576,$A$3,0),"-")</f>
        <v>241</v>
      </c>
      <c r="AD14" s="29">
        <f>IFERROR(VLOOKUP($A14&amp;AD$2,'Parte I_'!$1:$1048576,$A$3,0),"-")</f>
        <v>883</v>
      </c>
    </row>
    <row r="15" spans="1:35">
      <c r="A15" s="8" t="s">
        <v>1742</v>
      </c>
      <c r="B15" s="8"/>
      <c r="C15" s="24" t="s">
        <v>1696</v>
      </c>
      <c r="D15" s="25">
        <f>IFERROR(VLOOKUP($A15&amp;D$2,'Parte I_'!$1:$1048576,$A$3,0),"-")</f>
        <v>4</v>
      </c>
      <c r="E15" s="18">
        <f>IFERROR(VLOOKUP($A15&amp;E$2,'Parte I_'!$1:$1048576,$A$3,0),"-")</f>
        <v>4</v>
      </c>
      <c r="F15" s="18">
        <f>IFERROR(VLOOKUP($A15&amp;F$2,'Parte I_'!$1:$1048576,$A$3,0),"-")</f>
        <v>0</v>
      </c>
      <c r="G15" s="18"/>
      <c r="H15" s="18">
        <f>IFERROR(VLOOKUP($A15&amp;H$2,'Parte I_'!$1:$1048576,$A$3,0),"-")</f>
        <v>0</v>
      </c>
      <c r="I15" s="18">
        <f>IFERROR(VLOOKUP($A15&amp;I$2,'Parte I_'!$1:$1048576,$A$3,0),"-")</f>
        <v>0</v>
      </c>
      <c r="J15" s="18">
        <f>IFERROR(VLOOKUP($A15&amp;J$2,'Parte I_'!$1:$1048576,$A$3,0),"-")</f>
        <v>0</v>
      </c>
      <c r="K15" s="18">
        <f>IFERROR(VLOOKUP($A15&amp;K$2,'Parte I_'!$1:$1048576,$A$3,0),"-")</f>
        <v>0</v>
      </c>
      <c r="L15" s="18">
        <f>IFERROR(VLOOKUP($A15&amp;L$2,'Parte I_'!$1:$1048576,$A$3,0),"-")</f>
        <v>0</v>
      </c>
      <c r="M15" s="18">
        <f>IFERROR(VLOOKUP($A15&amp;M$2,'Parte I_'!$1:$1048576,$A$3,0),"-")</f>
        <v>2</v>
      </c>
      <c r="N15" s="18">
        <f>IFERROR(VLOOKUP($A15&amp;N$2,'Parte I_'!$1:$1048576,$A$3,0),"-")</f>
        <v>2</v>
      </c>
      <c r="O15" s="18">
        <f>IFERROR(VLOOKUP($A15&amp;O$2,'Parte I_'!$1:$1048576,$A$3,0),"-")</f>
        <v>0</v>
      </c>
      <c r="P15" s="27">
        <f>IFERROR(VLOOKUP($A15&amp;P$2,'Parte I_'!$1:$1048576,$A$3,0),"-")</f>
        <v>4</v>
      </c>
      <c r="Q15" s="27"/>
      <c r="R15" s="28">
        <f>IFERROR(VLOOKUP($A15&amp;R$2,'Parte I_'!$1:$1048576,$A$3,0),"-")</f>
        <v>1295</v>
      </c>
      <c r="S15" s="29">
        <f>IFERROR(VLOOKUP($A15&amp;S$2,'Parte I_'!$1:$1048576,$A$3,0),"-")</f>
        <v>720</v>
      </c>
      <c r="T15" s="29">
        <f>IFERROR(VLOOKUP($A15&amp;T$2,'Parte I_'!$1:$1048576,$A$3,0),"-")</f>
        <v>575</v>
      </c>
      <c r="U15" s="29"/>
      <c r="V15" s="29">
        <f>IFERROR(VLOOKUP($A15&amp;V$2,'Parte I_'!$1:$1048576,$A$3,0),"-")</f>
        <v>104</v>
      </c>
      <c r="W15" s="29">
        <f>IFERROR(VLOOKUP($A15&amp;W$2,'Parte I_'!$1:$1048576,$A$3,0),"-")</f>
        <v>101</v>
      </c>
      <c r="X15" s="29">
        <f>IFERROR(VLOOKUP($A15&amp;X$2,'Parte I_'!$1:$1048576,$A$3,0),"-")</f>
        <v>92</v>
      </c>
      <c r="Y15" s="29">
        <f>IFERROR(VLOOKUP($A15&amp;Y$2,'Parte I_'!$1:$1048576,$A$3,0),"-")</f>
        <v>121</v>
      </c>
      <c r="Z15" s="29">
        <f>IFERROR(VLOOKUP($A15&amp;Z$2,'Parte I_'!$1:$1048576,$A$3,0),"-")</f>
        <v>418</v>
      </c>
      <c r="AA15" s="29">
        <f>IFERROR(VLOOKUP($A15&amp;AA$2,'Parte I_'!$1:$1048576,$A$3,0),"-")</f>
        <v>298</v>
      </c>
      <c r="AB15" s="29">
        <f>IFERROR(VLOOKUP($A15&amp;AB$2,'Parte I_'!$1:$1048576,$A$3,0),"-")</f>
        <v>339</v>
      </c>
      <c r="AC15" s="29">
        <f>IFERROR(VLOOKUP($A15&amp;AC$2,'Parte I_'!$1:$1048576,$A$3,0),"-")</f>
        <v>241</v>
      </c>
      <c r="AD15" s="29">
        <f>IFERROR(VLOOKUP($A15&amp;AD$2,'Parte I_'!$1:$1048576,$A$3,0),"-")</f>
        <v>878</v>
      </c>
    </row>
    <row r="16" spans="1:35">
      <c r="A16" s="8" t="s">
        <v>1743</v>
      </c>
      <c r="B16" s="8"/>
      <c r="C16" s="24" t="s">
        <v>1697</v>
      </c>
      <c r="D16" s="25">
        <f>IFERROR(VLOOKUP($A16&amp;D$2,'Parte I_'!$1:$1048576,$A$3,0),"-")</f>
        <v>80</v>
      </c>
      <c r="E16" s="18">
        <f>IFERROR(VLOOKUP($A16&amp;E$2,'Parte I_'!$1:$1048576,$A$3,0),"-")</f>
        <v>41</v>
      </c>
      <c r="F16" s="18">
        <f>IFERROR(VLOOKUP($A16&amp;F$2,'Parte I_'!$1:$1048576,$A$3,0),"-")</f>
        <v>39</v>
      </c>
      <c r="G16" s="18"/>
      <c r="H16" s="18">
        <f>IFERROR(VLOOKUP($A16&amp;H$2,'Parte I_'!$1:$1048576,$A$3,0),"-")</f>
        <v>0</v>
      </c>
      <c r="I16" s="18">
        <f>IFERROR(VLOOKUP($A16&amp;I$2,'Parte I_'!$1:$1048576,$A$3,0),"-")</f>
        <v>1</v>
      </c>
      <c r="J16" s="18">
        <f>IFERROR(VLOOKUP($A16&amp;J$2,'Parte I_'!$1:$1048576,$A$3,0),"-")</f>
        <v>1</v>
      </c>
      <c r="K16" s="18">
        <f>IFERROR(VLOOKUP($A16&amp;K$2,'Parte I_'!$1:$1048576,$A$3,0),"-")</f>
        <v>0</v>
      </c>
      <c r="L16" s="18">
        <f>IFERROR(VLOOKUP($A16&amp;L$2,'Parte I_'!$1:$1048576,$A$3,0),"-")</f>
        <v>2</v>
      </c>
      <c r="M16" s="18">
        <f>IFERROR(VLOOKUP($A16&amp;M$2,'Parte I_'!$1:$1048576,$A$3,0),"-")</f>
        <v>25</v>
      </c>
      <c r="N16" s="18">
        <f>IFERROR(VLOOKUP($A16&amp;N$2,'Parte I_'!$1:$1048576,$A$3,0),"-")</f>
        <v>32</v>
      </c>
      <c r="O16" s="18">
        <f>IFERROR(VLOOKUP($A16&amp;O$2,'Parte I_'!$1:$1048576,$A$3,0),"-")</f>
        <v>21</v>
      </c>
      <c r="P16" s="27">
        <f>IFERROR(VLOOKUP($A16&amp;P$2,'Parte I_'!$1:$1048576,$A$3,0),"-")</f>
        <v>78</v>
      </c>
      <c r="Q16" s="27"/>
      <c r="R16" s="28">
        <f>IFERROR(VLOOKUP($A16&amp;R$2,'Parte I_'!$1:$1048576,$A$3,0),"-")</f>
        <v>1220</v>
      </c>
      <c r="S16" s="29">
        <f>IFERROR(VLOOKUP($A16&amp;S$2,'Parte I_'!$1:$1048576,$A$3,0),"-")</f>
        <v>683</v>
      </c>
      <c r="T16" s="29">
        <f>IFERROR(VLOOKUP($A16&amp;T$2,'Parte I_'!$1:$1048576,$A$3,0),"-")</f>
        <v>537</v>
      </c>
      <c r="U16" s="29"/>
      <c r="V16" s="29">
        <f>IFERROR(VLOOKUP($A16&amp;V$2,'Parte I_'!$1:$1048576,$A$3,0),"-")</f>
        <v>104</v>
      </c>
      <c r="W16" s="29">
        <f>IFERROR(VLOOKUP($A16&amp;W$2,'Parte I_'!$1:$1048576,$A$3,0),"-")</f>
        <v>100</v>
      </c>
      <c r="X16" s="29">
        <f>IFERROR(VLOOKUP($A16&amp;X$2,'Parte I_'!$1:$1048576,$A$3,0),"-")</f>
        <v>91</v>
      </c>
      <c r="Y16" s="29">
        <f>IFERROR(VLOOKUP($A16&amp;Y$2,'Parte I_'!$1:$1048576,$A$3,0),"-")</f>
        <v>121</v>
      </c>
      <c r="Z16" s="29">
        <f>IFERROR(VLOOKUP($A16&amp;Z$2,'Parte I_'!$1:$1048576,$A$3,0),"-")</f>
        <v>416</v>
      </c>
      <c r="AA16" s="29">
        <f>IFERROR(VLOOKUP($A16&amp;AA$2,'Parte I_'!$1:$1048576,$A$3,0),"-")</f>
        <v>276</v>
      </c>
      <c r="AB16" s="29">
        <f>IFERROR(VLOOKUP($A16&amp;AB$2,'Parte I_'!$1:$1048576,$A$3,0),"-")</f>
        <v>309</v>
      </c>
      <c r="AC16" s="29">
        <f>IFERROR(VLOOKUP($A16&amp;AC$2,'Parte I_'!$1:$1048576,$A$3,0),"-")</f>
        <v>220</v>
      </c>
      <c r="AD16" s="29">
        <f>IFERROR(VLOOKUP($A16&amp;AD$2,'Parte I_'!$1:$1048576,$A$3,0),"-")</f>
        <v>805</v>
      </c>
    </row>
    <row r="17" spans="1:35" s="1" customFormat="1" ht="21.75" customHeight="1">
      <c r="A17" s="8"/>
      <c r="B17" s="8"/>
      <c r="C17" s="21" t="s">
        <v>1698</v>
      </c>
      <c r="D17" s="22"/>
      <c r="E17" s="22"/>
      <c r="F17" s="22"/>
      <c r="G17" s="22"/>
      <c r="H17" s="22"/>
      <c r="I17" s="22"/>
      <c r="J17" s="22"/>
      <c r="K17" s="30"/>
      <c r="L17" s="30"/>
      <c r="M17" s="30"/>
      <c r="N17" s="30"/>
      <c r="O17" s="30"/>
      <c r="P17" s="30"/>
      <c r="Q17" s="30"/>
      <c r="R17" s="22"/>
      <c r="S17" s="30"/>
      <c r="T17" s="30"/>
      <c r="U17" s="30"/>
      <c r="V17" s="30"/>
      <c r="W17" s="30"/>
      <c r="X17" s="30"/>
      <c r="Y17" s="30"/>
      <c r="Z17" s="30"/>
      <c r="AA17" s="30"/>
      <c r="AB17" s="30"/>
      <c r="AC17" s="30"/>
      <c r="AD17" s="30"/>
      <c r="AE17" s="16"/>
      <c r="AF17" s="16"/>
      <c r="AG17" s="16"/>
      <c r="AH17" s="16"/>
      <c r="AI17" s="16"/>
    </row>
    <row r="18" spans="1:35">
      <c r="A18" s="8" t="s">
        <v>1744</v>
      </c>
      <c r="B18" s="8"/>
      <c r="C18" s="24" t="s">
        <v>1699</v>
      </c>
      <c r="D18" s="25">
        <f>IFERROR(VLOOKUP($A18&amp;D$2,'Parte I_'!$1:$1048576,$A$3,0),"-")</f>
        <v>0</v>
      </c>
      <c r="E18" s="18">
        <f>IFERROR(VLOOKUP($A18&amp;E$2,'Parte I_'!$1:$1048576,$A$3,0),"-")</f>
        <v>0</v>
      </c>
      <c r="F18" s="18">
        <f>IFERROR(VLOOKUP($A18&amp;F$2,'Parte I_'!$1:$1048576,$A$3,0),"-")</f>
        <v>0</v>
      </c>
      <c r="G18" s="18"/>
      <c r="H18" s="18">
        <f>IFERROR(VLOOKUP($A18&amp;H$2,'Parte I_'!$1:$1048576,$A$3,0),"-")</f>
        <v>0</v>
      </c>
      <c r="I18" s="18">
        <f>IFERROR(VLOOKUP($A18&amp;I$2,'Parte I_'!$1:$1048576,$A$3,0),"-")</f>
        <v>0</v>
      </c>
      <c r="J18" s="18">
        <f>IFERROR(VLOOKUP($A18&amp;J$2,'Parte I_'!$1:$1048576,$A$3,0),"-")</f>
        <v>0</v>
      </c>
      <c r="K18" s="18">
        <f>IFERROR(VLOOKUP($A18&amp;K$2,'Parte I_'!$1:$1048576,$A$3,0),"-")</f>
        <v>0</v>
      </c>
      <c r="L18" s="18">
        <f>IFERROR(VLOOKUP($A18&amp;L$2,'Parte I_'!$1:$1048576,$A$3,0),"-")</f>
        <v>0</v>
      </c>
      <c r="M18" s="18">
        <f>IFERROR(VLOOKUP($A18&amp;M$2,'Parte I_'!$1:$1048576,$A$3,0),"-")</f>
        <v>0</v>
      </c>
      <c r="N18" s="18">
        <f>IFERROR(VLOOKUP($A18&amp;N$2,'Parte I_'!$1:$1048576,$A$3,0),"-")</f>
        <v>0</v>
      </c>
      <c r="O18" s="18">
        <f>IFERROR(VLOOKUP($A18&amp;O$2,'Parte I_'!$1:$1048576,$A$3,0),"-")</f>
        <v>0</v>
      </c>
      <c r="P18" s="27">
        <f>IFERROR(VLOOKUP($A18&amp;P$2,'Parte I_'!$1:$1048576,$A$3,0),"-")</f>
        <v>0</v>
      </c>
      <c r="Q18" s="27"/>
      <c r="R18" s="28">
        <f>IFERROR(VLOOKUP($A18&amp;R$2,'Parte I_'!$1:$1048576,$A$3,0),"-")</f>
        <v>1299</v>
      </c>
      <c r="S18" s="29">
        <f>IFERROR(VLOOKUP($A18&amp;S$2,'Parte I_'!$1:$1048576,$A$3,0),"-")</f>
        <v>723</v>
      </c>
      <c r="T18" s="29">
        <f>IFERROR(VLOOKUP($A18&amp;T$2,'Parte I_'!$1:$1048576,$A$3,0),"-")</f>
        <v>576</v>
      </c>
      <c r="U18" s="29"/>
      <c r="V18" s="29">
        <f>IFERROR(VLOOKUP($A18&amp;V$2,'Parte I_'!$1:$1048576,$A$3,0),"-")</f>
        <v>104</v>
      </c>
      <c r="W18" s="29">
        <f>IFERROR(VLOOKUP($A18&amp;W$2,'Parte I_'!$1:$1048576,$A$3,0),"-")</f>
        <v>101</v>
      </c>
      <c r="X18" s="29">
        <f>IFERROR(VLOOKUP($A18&amp;X$2,'Parte I_'!$1:$1048576,$A$3,0),"-")</f>
        <v>92</v>
      </c>
      <c r="Y18" s="29">
        <f>IFERROR(VLOOKUP($A18&amp;Y$2,'Parte I_'!$1:$1048576,$A$3,0),"-")</f>
        <v>121</v>
      </c>
      <c r="Z18" s="29">
        <f>IFERROR(VLOOKUP($A18&amp;Z$2,'Parte I_'!$1:$1048576,$A$3,0),"-")</f>
        <v>418</v>
      </c>
      <c r="AA18" s="29">
        <f>IFERROR(VLOOKUP($A18&amp;AA$2,'Parte I_'!$1:$1048576,$A$3,0),"-")</f>
        <v>301</v>
      </c>
      <c r="AB18" s="29">
        <f>IFERROR(VLOOKUP($A18&amp;AB$2,'Parte I_'!$1:$1048576,$A$3,0),"-")</f>
        <v>340</v>
      </c>
      <c r="AC18" s="29">
        <f>IFERROR(VLOOKUP($A18&amp;AC$2,'Parte I_'!$1:$1048576,$A$3,0),"-")</f>
        <v>241</v>
      </c>
      <c r="AD18" s="29">
        <f>IFERROR(VLOOKUP($A18&amp;AD$2,'Parte I_'!$1:$1048576,$A$3,0),"-")</f>
        <v>882</v>
      </c>
    </row>
    <row r="19" spans="1:35">
      <c r="A19" s="8" t="s">
        <v>1745</v>
      </c>
      <c r="B19" s="8"/>
      <c r="C19" s="24" t="s">
        <v>1700</v>
      </c>
      <c r="D19" s="25">
        <f>IFERROR(VLOOKUP($A19&amp;D$2,'Parte I_'!$1:$1048576,$A$3,0),"-")</f>
        <v>0</v>
      </c>
      <c r="E19" s="18">
        <f>IFERROR(VLOOKUP($A19&amp;E$2,'Parte I_'!$1:$1048576,$A$3,0),"-")</f>
        <v>0</v>
      </c>
      <c r="F19" s="18">
        <f>IFERROR(VLOOKUP($A19&amp;F$2,'Parte I_'!$1:$1048576,$A$3,0),"-")</f>
        <v>0</v>
      </c>
      <c r="G19" s="18"/>
      <c r="H19" s="18">
        <f>IFERROR(VLOOKUP($A19&amp;H$2,'Parte I_'!$1:$1048576,$A$3,0),"-")</f>
        <v>0</v>
      </c>
      <c r="I19" s="18">
        <f>IFERROR(VLOOKUP($A19&amp;I$2,'Parte I_'!$1:$1048576,$A$3,0),"-")</f>
        <v>0</v>
      </c>
      <c r="J19" s="18">
        <f>IFERROR(VLOOKUP($A19&amp;J$2,'Parte I_'!$1:$1048576,$A$3,0),"-")</f>
        <v>0</v>
      </c>
      <c r="K19" s="18">
        <f>IFERROR(VLOOKUP($A19&amp;K$2,'Parte I_'!$1:$1048576,$A$3,0),"-")</f>
        <v>0</v>
      </c>
      <c r="L19" s="18">
        <f>IFERROR(VLOOKUP($A19&amp;L$2,'Parte I_'!$1:$1048576,$A$3,0),"-")</f>
        <v>0</v>
      </c>
      <c r="M19" s="18">
        <f>IFERROR(VLOOKUP($A19&amp;M$2,'Parte I_'!$1:$1048576,$A$3,0),"-")</f>
        <v>0</v>
      </c>
      <c r="N19" s="18">
        <f>IFERROR(VLOOKUP($A19&amp;N$2,'Parte I_'!$1:$1048576,$A$3,0),"-")</f>
        <v>0</v>
      </c>
      <c r="O19" s="18">
        <f>IFERROR(VLOOKUP($A19&amp;O$2,'Parte I_'!$1:$1048576,$A$3,0),"-")</f>
        <v>0</v>
      </c>
      <c r="P19" s="27">
        <f>IFERROR(VLOOKUP($A19&amp;P$2,'Parte I_'!$1:$1048576,$A$3,0),"-")</f>
        <v>0</v>
      </c>
      <c r="Q19" s="27"/>
      <c r="R19" s="28">
        <f>IFERROR(VLOOKUP($A19&amp;R$2,'Parte I_'!$1:$1048576,$A$3,0),"-")</f>
        <v>1300</v>
      </c>
      <c r="S19" s="29">
        <f>IFERROR(VLOOKUP($A19&amp;S$2,'Parte I_'!$1:$1048576,$A$3,0),"-")</f>
        <v>724</v>
      </c>
      <c r="T19" s="29">
        <f>IFERROR(VLOOKUP($A19&amp;T$2,'Parte I_'!$1:$1048576,$A$3,0),"-")</f>
        <v>576</v>
      </c>
      <c r="U19" s="29"/>
      <c r="V19" s="29">
        <f>IFERROR(VLOOKUP($A19&amp;V$2,'Parte I_'!$1:$1048576,$A$3,0),"-")</f>
        <v>104</v>
      </c>
      <c r="W19" s="29">
        <f>IFERROR(VLOOKUP($A19&amp;W$2,'Parte I_'!$1:$1048576,$A$3,0),"-")</f>
        <v>101</v>
      </c>
      <c r="X19" s="29">
        <f>IFERROR(VLOOKUP($A19&amp;X$2,'Parte I_'!$1:$1048576,$A$3,0),"-")</f>
        <v>92</v>
      </c>
      <c r="Y19" s="29">
        <f>IFERROR(VLOOKUP($A19&amp;Y$2,'Parte I_'!$1:$1048576,$A$3,0),"-")</f>
        <v>121</v>
      </c>
      <c r="Z19" s="29">
        <f>IFERROR(VLOOKUP($A19&amp;Z$2,'Parte I_'!$1:$1048576,$A$3,0),"-")</f>
        <v>418</v>
      </c>
      <c r="AA19" s="29">
        <f>IFERROR(VLOOKUP($A19&amp;AA$2,'Parte I_'!$1:$1048576,$A$3,0),"-")</f>
        <v>301</v>
      </c>
      <c r="AB19" s="29">
        <f>IFERROR(VLOOKUP($A19&amp;AB$2,'Parte I_'!$1:$1048576,$A$3,0),"-")</f>
        <v>341</v>
      </c>
      <c r="AC19" s="29">
        <f>IFERROR(VLOOKUP($A19&amp;AC$2,'Parte I_'!$1:$1048576,$A$3,0),"-")</f>
        <v>241</v>
      </c>
      <c r="AD19" s="29">
        <f>IFERROR(VLOOKUP($A19&amp;AD$2,'Parte I_'!$1:$1048576,$A$3,0),"-")</f>
        <v>883</v>
      </c>
    </row>
    <row r="20" spans="1:35">
      <c r="A20" s="8" t="s">
        <v>1746</v>
      </c>
      <c r="B20" s="8"/>
      <c r="C20" s="24" t="s">
        <v>1701</v>
      </c>
      <c r="D20" s="25">
        <f>IFERROR(VLOOKUP($A20&amp;D$2,'Parte I_'!$1:$1048576,$A$3,0),"-")</f>
        <v>0</v>
      </c>
      <c r="E20" s="18">
        <f>IFERROR(VLOOKUP($A20&amp;E$2,'Parte I_'!$1:$1048576,$A$3,0),"-")</f>
        <v>0</v>
      </c>
      <c r="F20" s="18">
        <f>IFERROR(VLOOKUP($A20&amp;F$2,'Parte I_'!$1:$1048576,$A$3,0),"-")</f>
        <v>0</v>
      </c>
      <c r="G20" s="18"/>
      <c r="H20" s="18">
        <f>IFERROR(VLOOKUP($A20&amp;H$2,'Parte I_'!$1:$1048576,$A$3,0),"-")</f>
        <v>0</v>
      </c>
      <c r="I20" s="18">
        <f>IFERROR(VLOOKUP($A20&amp;I$2,'Parte I_'!$1:$1048576,$A$3,0),"-")</f>
        <v>0</v>
      </c>
      <c r="J20" s="18">
        <f>IFERROR(VLOOKUP($A20&amp;J$2,'Parte I_'!$1:$1048576,$A$3,0),"-")</f>
        <v>0</v>
      </c>
      <c r="K20" s="18">
        <f>IFERROR(VLOOKUP($A20&amp;K$2,'Parte I_'!$1:$1048576,$A$3,0),"-")</f>
        <v>0</v>
      </c>
      <c r="L20" s="18">
        <f>IFERROR(VLOOKUP($A20&amp;L$2,'Parte I_'!$1:$1048576,$A$3,0),"-")</f>
        <v>0</v>
      </c>
      <c r="M20" s="18">
        <f>IFERROR(VLOOKUP($A20&amp;M$2,'Parte I_'!$1:$1048576,$A$3,0),"-")</f>
        <v>0</v>
      </c>
      <c r="N20" s="18">
        <f>IFERROR(VLOOKUP($A20&amp;N$2,'Parte I_'!$1:$1048576,$A$3,0),"-")</f>
        <v>0</v>
      </c>
      <c r="O20" s="18">
        <f>IFERROR(VLOOKUP($A20&amp;O$2,'Parte I_'!$1:$1048576,$A$3,0),"-")</f>
        <v>0</v>
      </c>
      <c r="P20" s="27">
        <f>IFERROR(VLOOKUP($A20&amp;P$2,'Parte I_'!$1:$1048576,$A$3,0),"-")</f>
        <v>0</v>
      </c>
      <c r="Q20" s="27"/>
      <c r="R20" s="28">
        <f>IFERROR(VLOOKUP($A20&amp;R$2,'Parte I_'!$1:$1048576,$A$3,0),"-")</f>
        <v>1300</v>
      </c>
      <c r="S20" s="29">
        <f>IFERROR(VLOOKUP($A20&amp;S$2,'Parte I_'!$1:$1048576,$A$3,0),"-")</f>
        <v>724</v>
      </c>
      <c r="T20" s="29">
        <f>IFERROR(VLOOKUP($A20&amp;T$2,'Parte I_'!$1:$1048576,$A$3,0),"-")</f>
        <v>576</v>
      </c>
      <c r="U20" s="29"/>
      <c r="V20" s="29">
        <f>IFERROR(VLOOKUP($A20&amp;V$2,'Parte I_'!$1:$1048576,$A$3,0),"-")</f>
        <v>104</v>
      </c>
      <c r="W20" s="29">
        <f>IFERROR(VLOOKUP($A20&amp;W$2,'Parte I_'!$1:$1048576,$A$3,0),"-")</f>
        <v>101</v>
      </c>
      <c r="X20" s="29">
        <f>IFERROR(VLOOKUP($A20&amp;X$2,'Parte I_'!$1:$1048576,$A$3,0),"-")</f>
        <v>92</v>
      </c>
      <c r="Y20" s="29">
        <f>IFERROR(VLOOKUP($A20&amp;Y$2,'Parte I_'!$1:$1048576,$A$3,0),"-")</f>
        <v>121</v>
      </c>
      <c r="Z20" s="29">
        <f>IFERROR(VLOOKUP($A20&amp;Z$2,'Parte I_'!$1:$1048576,$A$3,0),"-")</f>
        <v>418</v>
      </c>
      <c r="AA20" s="29">
        <f>IFERROR(VLOOKUP($A20&amp;AA$2,'Parte I_'!$1:$1048576,$A$3,0),"-")</f>
        <v>301</v>
      </c>
      <c r="AB20" s="29">
        <f>IFERROR(VLOOKUP($A20&amp;AB$2,'Parte I_'!$1:$1048576,$A$3,0),"-")</f>
        <v>341</v>
      </c>
      <c r="AC20" s="29">
        <f>IFERROR(VLOOKUP($A20&amp;AC$2,'Parte I_'!$1:$1048576,$A$3,0),"-")</f>
        <v>241</v>
      </c>
      <c r="AD20" s="29">
        <f>IFERROR(VLOOKUP($A20&amp;AD$2,'Parte I_'!$1:$1048576,$A$3,0),"-")</f>
        <v>883</v>
      </c>
    </row>
    <row r="21" spans="1:35">
      <c r="A21" s="8" t="s">
        <v>1747</v>
      </c>
      <c r="B21" s="8"/>
      <c r="C21" s="24" t="s">
        <v>1702</v>
      </c>
      <c r="D21" s="25">
        <f>IFERROR(VLOOKUP($A21&amp;D$2,'Parte I_'!$1:$1048576,$A$3,0),"-")</f>
        <v>0</v>
      </c>
      <c r="E21" s="18">
        <f>IFERROR(VLOOKUP($A21&amp;E$2,'Parte I_'!$1:$1048576,$A$3,0),"-")</f>
        <v>0</v>
      </c>
      <c r="F21" s="18">
        <f>IFERROR(VLOOKUP($A21&amp;F$2,'Parte I_'!$1:$1048576,$A$3,0),"-")</f>
        <v>0</v>
      </c>
      <c r="G21" s="18"/>
      <c r="H21" s="18">
        <f>IFERROR(VLOOKUP($A21&amp;H$2,'Parte I_'!$1:$1048576,$A$3,0),"-")</f>
        <v>0</v>
      </c>
      <c r="I21" s="18">
        <f>IFERROR(VLOOKUP($A21&amp;I$2,'Parte I_'!$1:$1048576,$A$3,0),"-")</f>
        <v>0</v>
      </c>
      <c r="J21" s="18">
        <f>IFERROR(VLOOKUP($A21&amp;J$2,'Parte I_'!$1:$1048576,$A$3,0),"-")</f>
        <v>0</v>
      </c>
      <c r="K21" s="18">
        <f>IFERROR(VLOOKUP($A21&amp;K$2,'Parte I_'!$1:$1048576,$A$3,0),"-")</f>
        <v>0</v>
      </c>
      <c r="L21" s="18">
        <f>IFERROR(VLOOKUP($A21&amp;L$2,'Parte I_'!$1:$1048576,$A$3,0),"-")</f>
        <v>0</v>
      </c>
      <c r="M21" s="18">
        <f>IFERROR(VLOOKUP($A21&amp;M$2,'Parte I_'!$1:$1048576,$A$3,0),"-")</f>
        <v>0</v>
      </c>
      <c r="N21" s="18">
        <f>IFERROR(VLOOKUP($A21&amp;N$2,'Parte I_'!$1:$1048576,$A$3,0),"-")</f>
        <v>0</v>
      </c>
      <c r="O21" s="18">
        <f>IFERROR(VLOOKUP($A21&amp;O$2,'Parte I_'!$1:$1048576,$A$3,0),"-")</f>
        <v>0</v>
      </c>
      <c r="P21" s="27">
        <f>IFERROR(VLOOKUP($A21&amp;P$2,'Parte I_'!$1:$1048576,$A$3,0),"-")</f>
        <v>0</v>
      </c>
      <c r="Q21" s="27"/>
      <c r="R21" s="28">
        <f>IFERROR(VLOOKUP($A21&amp;R$2,'Parte I_'!$1:$1048576,$A$3,0),"-")</f>
        <v>1299</v>
      </c>
      <c r="S21" s="29">
        <f>IFERROR(VLOOKUP($A21&amp;S$2,'Parte I_'!$1:$1048576,$A$3,0),"-")</f>
        <v>723</v>
      </c>
      <c r="T21" s="29">
        <f>IFERROR(VLOOKUP($A21&amp;T$2,'Parte I_'!$1:$1048576,$A$3,0),"-")</f>
        <v>576</v>
      </c>
      <c r="U21" s="29"/>
      <c r="V21" s="29">
        <f>IFERROR(VLOOKUP($A21&amp;V$2,'Parte I_'!$1:$1048576,$A$3,0),"-")</f>
        <v>104</v>
      </c>
      <c r="W21" s="29">
        <f>IFERROR(VLOOKUP($A21&amp;W$2,'Parte I_'!$1:$1048576,$A$3,0),"-")</f>
        <v>101</v>
      </c>
      <c r="X21" s="29">
        <f>IFERROR(VLOOKUP($A21&amp;X$2,'Parte I_'!$1:$1048576,$A$3,0),"-")</f>
        <v>92</v>
      </c>
      <c r="Y21" s="29">
        <f>IFERROR(VLOOKUP($A21&amp;Y$2,'Parte I_'!$1:$1048576,$A$3,0),"-")</f>
        <v>121</v>
      </c>
      <c r="Z21" s="29">
        <f>IFERROR(VLOOKUP($A21&amp;Z$2,'Parte I_'!$1:$1048576,$A$3,0),"-")</f>
        <v>418</v>
      </c>
      <c r="AA21" s="29">
        <f>IFERROR(VLOOKUP($A21&amp;AA$2,'Parte I_'!$1:$1048576,$A$3,0),"-")</f>
        <v>301</v>
      </c>
      <c r="AB21" s="29">
        <f>IFERROR(VLOOKUP($A21&amp;AB$2,'Parte I_'!$1:$1048576,$A$3,0),"-")</f>
        <v>340</v>
      </c>
      <c r="AC21" s="29">
        <f>IFERROR(VLOOKUP($A21&amp;AC$2,'Parte I_'!$1:$1048576,$A$3,0),"-")</f>
        <v>241</v>
      </c>
      <c r="AD21" s="29">
        <f>IFERROR(VLOOKUP($A21&amp;AD$2,'Parte I_'!$1:$1048576,$A$3,0),"-")</f>
        <v>882</v>
      </c>
    </row>
    <row r="22" spans="1:35">
      <c r="A22" s="8" t="s">
        <v>1748</v>
      </c>
      <c r="B22" s="8"/>
      <c r="C22" s="24" t="s">
        <v>1703</v>
      </c>
      <c r="D22" s="25">
        <f>IFERROR(VLOOKUP($A22&amp;D$2,'Parte I_'!$1:$1048576,$A$3,0),"-")</f>
        <v>2</v>
      </c>
      <c r="E22" s="18">
        <f>IFERROR(VLOOKUP($A22&amp;E$2,'Parte I_'!$1:$1048576,$A$3,0),"-")</f>
        <v>1</v>
      </c>
      <c r="F22" s="18">
        <f>IFERROR(VLOOKUP($A22&amp;F$2,'Parte I_'!$1:$1048576,$A$3,0),"-")</f>
        <v>1</v>
      </c>
      <c r="G22" s="18"/>
      <c r="H22" s="18">
        <f>IFERROR(VLOOKUP($A22&amp;H$2,'Parte I_'!$1:$1048576,$A$3,0),"-")</f>
        <v>0</v>
      </c>
      <c r="I22" s="18">
        <f>IFERROR(VLOOKUP($A22&amp;I$2,'Parte I_'!$1:$1048576,$A$3,0),"-")</f>
        <v>0</v>
      </c>
      <c r="J22" s="18">
        <f>IFERROR(VLOOKUP($A22&amp;J$2,'Parte I_'!$1:$1048576,$A$3,0),"-")</f>
        <v>0</v>
      </c>
      <c r="K22" s="18">
        <f>IFERROR(VLOOKUP($A22&amp;K$2,'Parte I_'!$1:$1048576,$A$3,0),"-")</f>
        <v>0</v>
      </c>
      <c r="L22" s="18">
        <f>IFERROR(VLOOKUP($A22&amp;L$2,'Parte I_'!$1:$1048576,$A$3,0),"-")</f>
        <v>0</v>
      </c>
      <c r="M22" s="18">
        <f>IFERROR(VLOOKUP($A22&amp;M$2,'Parte I_'!$1:$1048576,$A$3,0),"-")</f>
        <v>0</v>
      </c>
      <c r="N22" s="18">
        <f>IFERROR(VLOOKUP($A22&amp;N$2,'Parte I_'!$1:$1048576,$A$3,0),"-")</f>
        <v>0</v>
      </c>
      <c r="O22" s="18">
        <f>IFERROR(VLOOKUP($A22&amp;O$2,'Parte I_'!$1:$1048576,$A$3,0),"-")</f>
        <v>2</v>
      </c>
      <c r="P22" s="27">
        <f>IFERROR(VLOOKUP($A22&amp;P$2,'Parte I_'!$1:$1048576,$A$3,0),"-")</f>
        <v>2</v>
      </c>
      <c r="Q22" s="27"/>
      <c r="R22" s="28">
        <f>IFERROR(VLOOKUP($A22&amp;R$2,'Parte I_'!$1:$1048576,$A$3,0),"-")</f>
        <v>1297</v>
      </c>
      <c r="S22" s="29">
        <f>IFERROR(VLOOKUP($A22&amp;S$2,'Parte I_'!$1:$1048576,$A$3,0),"-")</f>
        <v>722</v>
      </c>
      <c r="T22" s="29">
        <f>IFERROR(VLOOKUP($A22&amp;T$2,'Parte I_'!$1:$1048576,$A$3,0),"-")</f>
        <v>575</v>
      </c>
      <c r="U22" s="29"/>
      <c r="V22" s="29">
        <f>IFERROR(VLOOKUP($A22&amp;V$2,'Parte I_'!$1:$1048576,$A$3,0),"-")</f>
        <v>104</v>
      </c>
      <c r="W22" s="29">
        <f>IFERROR(VLOOKUP($A22&amp;W$2,'Parte I_'!$1:$1048576,$A$3,0),"-")</f>
        <v>101</v>
      </c>
      <c r="X22" s="29">
        <f>IFERROR(VLOOKUP($A22&amp;X$2,'Parte I_'!$1:$1048576,$A$3,0),"-")</f>
        <v>92</v>
      </c>
      <c r="Y22" s="29">
        <f>IFERROR(VLOOKUP($A22&amp;Y$2,'Parte I_'!$1:$1048576,$A$3,0),"-")</f>
        <v>121</v>
      </c>
      <c r="Z22" s="29">
        <f>IFERROR(VLOOKUP($A22&amp;Z$2,'Parte I_'!$1:$1048576,$A$3,0),"-")</f>
        <v>418</v>
      </c>
      <c r="AA22" s="29">
        <f>IFERROR(VLOOKUP($A22&amp;AA$2,'Parte I_'!$1:$1048576,$A$3,0),"-")</f>
        <v>301</v>
      </c>
      <c r="AB22" s="29">
        <f>IFERROR(VLOOKUP($A22&amp;AB$2,'Parte I_'!$1:$1048576,$A$3,0),"-")</f>
        <v>340</v>
      </c>
      <c r="AC22" s="29">
        <f>IFERROR(VLOOKUP($A22&amp;AC$2,'Parte I_'!$1:$1048576,$A$3,0),"-")</f>
        <v>239</v>
      </c>
      <c r="AD22" s="29">
        <f>IFERROR(VLOOKUP($A22&amp;AD$2,'Parte I_'!$1:$1048576,$A$3,0),"-")</f>
        <v>880</v>
      </c>
    </row>
    <row r="23" spans="1:35">
      <c r="A23" s="8" t="s">
        <v>1749</v>
      </c>
      <c r="B23" s="8"/>
      <c r="C23" s="24" t="s">
        <v>1704</v>
      </c>
      <c r="D23" s="25">
        <f>IFERROR(VLOOKUP($A23&amp;D$2,'Parte I_'!$1:$1048576,$A$3,0),"-")</f>
        <v>3</v>
      </c>
      <c r="E23" s="18">
        <f>IFERROR(VLOOKUP($A23&amp;E$2,'Parte I_'!$1:$1048576,$A$3,0),"-")</f>
        <v>1</v>
      </c>
      <c r="F23" s="18">
        <f>IFERROR(VLOOKUP($A23&amp;F$2,'Parte I_'!$1:$1048576,$A$3,0),"-")</f>
        <v>2</v>
      </c>
      <c r="G23" s="18"/>
      <c r="H23" s="18">
        <f>IFERROR(VLOOKUP($A23&amp;H$2,'Parte I_'!$1:$1048576,$A$3,0),"-")</f>
        <v>0</v>
      </c>
      <c r="I23" s="18">
        <f>IFERROR(VLOOKUP($A23&amp;I$2,'Parte I_'!$1:$1048576,$A$3,0),"-")</f>
        <v>0</v>
      </c>
      <c r="J23" s="18">
        <f>IFERROR(VLOOKUP($A23&amp;J$2,'Parte I_'!$1:$1048576,$A$3,0),"-")</f>
        <v>0</v>
      </c>
      <c r="K23" s="18">
        <f>IFERROR(VLOOKUP($A23&amp;K$2,'Parte I_'!$1:$1048576,$A$3,0),"-")</f>
        <v>0</v>
      </c>
      <c r="L23" s="18">
        <f>IFERROR(VLOOKUP($A23&amp;L$2,'Parte I_'!$1:$1048576,$A$3,0),"-")</f>
        <v>0</v>
      </c>
      <c r="M23" s="18">
        <f>IFERROR(VLOOKUP($A23&amp;M$2,'Parte I_'!$1:$1048576,$A$3,0),"-")</f>
        <v>1</v>
      </c>
      <c r="N23" s="18">
        <f>IFERROR(VLOOKUP($A23&amp;N$2,'Parte I_'!$1:$1048576,$A$3,0),"-")</f>
        <v>1</v>
      </c>
      <c r="O23" s="18">
        <f>IFERROR(VLOOKUP($A23&amp;O$2,'Parte I_'!$1:$1048576,$A$3,0),"-")</f>
        <v>1</v>
      </c>
      <c r="P23" s="27">
        <f>IFERROR(VLOOKUP($A23&amp;P$2,'Parte I_'!$1:$1048576,$A$3,0),"-")</f>
        <v>3</v>
      </c>
      <c r="Q23" s="27"/>
      <c r="R23" s="28">
        <f>IFERROR(VLOOKUP($A23&amp;R$2,'Parte I_'!$1:$1048576,$A$3,0),"-")</f>
        <v>1294</v>
      </c>
      <c r="S23" s="29">
        <f>IFERROR(VLOOKUP($A23&amp;S$2,'Parte I_'!$1:$1048576,$A$3,0),"-")</f>
        <v>720</v>
      </c>
      <c r="T23" s="29">
        <f>IFERROR(VLOOKUP($A23&amp;T$2,'Parte I_'!$1:$1048576,$A$3,0),"-")</f>
        <v>574</v>
      </c>
      <c r="U23" s="29"/>
      <c r="V23" s="29">
        <f>IFERROR(VLOOKUP($A23&amp;V$2,'Parte I_'!$1:$1048576,$A$3,0),"-")</f>
        <v>104</v>
      </c>
      <c r="W23" s="29">
        <f>IFERROR(VLOOKUP($A23&amp;W$2,'Parte I_'!$1:$1048576,$A$3,0),"-")</f>
        <v>101</v>
      </c>
      <c r="X23" s="29">
        <f>IFERROR(VLOOKUP($A23&amp;X$2,'Parte I_'!$1:$1048576,$A$3,0),"-")</f>
        <v>92</v>
      </c>
      <c r="Y23" s="29">
        <f>IFERROR(VLOOKUP($A23&amp;Y$2,'Parte I_'!$1:$1048576,$A$3,0),"-")</f>
        <v>121</v>
      </c>
      <c r="Z23" s="29">
        <f>IFERROR(VLOOKUP($A23&amp;Z$2,'Parte I_'!$1:$1048576,$A$3,0),"-")</f>
        <v>418</v>
      </c>
      <c r="AA23" s="29">
        <f>IFERROR(VLOOKUP($A23&amp;AA$2,'Parte I_'!$1:$1048576,$A$3,0),"-")</f>
        <v>299</v>
      </c>
      <c r="AB23" s="29">
        <f>IFERROR(VLOOKUP($A23&amp;AB$2,'Parte I_'!$1:$1048576,$A$3,0),"-")</f>
        <v>340</v>
      </c>
      <c r="AC23" s="29">
        <f>IFERROR(VLOOKUP($A23&amp;AC$2,'Parte I_'!$1:$1048576,$A$3,0),"-")</f>
        <v>238</v>
      </c>
      <c r="AD23" s="29">
        <f>IFERROR(VLOOKUP($A23&amp;AD$2,'Parte I_'!$1:$1048576,$A$3,0),"-")</f>
        <v>877</v>
      </c>
    </row>
    <row r="24" spans="1:35">
      <c r="A24" s="8" t="s">
        <v>1750</v>
      </c>
      <c r="B24" s="8"/>
      <c r="C24" s="24" t="s">
        <v>1705</v>
      </c>
      <c r="D24" s="25">
        <f>IFERROR(VLOOKUP($A24&amp;D$2,'Parte I_'!$1:$1048576,$A$3,0),"-")</f>
        <v>109</v>
      </c>
      <c r="E24" s="18">
        <f>IFERROR(VLOOKUP($A24&amp;E$2,'Parte I_'!$1:$1048576,$A$3,0),"-")</f>
        <v>49</v>
      </c>
      <c r="F24" s="18">
        <f>IFERROR(VLOOKUP($A24&amp;F$2,'Parte I_'!$1:$1048576,$A$3,0),"-")</f>
        <v>60</v>
      </c>
      <c r="G24" s="18"/>
      <c r="H24" s="18">
        <f>IFERROR(VLOOKUP($A24&amp;H$2,'Parte I_'!$1:$1048576,$A$3,0),"-")</f>
        <v>4</v>
      </c>
      <c r="I24" s="18">
        <f>IFERROR(VLOOKUP($A24&amp;I$2,'Parte I_'!$1:$1048576,$A$3,0),"-")</f>
        <v>8</v>
      </c>
      <c r="J24" s="18">
        <f>IFERROR(VLOOKUP($A24&amp;J$2,'Parte I_'!$1:$1048576,$A$3,0),"-")</f>
        <v>7</v>
      </c>
      <c r="K24" s="18">
        <f>IFERROR(VLOOKUP($A24&amp;K$2,'Parte I_'!$1:$1048576,$A$3,0),"-")</f>
        <v>8</v>
      </c>
      <c r="L24" s="18">
        <f>IFERROR(VLOOKUP($A24&amp;L$2,'Parte I_'!$1:$1048576,$A$3,0),"-")</f>
        <v>27</v>
      </c>
      <c r="M24" s="18">
        <f>IFERROR(VLOOKUP($A24&amp;M$2,'Parte I_'!$1:$1048576,$A$3,0),"-")</f>
        <v>25</v>
      </c>
      <c r="N24" s="18">
        <f>IFERROR(VLOOKUP($A24&amp;N$2,'Parte I_'!$1:$1048576,$A$3,0),"-")</f>
        <v>30</v>
      </c>
      <c r="O24" s="18">
        <f>IFERROR(VLOOKUP($A24&amp;O$2,'Parte I_'!$1:$1048576,$A$3,0),"-")</f>
        <v>27</v>
      </c>
      <c r="P24" s="27">
        <f>IFERROR(VLOOKUP($A24&amp;P$2,'Parte I_'!$1:$1048576,$A$3,0),"-")</f>
        <v>82</v>
      </c>
      <c r="Q24" s="27"/>
      <c r="R24" s="28">
        <f>IFERROR(VLOOKUP($A24&amp;R$2,'Parte I_'!$1:$1048576,$A$3,0),"-")</f>
        <v>1191</v>
      </c>
      <c r="S24" s="29">
        <f>IFERROR(VLOOKUP($A24&amp;S$2,'Parte I_'!$1:$1048576,$A$3,0),"-")</f>
        <v>675</v>
      </c>
      <c r="T24" s="29">
        <f>IFERROR(VLOOKUP($A24&amp;T$2,'Parte I_'!$1:$1048576,$A$3,0),"-")</f>
        <v>516</v>
      </c>
      <c r="U24" s="29"/>
      <c r="V24" s="29">
        <f>IFERROR(VLOOKUP($A24&amp;V$2,'Parte I_'!$1:$1048576,$A$3,0),"-")</f>
        <v>100</v>
      </c>
      <c r="W24" s="29">
        <f>IFERROR(VLOOKUP($A24&amp;W$2,'Parte I_'!$1:$1048576,$A$3,0),"-")</f>
        <v>93</v>
      </c>
      <c r="X24" s="29">
        <f>IFERROR(VLOOKUP($A24&amp;X$2,'Parte I_'!$1:$1048576,$A$3,0),"-")</f>
        <v>85</v>
      </c>
      <c r="Y24" s="29">
        <f>IFERROR(VLOOKUP($A24&amp;Y$2,'Parte I_'!$1:$1048576,$A$3,0),"-")</f>
        <v>113</v>
      </c>
      <c r="Z24" s="29">
        <f>IFERROR(VLOOKUP($A24&amp;Z$2,'Parte I_'!$1:$1048576,$A$3,0),"-")</f>
        <v>391</v>
      </c>
      <c r="AA24" s="29">
        <f>IFERROR(VLOOKUP($A24&amp;AA$2,'Parte I_'!$1:$1048576,$A$3,0),"-")</f>
        <v>276</v>
      </c>
      <c r="AB24" s="29">
        <f>IFERROR(VLOOKUP($A24&amp;AB$2,'Parte I_'!$1:$1048576,$A$3,0),"-")</f>
        <v>311</v>
      </c>
      <c r="AC24" s="29">
        <f>IFERROR(VLOOKUP($A24&amp;AC$2,'Parte I_'!$1:$1048576,$A$3,0),"-")</f>
        <v>214</v>
      </c>
      <c r="AD24" s="29">
        <f>IFERROR(VLOOKUP($A24&amp;AD$2,'Parte I_'!$1:$1048576,$A$3,0),"-")</f>
        <v>801</v>
      </c>
    </row>
    <row r="25" spans="1:35">
      <c r="A25" s="8" t="s">
        <v>1751</v>
      </c>
      <c r="B25" s="8"/>
      <c r="C25" s="24" t="s">
        <v>1706</v>
      </c>
      <c r="D25" s="25">
        <f>IFERROR(VLOOKUP($A25&amp;D$2,'Parte I_'!$1:$1048576,$A$3,0),"-")</f>
        <v>14</v>
      </c>
      <c r="E25" s="18">
        <f>IFERROR(VLOOKUP($A25&amp;E$2,'Parte I_'!$1:$1048576,$A$3,0),"-")</f>
        <v>6</v>
      </c>
      <c r="F25" s="18">
        <f>IFERROR(VLOOKUP($A25&amp;F$2,'Parte I_'!$1:$1048576,$A$3,0),"-")</f>
        <v>8</v>
      </c>
      <c r="G25" s="18"/>
      <c r="H25" s="18">
        <f>IFERROR(VLOOKUP($A25&amp;H$2,'Parte I_'!$1:$1048576,$A$3,0),"-")</f>
        <v>0</v>
      </c>
      <c r="I25" s="18">
        <f>IFERROR(VLOOKUP($A25&amp;I$2,'Parte I_'!$1:$1048576,$A$3,0),"-")</f>
        <v>0</v>
      </c>
      <c r="J25" s="18">
        <f>IFERROR(VLOOKUP($A25&amp;J$2,'Parte I_'!$1:$1048576,$A$3,0),"-")</f>
        <v>1</v>
      </c>
      <c r="K25" s="18">
        <f>IFERROR(VLOOKUP($A25&amp;K$2,'Parte I_'!$1:$1048576,$A$3,0),"-")</f>
        <v>0</v>
      </c>
      <c r="L25" s="18">
        <f>IFERROR(VLOOKUP($A25&amp;L$2,'Parte I_'!$1:$1048576,$A$3,0),"-")</f>
        <v>1</v>
      </c>
      <c r="M25" s="18">
        <f>IFERROR(VLOOKUP($A25&amp;M$2,'Parte I_'!$1:$1048576,$A$3,0),"-")</f>
        <v>4</v>
      </c>
      <c r="N25" s="18">
        <f>IFERROR(VLOOKUP($A25&amp;N$2,'Parte I_'!$1:$1048576,$A$3,0),"-")</f>
        <v>6</v>
      </c>
      <c r="O25" s="18">
        <f>IFERROR(VLOOKUP($A25&amp;O$2,'Parte I_'!$1:$1048576,$A$3,0),"-")</f>
        <v>3</v>
      </c>
      <c r="P25" s="27">
        <f>IFERROR(VLOOKUP($A25&amp;P$2,'Parte I_'!$1:$1048576,$A$3,0),"-")</f>
        <v>13</v>
      </c>
      <c r="Q25" s="27"/>
      <c r="R25" s="28">
        <f>IFERROR(VLOOKUP($A25&amp;R$2,'Parte I_'!$1:$1048576,$A$3,0),"-")</f>
        <v>1284</v>
      </c>
      <c r="S25" s="29">
        <f>IFERROR(VLOOKUP($A25&amp;S$2,'Parte I_'!$1:$1048576,$A$3,0),"-")</f>
        <v>717</v>
      </c>
      <c r="T25" s="29">
        <f>IFERROR(VLOOKUP($A25&amp;T$2,'Parte I_'!$1:$1048576,$A$3,0),"-")</f>
        <v>567</v>
      </c>
      <c r="U25" s="29"/>
      <c r="V25" s="29">
        <f>IFERROR(VLOOKUP($A25&amp;V$2,'Parte I_'!$1:$1048576,$A$3,0),"-")</f>
        <v>104</v>
      </c>
      <c r="W25" s="29">
        <f>IFERROR(VLOOKUP($A25&amp;W$2,'Parte I_'!$1:$1048576,$A$3,0),"-")</f>
        <v>101</v>
      </c>
      <c r="X25" s="29">
        <f>IFERROR(VLOOKUP($A25&amp;X$2,'Parte I_'!$1:$1048576,$A$3,0),"-")</f>
        <v>91</v>
      </c>
      <c r="Y25" s="29">
        <f>IFERROR(VLOOKUP($A25&amp;Y$2,'Parte I_'!$1:$1048576,$A$3,0),"-")</f>
        <v>121</v>
      </c>
      <c r="Z25" s="29">
        <f>IFERROR(VLOOKUP($A25&amp;Z$2,'Parte I_'!$1:$1048576,$A$3,0),"-")</f>
        <v>417</v>
      </c>
      <c r="AA25" s="29">
        <f>IFERROR(VLOOKUP($A25&amp;AA$2,'Parte I_'!$1:$1048576,$A$3,0),"-")</f>
        <v>297</v>
      </c>
      <c r="AB25" s="29">
        <f>IFERROR(VLOOKUP($A25&amp;AB$2,'Parte I_'!$1:$1048576,$A$3,0),"-")</f>
        <v>334</v>
      </c>
      <c r="AC25" s="29">
        <f>IFERROR(VLOOKUP($A25&amp;AC$2,'Parte I_'!$1:$1048576,$A$3,0),"-")</f>
        <v>237</v>
      </c>
      <c r="AD25" s="29">
        <f>IFERROR(VLOOKUP($A25&amp;AD$2,'Parte I_'!$1:$1048576,$A$3,0),"-")</f>
        <v>868</v>
      </c>
    </row>
    <row r="26" spans="1:35" s="1" customFormat="1" ht="21.75" customHeight="1">
      <c r="A26" s="8"/>
      <c r="B26" s="8"/>
      <c r="C26" s="21" t="s">
        <v>1707</v>
      </c>
      <c r="D26" s="22"/>
      <c r="E26" s="22"/>
      <c r="F26" s="22"/>
      <c r="G26" s="22"/>
      <c r="H26" s="22"/>
      <c r="I26" s="22"/>
      <c r="J26" s="22"/>
      <c r="K26" s="30"/>
      <c r="L26" s="30"/>
      <c r="M26" s="30"/>
      <c r="N26" s="30"/>
      <c r="O26" s="30"/>
      <c r="P26" s="30"/>
      <c r="Q26" s="30"/>
      <c r="R26" s="22"/>
      <c r="S26" s="30"/>
      <c r="T26" s="30"/>
      <c r="U26" s="30"/>
      <c r="V26" s="30"/>
      <c r="W26" s="30"/>
      <c r="X26" s="30"/>
      <c r="Y26" s="30"/>
      <c r="Z26" s="30"/>
      <c r="AA26" s="30"/>
      <c r="AB26" s="30"/>
      <c r="AC26" s="30"/>
      <c r="AD26" s="30"/>
      <c r="AE26" s="16"/>
      <c r="AF26" s="16"/>
      <c r="AG26" s="16"/>
      <c r="AH26" s="16"/>
      <c r="AI26" s="16"/>
    </row>
    <row r="27" spans="1:35">
      <c r="A27" s="8" t="s">
        <v>1752</v>
      </c>
      <c r="B27" s="8"/>
      <c r="C27" s="24" t="s">
        <v>1708</v>
      </c>
      <c r="D27" s="25">
        <f>IFERROR(VLOOKUP($A27&amp;D$2,'Parte I_'!$1:$1048576,$A$3,0),"-")</f>
        <v>0</v>
      </c>
      <c r="E27" s="18">
        <f>IFERROR(VLOOKUP($A27&amp;E$2,'Parte I_'!$1:$1048576,$A$3,0),"-")</f>
        <v>0</v>
      </c>
      <c r="F27" s="18">
        <f>IFERROR(VLOOKUP($A27&amp;F$2,'Parte I_'!$1:$1048576,$A$3,0),"-")</f>
        <v>0</v>
      </c>
      <c r="G27" s="18"/>
      <c r="H27" s="18">
        <f>IFERROR(VLOOKUP($A27&amp;H$2,'Parte I_'!$1:$1048576,$A$3,0),"-")</f>
        <v>0</v>
      </c>
      <c r="I27" s="18">
        <f>IFERROR(VLOOKUP($A27&amp;I$2,'Parte I_'!$1:$1048576,$A$3,0),"-")</f>
        <v>0</v>
      </c>
      <c r="J27" s="18">
        <f>IFERROR(VLOOKUP($A27&amp;J$2,'Parte I_'!$1:$1048576,$A$3,0),"-")</f>
        <v>0</v>
      </c>
      <c r="K27" s="18">
        <f>IFERROR(VLOOKUP($A27&amp;K$2,'Parte I_'!$1:$1048576,$A$3,0),"-")</f>
        <v>0</v>
      </c>
      <c r="L27" s="18">
        <f>IFERROR(VLOOKUP($A27&amp;L$2,'Parte I_'!$1:$1048576,$A$3,0),"-")</f>
        <v>0</v>
      </c>
      <c r="M27" s="18">
        <f>IFERROR(VLOOKUP($A27&amp;M$2,'Parte I_'!$1:$1048576,$A$3,0),"-")</f>
        <v>0</v>
      </c>
      <c r="N27" s="18">
        <f>IFERROR(VLOOKUP($A27&amp;N$2,'Parte I_'!$1:$1048576,$A$3,0),"-")</f>
        <v>0</v>
      </c>
      <c r="O27" s="18">
        <f>IFERROR(VLOOKUP($A27&amp;O$2,'Parte I_'!$1:$1048576,$A$3,0),"-")</f>
        <v>0</v>
      </c>
      <c r="P27" s="27">
        <f>IFERROR(VLOOKUP($A27&amp;P$2,'Parte I_'!$1:$1048576,$A$3,0),"-")</f>
        <v>0</v>
      </c>
      <c r="Q27" s="27"/>
      <c r="R27" s="28">
        <f>IFERROR(VLOOKUP($A27&amp;R$2,'Parte I_'!$1:$1048576,$A$3,0),"-")</f>
        <v>1300</v>
      </c>
      <c r="S27" s="29">
        <f>IFERROR(VLOOKUP($A27&amp;S$2,'Parte I_'!$1:$1048576,$A$3,0),"-")</f>
        <v>724</v>
      </c>
      <c r="T27" s="29">
        <f>IFERROR(VLOOKUP($A27&amp;T$2,'Parte I_'!$1:$1048576,$A$3,0),"-")</f>
        <v>576</v>
      </c>
      <c r="U27" s="29"/>
      <c r="V27" s="29">
        <f>IFERROR(VLOOKUP($A27&amp;V$2,'Parte I_'!$1:$1048576,$A$3,0),"-")</f>
        <v>104</v>
      </c>
      <c r="W27" s="29">
        <f>IFERROR(VLOOKUP($A27&amp;W$2,'Parte I_'!$1:$1048576,$A$3,0),"-")</f>
        <v>101</v>
      </c>
      <c r="X27" s="29">
        <f>IFERROR(VLOOKUP($A27&amp;X$2,'Parte I_'!$1:$1048576,$A$3,0),"-")</f>
        <v>92</v>
      </c>
      <c r="Y27" s="29">
        <f>IFERROR(VLOOKUP($A27&amp;Y$2,'Parte I_'!$1:$1048576,$A$3,0),"-")</f>
        <v>121</v>
      </c>
      <c r="Z27" s="29">
        <f>IFERROR(VLOOKUP($A27&amp;Z$2,'Parte I_'!$1:$1048576,$A$3,0),"-")</f>
        <v>418</v>
      </c>
      <c r="AA27" s="29">
        <f>IFERROR(VLOOKUP($A27&amp;AA$2,'Parte I_'!$1:$1048576,$A$3,0),"-")</f>
        <v>301</v>
      </c>
      <c r="AB27" s="29">
        <f>IFERROR(VLOOKUP($A27&amp;AB$2,'Parte I_'!$1:$1048576,$A$3,0),"-")</f>
        <v>341</v>
      </c>
      <c r="AC27" s="29">
        <f>IFERROR(VLOOKUP($A27&amp;AC$2,'Parte I_'!$1:$1048576,$A$3,0),"-")</f>
        <v>241</v>
      </c>
      <c r="AD27" s="29">
        <f>IFERROR(VLOOKUP($A27&amp;AD$2,'Parte I_'!$1:$1048576,$A$3,0),"-")</f>
        <v>883</v>
      </c>
    </row>
    <row r="28" spans="1:35">
      <c r="A28" s="8" t="s">
        <v>1753</v>
      </c>
      <c r="B28" s="8"/>
      <c r="C28" s="24" t="s">
        <v>1709</v>
      </c>
      <c r="D28" s="25">
        <f>IFERROR(VLOOKUP($A28&amp;D$2,'Parte I_'!$1:$1048576,$A$3,0),"-")</f>
        <v>2</v>
      </c>
      <c r="E28" s="18">
        <f>IFERROR(VLOOKUP($A28&amp;E$2,'Parte I_'!$1:$1048576,$A$3,0),"-")</f>
        <v>1</v>
      </c>
      <c r="F28" s="18">
        <f>IFERROR(VLOOKUP($A28&amp;F$2,'Parte I_'!$1:$1048576,$A$3,0),"-")</f>
        <v>1</v>
      </c>
      <c r="G28" s="18"/>
      <c r="H28" s="18">
        <f>IFERROR(VLOOKUP($A28&amp;H$2,'Parte I_'!$1:$1048576,$A$3,0),"-")</f>
        <v>0</v>
      </c>
      <c r="I28" s="18">
        <f>IFERROR(VLOOKUP($A28&amp;I$2,'Parte I_'!$1:$1048576,$A$3,0),"-")</f>
        <v>0</v>
      </c>
      <c r="J28" s="18">
        <f>IFERROR(VLOOKUP($A28&amp;J$2,'Parte I_'!$1:$1048576,$A$3,0),"-")</f>
        <v>0</v>
      </c>
      <c r="K28" s="18">
        <f>IFERROR(VLOOKUP($A28&amp;K$2,'Parte I_'!$1:$1048576,$A$3,0),"-")</f>
        <v>0</v>
      </c>
      <c r="L28" s="18">
        <f>IFERROR(VLOOKUP($A28&amp;L$2,'Parte I_'!$1:$1048576,$A$3,0),"-")</f>
        <v>0</v>
      </c>
      <c r="M28" s="18">
        <f>IFERROR(VLOOKUP($A28&amp;M$2,'Parte I_'!$1:$1048576,$A$3,0),"-")</f>
        <v>0</v>
      </c>
      <c r="N28" s="18">
        <f>IFERROR(VLOOKUP($A28&amp;N$2,'Parte I_'!$1:$1048576,$A$3,0),"-")</f>
        <v>2</v>
      </c>
      <c r="O28" s="18">
        <f>IFERROR(VLOOKUP($A28&amp;O$2,'Parte I_'!$1:$1048576,$A$3,0),"-")</f>
        <v>0</v>
      </c>
      <c r="P28" s="27">
        <f>IFERROR(VLOOKUP($A28&amp;P$2,'Parte I_'!$1:$1048576,$A$3,0),"-")</f>
        <v>2</v>
      </c>
      <c r="Q28" s="27"/>
      <c r="R28" s="28">
        <f>IFERROR(VLOOKUP($A28&amp;R$2,'Parte I_'!$1:$1048576,$A$3,0),"-")</f>
        <v>1298</v>
      </c>
      <c r="S28" s="29">
        <f>IFERROR(VLOOKUP($A28&amp;S$2,'Parte I_'!$1:$1048576,$A$3,0),"-")</f>
        <v>723</v>
      </c>
      <c r="T28" s="29">
        <f>IFERROR(VLOOKUP($A28&amp;T$2,'Parte I_'!$1:$1048576,$A$3,0),"-")</f>
        <v>575</v>
      </c>
      <c r="U28" s="29"/>
      <c r="V28" s="29">
        <f>IFERROR(VLOOKUP($A28&amp;V$2,'Parte I_'!$1:$1048576,$A$3,0),"-")</f>
        <v>104</v>
      </c>
      <c r="W28" s="29">
        <f>IFERROR(VLOOKUP($A28&amp;W$2,'Parte I_'!$1:$1048576,$A$3,0),"-")</f>
        <v>101</v>
      </c>
      <c r="X28" s="29">
        <f>IFERROR(VLOOKUP($A28&amp;X$2,'Parte I_'!$1:$1048576,$A$3,0),"-")</f>
        <v>92</v>
      </c>
      <c r="Y28" s="29">
        <f>IFERROR(VLOOKUP($A28&amp;Y$2,'Parte I_'!$1:$1048576,$A$3,0),"-")</f>
        <v>121</v>
      </c>
      <c r="Z28" s="29">
        <f>IFERROR(VLOOKUP($A28&amp;Z$2,'Parte I_'!$1:$1048576,$A$3,0),"-")</f>
        <v>418</v>
      </c>
      <c r="AA28" s="29">
        <f>IFERROR(VLOOKUP($A28&amp;AA$2,'Parte I_'!$1:$1048576,$A$3,0),"-")</f>
        <v>301</v>
      </c>
      <c r="AB28" s="29">
        <f>IFERROR(VLOOKUP($A28&amp;AB$2,'Parte I_'!$1:$1048576,$A$3,0),"-")</f>
        <v>339</v>
      </c>
      <c r="AC28" s="29">
        <f>IFERROR(VLOOKUP($A28&amp;AC$2,'Parte I_'!$1:$1048576,$A$3,0),"-")</f>
        <v>241</v>
      </c>
      <c r="AD28" s="29">
        <f>IFERROR(VLOOKUP($A28&amp;AD$2,'Parte I_'!$1:$1048576,$A$3,0),"-")</f>
        <v>881</v>
      </c>
    </row>
    <row r="29" spans="1:35">
      <c r="A29" s="8" t="s">
        <v>1754</v>
      </c>
      <c r="B29" s="8"/>
      <c r="C29" s="24" t="s">
        <v>1710</v>
      </c>
      <c r="D29" s="25">
        <f>IFERROR(VLOOKUP($A29&amp;D$2,'Parte I_'!$1:$1048576,$A$3,0),"-")</f>
        <v>0</v>
      </c>
      <c r="E29" s="18">
        <f>IFERROR(VLOOKUP($A29&amp;E$2,'Parte I_'!$1:$1048576,$A$3,0),"-")</f>
        <v>0</v>
      </c>
      <c r="F29" s="18">
        <f>IFERROR(VLOOKUP($A29&amp;F$2,'Parte I_'!$1:$1048576,$A$3,0),"-")</f>
        <v>0</v>
      </c>
      <c r="G29" s="18"/>
      <c r="H29" s="18">
        <f>IFERROR(VLOOKUP($A29&amp;H$2,'Parte I_'!$1:$1048576,$A$3,0),"-")</f>
        <v>0</v>
      </c>
      <c r="I29" s="18">
        <f>IFERROR(VLOOKUP($A29&amp;I$2,'Parte I_'!$1:$1048576,$A$3,0),"-")</f>
        <v>0</v>
      </c>
      <c r="J29" s="18">
        <f>IFERROR(VLOOKUP($A29&amp;J$2,'Parte I_'!$1:$1048576,$A$3,0),"-")</f>
        <v>0</v>
      </c>
      <c r="K29" s="18">
        <f>IFERROR(VLOOKUP($A29&amp;K$2,'Parte I_'!$1:$1048576,$A$3,0),"-")</f>
        <v>0</v>
      </c>
      <c r="L29" s="18">
        <f>IFERROR(VLOOKUP($A29&amp;L$2,'Parte I_'!$1:$1048576,$A$3,0),"-")</f>
        <v>0</v>
      </c>
      <c r="M29" s="18">
        <f>IFERROR(VLOOKUP($A29&amp;M$2,'Parte I_'!$1:$1048576,$A$3,0),"-")</f>
        <v>0</v>
      </c>
      <c r="N29" s="18">
        <f>IFERROR(VLOOKUP($A29&amp;N$2,'Parte I_'!$1:$1048576,$A$3,0),"-")</f>
        <v>0</v>
      </c>
      <c r="O29" s="18">
        <f>IFERROR(VLOOKUP($A29&amp;O$2,'Parte I_'!$1:$1048576,$A$3,0),"-")</f>
        <v>0</v>
      </c>
      <c r="P29" s="27">
        <f>IFERROR(VLOOKUP($A29&amp;P$2,'Parte I_'!$1:$1048576,$A$3,0),"-")</f>
        <v>0</v>
      </c>
      <c r="Q29" s="27"/>
      <c r="R29" s="28">
        <f>IFERROR(VLOOKUP($A29&amp;R$2,'Parte I_'!$1:$1048576,$A$3,0),"-")</f>
        <v>1300</v>
      </c>
      <c r="S29" s="29">
        <f>IFERROR(VLOOKUP($A29&amp;S$2,'Parte I_'!$1:$1048576,$A$3,0),"-")</f>
        <v>724</v>
      </c>
      <c r="T29" s="29">
        <f>IFERROR(VLOOKUP($A29&amp;T$2,'Parte I_'!$1:$1048576,$A$3,0),"-")</f>
        <v>576</v>
      </c>
      <c r="U29" s="29"/>
      <c r="V29" s="29">
        <f>IFERROR(VLOOKUP($A29&amp;V$2,'Parte I_'!$1:$1048576,$A$3,0),"-")</f>
        <v>104</v>
      </c>
      <c r="W29" s="29">
        <f>IFERROR(VLOOKUP($A29&amp;W$2,'Parte I_'!$1:$1048576,$A$3,0),"-")</f>
        <v>101</v>
      </c>
      <c r="X29" s="29">
        <f>IFERROR(VLOOKUP($A29&amp;X$2,'Parte I_'!$1:$1048576,$A$3,0),"-")</f>
        <v>92</v>
      </c>
      <c r="Y29" s="29">
        <f>IFERROR(VLOOKUP($A29&amp;Y$2,'Parte I_'!$1:$1048576,$A$3,0),"-")</f>
        <v>121</v>
      </c>
      <c r="Z29" s="29">
        <f>IFERROR(VLOOKUP($A29&amp;Z$2,'Parte I_'!$1:$1048576,$A$3,0),"-")</f>
        <v>418</v>
      </c>
      <c r="AA29" s="29">
        <f>IFERROR(VLOOKUP($A29&amp;AA$2,'Parte I_'!$1:$1048576,$A$3,0),"-")</f>
        <v>301</v>
      </c>
      <c r="AB29" s="29">
        <f>IFERROR(VLOOKUP($A29&amp;AB$2,'Parte I_'!$1:$1048576,$A$3,0),"-")</f>
        <v>341</v>
      </c>
      <c r="AC29" s="29">
        <f>IFERROR(VLOOKUP($A29&amp;AC$2,'Parte I_'!$1:$1048576,$A$3,0),"-")</f>
        <v>241</v>
      </c>
      <c r="AD29" s="29">
        <f>IFERROR(VLOOKUP($A29&amp;AD$2,'Parte I_'!$1:$1048576,$A$3,0),"-")</f>
        <v>883</v>
      </c>
    </row>
    <row r="30" spans="1:35">
      <c r="A30" s="8" t="s">
        <v>1755</v>
      </c>
      <c r="B30" s="8"/>
      <c r="C30" s="24" t="s">
        <v>1711</v>
      </c>
      <c r="D30" s="25">
        <f>IFERROR(VLOOKUP($A30&amp;D$2,'Parte I_'!$1:$1048576,$A$3,0),"-")</f>
        <v>0</v>
      </c>
      <c r="E30" s="18">
        <f>IFERROR(VLOOKUP($A30&amp;E$2,'Parte I_'!$1:$1048576,$A$3,0),"-")</f>
        <v>0</v>
      </c>
      <c r="F30" s="18">
        <f>IFERROR(VLOOKUP($A30&amp;F$2,'Parte I_'!$1:$1048576,$A$3,0),"-")</f>
        <v>0</v>
      </c>
      <c r="G30" s="18"/>
      <c r="H30" s="18">
        <f>IFERROR(VLOOKUP($A30&amp;H$2,'Parte I_'!$1:$1048576,$A$3,0),"-")</f>
        <v>0</v>
      </c>
      <c r="I30" s="18">
        <f>IFERROR(VLOOKUP($A30&amp;I$2,'Parte I_'!$1:$1048576,$A$3,0),"-")</f>
        <v>0</v>
      </c>
      <c r="J30" s="18">
        <f>IFERROR(VLOOKUP($A30&amp;J$2,'Parte I_'!$1:$1048576,$A$3,0),"-")</f>
        <v>0</v>
      </c>
      <c r="K30" s="18">
        <f>IFERROR(VLOOKUP($A30&amp;K$2,'Parte I_'!$1:$1048576,$A$3,0),"-")</f>
        <v>0</v>
      </c>
      <c r="L30" s="18">
        <f>IFERROR(VLOOKUP($A30&amp;L$2,'Parte I_'!$1:$1048576,$A$3,0),"-")</f>
        <v>0</v>
      </c>
      <c r="M30" s="18">
        <f>IFERROR(VLOOKUP($A30&amp;M$2,'Parte I_'!$1:$1048576,$A$3,0),"-")</f>
        <v>0</v>
      </c>
      <c r="N30" s="18">
        <f>IFERROR(VLOOKUP($A30&amp;N$2,'Parte I_'!$1:$1048576,$A$3,0),"-")</f>
        <v>0</v>
      </c>
      <c r="O30" s="18">
        <f>IFERROR(VLOOKUP($A30&amp;O$2,'Parte I_'!$1:$1048576,$A$3,0),"-")</f>
        <v>0</v>
      </c>
      <c r="P30" s="27">
        <f>IFERROR(VLOOKUP($A30&amp;P$2,'Parte I_'!$1:$1048576,$A$3,0),"-")</f>
        <v>0</v>
      </c>
      <c r="Q30" s="27"/>
      <c r="R30" s="28">
        <f>IFERROR(VLOOKUP($A30&amp;R$2,'Parte I_'!$1:$1048576,$A$3,0),"-")</f>
        <v>1300</v>
      </c>
      <c r="S30" s="29">
        <f>IFERROR(VLOOKUP($A30&amp;S$2,'Parte I_'!$1:$1048576,$A$3,0),"-")</f>
        <v>724</v>
      </c>
      <c r="T30" s="29">
        <f>IFERROR(VLOOKUP($A30&amp;T$2,'Parte I_'!$1:$1048576,$A$3,0),"-")</f>
        <v>576</v>
      </c>
      <c r="U30" s="29"/>
      <c r="V30" s="29">
        <f>IFERROR(VLOOKUP($A30&amp;V$2,'Parte I_'!$1:$1048576,$A$3,0),"-")</f>
        <v>104</v>
      </c>
      <c r="W30" s="29">
        <f>IFERROR(VLOOKUP($A30&amp;W$2,'Parte I_'!$1:$1048576,$A$3,0),"-")</f>
        <v>101</v>
      </c>
      <c r="X30" s="29">
        <f>IFERROR(VLOOKUP($A30&amp;X$2,'Parte I_'!$1:$1048576,$A$3,0),"-")</f>
        <v>92</v>
      </c>
      <c r="Y30" s="29">
        <f>IFERROR(VLOOKUP($A30&amp;Y$2,'Parte I_'!$1:$1048576,$A$3,0),"-")</f>
        <v>121</v>
      </c>
      <c r="Z30" s="29">
        <f>IFERROR(VLOOKUP($A30&amp;Z$2,'Parte I_'!$1:$1048576,$A$3,0),"-")</f>
        <v>418</v>
      </c>
      <c r="AA30" s="29">
        <f>IFERROR(VLOOKUP($A30&amp;AA$2,'Parte I_'!$1:$1048576,$A$3,0),"-")</f>
        <v>301</v>
      </c>
      <c r="AB30" s="29">
        <f>IFERROR(VLOOKUP($A30&amp;AB$2,'Parte I_'!$1:$1048576,$A$3,0),"-")</f>
        <v>341</v>
      </c>
      <c r="AC30" s="29">
        <f>IFERROR(VLOOKUP($A30&amp;AC$2,'Parte I_'!$1:$1048576,$A$3,0),"-")</f>
        <v>241</v>
      </c>
      <c r="AD30" s="29">
        <f>IFERROR(VLOOKUP($A30&amp;AD$2,'Parte I_'!$1:$1048576,$A$3,0),"-")</f>
        <v>883</v>
      </c>
    </row>
    <row r="31" spans="1:35">
      <c r="A31" s="8" t="s">
        <v>1756</v>
      </c>
      <c r="B31" s="8"/>
      <c r="C31" s="24" t="s">
        <v>1712</v>
      </c>
      <c r="D31" s="25">
        <f>IFERROR(VLOOKUP($A31&amp;D$2,'Parte I_'!$1:$1048576,$A$3,0),"-")</f>
        <v>0</v>
      </c>
      <c r="E31" s="18">
        <f>IFERROR(VLOOKUP($A31&amp;E$2,'Parte I_'!$1:$1048576,$A$3,0),"-")</f>
        <v>0</v>
      </c>
      <c r="F31" s="18">
        <f>IFERROR(VLOOKUP($A31&amp;F$2,'Parte I_'!$1:$1048576,$A$3,0),"-")</f>
        <v>0</v>
      </c>
      <c r="G31" s="18"/>
      <c r="H31" s="18">
        <f>IFERROR(VLOOKUP($A31&amp;H$2,'Parte I_'!$1:$1048576,$A$3,0),"-")</f>
        <v>0</v>
      </c>
      <c r="I31" s="18">
        <f>IFERROR(VLOOKUP($A31&amp;I$2,'Parte I_'!$1:$1048576,$A$3,0),"-")</f>
        <v>0</v>
      </c>
      <c r="J31" s="18">
        <f>IFERROR(VLOOKUP($A31&amp;J$2,'Parte I_'!$1:$1048576,$A$3,0),"-")</f>
        <v>0</v>
      </c>
      <c r="K31" s="18">
        <f>IFERROR(VLOOKUP($A31&amp;K$2,'Parte I_'!$1:$1048576,$A$3,0),"-")</f>
        <v>0</v>
      </c>
      <c r="L31" s="18">
        <f>IFERROR(VLOOKUP($A31&amp;L$2,'Parte I_'!$1:$1048576,$A$3,0),"-")</f>
        <v>0</v>
      </c>
      <c r="M31" s="18">
        <f>IFERROR(VLOOKUP($A31&amp;M$2,'Parte I_'!$1:$1048576,$A$3,0),"-")</f>
        <v>0</v>
      </c>
      <c r="N31" s="18">
        <f>IFERROR(VLOOKUP($A31&amp;N$2,'Parte I_'!$1:$1048576,$A$3,0),"-")</f>
        <v>0</v>
      </c>
      <c r="O31" s="18">
        <f>IFERROR(VLOOKUP($A31&amp;O$2,'Parte I_'!$1:$1048576,$A$3,0),"-")</f>
        <v>0</v>
      </c>
      <c r="P31" s="27">
        <f>IFERROR(VLOOKUP($A31&amp;P$2,'Parte I_'!$1:$1048576,$A$3,0),"-")</f>
        <v>0</v>
      </c>
      <c r="Q31" s="27"/>
      <c r="R31" s="28">
        <f>IFERROR(VLOOKUP($A31&amp;R$2,'Parte I_'!$1:$1048576,$A$3,0),"-")</f>
        <v>1300</v>
      </c>
      <c r="S31" s="29">
        <f>IFERROR(VLOOKUP($A31&amp;S$2,'Parte I_'!$1:$1048576,$A$3,0),"-")</f>
        <v>724</v>
      </c>
      <c r="T31" s="29">
        <f>IFERROR(VLOOKUP($A31&amp;T$2,'Parte I_'!$1:$1048576,$A$3,0),"-")</f>
        <v>576</v>
      </c>
      <c r="U31" s="29"/>
      <c r="V31" s="29">
        <f>IFERROR(VLOOKUP($A31&amp;V$2,'Parte I_'!$1:$1048576,$A$3,0),"-")</f>
        <v>104</v>
      </c>
      <c r="W31" s="29">
        <f>IFERROR(VLOOKUP($A31&amp;W$2,'Parte I_'!$1:$1048576,$A$3,0),"-")</f>
        <v>101</v>
      </c>
      <c r="X31" s="29">
        <f>IFERROR(VLOOKUP($A31&amp;X$2,'Parte I_'!$1:$1048576,$A$3,0),"-")</f>
        <v>92</v>
      </c>
      <c r="Y31" s="29">
        <f>IFERROR(VLOOKUP($A31&amp;Y$2,'Parte I_'!$1:$1048576,$A$3,0),"-")</f>
        <v>121</v>
      </c>
      <c r="Z31" s="29">
        <f>IFERROR(VLOOKUP($A31&amp;Z$2,'Parte I_'!$1:$1048576,$A$3,0),"-")</f>
        <v>418</v>
      </c>
      <c r="AA31" s="29">
        <f>IFERROR(VLOOKUP($A31&amp;AA$2,'Parte I_'!$1:$1048576,$A$3,0),"-")</f>
        <v>301</v>
      </c>
      <c r="AB31" s="29">
        <f>IFERROR(VLOOKUP($A31&amp;AB$2,'Parte I_'!$1:$1048576,$A$3,0),"-")</f>
        <v>341</v>
      </c>
      <c r="AC31" s="29">
        <f>IFERROR(VLOOKUP($A31&amp;AC$2,'Parte I_'!$1:$1048576,$A$3,0),"-")</f>
        <v>241</v>
      </c>
      <c r="AD31" s="29">
        <f>IFERROR(VLOOKUP($A31&amp;AD$2,'Parte I_'!$1:$1048576,$A$3,0),"-")</f>
        <v>883</v>
      </c>
    </row>
    <row r="32" spans="1:35">
      <c r="A32" s="8" t="s">
        <v>1757</v>
      </c>
      <c r="B32" s="8"/>
      <c r="C32" s="24" t="s">
        <v>1713</v>
      </c>
      <c r="D32" s="25">
        <f>IFERROR(VLOOKUP($A32&amp;D$2,'Parte I_'!$1:$1048576,$A$3,0),"-")</f>
        <v>0</v>
      </c>
      <c r="E32" s="18">
        <f>IFERROR(VLOOKUP($A32&amp;E$2,'Parte I_'!$1:$1048576,$A$3,0),"-")</f>
        <v>0</v>
      </c>
      <c r="F32" s="18">
        <f>IFERROR(VLOOKUP($A32&amp;F$2,'Parte I_'!$1:$1048576,$A$3,0),"-")</f>
        <v>0</v>
      </c>
      <c r="G32" s="18"/>
      <c r="H32" s="18">
        <f>IFERROR(VLOOKUP($A32&amp;H$2,'Parte I_'!$1:$1048576,$A$3,0),"-")</f>
        <v>0</v>
      </c>
      <c r="I32" s="18">
        <f>IFERROR(VLOOKUP($A32&amp;I$2,'Parte I_'!$1:$1048576,$A$3,0),"-")</f>
        <v>0</v>
      </c>
      <c r="J32" s="18">
        <f>IFERROR(VLOOKUP($A32&amp;J$2,'Parte I_'!$1:$1048576,$A$3,0),"-")</f>
        <v>0</v>
      </c>
      <c r="K32" s="18">
        <f>IFERROR(VLOOKUP($A32&amp;K$2,'Parte I_'!$1:$1048576,$A$3,0),"-")</f>
        <v>0</v>
      </c>
      <c r="L32" s="18">
        <f>IFERROR(VLOOKUP($A32&amp;L$2,'Parte I_'!$1:$1048576,$A$3,0),"-")</f>
        <v>0</v>
      </c>
      <c r="M32" s="18">
        <f>IFERROR(VLOOKUP($A32&amp;M$2,'Parte I_'!$1:$1048576,$A$3,0),"-")</f>
        <v>0</v>
      </c>
      <c r="N32" s="18">
        <f>IFERROR(VLOOKUP($A32&amp;N$2,'Parte I_'!$1:$1048576,$A$3,0),"-")</f>
        <v>0</v>
      </c>
      <c r="O32" s="18">
        <f>IFERROR(VLOOKUP($A32&amp;O$2,'Parte I_'!$1:$1048576,$A$3,0),"-")</f>
        <v>0</v>
      </c>
      <c r="P32" s="27">
        <f>IFERROR(VLOOKUP($A32&amp;P$2,'Parte I_'!$1:$1048576,$A$3,0),"-")</f>
        <v>0</v>
      </c>
      <c r="Q32" s="27"/>
      <c r="R32" s="28">
        <f>IFERROR(VLOOKUP($A32&amp;R$2,'Parte I_'!$1:$1048576,$A$3,0),"-")</f>
        <v>1300</v>
      </c>
      <c r="S32" s="29">
        <f>IFERROR(VLOOKUP($A32&amp;S$2,'Parte I_'!$1:$1048576,$A$3,0),"-")</f>
        <v>724</v>
      </c>
      <c r="T32" s="29">
        <f>IFERROR(VLOOKUP($A32&amp;T$2,'Parte I_'!$1:$1048576,$A$3,0),"-")</f>
        <v>576</v>
      </c>
      <c r="U32" s="29"/>
      <c r="V32" s="29">
        <f>IFERROR(VLOOKUP($A32&amp;V$2,'Parte I_'!$1:$1048576,$A$3,0),"-")</f>
        <v>104</v>
      </c>
      <c r="W32" s="29">
        <f>IFERROR(VLOOKUP($A32&amp;W$2,'Parte I_'!$1:$1048576,$A$3,0),"-")</f>
        <v>101</v>
      </c>
      <c r="X32" s="29">
        <f>IFERROR(VLOOKUP($A32&amp;X$2,'Parte I_'!$1:$1048576,$A$3,0),"-")</f>
        <v>92</v>
      </c>
      <c r="Y32" s="29">
        <f>IFERROR(VLOOKUP($A32&amp;Y$2,'Parte I_'!$1:$1048576,$A$3,0),"-")</f>
        <v>121</v>
      </c>
      <c r="Z32" s="29">
        <f>IFERROR(VLOOKUP($A32&amp;Z$2,'Parte I_'!$1:$1048576,$A$3,0),"-")</f>
        <v>418</v>
      </c>
      <c r="AA32" s="29">
        <f>IFERROR(VLOOKUP($A32&amp;AA$2,'Parte I_'!$1:$1048576,$A$3,0),"-")</f>
        <v>301</v>
      </c>
      <c r="AB32" s="29">
        <f>IFERROR(VLOOKUP($A32&amp;AB$2,'Parte I_'!$1:$1048576,$A$3,0),"-")</f>
        <v>341</v>
      </c>
      <c r="AC32" s="29">
        <f>IFERROR(VLOOKUP($A32&amp;AC$2,'Parte I_'!$1:$1048576,$A$3,0),"-")</f>
        <v>241</v>
      </c>
      <c r="AD32" s="29">
        <f>IFERROR(VLOOKUP($A32&amp;AD$2,'Parte I_'!$1:$1048576,$A$3,0),"-")</f>
        <v>883</v>
      </c>
    </row>
    <row r="33" spans="1:35">
      <c r="A33" s="8" t="s">
        <v>1758</v>
      </c>
      <c r="B33" s="8"/>
      <c r="C33" s="24" t="s">
        <v>1714</v>
      </c>
      <c r="D33" s="25">
        <f>IFERROR(VLOOKUP($A33&amp;D$2,'Parte I_'!$1:$1048576,$A$3,0),"-")</f>
        <v>0</v>
      </c>
      <c r="E33" s="18">
        <f>IFERROR(VLOOKUP($A33&amp;E$2,'Parte I_'!$1:$1048576,$A$3,0),"-")</f>
        <v>0</v>
      </c>
      <c r="F33" s="18">
        <f>IFERROR(VLOOKUP($A33&amp;F$2,'Parte I_'!$1:$1048576,$A$3,0),"-")</f>
        <v>0</v>
      </c>
      <c r="G33" s="18"/>
      <c r="H33" s="18">
        <f>IFERROR(VLOOKUP($A33&amp;H$2,'Parte I_'!$1:$1048576,$A$3,0),"-")</f>
        <v>0</v>
      </c>
      <c r="I33" s="18">
        <f>IFERROR(VLOOKUP($A33&amp;I$2,'Parte I_'!$1:$1048576,$A$3,0),"-")</f>
        <v>0</v>
      </c>
      <c r="J33" s="18">
        <f>IFERROR(VLOOKUP($A33&amp;J$2,'Parte I_'!$1:$1048576,$A$3,0),"-")</f>
        <v>0</v>
      </c>
      <c r="K33" s="18">
        <f>IFERROR(VLOOKUP($A33&amp;K$2,'Parte I_'!$1:$1048576,$A$3,0),"-")</f>
        <v>0</v>
      </c>
      <c r="L33" s="18">
        <f>IFERROR(VLOOKUP($A33&amp;L$2,'Parte I_'!$1:$1048576,$A$3,0),"-")</f>
        <v>0</v>
      </c>
      <c r="M33" s="18">
        <f>IFERROR(VLOOKUP($A33&amp;M$2,'Parte I_'!$1:$1048576,$A$3,0),"-")</f>
        <v>0</v>
      </c>
      <c r="N33" s="18">
        <f>IFERROR(VLOOKUP($A33&amp;N$2,'Parte I_'!$1:$1048576,$A$3,0),"-")</f>
        <v>0</v>
      </c>
      <c r="O33" s="18">
        <f>IFERROR(VLOOKUP($A33&amp;O$2,'Parte I_'!$1:$1048576,$A$3,0),"-")</f>
        <v>0</v>
      </c>
      <c r="P33" s="27">
        <f>IFERROR(VLOOKUP($A33&amp;P$2,'Parte I_'!$1:$1048576,$A$3,0),"-")</f>
        <v>0</v>
      </c>
      <c r="Q33" s="27"/>
      <c r="R33" s="28">
        <f>IFERROR(VLOOKUP($A33&amp;R$2,'Parte I_'!$1:$1048576,$A$3,0),"-")</f>
        <v>1299</v>
      </c>
      <c r="S33" s="29">
        <f>IFERROR(VLOOKUP($A33&amp;S$2,'Parte I_'!$1:$1048576,$A$3,0),"-")</f>
        <v>723</v>
      </c>
      <c r="T33" s="29">
        <f>IFERROR(VLOOKUP($A33&amp;T$2,'Parte I_'!$1:$1048576,$A$3,0),"-")</f>
        <v>576</v>
      </c>
      <c r="U33" s="29"/>
      <c r="V33" s="29">
        <f>IFERROR(VLOOKUP($A33&amp;V$2,'Parte I_'!$1:$1048576,$A$3,0),"-")</f>
        <v>104</v>
      </c>
      <c r="W33" s="29">
        <f>IFERROR(VLOOKUP($A33&amp;W$2,'Parte I_'!$1:$1048576,$A$3,0),"-")</f>
        <v>101</v>
      </c>
      <c r="X33" s="29">
        <f>IFERROR(VLOOKUP($A33&amp;X$2,'Parte I_'!$1:$1048576,$A$3,0),"-")</f>
        <v>92</v>
      </c>
      <c r="Y33" s="29">
        <f>IFERROR(VLOOKUP($A33&amp;Y$2,'Parte I_'!$1:$1048576,$A$3,0),"-")</f>
        <v>121</v>
      </c>
      <c r="Z33" s="29">
        <f>IFERROR(VLOOKUP($A33&amp;Z$2,'Parte I_'!$1:$1048576,$A$3,0),"-")</f>
        <v>418</v>
      </c>
      <c r="AA33" s="29">
        <f>IFERROR(VLOOKUP($A33&amp;AA$2,'Parte I_'!$1:$1048576,$A$3,0),"-")</f>
        <v>300</v>
      </c>
      <c r="AB33" s="29">
        <f>IFERROR(VLOOKUP($A33&amp;AB$2,'Parte I_'!$1:$1048576,$A$3,0),"-")</f>
        <v>341</v>
      </c>
      <c r="AC33" s="29">
        <f>IFERROR(VLOOKUP($A33&amp;AC$2,'Parte I_'!$1:$1048576,$A$3,0),"-")</f>
        <v>241</v>
      </c>
      <c r="AD33" s="29">
        <f>IFERROR(VLOOKUP($A33&amp;AD$2,'Parte I_'!$1:$1048576,$A$3,0),"-")</f>
        <v>882</v>
      </c>
    </row>
    <row r="34" spans="1:35">
      <c r="A34" s="8" t="s">
        <v>1759</v>
      </c>
      <c r="B34" s="8"/>
      <c r="C34" s="24" t="s">
        <v>1715</v>
      </c>
      <c r="D34" s="25">
        <f>IFERROR(VLOOKUP($A34&amp;D$2,'Parte I_'!$1:$1048576,$A$3,0),"-")</f>
        <v>0</v>
      </c>
      <c r="E34" s="18">
        <f>IFERROR(VLOOKUP($A34&amp;E$2,'Parte I_'!$1:$1048576,$A$3,0),"-")</f>
        <v>0</v>
      </c>
      <c r="F34" s="18">
        <f>IFERROR(VLOOKUP($A34&amp;F$2,'Parte I_'!$1:$1048576,$A$3,0),"-")</f>
        <v>0</v>
      </c>
      <c r="G34" s="18"/>
      <c r="H34" s="18">
        <f>IFERROR(VLOOKUP($A34&amp;H$2,'Parte I_'!$1:$1048576,$A$3,0),"-")</f>
        <v>0</v>
      </c>
      <c r="I34" s="18">
        <f>IFERROR(VLOOKUP($A34&amp;I$2,'Parte I_'!$1:$1048576,$A$3,0),"-")</f>
        <v>0</v>
      </c>
      <c r="J34" s="18">
        <f>IFERROR(VLOOKUP($A34&amp;J$2,'Parte I_'!$1:$1048576,$A$3,0),"-")</f>
        <v>0</v>
      </c>
      <c r="K34" s="18">
        <f>IFERROR(VLOOKUP($A34&amp;K$2,'Parte I_'!$1:$1048576,$A$3,0),"-")</f>
        <v>0</v>
      </c>
      <c r="L34" s="18">
        <f>IFERROR(VLOOKUP($A34&amp;L$2,'Parte I_'!$1:$1048576,$A$3,0),"-")</f>
        <v>0</v>
      </c>
      <c r="M34" s="18">
        <f>IFERROR(VLOOKUP($A34&amp;M$2,'Parte I_'!$1:$1048576,$A$3,0),"-")</f>
        <v>0</v>
      </c>
      <c r="N34" s="18">
        <f>IFERROR(VLOOKUP($A34&amp;N$2,'Parte I_'!$1:$1048576,$A$3,0),"-")</f>
        <v>0</v>
      </c>
      <c r="O34" s="18">
        <f>IFERROR(VLOOKUP($A34&amp;O$2,'Parte I_'!$1:$1048576,$A$3,0),"-")</f>
        <v>0</v>
      </c>
      <c r="P34" s="27">
        <f>IFERROR(VLOOKUP($A34&amp;P$2,'Parte I_'!$1:$1048576,$A$3,0),"-")</f>
        <v>0</v>
      </c>
      <c r="Q34" s="27"/>
      <c r="R34" s="28">
        <f>IFERROR(VLOOKUP($A34&amp;R$2,'Parte I_'!$1:$1048576,$A$3,0),"-")</f>
        <v>1299</v>
      </c>
      <c r="S34" s="29">
        <f>IFERROR(VLOOKUP($A34&amp;S$2,'Parte I_'!$1:$1048576,$A$3,0),"-")</f>
        <v>723</v>
      </c>
      <c r="T34" s="29">
        <f>IFERROR(VLOOKUP($A34&amp;T$2,'Parte I_'!$1:$1048576,$A$3,0),"-")</f>
        <v>576</v>
      </c>
      <c r="U34" s="29"/>
      <c r="V34" s="29">
        <f>IFERROR(VLOOKUP($A34&amp;V$2,'Parte I_'!$1:$1048576,$A$3,0),"-")</f>
        <v>104</v>
      </c>
      <c r="W34" s="29">
        <f>IFERROR(VLOOKUP($A34&amp;W$2,'Parte I_'!$1:$1048576,$A$3,0),"-")</f>
        <v>101</v>
      </c>
      <c r="X34" s="29">
        <f>IFERROR(VLOOKUP($A34&amp;X$2,'Parte I_'!$1:$1048576,$A$3,0),"-")</f>
        <v>92</v>
      </c>
      <c r="Y34" s="29">
        <f>IFERROR(VLOOKUP($A34&amp;Y$2,'Parte I_'!$1:$1048576,$A$3,0),"-")</f>
        <v>121</v>
      </c>
      <c r="Z34" s="29">
        <f>IFERROR(VLOOKUP($A34&amp;Z$2,'Parte I_'!$1:$1048576,$A$3,0),"-")</f>
        <v>418</v>
      </c>
      <c r="AA34" s="29">
        <f>IFERROR(VLOOKUP($A34&amp;AA$2,'Parte I_'!$1:$1048576,$A$3,0),"-")</f>
        <v>301</v>
      </c>
      <c r="AB34" s="29">
        <f>IFERROR(VLOOKUP($A34&amp;AB$2,'Parte I_'!$1:$1048576,$A$3,0),"-")</f>
        <v>340</v>
      </c>
      <c r="AC34" s="29">
        <f>IFERROR(VLOOKUP($A34&amp;AC$2,'Parte I_'!$1:$1048576,$A$3,0),"-")</f>
        <v>241</v>
      </c>
      <c r="AD34" s="29">
        <f>IFERROR(VLOOKUP($A34&amp;AD$2,'Parte I_'!$1:$1048576,$A$3,0),"-")</f>
        <v>882</v>
      </c>
    </row>
    <row r="35" spans="1:35" s="1" customFormat="1" ht="21.75" customHeight="1">
      <c r="A35" s="8"/>
      <c r="B35" s="8"/>
      <c r="C35" s="21" t="s">
        <v>1716</v>
      </c>
      <c r="D35" s="22"/>
      <c r="E35" s="22"/>
      <c r="F35" s="22"/>
      <c r="G35" s="22"/>
      <c r="H35" s="22"/>
      <c r="I35" s="22"/>
      <c r="J35" s="22"/>
      <c r="K35" s="30"/>
      <c r="L35" s="30"/>
      <c r="M35" s="30"/>
      <c r="N35" s="30"/>
      <c r="O35" s="30"/>
      <c r="P35" s="30"/>
      <c r="Q35" s="30"/>
      <c r="R35" s="22"/>
      <c r="S35" s="30"/>
      <c r="T35" s="30"/>
      <c r="U35" s="30"/>
      <c r="V35" s="30"/>
      <c r="W35" s="30"/>
      <c r="X35" s="30"/>
      <c r="Y35" s="30"/>
      <c r="Z35" s="30"/>
      <c r="AA35" s="30"/>
      <c r="AB35" s="30"/>
      <c r="AC35" s="30"/>
      <c r="AD35" s="30"/>
      <c r="AE35" s="16"/>
      <c r="AF35" s="16"/>
      <c r="AG35" s="16"/>
      <c r="AH35" s="16"/>
      <c r="AI35" s="16"/>
    </row>
    <row r="36" spans="1:35">
      <c r="A36" s="8" t="s">
        <v>1760</v>
      </c>
      <c r="B36" s="8"/>
      <c r="C36" s="24" t="s">
        <v>1717</v>
      </c>
      <c r="D36" s="25">
        <f>IFERROR(VLOOKUP($A36&amp;D$2,'Parte I_'!$1:$1048576,$A$3,0),"-")</f>
        <v>30</v>
      </c>
      <c r="E36" s="18">
        <f>IFERROR(VLOOKUP($A36&amp;E$2,'Parte I_'!$1:$1048576,$A$3,0),"-")</f>
        <v>7</v>
      </c>
      <c r="F36" s="18">
        <f>IFERROR(VLOOKUP($A36&amp;F$2,'Parte I_'!$1:$1048576,$A$3,0),"-")</f>
        <v>23</v>
      </c>
      <c r="G36" s="18"/>
      <c r="H36" s="18">
        <f>IFERROR(VLOOKUP($A36&amp;H$2,'Parte I_'!$1:$1048576,$A$3,0),"-")</f>
        <v>0</v>
      </c>
      <c r="I36" s="18">
        <f>IFERROR(VLOOKUP($A36&amp;I$2,'Parte I_'!$1:$1048576,$A$3,0),"-")</f>
        <v>1</v>
      </c>
      <c r="J36" s="18">
        <f>IFERROR(VLOOKUP($A36&amp;J$2,'Parte I_'!$1:$1048576,$A$3,0),"-")</f>
        <v>0</v>
      </c>
      <c r="K36" s="18">
        <f>IFERROR(VLOOKUP($A36&amp;K$2,'Parte I_'!$1:$1048576,$A$3,0),"-")</f>
        <v>2</v>
      </c>
      <c r="L36" s="18">
        <f>IFERROR(VLOOKUP($A36&amp;L$2,'Parte I_'!$1:$1048576,$A$3,0),"-")</f>
        <v>3</v>
      </c>
      <c r="M36" s="18">
        <f>IFERROR(VLOOKUP($A36&amp;M$2,'Parte I_'!$1:$1048576,$A$3,0),"-")</f>
        <v>10</v>
      </c>
      <c r="N36" s="18">
        <f>IFERROR(VLOOKUP($A36&amp;N$2,'Parte I_'!$1:$1048576,$A$3,0),"-")</f>
        <v>9</v>
      </c>
      <c r="O36" s="18">
        <f>IFERROR(VLOOKUP($A36&amp;O$2,'Parte I_'!$1:$1048576,$A$3,0),"-")</f>
        <v>9</v>
      </c>
      <c r="P36" s="27">
        <f>IFERROR(VLOOKUP($A36&amp;P$2,'Parte I_'!$1:$1048576,$A$3,0),"-")</f>
        <v>28</v>
      </c>
      <c r="Q36" s="27"/>
      <c r="R36" s="28">
        <f>IFERROR(VLOOKUP($A36&amp;R$2,'Parte I_'!$1:$1048576,$A$3,0),"-")</f>
        <v>1268</v>
      </c>
      <c r="S36" s="29">
        <f>IFERROR(VLOOKUP($A36&amp;S$2,'Parte I_'!$1:$1048576,$A$3,0),"-")</f>
        <v>715</v>
      </c>
      <c r="T36" s="29">
        <f>IFERROR(VLOOKUP($A36&amp;T$2,'Parte I_'!$1:$1048576,$A$3,0),"-")</f>
        <v>553</v>
      </c>
      <c r="U36" s="29"/>
      <c r="V36" s="29">
        <f>IFERROR(VLOOKUP($A36&amp;V$2,'Parte I_'!$1:$1048576,$A$3,0),"-")</f>
        <v>104</v>
      </c>
      <c r="W36" s="29">
        <f>IFERROR(VLOOKUP($A36&amp;W$2,'Parte I_'!$1:$1048576,$A$3,0),"-")</f>
        <v>100</v>
      </c>
      <c r="X36" s="29">
        <f>IFERROR(VLOOKUP($A36&amp;X$2,'Parte I_'!$1:$1048576,$A$3,0),"-")</f>
        <v>92</v>
      </c>
      <c r="Y36" s="29">
        <f>IFERROR(VLOOKUP($A36&amp;Y$2,'Parte I_'!$1:$1048576,$A$3,0),"-")</f>
        <v>119</v>
      </c>
      <c r="Z36" s="29">
        <f>IFERROR(VLOOKUP($A36&amp;Z$2,'Parte I_'!$1:$1048576,$A$3,0),"-")</f>
        <v>415</v>
      </c>
      <c r="AA36" s="29">
        <f>IFERROR(VLOOKUP($A36&amp;AA$2,'Parte I_'!$1:$1048576,$A$3,0),"-")</f>
        <v>291</v>
      </c>
      <c r="AB36" s="29">
        <f>IFERROR(VLOOKUP($A36&amp;AB$2,'Parte I_'!$1:$1048576,$A$3,0),"-")</f>
        <v>331</v>
      </c>
      <c r="AC36" s="29">
        <f>IFERROR(VLOOKUP($A36&amp;AC$2,'Parte I_'!$1:$1048576,$A$3,0),"-")</f>
        <v>231</v>
      </c>
      <c r="AD36" s="29">
        <f>IFERROR(VLOOKUP($A36&amp;AD$2,'Parte I_'!$1:$1048576,$A$3,0),"-")</f>
        <v>853</v>
      </c>
    </row>
    <row r="37" spans="1:35">
      <c r="A37" s="8" t="s">
        <v>1761</v>
      </c>
      <c r="B37" s="8"/>
      <c r="C37" s="24" t="s">
        <v>1718</v>
      </c>
      <c r="D37" s="25">
        <f>IFERROR(VLOOKUP($A37&amp;D$2,'Parte I_'!$1:$1048576,$A$3,0),"-")</f>
        <v>201</v>
      </c>
      <c r="E37" s="18">
        <f>IFERROR(VLOOKUP($A37&amp;E$2,'Parte I_'!$1:$1048576,$A$3,0),"-")</f>
        <v>47</v>
      </c>
      <c r="F37" s="18">
        <f>IFERROR(VLOOKUP($A37&amp;F$2,'Parte I_'!$1:$1048576,$A$3,0),"-")</f>
        <v>154</v>
      </c>
      <c r="G37" s="18"/>
      <c r="H37" s="18">
        <f>IFERROR(VLOOKUP($A37&amp;H$2,'Parte I_'!$1:$1048576,$A$3,0),"-")</f>
        <v>15</v>
      </c>
      <c r="I37" s="18">
        <f>IFERROR(VLOOKUP($A37&amp;I$2,'Parte I_'!$1:$1048576,$A$3,0),"-")</f>
        <v>12</v>
      </c>
      <c r="J37" s="18">
        <f>IFERROR(VLOOKUP($A37&amp;J$2,'Parte I_'!$1:$1048576,$A$3,0),"-")</f>
        <v>9</v>
      </c>
      <c r="K37" s="18">
        <f>IFERROR(VLOOKUP($A37&amp;K$2,'Parte I_'!$1:$1048576,$A$3,0),"-")</f>
        <v>22</v>
      </c>
      <c r="L37" s="18">
        <f>IFERROR(VLOOKUP($A37&amp;L$2,'Parte I_'!$1:$1048576,$A$3,0),"-")</f>
        <v>58</v>
      </c>
      <c r="M37" s="18">
        <f>IFERROR(VLOOKUP($A37&amp;M$2,'Parte I_'!$1:$1048576,$A$3,0),"-")</f>
        <v>47</v>
      </c>
      <c r="N37" s="18">
        <f>IFERROR(VLOOKUP($A37&amp;N$2,'Parte I_'!$1:$1048576,$A$3,0),"-")</f>
        <v>59</v>
      </c>
      <c r="O37" s="18">
        <f>IFERROR(VLOOKUP($A37&amp;O$2,'Parte I_'!$1:$1048576,$A$3,0),"-")</f>
        <v>38</v>
      </c>
      <c r="P37" s="27">
        <f>IFERROR(VLOOKUP($A37&amp;P$2,'Parte I_'!$1:$1048576,$A$3,0),"-")</f>
        <v>144</v>
      </c>
      <c r="Q37" s="27"/>
      <c r="R37" s="28">
        <f>IFERROR(VLOOKUP($A37&amp;R$2,'Parte I_'!$1:$1048576,$A$3,0),"-")</f>
        <v>1099</v>
      </c>
      <c r="S37" s="29">
        <f>IFERROR(VLOOKUP($A37&amp;S$2,'Parte I_'!$1:$1048576,$A$3,0),"-")</f>
        <v>677</v>
      </c>
      <c r="T37" s="29">
        <f>IFERROR(VLOOKUP($A37&amp;T$2,'Parte I_'!$1:$1048576,$A$3,0),"-")</f>
        <v>422</v>
      </c>
      <c r="U37" s="29"/>
      <c r="V37" s="29">
        <f>IFERROR(VLOOKUP($A37&amp;V$2,'Parte I_'!$1:$1048576,$A$3,0),"-")</f>
        <v>89</v>
      </c>
      <c r="W37" s="29">
        <f>IFERROR(VLOOKUP($A37&amp;W$2,'Parte I_'!$1:$1048576,$A$3,0),"-")</f>
        <v>89</v>
      </c>
      <c r="X37" s="29">
        <f>IFERROR(VLOOKUP($A37&amp;X$2,'Parte I_'!$1:$1048576,$A$3,0),"-")</f>
        <v>83</v>
      </c>
      <c r="Y37" s="29">
        <f>IFERROR(VLOOKUP($A37&amp;Y$2,'Parte I_'!$1:$1048576,$A$3,0),"-")</f>
        <v>99</v>
      </c>
      <c r="Z37" s="29">
        <f>IFERROR(VLOOKUP($A37&amp;Z$2,'Parte I_'!$1:$1048576,$A$3,0),"-")</f>
        <v>360</v>
      </c>
      <c r="AA37" s="29">
        <f>IFERROR(VLOOKUP($A37&amp;AA$2,'Parte I_'!$1:$1048576,$A$3,0),"-")</f>
        <v>254</v>
      </c>
      <c r="AB37" s="29">
        <f>IFERROR(VLOOKUP($A37&amp;AB$2,'Parte I_'!$1:$1048576,$A$3,0),"-")</f>
        <v>282</v>
      </c>
      <c r="AC37" s="29">
        <f>IFERROR(VLOOKUP($A37&amp;AC$2,'Parte I_'!$1:$1048576,$A$3,0),"-")</f>
        <v>203</v>
      </c>
      <c r="AD37" s="29">
        <f>IFERROR(VLOOKUP($A37&amp;AD$2,'Parte I_'!$1:$1048576,$A$3,0),"-")</f>
        <v>739</v>
      </c>
    </row>
    <row r="38" spans="1:35">
      <c r="A38" s="8" t="s">
        <v>1762</v>
      </c>
      <c r="B38" s="8"/>
      <c r="C38" s="24" t="s">
        <v>1719</v>
      </c>
      <c r="D38" s="25">
        <f>IFERROR(VLOOKUP($A38&amp;D$2,'Parte I_'!$1:$1048576,$A$3,0),"-")</f>
        <v>172</v>
      </c>
      <c r="E38" s="18">
        <f>IFERROR(VLOOKUP($A38&amp;E$2,'Parte I_'!$1:$1048576,$A$3,0),"-")</f>
        <v>47</v>
      </c>
      <c r="F38" s="18">
        <f>IFERROR(VLOOKUP($A38&amp;F$2,'Parte I_'!$1:$1048576,$A$3,0),"-")</f>
        <v>125</v>
      </c>
      <c r="G38" s="18"/>
      <c r="H38" s="18">
        <f>IFERROR(VLOOKUP($A38&amp;H$2,'Parte I_'!$1:$1048576,$A$3,0),"-")</f>
        <v>16</v>
      </c>
      <c r="I38" s="18">
        <f>IFERROR(VLOOKUP($A38&amp;I$2,'Parte I_'!$1:$1048576,$A$3,0),"-")</f>
        <v>8</v>
      </c>
      <c r="J38" s="18">
        <f>IFERROR(VLOOKUP($A38&amp;J$2,'Parte I_'!$1:$1048576,$A$3,0),"-")</f>
        <v>10</v>
      </c>
      <c r="K38" s="18">
        <f>IFERROR(VLOOKUP($A38&amp;K$2,'Parte I_'!$1:$1048576,$A$3,0),"-")</f>
        <v>19</v>
      </c>
      <c r="L38" s="18">
        <f>IFERROR(VLOOKUP($A38&amp;L$2,'Parte I_'!$1:$1048576,$A$3,0),"-")</f>
        <v>53</v>
      </c>
      <c r="M38" s="18">
        <f>IFERROR(VLOOKUP($A38&amp;M$2,'Parte I_'!$1:$1048576,$A$3,0),"-")</f>
        <v>37</v>
      </c>
      <c r="N38" s="18">
        <f>IFERROR(VLOOKUP($A38&amp;N$2,'Parte I_'!$1:$1048576,$A$3,0),"-")</f>
        <v>50</v>
      </c>
      <c r="O38" s="18">
        <f>IFERROR(VLOOKUP($A38&amp;O$2,'Parte I_'!$1:$1048576,$A$3,0),"-")</f>
        <v>33</v>
      </c>
      <c r="P38" s="27">
        <f>IFERROR(VLOOKUP($A38&amp;P$2,'Parte I_'!$1:$1048576,$A$3,0),"-")</f>
        <v>120</v>
      </c>
      <c r="Q38" s="27"/>
      <c r="R38" s="28">
        <f>IFERROR(VLOOKUP($A38&amp;R$2,'Parte I_'!$1:$1048576,$A$3,0),"-")</f>
        <v>1127</v>
      </c>
      <c r="S38" s="29">
        <f>IFERROR(VLOOKUP($A38&amp;S$2,'Parte I_'!$1:$1048576,$A$3,0),"-")</f>
        <v>676</v>
      </c>
      <c r="T38" s="29">
        <f>IFERROR(VLOOKUP($A38&amp;T$2,'Parte I_'!$1:$1048576,$A$3,0),"-")</f>
        <v>451</v>
      </c>
      <c r="U38" s="29"/>
      <c r="V38" s="29">
        <f>IFERROR(VLOOKUP($A38&amp;V$2,'Parte I_'!$1:$1048576,$A$3,0),"-")</f>
        <v>87</v>
      </c>
      <c r="W38" s="29">
        <f>IFERROR(VLOOKUP($A38&amp;W$2,'Parte I_'!$1:$1048576,$A$3,0),"-")</f>
        <v>93</v>
      </c>
      <c r="X38" s="29">
        <f>IFERROR(VLOOKUP($A38&amp;X$2,'Parte I_'!$1:$1048576,$A$3,0),"-")</f>
        <v>82</v>
      </c>
      <c r="Y38" s="29">
        <f>IFERROR(VLOOKUP($A38&amp;Y$2,'Parte I_'!$1:$1048576,$A$3,0),"-")</f>
        <v>102</v>
      </c>
      <c r="Z38" s="29">
        <f>IFERROR(VLOOKUP($A38&amp;Z$2,'Parte I_'!$1:$1048576,$A$3,0),"-")</f>
        <v>364</v>
      </c>
      <c r="AA38" s="29">
        <f>IFERROR(VLOOKUP($A38&amp;AA$2,'Parte I_'!$1:$1048576,$A$3,0),"-")</f>
        <v>264</v>
      </c>
      <c r="AB38" s="29">
        <f>IFERROR(VLOOKUP($A38&amp;AB$2,'Parte I_'!$1:$1048576,$A$3,0),"-")</f>
        <v>291</v>
      </c>
      <c r="AC38" s="29">
        <f>IFERROR(VLOOKUP($A38&amp;AC$2,'Parte I_'!$1:$1048576,$A$3,0),"-")</f>
        <v>208</v>
      </c>
      <c r="AD38" s="29">
        <f>IFERROR(VLOOKUP($A38&amp;AD$2,'Parte I_'!$1:$1048576,$A$3,0),"-")</f>
        <v>763</v>
      </c>
    </row>
    <row r="39" spans="1:35">
      <c r="A39" s="8" t="s">
        <v>1763</v>
      </c>
      <c r="B39" s="8"/>
      <c r="C39" s="24" t="s">
        <v>1720</v>
      </c>
      <c r="D39" s="25">
        <f>IFERROR(VLOOKUP($A39&amp;D$2,'Parte I_'!$1:$1048576,$A$3,0),"-")</f>
        <v>41</v>
      </c>
      <c r="E39" s="18">
        <f>IFERROR(VLOOKUP($A39&amp;E$2,'Parte I_'!$1:$1048576,$A$3,0),"-")</f>
        <v>22</v>
      </c>
      <c r="F39" s="18">
        <f>IFERROR(VLOOKUP($A39&amp;F$2,'Parte I_'!$1:$1048576,$A$3,0),"-")</f>
        <v>19</v>
      </c>
      <c r="G39" s="18"/>
      <c r="H39" s="18">
        <f>IFERROR(VLOOKUP($A39&amp;H$2,'Parte I_'!$1:$1048576,$A$3,0),"-")</f>
        <v>4</v>
      </c>
      <c r="I39" s="18">
        <f>IFERROR(VLOOKUP($A39&amp;I$2,'Parte I_'!$1:$1048576,$A$3,0),"-")</f>
        <v>0</v>
      </c>
      <c r="J39" s="18">
        <f>IFERROR(VLOOKUP($A39&amp;J$2,'Parte I_'!$1:$1048576,$A$3,0),"-")</f>
        <v>0</v>
      </c>
      <c r="K39" s="18">
        <f>IFERROR(VLOOKUP($A39&amp;K$2,'Parte I_'!$1:$1048576,$A$3,0),"-")</f>
        <v>0</v>
      </c>
      <c r="L39" s="18">
        <f>IFERROR(VLOOKUP($A39&amp;L$2,'Parte I_'!$1:$1048576,$A$3,0),"-")</f>
        <v>4</v>
      </c>
      <c r="M39" s="18">
        <f>IFERROR(VLOOKUP($A39&amp;M$2,'Parte I_'!$1:$1048576,$A$3,0),"-")</f>
        <v>7</v>
      </c>
      <c r="N39" s="18">
        <f>IFERROR(VLOOKUP($A39&amp;N$2,'Parte I_'!$1:$1048576,$A$3,0),"-")</f>
        <v>22</v>
      </c>
      <c r="O39" s="18">
        <f>IFERROR(VLOOKUP($A39&amp;O$2,'Parte I_'!$1:$1048576,$A$3,0),"-")</f>
        <v>8</v>
      </c>
      <c r="P39" s="27">
        <f>IFERROR(VLOOKUP($A39&amp;P$2,'Parte I_'!$1:$1048576,$A$3,0),"-")</f>
        <v>37</v>
      </c>
      <c r="Q39" s="27"/>
      <c r="R39" s="28">
        <f>IFERROR(VLOOKUP($A39&amp;R$2,'Parte I_'!$1:$1048576,$A$3,0),"-")</f>
        <v>1258</v>
      </c>
      <c r="S39" s="29">
        <f>IFERROR(VLOOKUP($A39&amp;S$2,'Parte I_'!$1:$1048576,$A$3,0),"-")</f>
        <v>701</v>
      </c>
      <c r="T39" s="29">
        <f>IFERROR(VLOOKUP($A39&amp;T$2,'Parte I_'!$1:$1048576,$A$3,0),"-")</f>
        <v>557</v>
      </c>
      <c r="U39" s="29"/>
      <c r="V39" s="29">
        <f>IFERROR(VLOOKUP($A39&amp;V$2,'Parte I_'!$1:$1048576,$A$3,0),"-")</f>
        <v>100</v>
      </c>
      <c r="W39" s="29">
        <f>IFERROR(VLOOKUP($A39&amp;W$2,'Parte I_'!$1:$1048576,$A$3,0),"-")</f>
        <v>101</v>
      </c>
      <c r="X39" s="29">
        <f>IFERROR(VLOOKUP($A39&amp;X$2,'Parte I_'!$1:$1048576,$A$3,0),"-")</f>
        <v>92</v>
      </c>
      <c r="Y39" s="29">
        <f>IFERROR(VLOOKUP($A39&amp;Y$2,'Parte I_'!$1:$1048576,$A$3,0),"-")</f>
        <v>121</v>
      </c>
      <c r="Z39" s="29">
        <f>IFERROR(VLOOKUP($A39&amp;Z$2,'Parte I_'!$1:$1048576,$A$3,0),"-")</f>
        <v>414</v>
      </c>
      <c r="AA39" s="29">
        <f>IFERROR(VLOOKUP($A39&amp;AA$2,'Parte I_'!$1:$1048576,$A$3,0),"-")</f>
        <v>294</v>
      </c>
      <c r="AB39" s="29">
        <f>IFERROR(VLOOKUP($A39&amp;AB$2,'Parte I_'!$1:$1048576,$A$3,0),"-")</f>
        <v>318</v>
      </c>
      <c r="AC39" s="29">
        <f>IFERROR(VLOOKUP($A39&amp;AC$2,'Parte I_'!$1:$1048576,$A$3,0),"-")</f>
        <v>233</v>
      </c>
      <c r="AD39" s="29">
        <f>IFERROR(VLOOKUP($A39&amp;AD$2,'Parte I_'!$1:$1048576,$A$3,0),"-")</f>
        <v>845</v>
      </c>
    </row>
    <row r="40" spans="1:35">
      <c r="A40" s="8" t="s">
        <v>1764</v>
      </c>
      <c r="B40" s="8"/>
      <c r="C40" s="24" t="s">
        <v>1721</v>
      </c>
      <c r="D40" s="25">
        <f>IFERROR(VLOOKUP($A40&amp;D$2,'Parte I_'!$1:$1048576,$A$3,0),"-")</f>
        <v>297</v>
      </c>
      <c r="E40" s="18">
        <f>IFERROR(VLOOKUP($A40&amp;E$2,'Parte I_'!$1:$1048576,$A$3,0),"-")</f>
        <v>128</v>
      </c>
      <c r="F40" s="18">
        <f>IFERROR(VLOOKUP($A40&amp;F$2,'Parte I_'!$1:$1048576,$A$3,0),"-")</f>
        <v>169</v>
      </c>
      <c r="G40" s="18"/>
      <c r="H40" s="18">
        <f>IFERROR(VLOOKUP($A40&amp;H$2,'Parte I_'!$1:$1048576,$A$3,0),"-")</f>
        <v>31</v>
      </c>
      <c r="I40" s="18">
        <f>IFERROR(VLOOKUP($A40&amp;I$2,'Parte I_'!$1:$1048576,$A$3,0),"-")</f>
        <v>16</v>
      </c>
      <c r="J40" s="18">
        <f>IFERROR(VLOOKUP($A40&amp;J$2,'Parte I_'!$1:$1048576,$A$3,0),"-")</f>
        <v>7</v>
      </c>
      <c r="K40" s="18">
        <f>IFERROR(VLOOKUP($A40&amp;K$2,'Parte I_'!$1:$1048576,$A$3,0),"-")</f>
        <v>25</v>
      </c>
      <c r="L40" s="18">
        <f>IFERROR(VLOOKUP($A40&amp;L$2,'Parte I_'!$1:$1048576,$A$3,0),"-")</f>
        <v>79</v>
      </c>
      <c r="M40" s="18">
        <f>IFERROR(VLOOKUP($A40&amp;M$2,'Parte I_'!$1:$1048576,$A$3,0),"-")</f>
        <v>57</v>
      </c>
      <c r="N40" s="18">
        <f>IFERROR(VLOOKUP($A40&amp;N$2,'Parte I_'!$1:$1048576,$A$3,0),"-")</f>
        <v>97</v>
      </c>
      <c r="O40" s="18">
        <f>IFERROR(VLOOKUP($A40&amp;O$2,'Parte I_'!$1:$1048576,$A$3,0),"-")</f>
        <v>64</v>
      </c>
      <c r="P40" s="27">
        <f>IFERROR(VLOOKUP($A40&amp;P$2,'Parte I_'!$1:$1048576,$A$3,0),"-")</f>
        <v>218</v>
      </c>
      <c r="Q40" s="27"/>
      <c r="R40" s="28">
        <f>IFERROR(VLOOKUP($A40&amp;R$2,'Parte I_'!$1:$1048576,$A$3,0),"-")</f>
        <v>1003</v>
      </c>
      <c r="S40" s="29">
        <f>IFERROR(VLOOKUP($A40&amp;S$2,'Parte I_'!$1:$1048576,$A$3,0),"-")</f>
        <v>596</v>
      </c>
      <c r="T40" s="29">
        <f>IFERROR(VLOOKUP($A40&amp;T$2,'Parte I_'!$1:$1048576,$A$3,0),"-")</f>
        <v>407</v>
      </c>
      <c r="U40" s="29"/>
      <c r="V40" s="29">
        <f>IFERROR(VLOOKUP($A40&amp;V$2,'Parte I_'!$1:$1048576,$A$3,0),"-")</f>
        <v>73</v>
      </c>
      <c r="W40" s="29">
        <f>IFERROR(VLOOKUP($A40&amp;W$2,'Parte I_'!$1:$1048576,$A$3,0),"-")</f>
        <v>85</v>
      </c>
      <c r="X40" s="29">
        <f>IFERROR(VLOOKUP($A40&amp;X$2,'Parte I_'!$1:$1048576,$A$3,0),"-")</f>
        <v>85</v>
      </c>
      <c r="Y40" s="29">
        <f>IFERROR(VLOOKUP($A40&amp;Y$2,'Parte I_'!$1:$1048576,$A$3,0),"-")</f>
        <v>96</v>
      </c>
      <c r="Z40" s="29">
        <f>IFERROR(VLOOKUP($A40&amp;Z$2,'Parte I_'!$1:$1048576,$A$3,0),"-")</f>
        <v>339</v>
      </c>
      <c r="AA40" s="29">
        <f>IFERROR(VLOOKUP($A40&amp;AA$2,'Parte I_'!$1:$1048576,$A$3,0),"-")</f>
        <v>244</v>
      </c>
      <c r="AB40" s="29">
        <f>IFERROR(VLOOKUP($A40&amp;AB$2,'Parte I_'!$1:$1048576,$A$3,0),"-")</f>
        <v>244</v>
      </c>
      <c r="AC40" s="29">
        <f>IFERROR(VLOOKUP($A40&amp;AC$2,'Parte I_'!$1:$1048576,$A$3,0),"-")</f>
        <v>177</v>
      </c>
      <c r="AD40" s="29">
        <f>IFERROR(VLOOKUP($A40&amp;AD$2,'Parte I_'!$1:$1048576,$A$3,0),"-")</f>
        <v>665</v>
      </c>
    </row>
    <row r="41" spans="1:35" s="1" customFormat="1" ht="21.75" customHeight="1">
      <c r="A41" s="8"/>
      <c r="B41" s="8"/>
      <c r="C41" s="31" t="s">
        <v>1722</v>
      </c>
      <c r="D41" s="22"/>
      <c r="E41" s="22"/>
      <c r="F41" s="22"/>
      <c r="G41" s="22"/>
      <c r="H41" s="22"/>
      <c r="I41" s="22"/>
      <c r="J41" s="22"/>
      <c r="K41" s="30"/>
      <c r="L41" s="30"/>
      <c r="M41" s="30"/>
      <c r="N41" s="30"/>
      <c r="O41" s="30"/>
      <c r="P41" s="30"/>
      <c r="Q41" s="30"/>
      <c r="R41" s="22"/>
      <c r="S41" s="30"/>
      <c r="T41" s="30"/>
      <c r="U41" s="30"/>
      <c r="V41" s="30"/>
      <c r="W41" s="30"/>
      <c r="X41" s="30"/>
      <c r="Y41" s="30"/>
      <c r="Z41" s="30"/>
      <c r="AA41" s="30"/>
      <c r="AB41" s="30"/>
      <c r="AC41" s="30"/>
      <c r="AD41" s="30"/>
      <c r="AE41" s="16"/>
      <c r="AF41" s="16"/>
      <c r="AG41" s="16"/>
      <c r="AH41" s="16"/>
      <c r="AI41" s="16"/>
    </row>
    <row r="42" spans="1:35">
      <c r="A42" s="8" t="s">
        <v>1765</v>
      </c>
      <c r="B42" s="8"/>
      <c r="C42" s="24" t="s">
        <v>1723</v>
      </c>
      <c r="D42" s="25">
        <f>IFERROR(VLOOKUP($A42&amp;D$2,'Parte I_'!$1:$1048576,$A$3,0),"-")</f>
        <v>398</v>
      </c>
      <c r="E42" s="18">
        <f>IFERROR(VLOOKUP($A42&amp;E$2,'Parte I_'!$1:$1048576,$A$3,0),"-")</f>
        <v>211</v>
      </c>
      <c r="F42" s="18">
        <f>IFERROR(VLOOKUP($A42&amp;F$2,'Parte I_'!$1:$1048576,$A$3,0),"-")</f>
        <v>187</v>
      </c>
      <c r="G42" s="18"/>
      <c r="H42" s="18">
        <f>IFERROR(VLOOKUP($A42&amp;H$2,'Parte I_'!$1:$1048576,$A$3,0),"-")</f>
        <v>7</v>
      </c>
      <c r="I42" s="18">
        <f>IFERROR(VLOOKUP($A42&amp;I$2,'Parte I_'!$1:$1048576,$A$3,0),"-")</f>
        <v>51</v>
      </c>
      <c r="J42" s="18">
        <f>IFERROR(VLOOKUP($A42&amp;J$2,'Parte I_'!$1:$1048576,$A$3,0),"-")</f>
        <v>47</v>
      </c>
      <c r="K42" s="18">
        <f>IFERROR(VLOOKUP($A42&amp;K$2,'Parte I_'!$1:$1048576,$A$3,0),"-")</f>
        <v>82</v>
      </c>
      <c r="L42" s="18">
        <f>IFERROR(VLOOKUP($A42&amp;L$2,'Parte I_'!$1:$1048576,$A$3,0),"-")</f>
        <v>187</v>
      </c>
      <c r="M42" s="18">
        <f>IFERROR(VLOOKUP($A42&amp;M$2,'Parte I_'!$1:$1048576,$A$3,0),"-")</f>
        <v>115</v>
      </c>
      <c r="N42" s="18">
        <f>IFERROR(VLOOKUP($A42&amp;N$2,'Parte I_'!$1:$1048576,$A$3,0),"-")</f>
        <v>74</v>
      </c>
      <c r="O42" s="18">
        <f>IFERROR(VLOOKUP($A42&amp;O$2,'Parte I_'!$1:$1048576,$A$3,0),"-")</f>
        <v>22</v>
      </c>
      <c r="P42" s="27">
        <f>IFERROR(VLOOKUP($A42&amp;P$2,'Parte I_'!$1:$1048576,$A$3,0),"-")</f>
        <v>211</v>
      </c>
      <c r="Q42" s="27"/>
      <c r="R42" s="28">
        <f>IFERROR(VLOOKUP($A42&amp;R$2,'Parte I_'!$1:$1048576,$A$3,0),"-")</f>
        <v>901</v>
      </c>
      <c r="S42" s="29">
        <f>IFERROR(VLOOKUP($A42&amp;S$2,'Parte I_'!$1:$1048576,$A$3,0),"-")</f>
        <v>512</v>
      </c>
      <c r="T42" s="29">
        <f>IFERROR(VLOOKUP($A42&amp;T$2,'Parte I_'!$1:$1048576,$A$3,0),"-")</f>
        <v>389</v>
      </c>
      <c r="U42" s="29"/>
      <c r="V42" s="29">
        <f>IFERROR(VLOOKUP($A42&amp;V$2,'Parte I_'!$1:$1048576,$A$3,0),"-")</f>
        <v>97</v>
      </c>
      <c r="W42" s="29">
        <f>IFERROR(VLOOKUP($A42&amp;W$2,'Parte I_'!$1:$1048576,$A$3,0),"-")</f>
        <v>50</v>
      </c>
      <c r="X42" s="29">
        <f>IFERROR(VLOOKUP($A42&amp;X$2,'Parte I_'!$1:$1048576,$A$3,0),"-")</f>
        <v>45</v>
      </c>
      <c r="Y42" s="29">
        <f>IFERROR(VLOOKUP($A42&amp;Y$2,'Parte I_'!$1:$1048576,$A$3,0),"-")</f>
        <v>39</v>
      </c>
      <c r="Z42" s="29">
        <f>IFERROR(VLOOKUP($A42&amp;Z$2,'Parte I_'!$1:$1048576,$A$3,0),"-")</f>
        <v>231</v>
      </c>
      <c r="AA42" s="29">
        <f>IFERROR(VLOOKUP($A42&amp;AA$2,'Parte I_'!$1:$1048576,$A$3,0),"-")</f>
        <v>186</v>
      </c>
      <c r="AB42" s="29">
        <f>IFERROR(VLOOKUP($A42&amp;AB$2,'Parte I_'!$1:$1048576,$A$3,0),"-")</f>
        <v>267</v>
      </c>
      <c r="AC42" s="29">
        <f>IFERROR(VLOOKUP($A42&amp;AC$2,'Parte I_'!$1:$1048576,$A$3,0),"-")</f>
        <v>218</v>
      </c>
      <c r="AD42" s="29">
        <f>IFERROR(VLOOKUP($A42&amp;AD$2,'Parte I_'!$1:$1048576,$A$3,0),"-")</f>
        <v>671</v>
      </c>
    </row>
    <row r="43" spans="1:35">
      <c r="A43" s="8" t="s">
        <v>1766</v>
      </c>
      <c r="B43" s="8"/>
      <c r="C43" s="24" t="s">
        <v>1724</v>
      </c>
      <c r="D43" s="25">
        <f>IFERROR(VLOOKUP($A43&amp;D$2,'Parte I_'!$1:$1048576,$A$3,0),"-")</f>
        <v>360</v>
      </c>
      <c r="E43" s="18">
        <f>IFERROR(VLOOKUP($A43&amp;E$2,'Parte I_'!$1:$1048576,$A$3,0),"-")</f>
        <v>184</v>
      </c>
      <c r="F43" s="18">
        <f>IFERROR(VLOOKUP($A43&amp;F$2,'Parte I_'!$1:$1048576,$A$3,0),"-")</f>
        <v>176</v>
      </c>
      <c r="G43" s="18"/>
      <c r="H43" s="18">
        <f>IFERROR(VLOOKUP($A43&amp;H$2,'Parte I_'!$1:$1048576,$A$3,0),"-")</f>
        <v>29</v>
      </c>
      <c r="I43" s="18">
        <f>IFERROR(VLOOKUP($A43&amp;I$2,'Parte I_'!$1:$1048576,$A$3,0),"-")</f>
        <v>41</v>
      </c>
      <c r="J43" s="18">
        <f>IFERROR(VLOOKUP($A43&amp;J$2,'Parte I_'!$1:$1048576,$A$3,0),"-")</f>
        <v>34</v>
      </c>
      <c r="K43" s="18">
        <f>IFERROR(VLOOKUP($A43&amp;K$2,'Parte I_'!$1:$1048576,$A$3,0),"-")</f>
        <v>68</v>
      </c>
      <c r="L43" s="18">
        <f>IFERROR(VLOOKUP($A43&amp;L$2,'Parte I_'!$1:$1048576,$A$3,0),"-")</f>
        <v>172</v>
      </c>
      <c r="M43" s="18">
        <f>IFERROR(VLOOKUP($A43&amp;M$2,'Parte I_'!$1:$1048576,$A$3,0),"-")</f>
        <v>102</v>
      </c>
      <c r="N43" s="18">
        <f>IFERROR(VLOOKUP($A43&amp;N$2,'Parte I_'!$1:$1048576,$A$3,0),"-")</f>
        <v>67</v>
      </c>
      <c r="O43" s="18">
        <f>IFERROR(VLOOKUP($A43&amp;O$2,'Parte I_'!$1:$1048576,$A$3,0),"-")</f>
        <v>19</v>
      </c>
      <c r="P43" s="27">
        <f>IFERROR(VLOOKUP($A43&amp;P$2,'Parte I_'!$1:$1048576,$A$3,0),"-")</f>
        <v>188</v>
      </c>
      <c r="Q43" s="27"/>
      <c r="R43" s="28">
        <f>IFERROR(VLOOKUP($A43&amp;R$2,'Parte I_'!$1:$1048576,$A$3,0),"-")</f>
        <v>939</v>
      </c>
      <c r="S43" s="29">
        <f>IFERROR(VLOOKUP($A43&amp;S$2,'Parte I_'!$1:$1048576,$A$3,0),"-")</f>
        <v>539</v>
      </c>
      <c r="T43" s="29">
        <f>IFERROR(VLOOKUP($A43&amp;T$2,'Parte I_'!$1:$1048576,$A$3,0),"-")</f>
        <v>400</v>
      </c>
      <c r="U43" s="29"/>
      <c r="V43" s="29">
        <f>IFERROR(VLOOKUP($A43&amp;V$2,'Parte I_'!$1:$1048576,$A$3,0),"-")</f>
        <v>75</v>
      </c>
      <c r="W43" s="29">
        <f>IFERROR(VLOOKUP($A43&amp;W$2,'Parte I_'!$1:$1048576,$A$3,0),"-")</f>
        <v>60</v>
      </c>
      <c r="X43" s="29">
        <f>IFERROR(VLOOKUP($A43&amp;X$2,'Parte I_'!$1:$1048576,$A$3,0),"-")</f>
        <v>58</v>
      </c>
      <c r="Y43" s="29">
        <f>IFERROR(VLOOKUP($A43&amp;Y$2,'Parte I_'!$1:$1048576,$A$3,0),"-")</f>
        <v>53</v>
      </c>
      <c r="Z43" s="29">
        <f>IFERROR(VLOOKUP($A43&amp;Z$2,'Parte I_'!$1:$1048576,$A$3,0),"-")</f>
        <v>246</v>
      </c>
      <c r="AA43" s="29">
        <f>IFERROR(VLOOKUP($A43&amp;AA$2,'Parte I_'!$1:$1048576,$A$3,0),"-")</f>
        <v>199</v>
      </c>
      <c r="AB43" s="29">
        <f>IFERROR(VLOOKUP($A43&amp;AB$2,'Parte I_'!$1:$1048576,$A$3,0),"-")</f>
        <v>274</v>
      </c>
      <c r="AC43" s="29">
        <f>IFERROR(VLOOKUP($A43&amp;AC$2,'Parte I_'!$1:$1048576,$A$3,0),"-")</f>
        <v>221</v>
      </c>
      <c r="AD43" s="29">
        <f>IFERROR(VLOOKUP($A43&amp;AD$2,'Parte I_'!$1:$1048576,$A$3,0),"-")</f>
        <v>694</v>
      </c>
    </row>
    <row r="44" spans="1:35">
      <c r="A44" s="8" t="s">
        <v>1767</v>
      </c>
      <c r="B44" s="8"/>
      <c r="C44" s="24" t="s">
        <v>1725</v>
      </c>
      <c r="D44" s="25">
        <f>IFERROR(VLOOKUP($A44&amp;D$2,'Parte I_'!$1:$1048576,$A$3,0),"-")</f>
        <v>230</v>
      </c>
      <c r="E44" s="18">
        <f>IFERROR(VLOOKUP($A44&amp;E$2,'Parte I_'!$1:$1048576,$A$3,0),"-")</f>
        <v>135</v>
      </c>
      <c r="F44" s="18">
        <f>IFERROR(VLOOKUP($A44&amp;F$2,'Parte I_'!$1:$1048576,$A$3,0),"-")</f>
        <v>95</v>
      </c>
      <c r="G44" s="18"/>
      <c r="H44" s="18">
        <f>IFERROR(VLOOKUP($A44&amp;H$2,'Parte I_'!$1:$1048576,$A$3,0),"-")</f>
        <v>31</v>
      </c>
      <c r="I44" s="18">
        <f>IFERROR(VLOOKUP($A44&amp;I$2,'Parte I_'!$1:$1048576,$A$3,0),"-")</f>
        <v>9</v>
      </c>
      <c r="J44" s="18">
        <f>IFERROR(VLOOKUP($A44&amp;J$2,'Parte I_'!$1:$1048576,$A$3,0),"-")</f>
        <v>8</v>
      </c>
      <c r="K44" s="18">
        <f>IFERROR(VLOOKUP($A44&amp;K$2,'Parte I_'!$1:$1048576,$A$3,0),"-")</f>
        <v>21</v>
      </c>
      <c r="L44" s="18">
        <f>IFERROR(VLOOKUP($A44&amp;L$2,'Parte I_'!$1:$1048576,$A$3,0),"-")</f>
        <v>69</v>
      </c>
      <c r="M44" s="18">
        <f>IFERROR(VLOOKUP($A44&amp;M$2,'Parte I_'!$1:$1048576,$A$3,0),"-")</f>
        <v>77</v>
      </c>
      <c r="N44" s="18">
        <f>IFERROR(VLOOKUP($A44&amp;N$2,'Parte I_'!$1:$1048576,$A$3,0),"-")</f>
        <v>68</v>
      </c>
      <c r="O44" s="18">
        <f>IFERROR(VLOOKUP($A44&amp;O$2,'Parte I_'!$1:$1048576,$A$3,0),"-")</f>
        <v>16</v>
      </c>
      <c r="P44" s="27">
        <f>IFERROR(VLOOKUP($A44&amp;P$2,'Parte I_'!$1:$1048576,$A$3,0),"-")</f>
        <v>161</v>
      </c>
      <c r="Q44" s="27"/>
      <c r="R44" s="28">
        <f>IFERROR(VLOOKUP($A44&amp;R$2,'Parte I_'!$1:$1048576,$A$3,0),"-")</f>
        <v>1068</v>
      </c>
      <c r="S44" s="29">
        <f>IFERROR(VLOOKUP($A44&amp;S$2,'Parte I_'!$1:$1048576,$A$3,0),"-")</f>
        <v>587</v>
      </c>
      <c r="T44" s="29">
        <f>IFERROR(VLOOKUP($A44&amp;T$2,'Parte I_'!$1:$1048576,$A$3,0),"-")</f>
        <v>481</v>
      </c>
      <c r="U44" s="29"/>
      <c r="V44" s="29">
        <f>IFERROR(VLOOKUP($A44&amp;V$2,'Parte I_'!$1:$1048576,$A$3,0),"-")</f>
        <v>73</v>
      </c>
      <c r="W44" s="29">
        <f>IFERROR(VLOOKUP($A44&amp;W$2,'Parte I_'!$1:$1048576,$A$3,0),"-")</f>
        <v>92</v>
      </c>
      <c r="X44" s="29">
        <f>IFERROR(VLOOKUP($A44&amp;X$2,'Parte I_'!$1:$1048576,$A$3,0),"-")</f>
        <v>84</v>
      </c>
      <c r="Y44" s="29">
        <f>IFERROR(VLOOKUP($A44&amp;Y$2,'Parte I_'!$1:$1048576,$A$3,0),"-")</f>
        <v>100</v>
      </c>
      <c r="Z44" s="29">
        <f>IFERROR(VLOOKUP($A44&amp;Z$2,'Parte I_'!$1:$1048576,$A$3,0),"-")</f>
        <v>349</v>
      </c>
      <c r="AA44" s="29">
        <f>IFERROR(VLOOKUP($A44&amp;AA$2,'Parte I_'!$1:$1048576,$A$3,0),"-")</f>
        <v>224</v>
      </c>
      <c r="AB44" s="29">
        <f>IFERROR(VLOOKUP($A44&amp;AB$2,'Parte I_'!$1:$1048576,$A$3,0),"-")</f>
        <v>273</v>
      </c>
      <c r="AC44" s="29">
        <f>IFERROR(VLOOKUP($A44&amp;AC$2,'Parte I_'!$1:$1048576,$A$3,0),"-")</f>
        <v>223</v>
      </c>
      <c r="AD44" s="29">
        <f>IFERROR(VLOOKUP($A44&amp;AD$2,'Parte I_'!$1:$1048576,$A$3,0),"-")</f>
        <v>720</v>
      </c>
    </row>
    <row r="45" spans="1:35">
      <c r="A45" s="8" t="s">
        <v>1768</v>
      </c>
      <c r="B45" s="8"/>
      <c r="C45" s="24" t="s">
        <v>1726</v>
      </c>
      <c r="D45" s="25">
        <f>IFERROR(VLOOKUP($A45&amp;D$2,'Parte I_'!$1:$1048576,$A$3,0),"-")</f>
        <v>45</v>
      </c>
      <c r="E45" s="18">
        <f>IFERROR(VLOOKUP($A45&amp;E$2,'Parte I_'!$1:$1048576,$A$3,0),"-")</f>
        <v>19</v>
      </c>
      <c r="F45" s="18">
        <f>IFERROR(VLOOKUP($A45&amp;F$2,'Parte I_'!$1:$1048576,$A$3,0),"-")</f>
        <v>26</v>
      </c>
      <c r="G45" s="18"/>
      <c r="H45" s="18">
        <f>IFERROR(VLOOKUP($A45&amp;H$2,'Parte I_'!$1:$1048576,$A$3,0),"-")</f>
        <v>0</v>
      </c>
      <c r="I45" s="18">
        <f>IFERROR(VLOOKUP($A45&amp;I$2,'Parte I_'!$1:$1048576,$A$3,0),"-")</f>
        <v>1</v>
      </c>
      <c r="J45" s="18">
        <f>IFERROR(VLOOKUP($A45&amp;J$2,'Parte I_'!$1:$1048576,$A$3,0),"-")</f>
        <v>1</v>
      </c>
      <c r="K45" s="18">
        <f>IFERROR(VLOOKUP($A45&amp;K$2,'Parte I_'!$1:$1048576,$A$3,0),"-")</f>
        <v>1</v>
      </c>
      <c r="L45" s="18">
        <f>IFERROR(VLOOKUP($A45&amp;L$2,'Parte I_'!$1:$1048576,$A$3,0),"-")</f>
        <v>3</v>
      </c>
      <c r="M45" s="18">
        <f>IFERROR(VLOOKUP($A45&amp;M$2,'Parte I_'!$1:$1048576,$A$3,0),"-")</f>
        <v>17</v>
      </c>
      <c r="N45" s="18">
        <f>IFERROR(VLOOKUP($A45&amp;N$2,'Parte I_'!$1:$1048576,$A$3,0),"-")</f>
        <v>15</v>
      </c>
      <c r="O45" s="18">
        <f>IFERROR(VLOOKUP($A45&amp;O$2,'Parte I_'!$1:$1048576,$A$3,0),"-")</f>
        <v>11</v>
      </c>
      <c r="P45" s="27">
        <f>IFERROR(VLOOKUP($A45&amp;P$2,'Parte I_'!$1:$1048576,$A$3,0),"-")</f>
        <v>43</v>
      </c>
      <c r="Q45" s="27"/>
      <c r="R45" s="28">
        <f>IFERROR(VLOOKUP($A45&amp;R$2,'Parte I_'!$1:$1048576,$A$3,0),"-")</f>
        <v>1255</v>
      </c>
      <c r="S45" s="29">
        <f>IFERROR(VLOOKUP($A45&amp;S$2,'Parte I_'!$1:$1048576,$A$3,0),"-")</f>
        <v>705</v>
      </c>
      <c r="T45" s="29">
        <f>IFERROR(VLOOKUP($A45&amp;T$2,'Parte I_'!$1:$1048576,$A$3,0),"-")</f>
        <v>550</v>
      </c>
      <c r="U45" s="29"/>
      <c r="V45" s="29">
        <f>IFERROR(VLOOKUP($A45&amp;V$2,'Parte I_'!$1:$1048576,$A$3,0),"-")</f>
        <v>104</v>
      </c>
      <c r="W45" s="29">
        <f>IFERROR(VLOOKUP($A45&amp;W$2,'Parte I_'!$1:$1048576,$A$3,0),"-")</f>
        <v>100</v>
      </c>
      <c r="X45" s="29">
        <f>IFERROR(VLOOKUP($A45&amp;X$2,'Parte I_'!$1:$1048576,$A$3,0),"-")</f>
        <v>91</v>
      </c>
      <c r="Y45" s="29">
        <f>IFERROR(VLOOKUP($A45&amp;Y$2,'Parte I_'!$1:$1048576,$A$3,0),"-")</f>
        <v>120</v>
      </c>
      <c r="Z45" s="29">
        <f>IFERROR(VLOOKUP($A45&amp;Z$2,'Parte I_'!$1:$1048576,$A$3,0),"-")</f>
        <v>415</v>
      </c>
      <c r="AA45" s="29">
        <f>IFERROR(VLOOKUP($A45&amp;AA$2,'Parte I_'!$1:$1048576,$A$3,0),"-")</f>
        <v>284</v>
      </c>
      <c r="AB45" s="29">
        <f>IFERROR(VLOOKUP($A45&amp;AB$2,'Parte I_'!$1:$1048576,$A$3,0),"-")</f>
        <v>326</v>
      </c>
      <c r="AC45" s="29">
        <f>IFERROR(VLOOKUP($A45&amp;AC$2,'Parte I_'!$1:$1048576,$A$3,0),"-")</f>
        <v>230</v>
      </c>
      <c r="AD45" s="29">
        <f>IFERROR(VLOOKUP($A45&amp;AD$2,'Parte I_'!$1:$1048576,$A$3,0),"-")</f>
        <v>840</v>
      </c>
    </row>
    <row r="46" spans="1:35">
      <c r="A46" s="8" t="s">
        <v>1769</v>
      </c>
      <c r="B46" s="8"/>
      <c r="C46" s="24" t="s">
        <v>1727</v>
      </c>
      <c r="D46" s="25">
        <f>IFERROR(VLOOKUP($A46&amp;D$2,'Parte I_'!$1:$1048576,$A$3,0),"-")</f>
        <v>16</v>
      </c>
      <c r="E46" s="18">
        <f>IFERROR(VLOOKUP($A46&amp;E$2,'Parte I_'!$1:$1048576,$A$3,0),"-")</f>
        <v>10</v>
      </c>
      <c r="F46" s="18">
        <f>IFERROR(VLOOKUP($A46&amp;F$2,'Parte I_'!$1:$1048576,$A$3,0),"-")</f>
        <v>6</v>
      </c>
      <c r="G46" s="18"/>
      <c r="H46" s="18">
        <f>IFERROR(VLOOKUP($A46&amp;H$2,'Parte I_'!$1:$1048576,$A$3,0),"-")</f>
        <v>1</v>
      </c>
      <c r="I46" s="18">
        <f>IFERROR(VLOOKUP($A46&amp;I$2,'Parte I_'!$1:$1048576,$A$3,0),"-")</f>
        <v>1</v>
      </c>
      <c r="J46" s="18">
        <f>IFERROR(VLOOKUP($A46&amp;J$2,'Parte I_'!$1:$1048576,$A$3,0),"-")</f>
        <v>0</v>
      </c>
      <c r="K46" s="18">
        <f>IFERROR(VLOOKUP($A46&amp;K$2,'Parte I_'!$1:$1048576,$A$3,0),"-")</f>
        <v>0</v>
      </c>
      <c r="L46" s="18">
        <f>IFERROR(VLOOKUP($A46&amp;L$2,'Parte I_'!$1:$1048576,$A$3,0),"-")</f>
        <v>2</v>
      </c>
      <c r="M46" s="18">
        <f>IFERROR(VLOOKUP($A46&amp;M$2,'Parte I_'!$1:$1048576,$A$3,0),"-")</f>
        <v>8</v>
      </c>
      <c r="N46" s="18">
        <f>IFERROR(VLOOKUP($A46&amp;N$2,'Parte I_'!$1:$1048576,$A$3,0),"-")</f>
        <v>4</v>
      </c>
      <c r="O46" s="18">
        <f>IFERROR(VLOOKUP($A46&amp;O$2,'Parte I_'!$1:$1048576,$A$3,0),"-")</f>
        <v>2</v>
      </c>
      <c r="P46" s="27">
        <f>IFERROR(VLOOKUP($A46&amp;P$2,'Parte I_'!$1:$1048576,$A$3,0),"-")</f>
        <v>14</v>
      </c>
      <c r="Q46" s="27"/>
      <c r="R46" s="28">
        <f>IFERROR(VLOOKUP($A46&amp;R$2,'Parte I_'!$1:$1048576,$A$3,0),"-")</f>
        <v>1284</v>
      </c>
      <c r="S46" s="29">
        <f>IFERROR(VLOOKUP($A46&amp;S$2,'Parte I_'!$1:$1048576,$A$3,0),"-")</f>
        <v>714</v>
      </c>
      <c r="T46" s="29">
        <f>IFERROR(VLOOKUP($A46&amp;T$2,'Parte I_'!$1:$1048576,$A$3,0),"-")</f>
        <v>570</v>
      </c>
      <c r="U46" s="29"/>
      <c r="V46" s="29">
        <f>IFERROR(VLOOKUP($A46&amp;V$2,'Parte I_'!$1:$1048576,$A$3,0),"-")</f>
        <v>103</v>
      </c>
      <c r="W46" s="29">
        <f>IFERROR(VLOOKUP($A46&amp;W$2,'Parte I_'!$1:$1048576,$A$3,0),"-")</f>
        <v>100</v>
      </c>
      <c r="X46" s="29">
        <f>IFERROR(VLOOKUP($A46&amp;X$2,'Parte I_'!$1:$1048576,$A$3,0),"-")</f>
        <v>92</v>
      </c>
      <c r="Y46" s="29">
        <f>IFERROR(VLOOKUP($A46&amp;Y$2,'Parte I_'!$1:$1048576,$A$3,0),"-")</f>
        <v>121</v>
      </c>
      <c r="Z46" s="29">
        <f>IFERROR(VLOOKUP($A46&amp;Z$2,'Parte I_'!$1:$1048576,$A$3,0),"-")</f>
        <v>416</v>
      </c>
      <c r="AA46" s="29">
        <f>IFERROR(VLOOKUP($A46&amp;AA$2,'Parte I_'!$1:$1048576,$A$3,0),"-")</f>
        <v>293</v>
      </c>
      <c r="AB46" s="29">
        <f>IFERROR(VLOOKUP($A46&amp;AB$2,'Parte I_'!$1:$1048576,$A$3,0),"-")</f>
        <v>337</v>
      </c>
      <c r="AC46" s="29">
        <f>IFERROR(VLOOKUP($A46&amp;AC$2,'Parte I_'!$1:$1048576,$A$3,0),"-")</f>
        <v>239</v>
      </c>
      <c r="AD46" s="29">
        <f>IFERROR(VLOOKUP($A46&amp;AD$2,'Parte I_'!$1:$1048576,$A$3,0),"-")</f>
        <v>869</v>
      </c>
    </row>
    <row r="47" spans="1:35" s="1" customFormat="1" ht="21.75" customHeight="1">
      <c r="A47" s="8"/>
      <c r="B47" s="8"/>
      <c r="C47" s="31" t="s">
        <v>1728</v>
      </c>
      <c r="D47" s="22"/>
      <c r="E47" s="22"/>
      <c r="F47" s="22"/>
      <c r="G47" s="22"/>
      <c r="H47" s="22"/>
      <c r="I47" s="22"/>
      <c r="J47" s="22"/>
      <c r="K47" s="30"/>
      <c r="L47" s="30"/>
      <c r="M47" s="30"/>
      <c r="N47" s="30"/>
      <c r="O47" s="30"/>
      <c r="P47" s="30"/>
      <c r="Q47" s="30"/>
      <c r="R47" s="22"/>
      <c r="S47" s="30"/>
      <c r="T47" s="30"/>
      <c r="U47" s="30"/>
      <c r="V47" s="30"/>
      <c r="W47" s="30"/>
      <c r="X47" s="30"/>
      <c r="Y47" s="30"/>
      <c r="Z47" s="30"/>
      <c r="AA47" s="30"/>
      <c r="AB47" s="30"/>
      <c r="AC47" s="30"/>
      <c r="AD47" s="30"/>
      <c r="AE47" s="16"/>
      <c r="AF47" s="16"/>
      <c r="AG47" s="16"/>
      <c r="AH47" s="16"/>
      <c r="AI47" s="16"/>
    </row>
    <row r="48" spans="1:35">
      <c r="A48" s="8" t="s">
        <v>1770</v>
      </c>
      <c r="B48" s="8"/>
      <c r="C48" s="24" t="s">
        <v>1729</v>
      </c>
      <c r="D48" s="25">
        <f>IFERROR(VLOOKUP($A48&amp;D$2,'Parte I_'!$1:$1048576,$A$3,0),"-")</f>
        <v>0</v>
      </c>
      <c r="E48" s="18">
        <f>IFERROR(VLOOKUP($A48&amp;E$2,'Parte I_'!$1:$1048576,$A$3,0),"-")</f>
        <v>0</v>
      </c>
      <c r="F48" s="18">
        <f>IFERROR(VLOOKUP($A48&amp;F$2,'Parte I_'!$1:$1048576,$A$3,0),"-")</f>
        <v>0</v>
      </c>
      <c r="G48" s="18"/>
      <c r="H48" s="18">
        <f>IFERROR(VLOOKUP($A48&amp;H$2,'Parte I_'!$1:$1048576,$A$3,0),"-")</f>
        <v>0</v>
      </c>
      <c r="I48" s="18">
        <f>IFERROR(VLOOKUP($A48&amp;I$2,'Parte I_'!$1:$1048576,$A$3,0),"-")</f>
        <v>0</v>
      </c>
      <c r="J48" s="18">
        <f>IFERROR(VLOOKUP($A48&amp;J$2,'Parte I_'!$1:$1048576,$A$3,0),"-")</f>
        <v>0</v>
      </c>
      <c r="K48" s="18">
        <f>IFERROR(VLOOKUP($A48&amp;K$2,'Parte I_'!$1:$1048576,$A$3,0),"-")</f>
        <v>0</v>
      </c>
      <c r="L48" s="18">
        <f>IFERROR(VLOOKUP($A48&amp;L$2,'Parte I_'!$1:$1048576,$A$3,0),"-")</f>
        <v>0</v>
      </c>
      <c r="M48" s="18">
        <f>IFERROR(VLOOKUP($A48&amp;M$2,'Parte I_'!$1:$1048576,$A$3,0),"-")</f>
        <v>0</v>
      </c>
      <c r="N48" s="18">
        <f>IFERROR(VLOOKUP($A48&amp;N$2,'Parte I_'!$1:$1048576,$A$3,0),"-")</f>
        <v>0</v>
      </c>
      <c r="O48" s="18">
        <f>IFERROR(VLOOKUP($A48&amp;O$2,'Parte I_'!$1:$1048576,$A$3,0),"-")</f>
        <v>0</v>
      </c>
      <c r="P48" s="27">
        <f>IFERROR(VLOOKUP($A48&amp;P$2,'Parte I_'!$1:$1048576,$A$3,0),"-")</f>
        <v>0</v>
      </c>
      <c r="Q48" s="27"/>
      <c r="R48" s="28">
        <f>IFERROR(VLOOKUP($A48&amp;R$2,'Parte I_'!$1:$1048576,$A$3,0),"-")</f>
        <v>1299</v>
      </c>
      <c r="S48" s="29">
        <f>IFERROR(VLOOKUP($A48&amp;S$2,'Parte I_'!$1:$1048576,$A$3,0),"-")</f>
        <v>724</v>
      </c>
      <c r="T48" s="29">
        <f>IFERROR(VLOOKUP($A48&amp;T$2,'Parte I_'!$1:$1048576,$A$3,0),"-")</f>
        <v>575</v>
      </c>
      <c r="U48" s="29"/>
      <c r="V48" s="29">
        <f>IFERROR(VLOOKUP($A48&amp;V$2,'Parte I_'!$1:$1048576,$A$3,0),"-")</f>
        <v>104</v>
      </c>
      <c r="W48" s="29">
        <f>IFERROR(VLOOKUP($A48&amp;W$2,'Parte I_'!$1:$1048576,$A$3,0),"-")</f>
        <v>101</v>
      </c>
      <c r="X48" s="29">
        <f>IFERROR(VLOOKUP($A48&amp;X$2,'Parte I_'!$1:$1048576,$A$3,0),"-")</f>
        <v>92</v>
      </c>
      <c r="Y48" s="29">
        <f>IFERROR(VLOOKUP($A48&amp;Y$2,'Parte I_'!$1:$1048576,$A$3,0),"-")</f>
        <v>121</v>
      </c>
      <c r="Z48" s="29">
        <f>IFERROR(VLOOKUP($A48&amp;Z$2,'Parte I_'!$1:$1048576,$A$3,0),"-")</f>
        <v>418</v>
      </c>
      <c r="AA48" s="29">
        <f>IFERROR(VLOOKUP($A48&amp;AA$2,'Parte I_'!$1:$1048576,$A$3,0),"-")</f>
        <v>301</v>
      </c>
      <c r="AB48" s="29">
        <f>IFERROR(VLOOKUP($A48&amp;AB$2,'Parte I_'!$1:$1048576,$A$3,0),"-")</f>
        <v>340</v>
      </c>
      <c r="AC48" s="29">
        <f>IFERROR(VLOOKUP($A48&amp;AC$2,'Parte I_'!$1:$1048576,$A$3,0),"-")</f>
        <v>241</v>
      </c>
      <c r="AD48" s="29">
        <f>IFERROR(VLOOKUP($A48&amp;AD$2,'Parte I_'!$1:$1048576,$A$3,0),"-")</f>
        <v>882</v>
      </c>
    </row>
    <row r="49" spans="1:30">
      <c r="A49" s="8" t="s">
        <v>1771</v>
      </c>
      <c r="B49" s="8"/>
      <c r="C49" s="24" t="s">
        <v>1730</v>
      </c>
      <c r="D49" s="25">
        <f>IFERROR(VLOOKUP($A49&amp;D$2,'Parte I_'!$1:$1048576,$A$3,0),"-")</f>
        <v>0</v>
      </c>
      <c r="E49" s="18">
        <f>IFERROR(VLOOKUP($A49&amp;E$2,'Parte I_'!$1:$1048576,$A$3,0),"-")</f>
        <v>0</v>
      </c>
      <c r="F49" s="18">
        <f>IFERROR(VLOOKUP($A49&amp;F$2,'Parte I_'!$1:$1048576,$A$3,0),"-")</f>
        <v>0</v>
      </c>
      <c r="G49" s="18"/>
      <c r="H49" s="18">
        <f>IFERROR(VLOOKUP($A49&amp;H$2,'Parte I_'!$1:$1048576,$A$3,0),"-")</f>
        <v>0</v>
      </c>
      <c r="I49" s="18">
        <f>IFERROR(VLOOKUP($A49&amp;I$2,'Parte I_'!$1:$1048576,$A$3,0),"-")</f>
        <v>0</v>
      </c>
      <c r="J49" s="18">
        <f>IFERROR(VLOOKUP($A49&amp;J$2,'Parte I_'!$1:$1048576,$A$3,0),"-")</f>
        <v>0</v>
      </c>
      <c r="K49" s="18">
        <f>IFERROR(VLOOKUP($A49&amp;K$2,'Parte I_'!$1:$1048576,$A$3,0),"-")</f>
        <v>0</v>
      </c>
      <c r="L49" s="18">
        <f>IFERROR(VLOOKUP($A49&amp;L$2,'Parte I_'!$1:$1048576,$A$3,0),"-")</f>
        <v>0</v>
      </c>
      <c r="M49" s="18">
        <f>IFERROR(VLOOKUP($A49&amp;M$2,'Parte I_'!$1:$1048576,$A$3,0),"-")</f>
        <v>0</v>
      </c>
      <c r="N49" s="18">
        <f>IFERROR(VLOOKUP($A49&amp;N$2,'Parte I_'!$1:$1048576,$A$3,0),"-")</f>
        <v>0</v>
      </c>
      <c r="O49" s="18">
        <f>IFERROR(VLOOKUP($A49&amp;O$2,'Parte I_'!$1:$1048576,$A$3,0),"-")</f>
        <v>0</v>
      </c>
      <c r="P49" s="27">
        <f>IFERROR(VLOOKUP($A49&amp;P$2,'Parte I_'!$1:$1048576,$A$3,0),"-")</f>
        <v>0</v>
      </c>
      <c r="Q49" s="27"/>
      <c r="R49" s="28">
        <f>IFERROR(VLOOKUP($A49&amp;R$2,'Parte I_'!$1:$1048576,$A$3,0),"-")</f>
        <v>1300</v>
      </c>
      <c r="S49" s="29">
        <f>IFERROR(VLOOKUP($A49&amp;S$2,'Parte I_'!$1:$1048576,$A$3,0),"-")</f>
        <v>724</v>
      </c>
      <c r="T49" s="29">
        <f>IFERROR(VLOOKUP($A49&amp;T$2,'Parte I_'!$1:$1048576,$A$3,0),"-")</f>
        <v>576</v>
      </c>
      <c r="U49" s="29"/>
      <c r="V49" s="29">
        <f>IFERROR(VLOOKUP($A49&amp;V$2,'Parte I_'!$1:$1048576,$A$3,0),"-")</f>
        <v>104</v>
      </c>
      <c r="W49" s="29">
        <f>IFERROR(VLOOKUP($A49&amp;W$2,'Parte I_'!$1:$1048576,$A$3,0),"-")</f>
        <v>101</v>
      </c>
      <c r="X49" s="29">
        <f>IFERROR(VLOOKUP($A49&amp;X$2,'Parte I_'!$1:$1048576,$A$3,0),"-")</f>
        <v>92</v>
      </c>
      <c r="Y49" s="29">
        <f>IFERROR(VLOOKUP($A49&amp;Y$2,'Parte I_'!$1:$1048576,$A$3,0),"-")</f>
        <v>121</v>
      </c>
      <c r="Z49" s="29">
        <f>IFERROR(VLOOKUP($A49&amp;Z$2,'Parte I_'!$1:$1048576,$A$3,0),"-")</f>
        <v>418</v>
      </c>
      <c r="AA49" s="29">
        <f>IFERROR(VLOOKUP($A49&amp;AA$2,'Parte I_'!$1:$1048576,$A$3,0),"-")</f>
        <v>301</v>
      </c>
      <c r="AB49" s="29">
        <f>IFERROR(VLOOKUP($A49&amp;AB$2,'Parte I_'!$1:$1048576,$A$3,0),"-")</f>
        <v>341</v>
      </c>
      <c r="AC49" s="29">
        <f>IFERROR(VLOOKUP($A49&amp;AC$2,'Parte I_'!$1:$1048576,$A$3,0),"-")</f>
        <v>241</v>
      </c>
      <c r="AD49" s="29">
        <f>IFERROR(VLOOKUP($A49&amp;AD$2,'Parte I_'!$1:$1048576,$A$3,0),"-")</f>
        <v>883</v>
      </c>
    </row>
    <row r="50" spans="1:30">
      <c r="A50" s="8" t="s">
        <v>1772</v>
      </c>
      <c r="B50" s="8"/>
      <c r="C50" s="24" t="s">
        <v>1731</v>
      </c>
      <c r="D50" s="25">
        <f>IFERROR(VLOOKUP($A50&amp;D$2,'Parte I_'!$1:$1048576,$A$3,0),"-")</f>
        <v>11</v>
      </c>
      <c r="E50" s="18">
        <f>IFERROR(VLOOKUP($A50&amp;E$2,'Parte I_'!$1:$1048576,$A$3,0),"-")</f>
        <v>7</v>
      </c>
      <c r="F50" s="18">
        <f>IFERROR(VLOOKUP($A50&amp;F$2,'Parte I_'!$1:$1048576,$A$3,0),"-")</f>
        <v>4</v>
      </c>
      <c r="G50" s="18"/>
      <c r="H50" s="18">
        <f>IFERROR(VLOOKUP($A50&amp;H$2,'Parte I_'!$1:$1048576,$A$3,0),"-")</f>
        <v>1</v>
      </c>
      <c r="I50" s="18">
        <f>IFERROR(VLOOKUP($A50&amp;I$2,'Parte I_'!$1:$1048576,$A$3,0),"-")</f>
        <v>0</v>
      </c>
      <c r="J50" s="18">
        <f>IFERROR(VLOOKUP($A50&amp;J$2,'Parte I_'!$1:$1048576,$A$3,0),"-")</f>
        <v>0</v>
      </c>
      <c r="K50" s="18">
        <f>IFERROR(VLOOKUP($A50&amp;K$2,'Parte I_'!$1:$1048576,$A$3,0),"-")</f>
        <v>0</v>
      </c>
      <c r="L50" s="18">
        <f>IFERROR(VLOOKUP($A50&amp;L$2,'Parte I_'!$1:$1048576,$A$3,0),"-")</f>
        <v>1</v>
      </c>
      <c r="M50" s="18">
        <f>IFERROR(VLOOKUP($A50&amp;M$2,'Parte I_'!$1:$1048576,$A$3,0),"-")</f>
        <v>4</v>
      </c>
      <c r="N50" s="18">
        <f>IFERROR(VLOOKUP($A50&amp;N$2,'Parte I_'!$1:$1048576,$A$3,0),"-")</f>
        <v>2</v>
      </c>
      <c r="O50" s="18">
        <f>IFERROR(VLOOKUP($A50&amp;O$2,'Parte I_'!$1:$1048576,$A$3,0),"-")</f>
        <v>4</v>
      </c>
      <c r="P50" s="27">
        <f>IFERROR(VLOOKUP($A50&amp;P$2,'Parte I_'!$1:$1048576,$A$3,0),"-")</f>
        <v>10</v>
      </c>
      <c r="Q50" s="27"/>
      <c r="R50" s="28">
        <f>IFERROR(VLOOKUP($A50&amp;R$2,'Parte I_'!$1:$1048576,$A$3,0),"-")</f>
        <v>1289</v>
      </c>
      <c r="S50" s="29">
        <f>IFERROR(VLOOKUP($A50&amp;S$2,'Parte I_'!$1:$1048576,$A$3,0),"-")</f>
        <v>717</v>
      </c>
      <c r="T50" s="29">
        <f>IFERROR(VLOOKUP($A50&amp;T$2,'Parte I_'!$1:$1048576,$A$3,0),"-")</f>
        <v>572</v>
      </c>
      <c r="U50" s="29"/>
      <c r="V50" s="29">
        <f>IFERROR(VLOOKUP($A50&amp;V$2,'Parte I_'!$1:$1048576,$A$3,0),"-")</f>
        <v>103</v>
      </c>
      <c r="W50" s="29">
        <f>IFERROR(VLOOKUP($A50&amp;W$2,'Parte I_'!$1:$1048576,$A$3,0),"-")</f>
        <v>101</v>
      </c>
      <c r="X50" s="29">
        <f>IFERROR(VLOOKUP($A50&amp;X$2,'Parte I_'!$1:$1048576,$A$3,0),"-")</f>
        <v>92</v>
      </c>
      <c r="Y50" s="29">
        <f>IFERROR(VLOOKUP($A50&amp;Y$2,'Parte I_'!$1:$1048576,$A$3,0),"-")</f>
        <v>121</v>
      </c>
      <c r="Z50" s="29">
        <f>IFERROR(VLOOKUP($A50&amp;Z$2,'Parte I_'!$1:$1048576,$A$3,0),"-")</f>
        <v>417</v>
      </c>
      <c r="AA50" s="29">
        <f>IFERROR(VLOOKUP($A50&amp;AA$2,'Parte I_'!$1:$1048576,$A$3,0),"-")</f>
        <v>297</v>
      </c>
      <c r="AB50" s="29">
        <f>IFERROR(VLOOKUP($A50&amp;AB$2,'Parte I_'!$1:$1048576,$A$3,0),"-")</f>
        <v>339</v>
      </c>
      <c r="AC50" s="29">
        <f>IFERROR(VLOOKUP($A50&amp;AC$2,'Parte I_'!$1:$1048576,$A$3,0),"-")</f>
        <v>237</v>
      </c>
      <c r="AD50" s="29">
        <f>IFERROR(VLOOKUP($A50&amp;AD$2,'Parte I_'!$1:$1048576,$A$3,0),"-")</f>
        <v>873</v>
      </c>
    </row>
    <row r="51" spans="1:30">
      <c r="A51" s="8" t="s">
        <v>1773</v>
      </c>
      <c r="B51" s="8"/>
      <c r="C51" s="24" t="s">
        <v>1732</v>
      </c>
      <c r="D51" s="25">
        <f>IFERROR(VLOOKUP($A51&amp;D$2,'Parte I_'!$1:$1048576,$A$3,0),"-")</f>
        <v>2</v>
      </c>
      <c r="E51" s="18">
        <f>IFERROR(VLOOKUP($A51&amp;E$2,'Parte I_'!$1:$1048576,$A$3,0),"-")</f>
        <v>2</v>
      </c>
      <c r="F51" s="18">
        <f>IFERROR(VLOOKUP($A51&amp;F$2,'Parte I_'!$1:$1048576,$A$3,0),"-")</f>
        <v>0</v>
      </c>
      <c r="G51" s="18"/>
      <c r="H51" s="18">
        <f>IFERROR(VLOOKUP($A51&amp;H$2,'Parte I_'!$1:$1048576,$A$3,0),"-")</f>
        <v>0</v>
      </c>
      <c r="I51" s="18">
        <f>IFERROR(VLOOKUP($A51&amp;I$2,'Parte I_'!$1:$1048576,$A$3,0),"-")</f>
        <v>0</v>
      </c>
      <c r="J51" s="18">
        <f>IFERROR(VLOOKUP($A51&amp;J$2,'Parte I_'!$1:$1048576,$A$3,0),"-")</f>
        <v>0</v>
      </c>
      <c r="K51" s="18">
        <f>IFERROR(VLOOKUP($A51&amp;K$2,'Parte I_'!$1:$1048576,$A$3,0),"-")</f>
        <v>0</v>
      </c>
      <c r="L51" s="18">
        <f>IFERROR(VLOOKUP($A51&amp;L$2,'Parte I_'!$1:$1048576,$A$3,0),"-")</f>
        <v>0</v>
      </c>
      <c r="M51" s="18">
        <f>IFERROR(VLOOKUP($A51&amp;M$2,'Parte I_'!$1:$1048576,$A$3,0),"-")</f>
        <v>2</v>
      </c>
      <c r="N51" s="18">
        <f>IFERROR(VLOOKUP($A51&amp;N$2,'Parte I_'!$1:$1048576,$A$3,0),"-")</f>
        <v>0</v>
      </c>
      <c r="O51" s="18">
        <f>IFERROR(VLOOKUP($A51&amp;O$2,'Parte I_'!$1:$1048576,$A$3,0),"-")</f>
        <v>0</v>
      </c>
      <c r="P51" s="27">
        <f>IFERROR(VLOOKUP($A51&amp;P$2,'Parte I_'!$1:$1048576,$A$3,0),"-")</f>
        <v>2</v>
      </c>
      <c r="Q51" s="27"/>
      <c r="R51" s="28">
        <f>IFERROR(VLOOKUP($A51&amp;R$2,'Parte I_'!$1:$1048576,$A$3,0),"-")</f>
        <v>1298</v>
      </c>
      <c r="S51" s="29">
        <f>IFERROR(VLOOKUP($A51&amp;S$2,'Parte I_'!$1:$1048576,$A$3,0),"-")</f>
        <v>722</v>
      </c>
      <c r="T51" s="29">
        <f>IFERROR(VLOOKUP($A51&amp;T$2,'Parte I_'!$1:$1048576,$A$3,0),"-")</f>
        <v>576</v>
      </c>
      <c r="U51" s="29"/>
      <c r="V51" s="29">
        <f>IFERROR(VLOOKUP($A51&amp;V$2,'Parte I_'!$1:$1048576,$A$3,0),"-")</f>
        <v>104</v>
      </c>
      <c r="W51" s="29">
        <f>IFERROR(VLOOKUP($A51&amp;W$2,'Parte I_'!$1:$1048576,$A$3,0),"-")</f>
        <v>101</v>
      </c>
      <c r="X51" s="29">
        <f>IFERROR(VLOOKUP($A51&amp;X$2,'Parte I_'!$1:$1048576,$A$3,0),"-")</f>
        <v>92</v>
      </c>
      <c r="Y51" s="29">
        <f>IFERROR(VLOOKUP($A51&amp;Y$2,'Parte I_'!$1:$1048576,$A$3,0),"-")</f>
        <v>121</v>
      </c>
      <c r="Z51" s="29">
        <f>IFERROR(VLOOKUP($A51&amp;Z$2,'Parte I_'!$1:$1048576,$A$3,0),"-")</f>
        <v>418</v>
      </c>
      <c r="AA51" s="29">
        <f>IFERROR(VLOOKUP($A51&amp;AA$2,'Parte I_'!$1:$1048576,$A$3,0),"-")</f>
        <v>299</v>
      </c>
      <c r="AB51" s="29">
        <f>IFERROR(VLOOKUP($A51&amp;AB$2,'Parte I_'!$1:$1048576,$A$3,0),"-")</f>
        <v>341</v>
      </c>
      <c r="AC51" s="29">
        <f>IFERROR(VLOOKUP($A51&amp;AC$2,'Parte I_'!$1:$1048576,$A$3,0),"-")</f>
        <v>241</v>
      </c>
      <c r="AD51" s="29">
        <f>IFERROR(VLOOKUP($A51&amp;AD$2,'Parte I_'!$1:$1048576,$A$3,0),"-")</f>
        <v>881</v>
      </c>
    </row>
    <row r="52" spans="1:30">
      <c r="A52" s="8" t="s">
        <v>1774</v>
      </c>
      <c r="B52" s="8"/>
      <c r="C52" s="24" t="s">
        <v>1733</v>
      </c>
      <c r="D52" s="25">
        <f>IFERROR(VLOOKUP($A52&amp;D$2,'Parte I_'!$1:$1048576,$A$3,0),"-")</f>
        <v>218</v>
      </c>
      <c r="E52" s="18">
        <f>IFERROR(VLOOKUP($A52&amp;E$2,'Parte I_'!$1:$1048576,$A$3,0),"-")</f>
        <v>160</v>
      </c>
      <c r="F52" s="18">
        <f>IFERROR(VLOOKUP($A52&amp;F$2,'Parte I_'!$1:$1048576,$A$3,0),"-")</f>
        <v>58</v>
      </c>
      <c r="G52" s="18"/>
      <c r="H52" s="18">
        <f>IFERROR(VLOOKUP($A52&amp;H$2,'Parte I_'!$1:$1048576,$A$3,0),"-")</f>
        <v>3</v>
      </c>
      <c r="I52" s="18">
        <f>IFERROR(VLOOKUP($A52&amp;I$2,'Parte I_'!$1:$1048576,$A$3,0),"-")</f>
        <v>4</v>
      </c>
      <c r="J52" s="18">
        <f>IFERROR(VLOOKUP($A52&amp;J$2,'Parte I_'!$1:$1048576,$A$3,0),"-")</f>
        <v>5</v>
      </c>
      <c r="K52" s="18">
        <f>IFERROR(VLOOKUP($A52&amp;K$2,'Parte I_'!$1:$1048576,$A$3,0),"-")</f>
        <v>6</v>
      </c>
      <c r="L52" s="18">
        <f>IFERROR(VLOOKUP($A52&amp;L$2,'Parte I_'!$1:$1048576,$A$3,0),"-")</f>
        <v>18</v>
      </c>
      <c r="M52" s="18">
        <f>IFERROR(VLOOKUP($A52&amp;M$2,'Parte I_'!$1:$1048576,$A$3,0),"-")</f>
        <v>57</v>
      </c>
      <c r="N52" s="18">
        <f>IFERROR(VLOOKUP($A52&amp;N$2,'Parte I_'!$1:$1048576,$A$3,0),"-")</f>
        <v>81</v>
      </c>
      <c r="O52" s="18">
        <f>IFERROR(VLOOKUP($A52&amp;O$2,'Parte I_'!$1:$1048576,$A$3,0),"-")</f>
        <v>62</v>
      </c>
      <c r="P52" s="27">
        <f>IFERROR(VLOOKUP($A52&amp;P$2,'Parte I_'!$1:$1048576,$A$3,0),"-")</f>
        <v>200</v>
      </c>
      <c r="Q52" s="27"/>
      <c r="R52" s="28">
        <f>IFERROR(VLOOKUP($A52&amp;R$2,'Parte I_'!$1:$1048576,$A$3,0),"-")</f>
        <v>1082</v>
      </c>
      <c r="S52" s="29">
        <f>IFERROR(VLOOKUP($A52&amp;S$2,'Parte I_'!$1:$1048576,$A$3,0),"-")</f>
        <v>564</v>
      </c>
      <c r="T52" s="29">
        <f>IFERROR(VLOOKUP($A52&amp;T$2,'Parte I_'!$1:$1048576,$A$3,0),"-")</f>
        <v>518</v>
      </c>
      <c r="U52" s="29"/>
      <c r="V52" s="29">
        <f>IFERROR(VLOOKUP($A52&amp;V$2,'Parte I_'!$1:$1048576,$A$3,0),"-")</f>
        <v>101</v>
      </c>
      <c r="W52" s="29">
        <f>IFERROR(VLOOKUP($A52&amp;W$2,'Parte I_'!$1:$1048576,$A$3,0),"-")</f>
        <v>97</v>
      </c>
      <c r="X52" s="29">
        <f>IFERROR(VLOOKUP($A52&amp;X$2,'Parte I_'!$1:$1048576,$A$3,0),"-")</f>
        <v>87</v>
      </c>
      <c r="Y52" s="29">
        <f>IFERROR(VLOOKUP($A52&amp;Y$2,'Parte I_'!$1:$1048576,$A$3,0),"-")</f>
        <v>115</v>
      </c>
      <c r="Z52" s="29">
        <f>IFERROR(VLOOKUP($A52&amp;Z$2,'Parte I_'!$1:$1048576,$A$3,0),"-")</f>
        <v>400</v>
      </c>
      <c r="AA52" s="29">
        <f>IFERROR(VLOOKUP($A52&amp;AA$2,'Parte I_'!$1:$1048576,$A$3,0),"-")</f>
        <v>244</v>
      </c>
      <c r="AB52" s="29">
        <f>IFERROR(VLOOKUP($A52&amp;AB$2,'Parte I_'!$1:$1048576,$A$3,0),"-")</f>
        <v>260</v>
      </c>
      <c r="AC52" s="29">
        <f>IFERROR(VLOOKUP($A52&amp;AC$2,'Parte I_'!$1:$1048576,$A$3,0),"-")</f>
        <v>179</v>
      </c>
      <c r="AD52" s="29">
        <f>IFERROR(VLOOKUP($A52&amp;AD$2,'Parte I_'!$1:$1048576,$A$3,0),"-")</f>
        <v>683</v>
      </c>
    </row>
    <row r="53" spans="1:30">
      <c r="A53" s="8" t="s">
        <v>1775</v>
      </c>
      <c r="B53" s="8"/>
      <c r="C53" s="24" t="s">
        <v>1734</v>
      </c>
      <c r="D53" s="25">
        <f>IFERROR(VLOOKUP($A53&amp;D$2,'Parte I_'!$1:$1048576,$A$3,0),"-")</f>
        <v>43</v>
      </c>
      <c r="E53" s="18">
        <f>IFERROR(VLOOKUP($A53&amp;E$2,'Parte I_'!$1:$1048576,$A$3,0),"-")</f>
        <v>23</v>
      </c>
      <c r="F53" s="18">
        <f>IFERROR(VLOOKUP($A53&amp;F$2,'Parte I_'!$1:$1048576,$A$3,0),"-")</f>
        <v>20</v>
      </c>
      <c r="G53" s="18"/>
      <c r="H53" s="18">
        <f>IFERROR(VLOOKUP($A53&amp;H$2,'Parte I_'!$1:$1048576,$A$3,0),"-")</f>
        <v>6</v>
      </c>
      <c r="I53" s="18">
        <f>IFERROR(VLOOKUP($A53&amp;I$2,'Parte I_'!$1:$1048576,$A$3,0),"-")</f>
        <v>4</v>
      </c>
      <c r="J53" s="18">
        <f>IFERROR(VLOOKUP($A53&amp;J$2,'Parte I_'!$1:$1048576,$A$3,0),"-")</f>
        <v>5</v>
      </c>
      <c r="K53" s="18">
        <f>IFERROR(VLOOKUP($A53&amp;K$2,'Parte I_'!$1:$1048576,$A$3,0),"-")</f>
        <v>7</v>
      </c>
      <c r="L53" s="18">
        <f>IFERROR(VLOOKUP($A53&amp;L$2,'Parte I_'!$1:$1048576,$A$3,0),"-")</f>
        <v>22</v>
      </c>
      <c r="M53" s="18">
        <f>IFERROR(VLOOKUP($A53&amp;M$2,'Parte I_'!$1:$1048576,$A$3,0),"-")</f>
        <v>8</v>
      </c>
      <c r="N53" s="18">
        <f>IFERROR(VLOOKUP($A53&amp;N$2,'Parte I_'!$1:$1048576,$A$3,0),"-")</f>
        <v>9</v>
      </c>
      <c r="O53" s="18">
        <f>IFERROR(VLOOKUP($A53&amp;O$2,'Parte I_'!$1:$1048576,$A$3,0),"-")</f>
        <v>4</v>
      </c>
      <c r="P53" s="27">
        <f>IFERROR(VLOOKUP($A53&amp;P$2,'Parte I_'!$1:$1048576,$A$3,0),"-")</f>
        <v>21</v>
      </c>
      <c r="Q53" s="27"/>
      <c r="R53" s="28">
        <f>IFERROR(VLOOKUP($A53&amp;R$2,'Parte I_'!$1:$1048576,$A$3,0),"-")</f>
        <v>1256</v>
      </c>
      <c r="S53" s="29">
        <f>IFERROR(VLOOKUP($A53&amp;S$2,'Parte I_'!$1:$1048576,$A$3,0),"-")</f>
        <v>700</v>
      </c>
      <c r="T53" s="29">
        <f>IFERROR(VLOOKUP($A53&amp;T$2,'Parte I_'!$1:$1048576,$A$3,0),"-")</f>
        <v>556</v>
      </c>
      <c r="U53" s="29"/>
      <c r="V53" s="29">
        <f>IFERROR(VLOOKUP($A53&amp;V$2,'Parte I_'!$1:$1048576,$A$3,0),"-")</f>
        <v>98</v>
      </c>
      <c r="W53" s="29">
        <f>IFERROR(VLOOKUP($A53&amp;W$2,'Parte I_'!$1:$1048576,$A$3,0),"-")</f>
        <v>97</v>
      </c>
      <c r="X53" s="29">
        <f>IFERROR(VLOOKUP($A53&amp;X$2,'Parte I_'!$1:$1048576,$A$3,0),"-")</f>
        <v>86</v>
      </c>
      <c r="Y53" s="29">
        <f>IFERROR(VLOOKUP($A53&amp;Y$2,'Parte I_'!$1:$1048576,$A$3,0),"-")</f>
        <v>114</v>
      </c>
      <c r="Z53" s="29">
        <f>IFERROR(VLOOKUP($A53&amp;Z$2,'Parte I_'!$1:$1048576,$A$3,0),"-")</f>
        <v>395</v>
      </c>
      <c r="AA53" s="29">
        <f>IFERROR(VLOOKUP($A53&amp;AA$2,'Parte I_'!$1:$1048576,$A$3,0),"-")</f>
        <v>293</v>
      </c>
      <c r="AB53" s="29">
        <f>IFERROR(VLOOKUP($A53&amp;AB$2,'Parte I_'!$1:$1048576,$A$3,0),"-")</f>
        <v>332</v>
      </c>
      <c r="AC53" s="29">
        <f>IFERROR(VLOOKUP($A53&amp;AC$2,'Parte I_'!$1:$1048576,$A$3,0),"-")</f>
        <v>237</v>
      </c>
      <c r="AD53" s="29">
        <f>IFERROR(VLOOKUP($A53&amp;AD$2,'Parte I_'!$1:$1048576,$A$3,0),"-")</f>
        <v>862</v>
      </c>
    </row>
    <row r="54" spans="1:30">
      <c r="A54" s="8" t="s">
        <v>1776</v>
      </c>
      <c r="B54" s="8"/>
      <c r="C54" s="24" t="s">
        <v>1735</v>
      </c>
      <c r="D54" s="25">
        <f>IFERROR(VLOOKUP($A54&amp;D$2,'Parte I_'!$1:$1048576,$A$3,0),"-")</f>
        <v>6</v>
      </c>
      <c r="E54" s="18">
        <f>IFERROR(VLOOKUP($A54&amp;E$2,'Parte I_'!$1:$1048576,$A$3,0),"-")</f>
        <v>3</v>
      </c>
      <c r="F54" s="18">
        <f>IFERROR(VLOOKUP($A54&amp;F$2,'Parte I_'!$1:$1048576,$A$3,0),"-")</f>
        <v>3</v>
      </c>
      <c r="G54" s="18"/>
      <c r="H54" s="18">
        <f>IFERROR(VLOOKUP($A54&amp;H$2,'Parte I_'!$1:$1048576,$A$3,0),"-")</f>
        <v>0</v>
      </c>
      <c r="I54" s="18">
        <f>IFERROR(VLOOKUP($A54&amp;I$2,'Parte I_'!$1:$1048576,$A$3,0),"-")</f>
        <v>0</v>
      </c>
      <c r="J54" s="18">
        <f>IFERROR(VLOOKUP($A54&amp;J$2,'Parte I_'!$1:$1048576,$A$3,0),"-")</f>
        <v>0</v>
      </c>
      <c r="K54" s="18">
        <f>IFERROR(VLOOKUP($A54&amp;K$2,'Parte I_'!$1:$1048576,$A$3,0),"-")</f>
        <v>0</v>
      </c>
      <c r="L54" s="18">
        <f>IFERROR(VLOOKUP($A54&amp;L$2,'Parte I_'!$1:$1048576,$A$3,0),"-")</f>
        <v>0</v>
      </c>
      <c r="M54" s="18">
        <f>IFERROR(VLOOKUP($A54&amp;M$2,'Parte I_'!$1:$1048576,$A$3,0),"-")</f>
        <v>2</v>
      </c>
      <c r="N54" s="18">
        <f>IFERROR(VLOOKUP($A54&amp;N$2,'Parte I_'!$1:$1048576,$A$3,0),"-")</f>
        <v>2</v>
      </c>
      <c r="O54" s="18">
        <f>IFERROR(VLOOKUP($A54&amp;O$2,'Parte I_'!$1:$1048576,$A$3,0),"-")</f>
        <v>2</v>
      </c>
      <c r="P54" s="27">
        <f>IFERROR(VLOOKUP($A54&amp;P$2,'Parte I_'!$1:$1048576,$A$3,0),"-")</f>
        <v>6</v>
      </c>
      <c r="Q54" s="27"/>
      <c r="R54" s="28">
        <f>IFERROR(VLOOKUP($A54&amp;R$2,'Parte I_'!$1:$1048576,$A$3,0),"-")</f>
        <v>1294</v>
      </c>
      <c r="S54" s="29">
        <f>IFERROR(VLOOKUP($A54&amp;S$2,'Parte I_'!$1:$1048576,$A$3,0),"-")</f>
        <v>721</v>
      </c>
      <c r="T54" s="29">
        <f>IFERROR(VLOOKUP($A54&amp;T$2,'Parte I_'!$1:$1048576,$A$3,0),"-")</f>
        <v>573</v>
      </c>
      <c r="U54" s="29"/>
      <c r="V54" s="29">
        <f>IFERROR(VLOOKUP($A54&amp;V$2,'Parte I_'!$1:$1048576,$A$3,0),"-")</f>
        <v>104</v>
      </c>
      <c r="W54" s="29">
        <f>IFERROR(VLOOKUP($A54&amp;W$2,'Parte I_'!$1:$1048576,$A$3,0),"-")</f>
        <v>101</v>
      </c>
      <c r="X54" s="29">
        <f>IFERROR(VLOOKUP($A54&amp;X$2,'Parte I_'!$1:$1048576,$A$3,0),"-")</f>
        <v>92</v>
      </c>
      <c r="Y54" s="29">
        <f>IFERROR(VLOOKUP($A54&amp;Y$2,'Parte I_'!$1:$1048576,$A$3,0),"-")</f>
        <v>121</v>
      </c>
      <c r="Z54" s="29">
        <f>IFERROR(VLOOKUP($A54&amp;Z$2,'Parte I_'!$1:$1048576,$A$3,0),"-")</f>
        <v>418</v>
      </c>
      <c r="AA54" s="29">
        <f>IFERROR(VLOOKUP($A54&amp;AA$2,'Parte I_'!$1:$1048576,$A$3,0),"-")</f>
        <v>299</v>
      </c>
      <c r="AB54" s="29">
        <f>IFERROR(VLOOKUP($A54&amp;AB$2,'Parte I_'!$1:$1048576,$A$3,0),"-")</f>
        <v>339</v>
      </c>
      <c r="AC54" s="29">
        <f>IFERROR(VLOOKUP($A54&amp;AC$2,'Parte I_'!$1:$1048576,$A$3,0),"-")</f>
        <v>239</v>
      </c>
      <c r="AD54" s="29">
        <f>IFERROR(VLOOKUP($A54&amp;AD$2,'Parte I_'!$1:$1048576,$A$3,0),"-")</f>
        <v>877</v>
      </c>
    </row>
    <row r="55" spans="1:30" ht="15" thickBot="1">
      <c r="A55" s="8" t="s">
        <v>1777</v>
      </c>
      <c r="B55" s="8"/>
      <c r="C55" s="24" t="s">
        <v>1736</v>
      </c>
      <c r="D55" s="25">
        <f>IFERROR(VLOOKUP($A55&amp;D$2,'Parte I_'!$1:$1048576,$A$3,0),"-")</f>
        <v>279</v>
      </c>
      <c r="E55" s="18">
        <f>IFERROR(VLOOKUP($A55&amp;E$2,'Parte I_'!$1:$1048576,$A$3,0),"-")</f>
        <v>156</v>
      </c>
      <c r="F55" s="18">
        <f>IFERROR(VLOOKUP($A55&amp;F$2,'Parte I_'!$1:$1048576,$A$3,0),"-")</f>
        <v>123</v>
      </c>
      <c r="G55" s="18"/>
      <c r="H55" s="18">
        <f>IFERROR(VLOOKUP($A55&amp;H$2,'Parte I_'!$1:$1048576,$A$3,0),"-")</f>
        <v>1</v>
      </c>
      <c r="I55" s="18">
        <f>IFERROR(VLOOKUP($A55&amp;I$2,'Parte I_'!$1:$1048576,$A$3,0),"-")</f>
        <v>0</v>
      </c>
      <c r="J55" s="18">
        <f>IFERROR(VLOOKUP($A55&amp;J$2,'Parte I_'!$1:$1048576,$A$3,0),"-")</f>
        <v>0</v>
      </c>
      <c r="K55" s="18">
        <f>IFERROR(VLOOKUP($A55&amp;K$2,'Parte I_'!$1:$1048576,$A$3,0),"-")</f>
        <v>2</v>
      </c>
      <c r="L55" s="18">
        <f>IFERROR(VLOOKUP($A55&amp;L$2,'Parte I_'!$1:$1048576,$A$3,0),"-")</f>
        <v>3</v>
      </c>
      <c r="M55" s="18">
        <f>IFERROR(VLOOKUP($A55&amp;M$2,'Parte I_'!$1:$1048576,$A$3,0),"-")</f>
        <v>52</v>
      </c>
      <c r="N55" s="18">
        <f>IFERROR(VLOOKUP($A55&amp;N$2,'Parte I_'!$1:$1048576,$A$3,0),"-")</f>
        <v>132</v>
      </c>
      <c r="O55" s="18">
        <f>IFERROR(VLOOKUP($A55&amp;O$2,'Parte I_'!$1:$1048576,$A$3,0),"-")</f>
        <v>92</v>
      </c>
      <c r="P55" s="27">
        <f>IFERROR(VLOOKUP($A55&amp;P$2,'Parte I_'!$1:$1048576,$A$3,0),"-")</f>
        <v>276</v>
      </c>
      <c r="Q55" s="27"/>
      <c r="R55" s="28">
        <f>IFERROR(VLOOKUP($A55&amp;R$2,'Parte I_'!$1:$1048576,$A$3,0),"-")</f>
        <v>1021</v>
      </c>
      <c r="S55" s="29">
        <f>IFERROR(VLOOKUP($A55&amp;S$2,'Parte I_'!$1:$1048576,$A$3,0),"-")</f>
        <v>568</v>
      </c>
      <c r="T55" s="29">
        <f>IFERROR(VLOOKUP($A55&amp;T$2,'Parte I_'!$1:$1048576,$A$3,0),"-")</f>
        <v>453</v>
      </c>
      <c r="U55" s="29"/>
      <c r="V55" s="29">
        <f>IFERROR(VLOOKUP($A55&amp;V$2,'Parte I_'!$1:$1048576,$A$3,0),"-")</f>
        <v>103</v>
      </c>
      <c r="W55" s="29">
        <f>IFERROR(VLOOKUP($A55&amp;W$2,'Parte I_'!$1:$1048576,$A$3,0),"-")</f>
        <v>101</v>
      </c>
      <c r="X55" s="29">
        <f>IFERROR(VLOOKUP($A55&amp;X$2,'Parte I_'!$1:$1048576,$A$3,0),"-")</f>
        <v>92</v>
      </c>
      <c r="Y55" s="29">
        <f>IFERROR(VLOOKUP($A55&amp;Y$2,'Parte I_'!$1:$1048576,$A$3,0),"-")</f>
        <v>119</v>
      </c>
      <c r="Z55" s="29">
        <f>IFERROR(VLOOKUP($A55&amp;Z$2,'Parte I_'!$1:$1048576,$A$3,0),"-")</f>
        <v>415</v>
      </c>
      <c r="AA55" s="29">
        <f>IFERROR(VLOOKUP($A55&amp;AA$2,'Parte I_'!$1:$1048576,$A$3,0),"-")</f>
        <v>249</v>
      </c>
      <c r="AB55" s="29">
        <f>IFERROR(VLOOKUP($A55&amp;AB$2,'Parte I_'!$1:$1048576,$A$3,0),"-")</f>
        <v>209</v>
      </c>
      <c r="AC55" s="29">
        <f>IFERROR(VLOOKUP($A55&amp;AC$2,'Parte I_'!$1:$1048576,$A$3,0),"-")</f>
        <v>149</v>
      </c>
      <c r="AD55" s="29">
        <f>IFERROR(VLOOKUP($A55&amp;AD$2,'Parte I_'!$1:$1048576,$A$3,0),"-")</f>
        <v>607</v>
      </c>
    </row>
    <row r="56" spans="1:30" ht="15" thickTop="1">
      <c r="A56" s="8"/>
      <c r="B56" s="8"/>
      <c r="C56" s="32" t="s">
        <v>355</v>
      </c>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row>
    <row r="57" spans="1:30">
      <c r="A57" s="8"/>
      <c r="B57" s="8"/>
      <c r="C57" s="34" t="s">
        <v>354</v>
      </c>
    </row>
    <row r="58" spans="1:30">
      <c r="A58" s="8"/>
      <c r="B58" s="8"/>
    </row>
    <row r="59" spans="1:30">
      <c r="A59" s="8"/>
      <c r="B59" s="8"/>
    </row>
    <row r="60" spans="1:30">
      <c r="A60" s="8"/>
      <c r="B60" s="8"/>
    </row>
    <row r="61" spans="1:30">
      <c r="A61" s="8"/>
      <c r="B61" s="8"/>
    </row>
    <row r="62" spans="1:30">
      <c r="A62" s="8"/>
      <c r="B62" s="8"/>
    </row>
    <row r="63" spans="1:30">
      <c r="A63" s="8"/>
      <c r="B63" s="8"/>
    </row>
    <row r="64" spans="1:30">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sheetData>
  <mergeCells count="13">
    <mergeCell ref="Q5:Q7"/>
    <mergeCell ref="C1:R1"/>
    <mergeCell ref="C5:C7"/>
    <mergeCell ref="D6:D7"/>
    <mergeCell ref="H6:P6"/>
    <mergeCell ref="G6:G7"/>
    <mergeCell ref="E6:F6"/>
    <mergeCell ref="D5:P5"/>
    <mergeCell ref="R5:AD5"/>
    <mergeCell ref="R6:R7"/>
    <mergeCell ref="S6:T6"/>
    <mergeCell ref="U6:U7"/>
    <mergeCell ref="V6:AD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943A3-670B-465B-BC40-CC1A5C66E94B}">
  <dimension ref="A1:Y87"/>
  <sheetViews>
    <sheetView showGridLines="0" workbookViewId="0">
      <selection activeCell="C4" sqref="C4"/>
    </sheetView>
  </sheetViews>
  <sheetFormatPr defaultRowHeight="14.4"/>
  <cols>
    <col min="1" max="2" width="4.44140625" style="13" customWidth="1"/>
    <col min="3" max="3" width="41.5546875" style="26" customWidth="1"/>
    <col min="4" max="4" width="9.109375" style="26"/>
    <col min="5" max="13" width="8.6640625" style="26" customWidth="1"/>
    <col min="14" max="25" width="9.109375" style="26"/>
  </cols>
  <sheetData>
    <row r="1" spans="1:25" s="2" customFormat="1" ht="33.75" customHeight="1">
      <c r="A1" s="12"/>
      <c r="B1" s="12"/>
      <c r="C1" s="232" t="s">
        <v>2045</v>
      </c>
      <c r="D1" s="232"/>
      <c r="E1" s="233"/>
      <c r="F1" s="233"/>
      <c r="G1" s="233"/>
      <c r="H1" s="233"/>
      <c r="I1" s="233"/>
      <c r="J1" s="233"/>
      <c r="K1" s="233"/>
      <c r="L1" s="233"/>
      <c r="M1" s="233"/>
    </row>
    <row r="2" spans="1:25" s="6" customFormat="1" ht="11.25" customHeight="1">
      <c r="A2" s="6" t="s">
        <v>1684</v>
      </c>
      <c r="C2" s="116"/>
      <c r="D2" s="120"/>
      <c r="E2" s="98" t="s">
        <v>10752</v>
      </c>
      <c r="F2" s="98" t="s">
        <v>10753</v>
      </c>
      <c r="G2" s="98" t="s">
        <v>10754</v>
      </c>
      <c r="H2" s="98" t="s">
        <v>10755</v>
      </c>
      <c r="I2" s="98" t="s">
        <v>10756</v>
      </c>
      <c r="J2" s="98" t="s">
        <v>10757</v>
      </c>
      <c r="K2" s="98" t="s">
        <v>10758</v>
      </c>
      <c r="L2" s="98" t="s">
        <v>10759</v>
      </c>
      <c r="M2" s="98" t="s">
        <v>10760</v>
      </c>
    </row>
    <row r="3" spans="1:25" s="1" customFormat="1" ht="42" customHeight="1">
      <c r="A3" s="6">
        <v>2</v>
      </c>
      <c r="B3" s="6"/>
      <c r="C3" s="234" t="s">
        <v>10961</v>
      </c>
      <c r="D3" s="234"/>
      <c r="E3" s="234"/>
      <c r="F3" s="234"/>
      <c r="G3" s="234"/>
      <c r="H3" s="234"/>
      <c r="I3" s="234"/>
      <c r="J3" s="234"/>
      <c r="K3" s="234"/>
      <c r="L3" s="234"/>
      <c r="M3" s="234"/>
      <c r="N3" s="16"/>
      <c r="O3" s="16"/>
      <c r="P3" s="16"/>
      <c r="Q3" s="16"/>
      <c r="R3" s="16"/>
      <c r="S3" s="16"/>
      <c r="T3" s="16"/>
      <c r="U3" s="16"/>
      <c r="V3" s="16"/>
      <c r="W3" s="16"/>
      <c r="X3" s="16"/>
      <c r="Y3" s="16"/>
    </row>
    <row r="4" spans="1:25" s="1" customFormat="1" ht="9.75" customHeight="1" thickBot="1">
      <c r="A4" s="6"/>
      <c r="B4" s="6"/>
      <c r="C4" s="17"/>
      <c r="D4" s="18"/>
      <c r="E4" s="16"/>
      <c r="F4" s="18"/>
      <c r="G4" s="19"/>
      <c r="H4" s="19"/>
      <c r="I4" s="19"/>
      <c r="J4" s="19"/>
      <c r="K4" s="19"/>
      <c r="L4" s="19"/>
      <c r="M4" s="18"/>
      <c r="N4" s="16"/>
      <c r="O4" s="16"/>
      <c r="P4" s="16"/>
      <c r="Q4" s="16"/>
      <c r="R4" s="16"/>
      <c r="S4" s="16"/>
      <c r="T4" s="16"/>
      <c r="U4" s="16"/>
      <c r="V4" s="16"/>
      <c r="W4" s="16"/>
      <c r="X4" s="16"/>
      <c r="Y4" s="16"/>
    </row>
    <row r="5" spans="1:25" s="1" customFormat="1" ht="17.25" customHeight="1" thickTop="1">
      <c r="A5" s="6"/>
      <c r="B5" s="6"/>
      <c r="C5" s="235" t="s">
        <v>10960</v>
      </c>
      <c r="D5" s="245" t="s">
        <v>342</v>
      </c>
      <c r="E5" s="245"/>
      <c r="F5" s="245"/>
      <c r="G5" s="245"/>
      <c r="H5" s="245"/>
      <c r="I5" s="245"/>
      <c r="J5" s="245"/>
      <c r="K5" s="245"/>
      <c r="L5" s="245"/>
      <c r="M5" s="245"/>
      <c r="N5" s="16"/>
      <c r="O5" s="16"/>
      <c r="P5" s="16"/>
      <c r="Q5" s="16"/>
      <c r="R5" s="16"/>
      <c r="S5" s="16"/>
      <c r="T5" s="16"/>
      <c r="U5" s="16"/>
      <c r="V5" s="16"/>
      <c r="W5" s="16"/>
      <c r="X5" s="16"/>
      <c r="Y5" s="16"/>
    </row>
    <row r="6" spans="1:25" s="1" customFormat="1" ht="26.25" customHeight="1">
      <c r="A6" s="6"/>
      <c r="B6" s="6"/>
      <c r="C6" s="236"/>
      <c r="D6" s="121" t="s">
        <v>342</v>
      </c>
      <c r="E6" s="111" t="s">
        <v>333</v>
      </c>
      <c r="F6" s="111" t="s">
        <v>334</v>
      </c>
      <c r="G6" s="111" t="s">
        <v>335</v>
      </c>
      <c r="H6" s="111" t="s">
        <v>336</v>
      </c>
      <c r="I6" s="111" t="s">
        <v>337</v>
      </c>
      <c r="J6" s="111" t="s">
        <v>338</v>
      </c>
      <c r="K6" s="111" t="s">
        <v>339</v>
      </c>
      <c r="L6" s="111" t="s">
        <v>340</v>
      </c>
      <c r="M6" s="111" t="s">
        <v>341</v>
      </c>
      <c r="N6" s="16"/>
      <c r="O6" s="16"/>
      <c r="P6" s="16"/>
      <c r="Q6" s="16"/>
      <c r="R6" s="16"/>
      <c r="S6" s="16"/>
      <c r="T6" s="16"/>
      <c r="U6" s="16"/>
      <c r="V6" s="16"/>
      <c r="W6" s="16"/>
      <c r="X6" s="16"/>
      <c r="Y6" s="16"/>
    </row>
    <row r="7" spans="1:25" s="1" customFormat="1" ht="19.5" customHeight="1">
      <c r="A7" s="6"/>
      <c r="B7" s="6"/>
      <c r="C7" s="21" t="s">
        <v>342</v>
      </c>
      <c r="D7" s="38"/>
      <c r="E7" s="22"/>
      <c r="F7" s="22"/>
      <c r="G7" s="22"/>
      <c r="H7" s="22"/>
      <c r="I7" s="22"/>
      <c r="J7" s="22"/>
      <c r="K7" s="22"/>
      <c r="L7" s="22"/>
      <c r="M7" s="22"/>
      <c r="N7" s="16"/>
      <c r="O7" s="16"/>
      <c r="P7" s="16"/>
      <c r="Q7" s="16"/>
      <c r="R7" s="16"/>
      <c r="S7" s="16"/>
      <c r="T7" s="16"/>
      <c r="U7" s="16"/>
      <c r="V7" s="16"/>
      <c r="W7" s="16"/>
      <c r="X7" s="16"/>
      <c r="Y7" s="16"/>
    </row>
    <row r="8" spans="1:25">
      <c r="A8" s="6" t="s">
        <v>10418</v>
      </c>
      <c r="B8" s="6"/>
      <c r="C8" s="24" t="s">
        <v>7717</v>
      </c>
      <c r="D8" s="36">
        <f>IFERROR(VLOOKUP($B8&amp;D$2&amp;$A8,Parte_III!$1:$1048576,$A$3,0),"-")</f>
        <v>291</v>
      </c>
      <c r="E8" s="36">
        <f>IFERROR(VLOOKUP($B8&amp;E$2&amp;$A8,Parte_III!$1:$1048576,$A$3,0),"-")</f>
        <v>23</v>
      </c>
      <c r="F8" s="36">
        <f>IFERROR(VLOOKUP($B8&amp;F$2&amp;$A8,Parte_III!$1:$1048576,$A$3,0),"-")</f>
        <v>28</v>
      </c>
      <c r="G8" s="36">
        <f>IFERROR(VLOOKUP($B8&amp;G$2&amp;$A8,Parte_III!$1:$1048576,$A$3,0),"-")</f>
        <v>21</v>
      </c>
      <c r="H8" s="36">
        <f>IFERROR(VLOOKUP($B8&amp;H$2&amp;$A8,Parte_III!$1:$1048576,$A$3,0),"-")</f>
        <v>35</v>
      </c>
      <c r="I8" s="36">
        <f>IFERROR(VLOOKUP($B8&amp;I$2&amp;$A8,Parte_III!$1:$1048576,$A$3,0),"-")</f>
        <v>107</v>
      </c>
      <c r="J8" s="36">
        <f>IFERROR(VLOOKUP($B8&amp;J$2&amp;$A8,Parte_III!$1:$1048576,$A$3,0),"-")</f>
        <v>74</v>
      </c>
      <c r="K8" s="36">
        <f>IFERROR(VLOOKUP($B8&amp;K$2&amp;$A8,Parte_III!$1:$1048576,$A$3,0),"-")</f>
        <v>69</v>
      </c>
      <c r="L8" s="36">
        <f>IFERROR(VLOOKUP($B8&amp;L$2&amp;$A8,Parte_III!$1:$1048576,$A$3,0),"-")</f>
        <v>41</v>
      </c>
      <c r="M8" s="36">
        <f>IFERROR(VLOOKUP($B8&amp;M$2&amp;$A8,Parte_III!$1:$1048576,$A$3,0),"-")</f>
        <v>184</v>
      </c>
    </row>
    <row r="9" spans="1:25">
      <c r="A9" s="6" t="s">
        <v>10448</v>
      </c>
      <c r="B9" s="6"/>
      <c r="C9" s="24" t="s">
        <v>7718</v>
      </c>
      <c r="D9" s="36">
        <f>IFERROR(VLOOKUP($B9&amp;D$2&amp;$A9,Parte_III!$1:$1048576,$A$3,0),"-")</f>
        <v>1008</v>
      </c>
      <c r="E9" s="36">
        <f>IFERROR(VLOOKUP($B9&amp;E$2&amp;$A9,Parte_III!$1:$1048576,$A$3,0),"-")</f>
        <v>81</v>
      </c>
      <c r="F9" s="36">
        <f>IFERROR(VLOOKUP($B9&amp;F$2&amp;$A9,Parte_III!$1:$1048576,$A$3,0),"-")</f>
        <v>72</v>
      </c>
      <c r="G9" s="36">
        <f>IFERROR(VLOOKUP($B9&amp;G$2&amp;$A9,Parte_III!$1:$1048576,$A$3,0),"-")</f>
        <v>71</v>
      </c>
      <c r="H9" s="36">
        <f>IFERROR(VLOOKUP($B9&amp;H$2&amp;$A9,Parte_III!$1:$1048576,$A$3,0),"-")</f>
        <v>85</v>
      </c>
      <c r="I9" s="36">
        <f>IFERROR(VLOOKUP($B9&amp;I$2&amp;$A9,Parte_III!$1:$1048576,$A$3,0),"-")</f>
        <v>309</v>
      </c>
      <c r="J9" s="36">
        <f>IFERROR(VLOOKUP($B9&amp;J$2&amp;$A9,Parte_III!$1:$1048576,$A$3,0),"-")</f>
        <v>227</v>
      </c>
      <c r="K9" s="36">
        <f>IFERROR(VLOOKUP($B9&amp;K$2&amp;$A9,Parte_III!$1:$1048576,$A$3,0),"-")</f>
        <v>272</v>
      </c>
      <c r="L9" s="36">
        <f>IFERROR(VLOOKUP($B9&amp;L$2&amp;$A9,Parte_III!$1:$1048576,$A$3,0),"-")</f>
        <v>200</v>
      </c>
      <c r="M9" s="36">
        <f>IFERROR(VLOOKUP($B9&amp;M$2&amp;$A9,Parte_III!$1:$1048576,$A$3,0),"-")</f>
        <v>699</v>
      </c>
    </row>
    <row r="10" spans="1:25">
      <c r="A10" s="6" t="s">
        <v>10478</v>
      </c>
      <c r="B10" s="6"/>
      <c r="C10" s="24" t="s">
        <v>5664</v>
      </c>
      <c r="D10" s="36">
        <f>IFERROR(VLOOKUP($B10&amp;D$2&amp;$A10,Parte_III!$1:$1048576,$A$3,0),"-")</f>
        <v>1</v>
      </c>
      <c r="E10" s="36">
        <f>IFERROR(VLOOKUP($B10&amp;E$2&amp;$A10,Parte_III!$1:$1048576,$A$3,0),"-")</f>
        <v>0</v>
      </c>
      <c r="F10" s="36">
        <f>IFERROR(VLOOKUP($B10&amp;F$2&amp;$A10,Parte_III!$1:$1048576,$A$3,0),"-")</f>
        <v>1</v>
      </c>
      <c r="G10" s="36">
        <f>IFERROR(VLOOKUP($B10&amp;G$2&amp;$A10,Parte_III!$1:$1048576,$A$3,0),"-")</f>
        <v>0</v>
      </c>
      <c r="H10" s="36">
        <f>IFERROR(VLOOKUP($B10&amp;H$2&amp;$A10,Parte_III!$1:$1048576,$A$3,0),"-")</f>
        <v>0</v>
      </c>
      <c r="I10" s="36">
        <f>IFERROR(VLOOKUP($B10&amp;I$2&amp;$A10,Parte_III!$1:$1048576,$A$3,0),"-")</f>
        <v>1</v>
      </c>
      <c r="J10" s="36">
        <f>IFERROR(VLOOKUP($B10&amp;J$2&amp;$A10,Parte_III!$1:$1048576,$A$3,0),"-")</f>
        <v>0</v>
      </c>
      <c r="K10" s="36">
        <f>IFERROR(VLOOKUP($B10&amp;K$2&amp;$A10,Parte_III!$1:$1048576,$A$3,0),"-")</f>
        <v>0</v>
      </c>
      <c r="L10" s="36">
        <f>IFERROR(VLOOKUP($B10&amp;L$2&amp;$A10,Parte_III!$1:$1048576,$A$3,0),"-")</f>
        <v>0</v>
      </c>
      <c r="M10" s="36">
        <f>IFERROR(VLOOKUP($B10&amp;M$2&amp;$A10,Parte_III!$1:$1048576,$A$3,0),"-")</f>
        <v>0</v>
      </c>
    </row>
    <row r="11" spans="1:25">
      <c r="A11" s="6"/>
      <c r="B11" s="6"/>
      <c r="C11" s="21" t="s">
        <v>1687</v>
      </c>
      <c r="D11" s="38"/>
      <c r="E11" s="22"/>
      <c r="F11" s="22"/>
      <c r="G11" s="22"/>
      <c r="H11" s="22"/>
      <c r="I11" s="22"/>
      <c r="J11" s="22"/>
      <c r="K11" s="22"/>
      <c r="L11" s="22"/>
      <c r="M11" s="22"/>
    </row>
    <row r="12" spans="1:25">
      <c r="A12" s="6" t="s">
        <v>10418</v>
      </c>
      <c r="B12" s="6" t="s">
        <v>7669</v>
      </c>
      <c r="C12" s="24" t="s">
        <v>7717</v>
      </c>
      <c r="D12" s="36">
        <f>IFERROR(VLOOKUP($B12&amp;D$2&amp;$A12,Parte_III!$1:$1048576,$A$3,0),"-")</f>
        <v>147</v>
      </c>
      <c r="E12" s="36">
        <f>IFERROR(VLOOKUP($B12&amp;E$2&amp;$A12,Parte_III!$1:$1048576,$A$3,0),"-")</f>
        <v>7</v>
      </c>
      <c r="F12" s="36">
        <f>IFERROR(VLOOKUP($B12&amp;F$2&amp;$A12,Parte_III!$1:$1048576,$A$3,0),"-")</f>
        <v>11</v>
      </c>
      <c r="G12" s="36">
        <f>IFERROR(VLOOKUP($B12&amp;G$2&amp;$A12,Parte_III!$1:$1048576,$A$3,0),"-")</f>
        <v>10</v>
      </c>
      <c r="H12" s="36">
        <f>IFERROR(VLOOKUP($B12&amp;H$2&amp;$A12,Parte_III!$1:$1048576,$A$3,0),"-")</f>
        <v>22</v>
      </c>
      <c r="I12" s="36">
        <f>IFERROR(VLOOKUP($B12&amp;I$2&amp;$A12,Parte_III!$1:$1048576,$A$3,0),"-")</f>
        <v>50</v>
      </c>
      <c r="J12" s="36">
        <f>IFERROR(VLOOKUP($B12&amp;J$2&amp;$A12,Parte_III!$1:$1048576,$A$3,0),"-")</f>
        <v>42</v>
      </c>
      <c r="K12" s="36">
        <f>IFERROR(VLOOKUP($B12&amp;K$2&amp;$A12,Parte_III!$1:$1048576,$A$3,0),"-")</f>
        <v>33</v>
      </c>
      <c r="L12" s="36">
        <f>IFERROR(VLOOKUP($B12&amp;L$2&amp;$A12,Parte_III!$1:$1048576,$A$3,0),"-")</f>
        <v>22</v>
      </c>
      <c r="M12" s="36">
        <f>IFERROR(VLOOKUP($B12&amp;M$2&amp;$A12,Parte_III!$1:$1048576,$A$3,0),"-")</f>
        <v>97</v>
      </c>
    </row>
    <row r="13" spans="1:25" s="26" customFormat="1">
      <c r="A13" s="6" t="s">
        <v>10448</v>
      </c>
      <c r="B13" s="6" t="s">
        <v>7669</v>
      </c>
      <c r="C13" s="24" t="s">
        <v>7718</v>
      </c>
      <c r="D13" s="36">
        <f>IFERROR(VLOOKUP($B13&amp;D$2&amp;$A13,Parte_III!$1:$1048576,$A$3,0),"-")</f>
        <v>577</v>
      </c>
      <c r="E13" s="36">
        <f>IFERROR(VLOOKUP($B13&amp;E$2&amp;$A13,Parte_III!$1:$1048576,$A$3,0),"-")</f>
        <v>45</v>
      </c>
      <c r="F13" s="36">
        <f>IFERROR(VLOOKUP($B13&amp;F$2&amp;$A13,Parte_III!$1:$1048576,$A$3,0),"-")</f>
        <v>41</v>
      </c>
      <c r="G13" s="36">
        <f>IFERROR(VLOOKUP($B13&amp;G$2&amp;$A13,Parte_III!$1:$1048576,$A$3,0),"-")</f>
        <v>41</v>
      </c>
      <c r="H13" s="36">
        <f>IFERROR(VLOOKUP($B13&amp;H$2&amp;$A13,Parte_III!$1:$1048576,$A$3,0),"-")</f>
        <v>43</v>
      </c>
      <c r="I13" s="36">
        <f>IFERROR(VLOOKUP($B13&amp;I$2&amp;$A13,Parte_III!$1:$1048576,$A$3,0),"-")</f>
        <v>170</v>
      </c>
      <c r="J13" s="36">
        <f>IFERROR(VLOOKUP($B13&amp;J$2&amp;$A13,Parte_III!$1:$1048576,$A$3,0),"-")</f>
        <v>131</v>
      </c>
      <c r="K13" s="36">
        <f>IFERROR(VLOOKUP($B13&amp;K$2&amp;$A13,Parte_III!$1:$1048576,$A$3,0),"-")</f>
        <v>153</v>
      </c>
      <c r="L13" s="36">
        <f>IFERROR(VLOOKUP($B13&amp;L$2&amp;$A13,Parte_III!$1:$1048576,$A$3,0),"-")</f>
        <v>123</v>
      </c>
      <c r="M13" s="36">
        <f>IFERROR(VLOOKUP($B13&amp;M$2&amp;$A13,Parte_III!$1:$1048576,$A$3,0),"-")</f>
        <v>407</v>
      </c>
    </row>
    <row r="14" spans="1:25" s="26" customFormat="1">
      <c r="A14" s="6" t="s">
        <v>10478</v>
      </c>
      <c r="B14" s="6" t="s">
        <v>7669</v>
      </c>
      <c r="C14" s="24" t="s">
        <v>5664</v>
      </c>
      <c r="D14" s="36">
        <f>IFERROR(VLOOKUP($B14&amp;D$2&amp;$A14,Parte_III!$1:$1048576,$A$3,0),"-")</f>
        <v>0</v>
      </c>
      <c r="E14" s="36">
        <f>IFERROR(VLOOKUP($B14&amp;E$2&amp;$A14,Parte_III!$1:$1048576,$A$3,0),"-")</f>
        <v>0</v>
      </c>
      <c r="F14" s="36">
        <f>IFERROR(VLOOKUP($B14&amp;F$2&amp;$A14,Parte_III!$1:$1048576,$A$3,0),"-")</f>
        <v>0</v>
      </c>
      <c r="G14" s="36">
        <f>IFERROR(VLOOKUP($B14&amp;G$2&amp;$A14,Parte_III!$1:$1048576,$A$3,0),"-")</f>
        <v>0</v>
      </c>
      <c r="H14" s="36">
        <f>IFERROR(VLOOKUP($B14&amp;H$2&amp;$A14,Parte_III!$1:$1048576,$A$3,0),"-")</f>
        <v>0</v>
      </c>
      <c r="I14" s="36">
        <f>IFERROR(VLOOKUP($B14&amp;I$2&amp;$A14,Parte_III!$1:$1048576,$A$3,0),"-")</f>
        <v>0</v>
      </c>
      <c r="J14" s="36">
        <f>IFERROR(VLOOKUP($B14&amp;J$2&amp;$A14,Parte_III!$1:$1048576,$A$3,0),"-")</f>
        <v>0</v>
      </c>
      <c r="K14" s="36">
        <f>IFERROR(VLOOKUP($B14&amp;K$2&amp;$A14,Parte_III!$1:$1048576,$A$3,0),"-")</f>
        <v>0</v>
      </c>
      <c r="L14" s="36">
        <f>IFERROR(VLOOKUP($B14&amp;L$2&amp;$A14,Parte_III!$1:$1048576,$A$3,0),"-")</f>
        <v>0</v>
      </c>
      <c r="M14" s="36">
        <f>IFERROR(VLOOKUP($B14&amp;M$2&amp;$A14,Parte_III!$1:$1048576,$A$3,0),"-")</f>
        <v>0</v>
      </c>
    </row>
    <row r="15" spans="1:25" s="26" customFormat="1">
      <c r="A15" s="6"/>
      <c r="B15" s="6"/>
      <c r="C15" s="21" t="s">
        <v>1688</v>
      </c>
      <c r="D15" s="38"/>
      <c r="E15" s="22"/>
      <c r="F15" s="22"/>
      <c r="G15" s="22"/>
      <c r="H15" s="22"/>
      <c r="I15" s="22"/>
      <c r="J15" s="22"/>
      <c r="K15" s="22"/>
      <c r="L15" s="22"/>
      <c r="M15" s="22"/>
    </row>
    <row r="16" spans="1:25" s="26" customFormat="1">
      <c r="A16" s="6" t="s">
        <v>10418</v>
      </c>
      <c r="B16" s="6" t="s">
        <v>7670</v>
      </c>
      <c r="C16" s="24" t="s">
        <v>7717</v>
      </c>
      <c r="D16" s="36">
        <f>IFERROR(VLOOKUP($B16&amp;D$2&amp;$A16,Parte_III!$1:$1048576,$A$3,0),"-")</f>
        <v>144</v>
      </c>
      <c r="E16" s="36">
        <f>IFERROR(VLOOKUP($B16&amp;E$2&amp;$A16,Parte_III!$1:$1048576,$A$3,0),"-")</f>
        <v>16</v>
      </c>
      <c r="F16" s="36">
        <f>IFERROR(VLOOKUP($B16&amp;F$2&amp;$A16,Parte_III!$1:$1048576,$A$3,0),"-")</f>
        <v>17</v>
      </c>
      <c r="G16" s="36">
        <f>IFERROR(VLOOKUP($B16&amp;G$2&amp;$A16,Parte_III!$1:$1048576,$A$3,0),"-")</f>
        <v>11</v>
      </c>
      <c r="H16" s="36">
        <f>IFERROR(VLOOKUP($B16&amp;H$2&amp;$A16,Parte_III!$1:$1048576,$A$3,0),"-")</f>
        <v>13</v>
      </c>
      <c r="I16" s="36">
        <f>IFERROR(VLOOKUP($B16&amp;I$2&amp;$A16,Parte_III!$1:$1048576,$A$3,0),"-")</f>
        <v>57</v>
      </c>
      <c r="J16" s="36">
        <f>IFERROR(VLOOKUP($B16&amp;J$2&amp;$A16,Parte_III!$1:$1048576,$A$3,0),"-")</f>
        <v>32</v>
      </c>
      <c r="K16" s="36">
        <f>IFERROR(VLOOKUP($B16&amp;K$2&amp;$A16,Parte_III!$1:$1048576,$A$3,0),"-")</f>
        <v>36</v>
      </c>
      <c r="L16" s="36">
        <f>IFERROR(VLOOKUP($B16&amp;L$2&amp;$A16,Parte_III!$1:$1048576,$A$3,0),"-")</f>
        <v>19</v>
      </c>
      <c r="M16" s="36">
        <f>IFERROR(VLOOKUP($B16&amp;M$2&amp;$A16,Parte_III!$1:$1048576,$A$3,0),"-")</f>
        <v>87</v>
      </c>
    </row>
    <row r="17" spans="1:13" s="26" customFormat="1">
      <c r="A17" s="6" t="s">
        <v>10448</v>
      </c>
      <c r="B17" s="6" t="s">
        <v>7670</v>
      </c>
      <c r="C17" s="24" t="s">
        <v>7718</v>
      </c>
      <c r="D17" s="36">
        <f>IFERROR(VLOOKUP($B17&amp;D$2&amp;$A17,Parte_III!$1:$1048576,$A$3,0),"-")</f>
        <v>431</v>
      </c>
      <c r="E17" s="36">
        <f>IFERROR(VLOOKUP($B17&amp;E$2&amp;$A17,Parte_III!$1:$1048576,$A$3,0),"-")</f>
        <v>36</v>
      </c>
      <c r="F17" s="36">
        <f>IFERROR(VLOOKUP($B17&amp;F$2&amp;$A17,Parte_III!$1:$1048576,$A$3,0),"-")</f>
        <v>31</v>
      </c>
      <c r="G17" s="36">
        <f>IFERROR(VLOOKUP($B17&amp;G$2&amp;$A17,Parte_III!$1:$1048576,$A$3,0),"-")</f>
        <v>30</v>
      </c>
      <c r="H17" s="36">
        <f>IFERROR(VLOOKUP($B17&amp;H$2&amp;$A17,Parte_III!$1:$1048576,$A$3,0),"-")</f>
        <v>42</v>
      </c>
      <c r="I17" s="36">
        <f>IFERROR(VLOOKUP($B17&amp;I$2&amp;$A17,Parte_III!$1:$1048576,$A$3,0),"-")</f>
        <v>139</v>
      </c>
      <c r="J17" s="36">
        <f>IFERROR(VLOOKUP($B17&amp;J$2&amp;$A17,Parte_III!$1:$1048576,$A$3,0),"-")</f>
        <v>96</v>
      </c>
      <c r="K17" s="36">
        <f>IFERROR(VLOOKUP($B17&amp;K$2&amp;$A17,Parte_III!$1:$1048576,$A$3,0),"-")</f>
        <v>119</v>
      </c>
      <c r="L17" s="36">
        <f>IFERROR(VLOOKUP($B17&amp;L$2&amp;$A17,Parte_III!$1:$1048576,$A$3,0),"-")</f>
        <v>77</v>
      </c>
      <c r="M17" s="36">
        <f>IFERROR(VLOOKUP($B17&amp;M$2&amp;$A17,Parte_III!$1:$1048576,$A$3,0),"-")</f>
        <v>292</v>
      </c>
    </row>
    <row r="18" spans="1:13" s="26" customFormat="1" ht="15" thickBot="1">
      <c r="A18" s="6" t="s">
        <v>10478</v>
      </c>
      <c r="B18" s="6" t="s">
        <v>7670</v>
      </c>
      <c r="C18" s="24" t="s">
        <v>5664</v>
      </c>
      <c r="D18" s="36">
        <f>IFERROR(VLOOKUP($B18&amp;D$2&amp;$A18,Parte_III!$1:$1048576,$A$3,0),"-")</f>
        <v>1</v>
      </c>
      <c r="E18" s="36">
        <f>IFERROR(VLOOKUP($B18&amp;E$2&amp;$A18,Parte_III!$1:$1048576,$A$3,0),"-")</f>
        <v>0</v>
      </c>
      <c r="F18" s="36">
        <f>IFERROR(VLOOKUP($B18&amp;F$2&amp;$A18,Parte_III!$1:$1048576,$A$3,0),"-")</f>
        <v>1</v>
      </c>
      <c r="G18" s="36">
        <f>IFERROR(VLOOKUP($B18&amp;G$2&amp;$A18,Parte_III!$1:$1048576,$A$3,0),"-")</f>
        <v>0</v>
      </c>
      <c r="H18" s="36">
        <f>IFERROR(VLOOKUP($B18&amp;H$2&amp;$A18,Parte_III!$1:$1048576,$A$3,0),"-")</f>
        <v>0</v>
      </c>
      <c r="I18" s="36">
        <f>IFERROR(VLOOKUP($B18&amp;I$2&amp;$A18,Parte_III!$1:$1048576,$A$3,0),"-")</f>
        <v>1</v>
      </c>
      <c r="J18" s="36">
        <f>IFERROR(VLOOKUP($B18&amp;J$2&amp;$A18,Parte_III!$1:$1048576,$A$3,0),"-")</f>
        <v>0</v>
      </c>
      <c r="K18" s="36">
        <f>IFERROR(VLOOKUP($B18&amp;K$2&amp;$A18,Parte_III!$1:$1048576,$A$3,0),"-")</f>
        <v>0</v>
      </c>
      <c r="L18" s="36">
        <f>IFERROR(VLOOKUP($B18&amp;L$2&amp;$A18,Parte_III!$1:$1048576,$A$3,0),"-")</f>
        <v>0</v>
      </c>
      <c r="M18" s="36">
        <f>IFERROR(VLOOKUP($B18&amp;M$2&amp;$A18,Parte_III!$1:$1048576,$A$3,0),"-")</f>
        <v>0</v>
      </c>
    </row>
    <row r="19" spans="1:13" s="26" customFormat="1" ht="15" thickTop="1">
      <c r="A19" s="8"/>
      <c r="B19" s="8"/>
      <c r="C19" s="32" t="s">
        <v>355</v>
      </c>
      <c r="D19" s="33"/>
      <c r="E19" s="33"/>
      <c r="F19" s="33"/>
      <c r="G19" s="33"/>
      <c r="H19" s="33"/>
      <c r="I19" s="33"/>
      <c r="J19" s="33"/>
      <c r="K19" s="33"/>
      <c r="L19" s="33"/>
      <c r="M19" s="33"/>
    </row>
    <row r="20" spans="1:13" s="26" customFormat="1">
      <c r="A20" s="8"/>
      <c r="B20" s="8"/>
      <c r="C20" s="34" t="s">
        <v>354</v>
      </c>
    </row>
    <row r="21" spans="1:13" s="26" customFormat="1">
      <c r="A21" s="8"/>
      <c r="B21" s="8"/>
    </row>
    <row r="22" spans="1:13" s="26" customFormat="1">
      <c r="A22" s="8"/>
      <c r="B22" s="8"/>
    </row>
    <row r="23" spans="1:13" s="26" customFormat="1">
      <c r="A23" s="8"/>
      <c r="B23" s="8"/>
    </row>
    <row r="24" spans="1:13" s="26" customFormat="1">
      <c r="A24" s="8"/>
      <c r="B24" s="8"/>
    </row>
    <row r="25" spans="1:13" s="26" customFormat="1">
      <c r="A25" s="8"/>
      <c r="B25" s="8"/>
    </row>
    <row r="26" spans="1:13" s="26" customFormat="1">
      <c r="A26" s="8"/>
      <c r="B26" s="8"/>
    </row>
    <row r="27" spans="1:13" s="26" customFormat="1">
      <c r="A27" s="8"/>
      <c r="B27" s="8"/>
    </row>
    <row r="28" spans="1:13" s="26" customFormat="1">
      <c r="A28" s="8"/>
      <c r="B28" s="8"/>
    </row>
    <row r="29" spans="1:13" s="26" customFormat="1">
      <c r="A29" s="8"/>
      <c r="B29" s="8"/>
    </row>
    <row r="30" spans="1:13" s="26" customFormat="1">
      <c r="A30" s="8"/>
      <c r="B30" s="8"/>
    </row>
    <row r="31" spans="1:13" s="26" customFormat="1">
      <c r="A31" s="8"/>
      <c r="B31" s="8"/>
    </row>
    <row r="32" spans="1:13"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517D-550E-4472-A2F0-2F3A9AA24035}">
  <dimension ref="A1:Y87"/>
  <sheetViews>
    <sheetView showGridLines="0" workbookViewId="0">
      <selection activeCell="C5" sqref="C5:C6"/>
    </sheetView>
  </sheetViews>
  <sheetFormatPr defaultRowHeight="14.4"/>
  <cols>
    <col min="1" max="2" width="4.44140625" style="13" customWidth="1"/>
    <col min="3" max="3" width="41.5546875" style="26" customWidth="1"/>
    <col min="4" max="4" width="9.109375" style="26"/>
    <col min="5" max="13" width="8.6640625" style="26" customWidth="1"/>
    <col min="14" max="25" width="9.109375" style="26"/>
  </cols>
  <sheetData>
    <row r="1" spans="1:25" s="2" customFormat="1" ht="33.75" customHeight="1">
      <c r="A1" s="12"/>
      <c r="B1" s="12"/>
      <c r="C1" s="232" t="s">
        <v>2045</v>
      </c>
      <c r="D1" s="232"/>
      <c r="E1" s="233"/>
      <c r="F1" s="233"/>
      <c r="G1" s="233"/>
      <c r="H1" s="233"/>
      <c r="I1" s="233"/>
      <c r="J1" s="233"/>
      <c r="K1" s="233"/>
      <c r="L1" s="233"/>
      <c r="M1" s="233"/>
    </row>
    <row r="2" spans="1:25" s="6" customFormat="1" ht="11.25" customHeight="1">
      <c r="C2" s="116"/>
      <c r="D2" s="120"/>
      <c r="E2" s="98" t="s">
        <v>10752</v>
      </c>
      <c r="F2" s="98" t="s">
        <v>10753</v>
      </c>
      <c r="G2" s="98" t="s">
        <v>10754</v>
      </c>
      <c r="H2" s="98" t="s">
        <v>10755</v>
      </c>
      <c r="I2" s="98" t="s">
        <v>10756</v>
      </c>
      <c r="J2" s="98" t="s">
        <v>10757</v>
      </c>
      <c r="K2" s="98" t="s">
        <v>10758</v>
      </c>
      <c r="L2" s="98" t="s">
        <v>10759</v>
      </c>
      <c r="M2" s="98" t="s">
        <v>10760</v>
      </c>
    </row>
    <row r="3" spans="1:25" s="1" customFormat="1" ht="42" customHeight="1">
      <c r="A3" s="6">
        <v>3</v>
      </c>
      <c r="B3" s="6"/>
      <c r="C3" s="234" t="s">
        <v>10962</v>
      </c>
      <c r="D3" s="234"/>
      <c r="E3" s="234"/>
      <c r="F3" s="234"/>
      <c r="G3" s="234"/>
      <c r="H3" s="234"/>
      <c r="I3" s="234"/>
      <c r="J3" s="234"/>
      <c r="K3" s="234"/>
      <c r="L3" s="234"/>
      <c r="M3" s="234"/>
      <c r="N3" s="16"/>
      <c r="O3" s="16"/>
      <c r="P3" s="16"/>
      <c r="Q3" s="16"/>
      <c r="R3" s="16"/>
      <c r="S3" s="16"/>
      <c r="T3" s="16"/>
      <c r="U3" s="16"/>
      <c r="V3" s="16"/>
      <c r="W3" s="16"/>
      <c r="X3" s="16"/>
      <c r="Y3" s="16"/>
    </row>
    <row r="4" spans="1:25" s="1" customFormat="1" ht="9.75" customHeight="1" thickBot="1">
      <c r="A4" s="6"/>
      <c r="B4" s="6"/>
      <c r="C4" s="17"/>
      <c r="D4" s="18"/>
      <c r="E4" s="16"/>
      <c r="F4" s="18"/>
      <c r="G4" s="19"/>
      <c r="H4" s="19"/>
      <c r="I4" s="19"/>
      <c r="J4" s="19"/>
      <c r="K4" s="19"/>
      <c r="L4" s="19"/>
      <c r="M4" s="18"/>
      <c r="N4" s="16"/>
      <c r="O4" s="16"/>
      <c r="P4" s="16"/>
      <c r="Q4" s="16"/>
      <c r="R4" s="16"/>
      <c r="S4" s="16"/>
      <c r="T4" s="16"/>
      <c r="U4" s="16"/>
      <c r="V4" s="16"/>
      <c r="W4" s="16"/>
      <c r="X4" s="16"/>
      <c r="Y4" s="16"/>
    </row>
    <row r="5" spans="1:25" s="1" customFormat="1" ht="17.25" customHeight="1" thickTop="1">
      <c r="A5" s="6"/>
      <c r="B5" s="6"/>
      <c r="C5" s="235" t="s">
        <v>10960</v>
      </c>
      <c r="D5" s="245" t="s">
        <v>342</v>
      </c>
      <c r="E5" s="245"/>
      <c r="F5" s="245"/>
      <c r="G5" s="245"/>
      <c r="H5" s="245"/>
      <c r="I5" s="245"/>
      <c r="J5" s="245"/>
      <c r="K5" s="245"/>
      <c r="L5" s="245"/>
      <c r="M5" s="245"/>
      <c r="N5" s="16"/>
      <c r="O5" s="16"/>
      <c r="P5" s="16"/>
      <c r="Q5" s="16"/>
      <c r="R5" s="16"/>
      <c r="S5" s="16"/>
      <c r="T5" s="16"/>
      <c r="U5" s="16"/>
      <c r="V5" s="16"/>
      <c r="W5" s="16"/>
      <c r="X5" s="16"/>
      <c r="Y5" s="16"/>
    </row>
    <row r="6" spans="1:25" s="1" customFormat="1" ht="26.25" customHeight="1">
      <c r="A6" s="6"/>
      <c r="B6" s="6"/>
      <c r="C6" s="236"/>
      <c r="D6" s="121" t="s">
        <v>342</v>
      </c>
      <c r="E6" s="111" t="s">
        <v>333</v>
      </c>
      <c r="F6" s="111" t="s">
        <v>334</v>
      </c>
      <c r="G6" s="111" t="s">
        <v>335</v>
      </c>
      <c r="H6" s="111" t="s">
        <v>336</v>
      </c>
      <c r="I6" s="111" t="s">
        <v>337</v>
      </c>
      <c r="J6" s="111" t="s">
        <v>338</v>
      </c>
      <c r="K6" s="111" t="s">
        <v>339</v>
      </c>
      <c r="L6" s="111" t="s">
        <v>340</v>
      </c>
      <c r="M6" s="111" t="s">
        <v>341</v>
      </c>
      <c r="N6" s="16"/>
      <c r="O6" s="16"/>
      <c r="P6" s="16"/>
      <c r="Q6" s="16"/>
      <c r="R6" s="16"/>
      <c r="S6" s="16"/>
      <c r="T6" s="16"/>
      <c r="U6" s="16"/>
      <c r="V6" s="16"/>
      <c r="W6" s="16"/>
      <c r="X6" s="16"/>
      <c r="Y6" s="16"/>
    </row>
    <row r="7" spans="1:25" s="1" customFormat="1" ht="19.5" customHeight="1">
      <c r="A7" s="6"/>
      <c r="B7" s="6"/>
      <c r="C7" s="21" t="s">
        <v>342</v>
      </c>
      <c r="D7" s="38"/>
      <c r="E7" s="22"/>
      <c r="F7" s="22"/>
      <c r="G7" s="22"/>
      <c r="H7" s="22"/>
      <c r="I7" s="22"/>
      <c r="J7" s="22"/>
      <c r="K7" s="22"/>
      <c r="L7" s="22"/>
      <c r="M7" s="22"/>
      <c r="N7" s="16"/>
      <c r="O7" s="16"/>
      <c r="P7" s="16"/>
      <c r="Q7" s="16"/>
      <c r="R7" s="16"/>
      <c r="S7" s="16"/>
      <c r="T7" s="16"/>
      <c r="U7" s="16"/>
      <c r="V7" s="16"/>
      <c r="W7" s="16"/>
      <c r="X7" s="16"/>
      <c r="Y7" s="16"/>
    </row>
    <row r="8" spans="1:25">
      <c r="A8" s="6" t="s">
        <v>10418</v>
      </c>
      <c r="B8" s="6"/>
      <c r="C8" s="24" t="s">
        <v>7717</v>
      </c>
      <c r="D8" s="37">
        <f>IFERROR(VLOOKUP($B8&amp;D$2&amp;$A8,Parte_III!$1:$1048576,$A$3,0)*100,"-")</f>
        <v>22.384615242481232</v>
      </c>
      <c r="E8" s="37">
        <f>IFERROR(VLOOKUP($B8&amp;E$2&amp;$A8,Parte_III!$1:$1048576,$A$3,0)*100,"-")</f>
        <v>22.115384042263031</v>
      </c>
      <c r="F8" s="37">
        <f>IFERROR(VLOOKUP($B8&amp;F$2&amp;$A8,Parte_III!$1:$1048576,$A$3,0)*100,"-")</f>
        <v>27.72277295589447</v>
      </c>
      <c r="G8" s="37">
        <f>IFERROR(VLOOKUP($B8&amp;G$2&amp;$A8,Parte_III!$1:$1048576,$A$3,0)*100,"-")</f>
        <v>22.826087474822998</v>
      </c>
      <c r="H8" s="37">
        <f>IFERROR(VLOOKUP($B8&amp;H$2&amp;$A8,Parte_III!$1:$1048576,$A$3,0)*100,"-")</f>
        <v>29.16666567325592</v>
      </c>
      <c r="I8" s="37">
        <f>IFERROR(VLOOKUP($B8&amp;I$2&amp;$A8,Parte_III!$1:$1048576,$A$3,0)*100,"-")</f>
        <v>25.659471750259399</v>
      </c>
      <c r="J8" s="37">
        <f>IFERROR(VLOOKUP($B8&amp;J$2&amp;$A8,Parte_III!$1:$1048576,$A$3,0)*100,"-")</f>
        <v>24.58471804857254</v>
      </c>
      <c r="K8" s="37">
        <f>IFERROR(VLOOKUP($B8&amp;K$2&amp;$A8,Parte_III!$1:$1048576,$A$3,0)*100,"-")</f>
        <v>20.234604179859161</v>
      </c>
      <c r="L8" s="37">
        <f>IFERROR(VLOOKUP($B8&amp;L$2&amp;$A8,Parte_III!$1:$1048576,$A$3,0)*100,"-")</f>
        <v>17.012448608875275</v>
      </c>
      <c r="M8" s="37">
        <f>IFERROR(VLOOKUP($B8&amp;M$2&amp;$A8,Parte_III!$1:$1048576,$A$3,0)*100,"-")</f>
        <v>20.838052034378052</v>
      </c>
    </row>
    <row r="9" spans="1:25">
      <c r="A9" s="6" t="s">
        <v>10448</v>
      </c>
      <c r="B9" s="6"/>
      <c r="C9" s="24" t="s">
        <v>7718</v>
      </c>
      <c r="D9" s="37">
        <f>IFERROR(VLOOKUP($B9&amp;D$2&amp;$A9,Parte_III!$1:$1048576,$A$3,0)*100,"-")</f>
        <v>77.538460493087769</v>
      </c>
      <c r="E9" s="37">
        <f>IFERROR(VLOOKUP($B9&amp;E$2&amp;$A9,Parte_III!$1:$1048576,$A$3,0)*100,"-")</f>
        <v>77.88461446762085</v>
      </c>
      <c r="F9" s="37">
        <f>IFERROR(VLOOKUP($B9&amp;F$2&amp;$A9,Parte_III!$1:$1048576,$A$3,0)*100,"-")</f>
        <v>71.287131309509277</v>
      </c>
      <c r="G9" s="37">
        <f>IFERROR(VLOOKUP($B9&amp;G$2&amp;$A9,Parte_III!$1:$1048576,$A$3,0)*100,"-")</f>
        <v>77.173912525177002</v>
      </c>
      <c r="H9" s="37">
        <f>IFERROR(VLOOKUP($B9&amp;H$2&amp;$A9,Parte_III!$1:$1048576,$A$3,0)*100,"-")</f>
        <v>70.833331346511841</v>
      </c>
      <c r="I9" s="37">
        <f>IFERROR(VLOOKUP($B9&amp;I$2&amp;$A9,Parte_III!$1:$1048576,$A$3,0)*100,"-")</f>
        <v>74.100720882415771</v>
      </c>
      <c r="J9" s="37">
        <f>IFERROR(VLOOKUP($B9&amp;J$2&amp;$A9,Parte_III!$1:$1048576,$A$3,0)*100,"-")</f>
        <v>75.415283441543579</v>
      </c>
      <c r="K9" s="37">
        <f>IFERROR(VLOOKUP($B9&amp;K$2&amp;$A9,Parte_III!$1:$1048576,$A$3,0)*100,"-")</f>
        <v>79.765397310256958</v>
      </c>
      <c r="L9" s="37">
        <f>IFERROR(VLOOKUP($B9&amp;L$2&amp;$A9,Parte_III!$1:$1048576,$A$3,0)*100,"-")</f>
        <v>82.987552881240845</v>
      </c>
      <c r="M9" s="37">
        <f>IFERROR(VLOOKUP($B9&amp;M$2&amp;$A9,Parte_III!$1:$1048576,$A$3,0)*100,"-")</f>
        <v>79.161947965621948</v>
      </c>
    </row>
    <row r="10" spans="1:25">
      <c r="A10" s="6" t="s">
        <v>10478</v>
      </c>
      <c r="B10" s="6"/>
      <c r="C10" s="24" t="s">
        <v>5664</v>
      </c>
      <c r="D10" s="37">
        <f>IFERROR(VLOOKUP($B10&amp;D$2&amp;$A10,Parte_III!$1:$1048576,$A$3,0)*100,"-")</f>
        <v>7.6923076994717121E-2</v>
      </c>
      <c r="E10" s="37">
        <f>IFERROR(VLOOKUP($B10&amp;E$2&amp;$A10,Parte_III!$1:$1048576,$A$3,0)*100,"-")</f>
        <v>0</v>
      </c>
      <c r="F10" s="37">
        <f>IFERROR(VLOOKUP($B10&amp;F$2&amp;$A10,Parte_III!$1:$1048576,$A$3,0)*100,"-")</f>
        <v>0.9900989942252636</v>
      </c>
      <c r="G10" s="37">
        <f>IFERROR(VLOOKUP($B10&amp;G$2&amp;$A10,Parte_III!$1:$1048576,$A$3,0)*100,"-")</f>
        <v>0</v>
      </c>
      <c r="H10" s="37">
        <f>IFERROR(VLOOKUP($B10&amp;H$2&amp;$A10,Parte_III!$1:$1048576,$A$3,0)*100,"-")</f>
        <v>0</v>
      </c>
      <c r="I10" s="37">
        <f>IFERROR(VLOOKUP($B10&amp;I$2&amp;$A10,Parte_III!$1:$1048576,$A$3,0)*100,"-")</f>
        <v>0.23980815894901752</v>
      </c>
      <c r="J10" s="37">
        <f>IFERROR(VLOOKUP($B10&amp;J$2&amp;$A10,Parte_III!$1:$1048576,$A$3,0)*100,"-")</f>
        <v>0</v>
      </c>
      <c r="K10" s="37">
        <f>IFERROR(VLOOKUP($B10&amp;K$2&amp;$A10,Parte_III!$1:$1048576,$A$3,0)*100,"-")</f>
        <v>0</v>
      </c>
      <c r="L10" s="37">
        <f>IFERROR(VLOOKUP($B10&amp;L$2&amp;$A10,Parte_III!$1:$1048576,$A$3,0)*100,"-")</f>
        <v>0</v>
      </c>
      <c r="M10" s="37">
        <f>IFERROR(VLOOKUP($B10&amp;M$2&amp;$A10,Parte_III!$1:$1048576,$A$3,0)*100,"-")</f>
        <v>0</v>
      </c>
    </row>
    <row r="11" spans="1:25">
      <c r="A11" s="6"/>
      <c r="B11" s="6"/>
      <c r="C11" s="21" t="s">
        <v>1687</v>
      </c>
      <c r="D11" s="38"/>
      <c r="E11" s="22"/>
      <c r="F11" s="22"/>
      <c r="G11" s="22"/>
      <c r="H11" s="22"/>
      <c r="I11" s="22"/>
      <c r="J11" s="22"/>
      <c r="K11" s="22"/>
      <c r="L11" s="22"/>
      <c r="M11" s="22"/>
    </row>
    <row r="12" spans="1:25">
      <c r="A12" s="6" t="s">
        <v>10418</v>
      </c>
      <c r="B12" s="6" t="s">
        <v>7669</v>
      </c>
      <c r="C12" s="24" t="s">
        <v>7717</v>
      </c>
      <c r="D12" s="37">
        <f>IFERROR(VLOOKUP($B12&amp;D$2&amp;$A12,Parte_III!$1:$1048576,$A$3,0)*100,"-")</f>
        <v>20.303867757320404</v>
      </c>
      <c r="E12" s="37">
        <f>IFERROR(VLOOKUP($B12&amp;E$2&amp;$A12,Parte_III!$1:$1048576,$A$3,0)*100,"-")</f>
        <v>13.461539149284363</v>
      </c>
      <c r="F12" s="37">
        <f>IFERROR(VLOOKUP($B12&amp;F$2&amp;$A12,Parte_III!$1:$1048576,$A$3,0)*100,"-")</f>
        <v>21.153846383094788</v>
      </c>
      <c r="G12" s="37">
        <f>IFERROR(VLOOKUP($B12&amp;G$2&amp;$A12,Parte_III!$1:$1048576,$A$3,0)*100,"-")</f>
        <v>19.607843458652496</v>
      </c>
      <c r="H12" s="37">
        <f>IFERROR(VLOOKUP($B12&amp;H$2&amp;$A12,Parte_III!$1:$1048576,$A$3,0)*100,"-")</f>
        <v>33.846154808998108</v>
      </c>
      <c r="I12" s="37">
        <f>IFERROR(VLOOKUP($B12&amp;I$2&amp;$A12,Parte_III!$1:$1048576,$A$3,0)*100,"-")</f>
        <v>22.727273404598236</v>
      </c>
      <c r="J12" s="37">
        <f>IFERROR(VLOOKUP($B12&amp;J$2&amp;$A12,Parte_III!$1:$1048576,$A$3,0)*100,"-")</f>
        <v>24.277456104755402</v>
      </c>
      <c r="K12" s="37">
        <f>IFERROR(VLOOKUP($B12&amp;K$2&amp;$A12,Parte_III!$1:$1048576,$A$3,0)*100,"-")</f>
        <v>17.741934955120087</v>
      </c>
      <c r="L12" s="37">
        <f>IFERROR(VLOOKUP($B12&amp;L$2&amp;$A12,Parte_III!$1:$1048576,$A$3,0)*100,"-")</f>
        <v>15.172414481639862</v>
      </c>
      <c r="M12" s="37">
        <f>IFERROR(VLOOKUP($B12&amp;M$2&amp;$A12,Parte_III!$1:$1048576,$A$3,0)*100,"-")</f>
        <v>19.24603134393692</v>
      </c>
    </row>
    <row r="13" spans="1:25" s="26" customFormat="1">
      <c r="A13" s="6" t="s">
        <v>10448</v>
      </c>
      <c r="B13" s="6" t="s">
        <v>7669</v>
      </c>
      <c r="C13" s="24" t="s">
        <v>7718</v>
      </c>
      <c r="D13" s="37">
        <f>IFERROR(VLOOKUP($B13&amp;D$2&amp;$A13,Parte_III!$1:$1048576,$A$3,0)*100,"-")</f>
        <v>79.696130752563477</v>
      </c>
      <c r="E13" s="37">
        <f>IFERROR(VLOOKUP($B13&amp;E$2&amp;$A13,Parte_III!$1:$1048576,$A$3,0)*100,"-")</f>
        <v>86.538463830947876</v>
      </c>
      <c r="F13" s="37">
        <f>IFERROR(VLOOKUP($B13&amp;F$2&amp;$A13,Parte_III!$1:$1048576,$A$3,0)*100,"-")</f>
        <v>78.846156597137451</v>
      </c>
      <c r="G13" s="37">
        <f>IFERROR(VLOOKUP($B13&amp;G$2&amp;$A13,Parte_III!$1:$1048576,$A$3,0)*100,"-")</f>
        <v>80.392158031463623</v>
      </c>
      <c r="H13" s="37">
        <f>IFERROR(VLOOKUP($B13&amp;H$2&amp;$A13,Parte_III!$1:$1048576,$A$3,0)*100,"-")</f>
        <v>66.153848171234131</v>
      </c>
      <c r="I13" s="37">
        <f>IFERROR(VLOOKUP($B13&amp;I$2&amp;$A13,Parte_III!$1:$1048576,$A$3,0)*100,"-")</f>
        <v>77.272725105285645</v>
      </c>
      <c r="J13" s="37">
        <f>IFERROR(VLOOKUP($B13&amp;J$2&amp;$A13,Parte_III!$1:$1048576,$A$3,0)*100,"-")</f>
        <v>75.722545385360718</v>
      </c>
      <c r="K13" s="37">
        <f>IFERROR(VLOOKUP($B13&amp;K$2&amp;$A13,Parte_III!$1:$1048576,$A$3,0)*100,"-")</f>
        <v>82.258063554763794</v>
      </c>
      <c r="L13" s="37">
        <f>IFERROR(VLOOKUP($B13&amp;L$2&amp;$A13,Parte_III!$1:$1048576,$A$3,0)*100,"-")</f>
        <v>84.827584028244019</v>
      </c>
      <c r="M13" s="37">
        <f>IFERROR(VLOOKUP($B13&amp;M$2&amp;$A13,Parte_III!$1:$1048576,$A$3,0)*100,"-")</f>
        <v>80.753970146179199</v>
      </c>
    </row>
    <row r="14" spans="1:25" s="26" customFormat="1">
      <c r="A14" s="6" t="s">
        <v>10478</v>
      </c>
      <c r="B14" s="6" t="s">
        <v>7669</v>
      </c>
      <c r="C14" s="24" t="s">
        <v>5664</v>
      </c>
      <c r="D14" s="37">
        <f>IFERROR(VLOOKUP($B14&amp;D$2&amp;$A14,Parte_III!$1:$1048576,$A$3,0)*100,"-")</f>
        <v>0</v>
      </c>
      <c r="E14" s="37">
        <f>IFERROR(VLOOKUP($B14&amp;E$2&amp;$A14,Parte_III!$1:$1048576,$A$3,0)*100,"-")</f>
        <v>0</v>
      </c>
      <c r="F14" s="37">
        <f>IFERROR(VLOOKUP($B14&amp;F$2&amp;$A14,Parte_III!$1:$1048576,$A$3,0)*100,"-")</f>
        <v>0</v>
      </c>
      <c r="G14" s="37">
        <f>IFERROR(VLOOKUP($B14&amp;G$2&amp;$A14,Parte_III!$1:$1048576,$A$3,0)*100,"-")</f>
        <v>0</v>
      </c>
      <c r="H14" s="37">
        <f>IFERROR(VLOOKUP($B14&amp;H$2&amp;$A14,Parte_III!$1:$1048576,$A$3,0)*100,"-")</f>
        <v>0</v>
      </c>
      <c r="I14" s="37">
        <f>IFERROR(VLOOKUP($B14&amp;I$2&amp;$A14,Parte_III!$1:$1048576,$A$3,0)*100,"-")</f>
        <v>0</v>
      </c>
      <c r="J14" s="37">
        <f>IFERROR(VLOOKUP($B14&amp;J$2&amp;$A14,Parte_III!$1:$1048576,$A$3,0)*100,"-")</f>
        <v>0</v>
      </c>
      <c r="K14" s="37">
        <f>IFERROR(VLOOKUP($B14&amp;K$2&amp;$A14,Parte_III!$1:$1048576,$A$3,0)*100,"-")</f>
        <v>0</v>
      </c>
      <c r="L14" s="37">
        <f>IFERROR(VLOOKUP($B14&amp;L$2&amp;$A14,Parte_III!$1:$1048576,$A$3,0)*100,"-")</f>
        <v>0</v>
      </c>
      <c r="M14" s="37">
        <f>IFERROR(VLOOKUP($B14&amp;M$2&amp;$A14,Parte_III!$1:$1048576,$A$3,0)*100,"-")</f>
        <v>0</v>
      </c>
    </row>
    <row r="15" spans="1:25" s="26" customFormat="1">
      <c r="A15" s="6"/>
      <c r="B15" s="6"/>
      <c r="C15" s="21" t="s">
        <v>1688</v>
      </c>
      <c r="D15" s="38"/>
      <c r="E15" s="22"/>
      <c r="F15" s="22"/>
      <c r="G15" s="22"/>
      <c r="H15" s="22"/>
      <c r="I15" s="22"/>
      <c r="J15" s="22"/>
      <c r="K15" s="22"/>
      <c r="L15" s="22"/>
      <c r="M15" s="22"/>
    </row>
    <row r="16" spans="1:25" s="26" customFormat="1">
      <c r="A16" s="6" t="s">
        <v>10418</v>
      </c>
      <c r="B16" s="6" t="s">
        <v>7670</v>
      </c>
      <c r="C16" s="24" t="s">
        <v>7717</v>
      </c>
      <c r="D16" s="37">
        <f>IFERROR(VLOOKUP($B16&amp;D$2&amp;$A16,Parte_III!$1:$1048576,$A$3,0)*100,"-")</f>
        <v>25</v>
      </c>
      <c r="E16" s="37">
        <f>IFERROR(VLOOKUP($B16&amp;E$2&amp;$A16,Parte_III!$1:$1048576,$A$3,0)*100,"-")</f>
        <v>30.769231915473938</v>
      </c>
      <c r="F16" s="37">
        <f>IFERROR(VLOOKUP($B16&amp;F$2&amp;$A16,Parte_III!$1:$1048576,$A$3,0)*100,"-")</f>
        <v>34.693878889083862</v>
      </c>
      <c r="G16" s="37">
        <f>IFERROR(VLOOKUP($B16&amp;G$2&amp;$A16,Parte_III!$1:$1048576,$A$3,0)*100,"-")</f>
        <v>26.829269528388977</v>
      </c>
      <c r="H16" s="37">
        <f>IFERROR(VLOOKUP($B16&amp;H$2&amp;$A16,Parte_III!$1:$1048576,$A$3,0)*100,"-")</f>
        <v>23.636363446712494</v>
      </c>
      <c r="I16" s="37">
        <f>IFERROR(VLOOKUP($B16&amp;I$2&amp;$A16,Parte_III!$1:$1048576,$A$3,0)*100,"-")</f>
        <v>28.934010863304138</v>
      </c>
      <c r="J16" s="37">
        <f>IFERROR(VLOOKUP($B16&amp;J$2&amp;$A16,Parte_III!$1:$1048576,$A$3,0)*100,"-")</f>
        <v>25</v>
      </c>
      <c r="K16" s="37">
        <f>IFERROR(VLOOKUP($B16&amp;K$2&amp;$A16,Parte_III!$1:$1048576,$A$3,0)*100,"-")</f>
        <v>23.225806653499603</v>
      </c>
      <c r="L16" s="37">
        <f>IFERROR(VLOOKUP($B16&amp;L$2&amp;$A16,Parte_III!$1:$1048576,$A$3,0)*100,"-")</f>
        <v>19.79166716337204</v>
      </c>
      <c r="M16" s="37">
        <f>IFERROR(VLOOKUP($B16&amp;M$2&amp;$A16,Parte_III!$1:$1048576,$A$3,0)*100,"-")</f>
        <v>22.955144941806793</v>
      </c>
    </row>
    <row r="17" spans="1:13" s="26" customFormat="1">
      <c r="A17" s="6" t="s">
        <v>10448</v>
      </c>
      <c r="B17" s="6" t="s">
        <v>7670</v>
      </c>
      <c r="C17" s="24" t="s">
        <v>7718</v>
      </c>
      <c r="D17" s="37">
        <f>IFERROR(VLOOKUP($B17&amp;D$2&amp;$A17,Parte_III!$1:$1048576,$A$3,0)*100,"-")</f>
        <v>74.82638955116272</v>
      </c>
      <c r="E17" s="37">
        <f>IFERROR(VLOOKUP($B17&amp;E$2&amp;$A17,Parte_III!$1:$1048576,$A$3,0)*100,"-")</f>
        <v>69.230771064758301</v>
      </c>
      <c r="F17" s="37">
        <f>IFERROR(VLOOKUP($B17&amp;F$2&amp;$A17,Parte_III!$1:$1048576,$A$3,0)*100,"-")</f>
        <v>63.265305757522583</v>
      </c>
      <c r="G17" s="37">
        <f>IFERROR(VLOOKUP($B17&amp;G$2&amp;$A17,Parte_III!$1:$1048576,$A$3,0)*100,"-")</f>
        <v>73.170733451843262</v>
      </c>
      <c r="H17" s="37">
        <f>IFERROR(VLOOKUP($B17&amp;H$2&amp;$A17,Parte_III!$1:$1048576,$A$3,0)*100,"-")</f>
        <v>76.363635063171387</v>
      </c>
      <c r="I17" s="37">
        <f>IFERROR(VLOOKUP($B17&amp;I$2&amp;$A17,Parte_III!$1:$1048576,$A$3,0)*100,"-")</f>
        <v>70.558375120162964</v>
      </c>
      <c r="J17" s="37">
        <f>IFERROR(VLOOKUP($B17&amp;J$2&amp;$A17,Parte_III!$1:$1048576,$A$3,0)*100,"-")</f>
        <v>75</v>
      </c>
      <c r="K17" s="37">
        <f>IFERROR(VLOOKUP($B17&amp;K$2&amp;$A17,Parte_III!$1:$1048576,$A$3,0)*100,"-")</f>
        <v>76.774191856384277</v>
      </c>
      <c r="L17" s="37">
        <f>IFERROR(VLOOKUP($B17&amp;L$2&amp;$A17,Parte_III!$1:$1048576,$A$3,0)*100,"-")</f>
        <v>80.208331346511841</v>
      </c>
      <c r="M17" s="37">
        <f>IFERROR(VLOOKUP($B17&amp;M$2&amp;$A17,Parte_III!$1:$1048576,$A$3,0)*100,"-")</f>
        <v>77.044856548309326</v>
      </c>
    </row>
    <row r="18" spans="1:13" s="26" customFormat="1" ht="15" thickBot="1">
      <c r="A18" s="6" t="s">
        <v>10478</v>
      </c>
      <c r="B18" s="6" t="s">
        <v>7670</v>
      </c>
      <c r="C18" s="24" t="s">
        <v>5664</v>
      </c>
      <c r="D18" s="37">
        <f>IFERROR(VLOOKUP($B18&amp;D$2&amp;$A18,Parte_III!$1:$1048576,$A$3,0)*100,"-")</f>
        <v>0.17361111240461469</v>
      </c>
      <c r="E18" s="37">
        <f>IFERROR(VLOOKUP($B18&amp;E$2&amp;$A18,Parte_III!$1:$1048576,$A$3,0)*100,"-")</f>
        <v>0</v>
      </c>
      <c r="F18" s="37">
        <f>IFERROR(VLOOKUP($B18&amp;F$2&amp;$A18,Parte_III!$1:$1048576,$A$3,0)*100,"-")</f>
        <v>2.0408162847161293</v>
      </c>
      <c r="G18" s="37">
        <f>IFERROR(VLOOKUP($B18&amp;G$2&amp;$A18,Parte_III!$1:$1048576,$A$3,0)*100,"-")</f>
        <v>0</v>
      </c>
      <c r="H18" s="37">
        <f>IFERROR(VLOOKUP($B18&amp;H$2&amp;$A18,Parte_III!$1:$1048576,$A$3,0)*100,"-")</f>
        <v>0</v>
      </c>
      <c r="I18" s="37">
        <f>IFERROR(VLOOKUP($B18&amp;I$2&amp;$A18,Parte_III!$1:$1048576,$A$3,0)*100,"-")</f>
        <v>0.50761420279741287</v>
      </c>
      <c r="J18" s="37">
        <f>IFERROR(VLOOKUP($B18&amp;J$2&amp;$A18,Parte_III!$1:$1048576,$A$3,0)*100,"-")</f>
        <v>0</v>
      </c>
      <c r="K18" s="37">
        <f>IFERROR(VLOOKUP($B18&amp;K$2&amp;$A18,Parte_III!$1:$1048576,$A$3,0)*100,"-")</f>
        <v>0</v>
      </c>
      <c r="L18" s="37">
        <f>IFERROR(VLOOKUP($B18&amp;L$2&amp;$A18,Parte_III!$1:$1048576,$A$3,0)*100,"-")</f>
        <v>0</v>
      </c>
      <c r="M18" s="37">
        <f>IFERROR(VLOOKUP($B18&amp;M$2&amp;$A18,Parte_III!$1:$1048576,$A$3,0)*100,"-")</f>
        <v>0</v>
      </c>
    </row>
    <row r="19" spans="1:13" s="26" customFormat="1" ht="15" thickTop="1">
      <c r="A19" s="8"/>
      <c r="B19" s="8"/>
      <c r="C19" s="32" t="s">
        <v>355</v>
      </c>
      <c r="D19" s="33"/>
      <c r="E19" s="33"/>
      <c r="F19" s="33"/>
      <c r="G19" s="33"/>
      <c r="H19" s="33"/>
      <c r="I19" s="33"/>
      <c r="J19" s="33"/>
      <c r="K19" s="33"/>
      <c r="L19" s="33"/>
      <c r="M19" s="33"/>
    </row>
    <row r="20" spans="1:13" s="26" customFormat="1">
      <c r="A20" s="8"/>
      <c r="B20" s="8"/>
      <c r="C20" s="34" t="s">
        <v>354</v>
      </c>
    </row>
    <row r="21" spans="1:13" s="26" customFormat="1">
      <c r="A21" s="8"/>
      <c r="B21" s="8"/>
    </row>
    <row r="22" spans="1:13" s="26" customFormat="1">
      <c r="A22" s="8"/>
      <c r="B22" s="8"/>
    </row>
    <row r="23" spans="1:13" s="26" customFormat="1">
      <c r="A23" s="8"/>
      <c r="B23" s="8"/>
    </row>
    <row r="24" spans="1:13" s="26" customFormat="1">
      <c r="A24" s="8"/>
      <c r="B24" s="8"/>
    </row>
    <row r="25" spans="1:13" s="26" customFormat="1">
      <c r="A25" s="8"/>
      <c r="B25" s="8"/>
    </row>
    <row r="26" spans="1:13" s="26" customFormat="1">
      <c r="A26" s="8"/>
      <c r="B26" s="8"/>
    </row>
    <row r="27" spans="1:13" s="26" customFormat="1">
      <c r="A27" s="8"/>
      <c r="B27" s="8"/>
    </row>
    <row r="28" spans="1:13" s="26" customFormat="1">
      <c r="A28" s="8"/>
      <c r="B28" s="8"/>
    </row>
    <row r="29" spans="1:13" s="26" customFormat="1">
      <c r="A29" s="8"/>
      <c r="B29" s="8"/>
    </row>
    <row r="30" spans="1:13" s="26" customFormat="1">
      <c r="A30" s="8"/>
      <c r="B30" s="8"/>
    </row>
    <row r="31" spans="1:13" s="26" customFormat="1">
      <c r="A31" s="8"/>
      <c r="B31" s="8"/>
    </row>
    <row r="32" spans="1:13"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52E97-2AB8-46F2-990B-975D6749FE78}">
  <dimension ref="A1:AG91"/>
  <sheetViews>
    <sheetView showGridLines="0" zoomScaleNormal="100" workbookViewId="0">
      <selection activeCell="C4" sqref="C4"/>
    </sheetView>
  </sheetViews>
  <sheetFormatPr defaultRowHeight="14.4"/>
  <cols>
    <col min="1" max="2" width="4.44140625" style="13" customWidth="1"/>
    <col min="3" max="3" width="43.33203125" style="26" customWidth="1"/>
    <col min="4" max="8" width="12.109375" style="26" customWidth="1"/>
    <col min="9" max="33" width="9.109375" style="26"/>
  </cols>
  <sheetData>
    <row r="1" spans="1:33" s="2" customFormat="1" ht="33.75" customHeight="1">
      <c r="A1" s="12"/>
      <c r="B1" s="12"/>
      <c r="C1" s="232" t="s">
        <v>2045</v>
      </c>
      <c r="D1" s="232"/>
      <c r="E1" s="232"/>
      <c r="F1" s="232"/>
      <c r="G1" s="232"/>
      <c r="H1" s="232"/>
      <c r="I1" s="14"/>
      <c r="J1" s="14"/>
      <c r="K1" s="14"/>
      <c r="L1" s="14"/>
      <c r="M1" s="14"/>
      <c r="N1" s="14"/>
      <c r="O1" s="14"/>
      <c r="P1" s="14"/>
    </row>
    <row r="2" spans="1:33" s="6" customFormat="1" ht="11.25" customHeight="1">
      <c r="A2" s="6" t="s">
        <v>1684</v>
      </c>
      <c r="C2" s="116"/>
      <c r="E2" s="6" t="s">
        <v>10740</v>
      </c>
      <c r="F2" s="6" t="s">
        <v>10741</v>
      </c>
      <c r="G2" s="6" t="s">
        <v>10742</v>
      </c>
      <c r="H2" s="6" t="s">
        <v>10743</v>
      </c>
    </row>
    <row r="3" spans="1:33" s="1" customFormat="1" ht="58.5" customHeight="1">
      <c r="A3" s="8">
        <v>2</v>
      </c>
      <c r="B3" s="8"/>
      <c r="C3" s="234" t="s">
        <v>10963</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c r="AE3" s="16"/>
      <c r="AF3" s="16"/>
      <c r="AG3" s="16"/>
    </row>
    <row r="4" spans="1:33" s="1" customFormat="1" ht="9.75" customHeight="1" thickBot="1">
      <c r="A4" s="8"/>
      <c r="B4" s="8"/>
      <c r="C4" s="17"/>
      <c r="D4" s="18"/>
      <c r="E4" s="18"/>
      <c r="F4" s="18"/>
      <c r="G4" s="18"/>
      <c r="H4" s="18"/>
      <c r="I4" s="16"/>
      <c r="J4" s="16"/>
      <c r="K4" s="16"/>
      <c r="L4" s="16"/>
      <c r="M4" s="16"/>
      <c r="N4" s="16"/>
      <c r="O4" s="16"/>
      <c r="P4" s="16"/>
      <c r="Q4" s="16"/>
      <c r="R4" s="16"/>
      <c r="S4" s="16"/>
      <c r="T4" s="16"/>
      <c r="U4" s="16"/>
      <c r="V4" s="16"/>
      <c r="W4" s="16"/>
      <c r="X4" s="16"/>
      <c r="Y4" s="16"/>
      <c r="Z4" s="16"/>
      <c r="AA4" s="16"/>
      <c r="AB4" s="16"/>
      <c r="AC4" s="16"/>
      <c r="AD4" s="16"/>
      <c r="AE4" s="16"/>
      <c r="AF4" s="16"/>
      <c r="AG4" s="16"/>
    </row>
    <row r="5" spans="1:33" s="1" customFormat="1" ht="28.5" customHeight="1" thickTop="1">
      <c r="A5" s="8"/>
      <c r="B5" s="8"/>
      <c r="C5" s="235" t="s">
        <v>10960</v>
      </c>
      <c r="D5" s="237" t="s">
        <v>265</v>
      </c>
      <c r="E5" s="237"/>
      <c r="F5" s="237"/>
      <c r="G5" s="237"/>
      <c r="H5" s="237"/>
      <c r="I5" s="16"/>
      <c r="J5" s="16"/>
      <c r="K5" s="16"/>
      <c r="L5" s="16"/>
      <c r="M5" s="16"/>
      <c r="N5" s="16"/>
      <c r="O5" s="16"/>
      <c r="P5" s="16"/>
      <c r="Q5" s="16"/>
      <c r="R5" s="16"/>
      <c r="S5" s="16"/>
      <c r="T5" s="16"/>
      <c r="U5" s="16"/>
      <c r="V5" s="16"/>
      <c r="W5" s="16"/>
      <c r="X5" s="16"/>
      <c r="Y5" s="16"/>
      <c r="Z5" s="16"/>
      <c r="AA5" s="16"/>
      <c r="AB5" s="16"/>
      <c r="AC5" s="16"/>
      <c r="AD5" s="16"/>
      <c r="AE5" s="16"/>
      <c r="AF5" s="16"/>
      <c r="AG5" s="16"/>
    </row>
    <row r="6" spans="1:33" s="1" customFormat="1" ht="28.5" customHeight="1">
      <c r="A6" s="8"/>
      <c r="B6" s="8"/>
      <c r="C6" s="236"/>
      <c r="D6" s="111" t="s">
        <v>342</v>
      </c>
      <c r="E6" s="111" t="s">
        <v>1820</v>
      </c>
      <c r="F6" s="111" t="s">
        <v>5874</v>
      </c>
      <c r="G6" s="111" t="s">
        <v>1822</v>
      </c>
      <c r="H6" s="111" t="s">
        <v>1823</v>
      </c>
      <c r="I6" s="16"/>
      <c r="J6" s="16"/>
      <c r="K6" s="16"/>
      <c r="L6" s="16"/>
      <c r="M6" s="16"/>
      <c r="N6" s="16"/>
      <c r="O6" s="16"/>
      <c r="P6" s="16"/>
      <c r="Q6" s="16"/>
      <c r="R6" s="16"/>
      <c r="S6" s="16"/>
      <c r="T6" s="16"/>
      <c r="U6" s="16"/>
      <c r="V6" s="16"/>
      <c r="W6" s="16"/>
      <c r="X6" s="16"/>
      <c r="Y6" s="16"/>
      <c r="Z6" s="16"/>
      <c r="AA6" s="16"/>
      <c r="AB6" s="16"/>
      <c r="AC6" s="16"/>
      <c r="AD6" s="16"/>
      <c r="AE6" s="16"/>
      <c r="AF6" s="16"/>
      <c r="AG6" s="16"/>
    </row>
    <row r="7" spans="1:33" s="1" customFormat="1" ht="19.5" customHeight="1">
      <c r="A7" s="8"/>
      <c r="B7" s="8"/>
      <c r="C7" s="21" t="s">
        <v>342</v>
      </c>
      <c r="D7" s="22"/>
      <c r="E7" s="22"/>
      <c r="F7" s="22"/>
      <c r="G7" s="22"/>
      <c r="H7" s="22"/>
      <c r="I7" s="16"/>
      <c r="J7" s="16"/>
      <c r="K7" s="16"/>
      <c r="L7" s="16"/>
      <c r="M7" s="16"/>
      <c r="N7" s="16"/>
      <c r="O7" s="16"/>
      <c r="P7" s="16"/>
      <c r="Q7" s="16"/>
      <c r="R7" s="16"/>
      <c r="S7" s="16"/>
      <c r="T7" s="16"/>
      <c r="U7" s="16"/>
      <c r="V7" s="16"/>
      <c r="W7" s="16"/>
      <c r="X7" s="16"/>
      <c r="Y7" s="16"/>
      <c r="Z7" s="16"/>
      <c r="AA7" s="16"/>
      <c r="AB7" s="16"/>
      <c r="AC7" s="16"/>
      <c r="AD7" s="16"/>
      <c r="AE7" s="16"/>
      <c r="AF7" s="16"/>
      <c r="AG7" s="16"/>
    </row>
    <row r="8" spans="1:33" s="1" customFormat="1" ht="19.5" customHeight="1">
      <c r="A8" s="6" t="s">
        <v>10418</v>
      </c>
      <c r="B8" s="6"/>
      <c r="C8" s="24" t="s">
        <v>7717</v>
      </c>
      <c r="D8" s="36">
        <f>IFERROR(VLOOKUP(D$2&amp;$B8&amp;$A8,Parte_III!$1:$1048576,$A$3,0),"-")</f>
        <v>291</v>
      </c>
      <c r="E8" s="36">
        <f>IFERROR(VLOOKUP(E$2&amp;$B8&amp;$A8,Parte_III!$1:$1048576,$A$3,0),"-")</f>
        <v>83</v>
      </c>
      <c r="F8" s="36">
        <f>IFERROR(VLOOKUP(F$2&amp;$B8&amp;$A8,Parte_III!$1:$1048576,$A$3,0),"-")</f>
        <v>47</v>
      </c>
      <c r="G8" s="36">
        <f>IFERROR(VLOOKUP(G$2&amp;$B8&amp;$A8,Parte_III!$1:$1048576,$A$3,0),"-")</f>
        <v>23</v>
      </c>
      <c r="H8" s="36">
        <f>IFERROR(VLOOKUP(H$2&amp;$B8&amp;$A8,Parte_III!$1:$1048576,$A$3,0),"-")</f>
        <v>31</v>
      </c>
      <c r="I8" s="16"/>
      <c r="J8" s="16"/>
      <c r="K8" s="16"/>
      <c r="L8" s="16"/>
      <c r="M8" s="16"/>
      <c r="N8" s="16"/>
      <c r="O8" s="16"/>
      <c r="P8" s="16"/>
      <c r="Q8" s="16"/>
      <c r="R8" s="16"/>
      <c r="S8" s="16"/>
      <c r="T8" s="16"/>
      <c r="U8" s="16"/>
      <c r="V8" s="16"/>
      <c r="W8" s="16"/>
      <c r="X8" s="16"/>
      <c r="Y8" s="16"/>
      <c r="Z8" s="16"/>
      <c r="AA8" s="16"/>
      <c r="AB8" s="16"/>
      <c r="AC8" s="16"/>
      <c r="AD8" s="16"/>
      <c r="AE8" s="16"/>
      <c r="AF8" s="16"/>
      <c r="AG8" s="16"/>
    </row>
    <row r="9" spans="1:33">
      <c r="A9" s="6" t="s">
        <v>10448</v>
      </c>
      <c r="B9" s="6"/>
      <c r="C9" s="24" t="s">
        <v>7718</v>
      </c>
      <c r="D9" s="36">
        <f>IFERROR(VLOOKUP(D$2&amp;$B9&amp;$A9,Parte_III!$1:$1048576,$A$3,0),"-")</f>
        <v>1008</v>
      </c>
      <c r="E9" s="36">
        <f>IFERROR(VLOOKUP(E$2&amp;$B9&amp;$A9,Parte_III!$1:$1048576,$A$3,0),"-")</f>
        <v>346</v>
      </c>
      <c r="F9" s="36">
        <f>IFERROR(VLOOKUP(F$2&amp;$B9&amp;$A9,Parte_III!$1:$1048576,$A$3,0),"-")</f>
        <v>138</v>
      </c>
      <c r="G9" s="36">
        <f>IFERROR(VLOOKUP(G$2&amp;$B9&amp;$A9,Parte_III!$1:$1048576,$A$3,0),"-")</f>
        <v>75</v>
      </c>
      <c r="H9" s="36">
        <f>IFERROR(VLOOKUP(H$2&amp;$B9&amp;$A9,Parte_III!$1:$1048576,$A$3,0),"-")</f>
        <v>140</v>
      </c>
    </row>
    <row r="10" spans="1:33">
      <c r="A10" s="6" t="s">
        <v>10478</v>
      </c>
      <c r="B10" s="6"/>
      <c r="C10" s="24" t="s">
        <v>5664</v>
      </c>
      <c r="D10" s="36">
        <f>IFERROR(VLOOKUP(D$2&amp;$B10&amp;$A10,Parte_III!$1:$1048576,$A$3,0),"-")</f>
        <v>1</v>
      </c>
      <c r="E10" s="36">
        <f>IFERROR(VLOOKUP(E$2&amp;$B10&amp;$A10,Parte_III!$1:$1048576,$A$3,0),"-")</f>
        <v>0</v>
      </c>
      <c r="F10" s="36">
        <f>IFERROR(VLOOKUP(F$2&amp;$B10&amp;$A10,Parte_III!$1:$1048576,$A$3,0),"-")</f>
        <v>0</v>
      </c>
      <c r="G10" s="36">
        <f>IFERROR(VLOOKUP(G$2&amp;$B10&amp;$A10,Parte_III!$1:$1048576,$A$3,0),"-")</f>
        <v>0</v>
      </c>
      <c r="H10" s="36">
        <f>IFERROR(VLOOKUP(H$2&amp;$B10&amp;$A10,Parte_III!$1:$1048576,$A$3,0),"-")</f>
        <v>0</v>
      </c>
    </row>
    <row r="11" spans="1:33">
      <c r="A11" s="8"/>
      <c r="B11" s="8"/>
      <c r="C11" s="21" t="s">
        <v>10803</v>
      </c>
      <c r="D11" s="22"/>
      <c r="E11" s="22"/>
      <c r="F11" s="22"/>
      <c r="G11" s="22"/>
      <c r="H11" s="22"/>
    </row>
    <row r="12" spans="1:33">
      <c r="A12" s="6" t="s">
        <v>10418</v>
      </c>
      <c r="B12" s="6" t="s">
        <v>5875</v>
      </c>
      <c r="C12" s="24" t="s">
        <v>7717</v>
      </c>
      <c r="D12" s="36">
        <f>IFERROR(VLOOKUP(D$2&amp;$B12&amp;$A12,Parte_III!$1:$1048576,$A$3,0),"-")</f>
        <v>74</v>
      </c>
      <c r="E12" s="36">
        <f>IFERROR(VLOOKUP(E$2&amp;$B12&amp;$A12,Parte_III!$1:$1048576,$A$3,0),"-")</f>
        <v>36</v>
      </c>
      <c r="F12" s="36">
        <f>IFERROR(VLOOKUP(F$2&amp;$B12&amp;$A12,Parte_III!$1:$1048576,$A$3,0),"-")</f>
        <v>15</v>
      </c>
      <c r="G12" s="36">
        <f>IFERROR(VLOOKUP(G$2&amp;$B12&amp;$A12,Parte_III!$1:$1048576,$A$3,0),"-")</f>
        <v>10</v>
      </c>
      <c r="H12" s="36">
        <f>IFERROR(VLOOKUP(H$2&amp;$B12&amp;$A12,Parte_III!$1:$1048576,$A$3,0),"-")</f>
        <v>13</v>
      </c>
    </row>
    <row r="13" spans="1:33" s="26" customFormat="1">
      <c r="A13" s="6" t="s">
        <v>10448</v>
      </c>
      <c r="B13" s="6" t="s">
        <v>5875</v>
      </c>
      <c r="C13" s="24" t="s">
        <v>7718</v>
      </c>
      <c r="D13" s="36">
        <f>IFERROR(VLOOKUP(D$2&amp;$B13&amp;$A13,Parte_III!$1:$1048576,$A$3,0),"-")</f>
        <v>266</v>
      </c>
      <c r="E13" s="36">
        <f>IFERROR(VLOOKUP(E$2&amp;$B13&amp;$A13,Parte_III!$1:$1048576,$A$3,0),"-")</f>
        <v>134</v>
      </c>
      <c r="F13" s="36">
        <f>IFERROR(VLOOKUP(F$2&amp;$B13&amp;$A13,Parte_III!$1:$1048576,$A$3,0),"-")</f>
        <v>41</v>
      </c>
      <c r="G13" s="36">
        <f>IFERROR(VLOOKUP(G$2&amp;$B13&amp;$A13,Parte_III!$1:$1048576,$A$3,0),"-")</f>
        <v>39</v>
      </c>
      <c r="H13" s="36">
        <f>IFERROR(VLOOKUP(H$2&amp;$B13&amp;$A13,Parte_III!$1:$1048576,$A$3,0),"-")</f>
        <v>52</v>
      </c>
    </row>
    <row r="14" spans="1:33" s="26" customFormat="1">
      <c r="A14" s="6" t="s">
        <v>10478</v>
      </c>
      <c r="B14" s="6" t="s">
        <v>5875</v>
      </c>
      <c r="C14" s="24" t="s">
        <v>5664</v>
      </c>
      <c r="D14" s="36">
        <f>IFERROR(VLOOKUP(D$2&amp;$B14&amp;$A14,Parte_III!$1:$1048576,$A$3,0),"-")</f>
        <v>0</v>
      </c>
      <c r="E14" s="36">
        <f>IFERROR(VLOOKUP(E$2&amp;$B14&amp;$A14,Parte_III!$1:$1048576,$A$3,0),"-")</f>
        <v>0</v>
      </c>
      <c r="F14" s="36">
        <f>IFERROR(VLOOKUP(F$2&amp;$B14&amp;$A14,Parte_III!$1:$1048576,$A$3,0),"-")</f>
        <v>0</v>
      </c>
      <c r="G14" s="36">
        <f>IFERROR(VLOOKUP(G$2&amp;$B14&amp;$A14,Parte_III!$1:$1048576,$A$3,0),"-")</f>
        <v>0</v>
      </c>
      <c r="H14" s="36">
        <f>IFERROR(VLOOKUP(H$2&amp;$B14&amp;$A14,Parte_III!$1:$1048576,$A$3,0),"-")</f>
        <v>0</v>
      </c>
    </row>
    <row r="15" spans="1:33" s="26" customFormat="1">
      <c r="A15" s="8"/>
      <c r="B15" s="8"/>
      <c r="C15" s="21" t="s">
        <v>10804</v>
      </c>
      <c r="D15" s="22"/>
      <c r="E15" s="22"/>
      <c r="F15" s="22"/>
      <c r="G15" s="22"/>
      <c r="H15" s="22"/>
    </row>
    <row r="16" spans="1:33" s="26" customFormat="1">
      <c r="A16" s="6" t="s">
        <v>10418</v>
      </c>
      <c r="B16" s="6" t="s">
        <v>5876</v>
      </c>
      <c r="C16" s="24" t="s">
        <v>7717</v>
      </c>
      <c r="D16" s="36">
        <f>IFERROR(VLOOKUP(D$2&amp;$B16&amp;$A16,Parte_III!$1:$1048576,$A$3,0),"-")</f>
        <v>53</v>
      </c>
      <c r="E16" s="36">
        <f>IFERROR(VLOOKUP(E$2&amp;$B16&amp;$A16,Parte_III!$1:$1048576,$A$3,0),"-")</f>
        <v>24</v>
      </c>
      <c r="F16" s="36">
        <f>IFERROR(VLOOKUP(F$2&amp;$B16&amp;$A16,Parte_III!$1:$1048576,$A$3,0),"-")</f>
        <v>16</v>
      </c>
      <c r="G16" s="36">
        <f>IFERROR(VLOOKUP(G$2&amp;$B16&amp;$A16,Parte_III!$1:$1048576,$A$3,0),"-")</f>
        <v>5</v>
      </c>
      <c r="H16" s="36">
        <f>IFERROR(VLOOKUP(H$2&amp;$B16&amp;$A16,Parte_III!$1:$1048576,$A$3,0),"-")</f>
        <v>8</v>
      </c>
    </row>
    <row r="17" spans="1:8" s="26" customFormat="1">
      <c r="A17" s="6" t="s">
        <v>10448</v>
      </c>
      <c r="B17" s="6" t="s">
        <v>5876</v>
      </c>
      <c r="C17" s="24" t="s">
        <v>7718</v>
      </c>
      <c r="D17" s="36">
        <f>IFERROR(VLOOKUP(D$2&amp;$B17&amp;$A17,Parte_III!$1:$1048576,$A$3,0),"-")</f>
        <v>244</v>
      </c>
      <c r="E17" s="36">
        <f>IFERROR(VLOOKUP(E$2&amp;$B17&amp;$A17,Parte_III!$1:$1048576,$A$3,0),"-")</f>
        <v>123</v>
      </c>
      <c r="F17" s="36">
        <f>IFERROR(VLOOKUP(F$2&amp;$B17&amp;$A17,Parte_III!$1:$1048576,$A$3,0),"-")</f>
        <v>45</v>
      </c>
      <c r="G17" s="36">
        <f>IFERROR(VLOOKUP(G$2&amp;$B17&amp;$A17,Parte_III!$1:$1048576,$A$3,0),"-")</f>
        <v>22</v>
      </c>
      <c r="H17" s="36">
        <f>IFERROR(VLOOKUP(H$2&amp;$B17&amp;$A17,Parte_III!$1:$1048576,$A$3,0),"-")</f>
        <v>54</v>
      </c>
    </row>
    <row r="18" spans="1:8" s="26" customFormat="1">
      <c r="A18" s="6" t="s">
        <v>10478</v>
      </c>
      <c r="B18" s="6" t="s">
        <v>5876</v>
      </c>
      <c r="C18" s="24" t="s">
        <v>5664</v>
      </c>
      <c r="D18" s="36">
        <f>IFERROR(VLOOKUP(D$2&amp;$B18&amp;$A18,Parte_III!$1:$1048576,$A$3,0),"-")</f>
        <v>0</v>
      </c>
      <c r="E18" s="36">
        <f>IFERROR(VLOOKUP(E$2&amp;$B18&amp;$A18,Parte_III!$1:$1048576,$A$3,0),"-")</f>
        <v>0</v>
      </c>
      <c r="F18" s="36">
        <f>IFERROR(VLOOKUP(F$2&amp;$B18&amp;$A18,Parte_III!$1:$1048576,$A$3,0),"-")</f>
        <v>0</v>
      </c>
      <c r="G18" s="36">
        <f>IFERROR(VLOOKUP(G$2&amp;$B18&amp;$A18,Parte_III!$1:$1048576,$A$3,0),"-")</f>
        <v>0</v>
      </c>
      <c r="H18" s="36">
        <f>IFERROR(VLOOKUP(H$2&amp;$B18&amp;$A18,Parte_III!$1:$1048576,$A$3,0),"-")</f>
        <v>0</v>
      </c>
    </row>
    <row r="19" spans="1:8" s="26" customFormat="1">
      <c r="A19" s="8"/>
      <c r="B19" s="8"/>
      <c r="C19" s="21" t="s">
        <v>10805</v>
      </c>
      <c r="D19" s="22"/>
      <c r="E19" s="22"/>
      <c r="F19" s="22"/>
      <c r="G19" s="22"/>
      <c r="H19" s="22"/>
    </row>
    <row r="20" spans="1:8" s="26" customFormat="1">
      <c r="A20" s="6" t="s">
        <v>10418</v>
      </c>
      <c r="B20" s="6" t="s">
        <v>5877</v>
      </c>
      <c r="C20" s="24" t="s">
        <v>7717</v>
      </c>
      <c r="D20" s="36">
        <f>IFERROR(VLOOKUP(D$2&amp;$B20&amp;$A20,Parte_III!$1:$1048576,$A$3,0),"-")</f>
        <v>57</v>
      </c>
      <c r="E20" s="36">
        <f>IFERROR(VLOOKUP(E$2&amp;$B20&amp;$A20,Parte_III!$1:$1048576,$A$3,0),"-")</f>
        <v>23</v>
      </c>
      <c r="F20" s="36">
        <f>IFERROR(VLOOKUP(F$2&amp;$B20&amp;$A20,Parte_III!$1:$1048576,$A$3,0),"-")</f>
        <v>16</v>
      </c>
      <c r="G20" s="36">
        <f>IFERROR(VLOOKUP(G$2&amp;$B20&amp;$A20,Parte_III!$1:$1048576,$A$3,0),"-")</f>
        <v>8</v>
      </c>
      <c r="H20" s="36">
        <f>IFERROR(VLOOKUP(H$2&amp;$B20&amp;$A20,Parte_III!$1:$1048576,$A$3,0),"-")</f>
        <v>10</v>
      </c>
    </row>
    <row r="21" spans="1:8" s="26" customFormat="1">
      <c r="A21" s="6" t="s">
        <v>10448</v>
      </c>
      <c r="B21" s="6" t="s">
        <v>5877</v>
      </c>
      <c r="C21" s="24" t="s">
        <v>7718</v>
      </c>
      <c r="D21" s="36">
        <f>IFERROR(VLOOKUP(D$2&amp;$B21&amp;$A21,Parte_III!$1:$1048576,$A$3,0),"-")</f>
        <v>189</v>
      </c>
      <c r="E21" s="36">
        <f>IFERROR(VLOOKUP(E$2&amp;$B21&amp;$A21,Parte_III!$1:$1048576,$A$3,0),"-")</f>
        <v>89</v>
      </c>
      <c r="F21" s="36">
        <f>IFERROR(VLOOKUP(F$2&amp;$B21&amp;$A21,Parte_III!$1:$1048576,$A$3,0),"-")</f>
        <v>52</v>
      </c>
      <c r="G21" s="36">
        <f>IFERROR(VLOOKUP(G$2&amp;$B21&amp;$A21,Parte_III!$1:$1048576,$A$3,0),"-")</f>
        <v>14</v>
      </c>
      <c r="H21" s="36">
        <f>IFERROR(VLOOKUP(H$2&amp;$B21&amp;$A21,Parte_III!$1:$1048576,$A$3,0),"-")</f>
        <v>34</v>
      </c>
    </row>
    <row r="22" spans="1:8" s="26" customFormat="1" ht="15" thickBot="1">
      <c r="A22" s="6" t="s">
        <v>10478</v>
      </c>
      <c r="B22" s="6" t="s">
        <v>5877</v>
      </c>
      <c r="C22" s="24" t="s">
        <v>5664</v>
      </c>
      <c r="D22" s="36">
        <f>IFERROR(VLOOKUP(D$2&amp;$B22&amp;$A22,Parte_III!$1:$1048576,$A$3,0),"-")</f>
        <v>0</v>
      </c>
      <c r="E22" s="36">
        <f>IFERROR(VLOOKUP(E$2&amp;$B22&amp;$A22,Parte_III!$1:$1048576,$A$3,0),"-")</f>
        <v>0</v>
      </c>
      <c r="F22" s="36">
        <f>IFERROR(VLOOKUP(F$2&amp;$B22&amp;$A22,Parte_III!$1:$1048576,$A$3,0),"-")</f>
        <v>0</v>
      </c>
      <c r="G22" s="36">
        <f>IFERROR(VLOOKUP(G$2&amp;$B22&amp;$A22,Parte_III!$1:$1048576,$A$3,0),"-")</f>
        <v>0</v>
      </c>
      <c r="H22" s="36">
        <f>IFERROR(VLOOKUP(H$2&amp;$B22&amp;$A22,Parte_III!$1:$1048576,$A$3,0),"-")</f>
        <v>0</v>
      </c>
    </row>
    <row r="23" spans="1:8" s="26" customFormat="1" ht="15" thickTop="1">
      <c r="A23" s="8"/>
      <c r="B23" s="8"/>
      <c r="C23" s="32" t="s">
        <v>355</v>
      </c>
      <c r="D23" s="33"/>
      <c r="E23" s="33"/>
      <c r="F23" s="33"/>
      <c r="G23" s="33"/>
      <c r="H23" s="33"/>
    </row>
    <row r="24" spans="1:8" s="26" customFormat="1">
      <c r="A24" s="8"/>
      <c r="B24" s="8"/>
      <c r="C24" s="34"/>
    </row>
    <row r="25" spans="1:8" s="26" customFormat="1">
      <c r="A25" s="8"/>
      <c r="B25" s="8"/>
      <c r="C25" s="24"/>
      <c r="D25" s="24"/>
      <c r="E25" s="24"/>
      <c r="F25" s="24"/>
      <c r="G25" s="24"/>
    </row>
    <row r="26" spans="1:8" s="26" customFormat="1">
      <c r="A26" s="8"/>
      <c r="B26" s="8"/>
    </row>
    <row r="27" spans="1:8" s="26" customFormat="1">
      <c r="A27" s="8"/>
      <c r="B27" s="8"/>
    </row>
    <row r="28" spans="1:8" s="26" customFormat="1">
      <c r="A28" s="8"/>
      <c r="B28" s="8"/>
    </row>
    <row r="29" spans="1:8" s="26" customFormat="1">
      <c r="A29" s="8"/>
      <c r="B29" s="8"/>
    </row>
    <row r="30" spans="1:8" s="26" customFormat="1">
      <c r="A30" s="8"/>
      <c r="B30" s="8"/>
    </row>
    <row r="31" spans="1:8" s="26" customFormat="1">
      <c r="A31" s="8"/>
      <c r="B31" s="8"/>
    </row>
    <row r="32" spans="1:8"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sheetData>
  <mergeCells count="4">
    <mergeCell ref="C1:H1"/>
    <mergeCell ref="C3:H3"/>
    <mergeCell ref="C5:C6"/>
    <mergeCell ref="D5:H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1D63F-BE01-4BAF-A531-DE5C72522E78}">
  <dimension ref="A1:AG91"/>
  <sheetViews>
    <sheetView showGridLines="0" zoomScaleNormal="100" workbookViewId="0">
      <selection activeCell="C4" sqref="C4"/>
    </sheetView>
  </sheetViews>
  <sheetFormatPr defaultRowHeight="14.4"/>
  <cols>
    <col min="1" max="2" width="4.44140625" style="13" customWidth="1"/>
    <col min="3" max="3" width="43.33203125" style="26" customWidth="1"/>
    <col min="4" max="8" width="12.109375" style="26" customWidth="1"/>
    <col min="9" max="33" width="9.109375" style="26"/>
  </cols>
  <sheetData>
    <row r="1" spans="1:33" s="2" customFormat="1" ht="33.75" customHeight="1">
      <c r="A1" s="12"/>
      <c r="B1" s="12"/>
      <c r="C1" s="232" t="s">
        <v>2045</v>
      </c>
      <c r="D1" s="232"/>
      <c r="E1" s="232"/>
      <c r="F1" s="232"/>
      <c r="G1" s="232"/>
      <c r="H1" s="232"/>
      <c r="I1" s="14"/>
      <c r="J1" s="14"/>
      <c r="K1" s="14"/>
      <c r="L1" s="14"/>
      <c r="M1" s="14"/>
      <c r="N1" s="14"/>
      <c r="O1" s="14"/>
      <c r="P1" s="14"/>
    </row>
    <row r="2" spans="1:33" s="6" customFormat="1" ht="11.25" customHeight="1">
      <c r="C2" s="116"/>
      <c r="E2" s="6" t="s">
        <v>10740</v>
      </c>
      <c r="F2" s="6" t="s">
        <v>10741</v>
      </c>
      <c r="G2" s="6" t="s">
        <v>10742</v>
      </c>
      <c r="H2" s="6" t="s">
        <v>10743</v>
      </c>
    </row>
    <row r="3" spans="1:33" s="1" customFormat="1" ht="58.5" customHeight="1">
      <c r="A3" s="8">
        <v>3</v>
      </c>
      <c r="B3" s="8"/>
      <c r="C3" s="234" t="s">
        <v>10964</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c r="AE3" s="16"/>
      <c r="AF3" s="16"/>
      <c r="AG3" s="16"/>
    </row>
    <row r="4" spans="1:33" s="1" customFormat="1" ht="9.75" customHeight="1" thickBot="1">
      <c r="A4" s="8"/>
      <c r="B4" s="8"/>
      <c r="C4" s="17"/>
      <c r="D4" s="18"/>
      <c r="E4" s="18"/>
      <c r="F4" s="18"/>
      <c r="G4" s="18"/>
      <c r="H4" s="18"/>
      <c r="I4" s="16"/>
      <c r="J4" s="16"/>
      <c r="K4" s="16"/>
      <c r="L4" s="16"/>
      <c r="M4" s="16"/>
      <c r="N4" s="16"/>
      <c r="O4" s="16"/>
      <c r="P4" s="16"/>
      <c r="Q4" s="16"/>
      <c r="R4" s="16"/>
      <c r="S4" s="16"/>
      <c r="T4" s="16"/>
      <c r="U4" s="16"/>
      <c r="V4" s="16"/>
      <c r="W4" s="16"/>
      <c r="X4" s="16"/>
      <c r="Y4" s="16"/>
      <c r="Z4" s="16"/>
      <c r="AA4" s="16"/>
      <c r="AB4" s="16"/>
      <c r="AC4" s="16"/>
      <c r="AD4" s="16"/>
      <c r="AE4" s="16"/>
      <c r="AF4" s="16"/>
      <c r="AG4" s="16"/>
    </row>
    <row r="5" spans="1:33" s="1" customFormat="1" ht="28.5" customHeight="1" thickTop="1">
      <c r="A5" s="8"/>
      <c r="B5" s="8"/>
      <c r="C5" s="235" t="s">
        <v>10960</v>
      </c>
      <c r="D5" s="237" t="s">
        <v>265</v>
      </c>
      <c r="E5" s="237"/>
      <c r="F5" s="237"/>
      <c r="G5" s="237"/>
      <c r="H5" s="237"/>
      <c r="I5" s="16"/>
      <c r="J5" s="16"/>
      <c r="K5" s="16"/>
      <c r="L5" s="16"/>
      <c r="M5" s="16"/>
      <c r="N5" s="16"/>
      <c r="O5" s="16"/>
      <c r="P5" s="16"/>
      <c r="Q5" s="16"/>
      <c r="R5" s="16"/>
      <c r="S5" s="16"/>
      <c r="T5" s="16"/>
      <c r="U5" s="16"/>
      <c r="V5" s="16"/>
      <c r="W5" s="16"/>
      <c r="X5" s="16"/>
      <c r="Y5" s="16"/>
      <c r="Z5" s="16"/>
      <c r="AA5" s="16"/>
      <c r="AB5" s="16"/>
      <c r="AC5" s="16"/>
      <c r="AD5" s="16"/>
      <c r="AE5" s="16"/>
      <c r="AF5" s="16"/>
      <c r="AG5" s="16"/>
    </row>
    <row r="6" spans="1:33" s="1" customFormat="1" ht="28.5" customHeight="1">
      <c r="A6" s="8"/>
      <c r="B6" s="8"/>
      <c r="C6" s="236"/>
      <c r="D6" s="111" t="s">
        <v>342</v>
      </c>
      <c r="E6" s="111" t="s">
        <v>1820</v>
      </c>
      <c r="F6" s="111" t="s">
        <v>5874</v>
      </c>
      <c r="G6" s="111" t="s">
        <v>1822</v>
      </c>
      <c r="H6" s="111" t="s">
        <v>1823</v>
      </c>
      <c r="I6" s="16"/>
      <c r="J6" s="16"/>
      <c r="K6" s="16"/>
      <c r="L6" s="16"/>
      <c r="M6" s="16"/>
      <c r="N6" s="16"/>
      <c r="O6" s="16"/>
      <c r="P6" s="16"/>
      <c r="Q6" s="16"/>
      <c r="R6" s="16"/>
      <c r="S6" s="16"/>
      <c r="T6" s="16"/>
      <c r="U6" s="16"/>
      <c r="V6" s="16"/>
      <c r="W6" s="16"/>
      <c r="X6" s="16"/>
      <c r="Y6" s="16"/>
      <c r="Z6" s="16"/>
      <c r="AA6" s="16"/>
      <c r="AB6" s="16"/>
      <c r="AC6" s="16"/>
      <c r="AD6" s="16"/>
      <c r="AE6" s="16"/>
      <c r="AF6" s="16"/>
      <c r="AG6" s="16"/>
    </row>
    <row r="7" spans="1:33" s="1" customFormat="1" ht="19.5" customHeight="1">
      <c r="A7" s="8"/>
      <c r="B7" s="8"/>
      <c r="C7" s="21" t="s">
        <v>342</v>
      </c>
      <c r="D7" s="22"/>
      <c r="E7" s="22"/>
      <c r="F7" s="22"/>
      <c r="G7" s="22"/>
      <c r="H7" s="22"/>
      <c r="I7" s="16"/>
      <c r="J7" s="16"/>
      <c r="K7" s="16"/>
      <c r="L7" s="16"/>
      <c r="M7" s="16"/>
      <c r="N7" s="16"/>
      <c r="O7" s="16"/>
      <c r="P7" s="16"/>
      <c r="Q7" s="16"/>
      <c r="R7" s="16"/>
      <c r="S7" s="16"/>
      <c r="T7" s="16"/>
      <c r="U7" s="16"/>
      <c r="V7" s="16"/>
      <c r="W7" s="16"/>
      <c r="X7" s="16"/>
      <c r="Y7" s="16"/>
      <c r="Z7" s="16"/>
      <c r="AA7" s="16"/>
      <c r="AB7" s="16"/>
      <c r="AC7" s="16"/>
      <c r="AD7" s="16"/>
      <c r="AE7" s="16"/>
      <c r="AF7" s="16"/>
      <c r="AG7" s="16"/>
    </row>
    <row r="8" spans="1:33" s="1" customFormat="1" ht="19.5" customHeight="1">
      <c r="A8" s="6" t="s">
        <v>10418</v>
      </c>
      <c r="B8" s="6"/>
      <c r="C8" s="24" t="s">
        <v>7717</v>
      </c>
      <c r="D8" s="37">
        <f>IFERROR(VLOOKUP(D$2&amp;$B8&amp;$A8,Parte_III!$1:$1048576,$A$3,0)*100,"-")</f>
        <v>22.384615242481232</v>
      </c>
      <c r="E8" s="37">
        <f>IFERROR(VLOOKUP(E$2&amp;$B8&amp;$A8,Parte_III!$1:$1048576,$A$3,0)*100,"-")</f>
        <v>19.347319006919861</v>
      </c>
      <c r="F8" s="37">
        <f>IFERROR(VLOOKUP(F$2&amp;$B8&amp;$A8,Parte_III!$1:$1048576,$A$3,0)*100,"-")</f>
        <v>25.405403971672058</v>
      </c>
      <c r="G8" s="37">
        <f>IFERROR(VLOOKUP(G$2&amp;$B8&amp;$A8,Parte_III!$1:$1048576,$A$3,0)*100,"-")</f>
        <v>23.469388484954834</v>
      </c>
      <c r="H8" s="37">
        <f>IFERROR(VLOOKUP(H$2&amp;$B8&amp;$A8,Parte_III!$1:$1048576,$A$3,0)*100,"-")</f>
        <v>18.128654360771179</v>
      </c>
      <c r="I8" s="16"/>
      <c r="J8" s="16"/>
      <c r="K8" s="16"/>
      <c r="L8" s="16"/>
      <c r="M8" s="16"/>
      <c r="N8" s="16"/>
      <c r="O8" s="16"/>
      <c r="P8" s="16"/>
      <c r="Q8" s="16"/>
      <c r="R8" s="16"/>
      <c r="S8" s="16"/>
      <c r="T8" s="16"/>
      <c r="U8" s="16"/>
      <c r="V8" s="16"/>
      <c r="W8" s="16"/>
      <c r="X8" s="16"/>
      <c r="Y8" s="16"/>
      <c r="Z8" s="16"/>
      <c r="AA8" s="16"/>
      <c r="AB8" s="16"/>
      <c r="AC8" s="16"/>
      <c r="AD8" s="16"/>
      <c r="AE8" s="16"/>
      <c r="AF8" s="16"/>
      <c r="AG8" s="16"/>
    </row>
    <row r="9" spans="1:33">
      <c r="A9" s="6" t="s">
        <v>10448</v>
      </c>
      <c r="B9" s="6"/>
      <c r="C9" s="24" t="s">
        <v>7718</v>
      </c>
      <c r="D9" s="37">
        <f>IFERROR(VLOOKUP(D$2&amp;$B9&amp;$A9,Parte_III!$1:$1048576,$A$3,0)*100,"-")</f>
        <v>77.538460493087769</v>
      </c>
      <c r="E9" s="37">
        <f>IFERROR(VLOOKUP(E$2&amp;$B9&amp;$A9,Parte_III!$1:$1048576,$A$3,0)*100,"-")</f>
        <v>80.6526780128479</v>
      </c>
      <c r="F9" s="37">
        <f>IFERROR(VLOOKUP(F$2&amp;$B9&amp;$A9,Parte_III!$1:$1048576,$A$3,0)*100,"-")</f>
        <v>74.594593048095703</v>
      </c>
      <c r="G9" s="37">
        <f>IFERROR(VLOOKUP(G$2&amp;$B9&amp;$A9,Parte_III!$1:$1048576,$A$3,0)*100,"-")</f>
        <v>76.530611515045166</v>
      </c>
      <c r="H9" s="37">
        <f>IFERROR(VLOOKUP(H$2&amp;$B9&amp;$A9,Parte_III!$1:$1048576,$A$3,0)*100,"-")</f>
        <v>81.871342658996582</v>
      </c>
    </row>
    <row r="10" spans="1:33">
      <c r="A10" s="6" t="s">
        <v>10478</v>
      </c>
      <c r="B10" s="6"/>
      <c r="C10" s="24" t="s">
        <v>5664</v>
      </c>
      <c r="D10" s="37">
        <f>IFERROR(VLOOKUP(D$2&amp;$B10&amp;$A10,Parte_III!$1:$1048576,$A$3,0)*100,"-")</f>
        <v>7.6923076994717121E-2</v>
      </c>
      <c r="E10" s="37">
        <f>IFERROR(VLOOKUP(E$2&amp;$B10&amp;$A10,Parte_III!$1:$1048576,$A$3,0)*100,"-")</f>
        <v>0</v>
      </c>
      <c r="F10" s="37">
        <f>IFERROR(VLOOKUP(F$2&amp;$B10&amp;$A10,Parte_III!$1:$1048576,$A$3,0)*100,"-")</f>
        <v>0</v>
      </c>
      <c r="G10" s="37">
        <f>IFERROR(VLOOKUP(G$2&amp;$B10&amp;$A10,Parte_III!$1:$1048576,$A$3,0)*100,"-")</f>
        <v>0</v>
      </c>
      <c r="H10" s="37">
        <f>IFERROR(VLOOKUP(H$2&amp;$B10&amp;$A10,Parte_III!$1:$1048576,$A$3,0)*100,"-")</f>
        <v>0</v>
      </c>
    </row>
    <row r="11" spans="1:33">
      <c r="A11" s="8"/>
      <c r="B11" s="8"/>
      <c r="C11" s="21" t="s">
        <v>10803</v>
      </c>
      <c r="D11" s="22"/>
      <c r="E11" s="22"/>
      <c r="F11" s="22"/>
      <c r="G11" s="22"/>
      <c r="H11" s="22"/>
    </row>
    <row r="12" spans="1:33">
      <c r="A12" s="6" t="s">
        <v>10418</v>
      </c>
      <c r="B12" s="6" t="s">
        <v>5875</v>
      </c>
      <c r="C12" s="24" t="s">
        <v>7717</v>
      </c>
      <c r="D12" s="37">
        <f>IFERROR(VLOOKUP(D$2&amp;$B12&amp;$A12,Parte_III!$1:$1048576,$A$3,0)*100,"-")</f>
        <v>21.764706075191498</v>
      </c>
      <c r="E12" s="37">
        <f>IFERROR(VLOOKUP(E$2&amp;$B12&amp;$A12,Parte_III!$1:$1048576,$A$3,0)*100,"-")</f>
        <v>21.176470816135406</v>
      </c>
      <c r="F12" s="37">
        <f>IFERROR(VLOOKUP(F$2&amp;$B12&amp;$A12,Parte_III!$1:$1048576,$A$3,0)*100,"-")</f>
        <v>26.78571343421936</v>
      </c>
      <c r="G12" s="37">
        <f>IFERROR(VLOOKUP(G$2&amp;$B12&amp;$A12,Parte_III!$1:$1048576,$A$3,0)*100,"-")</f>
        <v>20.408163964748383</v>
      </c>
      <c r="H12" s="37">
        <f>IFERROR(VLOOKUP(H$2&amp;$B12&amp;$A12,Parte_III!$1:$1048576,$A$3,0)*100,"-")</f>
        <v>20.000000298023224</v>
      </c>
    </row>
    <row r="13" spans="1:33" s="26" customFormat="1">
      <c r="A13" s="6" t="s">
        <v>10448</v>
      </c>
      <c r="B13" s="6" t="s">
        <v>5875</v>
      </c>
      <c r="C13" s="24" t="s">
        <v>7718</v>
      </c>
      <c r="D13" s="37">
        <f>IFERROR(VLOOKUP(D$2&amp;$B13&amp;$A13,Parte_III!$1:$1048576,$A$3,0)*100,"-")</f>
        <v>78.235292434692383</v>
      </c>
      <c r="E13" s="37">
        <f>IFERROR(VLOOKUP(E$2&amp;$B13&amp;$A13,Parte_III!$1:$1048576,$A$3,0)*100,"-")</f>
        <v>78.823530673980713</v>
      </c>
      <c r="F13" s="37">
        <f>IFERROR(VLOOKUP(F$2&amp;$B13&amp;$A13,Parte_III!$1:$1048576,$A$3,0)*100,"-")</f>
        <v>73.21428656578064</v>
      </c>
      <c r="G13" s="37">
        <f>IFERROR(VLOOKUP(G$2&amp;$B13&amp;$A13,Parte_III!$1:$1048576,$A$3,0)*100,"-")</f>
        <v>79.591834545135498</v>
      </c>
      <c r="H13" s="37">
        <f>IFERROR(VLOOKUP(H$2&amp;$B13&amp;$A13,Parte_III!$1:$1048576,$A$3,0)*100,"-")</f>
        <v>80.000001192092896</v>
      </c>
    </row>
    <row r="14" spans="1:33" s="26" customFormat="1">
      <c r="A14" s="6" t="s">
        <v>10478</v>
      </c>
      <c r="B14" s="6" t="s">
        <v>5875</v>
      </c>
      <c r="C14" s="24" t="s">
        <v>5664</v>
      </c>
      <c r="D14" s="37">
        <f>IFERROR(VLOOKUP(D$2&amp;$B14&amp;$A14,Parte_III!$1:$1048576,$A$3,0)*100,"-")</f>
        <v>0</v>
      </c>
      <c r="E14" s="37">
        <f>IFERROR(VLOOKUP(E$2&amp;$B14&amp;$A14,Parte_III!$1:$1048576,$A$3,0)*100,"-")</f>
        <v>0</v>
      </c>
      <c r="F14" s="37">
        <f>IFERROR(VLOOKUP(F$2&amp;$B14&amp;$A14,Parte_III!$1:$1048576,$A$3,0)*100,"-")</f>
        <v>0</v>
      </c>
      <c r="G14" s="37">
        <f>IFERROR(VLOOKUP(G$2&amp;$B14&amp;$A14,Parte_III!$1:$1048576,$A$3,0)*100,"-")</f>
        <v>0</v>
      </c>
      <c r="H14" s="37">
        <f>IFERROR(VLOOKUP(H$2&amp;$B14&amp;$A14,Parte_III!$1:$1048576,$A$3,0)*100,"-")</f>
        <v>0</v>
      </c>
    </row>
    <row r="15" spans="1:33" s="26" customFormat="1">
      <c r="A15" s="8"/>
      <c r="B15" s="8"/>
      <c r="C15" s="21" t="s">
        <v>10804</v>
      </c>
      <c r="D15" s="22"/>
      <c r="E15" s="22"/>
      <c r="F15" s="22"/>
      <c r="G15" s="22"/>
      <c r="H15" s="22"/>
    </row>
    <row r="16" spans="1:33" s="26" customFormat="1">
      <c r="A16" s="6" t="s">
        <v>10418</v>
      </c>
      <c r="B16" s="6" t="s">
        <v>5876</v>
      </c>
      <c r="C16" s="24" t="s">
        <v>7717</v>
      </c>
      <c r="D16" s="37">
        <f>IFERROR(VLOOKUP(D$2&amp;$B16&amp;$A16,Parte_III!$1:$1048576,$A$3,0)*100,"-")</f>
        <v>17.845118045806885</v>
      </c>
      <c r="E16" s="37">
        <f>IFERROR(VLOOKUP(E$2&amp;$B16&amp;$A16,Parte_III!$1:$1048576,$A$3,0)*100,"-")</f>
        <v>16.326530277729034</v>
      </c>
      <c r="F16" s="37">
        <f>IFERROR(VLOOKUP(F$2&amp;$B16&amp;$A16,Parte_III!$1:$1048576,$A$3,0)*100,"-")</f>
        <v>26.229506731033325</v>
      </c>
      <c r="G16" s="37">
        <f>IFERROR(VLOOKUP(G$2&amp;$B16&amp;$A16,Parte_III!$1:$1048576,$A$3,0)*100,"-")</f>
        <v>18.518517911434174</v>
      </c>
      <c r="H16" s="37">
        <f>IFERROR(VLOOKUP(H$2&amp;$B16&amp;$A16,Parte_III!$1:$1048576,$A$3,0)*100,"-")</f>
        <v>12.903225421905518</v>
      </c>
    </row>
    <row r="17" spans="1:8" s="26" customFormat="1">
      <c r="A17" s="6" t="s">
        <v>10448</v>
      </c>
      <c r="B17" s="6" t="s">
        <v>5876</v>
      </c>
      <c r="C17" s="24" t="s">
        <v>7718</v>
      </c>
      <c r="D17" s="37">
        <f>IFERROR(VLOOKUP(D$2&amp;$B17&amp;$A17,Parte_III!$1:$1048576,$A$3,0)*100,"-")</f>
        <v>82.154881954193115</v>
      </c>
      <c r="E17" s="37">
        <f>IFERROR(VLOOKUP(E$2&amp;$B17&amp;$A17,Parte_III!$1:$1048576,$A$3,0)*100,"-")</f>
        <v>83.673471212387085</v>
      </c>
      <c r="F17" s="37">
        <f>IFERROR(VLOOKUP(F$2&amp;$B17&amp;$A17,Parte_III!$1:$1048576,$A$3,0)*100,"-")</f>
        <v>73.770493268966675</v>
      </c>
      <c r="G17" s="37">
        <f>IFERROR(VLOOKUP(G$2&amp;$B17&amp;$A17,Parte_III!$1:$1048576,$A$3,0)*100,"-")</f>
        <v>81.481480598449707</v>
      </c>
      <c r="H17" s="37">
        <f>IFERROR(VLOOKUP(H$2&amp;$B17&amp;$A17,Parte_III!$1:$1048576,$A$3,0)*100,"-")</f>
        <v>87.096774578094482</v>
      </c>
    </row>
    <row r="18" spans="1:8" s="26" customFormat="1">
      <c r="A18" s="6" t="s">
        <v>10478</v>
      </c>
      <c r="B18" s="6" t="s">
        <v>5876</v>
      </c>
      <c r="C18" s="24" t="s">
        <v>5664</v>
      </c>
      <c r="D18" s="37">
        <f>IFERROR(VLOOKUP(D$2&amp;$B18&amp;$A18,Parte_III!$1:$1048576,$A$3,0)*100,"-")</f>
        <v>0</v>
      </c>
      <c r="E18" s="37">
        <f>IFERROR(VLOOKUP(E$2&amp;$B18&amp;$A18,Parte_III!$1:$1048576,$A$3,0)*100,"-")</f>
        <v>0</v>
      </c>
      <c r="F18" s="37">
        <f>IFERROR(VLOOKUP(F$2&amp;$B18&amp;$A18,Parte_III!$1:$1048576,$A$3,0)*100,"-")</f>
        <v>0</v>
      </c>
      <c r="G18" s="37">
        <f>IFERROR(VLOOKUP(G$2&amp;$B18&amp;$A18,Parte_III!$1:$1048576,$A$3,0)*100,"-")</f>
        <v>0</v>
      </c>
      <c r="H18" s="37">
        <f>IFERROR(VLOOKUP(H$2&amp;$B18&amp;$A18,Parte_III!$1:$1048576,$A$3,0)*100,"-")</f>
        <v>0</v>
      </c>
    </row>
    <row r="19" spans="1:8" s="26" customFormat="1">
      <c r="A19" s="8"/>
      <c r="B19" s="8"/>
      <c r="C19" s="21" t="s">
        <v>10805</v>
      </c>
      <c r="D19" s="22"/>
      <c r="E19" s="22"/>
      <c r="F19" s="22"/>
      <c r="G19" s="22"/>
      <c r="H19" s="22"/>
    </row>
    <row r="20" spans="1:8" s="26" customFormat="1">
      <c r="A20" s="6" t="s">
        <v>10418</v>
      </c>
      <c r="B20" s="6" t="s">
        <v>5877</v>
      </c>
      <c r="C20" s="24" t="s">
        <v>7717</v>
      </c>
      <c r="D20" s="37">
        <f>IFERROR(VLOOKUP(D$2&amp;$B20&amp;$A20,Parte_III!$1:$1048576,$A$3,0)*100,"-")</f>
        <v>23.170731961727142</v>
      </c>
      <c r="E20" s="37">
        <f>IFERROR(VLOOKUP(E$2&amp;$B20&amp;$A20,Parte_III!$1:$1048576,$A$3,0)*100,"-")</f>
        <v>20.53571492433548</v>
      </c>
      <c r="F20" s="37">
        <f>IFERROR(VLOOKUP(F$2&amp;$B20&amp;$A20,Parte_III!$1:$1048576,$A$3,0)*100,"-")</f>
        <v>23.529411852359772</v>
      </c>
      <c r="G20" s="37">
        <f>IFERROR(VLOOKUP(G$2&amp;$B20&amp;$A20,Parte_III!$1:$1048576,$A$3,0)*100,"-")</f>
        <v>36.363637447357178</v>
      </c>
      <c r="H20" s="37">
        <f>IFERROR(VLOOKUP(H$2&amp;$B20&amp;$A20,Parte_III!$1:$1048576,$A$3,0)*100,"-")</f>
        <v>22.727273404598236</v>
      </c>
    </row>
    <row r="21" spans="1:8" s="26" customFormat="1">
      <c r="A21" s="6" t="s">
        <v>10448</v>
      </c>
      <c r="B21" s="6" t="s">
        <v>5877</v>
      </c>
      <c r="C21" s="24" t="s">
        <v>7718</v>
      </c>
      <c r="D21" s="37">
        <f>IFERROR(VLOOKUP(D$2&amp;$B21&amp;$A21,Parte_III!$1:$1048576,$A$3,0)*100,"-")</f>
        <v>76.829266548156738</v>
      </c>
      <c r="E21" s="37">
        <f>IFERROR(VLOOKUP(E$2&amp;$B21&amp;$A21,Parte_III!$1:$1048576,$A$3,0)*100,"-")</f>
        <v>79.46428656578064</v>
      </c>
      <c r="F21" s="37">
        <f>IFERROR(VLOOKUP(F$2&amp;$B21&amp;$A21,Parte_III!$1:$1048576,$A$3,0)*100,"-")</f>
        <v>76.470589637756348</v>
      </c>
      <c r="G21" s="37">
        <f>IFERROR(VLOOKUP(G$2&amp;$B21&amp;$A21,Parte_III!$1:$1048576,$A$3,0)*100,"-")</f>
        <v>63.636362552642822</v>
      </c>
      <c r="H21" s="37">
        <f>IFERROR(VLOOKUP(H$2&amp;$B21&amp;$A21,Parte_III!$1:$1048576,$A$3,0)*100,"-")</f>
        <v>77.272725105285645</v>
      </c>
    </row>
    <row r="22" spans="1:8" s="26" customFormat="1" ht="15" thickBot="1">
      <c r="A22" s="6" t="s">
        <v>10478</v>
      </c>
      <c r="B22" s="6" t="s">
        <v>5877</v>
      </c>
      <c r="C22" s="24" t="s">
        <v>5664</v>
      </c>
      <c r="D22" s="37">
        <f>IFERROR(VLOOKUP(D$2&amp;$B22&amp;$A22,Parte_III!$1:$1048576,$A$3,0)*100,"-")</f>
        <v>0</v>
      </c>
      <c r="E22" s="37">
        <f>IFERROR(VLOOKUP(E$2&amp;$B22&amp;$A22,Parte_III!$1:$1048576,$A$3,0)*100,"-")</f>
        <v>0</v>
      </c>
      <c r="F22" s="37">
        <f>IFERROR(VLOOKUP(F$2&amp;$B22&amp;$A22,Parte_III!$1:$1048576,$A$3,0)*100,"-")</f>
        <v>0</v>
      </c>
      <c r="G22" s="37">
        <f>IFERROR(VLOOKUP(G$2&amp;$B22&amp;$A22,Parte_III!$1:$1048576,$A$3,0)*100,"-")</f>
        <v>0</v>
      </c>
      <c r="H22" s="37">
        <f>IFERROR(VLOOKUP(H$2&amp;$B22&amp;$A22,Parte_III!$1:$1048576,$A$3,0)*100,"-")</f>
        <v>0</v>
      </c>
    </row>
    <row r="23" spans="1:8" s="26" customFormat="1" ht="15" thickTop="1">
      <c r="A23" s="8"/>
      <c r="B23" s="8"/>
      <c r="C23" s="32" t="s">
        <v>355</v>
      </c>
      <c r="D23" s="33"/>
      <c r="E23" s="33"/>
      <c r="F23" s="33"/>
      <c r="G23" s="33"/>
      <c r="H23" s="33"/>
    </row>
    <row r="24" spans="1:8" s="26" customFormat="1">
      <c r="A24" s="8"/>
      <c r="B24" s="8"/>
      <c r="C24" s="34"/>
    </row>
    <row r="25" spans="1:8" s="26" customFormat="1">
      <c r="A25" s="8"/>
      <c r="B25" s="8"/>
      <c r="C25" s="24"/>
      <c r="D25" s="24"/>
      <c r="E25" s="24"/>
      <c r="F25" s="24"/>
      <c r="G25" s="24"/>
    </row>
    <row r="26" spans="1:8" s="26" customFormat="1">
      <c r="A26" s="8"/>
      <c r="B26" s="8"/>
    </row>
    <row r="27" spans="1:8" s="26" customFormat="1">
      <c r="A27" s="8"/>
      <c r="B27" s="8"/>
    </row>
    <row r="28" spans="1:8" s="26" customFormat="1">
      <c r="A28" s="8"/>
      <c r="B28" s="8"/>
    </row>
    <row r="29" spans="1:8" s="26" customFormat="1">
      <c r="A29" s="8"/>
      <c r="B29" s="8"/>
    </row>
    <row r="30" spans="1:8" s="26" customFormat="1">
      <c r="A30" s="8"/>
      <c r="B30" s="8"/>
    </row>
    <row r="31" spans="1:8" s="26" customFormat="1">
      <c r="A31" s="8"/>
      <c r="B31" s="8"/>
    </row>
    <row r="32" spans="1:8"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sheetData>
  <mergeCells count="4">
    <mergeCell ref="C1:H1"/>
    <mergeCell ref="C3:H3"/>
    <mergeCell ref="C5:C6"/>
    <mergeCell ref="D5:H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337E3-542E-4BC5-8242-3E65F0E2C4C9}">
  <dimension ref="A1:Q79"/>
  <sheetViews>
    <sheetView showGridLines="0" workbookViewId="0">
      <selection activeCell="E5" sqref="E5:E6"/>
    </sheetView>
  </sheetViews>
  <sheetFormatPr defaultRowHeight="14.4"/>
  <cols>
    <col min="1" max="2" width="4.44140625" style="169" customWidth="1"/>
    <col min="3" max="3" width="45.109375" style="26" customWidth="1"/>
    <col min="4" max="5" width="14" style="26" customWidth="1"/>
    <col min="6" max="17" width="9.109375" style="26"/>
  </cols>
  <sheetData>
    <row r="1" spans="1:17" s="2" customFormat="1" ht="33.75" customHeight="1">
      <c r="A1" s="167"/>
      <c r="B1" s="167"/>
      <c r="C1" s="232" t="s">
        <v>2045</v>
      </c>
      <c r="D1" s="233"/>
      <c r="E1" s="233"/>
    </row>
    <row r="2" spans="1:17" s="168" customFormat="1" ht="11.25" customHeight="1">
      <c r="A2" s="168" t="s">
        <v>1684</v>
      </c>
      <c r="C2" s="170"/>
      <c r="D2" s="172"/>
      <c r="E2" s="172"/>
    </row>
    <row r="3" spans="1:17" s="1" customFormat="1" ht="42" customHeight="1">
      <c r="A3" s="168">
        <v>3</v>
      </c>
      <c r="B3" s="168"/>
      <c r="C3" s="234" t="s">
        <v>13857</v>
      </c>
      <c r="D3" s="234"/>
      <c r="E3" s="234"/>
      <c r="F3" s="16"/>
      <c r="G3" s="16"/>
      <c r="H3" s="16"/>
      <c r="I3" s="16"/>
      <c r="J3" s="16"/>
      <c r="K3" s="16"/>
      <c r="L3" s="16"/>
      <c r="M3" s="16"/>
      <c r="N3" s="16"/>
      <c r="O3" s="16"/>
      <c r="P3" s="16"/>
      <c r="Q3" s="16"/>
    </row>
    <row r="4" spans="1:17" s="1" customFormat="1" ht="9.75" customHeight="1" thickBot="1">
      <c r="A4" s="168"/>
      <c r="B4" s="168"/>
      <c r="C4" s="17"/>
      <c r="D4" s="16"/>
      <c r="E4" s="18"/>
      <c r="F4" s="16"/>
      <c r="G4" s="16"/>
      <c r="H4" s="16"/>
      <c r="I4" s="16"/>
      <c r="J4" s="16"/>
      <c r="K4" s="16"/>
      <c r="L4" s="16"/>
      <c r="M4" s="16"/>
      <c r="N4" s="16"/>
      <c r="O4" s="16"/>
      <c r="P4" s="16"/>
      <c r="Q4" s="16"/>
    </row>
    <row r="5" spans="1:17" s="1" customFormat="1" ht="17.25" customHeight="1" thickTop="1">
      <c r="A5" s="168"/>
      <c r="B5" s="168"/>
      <c r="C5" s="235" t="s">
        <v>13864</v>
      </c>
      <c r="D5" s="235" t="s">
        <v>13865</v>
      </c>
      <c r="E5" s="235" t="s">
        <v>13866</v>
      </c>
      <c r="F5" s="16"/>
      <c r="G5" s="16"/>
      <c r="H5" s="16"/>
      <c r="I5" s="16"/>
      <c r="J5" s="16"/>
      <c r="K5" s="16"/>
      <c r="L5" s="16"/>
      <c r="M5" s="16"/>
      <c r="N5" s="16"/>
      <c r="O5" s="16"/>
      <c r="P5" s="16"/>
      <c r="Q5" s="16"/>
    </row>
    <row r="6" spans="1:17" s="1" customFormat="1" ht="26.25" customHeight="1">
      <c r="A6" s="168"/>
      <c r="B6" s="168"/>
      <c r="C6" s="236"/>
      <c r="D6" s="236"/>
      <c r="E6" s="236"/>
      <c r="F6" s="16"/>
      <c r="G6" s="16"/>
      <c r="H6" s="16"/>
      <c r="I6" s="16"/>
      <c r="J6" s="16"/>
      <c r="K6" s="16"/>
      <c r="L6" s="16"/>
      <c r="M6" s="16"/>
      <c r="N6" s="16"/>
      <c r="O6" s="16"/>
      <c r="P6" s="16"/>
      <c r="Q6" s="16"/>
    </row>
    <row r="7" spans="1:17" s="1" customFormat="1" ht="19.5" customHeight="1">
      <c r="A7" s="173"/>
      <c r="B7" s="168"/>
      <c r="C7" s="21"/>
      <c r="D7" s="38"/>
      <c r="E7" s="38"/>
      <c r="F7" s="16"/>
      <c r="G7" s="16"/>
      <c r="H7" s="16"/>
      <c r="I7" s="16"/>
      <c r="J7" s="16"/>
      <c r="K7" s="16"/>
      <c r="L7" s="16"/>
      <c r="M7" s="16"/>
      <c r="N7" s="16"/>
      <c r="O7" s="16"/>
      <c r="P7" s="16"/>
      <c r="Q7" s="16"/>
    </row>
    <row r="8" spans="1:17">
      <c r="A8" s="173" t="s">
        <v>13817</v>
      </c>
      <c r="B8" s="168" t="s">
        <v>13818</v>
      </c>
      <c r="C8" s="24" t="s">
        <v>13858</v>
      </c>
      <c r="D8" s="36">
        <f>IFERROR(VLOOKUP(D$2&amp;$A8,Parte_III!$1:$1048576,2,0),"-")</f>
        <v>221</v>
      </c>
      <c r="E8" s="37">
        <f>IFERROR(VLOOKUP(E$2&amp;$B8,Parte_III!$1:$1048576,$A$3,0),"-")</f>
        <v>1</v>
      </c>
    </row>
    <row r="9" spans="1:17">
      <c r="A9" s="173" t="s">
        <v>13819</v>
      </c>
      <c r="B9" s="168" t="s">
        <v>13820</v>
      </c>
      <c r="C9" s="24" t="s">
        <v>13859</v>
      </c>
      <c r="D9" s="36">
        <f>IFERROR(VLOOKUP(D$2&amp;$A9,Parte_III!$1:$1048576,2,0),"-")</f>
        <v>333</v>
      </c>
      <c r="E9" s="37">
        <f>IFERROR(VLOOKUP(E$2&amp;$B9,Parte_III!$1:$1048576,$A$3,0),"-")</f>
        <v>2.2582583427429199</v>
      </c>
    </row>
    <row r="10" spans="1:17">
      <c r="A10" s="173" t="s">
        <v>13821</v>
      </c>
      <c r="B10" s="168" t="s">
        <v>13822</v>
      </c>
      <c r="C10" s="24" t="s">
        <v>13860</v>
      </c>
      <c r="D10" s="36">
        <f>IFERROR(VLOOKUP(D$2&amp;$A10,Parte_III!$1:$1048576,2,0),"-")</f>
        <v>371</v>
      </c>
      <c r="E10" s="37">
        <f>IFERROR(VLOOKUP(E$2&amp;$B10,Parte_III!$1:$1048576,$A$3,0),"-")</f>
        <v>4.2129378318786621</v>
      </c>
    </row>
    <row r="11" spans="1:17">
      <c r="A11" s="173" t="s">
        <v>13823</v>
      </c>
      <c r="B11" s="168" t="s">
        <v>13824</v>
      </c>
      <c r="C11" s="24" t="s">
        <v>13861</v>
      </c>
      <c r="D11" s="36">
        <f>IFERROR(VLOOKUP(D$2&amp;$A11,Parte_III!$1:$1048576,2,0),"-")</f>
        <v>113</v>
      </c>
      <c r="E11" s="37">
        <f>IFERROR(VLOOKUP(E$2&amp;$B11,Parte_III!$1:$1048576,$A$3,0),"-")</f>
        <v>5.7256636619567871</v>
      </c>
    </row>
    <row r="12" spans="1:17">
      <c r="A12" s="173" t="s">
        <v>13825</v>
      </c>
      <c r="B12" s="168" t="s">
        <v>13826</v>
      </c>
      <c r="C12" s="24" t="s">
        <v>13862</v>
      </c>
      <c r="D12" s="36">
        <f>IFERROR(VLOOKUP(D$2&amp;$A12,Parte_III!$1:$1048576,2,0),"-")</f>
        <v>245</v>
      </c>
      <c r="E12" s="37">
        <f>IFERROR(VLOOKUP(E$2&amp;$B12,Parte_III!$1:$1048576,$A$3,0),"-")</f>
        <v>1.7469388246536255</v>
      </c>
    </row>
    <row r="13" spans="1:17" ht="15" thickBot="1">
      <c r="A13" s="173" t="s">
        <v>13827</v>
      </c>
      <c r="B13" s="168" t="s">
        <v>13828</v>
      </c>
      <c r="C13" s="24" t="s">
        <v>13863</v>
      </c>
      <c r="D13" s="36">
        <f>IFERROR(VLOOKUP(D$2&amp;$A13,Parte_III!$1:$1048576,2,0),"-")</f>
        <v>274</v>
      </c>
      <c r="E13" s="37">
        <f>IFERROR(VLOOKUP(E$2&amp;$B13,Parte_III!$1:$1048576,$A$3,0),"-")</f>
        <v>3.616788387298584</v>
      </c>
    </row>
    <row r="14" spans="1:17" ht="29.25" customHeight="1" thickTop="1">
      <c r="A14" s="168"/>
      <c r="B14" s="168"/>
      <c r="C14" s="244" t="s">
        <v>355</v>
      </c>
      <c r="D14" s="244"/>
      <c r="E14" s="244"/>
    </row>
    <row r="15" spans="1:17">
      <c r="A15" s="168"/>
      <c r="B15" s="168"/>
    </row>
    <row r="16" spans="1:17">
      <c r="A16" s="168"/>
      <c r="B16" s="168"/>
    </row>
    <row r="17" spans="1:2">
      <c r="A17" s="168"/>
      <c r="B17" s="168"/>
    </row>
    <row r="18" spans="1:2">
      <c r="A18" s="168"/>
      <c r="B18" s="168"/>
    </row>
    <row r="19" spans="1:2" s="26" customFormat="1">
      <c r="A19" s="168"/>
      <c r="B19" s="168"/>
    </row>
    <row r="20" spans="1:2" s="26" customFormat="1">
      <c r="A20" s="168"/>
      <c r="B20" s="168"/>
    </row>
    <row r="21" spans="1:2" s="26" customFormat="1">
      <c r="A21" s="168"/>
      <c r="B21" s="168"/>
    </row>
    <row r="22" spans="1:2" s="26" customFormat="1">
      <c r="A22" s="168"/>
      <c r="B22" s="168"/>
    </row>
    <row r="23" spans="1:2" s="26" customFormat="1">
      <c r="A23" s="168"/>
      <c r="B23" s="168"/>
    </row>
    <row r="24" spans="1:2" s="26" customFormat="1">
      <c r="A24" s="168"/>
      <c r="B24" s="168"/>
    </row>
    <row r="25" spans="1:2" s="26" customFormat="1">
      <c r="A25" s="168"/>
      <c r="B25" s="168"/>
    </row>
    <row r="26" spans="1:2" s="26" customFormat="1">
      <c r="A26" s="168"/>
      <c r="B26" s="168"/>
    </row>
    <row r="27" spans="1:2" s="26" customFormat="1">
      <c r="A27" s="168"/>
      <c r="B27" s="168"/>
    </row>
    <row r="28" spans="1:2" s="26" customFormat="1">
      <c r="A28" s="168"/>
      <c r="B28" s="168"/>
    </row>
    <row r="29" spans="1:2" s="26" customFormat="1">
      <c r="A29" s="168"/>
      <c r="B29" s="168"/>
    </row>
    <row r="30" spans="1:2" s="26" customFormat="1">
      <c r="A30" s="168"/>
      <c r="B30" s="168"/>
    </row>
    <row r="31" spans="1:2" s="26" customFormat="1">
      <c r="A31" s="168"/>
      <c r="B31" s="168"/>
    </row>
    <row r="32" spans="1:2" s="26" customFormat="1">
      <c r="A32" s="168"/>
      <c r="B32" s="168"/>
    </row>
    <row r="33" spans="1:2" s="26" customFormat="1">
      <c r="A33" s="168"/>
      <c r="B33" s="168"/>
    </row>
    <row r="34" spans="1:2" s="26" customFormat="1">
      <c r="A34" s="168"/>
      <c r="B34" s="168"/>
    </row>
    <row r="35" spans="1:2" s="26" customFormat="1">
      <c r="A35" s="168"/>
      <c r="B35" s="168"/>
    </row>
    <row r="36" spans="1:2" s="26" customFormat="1">
      <c r="A36" s="168"/>
      <c r="B36" s="168"/>
    </row>
    <row r="37" spans="1:2" s="26" customFormat="1">
      <c r="A37" s="168"/>
      <c r="B37" s="168"/>
    </row>
    <row r="38" spans="1:2" s="26" customFormat="1">
      <c r="A38" s="168"/>
      <c r="B38" s="168"/>
    </row>
    <row r="39" spans="1:2" s="26" customFormat="1">
      <c r="A39" s="168"/>
      <c r="B39" s="168"/>
    </row>
    <row r="40" spans="1:2" s="26" customFormat="1">
      <c r="A40" s="168"/>
      <c r="B40" s="168"/>
    </row>
    <row r="41" spans="1:2" s="26" customFormat="1">
      <c r="A41" s="168"/>
      <c r="B41" s="168"/>
    </row>
    <row r="42" spans="1:2" s="26" customFormat="1">
      <c r="A42" s="168"/>
      <c r="B42" s="168"/>
    </row>
    <row r="43" spans="1:2" s="26" customFormat="1">
      <c r="A43" s="168"/>
      <c r="B43" s="168"/>
    </row>
    <row r="44" spans="1:2" s="26" customFormat="1">
      <c r="A44" s="168"/>
      <c r="B44" s="168"/>
    </row>
    <row r="45" spans="1:2" s="26" customFormat="1">
      <c r="A45" s="168"/>
      <c r="B45" s="168"/>
    </row>
    <row r="46" spans="1:2" s="26" customFormat="1">
      <c r="A46" s="168"/>
      <c r="B46" s="168"/>
    </row>
    <row r="47" spans="1:2" s="26" customFormat="1">
      <c r="A47" s="168"/>
      <c r="B47" s="168"/>
    </row>
    <row r="48" spans="1:2" s="26" customFormat="1">
      <c r="A48" s="168"/>
      <c r="B48" s="168"/>
    </row>
    <row r="49" spans="1:2" s="26" customFormat="1">
      <c r="A49" s="168"/>
      <c r="B49" s="168"/>
    </row>
    <row r="50" spans="1:2" s="26" customFormat="1">
      <c r="A50" s="168"/>
      <c r="B50" s="168"/>
    </row>
    <row r="51" spans="1:2" s="26" customFormat="1">
      <c r="A51" s="168"/>
      <c r="B51" s="168"/>
    </row>
    <row r="52" spans="1:2" s="26" customFormat="1">
      <c r="A52" s="168"/>
      <c r="B52" s="168"/>
    </row>
    <row r="53" spans="1:2" s="26" customFormat="1">
      <c r="A53" s="168"/>
      <c r="B53" s="168"/>
    </row>
    <row r="54" spans="1:2" s="26" customFormat="1">
      <c r="A54" s="168"/>
      <c r="B54" s="168"/>
    </row>
    <row r="55" spans="1:2" s="26" customFormat="1">
      <c r="A55" s="168"/>
      <c r="B55" s="168"/>
    </row>
    <row r="56" spans="1:2" s="26" customFormat="1">
      <c r="A56" s="168"/>
      <c r="B56" s="168"/>
    </row>
    <row r="57" spans="1:2" s="26" customFormat="1">
      <c r="A57" s="168"/>
      <c r="B57" s="168"/>
    </row>
    <row r="58" spans="1:2" s="26" customFormat="1">
      <c r="A58" s="168"/>
      <c r="B58" s="168"/>
    </row>
    <row r="59" spans="1:2" s="26" customFormat="1">
      <c r="A59" s="168"/>
      <c r="B59" s="168"/>
    </row>
    <row r="60" spans="1:2" s="26" customFormat="1">
      <c r="A60" s="168"/>
      <c r="B60" s="168"/>
    </row>
    <row r="61" spans="1:2" s="26" customFormat="1">
      <c r="A61" s="168"/>
      <c r="B61" s="168"/>
    </row>
    <row r="62" spans="1:2" s="26" customFormat="1">
      <c r="A62" s="168"/>
      <c r="B62" s="168"/>
    </row>
    <row r="63" spans="1:2" s="26" customFormat="1">
      <c r="A63" s="168"/>
      <c r="B63" s="168"/>
    </row>
    <row r="64" spans="1:2" s="26" customFormat="1">
      <c r="A64" s="168"/>
      <c r="B64" s="168"/>
    </row>
    <row r="65" spans="1:2" s="26" customFormat="1">
      <c r="A65" s="168"/>
      <c r="B65" s="168"/>
    </row>
    <row r="66" spans="1:2" s="26" customFormat="1">
      <c r="A66" s="168"/>
      <c r="B66" s="168"/>
    </row>
    <row r="67" spans="1:2" s="26" customFormat="1">
      <c r="A67" s="168"/>
      <c r="B67" s="168"/>
    </row>
    <row r="68" spans="1:2" s="26" customFormat="1">
      <c r="A68" s="168"/>
      <c r="B68" s="168"/>
    </row>
    <row r="69" spans="1:2" s="26" customFormat="1">
      <c r="A69" s="168"/>
      <c r="B69" s="168"/>
    </row>
    <row r="70" spans="1:2" s="26" customFormat="1">
      <c r="A70" s="168"/>
      <c r="B70" s="168"/>
    </row>
    <row r="71" spans="1:2" s="26" customFormat="1">
      <c r="A71" s="168"/>
      <c r="B71" s="168"/>
    </row>
    <row r="72" spans="1:2" s="26" customFormat="1">
      <c r="A72" s="168"/>
      <c r="B72" s="168"/>
    </row>
    <row r="73" spans="1:2" s="26" customFormat="1">
      <c r="A73" s="168"/>
      <c r="B73" s="168"/>
    </row>
    <row r="74" spans="1:2" s="26" customFormat="1">
      <c r="A74" s="168"/>
      <c r="B74" s="168"/>
    </row>
    <row r="75" spans="1:2" s="26" customFormat="1">
      <c r="A75" s="168"/>
      <c r="B75" s="168"/>
    </row>
    <row r="76" spans="1:2" s="26" customFormat="1">
      <c r="A76" s="168"/>
      <c r="B76" s="168"/>
    </row>
    <row r="77" spans="1:2" s="26" customFormat="1">
      <c r="A77" s="168"/>
      <c r="B77" s="168"/>
    </row>
    <row r="78" spans="1:2" s="26" customFormat="1">
      <c r="A78" s="168"/>
      <c r="B78" s="168"/>
    </row>
    <row r="79" spans="1:2" s="26" customFormat="1">
      <c r="A79" s="168"/>
      <c r="B79" s="168"/>
    </row>
  </sheetData>
  <mergeCells count="6">
    <mergeCell ref="C14:E14"/>
    <mergeCell ref="C1:E1"/>
    <mergeCell ref="C3:E3"/>
    <mergeCell ref="C5:C6"/>
    <mergeCell ref="D5:D6"/>
    <mergeCell ref="E5:E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B84E5-5964-4CC0-ABA1-D5277A3097A1}">
  <dimension ref="A1:P76"/>
  <sheetViews>
    <sheetView showGridLines="0" workbookViewId="0">
      <selection activeCell="C7" sqref="C7"/>
    </sheetView>
  </sheetViews>
  <sheetFormatPr defaultRowHeight="14.4"/>
  <cols>
    <col min="1" max="2" width="4.44140625" style="169" customWidth="1"/>
    <col min="3" max="3" width="37.88671875" style="26" customWidth="1"/>
    <col min="4" max="4" width="14" style="26" customWidth="1"/>
    <col min="5" max="16" width="9.109375" style="26"/>
  </cols>
  <sheetData>
    <row r="1" spans="1:16" s="2" customFormat="1" ht="33.75" customHeight="1">
      <c r="A1" s="167"/>
      <c r="B1" s="167"/>
      <c r="C1" s="232" t="s">
        <v>2045</v>
      </c>
      <c r="D1" s="233"/>
    </row>
    <row r="2" spans="1:16" s="168" customFormat="1" ht="11.25" customHeight="1">
      <c r="C2" s="170"/>
      <c r="D2" s="172"/>
    </row>
    <row r="3" spans="1:16" s="1" customFormat="1" ht="42" customHeight="1">
      <c r="A3" s="168">
        <v>3</v>
      </c>
      <c r="B3" s="168"/>
      <c r="C3" s="234" t="s">
        <v>107</v>
      </c>
      <c r="D3" s="234"/>
      <c r="E3" s="16"/>
      <c r="F3" s="16"/>
      <c r="G3" s="16"/>
      <c r="H3" s="16"/>
      <c r="I3" s="16"/>
      <c r="J3" s="16"/>
      <c r="K3" s="16"/>
      <c r="L3" s="16"/>
      <c r="M3" s="16"/>
      <c r="N3" s="16"/>
      <c r="O3" s="16"/>
      <c r="P3" s="16"/>
    </row>
    <row r="4" spans="1:16" s="1" customFormat="1" ht="9.75" customHeight="1" thickBot="1">
      <c r="A4" s="168"/>
      <c r="B4" s="168"/>
      <c r="C4" s="17"/>
      <c r="D4" s="16"/>
      <c r="E4" s="16"/>
      <c r="F4" s="16"/>
      <c r="G4" s="16"/>
      <c r="H4" s="16"/>
      <c r="I4" s="16"/>
      <c r="J4" s="16"/>
      <c r="K4" s="16"/>
      <c r="L4" s="16"/>
      <c r="M4" s="16"/>
      <c r="N4" s="16"/>
      <c r="O4" s="16"/>
      <c r="P4" s="16"/>
    </row>
    <row r="5" spans="1:16" s="1" customFormat="1" ht="17.25" customHeight="1" thickTop="1">
      <c r="A5" s="168"/>
      <c r="B5" s="168"/>
      <c r="C5" s="235" t="s">
        <v>13871</v>
      </c>
      <c r="D5" s="235" t="s">
        <v>13865</v>
      </c>
      <c r="E5" s="16"/>
      <c r="F5" s="16"/>
      <c r="G5" s="16"/>
      <c r="H5" s="16"/>
      <c r="I5" s="16"/>
      <c r="J5" s="16"/>
      <c r="K5" s="16"/>
      <c r="L5" s="16"/>
      <c r="M5" s="16"/>
      <c r="N5" s="16"/>
      <c r="O5" s="16"/>
      <c r="P5" s="16"/>
    </row>
    <row r="6" spans="1:16" s="1" customFormat="1" ht="26.25" customHeight="1">
      <c r="A6" s="168"/>
      <c r="B6" s="168"/>
      <c r="C6" s="236"/>
      <c r="D6" s="236"/>
      <c r="E6" s="16"/>
      <c r="F6" s="16"/>
      <c r="G6" s="16"/>
      <c r="H6" s="16"/>
      <c r="I6" s="16"/>
      <c r="J6" s="16"/>
      <c r="K6" s="16"/>
      <c r="L6" s="16"/>
      <c r="M6" s="16"/>
      <c r="N6" s="16"/>
      <c r="O6" s="16"/>
      <c r="P6" s="16"/>
    </row>
    <row r="7" spans="1:16" s="1" customFormat="1" ht="19.5" customHeight="1">
      <c r="A7" s="173"/>
      <c r="B7" s="168"/>
      <c r="C7" s="21"/>
      <c r="D7" s="38"/>
      <c r="E7" s="16"/>
      <c r="F7" s="16"/>
      <c r="G7" s="16"/>
      <c r="H7" s="16"/>
      <c r="I7" s="16"/>
      <c r="J7" s="16"/>
      <c r="K7" s="16"/>
      <c r="L7" s="16"/>
      <c r="M7" s="16"/>
      <c r="N7" s="16"/>
      <c r="O7" s="16"/>
      <c r="P7" s="16"/>
    </row>
    <row r="8" spans="1:16">
      <c r="A8" s="173" t="s">
        <v>13867</v>
      </c>
      <c r="B8" s="168"/>
      <c r="C8" s="24" t="s">
        <v>342</v>
      </c>
      <c r="D8" s="37">
        <f>IFERROR(VLOOKUP(D$2&amp;$A8,Parte_III!$1:$1048576,3,0)*100,"-")</f>
        <v>79.351747035980225</v>
      </c>
    </row>
    <row r="9" spans="1:16">
      <c r="A9" s="173" t="s">
        <v>13868</v>
      </c>
      <c r="B9" s="168"/>
      <c r="C9" s="24" t="s">
        <v>328</v>
      </c>
      <c r="D9" s="37">
        <f>IFERROR(VLOOKUP(D$2&amp;$A9,Parte_III!$1:$1048576,3,0)*100,"-")</f>
        <v>64.369004964828491</v>
      </c>
    </row>
    <row r="10" spans="1:16" ht="15" thickBot="1">
      <c r="A10" s="173" t="s">
        <v>13869</v>
      </c>
      <c r="B10" s="168"/>
      <c r="C10" s="24" t="s">
        <v>13870</v>
      </c>
      <c r="D10" s="37">
        <f>IFERROR(VLOOKUP(D$2&amp;$A10,Parte_III!$1:$1048576,3,0)*100,"-")</f>
        <v>14.982739090919495</v>
      </c>
    </row>
    <row r="11" spans="1:16" ht="29.25" customHeight="1" thickTop="1">
      <c r="A11" s="168"/>
      <c r="B11" s="168"/>
      <c r="C11" s="244" t="s">
        <v>355</v>
      </c>
      <c r="D11" s="244"/>
    </row>
    <row r="12" spans="1:16">
      <c r="A12" s="168"/>
      <c r="B12" s="168"/>
    </row>
    <row r="13" spans="1:16">
      <c r="A13" s="168"/>
      <c r="B13" s="168"/>
    </row>
    <row r="14" spans="1:16">
      <c r="A14" s="168"/>
      <c r="B14" s="168"/>
    </row>
    <row r="15" spans="1:16">
      <c r="A15" s="168"/>
      <c r="B15" s="168"/>
    </row>
    <row r="16" spans="1:16" s="26" customFormat="1">
      <c r="A16" s="168"/>
      <c r="B16" s="168"/>
    </row>
    <row r="17" spans="1:2" s="26" customFormat="1">
      <c r="A17" s="168"/>
      <c r="B17" s="168"/>
    </row>
    <row r="18" spans="1:2" s="26" customFormat="1">
      <c r="A18" s="168"/>
      <c r="B18" s="168"/>
    </row>
    <row r="19" spans="1:2" s="26" customFormat="1">
      <c r="A19" s="168"/>
      <c r="B19" s="168"/>
    </row>
    <row r="20" spans="1:2" s="26" customFormat="1">
      <c r="A20" s="168"/>
      <c r="B20" s="168"/>
    </row>
    <row r="21" spans="1:2" s="26" customFormat="1">
      <c r="A21" s="168"/>
      <c r="B21" s="168"/>
    </row>
    <row r="22" spans="1:2" s="26" customFormat="1">
      <c r="A22" s="168"/>
      <c r="B22" s="168"/>
    </row>
    <row r="23" spans="1:2" s="26" customFormat="1">
      <c r="A23" s="168"/>
      <c r="B23" s="168"/>
    </row>
    <row r="24" spans="1:2" s="26" customFormat="1">
      <c r="A24" s="168"/>
      <c r="B24" s="168"/>
    </row>
    <row r="25" spans="1:2" s="26" customFormat="1">
      <c r="A25" s="168"/>
      <c r="B25" s="168"/>
    </row>
    <row r="26" spans="1:2" s="26" customFormat="1">
      <c r="A26" s="168"/>
      <c r="B26" s="168"/>
    </row>
    <row r="27" spans="1:2" s="26" customFormat="1">
      <c r="A27" s="168"/>
      <c r="B27" s="168"/>
    </row>
    <row r="28" spans="1:2" s="26" customFormat="1">
      <c r="A28" s="168"/>
      <c r="B28" s="168"/>
    </row>
    <row r="29" spans="1:2" s="26" customFormat="1">
      <c r="A29" s="168"/>
      <c r="B29" s="168"/>
    </row>
    <row r="30" spans="1:2" s="26" customFormat="1">
      <c r="A30" s="168"/>
      <c r="B30" s="168"/>
    </row>
    <row r="31" spans="1:2" s="26" customFormat="1">
      <c r="A31" s="168"/>
      <c r="B31" s="168"/>
    </row>
    <row r="32" spans="1:2" s="26" customFormat="1">
      <c r="A32" s="168"/>
      <c r="B32" s="168"/>
    </row>
    <row r="33" spans="1:2" s="26" customFormat="1">
      <c r="A33" s="168"/>
      <c r="B33" s="168"/>
    </row>
    <row r="34" spans="1:2" s="26" customFormat="1">
      <c r="A34" s="168"/>
      <c r="B34" s="168"/>
    </row>
    <row r="35" spans="1:2" s="26" customFormat="1">
      <c r="A35" s="168"/>
      <c r="B35" s="168"/>
    </row>
    <row r="36" spans="1:2" s="26" customFormat="1">
      <c r="A36" s="168"/>
      <c r="B36" s="168"/>
    </row>
    <row r="37" spans="1:2" s="26" customFormat="1">
      <c r="A37" s="168"/>
      <c r="B37" s="168"/>
    </row>
    <row r="38" spans="1:2" s="26" customFormat="1">
      <c r="A38" s="168"/>
      <c r="B38" s="168"/>
    </row>
    <row r="39" spans="1:2" s="26" customFormat="1">
      <c r="A39" s="168"/>
      <c r="B39" s="168"/>
    </row>
    <row r="40" spans="1:2" s="26" customFormat="1">
      <c r="A40" s="168"/>
      <c r="B40" s="168"/>
    </row>
    <row r="41" spans="1:2" s="26" customFormat="1">
      <c r="A41" s="168"/>
      <c r="B41" s="168"/>
    </row>
    <row r="42" spans="1:2" s="26" customFormat="1">
      <c r="A42" s="168"/>
      <c r="B42" s="168"/>
    </row>
    <row r="43" spans="1:2" s="26" customFormat="1">
      <c r="A43" s="168"/>
      <c r="B43" s="168"/>
    </row>
    <row r="44" spans="1:2" s="26" customFormat="1">
      <c r="A44" s="168"/>
      <c r="B44" s="168"/>
    </row>
    <row r="45" spans="1:2" s="26" customFormat="1">
      <c r="A45" s="168"/>
      <c r="B45" s="168"/>
    </row>
    <row r="46" spans="1:2" s="26" customFormat="1">
      <c r="A46" s="168"/>
      <c r="B46" s="168"/>
    </row>
    <row r="47" spans="1:2" s="26" customFormat="1">
      <c r="A47" s="168"/>
      <c r="B47" s="168"/>
    </row>
    <row r="48" spans="1:2" s="26" customFormat="1">
      <c r="A48" s="168"/>
      <c r="B48" s="168"/>
    </row>
    <row r="49" spans="1:2" s="26" customFormat="1">
      <c r="A49" s="168"/>
      <c r="B49" s="168"/>
    </row>
    <row r="50" spans="1:2" s="26" customFormat="1">
      <c r="A50" s="168"/>
      <c r="B50" s="168"/>
    </row>
    <row r="51" spans="1:2" s="26" customFormat="1">
      <c r="A51" s="168"/>
      <c r="B51" s="168"/>
    </row>
    <row r="52" spans="1:2" s="26" customFormat="1">
      <c r="A52" s="168"/>
      <c r="B52" s="168"/>
    </row>
    <row r="53" spans="1:2" s="26" customFormat="1">
      <c r="A53" s="168"/>
      <c r="B53" s="168"/>
    </row>
    <row r="54" spans="1:2" s="26" customFormat="1">
      <c r="A54" s="168"/>
      <c r="B54" s="168"/>
    </row>
    <row r="55" spans="1:2" s="26" customFormat="1">
      <c r="A55" s="168"/>
      <c r="B55" s="168"/>
    </row>
    <row r="56" spans="1:2" s="26" customFormat="1">
      <c r="A56" s="168"/>
      <c r="B56" s="168"/>
    </row>
    <row r="57" spans="1:2" s="26" customFormat="1">
      <c r="A57" s="168"/>
      <c r="B57" s="168"/>
    </row>
    <row r="58" spans="1:2" s="26" customFormat="1">
      <c r="A58" s="168"/>
      <c r="B58" s="168"/>
    </row>
    <row r="59" spans="1:2" s="26" customFormat="1">
      <c r="A59" s="168"/>
      <c r="B59" s="168"/>
    </row>
    <row r="60" spans="1:2" s="26" customFormat="1">
      <c r="A60" s="168"/>
      <c r="B60" s="168"/>
    </row>
    <row r="61" spans="1:2" s="26" customFormat="1">
      <c r="A61" s="168"/>
      <c r="B61" s="168"/>
    </row>
    <row r="62" spans="1:2" s="26" customFormat="1">
      <c r="A62" s="168"/>
      <c r="B62" s="168"/>
    </row>
    <row r="63" spans="1:2" s="26" customFormat="1">
      <c r="A63" s="168"/>
      <c r="B63" s="168"/>
    </row>
    <row r="64" spans="1:2" s="26" customFormat="1">
      <c r="A64" s="168"/>
      <c r="B64" s="168"/>
    </row>
    <row r="65" spans="1:2" s="26" customFormat="1">
      <c r="A65" s="168"/>
      <c r="B65" s="168"/>
    </row>
    <row r="66" spans="1:2" s="26" customFormat="1">
      <c r="A66" s="168"/>
      <c r="B66" s="168"/>
    </row>
    <row r="67" spans="1:2" s="26" customFormat="1">
      <c r="A67" s="168"/>
      <c r="B67" s="168"/>
    </row>
    <row r="68" spans="1:2" s="26" customFormat="1">
      <c r="A68" s="168"/>
      <c r="B68" s="168"/>
    </row>
    <row r="69" spans="1:2" s="26" customFormat="1">
      <c r="A69" s="168"/>
      <c r="B69" s="168"/>
    </row>
    <row r="70" spans="1:2" s="26" customFormat="1">
      <c r="A70" s="168"/>
      <c r="B70" s="168"/>
    </row>
    <row r="71" spans="1:2" s="26" customFormat="1">
      <c r="A71" s="168"/>
      <c r="B71" s="168"/>
    </row>
    <row r="72" spans="1:2" s="26" customFormat="1">
      <c r="A72" s="168"/>
      <c r="B72" s="168"/>
    </row>
    <row r="73" spans="1:2" s="26" customFormat="1">
      <c r="A73" s="168"/>
      <c r="B73" s="168"/>
    </row>
    <row r="74" spans="1:2" s="26" customFormat="1">
      <c r="A74" s="168"/>
      <c r="B74" s="168"/>
    </row>
    <row r="75" spans="1:2" s="26" customFormat="1">
      <c r="A75" s="168"/>
      <c r="B75" s="168"/>
    </row>
    <row r="76" spans="1:2" s="26" customFormat="1">
      <c r="A76" s="168"/>
      <c r="B76" s="168"/>
    </row>
  </sheetData>
  <mergeCells count="5">
    <mergeCell ref="C1:D1"/>
    <mergeCell ref="C3:D3"/>
    <mergeCell ref="C5:C6"/>
    <mergeCell ref="D5:D6"/>
    <mergeCell ref="C11:D11"/>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DEC05-8FFD-4CF1-AA6E-A5B2995618C2}">
  <dimension ref="A1:Z80"/>
  <sheetViews>
    <sheetView showGridLines="0" workbookViewId="0">
      <selection activeCell="A5" sqref="A5"/>
    </sheetView>
  </sheetViews>
  <sheetFormatPr defaultRowHeight="14.4"/>
  <cols>
    <col min="1" max="2" width="4.44140625" style="169" customWidth="1"/>
    <col min="3" max="3" width="41.44140625" style="26" customWidth="1"/>
    <col min="4" max="4" width="18.44140625" style="26" customWidth="1"/>
    <col min="5" max="26" width="9.109375" style="26"/>
  </cols>
  <sheetData>
    <row r="1" spans="1:26" s="2" customFormat="1" ht="33.75" customHeight="1">
      <c r="A1" s="167"/>
      <c r="B1" s="167"/>
      <c r="C1" s="232" t="s">
        <v>2045</v>
      </c>
      <c r="D1" s="233"/>
      <c r="E1" s="14"/>
      <c r="F1" s="14"/>
      <c r="G1" s="14"/>
      <c r="H1" s="14"/>
      <c r="I1" s="14"/>
    </row>
    <row r="2" spans="1:26" s="168" customFormat="1" ht="11.25" customHeight="1">
      <c r="A2" s="168" t="s">
        <v>1684</v>
      </c>
      <c r="C2" s="170"/>
      <c r="D2" s="172"/>
    </row>
    <row r="3" spans="1:26" s="1" customFormat="1" ht="56.25" customHeight="1">
      <c r="A3" s="168">
        <v>3</v>
      </c>
      <c r="B3" s="168"/>
      <c r="C3" s="234" t="s">
        <v>13873</v>
      </c>
      <c r="D3" s="234"/>
      <c r="E3" s="16"/>
      <c r="F3" s="16"/>
      <c r="G3" s="16"/>
      <c r="H3" s="16"/>
      <c r="I3" s="16"/>
      <c r="J3" s="16"/>
      <c r="K3" s="16"/>
      <c r="L3" s="16"/>
      <c r="M3" s="16"/>
      <c r="N3" s="16"/>
      <c r="O3" s="16"/>
      <c r="P3" s="16"/>
      <c r="Q3" s="16"/>
      <c r="R3" s="16"/>
      <c r="S3" s="16"/>
      <c r="T3" s="16"/>
      <c r="U3" s="16"/>
      <c r="V3" s="16"/>
      <c r="W3" s="16"/>
      <c r="X3" s="16"/>
      <c r="Y3" s="16"/>
      <c r="Z3" s="16"/>
    </row>
    <row r="4" spans="1:26" s="1" customFormat="1" ht="9.75" customHeight="1" thickBot="1">
      <c r="A4" s="168"/>
      <c r="B4" s="168"/>
      <c r="C4" s="17"/>
      <c r="D4" s="16"/>
      <c r="E4" s="16"/>
      <c r="F4" s="16"/>
      <c r="G4" s="16"/>
      <c r="H4" s="16"/>
      <c r="I4" s="16"/>
      <c r="J4" s="16"/>
      <c r="K4" s="16"/>
      <c r="L4" s="16"/>
      <c r="M4" s="16"/>
      <c r="N4" s="16"/>
      <c r="O4" s="16"/>
      <c r="P4" s="16"/>
      <c r="Q4" s="16"/>
      <c r="R4" s="16"/>
      <c r="S4" s="16"/>
      <c r="T4" s="16"/>
      <c r="U4" s="16"/>
      <c r="V4" s="16"/>
      <c r="W4" s="16"/>
      <c r="X4" s="16"/>
      <c r="Y4" s="16"/>
      <c r="Z4" s="16"/>
    </row>
    <row r="5" spans="1:26" s="1" customFormat="1" ht="17.25" customHeight="1" thickTop="1">
      <c r="A5" s="168" t="s">
        <v>13872</v>
      </c>
      <c r="B5" s="168"/>
      <c r="C5" s="235" t="s">
        <v>265</v>
      </c>
      <c r="D5" s="235" t="s">
        <v>13875</v>
      </c>
      <c r="E5" s="16"/>
      <c r="F5" s="16"/>
      <c r="G5" s="16"/>
      <c r="H5" s="16"/>
      <c r="I5" s="16"/>
      <c r="J5" s="16"/>
      <c r="K5" s="16"/>
      <c r="L5" s="16"/>
      <c r="M5" s="16"/>
      <c r="N5" s="16"/>
      <c r="O5" s="16"/>
      <c r="P5" s="16"/>
      <c r="Q5" s="16"/>
      <c r="R5" s="16"/>
      <c r="S5" s="16"/>
      <c r="T5" s="16"/>
      <c r="U5" s="16"/>
      <c r="V5" s="16"/>
      <c r="W5" s="16"/>
      <c r="X5" s="16"/>
      <c r="Y5" s="16"/>
      <c r="Z5" s="16"/>
    </row>
    <row r="6" spans="1:26" s="1" customFormat="1" ht="26.25" customHeight="1">
      <c r="A6" s="168"/>
      <c r="B6" s="168"/>
      <c r="C6" s="236"/>
      <c r="D6" s="236"/>
      <c r="E6" s="16"/>
      <c r="F6" s="16"/>
      <c r="G6" s="16"/>
      <c r="H6" s="16"/>
      <c r="I6" s="16"/>
      <c r="J6" s="16"/>
      <c r="K6" s="16"/>
      <c r="L6" s="16"/>
      <c r="M6" s="16"/>
      <c r="N6" s="16"/>
      <c r="O6" s="16"/>
      <c r="P6" s="16"/>
      <c r="Q6" s="16"/>
      <c r="R6" s="16"/>
      <c r="S6" s="16"/>
      <c r="T6" s="16"/>
      <c r="U6" s="16"/>
      <c r="V6" s="16"/>
      <c r="W6" s="16"/>
      <c r="X6" s="16"/>
      <c r="Y6" s="16"/>
      <c r="Z6" s="16"/>
    </row>
    <row r="7" spans="1:26" s="1" customFormat="1" ht="19.5" customHeight="1">
      <c r="A7" s="168" t="s">
        <v>13829</v>
      </c>
      <c r="B7" s="168"/>
      <c r="C7" s="21" t="s">
        <v>342</v>
      </c>
      <c r="D7" s="38">
        <f>IFERROR(VLOOKUP($A7,Parte_III!$1:$1048576,$A$3,0),"-")</f>
        <v>8.2669229507446289</v>
      </c>
      <c r="E7" s="16"/>
      <c r="F7" s="16"/>
      <c r="G7" s="16"/>
      <c r="H7" s="16"/>
      <c r="I7" s="16"/>
      <c r="J7" s="16"/>
      <c r="K7" s="16"/>
      <c r="L7" s="16"/>
      <c r="M7" s="16"/>
      <c r="N7" s="16"/>
      <c r="O7" s="16"/>
      <c r="P7" s="16"/>
      <c r="Q7" s="16"/>
      <c r="R7" s="16"/>
      <c r="S7" s="16"/>
      <c r="T7" s="16"/>
      <c r="U7" s="16"/>
      <c r="V7" s="16"/>
      <c r="W7" s="16"/>
      <c r="X7" s="16"/>
      <c r="Y7" s="16"/>
      <c r="Z7" s="16"/>
    </row>
    <row r="8" spans="1:26">
      <c r="A8" s="173" t="s">
        <v>10740</v>
      </c>
      <c r="B8" s="168"/>
      <c r="C8" s="24" t="s">
        <v>1820</v>
      </c>
      <c r="D8" s="37">
        <f>IFERROR(VLOOKUP($A8&amp;$A$5,Parte_III!$1:$1048576,$A$3,0),"-")</f>
        <v>8.1794872283935547</v>
      </c>
    </row>
    <row r="9" spans="1:26">
      <c r="A9" s="173" t="s">
        <v>10741</v>
      </c>
      <c r="B9" s="168"/>
      <c r="C9" s="24" t="s">
        <v>1821</v>
      </c>
      <c r="D9" s="37">
        <f>IFERROR(VLOOKUP($A9&amp;$A$5,Parte_III!$1:$1048576,$A$3,0),"-")</f>
        <v>7.4918918609619141</v>
      </c>
    </row>
    <row r="10" spans="1:26">
      <c r="A10" s="173" t="s">
        <v>10742</v>
      </c>
      <c r="B10" s="168"/>
      <c r="C10" s="24" t="s">
        <v>1822</v>
      </c>
      <c r="D10" s="37">
        <f>IFERROR(VLOOKUP($A10&amp;$A$5,Parte_III!$1:$1048576,$A$3,0),"-")</f>
        <v>7.5306124687194824</v>
      </c>
    </row>
    <row r="11" spans="1:26" ht="15" thickBot="1">
      <c r="A11" s="173" t="s">
        <v>10743</v>
      </c>
      <c r="B11" s="168"/>
      <c r="C11" s="24" t="s">
        <v>1823</v>
      </c>
      <c r="D11" s="37">
        <f>IFERROR(VLOOKUP($A11&amp;$A$5,Parte_III!$1:$1048576,$A$3,0),"-")</f>
        <v>6.9824562072753906</v>
      </c>
    </row>
    <row r="12" spans="1:26" ht="28.5" customHeight="1" thickTop="1">
      <c r="A12" s="168"/>
      <c r="B12" s="168"/>
      <c r="C12" s="244" t="s">
        <v>355</v>
      </c>
      <c r="D12" s="244"/>
    </row>
    <row r="13" spans="1:26">
      <c r="A13" s="168"/>
      <c r="B13" s="168"/>
      <c r="C13" s="34"/>
    </row>
    <row r="14" spans="1:26">
      <c r="A14" s="168"/>
      <c r="B14" s="168"/>
    </row>
    <row r="15" spans="1:26">
      <c r="A15" s="168"/>
      <c r="B15" s="168"/>
    </row>
    <row r="16" spans="1:26">
      <c r="A16" s="168"/>
      <c r="B16" s="168"/>
    </row>
    <row r="17" spans="1:2">
      <c r="A17" s="168"/>
      <c r="B17" s="168"/>
    </row>
    <row r="18" spans="1:2">
      <c r="A18" s="168"/>
      <c r="B18" s="168"/>
    </row>
    <row r="19" spans="1:2">
      <c r="A19" s="168"/>
      <c r="B19" s="168"/>
    </row>
    <row r="20" spans="1:2" s="26" customFormat="1">
      <c r="A20" s="168"/>
      <c r="B20" s="168"/>
    </row>
    <row r="21" spans="1:2" s="26" customFormat="1">
      <c r="A21" s="168"/>
      <c r="B21" s="168"/>
    </row>
    <row r="22" spans="1:2" s="26" customFormat="1">
      <c r="A22" s="168"/>
      <c r="B22" s="168"/>
    </row>
    <row r="23" spans="1:2" s="26" customFormat="1">
      <c r="A23" s="168"/>
      <c r="B23" s="168"/>
    </row>
    <row r="24" spans="1:2" s="26" customFormat="1">
      <c r="A24" s="168"/>
      <c r="B24" s="168"/>
    </row>
    <row r="25" spans="1:2" s="26" customFormat="1">
      <c r="A25" s="168"/>
      <c r="B25" s="168"/>
    </row>
    <row r="26" spans="1:2" s="26" customFormat="1">
      <c r="A26" s="168"/>
      <c r="B26" s="168"/>
    </row>
    <row r="27" spans="1:2" s="26" customFormat="1">
      <c r="A27" s="168"/>
      <c r="B27" s="168"/>
    </row>
    <row r="28" spans="1:2" s="26" customFormat="1">
      <c r="A28" s="168"/>
      <c r="B28" s="168"/>
    </row>
    <row r="29" spans="1:2" s="26" customFormat="1">
      <c r="A29" s="168"/>
      <c r="B29" s="168"/>
    </row>
    <row r="30" spans="1:2" s="26" customFormat="1">
      <c r="A30" s="168"/>
      <c r="B30" s="168"/>
    </row>
    <row r="31" spans="1:2" s="26" customFormat="1">
      <c r="A31" s="168"/>
      <c r="B31" s="168"/>
    </row>
    <row r="32" spans="1:2" s="26" customFormat="1">
      <c r="A32" s="168"/>
      <c r="B32" s="168"/>
    </row>
    <row r="33" spans="1:2" s="26" customFormat="1">
      <c r="A33" s="168"/>
      <c r="B33" s="168"/>
    </row>
    <row r="34" spans="1:2" s="26" customFormat="1">
      <c r="A34" s="168"/>
      <c r="B34" s="168"/>
    </row>
    <row r="35" spans="1:2" s="26" customFormat="1">
      <c r="A35" s="168"/>
      <c r="B35" s="168"/>
    </row>
    <row r="36" spans="1:2" s="26" customFormat="1">
      <c r="A36" s="168"/>
      <c r="B36" s="168"/>
    </row>
    <row r="37" spans="1:2" s="26" customFormat="1">
      <c r="A37" s="168"/>
      <c r="B37" s="168"/>
    </row>
    <row r="38" spans="1:2" s="26" customFormat="1">
      <c r="A38" s="168"/>
      <c r="B38" s="168"/>
    </row>
    <row r="39" spans="1:2" s="26" customFormat="1">
      <c r="A39" s="168"/>
      <c r="B39" s="168"/>
    </row>
    <row r="40" spans="1:2" s="26" customFormat="1">
      <c r="A40" s="168"/>
      <c r="B40" s="168"/>
    </row>
    <row r="41" spans="1:2" s="26" customFormat="1">
      <c r="A41" s="168"/>
      <c r="B41" s="168"/>
    </row>
    <row r="42" spans="1:2" s="26" customFormat="1">
      <c r="A42" s="168"/>
      <c r="B42" s="168"/>
    </row>
    <row r="43" spans="1:2" s="26" customFormat="1">
      <c r="A43" s="168"/>
      <c r="B43" s="168"/>
    </row>
    <row r="44" spans="1:2" s="26" customFormat="1">
      <c r="A44" s="168"/>
      <c r="B44" s="168"/>
    </row>
    <row r="45" spans="1:2" s="26" customFormat="1">
      <c r="A45" s="168"/>
      <c r="B45" s="168"/>
    </row>
    <row r="46" spans="1:2" s="26" customFormat="1">
      <c r="A46" s="168"/>
      <c r="B46" s="168"/>
    </row>
    <row r="47" spans="1:2" s="26" customFormat="1">
      <c r="A47" s="168"/>
      <c r="B47" s="168"/>
    </row>
    <row r="48" spans="1:2" s="26" customFormat="1">
      <c r="A48" s="168"/>
      <c r="B48" s="168"/>
    </row>
    <row r="49" spans="1:2" s="26" customFormat="1">
      <c r="A49" s="168"/>
      <c r="B49" s="168"/>
    </row>
    <row r="50" spans="1:2" s="26" customFormat="1">
      <c r="A50" s="168"/>
      <c r="B50" s="168"/>
    </row>
    <row r="51" spans="1:2" s="26" customFormat="1">
      <c r="A51" s="168"/>
      <c r="B51" s="168"/>
    </row>
    <row r="52" spans="1:2" s="26" customFormat="1">
      <c r="A52" s="168"/>
      <c r="B52" s="168"/>
    </row>
    <row r="53" spans="1:2" s="26" customFormat="1">
      <c r="A53" s="168"/>
      <c r="B53" s="168"/>
    </row>
    <row r="54" spans="1:2" s="26" customFormat="1">
      <c r="A54" s="168"/>
      <c r="B54" s="168"/>
    </row>
    <row r="55" spans="1:2" s="26" customFormat="1">
      <c r="A55" s="168"/>
      <c r="B55" s="168"/>
    </row>
    <row r="56" spans="1:2" s="26" customFormat="1">
      <c r="A56" s="168"/>
      <c r="B56" s="168"/>
    </row>
    <row r="57" spans="1:2" s="26" customFormat="1">
      <c r="A57" s="168"/>
      <c r="B57" s="168"/>
    </row>
    <row r="58" spans="1:2" s="26" customFormat="1">
      <c r="A58" s="168"/>
      <c r="B58" s="168"/>
    </row>
    <row r="59" spans="1:2" s="26" customFormat="1">
      <c r="A59" s="168"/>
      <c r="B59" s="168"/>
    </row>
    <row r="60" spans="1:2" s="26" customFormat="1">
      <c r="A60" s="168"/>
      <c r="B60" s="168"/>
    </row>
    <row r="61" spans="1:2" s="26" customFormat="1">
      <c r="A61" s="168"/>
      <c r="B61" s="168"/>
    </row>
    <row r="62" spans="1:2" s="26" customFormat="1">
      <c r="A62" s="168"/>
      <c r="B62" s="168"/>
    </row>
    <row r="63" spans="1:2" s="26" customFormat="1">
      <c r="A63" s="168"/>
      <c r="B63" s="168"/>
    </row>
    <row r="64" spans="1:2" s="26" customFormat="1">
      <c r="A64" s="168"/>
      <c r="B64" s="168"/>
    </row>
    <row r="65" spans="1:2" s="26" customFormat="1">
      <c r="A65" s="168"/>
      <c r="B65" s="168"/>
    </row>
    <row r="66" spans="1:2" s="26" customFormat="1">
      <c r="A66" s="168"/>
      <c r="B66" s="168"/>
    </row>
    <row r="67" spans="1:2" s="26" customFormat="1">
      <c r="A67" s="168"/>
      <c r="B67" s="168"/>
    </row>
    <row r="68" spans="1:2" s="26" customFormat="1">
      <c r="A68" s="168"/>
      <c r="B68" s="168"/>
    </row>
    <row r="69" spans="1:2" s="26" customFormat="1">
      <c r="A69" s="168"/>
      <c r="B69" s="168"/>
    </row>
    <row r="70" spans="1:2" s="26" customFormat="1">
      <c r="A70" s="168"/>
      <c r="B70" s="168"/>
    </row>
    <row r="71" spans="1:2" s="26" customFormat="1">
      <c r="A71" s="168"/>
      <c r="B71" s="168"/>
    </row>
    <row r="72" spans="1:2" s="26" customFormat="1">
      <c r="A72" s="168"/>
      <c r="B72" s="168"/>
    </row>
    <row r="73" spans="1:2" s="26" customFormat="1">
      <c r="A73" s="168"/>
      <c r="B73" s="168"/>
    </row>
    <row r="74" spans="1:2" s="26" customFormat="1">
      <c r="A74" s="168"/>
      <c r="B74" s="168"/>
    </row>
    <row r="75" spans="1:2" s="26" customFormat="1">
      <c r="A75" s="168"/>
      <c r="B75" s="168"/>
    </row>
    <row r="76" spans="1:2" s="26" customFormat="1">
      <c r="A76" s="168"/>
      <c r="B76" s="168"/>
    </row>
    <row r="77" spans="1:2" s="26" customFormat="1">
      <c r="A77" s="168"/>
      <c r="B77" s="168"/>
    </row>
    <row r="78" spans="1:2" s="26" customFormat="1">
      <c r="A78" s="168"/>
      <c r="B78" s="168"/>
    </row>
    <row r="79" spans="1:2" s="26" customFormat="1">
      <c r="A79" s="168"/>
      <c r="B79" s="168"/>
    </row>
    <row r="80" spans="1:2" s="26" customFormat="1">
      <c r="A80" s="168"/>
      <c r="B80" s="168"/>
    </row>
  </sheetData>
  <mergeCells count="5">
    <mergeCell ref="C1:D1"/>
    <mergeCell ref="C3:D3"/>
    <mergeCell ref="C5:C6"/>
    <mergeCell ref="D5:D6"/>
    <mergeCell ref="C12:D12"/>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42D98-8229-40BA-8577-722E23D1A195}">
  <dimension ref="A1:P82"/>
  <sheetViews>
    <sheetView showGridLines="0" workbookViewId="0">
      <selection activeCell="D5" sqref="D5:D6"/>
    </sheetView>
  </sheetViews>
  <sheetFormatPr defaultRowHeight="14.4"/>
  <cols>
    <col min="1" max="2" width="4.44140625" style="13" customWidth="1"/>
    <col min="3" max="3" width="37.88671875" style="26" customWidth="1"/>
    <col min="4" max="4" width="20.6640625" style="26" customWidth="1"/>
    <col min="5" max="16" width="9.109375" style="26"/>
  </cols>
  <sheetData>
    <row r="1" spans="1:16" s="2" customFormat="1" ht="33.75" customHeight="1">
      <c r="A1" s="12"/>
      <c r="B1" s="12"/>
      <c r="C1" s="232" t="s">
        <v>2045</v>
      </c>
      <c r="D1" s="233"/>
    </row>
    <row r="2" spans="1:16" s="6" customFormat="1" ht="11.25" customHeight="1">
      <c r="A2" s="6" t="s">
        <v>1684</v>
      </c>
      <c r="C2" s="116"/>
      <c r="D2" s="98"/>
    </row>
    <row r="3" spans="1:16" s="1" customFormat="1" ht="42" customHeight="1">
      <c r="A3" s="6">
        <v>3</v>
      </c>
      <c r="B3" s="6"/>
      <c r="C3" s="234" t="s">
        <v>13874</v>
      </c>
      <c r="D3" s="234"/>
      <c r="E3" s="16"/>
      <c r="F3" s="16"/>
      <c r="G3" s="16"/>
      <c r="H3" s="16"/>
      <c r="I3" s="16"/>
      <c r="J3" s="16"/>
      <c r="K3" s="16"/>
      <c r="L3" s="16"/>
      <c r="M3" s="16"/>
      <c r="N3" s="16"/>
      <c r="O3" s="16"/>
      <c r="P3" s="16"/>
    </row>
    <row r="4" spans="1:16" s="1" customFormat="1" ht="9.75" customHeight="1" thickBot="1">
      <c r="A4" s="6"/>
      <c r="B4" s="6"/>
      <c r="C4" s="17"/>
      <c r="D4" s="16"/>
      <c r="E4" s="16"/>
      <c r="F4" s="16"/>
      <c r="G4" s="16"/>
      <c r="H4" s="16"/>
      <c r="I4" s="16"/>
      <c r="J4" s="16"/>
      <c r="K4" s="16"/>
      <c r="L4" s="16"/>
      <c r="M4" s="16"/>
      <c r="N4" s="16"/>
      <c r="O4" s="16"/>
      <c r="P4" s="16"/>
    </row>
    <row r="5" spans="1:16" s="1" customFormat="1" ht="17.25" customHeight="1" thickTop="1">
      <c r="A5" s="168" t="s">
        <v>13872</v>
      </c>
      <c r="B5" s="6"/>
      <c r="C5" s="235" t="s">
        <v>10</v>
      </c>
      <c r="D5" s="235" t="s">
        <v>13875</v>
      </c>
      <c r="E5" s="16"/>
      <c r="F5" s="16"/>
      <c r="G5" s="16"/>
      <c r="H5" s="16"/>
      <c r="I5" s="16"/>
      <c r="J5" s="16"/>
      <c r="K5" s="16"/>
      <c r="L5" s="16"/>
      <c r="M5" s="16"/>
      <c r="N5" s="16"/>
      <c r="O5" s="16"/>
      <c r="P5" s="16"/>
    </row>
    <row r="6" spans="1:16" s="1" customFormat="1" ht="26.25" customHeight="1">
      <c r="A6" s="168"/>
      <c r="B6" s="6"/>
      <c r="C6" s="236"/>
      <c r="D6" s="236"/>
      <c r="E6" s="16"/>
      <c r="F6" s="16"/>
      <c r="G6" s="16"/>
      <c r="H6" s="16"/>
      <c r="I6" s="16"/>
      <c r="J6" s="16"/>
      <c r="K6" s="16"/>
      <c r="L6" s="16"/>
      <c r="M6" s="16"/>
      <c r="N6" s="16"/>
      <c r="O6" s="16"/>
      <c r="P6" s="16"/>
    </row>
    <row r="7" spans="1:16" s="1" customFormat="1" ht="19.5" customHeight="1">
      <c r="A7" s="168" t="s">
        <v>13829</v>
      </c>
      <c r="B7" s="6"/>
      <c r="C7" s="21" t="s">
        <v>342</v>
      </c>
      <c r="D7" s="126">
        <f>IFERROR(VLOOKUP(D$2&amp;$A7,Parte_III!$1:$1048576,$A$3,0),"-")</f>
        <v>8.2669229507446289</v>
      </c>
      <c r="E7" s="16"/>
      <c r="F7" s="16"/>
      <c r="G7" s="16"/>
      <c r="H7" s="16"/>
      <c r="I7" s="16"/>
      <c r="J7" s="16"/>
      <c r="K7" s="16"/>
      <c r="L7" s="16"/>
      <c r="M7" s="16"/>
      <c r="N7" s="16"/>
      <c r="O7" s="16"/>
      <c r="P7" s="16"/>
    </row>
    <row r="8" spans="1:16">
      <c r="A8" s="119" t="s">
        <v>10752</v>
      </c>
      <c r="B8" s="6"/>
      <c r="C8" s="24" t="s">
        <v>333</v>
      </c>
      <c r="D8" s="37">
        <f>IFERROR(VLOOKUP($A8&amp;$A$5,Parte_III!$1:$1048576,$A$3,0),"-")</f>
        <v>9.2788457870483398</v>
      </c>
    </row>
    <row r="9" spans="1:16">
      <c r="A9" s="119" t="s">
        <v>10753</v>
      </c>
      <c r="B9" s="6"/>
      <c r="C9" s="24" t="s">
        <v>334</v>
      </c>
      <c r="D9" s="37">
        <f>IFERROR(VLOOKUP($A9&amp;$A$5,Parte_III!$1:$1048576,$A$3,0),"-")</f>
        <v>7.2376236915588379</v>
      </c>
    </row>
    <row r="10" spans="1:16">
      <c r="A10" s="119" t="s">
        <v>10754</v>
      </c>
      <c r="B10" s="6"/>
      <c r="C10" s="24" t="s">
        <v>335</v>
      </c>
      <c r="D10" s="37">
        <f>IFERROR(VLOOKUP($A10&amp;$A$5,Parte_III!$1:$1048576,$A$3,0),"-")</f>
        <v>7.8804349899291992</v>
      </c>
    </row>
    <row r="11" spans="1:16">
      <c r="A11" s="119" t="s">
        <v>10755</v>
      </c>
      <c r="B11" s="6"/>
      <c r="C11" s="24" t="s">
        <v>336</v>
      </c>
      <c r="D11" s="37">
        <f>IFERROR(VLOOKUP($A11&amp;$A$5,Parte_III!$1:$1048576,$A$3,0),"-")</f>
        <v>12.491666793823242</v>
      </c>
    </row>
    <row r="12" spans="1:16">
      <c r="A12" s="119" t="s">
        <v>10756</v>
      </c>
      <c r="B12" s="6"/>
      <c r="C12" s="101" t="s">
        <v>12718</v>
      </c>
      <c r="D12" s="43">
        <f>IFERROR(VLOOKUP($A12&amp;$A$5,Parte_III!$1:$1048576,$A$3,0),"-")</f>
        <v>9.4004793167114258</v>
      </c>
    </row>
    <row r="13" spans="1:16">
      <c r="A13" s="119" t="s">
        <v>10757</v>
      </c>
      <c r="B13" s="6"/>
      <c r="C13" s="24" t="s">
        <v>338</v>
      </c>
      <c r="D13" s="37">
        <f>IFERROR(VLOOKUP($A13&amp;$A$5,Parte_III!$1:$1048576,$A$3,0),"-")</f>
        <v>8.073089599609375</v>
      </c>
    </row>
    <row r="14" spans="1:16">
      <c r="A14" s="119" t="s">
        <v>10758</v>
      </c>
      <c r="B14" s="6"/>
      <c r="C14" s="24" t="s">
        <v>339</v>
      </c>
      <c r="D14" s="37">
        <f>IFERROR(VLOOKUP($A14&amp;$A$5,Parte_III!$1:$1048576,$A$3,0),"-")</f>
        <v>7.3636364936828613</v>
      </c>
    </row>
    <row r="15" spans="1:16">
      <c r="A15" s="119" t="s">
        <v>10759</v>
      </c>
      <c r="B15" s="6"/>
      <c r="C15" s="24" t="s">
        <v>340</v>
      </c>
      <c r="D15" s="37">
        <f>IFERROR(VLOOKUP($A15&amp;$A$5,Parte_III!$1:$1048576,$A$3,0),"-")</f>
        <v>7.8257260322570801</v>
      </c>
    </row>
    <row r="16" spans="1:16" ht="15" thickBot="1">
      <c r="A16" s="119" t="s">
        <v>10760</v>
      </c>
      <c r="B16" s="6"/>
      <c r="C16" s="101" t="s">
        <v>401</v>
      </c>
      <c r="D16" s="43">
        <f>IFERROR(VLOOKUP($A16&amp;$A$5,Parte_III!$1:$1048576,$A$3,0),"-")</f>
        <v>7.7315969467163086</v>
      </c>
    </row>
    <row r="17" spans="1:4" ht="15" thickTop="1">
      <c r="A17" s="6"/>
      <c r="B17" s="6"/>
      <c r="C17" s="32" t="s">
        <v>355</v>
      </c>
      <c r="D17" s="33"/>
    </row>
    <row r="18" spans="1:4">
      <c r="A18" s="8"/>
      <c r="B18" s="8"/>
    </row>
    <row r="19" spans="1:4">
      <c r="A19" s="8"/>
      <c r="B19" s="8"/>
    </row>
    <row r="20" spans="1:4">
      <c r="A20" s="8"/>
      <c r="B20" s="8"/>
    </row>
    <row r="21" spans="1:4">
      <c r="A21" s="8"/>
      <c r="B21" s="8"/>
    </row>
    <row r="22" spans="1:4" s="26" customFormat="1">
      <c r="A22" s="8"/>
      <c r="B22" s="8"/>
    </row>
    <row r="23" spans="1:4" s="26" customFormat="1">
      <c r="A23" s="8"/>
      <c r="B23" s="8"/>
    </row>
    <row r="24" spans="1:4" s="26" customFormat="1">
      <c r="A24" s="8"/>
      <c r="B24" s="8"/>
    </row>
    <row r="25" spans="1:4" s="26" customFormat="1">
      <c r="A25" s="8"/>
      <c r="B25" s="8"/>
    </row>
    <row r="26" spans="1:4" s="26" customFormat="1">
      <c r="A26" s="8"/>
      <c r="B26" s="8"/>
    </row>
    <row r="27" spans="1:4" s="26" customFormat="1">
      <c r="A27" s="8"/>
      <c r="B27" s="8"/>
    </row>
    <row r="28" spans="1:4" s="26" customFormat="1">
      <c r="A28" s="8"/>
      <c r="B28" s="8"/>
    </row>
    <row r="29" spans="1:4" s="26" customFormat="1">
      <c r="A29" s="8"/>
      <c r="B29" s="8"/>
    </row>
    <row r="30" spans="1:4" s="26" customFormat="1">
      <c r="A30" s="8"/>
      <c r="B30" s="8"/>
    </row>
    <row r="31" spans="1:4" s="26" customFormat="1">
      <c r="A31" s="8"/>
      <c r="B31" s="8"/>
    </row>
    <row r="32" spans="1:4"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sheetData>
  <mergeCells count="4">
    <mergeCell ref="C1:D1"/>
    <mergeCell ref="C3:D3"/>
    <mergeCell ref="C5:C6"/>
    <mergeCell ref="D5:D6"/>
  </mergeCells>
  <pageMargins left="0.511811024" right="0.511811024" top="0.78740157499999996" bottom="0.78740157499999996" header="0.31496062000000002" footer="0.31496062000000002"/>
  <pageSetup paperSize="9" orientation="portrait"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D8946-39BB-4997-B84A-6F5A8A3C7799}">
  <dimension ref="A1:Z80"/>
  <sheetViews>
    <sheetView showGridLines="0" workbookViewId="0">
      <selection activeCell="C4" sqref="C4"/>
    </sheetView>
  </sheetViews>
  <sheetFormatPr defaultRowHeight="14.4"/>
  <cols>
    <col min="1" max="2" width="4.44140625" style="169" customWidth="1"/>
    <col min="3" max="3" width="41.44140625" style="26" customWidth="1"/>
    <col min="4" max="4" width="18.44140625" style="26" customWidth="1"/>
    <col min="5" max="26" width="9.109375" style="26"/>
  </cols>
  <sheetData>
    <row r="1" spans="1:26" s="2" customFormat="1" ht="33.75" customHeight="1">
      <c r="A1" s="167"/>
      <c r="B1" s="167"/>
      <c r="C1" s="232" t="s">
        <v>2045</v>
      </c>
      <c r="D1" s="233"/>
      <c r="E1" s="14"/>
      <c r="F1" s="14"/>
      <c r="G1" s="14"/>
      <c r="H1" s="14"/>
      <c r="I1" s="14"/>
    </row>
    <row r="2" spans="1:26" s="168" customFormat="1" ht="11.25" customHeight="1">
      <c r="A2" s="168" t="s">
        <v>1684</v>
      </c>
      <c r="C2" s="170"/>
      <c r="D2" s="172"/>
    </row>
    <row r="3" spans="1:26" s="1" customFormat="1" ht="56.25" customHeight="1">
      <c r="A3" s="168">
        <v>3</v>
      </c>
      <c r="B3" s="168"/>
      <c r="C3" s="234" t="s">
        <v>13877</v>
      </c>
      <c r="D3" s="234"/>
      <c r="E3" s="16"/>
      <c r="F3" s="16"/>
      <c r="G3" s="16"/>
      <c r="H3" s="16"/>
      <c r="I3" s="16"/>
      <c r="J3" s="16"/>
      <c r="K3" s="16"/>
      <c r="L3" s="16"/>
      <c r="M3" s="16"/>
      <c r="N3" s="16"/>
      <c r="O3" s="16"/>
      <c r="P3" s="16"/>
      <c r="Q3" s="16"/>
      <c r="R3" s="16"/>
      <c r="S3" s="16"/>
      <c r="T3" s="16"/>
      <c r="U3" s="16"/>
      <c r="V3" s="16"/>
      <c r="W3" s="16"/>
      <c r="X3" s="16"/>
      <c r="Y3" s="16"/>
      <c r="Z3" s="16"/>
    </row>
    <row r="4" spans="1:26" s="1" customFormat="1" ht="9.75" customHeight="1" thickBot="1">
      <c r="A4" s="168"/>
      <c r="B4" s="168"/>
      <c r="C4" s="17"/>
      <c r="D4" s="16"/>
      <c r="E4" s="16"/>
      <c r="F4" s="16"/>
      <c r="G4" s="16"/>
      <c r="H4" s="16"/>
      <c r="I4" s="16"/>
      <c r="J4" s="16"/>
      <c r="K4" s="16"/>
      <c r="L4" s="16"/>
      <c r="M4" s="16"/>
      <c r="N4" s="16"/>
      <c r="O4" s="16"/>
      <c r="P4" s="16"/>
      <c r="Q4" s="16"/>
      <c r="R4" s="16"/>
      <c r="S4" s="16"/>
      <c r="T4" s="16"/>
      <c r="U4" s="16"/>
      <c r="V4" s="16"/>
      <c r="W4" s="16"/>
      <c r="X4" s="16"/>
      <c r="Y4" s="16"/>
      <c r="Z4" s="16"/>
    </row>
    <row r="5" spans="1:26" s="1" customFormat="1" ht="17.25" customHeight="1" thickTop="1">
      <c r="A5" s="168" t="s">
        <v>13876</v>
      </c>
      <c r="B5" s="168"/>
      <c r="C5" s="235" t="s">
        <v>265</v>
      </c>
      <c r="D5" s="235" t="s">
        <v>13875</v>
      </c>
      <c r="E5" s="16"/>
      <c r="F5" s="16"/>
      <c r="G5" s="16"/>
      <c r="H5" s="16"/>
      <c r="I5" s="16"/>
      <c r="J5" s="16"/>
      <c r="K5" s="16"/>
      <c r="L5" s="16"/>
      <c r="M5" s="16"/>
      <c r="N5" s="16"/>
      <c r="O5" s="16"/>
      <c r="P5" s="16"/>
      <c r="Q5" s="16"/>
      <c r="R5" s="16"/>
      <c r="S5" s="16"/>
      <c r="T5" s="16"/>
      <c r="U5" s="16"/>
      <c r="V5" s="16"/>
      <c r="W5" s="16"/>
      <c r="X5" s="16"/>
      <c r="Y5" s="16"/>
      <c r="Z5" s="16"/>
    </row>
    <row r="6" spans="1:26" s="1" customFormat="1" ht="26.25" customHeight="1">
      <c r="A6" s="168"/>
      <c r="B6" s="168"/>
      <c r="C6" s="236"/>
      <c r="D6" s="236"/>
      <c r="E6" s="16"/>
      <c r="F6" s="16"/>
      <c r="G6" s="16"/>
      <c r="H6" s="16"/>
      <c r="I6" s="16"/>
      <c r="J6" s="16"/>
      <c r="K6" s="16"/>
      <c r="L6" s="16"/>
      <c r="M6" s="16"/>
      <c r="N6" s="16"/>
      <c r="O6" s="16"/>
      <c r="P6" s="16"/>
      <c r="Q6" s="16"/>
      <c r="R6" s="16"/>
      <c r="S6" s="16"/>
      <c r="T6" s="16"/>
      <c r="U6" s="16"/>
      <c r="V6" s="16"/>
      <c r="W6" s="16"/>
      <c r="X6" s="16"/>
      <c r="Y6" s="16"/>
      <c r="Z6" s="16"/>
    </row>
    <row r="7" spans="1:26" s="1" customFormat="1" ht="19.5" customHeight="1">
      <c r="A7" s="168" t="s">
        <v>359</v>
      </c>
      <c r="B7" s="168"/>
      <c r="C7" s="21"/>
      <c r="D7" s="38"/>
      <c r="E7" s="16"/>
      <c r="F7" s="16"/>
      <c r="G7" s="16"/>
      <c r="H7" s="16"/>
      <c r="I7" s="16"/>
      <c r="J7" s="16"/>
      <c r="K7" s="16"/>
      <c r="L7" s="16"/>
      <c r="M7" s="16"/>
      <c r="N7" s="16"/>
      <c r="O7" s="16"/>
      <c r="P7" s="16"/>
      <c r="Q7" s="16"/>
      <c r="R7" s="16"/>
      <c r="S7" s="16"/>
      <c r="T7" s="16"/>
      <c r="U7" s="16"/>
      <c r="V7" s="16"/>
      <c r="W7" s="16"/>
      <c r="X7" s="16"/>
      <c r="Y7" s="16"/>
      <c r="Z7" s="16"/>
    </row>
    <row r="8" spans="1:26">
      <c r="A8" s="173" t="s">
        <v>10740</v>
      </c>
      <c r="B8" s="168"/>
      <c r="C8" s="24" t="s">
        <v>1820</v>
      </c>
      <c r="D8" s="37">
        <f>IFERROR(VLOOKUP($A8&amp;$A$5,Parte_III!$1:$1048576,$A$3,0),"-")</f>
        <v>37.692306518554688</v>
      </c>
    </row>
    <row r="9" spans="1:26">
      <c r="A9" s="173" t="s">
        <v>10741</v>
      </c>
      <c r="B9" s="168"/>
      <c r="C9" s="24" t="s">
        <v>1821</v>
      </c>
      <c r="D9" s="37">
        <f>IFERROR(VLOOKUP($A9&amp;$A$5,Parte_III!$1:$1048576,$A$3,0),"-")</f>
        <v>39.248649597167969</v>
      </c>
    </row>
    <row r="10" spans="1:26">
      <c r="A10" s="173" t="s">
        <v>10742</v>
      </c>
      <c r="B10" s="168"/>
      <c r="C10" s="24" t="s">
        <v>1822</v>
      </c>
      <c r="D10" s="37">
        <f>IFERROR(VLOOKUP($A10&amp;$A$5,Parte_III!$1:$1048576,$A$3,0),"-")</f>
        <v>32.989795684814453</v>
      </c>
    </row>
    <row r="11" spans="1:26" ht="15" thickBot="1">
      <c r="A11" s="173" t="s">
        <v>10743</v>
      </c>
      <c r="B11" s="168"/>
      <c r="C11" s="24" t="s">
        <v>1823</v>
      </c>
      <c r="D11" s="37">
        <f>IFERROR(VLOOKUP($A11&amp;$A$5,Parte_III!$1:$1048576,$A$3,0),"-")</f>
        <v>32.783626556396484</v>
      </c>
    </row>
    <row r="12" spans="1:26" ht="28.5" customHeight="1" thickTop="1">
      <c r="A12" s="168"/>
      <c r="B12" s="168"/>
      <c r="C12" s="244" t="s">
        <v>355</v>
      </c>
      <c r="D12" s="244"/>
    </row>
    <row r="13" spans="1:26">
      <c r="A13" s="168"/>
      <c r="B13" s="168"/>
      <c r="C13" s="34"/>
    </row>
    <row r="14" spans="1:26">
      <c r="A14" s="168"/>
      <c r="B14" s="168"/>
    </row>
    <row r="15" spans="1:26">
      <c r="A15" s="168"/>
      <c r="B15" s="168"/>
    </row>
    <row r="16" spans="1:26">
      <c r="A16" s="168"/>
      <c r="B16" s="168"/>
    </row>
    <row r="17" spans="1:2">
      <c r="A17" s="168"/>
      <c r="B17" s="168"/>
    </row>
    <row r="18" spans="1:2">
      <c r="A18" s="168"/>
      <c r="B18" s="168"/>
    </row>
    <row r="19" spans="1:2">
      <c r="A19" s="168"/>
      <c r="B19" s="168"/>
    </row>
    <row r="20" spans="1:2" s="26" customFormat="1">
      <c r="A20" s="168"/>
      <c r="B20" s="168"/>
    </row>
    <row r="21" spans="1:2" s="26" customFormat="1">
      <c r="A21" s="168"/>
      <c r="B21" s="168"/>
    </row>
    <row r="22" spans="1:2" s="26" customFormat="1">
      <c r="A22" s="168"/>
      <c r="B22" s="168"/>
    </row>
    <row r="23" spans="1:2" s="26" customFormat="1">
      <c r="A23" s="168"/>
      <c r="B23" s="168"/>
    </row>
    <row r="24" spans="1:2" s="26" customFormat="1">
      <c r="A24" s="168"/>
      <c r="B24" s="168"/>
    </row>
    <row r="25" spans="1:2" s="26" customFormat="1">
      <c r="A25" s="168"/>
      <c r="B25" s="168"/>
    </row>
    <row r="26" spans="1:2" s="26" customFormat="1">
      <c r="A26" s="168"/>
      <c r="B26" s="168"/>
    </row>
    <row r="27" spans="1:2" s="26" customFormat="1">
      <c r="A27" s="168"/>
      <c r="B27" s="168"/>
    </row>
    <row r="28" spans="1:2" s="26" customFormat="1">
      <c r="A28" s="168"/>
      <c r="B28" s="168"/>
    </row>
    <row r="29" spans="1:2" s="26" customFormat="1">
      <c r="A29" s="168"/>
      <c r="B29" s="168"/>
    </row>
    <row r="30" spans="1:2" s="26" customFormat="1">
      <c r="A30" s="168"/>
      <c r="B30" s="168"/>
    </row>
    <row r="31" spans="1:2" s="26" customFormat="1">
      <c r="A31" s="168"/>
      <c r="B31" s="168"/>
    </row>
    <row r="32" spans="1:2" s="26" customFormat="1">
      <c r="A32" s="168"/>
      <c r="B32" s="168"/>
    </row>
    <row r="33" spans="1:2" s="26" customFormat="1">
      <c r="A33" s="168"/>
      <c r="B33" s="168"/>
    </row>
    <row r="34" spans="1:2" s="26" customFormat="1">
      <c r="A34" s="168"/>
      <c r="B34" s="168"/>
    </row>
    <row r="35" spans="1:2" s="26" customFormat="1">
      <c r="A35" s="168"/>
      <c r="B35" s="168"/>
    </row>
    <row r="36" spans="1:2" s="26" customFormat="1">
      <c r="A36" s="168"/>
      <c r="B36" s="168"/>
    </row>
    <row r="37" spans="1:2" s="26" customFormat="1">
      <c r="A37" s="168"/>
      <c r="B37" s="168"/>
    </row>
    <row r="38" spans="1:2" s="26" customFormat="1">
      <c r="A38" s="168"/>
      <c r="B38" s="168"/>
    </row>
    <row r="39" spans="1:2" s="26" customFormat="1">
      <c r="A39" s="168"/>
      <c r="B39" s="168"/>
    </row>
    <row r="40" spans="1:2" s="26" customFormat="1">
      <c r="A40" s="168"/>
      <c r="B40" s="168"/>
    </row>
    <row r="41" spans="1:2" s="26" customFormat="1">
      <c r="A41" s="168"/>
      <c r="B41" s="168"/>
    </row>
    <row r="42" spans="1:2" s="26" customFormat="1">
      <c r="A42" s="168"/>
      <c r="B42" s="168"/>
    </row>
    <row r="43" spans="1:2" s="26" customFormat="1">
      <c r="A43" s="168"/>
      <c r="B43" s="168"/>
    </row>
    <row r="44" spans="1:2" s="26" customFormat="1">
      <c r="A44" s="168"/>
      <c r="B44" s="168"/>
    </row>
    <row r="45" spans="1:2" s="26" customFormat="1">
      <c r="A45" s="168"/>
      <c r="B45" s="168"/>
    </row>
    <row r="46" spans="1:2" s="26" customFormat="1">
      <c r="A46" s="168"/>
      <c r="B46" s="168"/>
    </row>
    <row r="47" spans="1:2" s="26" customFormat="1">
      <c r="A47" s="168"/>
      <c r="B47" s="168"/>
    </row>
    <row r="48" spans="1:2" s="26" customFormat="1">
      <c r="A48" s="168"/>
      <c r="B48" s="168"/>
    </row>
    <row r="49" spans="1:2" s="26" customFormat="1">
      <c r="A49" s="168"/>
      <c r="B49" s="168"/>
    </row>
    <row r="50" spans="1:2" s="26" customFormat="1">
      <c r="A50" s="168"/>
      <c r="B50" s="168"/>
    </row>
    <row r="51" spans="1:2" s="26" customFormat="1">
      <c r="A51" s="168"/>
      <c r="B51" s="168"/>
    </row>
    <row r="52" spans="1:2" s="26" customFormat="1">
      <c r="A52" s="168"/>
      <c r="B52" s="168"/>
    </row>
    <row r="53" spans="1:2" s="26" customFormat="1">
      <c r="A53" s="168"/>
      <c r="B53" s="168"/>
    </row>
    <row r="54" spans="1:2" s="26" customFormat="1">
      <c r="A54" s="168"/>
      <c r="B54" s="168"/>
    </row>
    <row r="55" spans="1:2" s="26" customFormat="1">
      <c r="A55" s="168"/>
      <c r="B55" s="168"/>
    </row>
    <row r="56" spans="1:2" s="26" customFormat="1">
      <c r="A56" s="168"/>
      <c r="B56" s="168"/>
    </row>
    <row r="57" spans="1:2" s="26" customFormat="1">
      <c r="A57" s="168"/>
      <c r="B57" s="168"/>
    </row>
    <row r="58" spans="1:2" s="26" customFormat="1">
      <c r="A58" s="168"/>
      <c r="B58" s="168"/>
    </row>
    <row r="59" spans="1:2" s="26" customFormat="1">
      <c r="A59" s="168"/>
      <c r="B59" s="168"/>
    </row>
    <row r="60" spans="1:2" s="26" customFormat="1">
      <c r="A60" s="168"/>
      <c r="B60" s="168"/>
    </row>
    <row r="61" spans="1:2" s="26" customFormat="1">
      <c r="A61" s="168"/>
      <c r="B61" s="168"/>
    </row>
    <row r="62" spans="1:2" s="26" customFormat="1">
      <c r="A62" s="168"/>
      <c r="B62" s="168"/>
    </row>
    <row r="63" spans="1:2" s="26" customFormat="1">
      <c r="A63" s="168"/>
      <c r="B63" s="168"/>
    </row>
    <row r="64" spans="1:2" s="26" customFormat="1">
      <c r="A64" s="168"/>
      <c r="B64" s="168"/>
    </row>
    <row r="65" spans="1:2" s="26" customFormat="1">
      <c r="A65" s="168"/>
      <c r="B65" s="168"/>
    </row>
    <row r="66" spans="1:2" s="26" customFormat="1">
      <c r="A66" s="168"/>
      <c r="B66" s="168"/>
    </row>
    <row r="67" spans="1:2" s="26" customFormat="1">
      <c r="A67" s="168"/>
      <c r="B67" s="168"/>
    </row>
    <row r="68" spans="1:2" s="26" customFormat="1">
      <c r="A68" s="168"/>
      <c r="B68" s="168"/>
    </row>
    <row r="69" spans="1:2" s="26" customFormat="1">
      <c r="A69" s="168"/>
      <c r="B69" s="168"/>
    </row>
    <row r="70" spans="1:2" s="26" customFormat="1">
      <c r="A70" s="168"/>
      <c r="B70" s="168"/>
    </row>
    <row r="71" spans="1:2" s="26" customFormat="1">
      <c r="A71" s="168"/>
      <c r="B71" s="168"/>
    </row>
    <row r="72" spans="1:2" s="26" customFormat="1">
      <c r="A72" s="168"/>
      <c r="B72" s="168"/>
    </row>
    <row r="73" spans="1:2" s="26" customFormat="1">
      <c r="A73" s="168"/>
      <c r="B73" s="168"/>
    </row>
    <row r="74" spans="1:2" s="26" customFormat="1">
      <c r="A74" s="168"/>
      <c r="B74" s="168"/>
    </row>
    <row r="75" spans="1:2" s="26" customFormat="1">
      <c r="A75" s="168"/>
      <c r="B75" s="168"/>
    </row>
    <row r="76" spans="1:2" s="26" customFormat="1">
      <c r="A76" s="168"/>
      <c r="B76" s="168"/>
    </row>
    <row r="77" spans="1:2" s="26" customFormat="1">
      <c r="A77" s="168"/>
      <c r="B77" s="168"/>
    </row>
    <row r="78" spans="1:2" s="26" customFormat="1">
      <c r="A78" s="168"/>
      <c r="B78" s="168"/>
    </row>
    <row r="79" spans="1:2" s="26" customFormat="1">
      <c r="A79" s="168"/>
      <c r="B79" s="168"/>
    </row>
    <row r="80" spans="1:2" s="26" customFormat="1">
      <c r="A80" s="168"/>
      <c r="B80" s="168"/>
    </row>
  </sheetData>
  <mergeCells count="5">
    <mergeCell ref="C1:D1"/>
    <mergeCell ref="C3:D3"/>
    <mergeCell ref="C5:C6"/>
    <mergeCell ref="D5:D6"/>
    <mergeCell ref="C12:D12"/>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0457C-FF8D-4FAE-B54E-D7816DD16D33}">
  <dimension ref="A1:P82"/>
  <sheetViews>
    <sheetView showGridLines="0" workbookViewId="0">
      <selection activeCell="A5" sqref="A5"/>
    </sheetView>
  </sheetViews>
  <sheetFormatPr defaultRowHeight="14.4"/>
  <cols>
    <col min="1" max="2" width="4.44140625" style="13" customWidth="1"/>
    <col min="3" max="3" width="37.88671875" style="26" customWidth="1"/>
    <col min="4" max="4" width="20.6640625" style="26" customWidth="1"/>
    <col min="5" max="16" width="9.109375" style="26"/>
  </cols>
  <sheetData>
    <row r="1" spans="1:16" s="2" customFormat="1" ht="33.75" customHeight="1">
      <c r="A1" s="12"/>
      <c r="B1" s="12"/>
      <c r="C1" s="232" t="s">
        <v>2045</v>
      </c>
      <c r="D1" s="233"/>
    </row>
    <row r="2" spans="1:16" s="6" customFormat="1" ht="11.25" customHeight="1">
      <c r="A2" s="6" t="s">
        <v>1684</v>
      </c>
      <c r="C2" s="116"/>
      <c r="D2" s="98"/>
    </row>
    <row r="3" spans="1:16" s="1" customFormat="1" ht="42" customHeight="1">
      <c r="A3" s="6">
        <v>3</v>
      </c>
      <c r="B3" s="6"/>
      <c r="C3" s="234" t="s">
        <v>13877</v>
      </c>
      <c r="D3" s="234"/>
      <c r="E3" s="16"/>
      <c r="F3" s="16"/>
      <c r="G3" s="16"/>
      <c r="H3" s="16"/>
      <c r="I3" s="16"/>
      <c r="J3" s="16"/>
      <c r="K3" s="16"/>
      <c r="L3" s="16"/>
      <c r="M3" s="16"/>
      <c r="N3" s="16"/>
      <c r="O3" s="16"/>
      <c r="P3" s="16"/>
    </row>
    <row r="4" spans="1:16" s="1" customFormat="1" ht="9.75" customHeight="1" thickBot="1">
      <c r="A4" s="6"/>
      <c r="B4" s="6"/>
      <c r="C4" s="17"/>
      <c r="D4" s="16"/>
      <c r="E4" s="16"/>
      <c r="F4" s="16"/>
      <c r="G4" s="16"/>
      <c r="H4" s="16"/>
      <c r="I4" s="16"/>
      <c r="J4" s="16"/>
      <c r="K4" s="16"/>
      <c r="L4" s="16"/>
      <c r="M4" s="16"/>
      <c r="N4" s="16"/>
      <c r="O4" s="16"/>
      <c r="P4" s="16"/>
    </row>
    <row r="5" spans="1:16" s="1" customFormat="1" ht="17.25" customHeight="1" thickTop="1">
      <c r="A5" s="168" t="s">
        <v>13876</v>
      </c>
      <c r="B5" s="6"/>
      <c r="C5" s="235" t="s">
        <v>10</v>
      </c>
      <c r="D5" s="235" t="s">
        <v>13875</v>
      </c>
      <c r="E5" s="16"/>
      <c r="F5" s="16"/>
      <c r="G5" s="16"/>
      <c r="H5" s="16"/>
      <c r="I5" s="16"/>
      <c r="J5" s="16"/>
      <c r="K5" s="16"/>
      <c r="L5" s="16"/>
      <c r="M5" s="16"/>
      <c r="N5" s="16"/>
      <c r="O5" s="16"/>
      <c r="P5" s="16"/>
    </row>
    <row r="6" spans="1:16" s="1" customFormat="1" ht="26.25" customHeight="1">
      <c r="A6" s="168"/>
      <c r="B6" s="6"/>
      <c r="C6" s="236"/>
      <c r="D6" s="236"/>
      <c r="E6" s="16"/>
      <c r="F6" s="16"/>
      <c r="G6" s="16"/>
      <c r="H6" s="16"/>
      <c r="I6" s="16"/>
      <c r="J6" s="16"/>
      <c r="K6" s="16"/>
      <c r="L6" s="16"/>
      <c r="M6" s="16"/>
      <c r="N6" s="16"/>
      <c r="O6" s="16"/>
      <c r="P6" s="16"/>
    </row>
    <row r="7" spans="1:16" s="1" customFormat="1" ht="19.5" customHeight="1">
      <c r="A7" s="168" t="s">
        <v>13843</v>
      </c>
      <c r="B7" s="6"/>
      <c r="C7" s="21" t="s">
        <v>342</v>
      </c>
      <c r="D7" s="126">
        <f>IFERROR(VLOOKUP(D$2&amp;$A7,Parte_III!$1:$1048576,$A$3,0),"-")</f>
        <v>35.613075256347656</v>
      </c>
      <c r="E7" s="16"/>
      <c r="F7" s="16"/>
      <c r="G7" s="16"/>
      <c r="H7" s="16"/>
      <c r="I7" s="16"/>
      <c r="J7" s="16"/>
      <c r="K7" s="16"/>
      <c r="L7" s="16"/>
      <c r="M7" s="16"/>
      <c r="N7" s="16"/>
      <c r="O7" s="16"/>
      <c r="P7" s="16"/>
    </row>
    <row r="8" spans="1:16">
      <c r="A8" s="119" t="s">
        <v>10752</v>
      </c>
      <c r="B8" s="6"/>
      <c r="C8" s="24" t="s">
        <v>333</v>
      </c>
      <c r="D8" s="37">
        <f>IFERROR(VLOOKUP($A8&amp;$A$5,Parte_III!$1:$1048576,$A$3,0),"-")</f>
        <v>21</v>
      </c>
    </row>
    <row r="9" spans="1:16">
      <c r="A9" s="119" t="s">
        <v>10753</v>
      </c>
      <c r="B9" s="6"/>
      <c r="C9" s="24" t="s">
        <v>334</v>
      </c>
      <c r="D9" s="37">
        <f>IFERROR(VLOOKUP($A9&amp;$A$5,Parte_III!$1:$1048576,$A$3,0),"-")</f>
        <v>40.821781158447266</v>
      </c>
    </row>
    <row r="10" spans="1:16">
      <c r="A10" s="119" t="s">
        <v>10754</v>
      </c>
      <c r="B10" s="6"/>
      <c r="C10" s="24" t="s">
        <v>335</v>
      </c>
      <c r="D10" s="37">
        <f>IFERROR(VLOOKUP($A10&amp;$A$5,Parte_III!$1:$1048576,$A$3,0),"-")</f>
        <v>30.369565963745117</v>
      </c>
    </row>
    <row r="11" spans="1:16">
      <c r="A11" s="119" t="s">
        <v>10755</v>
      </c>
      <c r="B11" s="6"/>
      <c r="C11" s="24" t="s">
        <v>336</v>
      </c>
      <c r="D11" s="37">
        <f>IFERROR(VLOOKUP($A11&amp;$A$5,Parte_III!$1:$1048576,$A$3,0),"-")</f>
        <v>41.049999237060547</v>
      </c>
    </row>
    <row r="12" spans="1:16">
      <c r="A12" s="119" t="s">
        <v>10756</v>
      </c>
      <c r="B12" s="6"/>
      <c r="C12" s="101" t="s">
        <v>12718</v>
      </c>
      <c r="D12" s="43">
        <f>IFERROR(VLOOKUP($A12&amp;$A$5,Parte_III!$1:$1048576,$A$3,0),"-")</f>
        <v>33.637889862060547</v>
      </c>
    </row>
    <row r="13" spans="1:16">
      <c r="A13" s="119" t="s">
        <v>10757</v>
      </c>
      <c r="B13" s="6"/>
      <c r="C13" s="24" t="s">
        <v>338</v>
      </c>
      <c r="D13" s="37">
        <f>IFERROR(VLOOKUP($A13&amp;$A$5,Parte_III!$1:$1048576,$A$3,0),"-")</f>
        <v>35.544849395751953</v>
      </c>
    </row>
    <row r="14" spans="1:16">
      <c r="A14" s="119" t="s">
        <v>10758</v>
      </c>
      <c r="B14" s="6"/>
      <c r="C14" s="24" t="s">
        <v>339</v>
      </c>
      <c r="D14" s="37">
        <f>IFERROR(VLOOKUP($A14&amp;$A$5,Parte_III!$1:$1048576,$A$3,0),"-")</f>
        <v>39.425220489501953</v>
      </c>
    </row>
    <row r="15" spans="1:16">
      <c r="A15" s="119" t="s">
        <v>10759</v>
      </c>
      <c r="B15" s="6"/>
      <c r="C15" s="24" t="s">
        <v>340</v>
      </c>
      <c r="D15" s="37">
        <f>IFERROR(VLOOKUP($A15&amp;$A$5,Parte_III!$1:$1048576,$A$3,0),"-")</f>
        <v>33.721992492675781</v>
      </c>
    </row>
    <row r="16" spans="1:16" ht="15" thickBot="1">
      <c r="A16" s="119" t="s">
        <v>10760</v>
      </c>
      <c r="B16" s="6"/>
      <c r="C16" s="101" t="s">
        <v>401</v>
      </c>
      <c r="D16" s="43">
        <f>IFERROR(VLOOKUP($A16&amp;$A$5,Parte_III!$1:$1048576,$A$3,0),"-")</f>
        <v>36.545867919921875</v>
      </c>
    </row>
    <row r="17" spans="1:4" ht="15" thickTop="1">
      <c r="A17" s="6"/>
      <c r="B17" s="6"/>
      <c r="C17" s="32" t="s">
        <v>355</v>
      </c>
      <c r="D17" s="33"/>
    </row>
    <row r="18" spans="1:4">
      <c r="A18" s="8"/>
      <c r="B18" s="8"/>
    </row>
    <row r="19" spans="1:4">
      <c r="A19" s="8"/>
      <c r="B19" s="8"/>
    </row>
    <row r="20" spans="1:4">
      <c r="A20" s="8"/>
      <c r="B20" s="8"/>
    </row>
    <row r="21" spans="1:4">
      <c r="A21" s="8"/>
      <c r="B21" s="8"/>
    </row>
    <row r="22" spans="1:4" s="26" customFormat="1">
      <c r="A22" s="8"/>
      <c r="B22" s="8"/>
    </row>
    <row r="23" spans="1:4" s="26" customFormat="1">
      <c r="A23" s="8"/>
      <c r="B23" s="8"/>
    </row>
    <row r="24" spans="1:4" s="26" customFormat="1">
      <c r="A24" s="8"/>
      <c r="B24" s="8"/>
    </row>
    <row r="25" spans="1:4" s="26" customFormat="1">
      <c r="A25" s="8"/>
      <c r="B25" s="8"/>
    </row>
    <row r="26" spans="1:4" s="26" customFormat="1">
      <c r="A26" s="8"/>
      <c r="B26" s="8"/>
    </row>
    <row r="27" spans="1:4" s="26" customFormat="1">
      <c r="A27" s="8"/>
      <c r="B27" s="8"/>
    </row>
    <row r="28" spans="1:4" s="26" customFormat="1">
      <c r="A28" s="8"/>
      <c r="B28" s="8"/>
    </row>
    <row r="29" spans="1:4" s="26" customFormat="1">
      <c r="A29" s="8"/>
      <c r="B29" s="8"/>
    </row>
    <row r="30" spans="1:4" s="26" customFormat="1">
      <c r="A30" s="8"/>
      <c r="B30" s="8"/>
    </row>
    <row r="31" spans="1:4" s="26" customFormat="1">
      <c r="A31" s="8"/>
      <c r="B31" s="8"/>
    </row>
    <row r="32" spans="1:4"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sheetData>
  <mergeCells count="4">
    <mergeCell ref="C1:D1"/>
    <mergeCell ref="C3:D3"/>
    <mergeCell ref="C5:C6"/>
    <mergeCell ref="D5:D6"/>
  </mergeCells>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35EB2-4913-4CE0-A9DA-567F9702B1CF}">
  <dimension ref="A1:AI124"/>
  <sheetViews>
    <sheetView showGridLines="0" workbookViewId="0">
      <pane xSplit="3" ySplit="7" topLeftCell="P8" activePane="bottomRight" state="frozen"/>
      <selection activeCell="B2" sqref="B2"/>
      <selection pane="topRight" activeCell="B2" sqref="B2"/>
      <selection pane="bottomLeft" activeCell="B2" sqref="B2"/>
      <selection pane="bottomRight" activeCell="AC16" sqref="AC16"/>
    </sheetView>
  </sheetViews>
  <sheetFormatPr defaultRowHeight="14.4"/>
  <cols>
    <col min="1" max="2" width="4.44140625" style="13" customWidth="1"/>
    <col min="3" max="3" width="48.6640625" style="26" customWidth="1"/>
    <col min="4" max="4" width="9.109375" style="26"/>
    <col min="5" max="6" width="8" style="26" customWidth="1"/>
    <col min="7" max="7" width="1" style="26" customWidth="1"/>
    <col min="8" max="16" width="8.6640625" style="26" customWidth="1"/>
    <col min="17" max="17" width="0.5546875" style="26" customWidth="1"/>
    <col min="18" max="18" width="7.44140625" style="26" customWidth="1"/>
    <col min="19" max="20" width="9.109375" style="26"/>
    <col min="21" max="21" width="0.6640625" style="26" customWidth="1"/>
    <col min="22" max="35" width="9.109375" style="26"/>
  </cols>
  <sheetData>
    <row r="1" spans="1:35" s="2" customFormat="1" ht="33.75" customHeight="1">
      <c r="A1" s="12"/>
      <c r="B1" s="12"/>
      <c r="C1" s="232" t="s">
        <v>2045</v>
      </c>
      <c r="D1" s="232"/>
      <c r="E1" s="232"/>
      <c r="F1" s="232"/>
      <c r="G1" s="232"/>
      <c r="H1" s="233"/>
      <c r="I1" s="233"/>
      <c r="J1" s="233"/>
      <c r="K1" s="233"/>
      <c r="L1" s="233"/>
      <c r="M1" s="233"/>
      <c r="N1" s="233"/>
      <c r="O1" s="233"/>
      <c r="P1" s="233"/>
      <c r="Q1" s="233"/>
      <c r="R1" s="233"/>
    </row>
    <row r="2" spans="1:35" s="8" customFormat="1" ht="11.25" customHeight="1">
      <c r="A2" s="8" t="s">
        <v>1684</v>
      </c>
      <c r="C2" s="9"/>
      <c r="D2" s="10" t="s">
        <v>1778</v>
      </c>
      <c r="E2" s="10" t="s">
        <v>1780</v>
      </c>
      <c r="F2" s="10" t="s">
        <v>1781</v>
      </c>
      <c r="G2" s="10"/>
      <c r="H2" s="11" t="s">
        <v>1786</v>
      </c>
      <c r="I2" s="11" t="s">
        <v>1782</v>
      </c>
      <c r="J2" s="11" t="s">
        <v>1783</v>
      </c>
      <c r="K2" s="11" t="s">
        <v>1784</v>
      </c>
      <c r="L2" s="11" t="s">
        <v>1785</v>
      </c>
      <c r="M2" s="11" t="s">
        <v>1787</v>
      </c>
      <c r="N2" s="11" t="s">
        <v>1788</v>
      </c>
      <c r="O2" s="11" t="s">
        <v>1789</v>
      </c>
      <c r="P2" s="11" t="s">
        <v>1790</v>
      </c>
      <c r="Q2" s="10"/>
      <c r="R2" s="10" t="s">
        <v>1779</v>
      </c>
      <c r="S2" s="10" t="s">
        <v>1791</v>
      </c>
      <c r="T2" s="10" t="s">
        <v>1792</v>
      </c>
      <c r="U2" s="10"/>
      <c r="V2" s="11" t="s">
        <v>1793</v>
      </c>
      <c r="W2" s="11" t="s">
        <v>1794</v>
      </c>
      <c r="X2" s="11" t="s">
        <v>1795</v>
      </c>
      <c r="Y2" s="11" t="s">
        <v>1796</v>
      </c>
      <c r="Z2" s="11" t="s">
        <v>1797</v>
      </c>
      <c r="AA2" s="11" t="s">
        <v>1798</v>
      </c>
      <c r="AB2" s="11" t="s">
        <v>1799</v>
      </c>
      <c r="AC2" s="11" t="s">
        <v>1800</v>
      </c>
      <c r="AD2" s="11" t="s">
        <v>1801</v>
      </c>
    </row>
    <row r="3" spans="1:35" s="1" customFormat="1" ht="42" customHeight="1">
      <c r="A3" s="8">
        <v>3</v>
      </c>
      <c r="B3" s="8"/>
      <c r="C3" s="234" t="s">
        <v>1810</v>
      </c>
      <c r="D3" s="234"/>
      <c r="E3" s="234"/>
      <c r="F3" s="234"/>
      <c r="G3" s="234"/>
      <c r="H3" s="234"/>
      <c r="I3" s="234"/>
      <c r="J3" s="234"/>
      <c r="K3" s="234"/>
      <c r="L3" s="234"/>
      <c r="M3" s="234"/>
      <c r="N3" s="234"/>
      <c r="O3" s="234"/>
      <c r="P3" s="234"/>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8"/>
      <c r="E4" s="18"/>
      <c r="F4" s="18"/>
      <c r="G4" s="18"/>
      <c r="H4" s="16"/>
      <c r="I4" s="18"/>
      <c r="J4" s="19"/>
      <c r="K4" s="19"/>
      <c r="L4" s="19"/>
      <c r="M4" s="19"/>
      <c r="N4" s="19"/>
      <c r="O4" s="19"/>
      <c r="P4" s="18"/>
      <c r="Q4" s="18"/>
      <c r="R4" s="16"/>
      <c r="S4" s="16"/>
      <c r="T4" s="16"/>
      <c r="U4" s="16"/>
      <c r="V4" s="16"/>
      <c r="W4" s="16"/>
      <c r="X4" s="16"/>
      <c r="Y4" s="16"/>
      <c r="Z4" s="16"/>
      <c r="AA4" s="16"/>
      <c r="AB4" s="16"/>
      <c r="AC4" s="16"/>
      <c r="AD4" s="16"/>
      <c r="AE4" s="16"/>
      <c r="AF4" s="16"/>
      <c r="AG4" s="16"/>
      <c r="AH4" s="16"/>
      <c r="AI4" s="16"/>
    </row>
    <row r="5" spans="1:35" s="1" customFormat="1" ht="17.25" customHeight="1" thickTop="1">
      <c r="A5" s="8"/>
      <c r="B5" s="8"/>
      <c r="C5" s="235" t="s">
        <v>22</v>
      </c>
      <c r="D5" s="237" t="s">
        <v>271</v>
      </c>
      <c r="E5" s="237"/>
      <c r="F5" s="237"/>
      <c r="G5" s="237"/>
      <c r="H5" s="237"/>
      <c r="I5" s="237"/>
      <c r="J5" s="237"/>
      <c r="K5" s="237"/>
      <c r="L5" s="237"/>
      <c r="M5" s="237"/>
      <c r="N5" s="237"/>
      <c r="O5" s="237"/>
      <c r="P5" s="237"/>
      <c r="Q5" s="238"/>
      <c r="R5" s="237" t="s">
        <v>1689</v>
      </c>
      <c r="S5" s="237"/>
      <c r="T5" s="237"/>
      <c r="U5" s="237"/>
      <c r="V5" s="237"/>
      <c r="W5" s="237"/>
      <c r="X5" s="237"/>
      <c r="Y5" s="237"/>
      <c r="Z5" s="237"/>
      <c r="AA5" s="237"/>
      <c r="AB5" s="237"/>
      <c r="AC5" s="237"/>
      <c r="AD5" s="237"/>
      <c r="AE5" s="16"/>
      <c r="AF5" s="16"/>
      <c r="AG5" s="16"/>
      <c r="AH5" s="16"/>
      <c r="AI5" s="16"/>
    </row>
    <row r="6" spans="1:35" s="1" customFormat="1" ht="17.25" customHeight="1">
      <c r="A6" s="8"/>
      <c r="B6" s="8"/>
      <c r="C6" s="236"/>
      <c r="D6" s="241" t="s">
        <v>342</v>
      </c>
      <c r="E6" s="243" t="s">
        <v>362</v>
      </c>
      <c r="F6" s="243"/>
      <c r="G6" s="241"/>
      <c r="H6" s="242" t="s">
        <v>10</v>
      </c>
      <c r="I6" s="242"/>
      <c r="J6" s="242"/>
      <c r="K6" s="242"/>
      <c r="L6" s="242"/>
      <c r="M6" s="242"/>
      <c r="N6" s="242"/>
      <c r="O6" s="242"/>
      <c r="P6" s="242"/>
      <c r="Q6" s="239"/>
      <c r="R6" s="241" t="s">
        <v>342</v>
      </c>
      <c r="S6" s="243" t="s">
        <v>362</v>
      </c>
      <c r="T6" s="243"/>
      <c r="U6" s="241"/>
      <c r="V6" s="242" t="s">
        <v>10</v>
      </c>
      <c r="W6" s="242"/>
      <c r="X6" s="242"/>
      <c r="Y6" s="242"/>
      <c r="Z6" s="242"/>
      <c r="AA6" s="242"/>
      <c r="AB6" s="242"/>
      <c r="AC6" s="242"/>
      <c r="AD6" s="242"/>
      <c r="AE6" s="16"/>
      <c r="AF6" s="16"/>
      <c r="AG6" s="16"/>
      <c r="AH6" s="16"/>
      <c r="AI6" s="16"/>
    </row>
    <row r="7" spans="1:35" s="1" customFormat="1" ht="26.25" customHeight="1">
      <c r="A7" s="8"/>
      <c r="B7" s="8"/>
      <c r="C7" s="236"/>
      <c r="D7" s="236"/>
      <c r="E7" s="20" t="s">
        <v>1687</v>
      </c>
      <c r="F7" s="20" t="s">
        <v>1688</v>
      </c>
      <c r="G7" s="236"/>
      <c r="H7" s="20" t="s">
        <v>333</v>
      </c>
      <c r="I7" s="20" t="s">
        <v>334</v>
      </c>
      <c r="J7" s="20" t="s">
        <v>335</v>
      </c>
      <c r="K7" s="20" t="s">
        <v>336</v>
      </c>
      <c r="L7" s="20" t="s">
        <v>337</v>
      </c>
      <c r="M7" s="20" t="s">
        <v>338</v>
      </c>
      <c r="N7" s="20" t="s">
        <v>339</v>
      </c>
      <c r="O7" s="20" t="s">
        <v>340</v>
      </c>
      <c r="P7" s="20" t="s">
        <v>341</v>
      </c>
      <c r="Q7" s="239"/>
      <c r="R7" s="236"/>
      <c r="S7" s="20" t="s">
        <v>1687</v>
      </c>
      <c r="T7" s="20" t="s">
        <v>1688</v>
      </c>
      <c r="U7" s="236"/>
      <c r="V7" s="20" t="s">
        <v>333</v>
      </c>
      <c r="W7" s="20" t="s">
        <v>334</v>
      </c>
      <c r="X7" s="20" t="s">
        <v>335</v>
      </c>
      <c r="Y7" s="20" t="s">
        <v>336</v>
      </c>
      <c r="Z7" s="20" t="s">
        <v>337</v>
      </c>
      <c r="AA7" s="20" t="s">
        <v>338</v>
      </c>
      <c r="AB7" s="20" t="s">
        <v>339</v>
      </c>
      <c r="AC7" s="20" t="s">
        <v>340</v>
      </c>
      <c r="AD7" s="20" t="s">
        <v>341</v>
      </c>
      <c r="AE7" s="16"/>
      <c r="AF7" s="16"/>
      <c r="AG7" s="16"/>
      <c r="AH7" s="16"/>
      <c r="AI7" s="16"/>
    </row>
    <row r="8" spans="1:35" s="1" customFormat="1" ht="21.75" customHeight="1">
      <c r="A8" s="8"/>
      <c r="B8" s="8"/>
      <c r="C8" s="21" t="s">
        <v>1686</v>
      </c>
      <c r="D8" s="22"/>
      <c r="E8" s="22"/>
      <c r="F8" s="22"/>
      <c r="G8" s="22"/>
      <c r="H8" s="22"/>
      <c r="I8" s="22"/>
      <c r="J8" s="22"/>
      <c r="K8" s="22"/>
      <c r="L8" s="22"/>
      <c r="M8" s="22"/>
      <c r="N8" s="22"/>
      <c r="O8" s="22"/>
      <c r="P8" s="22"/>
      <c r="Q8" s="22"/>
      <c r="R8" s="23"/>
      <c r="S8" s="23"/>
      <c r="T8" s="23"/>
      <c r="U8" s="23"/>
      <c r="V8" s="23"/>
      <c r="W8" s="23"/>
      <c r="X8" s="23"/>
      <c r="Y8" s="23"/>
      <c r="Z8" s="23"/>
      <c r="AA8" s="23"/>
      <c r="AB8" s="23"/>
      <c r="AC8" s="23"/>
      <c r="AD8" s="23"/>
      <c r="AE8" s="16"/>
      <c r="AF8" s="16"/>
      <c r="AG8" s="16"/>
      <c r="AH8" s="16"/>
      <c r="AI8" s="16"/>
    </row>
    <row r="9" spans="1:35">
      <c r="A9" s="8" t="s">
        <v>1737</v>
      </c>
      <c r="B9" s="8"/>
      <c r="C9" s="24" t="s">
        <v>1690</v>
      </c>
      <c r="D9" s="43">
        <f>IFERROR(VLOOKUP($A9&amp;D$2,'Parte I_'!$1:$1048576,$A$3,0)*100,"-")</f>
        <v>0</v>
      </c>
      <c r="E9" s="37">
        <f>IFERROR(VLOOKUP($A9&amp;E$2,'Parte I_'!$1:$1048576,$A$3,0)*100,"-")</f>
        <v>0</v>
      </c>
      <c r="F9" s="37">
        <f>IFERROR(VLOOKUP($A9&amp;F$2,'Parte I_'!$1:$1048576,$A$3,0)*100,"-")</f>
        <v>0</v>
      </c>
      <c r="G9" s="37"/>
      <c r="H9" s="37">
        <f>IFERROR(VLOOKUP($A9&amp;"c_fx1829",'Parte I_'!$1:$1048576,$A$3,0)*100,"-")</f>
        <v>0</v>
      </c>
      <c r="I9" s="37">
        <f>IFERROR(VLOOKUP($A9&amp;I$2,'Parte I_'!$1:$1048576,$A$3,0)*100,"-")</f>
        <v>0</v>
      </c>
      <c r="J9" s="37">
        <f>IFERROR(VLOOKUP($A9&amp;J$2,'Parte I_'!$1:$1048576,$A$3,0)*100,"-")</f>
        <v>0</v>
      </c>
      <c r="K9" s="37">
        <f>IFERROR(VLOOKUP($A9&amp;K$2,'Parte I_'!$1:$1048576,$A$3,0)*100,"-")</f>
        <v>0</v>
      </c>
      <c r="L9" s="37">
        <f>IFERROR(VLOOKUP($A9&amp;L$2,'Parte I_'!$1:$1048576,$A$3,0)*100,"-")</f>
        <v>0</v>
      </c>
      <c r="M9" s="37">
        <f>IFERROR(VLOOKUP($A9&amp;M$2,'Parte I_'!$1:$1048576,$A$3,0)*100,"-")</f>
        <v>0</v>
      </c>
      <c r="N9" s="37">
        <f>IFERROR(VLOOKUP($A9&amp;N$2,'Parte I_'!$1:$1048576,$A$3,0)*100,"-")</f>
        <v>0</v>
      </c>
      <c r="O9" s="37">
        <f>IFERROR(VLOOKUP($A9&amp;O$2,'Parte I_'!$1:$1048576,$A$3,0)*100,"-")</f>
        <v>0</v>
      </c>
      <c r="P9" s="37">
        <f>IFERROR(VLOOKUP($A9&amp;P$2,'Parte I_'!$1:$1048576,$A$3,0)*100,"-")</f>
        <v>0</v>
      </c>
      <c r="Q9" s="37"/>
      <c r="R9" s="43">
        <f>IFERROR(VLOOKUP($A9&amp;R$2,'Parte I_'!$1:$1048576,$A$3,0)*100,"-")</f>
        <v>100</v>
      </c>
      <c r="S9" s="37">
        <f>IFERROR(VLOOKUP($A9&amp;S$2,'Parte I_'!$1:$1048576,$A$3,0)*100,"-")</f>
        <v>55.701076984405518</v>
      </c>
      <c r="T9" s="37">
        <f>IFERROR(VLOOKUP($A9&amp;T$2,'Parte I_'!$1:$1048576,$A$3,0)*100,"-")</f>
        <v>44.298920035362244</v>
      </c>
      <c r="U9" s="37"/>
      <c r="V9" s="37">
        <f>IFERROR(VLOOKUP($A9&amp;"d_fx1829",'Parte I_'!$1:$1048576,$A$3,0)*100,"-")</f>
        <v>7.935284823179245</v>
      </c>
      <c r="W9" s="37">
        <f>IFERROR(VLOOKUP($A9&amp;W$2,'Parte I_'!$1:$1048576,$A$3,0)*100,"-")</f>
        <v>7.7812016010284424</v>
      </c>
      <c r="X9" s="37">
        <f>IFERROR(VLOOKUP($A9&amp;X$2,'Parte I_'!$1:$1048576,$A$3,0)*100,"-")</f>
        <v>7.0878274738788605</v>
      </c>
      <c r="Y9" s="37">
        <f>IFERROR(VLOOKUP($A9&amp;Y$2,'Parte I_'!$1:$1048576,$A$3,0)*100,"-")</f>
        <v>9.244992583990097</v>
      </c>
      <c r="Z9" s="37">
        <f>IFERROR(VLOOKUP($A9&amp;Z$2,'Parte I_'!$1:$1048576,$A$3,0)*100,"-")</f>
        <v>32.049307227134705</v>
      </c>
      <c r="AA9" s="37">
        <f>IFERROR(VLOOKUP($A9&amp;AA$2,'Parte I_'!$1:$1048576,$A$3,0)*100,"-")</f>
        <v>23.189522325992584</v>
      </c>
      <c r="AB9" s="37">
        <f>IFERROR(VLOOKUP($A9&amp;AB$2,'Parte I_'!$1:$1048576,$A$3,0)*100,"-")</f>
        <v>26.271185278892517</v>
      </c>
      <c r="AC9" s="37">
        <f>IFERROR(VLOOKUP($A9&amp;AC$2,'Parte I_'!$1:$1048576,$A$3,0)*100,"-")</f>
        <v>18.567025661468506</v>
      </c>
      <c r="AD9" s="37">
        <f>IFERROR(VLOOKUP($A9&amp;AD$2,'Parte I_'!$1:$1048576,$A$3,0)*100,"-")</f>
        <v>68.027734756469727</v>
      </c>
    </row>
    <row r="10" spans="1:35">
      <c r="A10" s="8" t="s">
        <v>1738</v>
      </c>
      <c r="B10" s="8"/>
      <c r="C10" s="24" t="s">
        <v>1691</v>
      </c>
      <c r="D10" s="43">
        <f>IFERROR(VLOOKUP($A10&amp;D$2,'Parte I_'!$1:$1048576,$A$3,0)*100,"-")</f>
        <v>0</v>
      </c>
      <c r="E10" s="37">
        <f>IFERROR(VLOOKUP($A10&amp;E$2,'Parte I_'!$1:$1048576,$A$3,0)*100,"-")</f>
        <v>0</v>
      </c>
      <c r="F10" s="37">
        <f>IFERROR(VLOOKUP($A10&amp;F$2,'Parte I_'!$1:$1048576,$A$3,0)*100,"-")</f>
        <v>0</v>
      </c>
      <c r="G10" s="37"/>
      <c r="H10" s="37">
        <f>IFERROR(VLOOKUP($A10&amp;"c_fx1829",'Parte I_'!$1:$1048576,$A$3,0)*100,"-")</f>
        <v>0</v>
      </c>
      <c r="I10" s="37">
        <f>IFERROR(VLOOKUP($A10&amp;I$2,'Parte I_'!$1:$1048576,$A$3,0)*100,"-")</f>
        <v>0</v>
      </c>
      <c r="J10" s="37">
        <f>IFERROR(VLOOKUP($A10&amp;J$2,'Parte I_'!$1:$1048576,$A$3,0)*100,"-")</f>
        <v>0</v>
      </c>
      <c r="K10" s="37">
        <f>IFERROR(VLOOKUP($A10&amp;K$2,'Parte I_'!$1:$1048576,$A$3,0)*100,"-")</f>
        <v>0</v>
      </c>
      <c r="L10" s="37">
        <f>IFERROR(VLOOKUP($A10&amp;L$2,'Parte I_'!$1:$1048576,$A$3,0)*100,"-")</f>
        <v>0</v>
      </c>
      <c r="M10" s="37">
        <f>IFERROR(VLOOKUP($A10&amp;M$2,'Parte I_'!$1:$1048576,$A$3,0)*100,"-")</f>
        <v>0</v>
      </c>
      <c r="N10" s="37">
        <f>IFERROR(VLOOKUP($A10&amp;N$2,'Parte I_'!$1:$1048576,$A$3,0)*100,"-")</f>
        <v>0</v>
      </c>
      <c r="O10" s="37">
        <f>IFERROR(VLOOKUP($A10&amp;O$2,'Parte I_'!$1:$1048576,$A$3,0)*100,"-")</f>
        <v>0</v>
      </c>
      <c r="P10" s="44">
        <f>IFERROR(VLOOKUP($A10&amp;P$2,'Parte I_'!$1:$1048576,$A$3,0)*100,"-")</f>
        <v>0</v>
      </c>
      <c r="Q10" s="44"/>
      <c r="R10" s="45">
        <f>IFERROR(VLOOKUP($A10&amp;R$2,'Parte I_'!$1:$1048576,$A$3,0)*100,"-")</f>
        <v>100</v>
      </c>
      <c r="S10" s="46">
        <f>IFERROR(VLOOKUP($A10&amp;S$2,'Parte I_'!$1:$1048576,$A$3,0)*100,"-")</f>
        <v>55.735182762145996</v>
      </c>
      <c r="T10" s="46">
        <f>IFERROR(VLOOKUP($A10&amp;T$2,'Parte I_'!$1:$1048576,$A$3,0)*100,"-")</f>
        <v>44.264820218086243</v>
      </c>
      <c r="U10" s="46"/>
      <c r="V10" s="46">
        <f>IFERROR(VLOOKUP($A10&amp;"d_fx1829",'Parte I_'!$1:$1048576,$A$3,0)*100,"-")</f>
        <v>8.0061584711074829</v>
      </c>
      <c r="W10" s="46">
        <f>IFERROR(VLOOKUP($A10&amp;W$2,'Parte I_'!$1:$1048576,$A$3,0)*100,"-")</f>
        <v>7.7752113342285156</v>
      </c>
      <c r="X10" s="46">
        <f>IFERROR(VLOOKUP($A10&amp;X$2,'Parte I_'!$1:$1048576,$A$3,0)*100,"-")</f>
        <v>7.0823714137077332</v>
      </c>
      <c r="Y10" s="46">
        <f>IFERROR(VLOOKUP($A10&amp;Y$2,'Parte I_'!$1:$1048576,$A$3,0)*100,"-")</f>
        <v>9.3148574233055115</v>
      </c>
      <c r="Z10" s="46">
        <f>IFERROR(VLOOKUP($A10&amp;Z$2,'Parte I_'!$1:$1048576,$A$3,0)*100,"-")</f>
        <v>32.178598642349243</v>
      </c>
      <c r="AA10" s="46">
        <f>IFERROR(VLOOKUP($A10&amp;AA$2,'Parte I_'!$1:$1048576,$A$3,0)*100,"-")</f>
        <v>23.094688355922699</v>
      </c>
      <c r="AB10" s="46">
        <f>IFERROR(VLOOKUP($A10&amp;AB$2,'Parte I_'!$1:$1048576,$A$3,0)*100,"-")</f>
        <v>26.250961422920227</v>
      </c>
      <c r="AC10" s="46">
        <f>IFERROR(VLOOKUP($A10&amp;AC$2,'Parte I_'!$1:$1048576,$A$3,0)*100,"-")</f>
        <v>18.552732467651367</v>
      </c>
      <c r="AD10" s="46">
        <f>IFERROR(VLOOKUP($A10&amp;AD$2,'Parte I_'!$1:$1048576,$A$3,0)*100,"-")</f>
        <v>67.898380756378174</v>
      </c>
    </row>
    <row r="11" spans="1:35" s="1" customFormat="1" ht="21.75" customHeight="1">
      <c r="A11" s="8"/>
      <c r="B11" s="8"/>
      <c r="C11" s="21" t="s">
        <v>1692</v>
      </c>
      <c r="D11" s="38"/>
      <c r="E11" s="38"/>
      <c r="F11" s="38"/>
      <c r="G11" s="38"/>
      <c r="H11" s="38"/>
      <c r="I11" s="38"/>
      <c r="J11" s="38"/>
      <c r="K11" s="47"/>
      <c r="L11" s="47"/>
      <c r="M11" s="47"/>
      <c r="N11" s="47"/>
      <c r="O11" s="47"/>
      <c r="P11" s="47"/>
      <c r="Q11" s="47"/>
      <c r="R11" s="38"/>
      <c r="S11" s="47"/>
      <c r="T11" s="47"/>
      <c r="U11" s="47"/>
      <c r="V11" s="47"/>
      <c r="W11" s="47"/>
      <c r="X11" s="47"/>
      <c r="Y11" s="47"/>
      <c r="Z11" s="47"/>
      <c r="AA11" s="47"/>
      <c r="AB11" s="47"/>
      <c r="AC11" s="47"/>
      <c r="AD11" s="47"/>
      <c r="AE11" s="16"/>
      <c r="AF11" s="16"/>
      <c r="AG11" s="16"/>
      <c r="AH11" s="16"/>
      <c r="AI11" s="16"/>
    </row>
    <row r="12" spans="1:35">
      <c r="A12" s="8" t="s">
        <v>1739</v>
      </c>
      <c r="B12" s="8"/>
      <c r="C12" s="24" t="s">
        <v>1693</v>
      </c>
      <c r="D12" s="43">
        <f>IFERROR(VLOOKUP($A12&amp;D$2,'Parte I_'!$1:$1048576,$A$3,0)*100,"-")</f>
        <v>0</v>
      </c>
      <c r="E12" s="37">
        <f>IFERROR(VLOOKUP($A12&amp;E$2,'Parte I_'!$1:$1048576,$A$3,0)*100,"-")</f>
        <v>0</v>
      </c>
      <c r="F12" s="37">
        <f>IFERROR(VLOOKUP($A12&amp;F$2,'Parte I_'!$1:$1048576,$A$3,0)*100,"-")</f>
        <v>0</v>
      </c>
      <c r="G12" s="37"/>
      <c r="H12" s="37">
        <f>IFERROR(VLOOKUP($A12&amp;"c_fx1829",'Parte I_'!$1:$1048576,$A$3,0)*100,"-")</f>
        <v>0</v>
      </c>
      <c r="I12" s="37">
        <f>IFERROR(VLOOKUP($A12&amp;I$2,'Parte I_'!$1:$1048576,$A$3,0)*100,"-")</f>
        <v>0</v>
      </c>
      <c r="J12" s="37">
        <f>IFERROR(VLOOKUP($A12&amp;J$2,'Parte I_'!$1:$1048576,$A$3,0)*100,"-")</f>
        <v>0</v>
      </c>
      <c r="K12" s="37">
        <f>IFERROR(VLOOKUP($A12&amp;K$2,'Parte I_'!$1:$1048576,$A$3,0)*100,"-")</f>
        <v>0</v>
      </c>
      <c r="L12" s="37">
        <f>IFERROR(VLOOKUP($A12&amp;L$2,'Parte I_'!$1:$1048576,$A$3,0)*100,"-")</f>
        <v>0</v>
      </c>
      <c r="M12" s="37">
        <f>IFERROR(VLOOKUP($A12&amp;M$2,'Parte I_'!$1:$1048576,$A$3,0)*100,"-")</f>
        <v>0</v>
      </c>
      <c r="N12" s="37">
        <f>IFERROR(VLOOKUP($A12&amp;N$2,'Parte I_'!$1:$1048576,$A$3,0)*100,"-")</f>
        <v>0</v>
      </c>
      <c r="O12" s="37">
        <f>IFERROR(VLOOKUP($A12&amp;O$2,'Parte I_'!$1:$1048576,$A$3,0)*100,"-")</f>
        <v>0</v>
      </c>
      <c r="P12" s="44">
        <f>IFERROR(VLOOKUP($A12&amp;P$2,'Parte I_'!$1:$1048576,$A$3,0)*100,"-")</f>
        <v>0</v>
      </c>
      <c r="Q12" s="44"/>
      <c r="R12" s="45">
        <f>IFERROR(VLOOKUP($A12&amp;R$2,'Parte I_'!$1:$1048576,$A$3,0)*100,"-")</f>
        <v>100</v>
      </c>
      <c r="S12" s="46">
        <f>IFERROR(VLOOKUP($A12&amp;S$2,'Parte I_'!$1:$1048576,$A$3,0)*100,"-")</f>
        <v>55.735182762145996</v>
      </c>
      <c r="T12" s="46">
        <f>IFERROR(VLOOKUP($A12&amp;T$2,'Parte I_'!$1:$1048576,$A$3,0)*100,"-")</f>
        <v>44.264820218086243</v>
      </c>
      <c r="U12" s="46"/>
      <c r="V12" s="46">
        <f>IFERROR(VLOOKUP($A12&amp;"d_fx1829",'Parte I_'!$1:$1048576,$A$3,0)*100,"-")</f>
        <v>7.9291760921478271</v>
      </c>
      <c r="W12" s="46">
        <f>IFERROR(VLOOKUP($A12&amp;W$2,'Parte I_'!$1:$1048576,$A$3,0)*100,"-")</f>
        <v>7.7752113342285156</v>
      </c>
      <c r="X12" s="46">
        <f>IFERROR(VLOOKUP($A12&amp;X$2,'Parte I_'!$1:$1048576,$A$3,0)*100,"-")</f>
        <v>7.0823714137077332</v>
      </c>
      <c r="Y12" s="46">
        <f>IFERROR(VLOOKUP($A12&amp;Y$2,'Parte I_'!$1:$1048576,$A$3,0)*100,"-")</f>
        <v>9.3148574233055115</v>
      </c>
      <c r="Z12" s="46">
        <f>IFERROR(VLOOKUP($A12&amp;Z$2,'Parte I_'!$1:$1048576,$A$3,0)*100,"-")</f>
        <v>32.101616263389587</v>
      </c>
      <c r="AA12" s="46">
        <f>IFERROR(VLOOKUP($A12&amp;AA$2,'Parte I_'!$1:$1048576,$A$3,0)*100,"-")</f>
        <v>23.171670734882355</v>
      </c>
      <c r="AB12" s="46">
        <f>IFERROR(VLOOKUP($A12&amp;AB$2,'Parte I_'!$1:$1048576,$A$3,0)*100,"-")</f>
        <v>26.250961422920227</v>
      </c>
      <c r="AC12" s="46">
        <f>IFERROR(VLOOKUP($A12&amp;AC$2,'Parte I_'!$1:$1048576,$A$3,0)*100,"-")</f>
        <v>18.552732467651367</v>
      </c>
      <c r="AD12" s="46">
        <f>IFERROR(VLOOKUP($A12&amp;AD$2,'Parte I_'!$1:$1048576,$A$3,0)*100,"-")</f>
        <v>67.975366115570068</v>
      </c>
    </row>
    <row r="13" spans="1:35">
      <c r="A13" s="8" t="s">
        <v>1740</v>
      </c>
      <c r="B13" s="8"/>
      <c r="C13" s="24" t="s">
        <v>1694</v>
      </c>
      <c r="D13" s="43">
        <f>IFERROR(VLOOKUP($A13&amp;D$2,'Parte I_'!$1:$1048576,$A$3,0)*100,"-")</f>
        <v>0</v>
      </c>
      <c r="E13" s="37">
        <f>IFERROR(VLOOKUP($A13&amp;E$2,'Parte I_'!$1:$1048576,$A$3,0)*100,"-")</f>
        <v>0</v>
      </c>
      <c r="F13" s="37">
        <f>IFERROR(VLOOKUP($A13&amp;F$2,'Parte I_'!$1:$1048576,$A$3,0)*100,"-")</f>
        <v>0</v>
      </c>
      <c r="G13" s="37"/>
      <c r="H13" s="37">
        <f>IFERROR(VLOOKUP($A13&amp;"c_fx1829",'Parte I_'!$1:$1048576,$A$3,0)*100,"-")</f>
        <v>0</v>
      </c>
      <c r="I13" s="37">
        <f>IFERROR(VLOOKUP($A13&amp;I$2,'Parte I_'!$1:$1048576,$A$3,0)*100,"-")</f>
        <v>0</v>
      </c>
      <c r="J13" s="37">
        <f>IFERROR(VLOOKUP($A13&amp;J$2,'Parte I_'!$1:$1048576,$A$3,0)*100,"-")</f>
        <v>0</v>
      </c>
      <c r="K13" s="37">
        <f>IFERROR(VLOOKUP($A13&amp;K$2,'Parte I_'!$1:$1048576,$A$3,0)*100,"-")</f>
        <v>0</v>
      </c>
      <c r="L13" s="37">
        <f>IFERROR(VLOOKUP($A13&amp;L$2,'Parte I_'!$1:$1048576,$A$3,0)*100,"-")</f>
        <v>0</v>
      </c>
      <c r="M13" s="37">
        <f>IFERROR(VLOOKUP($A13&amp;M$2,'Parte I_'!$1:$1048576,$A$3,0)*100,"-")</f>
        <v>0</v>
      </c>
      <c r="N13" s="37">
        <f>IFERROR(VLOOKUP($A13&amp;N$2,'Parte I_'!$1:$1048576,$A$3,0)*100,"-")</f>
        <v>0</v>
      </c>
      <c r="O13" s="37">
        <f>IFERROR(VLOOKUP($A13&amp;O$2,'Parte I_'!$1:$1048576,$A$3,0)*100,"-")</f>
        <v>0</v>
      </c>
      <c r="P13" s="44">
        <f>IFERROR(VLOOKUP($A13&amp;P$2,'Parte I_'!$1:$1048576,$A$3,0)*100,"-")</f>
        <v>0</v>
      </c>
      <c r="Q13" s="44"/>
      <c r="R13" s="45">
        <f>IFERROR(VLOOKUP($A13&amp;R$2,'Parte I_'!$1:$1048576,$A$3,0)*100,"-")</f>
        <v>100</v>
      </c>
      <c r="S13" s="46">
        <f>IFERROR(VLOOKUP($A13&amp;S$2,'Parte I_'!$1:$1048576,$A$3,0)*100,"-")</f>
        <v>55.692309141159058</v>
      </c>
      <c r="T13" s="46">
        <f>IFERROR(VLOOKUP($A13&amp;T$2,'Parte I_'!$1:$1048576,$A$3,0)*100,"-")</f>
        <v>44.307690858840942</v>
      </c>
      <c r="U13" s="46"/>
      <c r="V13" s="46">
        <f>IFERROR(VLOOKUP($A13&amp;"d_fx1829",'Parte I_'!$1:$1048576,$A$3,0)*100,"-")</f>
        <v>7.9999998211860657</v>
      </c>
      <c r="W13" s="46">
        <f>IFERROR(VLOOKUP($A13&amp;W$2,'Parte I_'!$1:$1048576,$A$3,0)*100,"-")</f>
        <v>7.7692307531833649</v>
      </c>
      <c r="X13" s="46">
        <f>IFERROR(VLOOKUP($A13&amp;X$2,'Parte I_'!$1:$1048576,$A$3,0)*100,"-")</f>
        <v>7.0769228041172028</v>
      </c>
      <c r="Y13" s="46">
        <f>IFERROR(VLOOKUP($A13&amp;Y$2,'Parte I_'!$1:$1048576,$A$3,0)*100,"-")</f>
        <v>9.3076921999454498</v>
      </c>
      <c r="Z13" s="46">
        <f>IFERROR(VLOOKUP($A13&amp;Z$2,'Parte I_'!$1:$1048576,$A$3,0)*100,"-")</f>
        <v>32.153844833374023</v>
      </c>
      <c r="AA13" s="46">
        <f>IFERROR(VLOOKUP($A13&amp;AA$2,'Parte I_'!$1:$1048576,$A$3,0)*100,"-")</f>
        <v>23.153845965862274</v>
      </c>
      <c r="AB13" s="46">
        <f>IFERROR(VLOOKUP($A13&amp;AB$2,'Parte I_'!$1:$1048576,$A$3,0)*100,"-")</f>
        <v>26.230770349502563</v>
      </c>
      <c r="AC13" s="46">
        <f>IFERROR(VLOOKUP($A13&amp;AC$2,'Parte I_'!$1:$1048576,$A$3,0)*100,"-")</f>
        <v>18.538461625576019</v>
      </c>
      <c r="AD13" s="46">
        <f>IFERROR(VLOOKUP($A13&amp;AD$2,'Parte I_'!$1:$1048576,$A$3,0)*100,"-")</f>
        <v>67.923074960708618</v>
      </c>
    </row>
    <row r="14" spans="1:35">
      <c r="A14" s="8" t="s">
        <v>1741</v>
      </c>
      <c r="B14" s="8"/>
      <c r="C14" s="24" t="s">
        <v>1695</v>
      </c>
      <c r="D14" s="43">
        <f>IFERROR(VLOOKUP($A14&amp;D$2,'Parte I_'!$1:$1048576,$A$3,0)*100,"-")</f>
        <v>0</v>
      </c>
      <c r="E14" s="37">
        <f>IFERROR(VLOOKUP($A14&amp;E$2,'Parte I_'!$1:$1048576,$A$3,0)*100,"-")</f>
        <v>0</v>
      </c>
      <c r="F14" s="37">
        <f>IFERROR(VLOOKUP($A14&amp;F$2,'Parte I_'!$1:$1048576,$A$3,0)*100,"-")</f>
        <v>0</v>
      </c>
      <c r="G14" s="37"/>
      <c r="H14" s="37">
        <f>IFERROR(VLOOKUP($A14&amp;"c_fx1829",'Parte I_'!$1:$1048576,$A$3,0)*100,"-")</f>
        <v>0</v>
      </c>
      <c r="I14" s="37">
        <f>IFERROR(VLOOKUP($A14&amp;I$2,'Parte I_'!$1:$1048576,$A$3,0)*100,"-")</f>
        <v>0</v>
      </c>
      <c r="J14" s="37">
        <f>IFERROR(VLOOKUP($A14&amp;J$2,'Parte I_'!$1:$1048576,$A$3,0)*100,"-")</f>
        <v>0</v>
      </c>
      <c r="K14" s="37">
        <f>IFERROR(VLOOKUP($A14&amp;K$2,'Parte I_'!$1:$1048576,$A$3,0)*100,"-")</f>
        <v>0</v>
      </c>
      <c r="L14" s="37">
        <f>IFERROR(VLOOKUP($A14&amp;L$2,'Parte I_'!$1:$1048576,$A$3,0)*100,"-")</f>
        <v>0</v>
      </c>
      <c r="M14" s="37">
        <f>IFERROR(VLOOKUP($A14&amp;M$2,'Parte I_'!$1:$1048576,$A$3,0)*100,"-")</f>
        <v>0</v>
      </c>
      <c r="N14" s="37">
        <f>IFERROR(VLOOKUP($A14&amp;N$2,'Parte I_'!$1:$1048576,$A$3,0)*100,"-")</f>
        <v>0</v>
      </c>
      <c r="O14" s="37">
        <f>IFERROR(VLOOKUP($A14&amp;O$2,'Parte I_'!$1:$1048576,$A$3,0)*100,"-")</f>
        <v>0</v>
      </c>
      <c r="P14" s="44">
        <f>IFERROR(VLOOKUP($A14&amp;P$2,'Parte I_'!$1:$1048576,$A$3,0)*100,"-")</f>
        <v>0</v>
      </c>
      <c r="Q14" s="44"/>
      <c r="R14" s="45">
        <f>IFERROR(VLOOKUP($A14&amp;R$2,'Parte I_'!$1:$1048576,$A$3,0)*100,"-")</f>
        <v>100</v>
      </c>
      <c r="S14" s="46">
        <f>IFERROR(VLOOKUP($A14&amp;S$2,'Parte I_'!$1:$1048576,$A$3,0)*100,"-")</f>
        <v>55.692309141159058</v>
      </c>
      <c r="T14" s="46">
        <f>IFERROR(VLOOKUP($A14&amp;T$2,'Parte I_'!$1:$1048576,$A$3,0)*100,"-")</f>
        <v>44.307690858840942</v>
      </c>
      <c r="U14" s="46"/>
      <c r="V14" s="46">
        <f>IFERROR(VLOOKUP($A14&amp;"d_fx1829",'Parte I_'!$1:$1048576,$A$3,0)*100,"-")</f>
        <v>7.9999998211860657</v>
      </c>
      <c r="W14" s="46">
        <f>IFERROR(VLOOKUP($A14&amp;W$2,'Parte I_'!$1:$1048576,$A$3,0)*100,"-")</f>
        <v>7.7692307531833649</v>
      </c>
      <c r="X14" s="46">
        <f>IFERROR(VLOOKUP($A14&amp;X$2,'Parte I_'!$1:$1048576,$A$3,0)*100,"-")</f>
        <v>7.0769228041172028</v>
      </c>
      <c r="Y14" s="46">
        <f>IFERROR(VLOOKUP($A14&amp;Y$2,'Parte I_'!$1:$1048576,$A$3,0)*100,"-")</f>
        <v>9.3076921999454498</v>
      </c>
      <c r="Z14" s="46">
        <f>IFERROR(VLOOKUP($A14&amp;Z$2,'Parte I_'!$1:$1048576,$A$3,0)*100,"-")</f>
        <v>32.153844833374023</v>
      </c>
      <c r="AA14" s="46">
        <f>IFERROR(VLOOKUP($A14&amp;AA$2,'Parte I_'!$1:$1048576,$A$3,0)*100,"-")</f>
        <v>23.153845965862274</v>
      </c>
      <c r="AB14" s="46">
        <f>IFERROR(VLOOKUP($A14&amp;AB$2,'Parte I_'!$1:$1048576,$A$3,0)*100,"-")</f>
        <v>26.230770349502563</v>
      </c>
      <c r="AC14" s="46">
        <f>IFERROR(VLOOKUP($A14&amp;AC$2,'Parte I_'!$1:$1048576,$A$3,0)*100,"-")</f>
        <v>18.538461625576019</v>
      </c>
      <c r="AD14" s="46">
        <f>IFERROR(VLOOKUP($A14&amp;AD$2,'Parte I_'!$1:$1048576,$A$3,0)*100,"-")</f>
        <v>67.923074960708618</v>
      </c>
    </row>
    <row r="15" spans="1:35">
      <c r="A15" s="8" t="s">
        <v>1742</v>
      </c>
      <c r="B15" s="8"/>
      <c r="C15" s="24" t="s">
        <v>1696</v>
      </c>
      <c r="D15" s="43">
        <f>IFERROR(VLOOKUP($A15&amp;D$2,'Parte I_'!$1:$1048576,$A$3,0)*100,"-")</f>
        <v>0.30792916659265757</v>
      </c>
      <c r="E15" s="37">
        <f>IFERROR(VLOOKUP($A15&amp;E$2,'Parte I_'!$1:$1048576,$A$3,0)*100,"-")</f>
        <v>100</v>
      </c>
      <c r="F15" s="37">
        <f>IFERROR(VLOOKUP($A15&amp;F$2,'Parte I_'!$1:$1048576,$A$3,0)*100,"-")</f>
        <v>0</v>
      </c>
      <c r="G15" s="37"/>
      <c r="H15" s="37">
        <f>IFERROR(VLOOKUP($A15&amp;"c_fx1829",'Parte I_'!$1:$1048576,$A$3,0)*100,"-")</f>
        <v>0</v>
      </c>
      <c r="I15" s="37">
        <f>IFERROR(VLOOKUP($A15&amp;I$2,'Parte I_'!$1:$1048576,$A$3,0)*100,"-")</f>
        <v>0</v>
      </c>
      <c r="J15" s="37">
        <f>IFERROR(VLOOKUP($A15&amp;J$2,'Parte I_'!$1:$1048576,$A$3,0)*100,"-")</f>
        <v>0</v>
      </c>
      <c r="K15" s="37">
        <f>IFERROR(VLOOKUP($A15&amp;K$2,'Parte I_'!$1:$1048576,$A$3,0)*100,"-")</f>
        <v>0</v>
      </c>
      <c r="L15" s="37">
        <f>IFERROR(VLOOKUP($A15&amp;L$2,'Parte I_'!$1:$1048576,$A$3,0)*100,"-")</f>
        <v>0</v>
      </c>
      <c r="M15" s="37">
        <f>IFERROR(VLOOKUP($A15&amp;M$2,'Parte I_'!$1:$1048576,$A$3,0)*100,"-")</f>
        <v>50</v>
      </c>
      <c r="N15" s="37">
        <f>IFERROR(VLOOKUP($A15&amp;N$2,'Parte I_'!$1:$1048576,$A$3,0)*100,"-")</f>
        <v>50</v>
      </c>
      <c r="O15" s="37">
        <f>IFERROR(VLOOKUP($A15&amp;O$2,'Parte I_'!$1:$1048576,$A$3,0)*100,"-")</f>
        <v>0</v>
      </c>
      <c r="P15" s="44">
        <f>IFERROR(VLOOKUP($A15&amp;P$2,'Parte I_'!$1:$1048576,$A$3,0)*100,"-")</f>
        <v>100</v>
      </c>
      <c r="Q15" s="44"/>
      <c r="R15" s="45">
        <f>IFERROR(VLOOKUP($A15&amp;R$2,'Parte I_'!$1:$1048576,$A$3,0)*100,"-")</f>
        <v>99.692070484161377</v>
      </c>
      <c r="S15" s="46">
        <f>IFERROR(VLOOKUP($A15&amp;S$2,'Parte I_'!$1:$1048576,$A$3,0)*100,"-")</f>
        <v>55.598455667495728</v>
      </c>
      <c r="T15" s="46">
        <f>IFERROR(VLOOKUP($A15&amp;T$2,'Parte I_'!$1:$1048576,$A$3,0)*100,"-")</f>
        <v>44.401544332504272</v>
      </c>
      <c r="U15" s="46"/>
      <c r="V15" s="46">
        <f>IFERROR(VLOOKUP($A15&amp;"d_fx1829",'Parte I_'!$1:$1048576,$A$3,0)*100,"-")</f>
        <v>8.0308876931667328</v>
      </c>
      <c r="W15" s="46">
        <f>IFERROR(VLOOKUP($A15&amp;W$2,'Parte I_'!$1:$1048576,$A$3,0)*100,"-")</f>
        <v>7.7992275357246399</v>
      </c>
      <c r="X15" s="46">
        <f>IFERROR(VLOOKUP($A15&amp;X$2,'Parte I_'!$1:$1048576,$A$3,0)*100,"-")</f>
        <v>7.1042470633983612</v>
      </c>
      <c r="Y15" s="46">
        <f>IFERROR(VLOOKUP($A15&amp;Y$2,'Parte I_'!$1:$1048576,$A$3,0)*100,"-")</f>
        <v>9.3436293303966522</v>
      </c>
      <c r="Z15" s="46">
        <f>IFERROR(VLOOKUP($A15&amp;Z$2,'Parte I_'!$1:$1048576,$A$3,0)*100,"-")</f>
        <v>32.277992367744446</v>
      </c>
      <c r="AA15" s="46">
        <f>IFERROR(VLOOKUP($A15&amp;AA$2,'Parte I_'!$1:$1048576,$A$3,0)*100,"-")</f>
        <v>23.011583089828491</v>
      </c>
      <c r="AB15" s="46">
        <f>IFERROR(VLOOKUP($A15&amp;AB$2,'Parte I_'!$1:$1048576,$A$3,0)*100,"-")</f>
        <v>26.177605986595154</v>
      </c>
      <c r="AC15" s="46">
        <f>IFERROR(VLOOKUP($A15&amp;AC$2,'Parte I_'!$1:$1048576,$A$3,0)*100,"-")</f>
        <v>18.610039353370667</v>
      </c>
      <c r="AD15" s="46">
        <f>IFERROR(VLOOKUP($A15&amp;AD$2,'Parte I_'!$1:$1048576,$A$3,0)*100,"-")</f>
        <v>67.799228429794312</v>
      </c>
    </row>
    <row r="16" spans="1:35">
      <c r="A16" s="8" t="s">
        <v>1743</v>
      </c>
      <c r="B16" s="8"/>
      <c r="C16" s="24" t="s">
        <v>1697</v>
      </c>
      <c r="D16" s="43">
        <f>IFERROR(VLOOKUP($A16&amp;D$2,'Parte I_'!$1:$1048576,$A$3,0)*100,"-")</f>
        <v>6.1538461595773697</v>
      </c>
      <c r="E16" s="37">
        <f>IFERROR(VLOOKUP($A16&amp;E$2,'Parte I_'!$1:$1048576,$A$3,0)*100,"-")</f>
        <v>51.249998807907104</v>
      </c>
      <c r="F16" s="37">
        <f>IFERROR(VLOOKUP($A16&amp;F$2,'Parte I_'!$1:$1048576,$A$3,0)*100,"-")</f>
        <v>48.750001192092896</v>
      </c>
      <c r="G16" s="37"/>
      <c r="H16" s="37">
        <f>IFERROR(VLOOKUP($A16&amp;"c_fx1829",'Parte I_'!$1:$1048576,$A$3,0)*100,"-")</f>
        <v>0</v>
      </c>
      <c r="I16" s="37">
        <f>IFERROR(VLOOKUP($A16&amp;I$2,'Parte I_'!$1:$1048576,$A$3,0)*100,"-")</f>
        <v>1.2500000186264515</v>
      </c>
      <c r="J16" s="37">
        <f>IFERROR(VLOOKUP($A16&amp;J$2,'Parte I_'!$1:$1048576,$A$3,0)*100,"-")</f>
        <v>1.2500000186264515</v>
      </c>
      <c r="K16" s="37">
        <f>IFERROR(VLOOKUP($A16&amp;K$2,'Parte I_'!$1:$1048576,$A$3,0)*100,"-")</f>
        <v>0</v>
      </c>
      <c r="L16" s="37">
        <f>IFERROR(VLOOKUP($A16&amp;L$2,'Parte I_'!$1:$1048576,$A$3,0)*100,"-")</f>
        <v>2.500000037252903</v>
      </c>
      <c r="M16" s="37">
        <f>IFERROR(VLOOKUP($A16&amp;M$2,'Parte I_'!$1:$1048576,$A$3,0)*100,"-")</f>
        <v>31.25</v>
      </c>
      <c r="N16" s="37">
        <f>IFERROR(VLOOKUP($A16&amp;N$2,'Parte I_'!$1:$1048576,$A$3,0)*100,"-")</f>
        <v>40.000000596046448</v>
      </c>
      <c r="O16" s="37">
        <f>IFERROR(VLOOKUP($A16&amp;O$2,'Parte I_'!$1:$1048576,$A$3,0)*100,"-")</f>
        <v>26.249998807907104</v>
      </c>
      <c r="P16" s="44">
        <f>IFERROR(VLOOKUP($A16&amp;P$2,'Parte I_'!$1:$1048576,$A$3,0)*100,"-")</f>
        <v>97.500002384185791</v>
      </c>
      <c r="Q16" s="44"/>
      <c r="R16" s="45">
        <f>IFERROR(VLOOKUP($A16&amp;R$2,'Parte I_'!$1:$1048576,$A$3,0)*100,"-")</f>
        <v>93.84615421295166</v>
      </c>
      <c r="S16" s="46">
        <f>IFERROR(VLOOKUP($A16&amp;S$2,'Parte I_'!$1:$1048576,$A$3,0)*100,"-")</f>
        <v>55.983608961105347</v>
      </c>
      <c r="T16" s="46">
        <f>IFERROR(VLOOKUP($A16&amp;T$2,'Parte I_'!$1:$1048576,$A$3,0)*100,"-")</f>
        <v>44.016394019126892</v>
      </c>
      <c r="U16" s="46"/>
      <c r="V16" s="46">
        <f>IFERROR(VLOOKUP($A16&amp;"d_fx1829",'Parte I_'!$1:$1048576,$A$3,0)*100,"-")</f>
        <v>8.5245899856090546</v>
      </c>
      <c r="W16" s="46">
        <f>IFERROR(VLOOKUP($A16&amp;W$2,'Parte I_'!$1:$1048576,$A$3,0)*100,"-")</f>
        <v>8.196721225976944</v>
      </c>
      <c r="X16" s="46">
        <f>IFERROR(VLOOKUP($A16&amp;X$2,'Parte I_'!$1:$1048576,$A$3,0)*100,"-")</f>
        <v>7.4590161442756653</v>
      </c>
      <c r="Y16" s="46">
        <f>IFERROR(VLOOKUP($A16&amp;Y$2,'Parte I_'!$1:$1048576,$A$3,0)*100,"-")</f>
        <v>9.9180325865745544</v>
      </c>
      <c r="Z16" s="46">
        <f>IFERROR(VLOOKUP($A16&amp;Z$2,'Parte I_'!$1:$1048576,$A$3,0)*100,"-")</f>
        <v>34.098359942436218</v>
      </c>
      <c r="AA16" s="46">
        <f>IFERROR(VLOOKUP($A16&amp;AA$2,'Parte I_'!$1:$1048576,$A$3,0)*100,"-")</f>
        <v>22.622950375080109</v>
      </c>
      <c r="AB16" s="46">
        <f>IFERROR(VLOOKUP($A16&amp;AB$2,'Parte I_'!$1:$1048576,$A$3,0)*100,"-")</f>
        <v>25.32787024974823</v>
      </c>
      <c r="AC16" s="46">
        <f>IFERROR(VLOOKUP($A16&amp;AC$2,'Parte I_'!$1:$1048576,$A$3,0)*100,"-")</f>
        <v>18.032786250114441</v>
      </c>
      <c r="AD16" s="46">
        <f>IFERROR(VLOOKUP($A16&amp;AD$2,'Parte I_'!$1:$1048576,$A$3,0)*100,"-")</f>
        <v>65.98360538482666</v>
      </c>
    </row>
    <row r="17" spans="1:35" s="1" customFormat="1" ht="21.75" customHeight="1">
      <c r="A17" s="8"/>
      <c r="B17" s="8"/>
      <c r="C17" s="21" t="s">
        <v>1698</v>
      </c>
      <c r="D17" s="38"/>
      <c r="E17" s="38"/>
      <c r="F17" s="38"/>
      <c r="G17" s="38"/>
      <c r="H17" s="38"/>
      <c r="I17" s="38"/>
      <c r="J17" s="38"/>
      <c r="K17" s="47"/>
      <c r="L17" s="47"/>
      <c r="M17" s="47"/>
      <c r="N17" s="47"/>
      <c r="O17" s="47"/>
      <c r="P17" s="47"/>
      <c r="Q17" s="47"/>
      <c r="R17" s="38"/>
      <c r="S17" s="47"/>
      <c r="T17" s="47"/>
      <c r="U17" s="47"/>
      <c r="V17" s="47"/>
      <c r="W17" s="47"/>
      <c r="X17" s="47"/>
      <c r="Y17" s="47"/>
      <c r="Z17" s="47"/>
      <c r="AA17" s="47"/>
      <c r="AB17" s="47"/>
      <c r="AC17" s="47"/>
      <c r="AD17" s="47"/>
      <c r="AE17" s="16"/>
      <c r="AF17" s="16"/>
      <c r="AG17" s="16"/>
      <c r="AH17" s="16"/>
      <c r="AI17" s="16"/>
    </row>
    <row r="18" spans="1:35">
      <c r="A18" s="8" t="s">
        <v>1744</v>
      </c>
      <c r="B18" s="8"/>
      <c r="C18" s="24" t="s">
        <v>1699</v>
      </c>
      <c r="D18" s="43">
        <f>IFERROR(VLOOKUP($A18&amp;D$2,'Parte I_'!$1:$1048576,$A$3,0)*100,"-")</f>
        <v>0</v>
      </c>
      <c r="E18" s="37">
        <f>IFERROR(VLOOKUP($A18&amp;E$2,'Parte I_'!$1:$1048576,$A$3,0)*100,"-")</f>
        <v>0</v>
      </c>
      <c r="F18" s="37">
        <f>IFERROR(VLOOKUP($A18&amp;F$2,'Parte I_'!$1:$1048576,$A$3,0)*100,"-")</f>
        <v>0</v>
      </c>
      <c r="G18" s="37"/>
      <c r="H18" s="37">
        <f>IFERROR(VLOOKUP($A18&amp;"c_fx1829",'Parte I_'!$1:$1048576,$A$3,0)*100,"-")</f>
        <v>0</v>
      </c>
      <c r="I18" s="37">
        <f>IFERROR(VLOOKUP($A18&amp;I$2,'Parte I_'!$1:$1048576,$A$3,0)*100,"-")</f>
        <v>0</v>
      </c>
      <c r="J18" s="37">
        <f>IFERROR(VLOOKUP($A18&amp;J$2,'Parte I_'!$1:$1048576,$A$3,0)*100,"-")</f>
        <v>0</v>
      </c>
      <c r="K18" s="37">
        <f>IFERROR(VLOOKUP($A18&amp;K$2,'Parte I_'!$1:$1048576,$A$3,0)*100,"-")</f>
        <v>0</v>
      </c>
      <c r="L18" s="37">
        <f>IFERROR(VLOOKUP($A18&amp;L$2,'Parte I_'!$1:$1048576,$A$3,0)*100,"-")</f>
        <v>0</v>
      </c>
      <c r="M18" s="37">
        <f>IFERROR(VLOOKUP($A18&amp;M$2,'Parte I_'!$1:$1048576,$A$3,0)*100,"-")</f>
        <v>0</v>
      </c>
      <c r="N18" s="37">
        <f>IFERROR(VLOOKUP($A18&amp;N$2,'Parte I_'!$1:$1048576,$A$3,0)*100,"-")</f>
        <v>0</v>
      </c>
      <c r="O18" s="37">
        <f>IFERROR(VLOOKUP($A18&amp;O$2,'Parte I_'!$1:$1048576,$A$3,0)*100,"-")</f>
        <v>0</v>
      </c>
      <c r="P18" s="44">
        <f>IFERROR(VLOOKUP($A18&amp;P$2,'Parte I_'!$1:$1048576,$A$3,0)*100,"-")</f>
        <v>0</v>
      </c>
      <c r="Q18" s="44"/>
      <c r="R18" s="45">
        <f>IFERROR(VLOOKUP($A18&amp;R$2,'Parte I_'!$1:$1048576,$A$3,0)*100,"-")</f>
        <v>100</v>
      </c>
      <c r="S18" s="46">
        <f>IFERROR(VLOOKUP($A18&amp;S$2,'Parte I_'!$1:$1048576,$A$3,0)*100,"-")</f>
        <v>55.658197402954102</v>
      </c>
      <c r="T18" s="46">
        <f>IFERROR(VLOOKUP($A18&amp;T$2,'Parte I_'!$1:$1048576,$A$3,0)*100,"-")</f>
        <v>44.341802597045898</v>
      </c>
      <c r="U18" s="46"/>
      <c r="V18" s="46">
        <f>IFERROR(VLOOKUP($A18&amp;"d_fx1829",'Parte I_'!$1:$1048576,$A$3,0)*100,"-")</f>
        <v>8.0061584711074829</v>
      </c>
      <c r="W18" s="46">
        <f>IFERROR(VLOOKUP($A18&amp;W$2,'Parte I_'!$1:$1048576,$A$3,0)*100,"-")</f>
        <v>7.7752113342285156</v>
      </c>
      <c r="X18" s="46">
        <f>IFERROR(VLOOKUP($A18&amp;X$2,'Parte I_'!$1:$1048576,$A$3,0)*100,"-")</f>
        <v>7.0823714137077332</v>
      </c>
      <c r="Y18" s="46">
        <f>IFERROR(VLOOKUP($A18&amp;Y$2,'Parte I_'!$1:$1048576,$A$3,0)*100,"-")</f>
        <v>9.3148574233055115</v>
      </c>
      <c r="Z18" s="46">
        <f>IFERROR(VLOOKUP($A18&amp;Z$2,'Parte I_'!$1:$1048576,$A$3,0)*100,"-")</f>
        <v>32.178598642349243</v>
      </c>
      <c r="AA18" s="46">
        <f>IFERROR(VLOOKUP($A18&amp;AA$2,'Parte I_'!$1:$1048576,$A$3,0)*100,"-")</f>
        <v>23.171670734882355</v>
      </c>
      <c r="AB18" s="46">
        <f>IFERROR(VLOOKUP($A18&amp;AB$2,'Parte I_'!$1:$1048576,$A$3,0)*100,"-")</f>
        <v>26.173979043960571</v>
      </c>
      <c r="AC18" s="46">
        <f>IFERROR(VLOOKUP($A18&amp;AC$2,'Parte I_'!$1:$1048576,$A$3,0)*100,"-")</f>
        <v>18.552732467651367</v>
      </c>
      <c r="AD18" s="46">
        <f>IFERROR(VLOOKUP($A18&amp;AD$2,'Parte I_'!$1:$1048576,$A$3,0)*100,"-")</f>
        <v>67.898380756378174</v>
      </c>
    </row>
    <row r="19" spans="1:35">
      <c r="A19" s="8" t="s">
        <v>1745</v>
      </c>
      <c r="B19" s="8"/>
      <c r="C19" s="24" t="s">
        <v>1700</v>
      </c>
      <c r="D19" s="43">
        <f>IFERROR(VLOOKUP($A19&amp;D$2,'Parte I_'!$1:$1048576,$A$3,0)*100,"-")</f>
        <v>0</v>
      </c>
      <c r="E19" s="37">
        <f>IFERROR(VLOOKUP($A19&amp;E$2,'Parte I_'!$1:$1048576,$A$3,0)*100,"-")</f>
        <v>0</v>
      </c>
      <c r="F19" s="37">
        <f>IFERROR(VLOOKUP($A19&amp;F$2,'Parte I_'!$1:$1048576,$A$3,0)*100,"-")</f>
        <v>0</v>
      </c>
      <c r="G19" s="37"/>
      <c r="H19" s="37">
        <f>IFERROR(VLOOKUP($A19&amp;"c_fx1829",'Parte I_'!$1:$1048576,$A$3,0)*100,"-")</f>
        <v>0</v>
      </c>
      <c r="I19" s="37">
        <f>IFERROR(VLOOKUP($A19&amp;I$2,'Parte I_'!$1:$1048576,$A$3,0)*100,"-")</f>
        <v>0</v>
      </c>
      <c r="J19" s="37">
        <f>IFERROR(VLOOKUP($A19&amp;J$2,'Parte I_'!$1:$1048576,$A$3,0)*100,"-")</f>
        <v>0</v>
      </c>
      <c r="K19" s="37">
        <f>IFERROR(VLOOKUP($A19&amp;K$2,'Parte I_'!$1:$1048576,$A$3,0)*100,"-")</f>
        <v>0</v>
      </c>
      <c r="L19" s="37">
        <f>IFERROR(VLOOKUP($A19&amp;L$2,'Parte I_'!$1:$1048576,$A$3,0)*100,"-")</f>
        <v>0</v>
      </c>
      <c r="M19" s="37">
        <f>IFERROR(VLOOKUP($A19&amp;M$2,'Parte I_'!$1:$1048576,$A$3,0)*100,"-")</f>
        <v>0</v>
      </c>
      <c r="N19" s="37">
        <f>IFERROR(VLOOKUP($A19&amp;N$2,'Parte I_'!$1:$1048576,$A$3,0)*100,"-")</f>
        <v>0</v>
      </c>
      <c r="O19" s="37">
        <f>IFERROR(VLOOKUP($A19&amp;O$2,'Parte I_'!$1:$1048576,$A$3,0)*100,"-")</f>
        <v>0</v>
      </c>
      <c r="P19" s="44">
        <f>IFERROR(VLOOKUP($A19&amp;P$2,'Parte I_'!$1:$1048576,$A$3,0)*100,"-")</f>
        <v>0</v>
      </c>
      <c r="Q19" s="44"/>
      <c r="R19" s="45">
        <f>IFERROR(VLOOKUP($A19&amp;R$2,'Parte I_'!$1:$1048576,$A$3,0)*100,"-")</f>
        <v>100</v>
      </c>
      <c r="S19" s="46">
        <f>IFERROR(VLOOKUP($A19&amp;S$2,'Parte I_'!$1:$1048576,$A$3,0)*100,"-")</f>
        <v>55.692309141159058</v>
      </c>
      <c r="T19" s="46">
        <f>IFERROR(VLOOKUP($A19&amp;T$2,'Parte I_'!$1:$1048576,$A$3,0)*100,"-")</f>
        <v>44.307690858840942</v>
      </c>
      <c r="U19" s="46"/>
      <c r="V19" s="46">
        <f>IFERROR(VLOOKUP($A19&amp;"d_fx1829",'Parte I_'!$1:$1048576,$A$3,0)*100,"-")</f>
        <v>7.9999998211860657</v>
      </c>
      <c r="W19" s="46">
        <f>IFERROR(VLOOKUP($A19&amp;W$2,'Parte I_'!$1:$1048576,$A$3,0)*100,"-")</f>
        <v>7.7692307531833649</v>
      </c>
      <c r="X19" s="46">
        <f>IFERROR(VLOOKUP($A19&amp;X$2,'Parte I_'!$1:$1048576,$A$3,0)*100,"-")</f>
        <v>7.0769228041172028</v>
      </c>
      <c r="Y19" s="46">
        <f>IFERROR(VLOOKUP($A19&amp;Y$2,'Parte I_'!$1:$1048576,$A$3,0)*100,"-")</f>
        <v>9.3076921999454498</v>
      </c>
      <c r="Z19" s="46">
        <f>IFERROR(VLOOKUP($A19&amp;Z$2,'Parte I_'!$1:$1048576,$A$3,0)*100,"-")</f>
        <v>32.153844833374023</v>
      </c>
      <c r="AA19" s="46">
        <f>IFERROR(VLOOKUP($A19&amp;AA$2,'Parte I_'!$1:$1048576,$A$3,0)*100,"-")</f>
        <v>23.153845965862274</v>
      </c>
      <c r="AB19" s="46">
        <f>IFERROR(VLOOKUP($A19&amp;AB$2,'Parte I_'!$1:$1048576,$A$3,0)*100,"-")</f>
        <v>26.230770349502563</v>
      </c>
      <c r="AC19" s="46">
        <f>IFERROR(VLOOKUP($A19&amp;AC$2,'Parte I_'!$1:$1048576,$A$3,0)*100,"-")</f>
        <v>18.538461625576019</v>
      </c>
      <c r="AD19" s="46">
        <f>IFERROR(VLOOKUP($A19&amp;AD$2,'Parte I_'!$1:$1048576,$A$3,0)*100,"-")</f>
        <v>67.923074960708618</v>
      </c>
    </row>
    <row r="20" spans="1:35">
      <c r="A20" s="8" t="s">
        <v>1746</v>
      </c>
      <c r="B20" s="8"/>
      <c r="C20" s="24" t="s">
        <v>1701</v>
      </c>
      <c r="D20" s="43">
        <f>IFERROR(VLOOKUP($A20&amp;D$2,'Parte I_'!$1:$1048576,$A$3,0)*100,"-")</f>
        <v>0</v>
      </c>
      <c r="E20" s="37">
        <f>IFERROR(VLOOKUP($A20&amp;E$2,'Parte I_'!$1:$1048576,$A$3,0)*100,"-")</f>
        <v>0</v>
      </c>
      <c r="F20" s="37">
        <f>IFERROR(VLOOKUP($A20&amp;F$2,'Parte I_'!$1:$1048576,$A$3,0)*100,"-")</f>
        <v>0</v>
      </c>
      <c r="G20" s="37"/>
      <c r="H20" s="37">
        <f>IFERROR(VLOOKUP($A20&amp;"c_fx1829",'Parte I_'!$1:$1048576,$A$3,0)*100,"-")</f>
        <v>0</v>
      </c>
      <c r="I20" s="37">
        <f>IFERROR(VLOOKUP($A20&amp;I$2,'Parte I_'!$1:$1048576,$A$3,0)*100,"-")</f>
        <v>0</v>
      </c>
      <c r="J20" s="37">
        <f>IFERROR(VLOOKUP($A20&amp;J$2,'Parte I_'!$1:$1048576,$A$3,0)*100,"-")</f>
        <v>0</v>
      </c>
      <c r="K20" s="37">
        <f>IFERROR(VLOOKUP($A20&amp;K$2,'Parte I_'!$1:$1048576,$A$3,0)*100,"-")</f>
        <v>0</v>
      </c>
      <c r="L20" s="37">
        <f>IFERROR(VLOOKUP($A20&amp;L$2,'Parte I_'!$1:$1048576,$A$3,0)*100,"-")</f>
        <v>0</v>
      </c>
      <c r="M20" s="37">
        <f>IFERROR(VLOOKUP($A20&amp;M$2,'Parte I_'!$1:$1048576,$A$3,0)*100,"-")</f>
        <v>0</v>
      </c>
      <c r="N20" s="37">
        <f>IFERROR(VLOOKUP($A20&amp;N$2,'Parte I_'!$1:$1048576,$A$3,0)*100,"-")</f>
        <v>0</v>
      </c>
      <c r="O20" s="37">
        <f>IFERROR(VLOOKUP($A20&amp;O$2,'Parte I_'!$1:$1048576,$A$3,0)*100,"-")</f>
        <v>0</v>
      </c>
      <c r="P20" s="44">
        <f>IFERROR(VLOOKUP($A20&amp;P$2,'Parte I_'!$1:$1048576,$A$3,0)*100,"-")</f>
        <v>0</v>
      </c>
      <c r="Q20" s="44"/>
      <c r="R20" s="45">
        <f>IFERROR(VLOOKUP($A20&amp;R$2,'Parte I_'!$1:$1048576,$A$3,0)*100,"-")</f>
        <v>100</v>
      </c>
      <c r="S20" s="46">
        <f>IFERROR(VLOOKUP($A20&amp;S$2,'Parte I_'!$1:$1048576,$A$3,0)*100,"-")</f>
        <v>55.692309141159058</v>
      </c>
      <c r="T20" s="46">
        <f>IFERROR(VLOOKUP($A20&amp;T$2,'Parte I_'!$1:$1048576,$A$3,0)*100,"-")</f>
        <v>44.307690858840942</v>
      </c>
      <c r="U20" s="46"/>
      <c r="V20" s="46">
        <f>IFERROR(VLOOKUP($A20&amp;"d_fx1829",'Parte I_'!$1:$1048576,$A$3,0)*100,"-")</f>
        <v>7.9999998211860657</v>
      </c>
      <c r="W20" s="46">
        <f>IFERROR(VLOOKUP($A20&amp;W$2,'Parte I_'!$1:$1048576,$A$3,0)*100,"-")</f>
        <v>7.7692307531833649</v>
      </c>
      <c r="X20" s="46">
        <f>IFERROR(VLOOKUP($A20&amp;X$2,'Parte I_'!$1:$1048576,$A$3,0)*100,"-")</f>
        <v>7.0769228041172028</v>
      </c>
      <c r="Y20" s="46">
        <f>IFERROR(VLOOKUP($A20&amp;Y$2,'Parte I_'!$1:$1048576,$A$3,0)*100,"-")</f>
        <v>9.3076921999454498</v>
      </c>
      <c r="Z20" s="46">
        <f>IFERROR(VLOOKUP($A20&amp;Z$2,'Parte I_'!$1:$1048576,$A$3,0)*100,"-")</f>
        <v>32.153844833374023</v>
      </c>
      <c r="AA20" s="46">
        <f>IFERROR(VLOOKUP($A20&amp;AA$2,'Parte I_'!$1:$1048576,$A$3,0)*100,"-")</f>
        <v>23.153845965862274</v>
      </c>
      <c r="AB20" s="46">
        <f>IFERROR(VLOOKUP($A20&amp;AB$2,'Parte I_'!$1:$1048576,$A$3,0)*100,"-")</f>
        <v>26.230770349502563</v>
      </c>
      <c r="AC20" s="46">
        <f>IFERROR(VLOOKUP($A20&amp;AC$2,'Parte I_'!$1:$1048576,$A$3,0)*100,"-")</f>
        <v>18.538461625576019</v>
      </c>
      <c r="AD20" s="46">
        <f>IFERROR(VLOOKUP($A20&amp;AD$2,'Parte I_'!$1:$1048576,$A$3,0)*100,"-")</f>
        <v>67.923074960708618</v>
      </c>
    </row>
    <row r="21" spans="1:35">
      <c r="A21" s="8" t="s">
        <v>1747</v>
      </c>
      <c r="B21" s="8"/>
      <c r="C21" s="24" t="s">
        <v>1702</v>
      </c>
      <c r="D21" s="43">
        <f>IFERROR(VLOOKUP($A21&amp;D$2,'Parte I_'!$1:$1048576,$A$3,0)*100,"-")</f>
        <v>0</v>
      </c>
      <c r="E21" s="37">
        <f>IFERROR(VLOOKUP($A21&amp;E$2,'Parte I_'!$1:$1048576,$A$3,0)*100,"-")</f>
        <v>0</v>
      </c>
      <c r="F21" s="37">
        <f>IFERROR(VLOOKUP($A21&amp;F$2,'Parte I_'!$1:$1048576,$A$3,0)*100,"-")</f>
        <v>0</v>
      </c>
      <c r="G21" s="37"/>
      <c r="H21" s="37">
        <f>IFERROR(VLOOKUP($A21&amp;"c_fx1829",'Parte I_'!$1:$1048576,$A$3,0)*100,"-")</f>
        <v>0</v>
      </c>
      <c r="I21" s="37">
        <f>IFERROR(VLOOKUP($A21&amp;I$2,'Parte I_'!$1:$1048576,$A$3,0)*100,"-")</f>
        <v>0</v>
      </c>
      <c r="J21" s="37">
        <f>IFERROR(VLOOKUP($A21&amp;J$2,'Parte I_'!$1:$1048576,$A$3,0)*100,"-")</f>
        <v>0</v>
      </c>
      <c r="K21" s="37">
        <f>IFERROR(VLOOKUP($A21&amp;K$2,'Parte I_'!$1:$1048576,$A$3,0)*100,"-")</f>
        <v>0</v>
      </c>
      <c r="L21" s="37">
        <f>IFERROR(VLOOKUP($A21&amp;L$2,'Parte I_'!$1:$1048576,$A$3,0)*100,"-")</f>
        <v>0</v>
      </c>
      <c r="M21" s="37">
        <f>IFERROR(VLOOKUP($A21&amp;M$2,'Parte I_'!$1:$1048576,$A$3,0)*100,"-")</f>
        <v>0</v>
      </c>
      <c r="N21" s="37">
        <f>IFERROR(VLOOKUP($A21&amp;N$2,'Parte I_'!$1:$1048576,$A$3,0)*100,"-")</f>
        <v>0</v>
      </c>
      <c r="O21" s="37">
        <f>IFERROR(VLOOKUP($A21&amp;O$2,'Parte I_'!$1:$1048576,$A$3,0)*100,"-")</f>
        <v>0</v>
      </c>
      <c r="P21" s="44">
        <f>IFERROR(VLOOKUP($A21&amp;P$2,'Parte I_'!$1:$1048576,$A$3,0)*100,"-")</f>
        <v>0</v>
      </c>
      <c r="Q21" s="44"/>
      <c r="R21" s="45">
        <f>IFERROR(VLOOKUP($A21&amp;R$2,'Parte I_'!$1:$1048576,$A$3,0)*100,"-")</f>
        <v>100</v>
      </c>
      <c r="S21" s="46">
        <f>IFERROR(VLOOKUP($A21&amp;S$2,'Parte I_'!$1:$1048576,$A$3,0)*100,"-")</f>
        <v>55.658197402954102</v>
      </c>
      <c r="T21" s="46">
        <f>IFERROR(VLOOKUP($A21&amp;T$2,'Parte I_'!$1:$1048576,$A$3,0)*100,"-")</f>
        <v>44.341802597045898</v>
      </c>
      <c r="U21" s="46"/>
      <c r="V21" s="46">
        <f>IFERROR(VLOOKUP($A21&amp;"d_fx1829",'Parte I_'!$1:$1048576,$A$3,0)*100,"-")</f>
        <v>8.0061584711074829</v>
      </c>
      <c r="W21" s="46">
        <f>IFERROR(VLOOKUP($A21&amp;W$2,'Parte I_'!$1:$1048576,$A$3,0)*100,"-")</f>
        <v>7.7752113342285156</v>
      </c>
      <c r="X21" s="46">
        <f>IFERROR(VLOOKUP($A21&amp;X$2,'Parte I_'!$1:$1048576,$A$3,0)*100,"-")</f>
        <v>7.0823714137077332</v>
      </c>
      <c r="Y21" s="46">
        <f>IFERROR(VLOOKUP($A21&amp;Y$2,'Parte I_'!$1:$1048576,$A$3,0)*100,"-")</f>
        <v>9.3148574233055115</v>
      </c>
      <c r="Z21" s="46">
        <f>IFERROR(VLOOKUP($A21&amp;Z$2,'Parte I_'!$1:$1048576,$A$3,0)*100,"-")</f>
        <v>32.178598642349243</v>
      </c>
      <c r="AA21" s="46">
        <f>IFERROR(VLOOKUP($A21&amp;AA$2,'Parte I_'!$1:$1048576,$A$3,0)*100,"-")</f>
        <v>23.171670734882355</v>
      </c>
      <c r="AB21" s="46">
        <f>IFERROR(VLOOKUP($A21&amp;AB$2,'Parte I_'!$1:$1048576,$A$3,0)*100,"-")</f>
        <v>26.173979043960571</v>
      </c>
      <c r="AC21" s="46">
        <f>IFERROR(VLOOKUP($A21&amp;AC$2,'Parte I_'!$1:$1048576,$A$3,0)*100,"-")</f>
        <v>18.552732467651367</v>
      </c>
      <c r="AD21" s="46">
        <f>IFERROR(VLOOKUP($A21&amp;AD$2,'Parte I_'!$1:$1048576,$A$3,0)*100,"-")</f>
        <v>67.898380756378174</v>
      </c>
    </row>
    <row r="22" spans="1:35">
      <c r="A22" s="8" t="s">
        <v>1748</v>
      </c>
      <c r="B22" s="8"/>
      <c r="C22" s="24" t="s">
        <v>1703</v>
      </c>
      <c r="D22" s="43">
        <f>IFERROR(VLOOKUP($A22&amp;D$2,'Parte I_'!$1:$1048576,$A$3,0)*100,"-")</f>
        <v>0.15396458329632878</v>
      </c>
      <c r="E22" s="37">
        <f>IFERROR(VLOOKUP($A22&amp;E$2,'Parte I_'!$1:$1048576,$A$3,0)*100,"-")</f>
        <v>50</v>
      </c>
      <c r="F22" s="37">
        <f>IFERROR(VLOOKUP($A22&amp;F$2,'Parte I_'!$1:$1048576,$A$3,0)*100,"-")</f>
        <v>50</v>
      </c>
      <c r="G22" s="37"/>
      <c r="H22" s="37">
        <f>IFERROR(VLOOKUP($A22&amp;"c_fx1829",'Parte I_'!$1:$1048576,$A$3,0)*100,"-")</f>
        <v>0</v>
      </c>
      <c r="I22" s="37">
        <f>IFERROR(VLOOKUP($A22&amp;I$2,'Parte I_'!$1:$1048576,$A$3,0)*100,"-")</f>
        <v>0</v>
      </c>
      <c r="J22" s="37">
        <f>IFERROR(VLOOKUP($A22&amp;J$2,'Parte I_'!$1:$1048576,$A$3,0)*100,"-")</f>
        <v>0</v>
      </c>
      <c r="K22" s="37">
        <f>IFERROR(VLOOKUP($A22&amp;K$2,'Parte I_'!$1:$1048576,$A$3,0)*100,"-")</f>
        <v>0</v>
      </c>
      <c r="L22" s="37">
        <f>IFERROR(VLOOKUP($A22&amp;L$2,'Parte I_'!$1:$1048576,$A$3,0)*100,"-")</f>
        <v>0</v>
      </c>
      <c r="M22" s="37">
        <f>IFERROR(VLOOKUP($A22&amp;M$2,'Parte I_'!$1:$1048576,$A$3,0)*100,"-")</f>
        <v>0</v>
      </c>
      <c r="N22" s="37">
        <f>IFERROR(VLOOKUP($A22&amp;N$2,'Parte I_'!$1:$1048576,$A$3,0)*100,"-")</f>
        <v>0</v>
      </c>
      <c r="O22" s="37">
        <f>IFERROR(VLOOKUP($A22&amp;O$2,'Parte I_'!$1:$1048576,$A$3,0)*100,"-")</f>
        <v>100</v>
      </c>
      <c r="P22" s="44">
        <f>IFERROR(VLOOKUP($A22&amp;P$2,'Parte I_'!$1:$1048576,$A$3,0)*100,"-")</f>
        <v>100</v>
      </c>
      <c r="Q22" s="44"/>
      <c r="R22" s="45">
        <f>IFERROR(VLOOKUP($A22&amp;R$2,'Parte I_'!$1:$1048576,$A$3,0)*100,"-")</f>
        <v>99.846035242080688</v>
      </c>
      <c r="S22" s="46">
        <f>IFERROR(VLOOKUP($A22&amp;S$2,'Parte I_'!$1:$1048576,$A$3,0)*100,"-")</f>
        <v>55.666923522949219</v>
      </c>
      <c r="T22" s="46">
        <f>IFERROR(VLOOKUP($A22&amp;T$2,'Parte I_'!$1:$1048576,$A$3,0)*100,"-")</f>
        <v>44.333076477050781</v>
      </c>
      <c r="U22" s="46"/>
      <c r="V22" s="46">
        <f>IFERROR(VLOOKUP($A22&amp;"d_fx1829",'Parte I_'!$1:$1048576,$A$3,0)*100,"-")</f>
        <v>8.0185040831565857</v>
      </c>
      <c r="W22" s="46">
        <f>IFERROR(VLOOKUP($A22&amp;W$2,'Parte I_'!$1:$1048576,$A$3,0)*100,"-")</f>
        <v>7.7872015535831451</v>
      </c>
      <c r="X22" s="46">
        <f>IFERROR(VLOOKUP($A22&amp;X$2,'Parte I_'!$1:$1048576,$A$3,0)*100,"-")</f>
        <v>7.0932924747467041</v>
      </c>
      <c r="Y22" s="46">
        <f>IFERROR(VLOOKUP($A22&amp;Y$2,'Parte I_'!$1:$1048576,$A$3,0)*100,"-")</f>
        <v>9.3292213976383209</v>
      </c>
      <c r="Z22" s="46">
        <f>IFERROR(VLOOKUP($A22&amp;Z$2,'Parte I_'!$1:$1048576,$A$3,0)*100,"-")</f>
        <v>32.228219509124756</v>
      </c>
      <c r="AA22" s="46">
        <f>IFERROR(VLOOKUP($A22&amp;AA$2,'Parte I_'!$1:$1048576,$A$3,0)*100,"-")</f>
        <v>23.207402229309082</v>
      </c>
      <c r="AB22" s="46">
        <f>IFERROR(VLOOKUP($A22&amp;AB$2,'Parte I_'!$1:$1048576,$A$3,0)*100,"-")</f>
        <v>26.214340329170227</v>
      </c>
      <c r="AC22" s="46">
        <f>IFERROR(VLOOKUP($A22&amp;AC$2,'Parte I_'!$1:$1048576,$A$3,0)*100,"-")</f>
        <v>18.427139520645142</v>
      </c>
      <c r="AD22" s="46">
        <f>IFERROR(VLOOKUP($A22&amp;AD$2,'Parte I_'!$1:$1048576,$A$3,0)*100,"-")</f>
        <v>67.848879098892212</v>
      </c>
    </row>
    <row r="23" spans="1:35">
      <c r="A23" s="8" t="s">
        <v>1749</v>
      </c>
      <c r="B23" s="8"/>
      <c r="C23" s="24" t="s">
        <v>1704</v>
      </c>
      <c r="D23" s="43">
        <f>IFERROR(VLOOKUP($A23&amp;D$2,'Parte I_'!$1:$1048576,$A$3,0)*100,"-")</f>
        <v>0.23130301851779222</v>
      </c>
      <c r="E23" s="37">
        <f>IFERROR(VLOOKUP($A23&amp;E$2,'Parte I_'!$1:$1048576,$A$3,0)*100,"-")</f>
        <v>33.33333432674408</v>
      </c>
      <c r="F23" s="37">
        <f>IFERROR(VLOOKUP($A23&amp;F$2,'Parte I_'!$1:$1048576,$A$3,0)*100,"-")</f>
        <v>66.666668653488159</v>
      </c>
      <c r="G23" s="37"/>
      <c r="H23" s="37">
        <f>IFERROR(VLOOKUP($A23&amp;"c_fx1829",'Parte I_'!$1:$1048576,$A$3,0)*100,"-")</f>
        <v>0</v>
      </c>
      <c r="I23" s="37">
        <f>IFERROR(VLOOKUP($A23&amp;I$2,'Parte I_'!$1:$1048576,$A$3,0)*100,"-")</f>
        <v>0</v>
      </c>
      <c r="J23" s="37">
        <f>IFERROR(VLOOKUP($A23&amp;J$2,'Parte I_'!$1:$1048576,$A$3,0)*100,"-")</f>
        <v>0</v>
      </c>
      <c r="K23" s="37">
        <f>IFERROR(VLOOKUP($A23&amp;K$2,'Parte I_'!$1:$1048576,$A$3,0)*100,"-")</f>
        <v>0</v>
      </c>
      <c r="L23" s="37">
        <f>IFERROR(VLOOKUP($A23&amp;L$2,'Parte I_'!$1:$1048576,$A$3,0)*100,"-")</f>
        <v>0</v>
      </c>
      <c r="M23" s="37">
        <f>IFERROR(VLOOKUP($A23&amp;M$2,'Parte I_'!$1:$1048576,$A$3,0)*100,"-")</f>
        <v>33.33333432674408</v>
      </c>
      <c r="N23" s="37">
        <f>IFERROR(VLOOKUP($A23&amp;N$2,'Parte I_'!$1:$1048576,$A$3,0)*100,"-")</f>
        <v>33.33333432674408</v>
      </c>
      <c r="O23" s="37">
        <f>IFERROR(VLOOKUP($A23&amp;O$2,'Parte I_'!$1:$1048576,$A$3,0)*100,"-")</f>
        <v>33.33333432674408</v>
      </c>
      <c r="P23" s="44">
        <f>IFERROR(VLOOKUP($A23&amp;P$2,'Parte I_'!$1:$1048576,$A$3,0)*100,"-")</f>
        <v>100</v>
      </c>
      <c r="Q23" s="44"/>
      <c r="R23" s="45">
        <f>IFERROR(VLOOKUP($A23&amp;R$2,'Parte I_'!$1:$1048576,$A$3,0)*100,"-")</f>
        <v>99.768698215484619</v>
      </c>
      <c r="S23" s="46">
        <f>IFERROR(VLOOKUP($A23&amp;S$2,'Parte I_'!$1:$1048576,$A$3,0)*100,"-")</f>
        <v>55.641424655914307</v>
      </c>
      <c r="T23" s="46">
        <f>IFERROR(VLOOKUP($A23&amp;T$2,'Parte I_'!$1:$1048576,$A$3,0)*100,"-")</f>
        <v>44.358578324317932</v>
      </c>
      <c r="U23" s="46"/>
      <c r="V23" s="46">
        <f>IFERROR(VLOOKUP($A23&amp;"d_fx1829",'Parte I_'!$1:$1048576,$A$3,0)*100,"-")</f>
        <v>8.0370940268039703</v>
      </c>
      <c r="W23" s="46">
        <f>IFERROR(VLOOKUP($A23&amp;W$2,'Parte I_'!$1:$1048576,$A$3,0)*100,"-")</f>
        <v>7.8052550554275513</v>
      </c>
      <c r="X23" s="46">
        <f>IFERROR(VLOOKUP($A23&amp;X$2,'Parte I_'!$1:$1048576,$A$3,0)*100,"-")</f>
        <v>7.1097373962402344</v>
      </c>
      <c r="Y23" s="46">
        <f>IFERROR(VLOOKUP($A23&amp;Y$2,'Parte I_'!$1:$1048576,$A$3,0)*100,"-")</f>
        <v>9.3508504331111908</v>
      </c>
      <c r="Z23" s="46">
        <f>IFERROR(VLOOKUP($A23&amp;Z$2,'Parte I_'!$1:$1048576,$A$3,0)*100,"-")</f>
        <v>32.302936911582947</v>
      </c>
      <c r="AA23" s="46">
        <f>IFERROR(VLOOKUP($A23&amp;AA$2,'Parte I_'!$1:$1048576,$A$3,0)*100,"-")</f>
        <v>23.106646537780762</v>
      </c>
      <c r="AB23" s="46">
        <f>IFERROR(VLOOKUP($A23&amp;AB$2,'Parte I_'!$1:$1048576,$A$3,0)*100,"-")</f>
        <v>26.275116205215454</v>
      </c>
      <c r="AC23" s="46">
        <f>IFERROR(VLOOKUP($A23&amp;AC$2,'Parte I_'!$1:$1048576,$A$3,0)*100,"-")</f>
        <v>18.39258074760437</v>
      </c>
      <c r="AD23" s="46">
        <f>IFERROR(VLOOKUP($A23&amp;AD$2,'Parte I_'!$1:$1048576,$A$3,0)*100,"-")</f>
        <v>67.774343490600586</v>
      </c>
    </row>
    <row r="24" spans="1:35">
      <c r="A24" s="8" t="s">
        <v>1750</v>
      </c>
      <c r="B24" s="8"/>
      <c r="C24" s="24" t="s">
        <v>1705</v>
      </c>
      <c r="D24" s="43">
        <f>IFERROR(VLOOKUP($A24&amp;D$2,'Parte I_'!$1:$1048576,$A$3,0)*100,"-")</f>
        <v>8.3846151828765869</v>
      </c>
      <c r="E24" s="37">
        <f>IFERROR(VLOOKUP($A24&amp;E$2,'Parte I_'!$1:$1048576,$A$3,0)*100,"-")</f>
        <v>44.954127073287964</v>
      </c>
      <c r="F24" s="37">
        <f>IFERROR(VLOOKUP($A24&amp;F$2,'Parte I_'!$1:$1048576,$A$3,0)*100,"-")</f>
        <v>55.045872926712036</v>
      </c>
      <c r="G24" s="37"/>
      <c r="H24" s="37">
        <f>IFERROR(VLOOKUP($A24&amp;"c_fx1829",'Parte I_'!$1:$1048576,$A$3,0)*100,"-")</f>
        <v>3.6697246134281158</v>
      </c>
      <c r="I24" s="37">
        <f>IFERROR(VLOOKUP($A24&amp;I$2,'Parte I_'!$1:$1048576,$A$3,0)*100,"-")</f>
        <v>7.3394492268562317</v>
      </c>
      <c r="J24" s="37">
        <f>IFERROR(VLOOKUP($A24&amp;J$2,'Parte I_'!$1:$1048576,$A$3,0)*100,"-")</f>
        <v>6.4220182597637177</v>
      </c>
      <c r="K24" s="37">
        <f>IFERROR(VLOOKUP($A24&amp;K$2,'Parte I_'!$1:$1048576,$A$3,0)*100,"-")</f>
        <v>7.3394492268562317</v>
      </c>
      <c r="L24" s="37">
        <f>IFERROR(VLOOKUP($A24&amp;L$2,'Parte I_'!$1:$1048576,$A$3,0)*100,"-")</f>
        <v>24.770642817020416</v>
      </c>
      <c r="M24" s="37">
        <f>IFERROR(VLOOKUP($A24&amp;M$2,'Parte I_'!$1:$1048576,$A$3,0)*100,"-")</f>
        <v>22.935779392719269</v>
      </c>
      <c r="N24" s="37">
        <f>IFERROR(VLOOKUP($A24&amp;N$2,'Parte I_'!$1:$1048576,$A$3,0)*100,"-")</f>
        <v>27.522936463356018</v>
      </c>
      <c r="O24" s="37">
        <f>IFERROR(VLOOKUP($A24&amp;O$2,'Parte I_'!$1:$1048576,$A$3,0)*100,"-")</f>
        <v>24.770642817020416</v>
      </c>
      <c r="P24" s="44">
        <f>IFERROR(VLOOKUP($A24&amp;P$2,'Parte I_'!$1:$1048576,$A$3,0)*100,"-")</f>
        <v>75.229358673095703</v>
      </c>
      <c r="Q24" s="44"/>
      <c r="R24" s="45">
        <f>IFERROR(VLOOKUP($A24&amp;R$2,'Parte I_'!$1:$1048576,$A$3,0)*100,"-")</f>
        <v>91.615384817123413</v>
      </c>
      <c r="S24" s="46">
        <f>IFERROR(VLOOKUP($A24&amp;S$2,'Parte I_'!$1:$1048576,$A$3,0)*100,"-")</f>
        <v>56.675064563751221</v>
      </c>
      <c r="T24" s="46">
        <f>IFERROR(VLOOKUP($A24&amp;T$2,'Parte I_'!$1:$1048576,$A$3,0)*100,"-")</f>
        <v>43.324938416481018</v>
      </c>
      <c r="U24" s="46"/>
      <c r="V24" s="46">
        <f>IFERROR(VLOOKUP($A24&amp;"d_fx1829",'Parte I_'!$1:$1048576,$A$3,0)*100,"-")</f>
        <v>8.3963058888912201</v>
      </c>
      <c r="W24" s="46">
        <f>IFERROR(VLOOKUP($A24&amp;W$2,'Parte I_'!$1:$1048576,$A$3,0)*100,"-")</f>
        <v>7.8085646033287048</v>
      </c>
      <c r="X24" s="46">
        <f>IFERROR(VLOOKUP($A24&amp;X$2,'Parte I_'!$1:$1048576,$A$3,0)*100,"-")</f>
        <v>7.1368597447872162</v>
      </c>
      <c r="Y24" s="46">
        <f>IFERROR(VLOOKUP($A24&amp;Y$2,'Parte I_'!$1:$1048576,$A$3,0)*100,"-")</f>
        <v>9.4878256320953369</v>
      </c>
      <c r="Z24" s="46">
        <f>IFERROR(VLOOKUP($A24&amp;Z$2,'Parte I_'!$1:$1048576,$A$3,0)*100,"-")</f>
        <v>32.829555869102478</v>
      </c>
      <c r="AA24" s="46">
        <f>IFERROR(VLOOKUP($A24&amp;AA$2,'Parte I_'!$1:$1048576,$A$3,0)*100,"-")</f>
        <v>23.173803091049194</v>
      </c>
      <c r="AB24" s="46">
        <f>IFERROR(VLOOKUP($A24&amp;AB$2,'Parte I_'!$1:$1048576,$A$3,0)*100,"-")</f>
        <v>26.11251175403595</v>
      </c>
      <c r="AC24" s="46">
        <f>IFERROR(VLOOKUP($A24&amp;AC$2,'Parte I_'!$1:$1048576,$A$3,0)*100,"-")</f>
        <v>17.968094348907471</v>
      </c>
      <c r="AD24" s="46">
        <f>IFERROR(VLOOKUP($A24&amp;AD$2,'Parte I_'!$1:$1048576,$A$3,0)*100,"-")</f>
        <v>67.254406213760376</v>
      </c>
    </row>
    <row r="25" spans="1:35">
      <c r="A25" s="8" t="s">
        <v>1751</v>
      </c>
      <c r="B25" s="8"/>
      <c r="C25" s="24" t="s">
        <v>1706</v>
      </c>
      <c r="D25" s="43">
        <f>IFERROR(VLOOKUP($A25&amp;D$2,'Parte I_'!$1:$1048576,$A$3,0)*100,"-")</f>
        <v>1.0785824619233608</v>
      </c>
      <c r="E25" s="37">
        <f>IFERROR(VLOOKUP($A25&amp;E$2,'Parte I_'!$1:$1048576,$A$3,0)*100,"-")</f>
        <v>42.85714328289032</v>
      </c>
      <c r="F25" s="37">
        <f>IFERROR(VLOOKUP($A25&amp;F$2,'Parte I_'!$1:$1048576,$A$3,0)*100,"-")</f>
        <v>57.142859697341919</v>
      </c>
      <c r="G25" s="37"/>
      <c r="H25" s="37">
        <f>IFERROR(VLOOKUP($A25&amp;"c_fx1829",'Parte I_'!$1:$1048576,$A$3,0)*100,"-")</f>
        <v>0</v>
      </c>
      <c r="I25" s="37">
        <f>IFERROR(VLOOKUP($A25&amp;I$2,'Parte I_'!$1:$1048576,$A$3,0)*100,"-")</f>
        <v>0</v>
      </c>
      <c r="J25" s="37">
        <f>IFERROR(VLOOKUP($A25&amp;J$2,'Parte I_'!$1:$1048576,$A$3,0)*100,"-")</f>
        <v>7.1428574621677399</v>
      </c>
      <c r="K25" s="37">
        <f>IFERROR(VLOOKUP($A25&amp;K$2,'Parte I_'!$1:$1048576,$A$3,0)*100,"-")</f>
        <v>0</v>
      </c>
      <c r="L25" s="37">
        <f>IFERROR(VLOOKUP($A25&amp;L$2,'Parte I_'!$1:$1048576,$A$3,0)*100,"-")</f>
        <v>7.1428574621677399</v>
      </c>
      <c r="M25" s="37">
        <f>IFERROR(VLOOKUP($A25&amp;M$2,'Parte I_'!$1:$1048576,$A$3,0)*100,"-")</f>
        <v>28.571429848670959</v>
      </c>
      <c r="N25" s="37">
        <f>IFERROR(VLOOKUP($A25&amp;N$2,'Parte I_'!$1:$1048576,$A$3,0)*100,"-")</f>
        <v>42.85714328289032</v>
      </c>
      <c r="O25" s="37">
        <f>IFERROR(VLOOKUP($A25&amp;O$2,'Parte I_'!$1:$1048576,$A$3,0)*100,"-")</f>
        <v>21.42857164144516</v>
      </c>
      <c r="P25" s="44">
        <f>IFERROR(VLOOKUP($A25&amp;P$2,'Parte I_'!$1:$1048576,$A$3,0)*100,"-")</f>
        <v>92.857140302658081</v>
      </c>
      <c r="Q25" s="44"/>
      <c r="R25" s="45">
        <f>IFERROR(VLOOKUP($A25&amp;R$2,'Parte I_'!$1:$1048576,$A$3,0)*100,"-")</f>
        <v>98.921418190002441</v>
      </c>
      <c r="S25" s="46">
        <f>IFERROR(VLOOKUP($A25&amp;S$2,'Parte I_'!$1:$1048576,$A$3,0)*100,"-")</f>
        <v>55.841124057769775</v>
      </c>
      <c r="T25" s="46">
        <f>IFERROR(VLOOKUP($A25&amp;T$2,'Parte I_'!$1:$1048576,$A$3,0)*100,"-")</f>
        <v>44.158878922462463</v>
      </c>
      <c r="U25" s="46"/>
      <c r="V25" s="46">
        <f>IFERROR(VLOOKUP($A25&amp;"d_fx1829",'Parte I_'!$1:$1048576,$A$3,0)*100,"-")</f>
        <v>8.0996885895729065</v>
      </c>
      <c r="W25" s="46">
        <f>IFERROR(VLOOKUP($A25&amp;W$2,'Parte I_'!$1:$1048576,$A$3,0)*100,"-")</f>
        <v>7.8660435974597931</v>
      </c>
      <c r="X25" s="46">
        <f>IFERROR(VLOOKUP($A25&amp;X$2,'Parte I_'!$1:$1048576,$A$3,0)*100,"-")</f>
        <v>7.0872277021408081</v>
      </c>
      <c r="Y25" s="46">
        <f>IFERROR(VLOOKUP($A25&amp;Y$2,'Parte I_'!$1:$1048576,$A$3,0)*100,"-")</f>
        <v>9.4236761331558228</v>
      </c>
      <c r="Z25" s="46">
        <f>IFERROR(VLOOKUP($A25&amp;Z$2,'Parte I_'!$1:$1048576,$A$3,0)*100,"-")</f>
        <v>32.47663676738739</v>
      </c>
      <c r="AA25" s="46">
        <f>IFERROR(VLOOKUP($A25&amp;AA$2,'Parte I_'!$1:$1048576,$A$3,0)*100,"-")</f>
        <v>23.130841553211212</v>
      </c>
      <c r="AB25" s="46">
        <f>IFERROR(VLOOKUP($A25&amp;AB$2,'Parte I_'!$1:$1048576,$A$3,0)*100,"-")</f>
        <v>26.012462377548218</v>
      </c>
      <c r="AC25" s="46">
        <f>IFERROR(VLOOKUP($A25&amp;AC$2,'Parte I_'!$1:$1048576,$A$3,0)*100,"-")</f>
        <v>18.457943201065063</v>
      </c>
      <c r="AD25" s="46">
        <f>IFERROR(VLOOKUP($A25&amp;AD$2,'Parte I_'!$1:$1048576,$A$3,0)*100,"-")</f>
        <v>67.601245641708374</v>
      </c>
    </row>
    <row r="26" spans="1:35" s="1" customFormat="1" ht="21.75" customHeight="1">
      <c r="A26" s="8"/>
      <c r="B26" s="8"/>
      <c r="C26" s="21" t="s">
        <v>1707</v>
      </c>
      <c r="D26" s="38"/>
      <c r="E26" s="38"/>
      <c r="F26" s="38"/>
      <c r="G26" s="38"/>
      <c r="H26" s="38"/>
      <c r="I26" s="38"/>
      <c r="J26" s="38"/>
      <c r="K26" s="47"/>
      <c r="L26" s="47"/>
      <c r="M26" s="47"/>
      <c r="N26" s="47"/>
      <c r="O26" s="47"/>
      <c r="P26" s="47"/>
      <c r="Q26" s="47"/>
      <c r="R26" s="38"/>
      <c r="S26" s="47"/>
      <c r="T26" s="47"/>
      <c r="U26" s="47"/>
      <c r="V26" s="47"/>
      <c r="W26" s="47"/>
      <c r="X26" s="47"/>
      <c r="Y26" s="47"/>
      <c r="Z26" s="47"/>
      <c r="AA26" s="47"/>
      <c r="AB26" s="47"/>
      <c r="AC26" s="47"/>
      <c r="AD26" s="47"/>
      <c r="AE26" s="16"/>
      <c r="AF26" s="16"/>
      <c r="AG26" s="16"/>
      <c r="AH26" s="16"/>
      <c r="AI26" s="16"/>
    </row>
    <row r="27" spans="1:35">
      <c r="A27" s="8" t="s">
        <v>1752</v>
      </c>
      <c r="B27" s="8"/>
      <c r="C27" s="24" t="s">
        <v>1708</v>
      </c>
      <c r="D27" s="43">
        <f>IFERROR(VLOOKUP($A27&amp;D$2,'Parte I_'!$1:$1048576,$A$3,0)*100,"-")</f>
        <v>0</v>
      </c>
      <c r="E27" s="37">
        <f>IFERROR(VLOOKUP($A27&amp;E$2,'Parte I_'!$1:$1048576,$A$3,0)*100,"-")</f>
        <v>0</v>
      </c>
      <c r="F27" s="37">
        <f>IFERROR(VLOOKUP($A27&amp;F$2,'Parte I_'!$1:$1048576,$A$3,0)*100,"-")</f>
        <v>0</v>
      </c>
      <c r="G27" s="37"/>
      <c r="H27" s="37">
        <f>IFERROR(VLOOKUP($A27&amp;"c_fx1829",'Parte I_'!$1:$1048576,$A$3,0)*100,"-")</f>
        <v>0</v>
      </c>
      <c r="I27" s="37">
        <f>IFERROR(VLOOKUP($A27&amp;I$2,'Parte I_'!$1:$1048576,$A$3,0)*100,"-")</f>
        <v>0</v>
      </c>
      <c r="J27" s="37">
        <f>IFERROR(VLOOKUP($A27&amp;J$2,'Parte I_'!$1:$1048576,$A$3,0)*100,"-")</f>
        <v>0</v>
      </c>
      <c r="K27" s="37">
        <f>IFERROR(VLOOKUP($A27&amp;K$2,'Parte I_'!$1:$1048576,$A$3,0)*100,"-")</f>
        <v>0</v>
      </c>
      <c r="L27" s="37">
        <f>IFERROR(VLOOKUP($A27&amp;L$2,'Parte I_'!$1:$1048576,$A$3,0)*100,"-")</f>
        <v>0</v>
      </c>
      <c r="M27" s="37">
        <f>IFERROR(VLOOKUP($A27&amp;M$2,'Parte I_'!$1:$1048576,$A$3,0)*100,"-")</f>
        <v>0</v>
      </c>
      <c r="N27" s="37">
        <f>IFERROR(VLOOKUP($A27&amp;N$2,'Parte I_'!$1:$1048576,$A$3,0)*100,"-")</f>
        <v>0</v>
      </c>
      <c r="O27" s="37">
        <f>IFERROR(VLOOKUP($A27&amp;O$2,'Parte I_'!$1:$1048576,$A$3,0)*100,"-")</f>
        <v>0</v>
      </c>
      <c r="P27" s="44">
        <f>IFERROR(VLOOKUP($A27&amp;P$2,'Parte I_'!$1:$1048576,$A$3,0)*100,"-")</f>
        <v>0</v>
      </c>
      <c r="Q27" s="44"/>
      <c r="R27" s="45">
        <f>IFERROR(VLOOKUP($A27&amp;R$2,'Parte I_'!$1:$1048576,$A$3,0)*100,"-")</f>
        <v>100</v>
      </c>
      <c r="S27" s="46">
        <f>IFERROR(VLOOKUP($A27&amp;S$2,'Parte I_'!$1:$1048576,$A$3,0)*100,"-")</f>
        <v>55.692309141159058</v>
      </c>
      <c r="T27" s="46">
        <f>IFERROR(VLOOKUP($A27&amp;T$2,'Parte I_'!$1:$1048576,$A$3,0)*100,"-")</f>
        <v>44.307690858840942</v>
      </c>
      <c r="U27" s="46"/>
      <c r="V27" s="46">
        <f>IFERROR(VLOOKUP($A27&amp;"d_fx1829",'Parte I_'!$1:$1048576,$A$3,0)*100,"-")</f>
        <v>7.9999998211860657</v>
      </c>
      <c r="W27" s="46">
        <f>IFERROR(VLOOKUP($A27&amp;W$2,'Parte I_'!$1:$1048576,$A$3,0)*100,"-")</f>
        <v>7.7692307531833649</v>
      </c>
      <c r="X27" s="46">
        <f>IFERROR(VLOOKUP($A27&amp;X$2,'Parte I_'!$1:$1048576,$A$3,0)*100,"-")</f>
        <v>7.0769228041172028</v>
      </c>
      <c r="Y27" s="46">
        <f>IFERROR(VLOOKUP($A27&amp;Y$2,'Parte I_'!$1:$1048576,$A$3,0)*100,"-")</f>
        <v>9.3076921999454498</v>
      </c>
      <c r="Z27" s="46">
        <f>IFERROR(VLOOKUP($A27&amp;Z$2,'Parte I_'!$1:$1048576,$A$3,0)*100,"-")</f>
        <v>32.153844833374023</v>
      </c>
      <c r="AA27" s="46">
        <f>IFERROR(VLOOKUP($A27&amp;AA$2,'Parte I_'!$1:$1048576,$A$3,0)*100,"-")</f>
        <v>23.153845965862274</v>
      </c>
      <c r="AB27" s="46">
        <f>IFERROR(VLOOKUP($A27&amp;AB$2,'Parte I_'!$1:$1048576,$A$3,0)*100,"-")</f>
        <v>26.230770349502563</v>
      </c>
      <c r="AC27" s="46">
        <f>IFERROR(VLOOKUP($A27&amp;AC$2,'Parte I_'!$1:$1048576,$A$3,0)*100,"-")</f>
        <v>18.538461625576019</v>
      </c>
      <c r="AD27" s="46">
        <f>IFERROR(VLOOKUP($A27&amp;AD$2,'Parte I_'!$1:$1048576,$A$3,0)*100,"-")</f>
        <v>67.923074960708618</v>
      </c>
    </row>
    <row r="28" spans="1:35">
      <c r="A28" s="8" t="s">
        <v>1753</v>
      </c>
      <c r="B28" s="8"/>
      <c r="C28" s="24" t="s">
        <v>1709</v>
      </c>
      <c r="D28" s="43">
        <f>IFERROR(VLOOKUP($A28&amp;D$2,'Parte I_'!$1:$1048576,$A$3,0)*100,"-")</f>
        <v>0.15384615398943424</v>
      </c>
      <c r="E28" s="37">
        <f>IFERROR(VLOOKUP($A28&amp;E$2,'Parte I_'!$1:$1048576,$A$3,0)*100,"-")</f>
        <v>50</v>
      </c>
      <c r="F28" s="37">
        <f>IFERROR(VLOOKUP($A28&amp;F$2,'Parte I_'!$1:$1048576,$A$3,0)*100,"-")</f>
        <v>50</v>
      </c>
      <c r="G28" s="37"/>
      <c r="H28" s="37">
        <f>IFERROR(VLOOKUP($A28&amp;"c_fx1829",'Parte I_'!$1:$1048576,$A$3,0)*100,"-")</f>
        <v>0</v>
      </c>
      <c r="I28" s="37">
        <f>IFERROR(VLOOKUP($A28&amp;I$2,'Parte I_'!$1:$1048576,$A$3,0)*100,"-")</f>
        <v>0</v>
      </c>
      <c r="J28" s="37">
        <f>IFERROR(VLOOKUP($A28&amp;J$2,'Parte I_'!$1:$1048576,$A$3,0)*100,"-")</f>
        <v>0</v>
      </c>
      <c r="K28" s="37">
        <f>IFERROR(VLOOKUP($A28&amp;K$2,'Parte I_'!$1:$1048576,$A$3,0)*100,"-")</f>
        <v>0</v>
      </c>
      <c r="L28" s="37">
        <f>IFERROR(VLOOKUP($A28&amp;L$2,'Parte I_'!$1:$1048576,$A$3,0)*100,"-")</f>
        <v>0</v>
      </c>
      <c r="M28" s="37">
        <f>IFERROR(VLOOKUP($A28&amp;M$2,'Parte I_'!$1:$1048576,$A$3,0)*100,"-")</f>
        <v>0</v>
      </c>
      <c r="N28" s="37">
        <f>IFERROR(VLOOKUP($A28&amp;N$2,'Parte I_'!$1:$1048576,$A$3,0)*100,"-")</f>
        <v>100</v>
      </c>
      <c r="O28" s="37">
        <f>IFERROR(VLOOKUP($A28&amp;O$2,'Parte I_'!$1:$1048576,$A$3,0)*100,"-")</f>
        <v>0</v>
      </c>
      <c r="P28" s="44">
        <f>IFERROR(VLOOKUP($A28&amp;P$2,'Parte I_'!$1:$1048576,$A$3,0)*100,"-")</f>
        <v>100</v>
      </c>
      <c r="Q28" s="44"/>
      <c r="R28" s="45">
        <f>IFERROR(VLOOKUP($A28&amp;R$2,'Parte I_'!$1:$1048576,$A$3,0)*100,"-")</f>
        <v>99.846154451370239</v>
      </c>
      <c r="S28" s="46">
        <f>IFERROR(VLOOKUP($A28&amp;S$2,'Parte I_'!$1:$1048576,$A$3,0)*100,"-")</f>
        <v>55.701076984405518</v>
      </c>
      <c r="T28" s="46">
        <f>IFERROR(VLOOKUP($A28&amp;T$2,'Parte I_'!$1:$1048576,$A$3,0)*100,"-")</f>
        <v>44.298920035362244</v>
      </c>
      <c r="U28" s="46"/>
      <c r="V28" s="46">
        <f>IFERROR(VLOOKUP($A28&amp;"d_fx1829",'Parte I_'!$1:$1048576,$A$3,0)*100,"-")</f>
        <v>8.0123268067836761</v>
      </c>
      <c r="W28" s="46">
        <f>IFERROR(VLOOKUP($A28&amp;W$2,'Parte I_'!$1:$1048576,$A$3,0)*100,"-")</f>
        <v>7.7812016010284424</v>
      </c>
      <c r="X28" s="46">
        <f>IFERROR(VLOOKUP($A28&amp;X$2,'Parte I_'!$1:$1048576,$A$3,0)*100,"-")</f>
        <v>7.0878274738788605</v>
      </c>
      <c r="Y28" s="46">
        <f>IFERROR(VLOOKUP($A28&amp;Y$2,'Parte I_'!$1:$1048576,$A$3,0)*100,"-")</f>
        <v>9.3220338225364685</v>
      </c>
      <c r="Z28" s="46">
        <f>IFERROR(VLOOKUP($A28&amp;Z$2,'Parte I_'!$1:$1048576,$A$3,0)*100,"-")</f>
        <v>32.203391194343567</v>
      </c>
      <c r="AA28" s="46">
        <f>IFERROR(VLOOKUP($A28&amp;AA$2,'Parte I_'!$1:$1048576,$A$3,0)*100,"-")</f>
        <v>23.189522325992584</v>
      </c>
      <c r="AB28" s="46">
        <f>IFERROR(VLOOKUP($A28&amp;AB$2,'Parte I_'!$1:$1048576,$A$3,0)*100,"-")</f>
        <v>26.117104291915894</v>
      </c>
      <c r="AC28" s="46">
        <f>IFERROR(VLOOKUP($A28&amp;AC$2,'Parte I_'!$1:$1048576,$A$3,0)*100,"-")</f>
        <v>18.567025661468506</v>
      </c>
      <c r="AD28" s="46">
        <f>IFERROR(VLOOKUP($A28&amp;AD$2,'Parte I_'!$1:$1048576,$A$3,0)*100,"-")</f>
        <v>67.873650789260864</v>
      </c>
    </row>
    <row r="29" spans="1:35">
      <c r="A29" s="8" t="s">
        <v>1754</v>
      </c>
      <c r="B29" s="8"/>
      <c r="C29" s="24" t="s">
        <v>1710</v>
      </c>
      <c r="D29" s="43">
        <f>IFERROR(VLOOKUP($A29&amp;D$2,'Parte I_'!$1:$1048576,$A$3,0)*100,"-")</f>
        <v>0</v>
      </c>
      <c r="E29" s="37">
        <f>IFERROR(VLOOKUP($A29&amp;E$2,'Parte I_'!$1:$1048576,$A$3,0)*100,"-")</f>
        <v>0</v>
      </c>
      <c r="F29" s="37">
        <f>IFERROR(VLOOKUP($A29&amp;F$2,'Parte I_'!$1:$1048576,$A$3,0)*100,"-")</f>
        <v>0</v>
      </c>
      <c r="G29" s="37"/>
      <c r="H29" s="37">
        <f>IFERROR(VLOOKUP($A29&amp;"c_fx1829",'Parte I_'!$1:$1048576,$A$3,0)*100,"-")</f>
        <v>0</v>
      </c>
      <c r="I29" s="37">
        <f>IFERROR(VLOOKUP($A29&amp;I$2,'Parte I_'!$1:$1048576,$A$3,0)*100,"-")</f>
        <v>0</v>
      </c>
      <c r="J29" s="37">
        <f>IFERROR(VLOOKUP($A29&amp;J$2,'Parte I_'!$1:$1048576,$A$3,0)*100,"-")</f>
        <v>0</v>
      </c>
      <c r="K29" s="37">
        <f>IFERROR(VLOOKUP($A29&amp;K$2,'Parte I_'!$1:$1048576,$A$3,0)*100,"-")</f>
        <v>0</v>
      </c>
      <c r="L29" s="37">
        <f>IFERROR(VLOOKUP($A29&amp;L$2,'Parte I_'!$1:$1048576,$A$3,0)*100,"-")</f>
        <v>0</v>
      </c>
      <c r="M29" s="37">
        <f>IFERROR(VLOOKUP($A29&amp;M$2,'Parte I_'!$1:$1048576,$A$3,0)*100,"-")</f>
        <v>0</v>
      </c>
      <c r="N29" s="37">
        <f>IFERROR(VLOOKUP($A29&amp;N$2,'Parte I_'!$1:$1048576,$A$3,0)*100,"-")</f>
        <v>0</v>
      </c>
      <c r="O29" s="37">
        <f>IFERROR(VLOOKUP($A29&amp;O$2,'Parte I_'!$1:$1048576,$A$3,0)*100,"-")</f>
        <v>0</v>
      </c>
      <c r="P29" s="44">
        <f>IFERROR(VLOOKUP($A29&amp;P$2,'Parte I_'!$1:$1048576,$A$3,0)*100,"-")</f>
        <v>0</v>
      </c>
      <c r="Q29" s="44"/>
      <c r="R29" s="45">
        <f>IFERROR(VLOOKUP($A29&amp;R$2,'Parte I_'!$1:$1048576,$A$3,0)*100,"-")</f>
        <v>100</v>
      </c>
      <c r="S29" s="46">
        <f>IFERROR(VLOOKUP($A29&amp;S$2,'Parte I_'!$1:$1048576,$A$3,0)*100,"-")</f>
        <v>55.692309141159058</v>
      </c>
      <c r="T29" s="46">
        <f>IFERROR(VLOOKUP($A29&amp;T$2,'Parte I_'!$1:$1048576,$A$3,0)*100,"-")</f>
        <v>44.307690858840942</v>
      </c>
      <c r="U29" s="46"/>
      <c r="V29" s="46">
        <f>IFERROR(VLOOKUP($A29&amp;"d_fx1829",'Parte I_'!$1:$1048576,$A$3,0)*100,"-")</f>
        <v>7.9999998211860657</v>
      </c>
      <c r="W29" s="46">
        <f>IFERROR(VLOOKUP($A29&amp;W$2,'Parte I_'!$1:$1048576,$A$3,0)*100,"-")</f>
        <v>7.7692307531833649</v>
      </c>
      <c r="X29" s="46">
        <f>IFERROR(VLOOKUP($A29&amp;X$2,'Parte I_'!$1:$1048576,$A$3,0)*100,"-")</f>
        <v>7.0769228041172028</v>
      </c>
      <c r="Y29" s="46">
        <f>IFERROR(VLOOKUP($A29&amp;Y$2,'Parte I_'!$1:$1048576,$A$3,0)*100,"-")</f>
        <v>9.3076921999454498</v>
      </c>
      <c r="Z29" s="46">
        <f>IFERROR(VLOOKUP($A29&amp;Z$2,'Parte I_'!$1:$1048576,$A$3,0)*100,"-")</f>
        <v>32.153844833374023</v>
      </c>
      <c r="AA29" s="46">
        <f>IFERROR(VLOOKUP($A29&amp;AA$2,'Parte I_'!$1:$1048576,$A$3,0)*100,"-")</f>
        <v>23.153845965862274</v>
      </c>
      <c r="AB29" s="46">
        <f>IFERROR(VLOOKUP($A29&amp;AB$2,'Parte I_'!$1:$1048576,$A$3,0)*100,"-")</f>
        <v>26.230770349502563</v>
      </c>
      <c r="AC29" s="46">
        <f>IFERROR(VLOOKUP($A29&amp;AC$2,'Parte I_'!$1:$1048576,$A$3,0)*100,"-")</f>
        <v>18.538461625576019</v>
      </c>
      <c r="AD29" s="46">
        <f>IFERROR(VLOOKUP($A29&amp;AD$2,'Parte I_'!$1:$1048576,$A$3,0)*100,"-")</f>
        <v>67.923074960708618</v>
      </c>
    </row>
    <row r="30" spans="1:35">
      <c r="A30" s="8" t="s">
        <v>1755</v>
      </c>
      <c r="B30" s="8"/>
      <c r="C30" s="24" t="s">
        <v>1711</v>
      </c>
      <c r="D30" s="43">
        <f>IFERROR(VLOOKUP($A30&amp;D$2,'Parte I_'!$1:$1048576,$A$3,0)*100,"-")</f>
        <v>0</v>
      </c>
      <c r="E30" s="37">
        <f>IFERROR(VLOOKUP($A30&amp;E$2,'Parte I_'!$1:$1048576,$A$3,0)*100,"-")</f>
        <v>0</v>
      </c>
      <c r="F30" s="37">
        <f>IFERROR(VLOOKUP($A30&amp;F$2,'Parte I_'!$1:$1048576,$A$3,0)*100,"-")</f>
        <v>0</v>
      </c>
      <c r="G30" s="37"/>
      <c r="H30" s="37">
        <f>IFERROR(VLOOKUP($A30&amp;"c_fx1829",'Parte I_'!$1:$1048576,$A$3,0)*100,"-")</f>
        <v>0</v>
      </c>
      <c r="I30" s="37">
        <f>IFERROR(VLOOKUP($A30&amp;I$2,'Parte I_'!$1:$1048576,$A$3,0)*100,"-")</f>
        <v>0</v>
      </c>
      <c r="J30" s="37">
        <f>IFERROR(VLOOKUP($A30&amp;J$2,'Parte I_'!$1:$1048576,$A$3,0)*100,"-")</f>
        <v>0</v>
      </c>
      <c r="K30" s="37">
        <f>IFERROR(VLOOKUP($A30&amp;K$2,'Parte I_'!$1:$1048576,$A$3,0)*100,"-")</f>
        <v>0</v>
      </c>
      <c r="L30" s="37">
        <f>IFERROR(VLOOKUP($A30&amp;L$2,'Parte I_'!$1:$1048576,$A$3,0)*100,"-")</f>
        <v>0</v>
      </c>
      <c r="M30" s="37">
        <f>IFERROR(VLOOKUP($A30&amp;M$2,'Parte I_'!$1:$1048576,$A$3,0)*100,"-")</f>
        <v>0</v>
      </c>
      <c r="N30" s="37">
        <f>IFERROR(VLOOKUP($A30&amp;N$2,'Parte I_'!$1:$1048576,$A$3,0)*100,"-")</f>
        <v>0</v>
      </c>
      <c r="O30" s="37">
        <f>IFERROR(VLOOKUP($A30&amp;O$2,'Parte I_'!$1:$1048576,$A$3,0)*100,"-")</f>
        <v>0</v>
      </c>
      <c r="P30" s="44">
        <f>IFERROR(VLOOKUP($A30&amp;P$2,'Parte I_'!$1:$1048576,$A$3,0)*100,"-")</f>
        <v>0</v>
      </c>
      <c r="Q30" s="44"/>
      <c r="R30" s="45">
        <f>IFERROR(VLOOKUP($A30&amp;R$2,'Parte I_'!$1:$1048576,$A$3,0)*100,"-")</f>
        <v>100</v>
      </c>
      <c r="S30" s="46">
        <f>IFERROR(VLOOKUP($A30&amp;S$2,'Parte I_'!$1:$1048576,$A$3,0)*100,"-")</f>
        <v>55.692309141159058</v>
      </c>
      <c r="T30" s="46">
        <f>IFERROR(VLOOKUP($A30&amp;T$2,'Parte I_'!$1:$1048576,$A$3,0)*100,"-")</f>
        <v>44.307690858840942</v>
      </c>
      <c r="U30" s="46"/>
      <c r="V30" s="46">
        <f>IFERROR(VLOOKUP($A30&amp;"d_fx1829",'Parte I_'!$1:$1048576,$A$3,0)*100,"-")</f>
        <v>7.9999998211860657</v>
      </c>
      <c r="W30" s="46">
        <f>IFERROR(VLOOKUP($A30&amp;W$2,'Parte I_'!$1:$1048576,$A$3,0)*100,"-")</f>
        <v>7.7692307531833649</v>
      </c>
      <c r="X30" s="46">
        <f>IFERROR(VLOOKUP($A30&amp;X$2,'Parte I_'!$1:$1048576,$A$3,0)*100,"-")</f>
        <v>7.0769228041172028</v>
      </c>
      <c r="Y30" s="46">
        <f>IFERROR(VLOOKUP($A30&amp;Y$2,'Parte I_'!$1:$1048576,$A$3,0)*100,"-")</f>
        <v>9.3076921999454498</v>
      </c>
      <c r="Z30" s="46">
        <f>IFERROR(VLOOKUP($A30&amp;Z$2,'Parte I_'!$1:$1048576,$A$3,0)*100,"-")</f>
        <v>32.153844833374023</v>
      </c>
      <c r="AA30" s="46">
        <f>IFERROR(VLOOKUP($A30&amp;AA$2,'Parte I_'!$1:$1048576,$A$3,0)*100,"-")</f>
        <v>23.153845965862274</v>
      </c>
      <c r="AB30" s="46">
        <f>IFERROR(VLOOKUP($A30&amp;AB$2,'Parte I_'!$1:$1048576,$A$3,0)*100,"-")</f>
        <v>26.230770349502563</v>
      </c>
      <c r="AC30" s="46">
        <f>IFERROR(VLOOKUP($A30&amp;AC$2,'Parte I_'!$1:$1048576,$A$3,0)*100,"-")</f>
        <v>18.538461625576019</v>
      </c>
      <c r="AD30" s="46">
        <f>IFERROR(VLOOKUP($A30&amp;AD$2,'Parte I_'!$1:$1048576,$A$3,0)*100,"-")</f>
        <v>67.923074960708618</v>
      </c>
    </row>
    <row r="31" spans="1:35">
      <c r="A31" s="8" t="s">
        <v>1756</v>
      </c>
      <c r="B31" s="8"/>
      <c r="C31" s="24" t="s">
        <v>1712</v>
      </c>
      <c r="D31" s="43">
        <f>IFERROR(VLOOKUP($A31&amp;D$2,'Parte I_'!$1:$1048576,$A$3,0)*100,"-")</f>
        <v>0</v>
      </c>
      <c r="E31" s="37">
        <f>IFERROR(VLOOKUP($A31&amp;E$2,'Parte I_'!$1:$1048576,$A$3,0)*100,"-")</f>
        <v>0</v>
      </c>
      <c r="F31" s="37">
        <f>IFERROR(VLOOKUP($A31&amp;F$2,'Parte I_'!$1:$1048576,$A$3,0)*100,"-")</f>
        <v>0</v>
      </c>
      <c r="G31" s="37"/>
      <c r="H31" s="37">
        <f>IFERROR(VLOOKUP($A31&amp;"c_fx1829",'Parte I_'!$1:$1048576,$A$3,0)*100,"-")</f>
        <v>0</v>
      </c>
      <c r="I31" s="37">
        <f>IFERROR(VLOOKUP($A31&amp;I$2,'Parte I_'!$1:$1048576,$A$3,0)*100,"-")</f>
        <v>0</v>
      </c>
      <c r="J31" s="37">
        <f>IFERROR(VLOOKUP($A31&amp;J$2,'Parte I_'!$1:$1048576,$A$3,0)*100,"-")</f>
        <v>0</v>
      </c>
      <c r="K31" s="37">
        <f>IFERROR(VLOOKUP($A31&amp;K$2,'Parte I_'!$1:$1048576,$A$3,0)*100,"-")</f>
        <v>0</v>
      </c>
      <c r="L31" s="37">
        <f>IFERROR(VLOOKUP($A31&amp;L$2,'Parte I_'!$1:$1048576,$A$3,0)*100,"-")</f>
        <v>0</v>
      </c>
      <c r="M31" s="37">
        <f>IFERROR(VLOOKUP($A31&amp;M$2,'Parte I_'!$1:$1048576,$A$3,0)*100,"-")</f>
        <v>0</v>
      </c>
      <c r="N31" s="37">
        <f>IFERROR(VLOOKUP($A31&amp;N$2,'Parte I_'!$1:$1048576,$A$3,0)*100,"-")</f>
        <v>0</v>
      </c>
      <c r="O31" s="37">
        <f>IFERROR(VLOOKUP($A31&amp;O$2,'Parte I_'!$1:$1048576,$A$3,0)*100,"-")</f>
        <v>0</v>
      </c>
      <c r="P31" s="44">
        <f>IFERROR(VLOOKUP($A31&amp;P$2,'Parte I_'!$1:$1048576,$A$3,0)*100,"-")</f>
        <v>0</v>
      </c>
      <c r="Q31" s="44"/>
      <c r="R31" s="45">
        <f>IFERROR(VLOOKUP($A31&amp;R$2,'Parte I_'!$1:$1048576,$A$3,0)*100,"-")</f>
        <v>100</v>
      </c>
      <c r="S31" s="46">
        <f>IFERROR(VLOOKUP($A31&amp;S$2,'Parte I_'!$1:$1048576,$A$3,0)*100,"-")</f>
        <v>55.692309141159058</v>
      </c>
      <c r="T31" s="46">
        <f>IFERROR(VLOOKUP($A31&amp;T$2,'Parte I_'!$1:$1048576,$A$3,0)*100,"-")</f>
        <v>44.307690858840942</v>
      </c>
      <c r="U31" s="46"/>
      <c r="V31" s="46">
        <f>IFERROR(VLOOKUP($A31&amp;"d_fx1829",'Parte I_'!$1:$1048576,$A$3,0)*100,"-")</f>
        <v>7.9999998211860657</v>
      </c>
      <c r="W31" s="46">
        <f>IFERROR(VLOOKUP($A31&amp;W$2,'Parte I_'!$1:$1048576,$A$3,0)*100,"-")</f>
        <v>7.7692307531833649</v>
      </c>
      <c r="X31" s="46">
        <f>IFERROR(VLOOKUP($A31&amp;X$2,'Parte I_'!$1:$1048576,$A$3,0)*100,"-")</f>
        <v>7.0769228041172028</v>
      </c>
      <c r="Y31" s="46">
        <f>IFERROR(VLOOKUP($A31&amp;Y$2,'Parte I_'!$1:$1048576,$A$3,0)*100,"-")</f>
        <v>9.3076921999454498</v>
      </c>
      <c r="Z31" s="46">
        <f>IFERROR(VLOOKUP($A31&amp;Z$2,'Parte I_'!$1:$1048576,$A$3,0)*100,"-")</f>
        <v>32.153844833374023</v>
      </c>
      <c r="AA31" s="46">
        <f>IFERROR(VLOOKUP($A31&amp;AA$2,'Parte I_'!$1:$1048576,$A$3,0)*100,"-")</f>
        <v>23.153845965862274</v>
      </c>
      <c r="AB31" s="46">
        <f>IFERROR(VLOOKUP($A31&amp;AB$2,'Parte I_'!$1:$1048576,$A$3,0)*100,"-")</f>
        <v>26.230770349502563</v>
      </c>
      <c r="AC31" s="46">
        <f>IFERROR(VLOOKUP($A31&amp;AC$2,'Parte I_'!$1:$1048576,$A$3,0)*100,"-")</f>
        <v>18.538461625576019</v>
      </c>
      <c r="AD31" s="46">
        <f>IFERROR(VLOOKUP($A31&amp;AD$2,'Parte I_'!$1:$1048576,$A$3,0)*100,"-")</f>
        <v>67.923074960708618</v>
      </c>
    </row>
    <row r="32" spans="1:35">
      <c r="A32" s="8" t="s">
        <v>1757</v>
      </c>
      <c r="B32" s="8"/>
      <c r="C32" s="24" t="s">
        <v>1713</v>
      </c>
      <c r="D32" s="43">
        <f>IFERROR(VLOOKUP($A32&amp;D$2,'Parte I_'!$1:$1048576,$A$3,0)*100,"-")</f>
        <v>0</v>
      </c>
      <c r="E32" s="37">
        <f>IFERROR(VLOOKUP($A32&amp;E$2,'Parte I_'!$1:$1048576,$A$3,0)*100,"-")</f>
        <v>0</v>
      </c>
      <c r="F32" s="37">
        <f>IFERROR(VLOOKUP($A32&amp;F$2,'Parte I_'!$1:$1048576,$A$3,0)*100,"-")</f>
        <v>0</v>
      </c>
      <c r="G32" s="37"/>
      <c r="H32" s="37">
        <f>IFERROR(VLOOKUP($A32&amp;"c_fx1829",'Parte I_'!$1:$1048576,$A$3,0)*100,"-")</f>
        <v>0</v>
      </c>
      <c r="I32" s="37">
        <f>IFERROR(VLOOKUP($A32&amp;I$2,'Parte I_'!$1:$1048576,$A$3,0)*100,"-")</f>
        <v>0</v>
      </c>
      <c r="J32" s="37">
        <f>IFERROR(VLOOKUP($A32&amp;J$2,'Parte I_'!$1:$1048576,$A$3,0)*100,"-")</f>
        <v>0</v>
      </c>
      <c r="K32" s="37">
        <f>IFERROR(VLOOKUP($A32&amp;K$2,'Parte I_'!$1:$1048576,$A$3,0)*100,"-")</f>
        <v>0</v>
      </c>
      <c r="L32" s="37">
        <f>IFERROR(VLOOKUP($A32&amp;L$2,'Parte I_'!$1:$1048576,$A$3,0)*100,"-")</f>
        <v>0</v>
      </c>
      <c r="M32" s="37">
        <f>IFERROR(VLOOKUP($A32&amp;M$2,'Parte I_'!$1:$1048576,$A$3,0)*100,"-")</f>
        <v>0</v>
      </c>
      <c r="N32" s="37">
        <f>IFERROR(VLOOKUP($A32&amp;N$2,'Parte I_'!$1:$1048576,$A$3,0)*100,"-")</f>
        <v>0</v>
      </c>
      <c r="O32" s="37">
        <f>IFERROR(VLOOKUP($A32&amp;O$2,'Parte I_'!$1:$1048576,$A$3,0)*100,"-")</f>
        <v>0</v>
      </c>
      <c r="P32" s="44">
        <f>IFERROR(VLOOKUP($A32&amp;P$2,'Parte I_'!$1:$1048576,$A$3,0)*100,"-")</f>
        <v>0</v>
      </c>
      <c r="Q32" s="44"/>
      <c r="R32" s="45">
        <f>IFERROR(VLOOKUP($A32&amp;R$2,'Parte I_'!$1:$1048576,$A$3,0)*100,"-")</f>
        <v>100</v>
      </c>
      <c r="S32" s="46">
        <f>IFERROR(VLOOKUP($A32&amp;S$2,'Parte I_'!$1:$1048576,$A$3,0)*100,"-")</f>
        <v>55.692309141159058</v>
      </c>
      <c r="T32" s="46">
        <f>IFERROR(VLOOKUP($A32&amp;T$2,'Parte I_'!$1:$1048576,$A$3,0)*100,"-")</f>
        <v>44.307690858840942</v>
      </c>
      <c r="U32" s="46"/>
      <c r="V32" s="46">
        <f>IFERROR(VLOOKUP($A32&amp;"d_fx1829",'Parte I_'!$1:$1048576,$A$3,0)*100,"-")</f>
        <v>7.9999998211860657</v>
      </c>
      <c r="W32" s="46">
        <f>IFERROR(VLOOKUP($A32&amp;W$2,'Parte I_'!$1:$1048576,$A$3,0)*100,"-")</f>
        <v>7.7692307531833649</v>
      </c>
      <c r="X32" s="46">
        <f>IFERROR(VLOOKUP($A32&amp;X$2,'Parte I_'!$1:$1048576,$A$3,0)*100,"-")</f>
        <v>7.0769228041172028</v>
      </c>
      <c r="Y32" s="46">
        <f>IFERROR(VLOOKUP($A32&amp;Y$2,'Parte I_'!$1:$1048576,$A$3,0)*100,"-")</f>
        <v>9.3076921999454498</v>
      </c>
      <c r="Z32" s="46">
        <f>IFERROR(VLOOKUP($A32&amp;Z$2,'Parte I_'!$1:$1048576,$A$3,0)*100,"-")</f>
        <v>32.153844833374023</v>
      </c>
      <c r="AA32" s="46">
        <f>IFERROR(VLOOKUP($A32&amp;AA$2,'Parte I_'!$1:$1048576,$A$3,0)*100,"-")</f>
        <v>23.153845965862274</v>
      </c>
      <c r="AB32" s="46">
        <f>IFERROR(VLOOKUP($A32&amp;AB$2,'Parte I_'!$1:$1048576,$A$3,0)*100,"-")</f>
        <v>26.230770349502563</v>
      </c>
      <c r="AC32" s="46">
        <f>IFERROR(VLOOKUP($A32&amp;AC$2,'Parte I_'!$1:$1048576,$A$3,0)*100,"-")</f>
        <v>18.538461625576019</v>
      </c>
      <c r="AD32" s="46">
        <f>IFERROR(VLOOKUP($A32&amp;AD$2,'Parte I_'!$1:$1048576,$A$3,0)*100,"-")</f>
        <v>67.923074960708618</v>
      </c>
    </row>
    <row r="33" spans="1:35">
      <c r="A33" s="8" t="s">
        <v>1758</v>
      </c>
      <c r="B33" s="8"/>
      <c r="C33" s="24" t="s">
        <v>1714</v>
      </c>
      <c r="D33" s="43">
        <f>IFERROR(VLOOKUP($A33&amp;D$2,'Parte I_'!$1:$1048576,$A$3,0)*100,"-")</f>
        <v>0</v>
      </c>
      <c r="E33" s="37">
        <f>IFERROR(VLOOKUP($A33&amp;E$2,'Parte I_'!$1:$1048576,$A$3,0)*100,"-")</f>
        <v>0</v>
      </c>
      <c r="F33" s="37">
        <f>IFERROR(VLOOKUP($A33&amp;F$2,'Parte I_'!$1:$1048576,$A$3,0)*100,"-")</f>
        <v>0</v>
      </c>
      <c r="G33" s="37"/>
      <c r="H33" s="37">
        <f>IFERROR(VLOOKUP($A33&amp;"c_fx1829",'Parte I_'!$1:$1048576,$A$3,0)*100,"-")</f>
        <v>0</v>
      </c>
      <c r="I33" s="37">
        <f>IFERROR(VLOOKUP($A33&amp;I$2,'Parte I_'!$1:$1048576,$A$3,0)*100,"-")</f>
        <v>0</v>
      </c>
      <c r="J33" s="37">
        <f>IFERROR(VLOOKUP($A33&amp;J$2,'Parte I_'!$1:$1048576,$A$3,0)*100,"-")</f>
        <v>0</v>
      </c>
      <c r="K33" s="37">
        <f>IFERROR(VLOOKUP($A33&amp;K$2,'Parte I_'!$1:$1048576,$A$3,0)*100,"-")</f>
        <v>0</v>
      </c>
      <c r="L33" s="37">
        <f>IFERROR(VLOOKUP($A33&amp;L$2,'Parte I_'!$1:$1048576,$A$3,0)*100,"-")</f>
        <v>0</v>
      </c>
      <c r="M33" s="37">
        <f>IFERROR(VLOOKUP($A33&amp;M$2,'Parte I_'!$1:$1048576,$A$3,0)*100,"-")</f>
        <v>0</v>
      </c>
      <c r="N33" s="37">
        <f>IFERROR(VLOOKUP($A33&amp;N$2,'Parte I_'!$1:$1048576,$A$3,0)*100,"-")</f>
        <v>0</v>
      </c>
      <c r="O33" s="37">
        <f>IFERROR(VLOOKUP($A33&amp;O$2,'Parte I_'!$1:$1048576,$A$3,0)*100,"-")</f>
        <v>0</v>
      </c>
      <c r="P33" s="44">
        <f>IFERROR(VLOOKUP($A33&amp;P$2,'Parte I_'!$1:$1048576,$A$3,0)*100,"-")</f>
        <v>0</v>
      </c>
      <c r="Q33" s="44"/>
      <c r="R33" s="45">
        <f>IFERROR(VLOOKUP($A33&amp;R$2,'Parte I_'!$1:$1048576,$A$3,0)*100,"-")</f>
        <v>100</v>
      </c>
      <c r="S33" s="46">
        <f>IFERROR(VLOOKUP($A33&amp;S$2,'Parte I_'!$1:$1048576,$A$3,0)*100,"-")</f>
        <v>55.658197402954102</v>
      </c>
      <c r="T33" s="46">
        <f>IFERROR(VLOOKUP($A33&amp;T$2,'Parte I_'!$1:$1048576,$A$3,0)*100,"-")</f>
        <v>44.341802597045898</v>
      </c>
      <c r="U33" s="46"/>
      <c r="V33" s="46">
        <f>IFERROR(VLOOKUP($A33&amp;"d_fx1829",'Parte I_'!$1:$1048576,$A$3,0)*100,"-")</f>
        <v>8.0061584711074829</v>
      </c>
      <c r="W33" s="46">
        <f>IFERROR(VLOOKUP($A33&amp;W$2,'Parte I_'!$1:$1048576,$A$3,0)*100,"-")</f>
        <v>7.7752113342285156</v>
      </c>
      <c r="X33" s="46">
        <f>IFERROR(VLOOKUP($A33&amp;X$2,'Parte I_'!$1:$1048576,$A$3,0)*100,"-")</f>
        <v>7.0823714137077332</v>
      </c>
      <c r="Y33" s="46">
        <f>IFERROR(VLOOKUP($A33&amp;Y$2,'Parte I_'!$1:$1048576,$A$3,0)*100,"-")</f>
        <v>9.3148574233055115</v>
      </c>
      <c r="Z33" s="46">
        <f>IFERROR(VLOOKUP($A33&amp;Z$2,'Parte I_'!$1:$1048576,$A$3,0)*100,"-")</f>
        <v>32.178598642349243</v>
      </c>
      <c r="AA33" s="46">
        <f>IFERROR(VLOOKUP($A33&amp;AA$2,'Parte I_'!$1:$1048576,$A$3,0)*100,"-")</f>
        <v>23.094688355922699</v>
      </c>
      <c r="AB33" s="46">
        <f>IFERROR(VLOOKUP($A33&amp;AB$2,'Parte I_'!$1:$1048576,$A$3,0)*100,"-")</f>
        <v>26.250961422920227</v>
      </c>
      <c r="AC33" s="46">
        <f>IFERROR(VLOOKUP($A33&amp;AC$2,'Parte I_'!$1:$1048576,$A$3,0)*100,"-")</f>
        <v>18.552732467651367</v>
      </c>
      <c r="AD33" s="46">
        <f>IFERROR(VLOOKUP($A33&amp;AD$2,'Parte I_'!$1:$1048576,$A$3,0)*100,"-")</f>
        <v>67.898380756378174</v>
      </c>
    </row>
    <row r="34" spans="1:35">
      <c r="A34" s="8" t="s">
        <v>1759</v>
      </c>
      <c r="B34" s="8"/>
      <c r="C34" s="24" t="s">
        <v>1715</v>
      </c>
      <c r="D34" s="43">
        <f>IFERROR(VLOOKUP($A34&amp;D$2,'Parte I_'!$1:$1048576,$A$3,0)*100,"-")</f>
        <v>0</v>
      </c>
      <c r="E34" s="37">
        <f>IFERROR(VLOOKUP($A34&amp;E$2,'Parte I_'!$1:$1048576,$A$3,0)*100,"-")</f>
        <v>0</v>
      </c>
      <c r="F34" s="37">
        <f>IFERROR(VLOOKUP($A34&amp;F$2,'Parte I_'!$1:$1048576,$A$3,0)*100,"-")</f>
        <v>0</v>
      </c>
      <c r="G34" s="37"/>
      <c r="H34" s="37">
        <f>IFERROR(VLOOKUP($A34&amp;"c_fx1829",'Parte I_'!$1:$1048576,$A$3,0)*100,"-")</f>
        <v>0</v>
      </c>
      <c r="I34" s="37">
        <f>IFERROR(VLOOKUP($A34&amp;I$2,'Parte I_'!$1:$1048576,$A$3,0)*100,"-")</f>
        <v>0</v>
      </c>
      <c r="J34" s="37">
        <f>IFERROR(VLOOKUP($A34&amp;J$2,'Parte I_'!$1:$1048576,$A$3,0)*100,"-")</f>
        <v>0</v>
      </c>
      <c r="K34" s="37">
        <f>IFERROR(VLOOKUP($A34&amp;K$2,'Parte I_'!$1:$1048576,$A$3,0)*100,"-")</f>
        <v>0</v>
      </c>
      <c r="L34" s="37">
        <f>IFERROR(VLOOKUP($A34&amp;L$2,'Parte I_'!$1:$1048576,$A$3,0)*100,"-")</f>
        <v>0</v>
      </c>
      <c r="M34" s="37">
        <f>IFERROR(VLOOKUP($A34&amp;M$2,'Parte I_'!$1:$1048576,$A$3,0)*100,"-")</f>
        <v>0</v>
      </c>
      <c r="N34" s="37">
        <f>IFERROR(VLOOKUP($A34&amp;N$2,'Parte I_'!$1:$1048576,$A$3,0)*100,"-")</f>
        <v>0</v>
      </c>
      <c r="O34" s="37">
        <f>IFERROR(VLOOKUP($A34&amp;O$2,'Parte I_'!$1:$1048576,$A$3,0)*100,"-")</f>
        <v>0</v>
      </c>
      <c r="P34" s="44">
        <f>IFERROR(VLOOKUP($A34&amp;P$2,'Parte I_'!$1:$1048576,$A$3,0)*100,"-")</f>
        <v>0</v>
      </c>
      <c r="Q34" s="44"/>
      <c r="R34" s="45">
        <f>IFERROR(VLOOKUP($A34&amp;R$2,'Parte I_'!$1:$1048576,$A$3,0)*100,"-")</f>
        <v>100</v>
      </c>
      <c r="S34" s="46">
        <f>IFERROR(VLOOKUP($A34&amp;S$2,'Parte I_'!$1:$1048576,$A$3,0)*100,"-")</f>
        <v>55.658197402954102</v>
      </c>
      <c r="T34" s="46">
        <f>IFERROR(VLOOKUP($A34&amp;T$2,'Parte I_'!$1:$1048576,$A$3,0)*100,"-")</f>
        <v>44.341802597045898</v>
      </c>
      <c r="U34" s="46"/>
      <c r="V34" s="46">
        <f>IFERROR(VLOOKUP($A34&amp;"d_fx1829",'Parte I_'!$1:$1048576,$A$3,0)*100,"-")</f>
        <v>8.0061584711074829</v>
      </c>
      <c r="W34" s="46">
        <f>IFERROR(VLOOKUP($A34&amp;W$2,'Parte I_'!$1:$1048576,$A$3,0)*100,"-")</f>
        <v>7.7752113342285156</v>
      </c>
      <c r="X34" s="46">
        <f>IFERROR(VLOOKUP($A34&amp;X$2,'Parte I_'!$1:$1048576,$A$3,0)*100,"-")</f>
        <v>7.0823714137077332</v>
      </c>
      <c r="Y34" s="46">
        <f>IFERROR(VLOOKUP($A34&amp;Y$2,'Parte I_'!$1:$1048576,$A$3,0)*100,"-")</f>
        <v>9.3148574233055115</v>
      </c>
      <c r="Z34" s="46">
        <f>IFERROR(VLOOKUP($A34&amp;Z$2,'Parte I_'!$1:$1048576,$A$3,0)*100,"-")</f>
        <v>32.178598642349243</v>
      </c>
      <c r="AA34" s="46">
        <f>IFERROR(VLOOKUP($A34&amp;AA$2,'Parte I_'!$1:$1048576,$A$3,0)*100,"-")</f>
        <v>23.171670734882355</v>
      </c>
      <c r="AB34" s="46">
        <f>IFERROR(VLOOKUP($A34&amp;AB$2,'Parte I_'!$1:$1048576,$A$3,0)*100,"-")</f>
        <v>26.173979043960571</v>
      </c>
      <c r="AC34" s="46">
        <f>IFERROR(VLOOKUP($A34&amp;AC$2,'Parte I_'!$1:$1048576,$A$3,0)*100,"-")</f>
        <v>18.552732467651367</v>
      </c>
      <c r="AD34" s="46">
        <f>IFERROR(VLOOKUP($A34&amp;AD$2,'Parte I_'!$1:$1048576,$A$3,0)*100,"-")</f>
        <v>67.898380756378174</v>
      </c>
    </row>
    <row r="35" spans="1:35" s="1" customFormat="1" ht="21.75" customHeight="1">
      <c r="A35" s="8"/>
      <c r="B35" s="8"/>
      <c r="C35" s="21" t="s">
        <v>1716</v>
      </c>
      <c r="D35" s="38"/>
      <c r="E35" s="38"/>
      <c r="F35" s="38"/>
      <c r="G35" s="38"/>
      <c r="H35" s="38"/>
      <c r="I35" s="38"/>
      <c r="J35" s="38"/>
      <c r="K35" s="47"/>
      <c r="L35" s="47"/>
      <c r="M35" s="47"/>
      <c r="N35" s="47"/>
      <c r="O35" s="47"/>
      <c r="P35" s="47"/>
      <c r="Q35" s="47"/>
      <c r="R35" s="38"/>
      <c r="S35" s="47"/>
      <c r="T35" s="47"/>
      <c r="U35" s="47"/>
      <c r="V35" s="47"/>
      <c r="W35" s="47"/>
      <c r="X35" s="47"/>
      <c r="Y35" s="47"/>
      <c r="Z35" s="47"/>
      <c r="AA35" s="47"/>
      <c r="AB35" s="47"/>
      <c r="AC35" s="47"/>
      <c r="AD35" s="47"/>
      <c r="AE35" s="16"/>
      <c r="AF35" s="16"/>
      <c r="AG35" s="16"/>
      <c r="AH35" s="16"/>
      <c r="AI35" s="16"/>
    </row>
    <row r="36" spans="1:35">
      <c r="A36" s="8" t="s">
        <v>1760</v>
      </c>
      <c r="B36" s="8"/>
      <c r="C36" s="24" t="s">
        <v>1717</v>
      </c>
      <c r="D36" s="43">
        <f>IFERROR(VLOOKUP($A36&amp;D$2,'Parte I_'!$1:$1048576,$A$3,0)*100,"-")</f>
        <v>2.3112481459975243</v>
      </c>
      <c r="E36" s="37">
        <f>IFERROR(VLOOKUP($A36&amp;E$2,'Parte I_'!$1:$1048576,$A$3,0)*100,"-")</f>
        <v>23.333333432674408</v>
      </c>
      <c r="F36" s="37">
        <f>IFERROR(VLOOKUP($A36&amp;F$2,'Parte I_'!$1:$1048576,$A$3,0)*100,"-")</f>
        <v>76.666665077209473</v>
      </c>
      <c r="G36" s="37"/>
      <c r="H36" s="37">
        <f>IFERROR(VLOOKUP($A36&amp;"c_fx1829",'Parte I_'!$1:$1048576,$A$3,0)*100,"-")</f>
        <v>0</v>
      </c>
      <c r="I36" s="37">
        <f>IFERROR(VLOOKUP($A36&amp;I$2,'Parte I_'!$1:$1048576,$A$3,0)*100,"-")</f>
        <v>3.3333335071802139</v>
      </c>
      <c r="J36" s="37">
        <f>IFERROR(VLOOKUP($A36&amp;J$2,'Parte I_'!$1:$1048576,$A$3,0)*100,"-")</f>
        <v>0</v>
      </c>
      <c r="K36" s="37">
        <f>IFERROR(VLOOKUP($A36&amp;K$2,'Parte I_'!$1:$1048576,$A$3,0)*100,"-")</f>
        <v>6.6666670143604279</v>
      </c>
      <c r="L36" s="37">
        <f>IFERROR(VLOOKUP($A36&amp;L$2,'Parte I_'!$1:$1048576,$A$3,0)*100,"-")</f>
        <v>10.000000149011612</v>
      </c>
      <c r="M36" s="37">
        <f>IFERROR(VLOOKUP($A36&amp;M$2,'Parte I_'!$1:$1048576,$A$3,0)*100,"-")</f>
        <v>33.33333432674408</v>
      </c>
      <c r="N36" s="37">
        <f>IFERROR(VLOOKUP($A36&amp;N$2,'Parte I_'!$1:$1048576,$A$3,0)*100,"-")</f>
        <v>30.000001192092896</v>
      </c>
      <c r="O36" s="37">
        <f>IFERROR(VLOOKUP($A36&amp;O$2,'Parte I_'!$1:$1048576,$A$3,0)*100,"-")</f>
        <v>30.000001192092896</v>
      </c>
      <c r="P36" s="44">
        <f>IFERROR(VLOOKUP($A36&amp;P$2,'Parte I_'!$1:$1048576,$A$3,0)*100,"-")</f>
        <v>93.333333730697632</v>
      </c>
      <c r="Q36" s="44"/>
      <c r="R36" s="45">
        <f>IFERROR(VLOOKUP($A36&amp;R$2,'Parte I_'!$1:$1048576,$A$3,0)*100,"-")</f>
        <v>97.688752412796021</v>
      </c>
      <c r="S36" s="46">
        <f>IFERROR(VLOOKUP($A36&amp;S$2,'Parte I_'!$1:$1048576,$A$3,0)*100,"-")</f>
        <v>56.388014554977417</v>
      </c>
      <c r="T36" s="46">
        <f>IFERROR(VLOOKUP($A36&amp;T$2,'Parte I_'!$1:$1048576,$A$3,0)*100,"-")</f>
        <v>43.611988425254822</v>
      </c>
      <c r="U36" s="46"/>
      <c r="V36" s="46">
        <f>IFERROR(VLOOKUP($A36&amp;"d_fx1829",'Parte I_'!$1:$1048576,$A$3,0)*100,"-")</f>
        <v>8.2018926739692688</v>
      </c>
      <c r="W36" s="46">
        <f>IFERROR(VLOOKUP($A36&amp;W$2,'Parte I_'!$1:$1048576,$A$3,0)*100,"-")</f>
        <v>7.8864350914955139</v>
      </c>
      <c r="X36" s="46">
        <f>IFERROR(VLOOKUP($A36&amp;X$2,'Parte I_'!$1:$1048576,$A$3,0)*100,"-")</f>
        <v>7.2555206716060638</v>
      </c>
      <c r="Y36" s="46">
        <f>IFERROR(VLOOKUP($A36&amp;Y$2,'Parte I_'!$1:$1048576,$A$3,0)*100,"-")</f>
        <v>9.3848578631877899</v>
      </c>
      <c r="Z36" s="46">
        <f>IFERROR(VLOOKUP($A36&amp;Z$2,'Parte I_'!$1:$1048576,$A$3,0)*100,"-")</f>
        <v>32.728707790374756</v>
      </c>
      <c r="AA36" s="46">
        <f>IFERROR(VLOOKUP($A36&amp;AA$2,'Parte I_'!$1:$1048576,$A$3,0)*100,"-")</f>
        <v>22.949527204036713</v>
      </c>
      <c r="AB36" s="46">
        <f>IFERROR(VLOOKUP($A36&amp;AB$2,'Parte I_'!$1:$1048576,$A$3,0)*100,"-")</f>
        <v>26.104101538658142</v>
      </c>
      <c r="AC36" s="46">
        <f>IFERROR(VLOOKUP($A36&amp;AC$2,'Parte I_'!$1:$1048576,$A$3,0)*100,"-")</f>
        <v>18.217664957046509</v>
      </c>
      <c r="AD36" s="46">
        <f>IFERROR(VLOOKUP($A36&amp;AD$2,'Parte I_'!$1:$1048576,$A$3,0)*100,"-")</f>
        <v>67.271292209625244</v>
      </c>
    </row>
    <row r="37" spans="1:35">
      <c r="A37" s="8" t="s">
        <v>1761</v>
      </c>
      <c r="B37" s="8"/>
      <c r="C37" s="24" t="s">
        <v>1718</v>
      </c>
      <c r="D37" s="43">
        <f>IFERROR(VLOOKUP($A37&amp;D$2,'Parte I_'!$1:$1048576,$A$3,0)*100,"-")</f>
        <v>15.461538732051849</v>
      </c>
      <c r="E37" s="37">
        <f>IFERROR(VLOOKUP($A37&amp;E$2,'Parte I_'!$1:$1048576,$A$3,0)*100,"-")</f>
        <v>23.383083939552307</v>
      </c>
      <c r="F37" s="37">
        <f>IFERROR(VLOOKUP($A37&amp;F$2,'Parte I_'!$1:$1048576,$A$3,0)*100,"-")</f>
        <v>76.616913080215454</v>
      </c>
      <c r="G37" s="37"/>
      <c r="H37" s="37">
        <f>IFERROR(VLOOKUP($A37&amp;"c_fx1829",'Parte I_'!$1:$1048576,$A$3,0)*100,"-")</f>
        <v>7.46268630027771</v>
      </c>
      <c r="I37" s="37">
        <f>IFERROR(VLOOKUP($A37&amp;I$2,'Parte I_'!$1:$1048576,$A$3,0)*100,"-")</f>
        <v>5.9701491147279739</v>
      </c>
      <c r="J37" s="37">
        <f>IFERROR(VLOOKUP($A37&amp;J$2,'Parte I_'!$1:$1048576,$A$3,0)*100,"-")</f>
        <v>4.4776119291782379</v>
      </c>
      <c r="K37" s="37">
        <f>IFERROR(VLOOKUP($A37&amp;K$2,'Parte I_'!$1:$1048576,$A$3,0)*100,"-")</f>
        <v>10.94527393579483</v>
      </c>
      <c r="L37" s="37">
        <f>IFERROR(VLOOKUP($A37&amp;L$2,'Parte I_'!$1:$1048576,$A$3,0)*100,"-")</f>
        <v>28.855720162391663</v>
      </c>
      <c r="M37" s="37">
        <f>IFERROR(VLOOKUP($A37&amp;M$2,'Parte I_'!$1:$1048576,$A$3,0)*100,"-")</f>
        <v>23.383083939552307</v>
      </c>
      <c r="N37" s="37">
        <f>IFERROR(VLOOKUP($A37&amp;N$2,'Parte I_'!$1:$1048576,$A$3,0)*100,"-")</f>
        <v>29.353234171867371</v>
      </c>
      <c r="O37" s="37">
        <f>IFERROR(VLOOKUP($A37&amp;O$2,'Parte I_'!$1:$1048576,$A$3,0)*100,"-")</f>
        <v>18.905472755432129</v>
      </c>
      <c r="P37" s="44">
        <f>IFERROR(VLOOKUP($A37&amp;P$2,'Parte I_'!$1:$1048576,$A$3,0)*100,"-")</f>
        <v>71.641790866851807</v>
      </c>
      <c r="Q37" s="44"/>
      <c r="R37" s="45">
        <f>IFERROR(VLOOKUP($A37&amp;R$2,'Parte I_'!$1:$1048576,$A$3,0)*100,"-")</f>
        <v>84.538459777832031</v>
      </c>
      <c r="S37" s="46">
        <f>IFERROR(VLOOKUP($A37&amp;S$2,'Parte I_'!$1:$1048576,$A$3,0)*100,"-")</f>
        <v>61.601454019546509</v>
      </c>
      <c r="T37" s="46">
        <f>IFERROR(VLOOKUP($A37&amp;T$2,'Parte I_'!$1:$1048576,$A$3,0)*100,"-")</f>
        <v>38.398543000221252</v>
      </c>
      <c r="U37" s="46"/>
      <c r="V37" s="46">
        <f>IFERROR(VLOOKUP($A37&amp;"d_fx1829",'Parte I_'!$1:$1048576,$A$3,0)*100,"-")</f>
        <v>8.0982714891433716</v>
      </c>
      <c r="W37" s="46">
        <f>IFERROR(VLOOKUP($A37&amp;W$2,'Parte I_'!$1:$1048576,$A$3,0)*100,"-")</f>
        <v>8.0982714891433716</v>
      </c>
      <c r="X37" s="46">
        <f>IFERROR(VLOOKUP($A37&amp;X$2,'Parte I_'!$1:$1048576,$A$3,0)*100,"-")</f>
        <v>7.5523205101490021</v>
      </c>
      <c r="Y37" s="46">
        <f>IFERROR(VLOOKUP($A37&amp;Y$2,'Parte I_'!$1:$1048576,$A$3,0)*100,"-")</f>
        <v>9.0081892907619476</v>
      </c>
      <c r="Z37" s="46">
        <f>IFERROR(VLOOKUP($A37&amp;Z$2,'Parte I_'!$1:$1048576,$A$3,0)*100,"-")</f>
        <v>32.757052779197693</v>
      </c>
      <c r="AA37" s="46">
        <f>IFERROR(VLOOKUP($A37&amp;AA$2,'Parte I_'!$1:$1048576,$A$3,0)*100,"-")</f>
        <v>23.111920058727264</v>
      </c>
      <c r="AB37" s="46">
        <f>IFERROR(VLOOKUP($A37&amp;AB$2,'Parte I_'!$1:$1048576,$A$3,0)*100,"-")</f>
        <v>25.65968930721283</v>
      </c>
      <c r="AC37" s="46">
        <f>IFERROR(VLOOKUP($A37&amp;AC$2,'Parte I_'!$1:$1048576,$A$3,0)*100,"-")</f>
        <v>18.471337854862213</v>
      </c>
      <c r="AD37" s="46">
        <f>IFERROR(VLOOKUP($A37&amp;AD$2,'Parte I_'!$1:$1048576,$A$3,0)*100,"-")</f>
        <v>67.242950201034546</v>
      </c>
    </row>
    <row r="38" spans="1:35">
      <c r="A38" s="8" t="s">
        <v>1762</v>
      </c>
      <c r="B38" s="8"/>
      <c r="C38" s="24" t="s">
        <v>1719</v>
      </c>
      <c r="D38" s="43">
        <f>IFERROR(VLOOKUP($A38&amp;D$2,'Parte I_'!$1:$1048576,$A$3,0)*100,"-")</f>
        <v>13.240954279899597</v>
      </c>
      <c r="E38" s="37">
        <f>IFERROR(VLOOKUP($A38&amp;E$2,'Parte I_'!$1:$1048576,$A$3,0)*100,"-")</f>
        <v>27.325582504272461</v>
      </c>
      <c r="F38" s="37">
        <f>IFERROR(VLOOKUP($A38&amp;F$2,'Parte I_'!$1:$1048576,$A$3,0)*100,"-")</f>
        <v>72.674417495727539</v>
      </c>
      <c r="G38" s="37"/>
      <c r="H38" s="37">
        <f>IFERROR(VLOOKUP($A38&amp;"c_fx1829",'Parte I_'!$1:$1048576,$A$3,0)*100,"-")</f>
        <v>9.3023255467414856</v>
      </c>
      <c r="I38" s="37">
        <f>IFERROR(VLOOKUP($A38&amp;I$2,'Parte I_'!$1:$1048576,$A$3,0)*100,"-")</f>
        <v>4.6511627733707428</v>
      </c>
      <c r="J38" s="37">
        <f>IFERROR(VLOOKUP($A38&amp;J$2,'Parte I_'!$1:$1048576,$A$3,0)*100,"-")</f>
        <v>5.8139536529779434</v>
      </c>
      <c r="K38" s="37">
        <f>IFERROR(VLOOKUP($A38&amp;K$2,'Parte I_'!$1:$1048576,$A$3,0)*100,"-")</f>
        <v>11.046511679887772</v>
      </c>
      <c r="L38" s="37">
        <f>IFERROR(VLOOKUP($A38&amp;L$2,'Parte I_'!$1:$1048576,$A$3,0)*100,"-")</f>
        <v>30.813953280448914</v>
      </c>
      <c r="M38" s="37">
        <f>IFERROR(VLOOKUP($A38&amp;M$2,'Parte I_'!$1:$1048576,$A$3,0)*100,"-")</f>
        <v>21.511627733707428</v>
      </c>
      <c r="N38" s="37">
        <f>IFERROR(VLOOKUP($A38&amp;N$2,'Parte I_'!$1:$1048576,$A$3,0)*100,"-")</f>
        <v>29.069766402244568</v>
      </c>
      <c r="O38" s="37">
        <f>IFERROR(VLOOKUP($A38&amp;O$2,'Parte I_'!$1:$1048576,$A$3,0)*100,"-")</f>
        <v>19.186046719551086</v>
      </c>
      <c r="P38" s="44">
        <f>IFERROR(VLOOKUP($A38&amp;P$2,'Parte I_'!$1:$1048576,$A$3,0)*100,"-")</f>
        <v>69.767439365386963</v>
      </c>
      <c r="Q38" s="44"/>
      <c r="R38" s="45">
        <f>IFERROR(VLOOKUP($A38&amp;R$2,'Parte I_'!$1:$1048576,$A$3,0)*100,"-")</f>
        <v>86.759042739868164</v>
      </c>
      <c r="S38" s="46">
        <f>IFERROR(VLOOKUP($A38&amp;S$2,'Parte I_'!$1:$1048576,$A$3,0)*100,"-")</f>
        <v>59.98225212097168</v>
      </c>
      <c r="T38" s="46">
        <f>IFERROR(VLOOKUP($A38&amp;T$2,'Parte I_'!$1:$1048576,$A$3,0)*100,"-")</f>
        <v>40.017744898796082</v>
      </c>
      <c r="U38" s="46"/>
      <c r="V38" s="46">
        <f>IFERROR(VLOOKUP($A38&amp;"d_fx1829",'Parte I_'!$1:$1048576,$A$3,0)*100,"-")</f>
        <v>7.7196098864078522</v>
      </c>
      <c r="W38" s="46">
        <f>IFERROR(VLOOKUP($A38&amp;W$2,'Parte I_'!$1:$1048576,$A$3,0)*100,"-")</f>
        <v>8.2519963383674622</v>
      </c>
      <c r="X38" s="46">
        <f>IFERROR(VLOOKUP($A38&amp;X$2,'Parte I_'!$1:$1048576,$A$3,0)*100,"-")</f>
        <v>7.2759538888931274</v>
      </c>
      <c r="Y38" s="46">
        <f>IFERROR(VLOOKUP($A38&amp;Y$2,'Parte I_'!$1:$1048576,$A$3,0)*100,"-")</f>
        <v>9.050576388835907</v>
      </c>
      <c r="Z38" s="46">
        <f>IFERROR(VLOOKUP($A38&amp;Z$2,'Parte I_'!$1:$1048576,$A$3,0)*100,"-")</f>
        <v>32.298135757446289</v>
      </c>
      <c r="AA38" s="46">
        <f>IFERROR(VLOOKUP($A38&amp;AA$2,'Parte I_'!$1:$1048576,$A$3,0)*100,"-")</f>
        <v>23.425021767616272</v>
      </c>
      <c r="AB38" s="46">
        <f>IFERROR(VLOOKUP($A38&amp;AB$2,'Parte I_'!$1:$1048576,$A$3,0)*100,"-")</f>
        <v>25.820761919021606</v>
      </c>
      <c r="AC38" s="46">
        <f>IFERROR(VLOOKUP($A38&amp;AC$2,'Parte I_'!$1:$1048576,$A$3,0)*100,"-")</f>
        <v>18.456077575683594</v>
      </c>
      <c r="AD38" s="46">
        <f>IFERROR(VLOOKUP($A38&amp;AD$2,'Parte I_'!$1:$1048576,$A$3,0)*100,"-")</f>
        <v>67.701864242553711</v>
      </c>
    </row>
    <row r="39" spans="1:35">
      <c r="A39" s="8" t="s">
        <v>1763</v>
      </c>
      <c r="B39" s="8"/>
      <c r="C39" s="24" t="s">
        <v>1720</v>
      </c>
      <c r="D39" s="43">
        <f>IFERROR(VLOOKUP($A39&amp;D$2,'Parte I_'!$1:$1048576,$A$3,0)*100,"-")</f>
        <v>3.1562741845846176</v>
      </c>
      <c r="E39" s="37">
        <f>IFERROR(VLOOKUP($A39&amp;E$2,'Parte I_'!$1:$1048576,$A$3,0)*100,"-")</f>
        <v>53.658539056777954</v>
      </c>
      <c r="F39" s="37">
        <f>IFERROR(VLOOKUP($A39&amp;F$2,'Parte I_'!$1:$1048576,$A$3,0)*100,"-")</f>
        <v>46.341463923454285</v>
      </c>
      <c r="G39" s="37"/>
      <c r="H39" s="37">
        <f>IFERROR(VLOOKUP($A39&amp;"c_fx1829",'Parte I_'!$1:$1048576,$A$3,0)*100,"-")</f>
        <v>9.7560971975326538</v>
      </c>
      <c r="I39" s="37">
        <f>IFERROR(VLOOKUP($A39&amp;I$2,'Parte I_'!$1:$1048576,$A$3,0)*100,"-")</f>
        <v>0</v>
      </c>
      <c r="J39" s="37">
        <f>IFERROR(VLOOKUP($A39&amp;J$2,'Parte I_'!$1:$1048576,$A$3,0)*100,"-")</f>
        <v>0</v>
      </c>
      <c r="K39" s="37">
        <f>IFERROR(VLOOKUP($A39&amp;K$2,'Parte I_'!$1:$1048576,$A$3,0)*100,"-")</f>
        <v>0</v>
      </c>
      <c r="L39" s="37">
        <f>IFERROR(VLOOKUP($A39&amp;L$2,'Parte I_'!$1:$1048576,$A$3,0)*100,"-")</f>
        <v>9.7560971975326538</v>
      </c>
      <c r="M39" s="37">
        <f>IFERROR(VLOOKUP($A39&amp;M$2,'Parte I_'!$1:$1048576,$A$3,0)*100,"-")</f>
        <v>17.073170840740204</v>
      </c>
      <c r="N39" s="37">
        <f>IFERROR(VLOOKUP($A39&amp;N$2,'Parte I_'!$1:$1048576,$A$3,0)*100,"-")</f>
        <v>53.658539056777954</v>
      </c>
      <c r="O39" s="37">
        <f>IFERROR(VLOOKUP($A39&amp;O$2,'Parte I_'!$1:$1048576,$A$3,0)*100,"-")</f>
        <v>19.512194395065308</v>
      </c>
      <c r="P39" s="44">
        <f>IFERROR(VLOOKUP($A39&amp;P$2,'Parte I_'!$1:$1048576,$A$3,0)*100,"-")</f>
        <v>90.243899822235107</v>
      </c>
      <c r="Q39" s="44"/>
      <c r="R39" s="45">
        <f>IFERROR(VLOOKUP($A39&amp;R$2,'Parte I_'!$1:$1048576,$A$3,0)*100,"-")</f>
        <v>96.843725442886353</v>
      </c>
      <c r="S39" s="46">
        <f>IFERROR(VLOOKUP($A39&amp;S$2,'Parte I_'!$1:$1048576,$A$3,0)*100,"-")</f>
        <v>55.723369121551514</v>
      </c>
      <c r="T39" s="46">
        <f>IFERROR(VLOOKUP($A39&amp;T$2,'Parte I_'!$1:$1048576,$A$3,0)*100,"-")</f>
        <v>44.276630878448486</v>
      </c>
      <c r="U39" s="46"/>
      <c r="V39" s="46">
        <f>IFERROR(VLOOKUP($A39&amp;"d_fx1829",'Parte I_'!$1:$1048576,$A$3,0)*100,"-")</f>
        <v>7.9491257667541504</v>
      </c>
      <c r="W39" s="46">
        <f>IFERROR(VLOOKUP($A39&amp;W$2,'Parte I_'!$1:$1048576,$A$3,0)*100,"-")</f>
        <v>8.0286167562007904</v>
      </c>
      <c r="X39" s="46">
        <f>IFERROR(VLOOKUP($A39&amp;X$2,'Parte I_'!$1:$1048576,$A$3,0)*100,"-")</f>
        <v>7.3131956160068512</v>
      </c>
      <c r="Y39" s="46">
        <f>IFERROR(VLOOKUP($A39&amp;Y$2,'Parte I_'!$1:$1048576,$A$3,0)*100,"-")</f>
        <v>9.6184417605400085</v>
      </c>
      <c r="Z39" s="46">
        <f>IFERROR(VLOOKUP($A39&amp;Z$2,'Parte I_'!$1:$1048576,$A$3,0)*100,"-")</f>
        <v>32.90938138961792</v>
      </c>
      <c r="AA39" s="46">
        <f>IFERROR(VLOOKUP($A39&amp;AA$2,'Parte I_'!$1:$1048576,$A$3,0)*100,"-")</f>
        <v>23.370429873466492</v>
      </c>
      <c r="AB39" s="46">
        <f>IFERROR(VLOOKUP($A39&amp;AB$2,'Parte I_'!$1:$1048576,$A$3,0)*100,"-")</f>
        <v>25.27821958065033</v>
      </c>
      <c r="AC39" s="46">
        <f>IFERROR(VLOOKUP($A39&amp;AC$2,'Parte I_'!$1:$1048576,$A$3,0)*100,"-")</f>
        <v>18.521462380886078</v>
      </c>
      <c r="AD39" s="46">
        <f>IFERROR(VLOOKUP($A39&amp;AD$2,'Parte I_'!$1:$1048576,$A$3,0)*100,"-")</f>
        <v>67.170113325119019</v>
      </c>
    </row>
    <row r="40" spans="1:35">
      <c r="A40" s="8" t="s">
        <v>1764</v>
      </c>
      <c r="B40" s="8"/>
      <c r="C40" s="24" t="s">
        <v>1721</v>
      </c>
      <c r="D40" s="43">
        <f>IFERROR(VLOOKUP($A40&amp;D$2,'Parte I_'!$1:$1048576,$A$3,0)*100,"-")</f>
        <v>22.846153378486633</v>
      </c>
      <c r="E40" s="37">
        <f>IFERROR(VLOOKUP($A40&amp;E$2,'Parte I_'!$1:$1048576,$A$3,0)*100,"-")</f>
        <v>43.097642064094543</v>
      </c>
      <c r="F40" s="37">
        <f>IFERROR(VLOOKUP($A40&amp;F$2,'Parte I_'!$1:$1048576,$A$3,0)*100,"-")</f>
        <v>56.902354955673218</v>
      </c>
      <c r="G40" s="37"/>
      <c r="H40" s="37">
        <f>IFERROR(VLOOKUP($A40&amp;"c_fx1829",'Parte I_'!$1:$1048576,$A$3,0)*100,"-")</f>
        <v>10.437710583209991</v>
      </c>
      <c r="I40" s="37">
        <f>IFERROR(VLOOKUP($A40&amp;I$2,'Parte I_'!$1:$1048576,$A$3,0)*100,"-")</f>
        <v>5.3872052580118179</v>
      </c>
      <c r="J40" s="37">
        <f>IFERROR(VLOOKUP($A40&amp;J$2,'Parte I_'!$1:$1048576,$A$3,0)*100,"-")</f>
        <v>2.3569023236632347</v>
      </c>
      <c r="K40" s="37">
        <f>IFERROR(VLOOKUP($A40&amp;K$2,'Parte I_'!$1:$1048576,$A$3,0)*100,"-")</f>
        <v>8.4175087511539459</v>
      </c>
      <c r="L40" s="37">
        <f>IFERROR(VLOOKUP($A40&amp;L$2,'Parte I_'!$1:$1048576,$A$3,0)*100,"-")</f>
        <v>26.599326729774475</v>
      </c>
      <c r="M40" s="37">
        <f>IFERROR(VLOOKUP($A40&amp;M$2,'Parte I_'!$1:$1048576,$A$3,0)*100,"-")</f>
        <v>19.191919267177582</v>
      </c>
      <c r="N40" s="37">
        <f>IFERROR(VLOOKUP($A40&amp;N$2,'Parte I_'!$1:$1048576,$A$3,0)*100,"-")</f>
        <v>32.659932971000671</v>
      </c>
      <c r="O40" s="37">
        <f>IFERROR(VLOOKUP($A40&amp;O$2,'Parte I_'!$1:$1048576,$A$3,0)*100,"-")</f>
        <v>21.548821032047272</v>
      </c>
      <c r="P40" s="44">
        <f>IFERROR(VLOOKUP($A40&amp;P$2,'Parte I_'!$1:$1048576,$A$3,0)*100,"-")</f>
        <v>73.400676250457764</v>
      </c>
      <c r="Q40" s="44"/>
      <c r="R40" s="45">
        <f>IFERROR(VLOOKUP($A40&amp;R$2,'Parte I_'!$1:$1048576,$A$3,0)*100,"-")</f>
        <v>77.153843641281128</v>
      </c>
      <c r="S40" s="46">
        <f>IFERROR(VLOOKUP($A40&amp;S$2,'Parte I_'!$1:$1048576,$A$3,0)*100,"-")</f>
        <v>59.421736001968384</v>
      </c>
      <c r="T40" s="46">
        <f>IFERROR(VLOOKUP($A40&amp;T$2,'Parte I_'!$1:$1048576,$A$3,0)*100,"-")</f>
        <v>40.578263998031616</v>
      </c>
      <c r="U40" s="46"/>
      <c r="V40" s="46">
        <f>IFERROR(VLOOKUP($A40&amp;"d_fx1829",'Parte I_'!$1:$1048576,$A$3,0)*100,"-")</f>
        <v>7.2781652212142944</v>
      </c>
      <c r="W40" s="46">
        <f>IFERROR(VLOOKUP($A40&amp;W$2,'Parte I_'!$1:$1048576,$A$3,0)*100,"-")</f>
        <v>8.474576473236084</v>
      </c>
      <c r="X40" s="46">
        <f>IFERROR(VLOOKUP($A40&amp;X$2,'Parte I_'!$1:$1048576,$A$3,0)*100,"-")</f>
        <v>8.474576473236084</v>
      </c>
      <c r="Y40" s="46">
        <f>IFERROR(VLOOKUP($A40&amp;Y$2,'Parte I_'!$1:$1048576,$A$3,0)*100,"-")</f>
        <v>9.5712862908840179</v>
      </c>
      <c r="Z40" s="46">
        <f>IFERROR(VLOOKUP($A40&amp;Z$2,'Parte I_'!$1:$1048576,$A$3,0)*100,"-")</f>
        <v>33.79860520362854</v>
      </c>
      <c r="AA40" s="46">
        <f>IFERROR(VLOOKUP($A40&amp;AA$2,'Parte I_'!$1:$1048576,$A$3,0)*100,"-")</f>
        <v>24.327018857002258</v>
      </c>
      <c r="AB40" s="46">
        <f>IFERROR(VLOOKUP($A40&amp;AB$2,'Parte I_'!$1:$1048576,$A$3,0)*100,"-")</f>
        <v>24.327018857002258</v>
      </c>
      <c r="AC40" s="46">
        <f>IFERROR(VLOOKUP($A40&amp;AC$2,'Parte I_'!$1:$1048576,$A$3,0)*100,"-")</f>
        <v>17.647059261798859</v>
      </c>
      <c r="AD40" s="46">
        <f>IFERROR(VLOOKUP($A40&amp;AD$2,'Parte I_'!$1:$1048576,$A$3,0)*100,"-")</f>
        <v>66.301095485687256</v>
      </c>
    </row>
    <row r="41" spans="1:35" s="1" customFormat="1" ht="21.75" customHeight="1">
      <c r="A41" s="8"/>
      <c r="B41" s="8"/>
      <c r="C41" s="31" t="s">
        <v>1722</v>
      </c>
      <c r="D41" s="38"/>
      <c r="E41" s="38"/>
      <c r="F41" s="38"/>
      <c r="G41" s="38"/>
      <c r="H41" s="38"/>
      <c r="I41" s="38"/>
      <c r="J41" s="38"/>
      <c r="K41" s="47"/>
      <c r="L41" s="47"/>
      <c r="M41" s="47"/>
      <c r="N41" s="47"/>
      <c r="O41" s="47"/>
      <c r="P41" s="47"/>
      <c r="Q41" s="47"/>
      <c r="R41" s="38"/>
      <c r="S41" s="47"/>
      <c r="T41" s="47"/>
      <c r="U41" s="47"/>
      <c r="V41" s="47"/>
      <c r="W41" s="47"/>
      <c r="X41" s="47"/>
      <c r="Y41" s="47"/>
      <c r="Z41" s="47"/>
      <c r="AA41" s="47"/>
      <c r="AB41" s="47"/>
      <c r="AC41" s="47"/>
      <c r="AD41" s="47"/>
      <c r="AE41" s="16"/>
      <c r="AF41" s="16"/>
      <c r="AG41" s="16"/>
      <c r="AH41" s="16"/>
      <c r="AI41" s="16"/>
    </row>
    <row r="42" spans="1:35">
      <c r="A42" s="8" t="s">
        <v>1765</v>
      </c>
      <c r="B42" s="8"/>
      <c r="C42" s="24" t="s">
        <v>1723</v>
      </c>
      <c r="D42" s="43">
        <f>IFERROR(VLOOKUP($A42&amp;D$2,'Parte I_'!$1:$1048576,$A$3,0)*100,"-")</f>
        <v>30.638954043388367</v>
      </c>
      <c r="E42" s="37">
        <f>IFERROR(VLOOKUP($A42&amp;E$2,'Parte I_'!$1:$1048576,$A$3,0)*100,"-")</f>
        <v>53.015077114105225</v>
      </c>
      <c r="F42" s="37">
        <f>IFERROR(VLOOKUP($A42&amp;F$2,'Parte I_'!$1:$1048576,$A$3,0)*100,"-")</f>
        <v>46.984925866127014</v>
      </c>
      <c r="G42" s="37"/>
      <c r="H42" s="37">
        <f>IFERROR(VLOOKUP($A42&amp;"c_fx1829",'Parte I_'!$1:$1048576,$A$3,0)*100,"-")</f>
        <v>1.7587939277291298</v>
      </c>
      <c r="I42" s="37">
        <f>IFERROR(VLOOKUP($A42&amp;I$2,'Parte I_'!$1:$1048576,$A$3,0)*100,"-")</f>
        <v>12.814070284366608</v>
      </c>
      <c r="J42" s="37">
        <f>IFERROR(VLOOKUP($A42&amp;J$2,'Parte I_'!$1:$1048576,$A$3,0)*100,"-")</f>
        <v>11.809045076370239</v>
      </c>
      <c r="K42" s="37">
        <f>IFERROR(VLOOKUP($A42&amp;K$2,'Parte I_'!$1:$1048576,$A$3,0)*100,"-")</f>
        <v>20.603014528751373</v>
      </c>
      <c r="L42" s="37">
        <f>IFERROR(VLOOKUP($A42&amp;L$2,'Parte I_'!$1:$1048576,$A$3,0)*100,"-")</f>
        <v>46.984925866127014</v>
      </c>
      <c r="M42" s="37">
        <f>IFERROR(VLOOKUP($A42&amp;M$2,'Parte I_'!$1:$1048576,$A$3,0)*100,"-")</f>
        <v>28.894472122192383</v>
      </c>
      <c r="N42" s="37">
        <f>IFERROR(VLOOKUP($A42&amp;N$2,'Parte I_'!$1:$1048576,$A$3,0)*100,"-")</f>
        <v>18.592964112758636</v>
      </c>
      <c r="O42" s="37">
        <f>IFERROR(VLOOKUP($A42&amp;O$2,'Parte I_'!$1:$1048576,$A$3,0)*100,"-")</f>
        <v>5.5276382714509964</v>
      </c>
      <c r="P42" s="44">
        <f>IFERROR(VLOOKUP($A42&amp;P$2,'Parte I_'!$1:$1048576,$A$3,0)*100,"-")</f>
        <v>53.015077114105225</v>
      </c>
      <c r="Q42" s="44"/>
      <c r="R42" s="45">
        <f>IFERROR(VLOOKUP($A42&amp;R$2,'Parte I_'!$1:$1048576,$A$3,0)*100,"-")</f>
        <v>69.361048936843872</v>
      </c>
      <c r="S42" s="46">
        <f>IFERROR(VLOOKUP($A42&amp;S$2,'Parte I_'!$1:$1048576,$A$3,0)*100,"-")</f>
        <v>56.825751066207886</v>
      </c>
      <c r="T42" s="46">
        <f>IFERROR(VLOOKUP($A42&amp;T$2,'Parte I_'!$1:$1048576,$A$3,0)*100,"-")</f>
        <v>43.174251914024353</v>
      </c>
      <c r="U42" s="46"/>
      <c r="V42" s="46">
        <f>IFERROR(VLOOKUP($A42&amp;"d_fx1829",'Parte I_'!$1:$1048576,$A$3,0)*100,"-")</f>
        <v>10.765815526247025</v>
      </c>
      <c r="W42" s="46">
        <f>IFERROR(VLOOKUP($A42&amp;W$2,'Parte I_'!$1:$1048576,$A$3,0)*100,"-")</f>
        <v>5.5493894964456558</v>
      </c>
      <c r="X42" s="46">
        <f>IFERROR(VLOOKUP($A42&amp;X$2,'Parte I_'!$1:$1048576,$A$3,0)*100,"-")</f>
        <v>4.9944505095481873</v>
      </c>
      <c r="Y42" s="46">
        <f>IFERROR(VLOOKUP($A42&amp;Y$2,'Parte I_'!$1:$1048576,$A$3,0)*100,"-")</f>
        <v>4.3285239487886429</v>
      </c>
      <c r="Z42" s="46">
        <f>IFERROR(VLOOKUP($A42&amp;Z$2,'Parte I_'!$1:$1048576,$A$3,0)*100,"-")</f>
        <v>25.63818097114563</v>
      </c>
      <c r="AA42" s="46">
        <f>IFERROR(VLOOKUP($A42&amp;AA$2,'Parte I_'!$1:$1048576,$A$3,0)*100,"-")</f>
        <v>20.643728971481323</v>
      </c>
      <c r="AB42" s="46">
        <f>IFERROR(VLOOKUP($A42&amp;AB$2,'Parte I_'!$1:$1048576,$A$3,0)*100,"-")</f>
        <v>29.633739590644836</v>
      </c>
      <c r="AC42" s="46">
        <f>IFERROR(VLOOKUP($A42&amp;AC$2,'Parte I_'!$1:$1048576,$A$3,0)*100,"-")</f>
        <v>24.195338785648346</v>
      </c>
      <c r="AD42" s="46">
        <f>IFERROR(VLOOKUP($A42&amp;AD$2,'Parte I_'!$1:$1048576,$A$3,0)*100,"-")</f>
        <v>74.472808837890625</v>
      </c>
    </row>
    <row r="43" spans="1:35">
      <c r="A43" s="8" t="s">
        <v>1766</v>
      </c>
      <c r="B43" s="8"/>
      <c r="C43" s="24" t="s">
        <v>1724</v>
      </c>
      <c r="D43" s="43">
        <f>IFERROR(VLOOKUP($A43&amp;D$2,'Parte I_'!$1:$1048576,$A$3,0)*100,"-")</f>
        <v>27.713626623153687</v>
      </c>
      <c r="E43" s="37">
        <f>IFERROR(VLOOKUP($A43&amp;E$2,'Parte I_'!$1:$1048576,$A$3,0)*100,"-")</f>
        <v>51.111114025115967</v>
      </c>
      <c r="F43" s="37">
        <f>IFERROR(VLOOKUP($A43&amp;F$2,'Parte I_'!$1:$1048576,$A$3,0)*100,"-")</f>
        <v>48.888888955116272</v>
      </c>
      <c r="G43" s="37"/>
      <c r="H43" s="37">
        <f>IFERROR(VLOOKUP($A43&amp;"c_fx1829",'Parte I_'!$1:$1048576,$A$3,0)*100,"-")</f>
        <v>8.0555558204650879</v>
      </c>
      <c r="I43" s="37">
        <f>IFERROR(VLOOKUP($A43&amp;I$2,'Parte I_'!$1:$1048576,$A$3,0)*100,"-")</f>
        <v>11.388888955116272</v>
      </c>
      <c r="J43" s="37">
        <f>IFERROR(VLOOKUP($A43&amp;J$2,'Parte I_'!$1:$1048576,$A$3,0)*100,"-")</f>
        <v>9.4444446265697479</v>
      </c>
      <c r="K43" s="37">
        <f>IFERROR(VLOOKUP($A43&amp;K$2,'Parte I_'!$1:$1048576,$A$3,0)*100,"-")</f>
        <v>18.888889253139496</v>
      </c>
      <c r="L43" s="37">
        <f>IFERROR(VLOOKUP($A43&amp;L$2,'Parte I_'!$1:$1048576,$A$3,0)*100,"-")</f>
        <v>47.777777910232544</v>
      </c>
      <c r="M43" s="37">
        <f>IFERROR(VLOOKUP($A43&amp;M$2,'Parte I_'!$1:$1048576,$A$3,0)*100,"-")</f>
        <v>28.333333134651184</v>
      </c>
      <c r="N43" s="37">
        <f>IFERROR(VLOOKUP($A43&amp;N$2,'Parte I_'!$1:$1048576,$A$3,0)*100,"-")</f>
        <v>18.611110746860504</v>
      </c>
      <c r="O43" s="37">
        <f>IFERROR(VLOOKUP($A43&amp;O$2,'Parte I_'!$1:$1048576,$A$3,0)*100,"-")</f>
        <v>5.277777835726738</v>
      </c>
      <c r="P43" s="44">
        <f>IFERROR(VLOOKUP($A43&amp;P$2,'Parte I_'!$1:$1048576,$A$3,0)*100,"-")</f>
        <v>52.222222089767456</v>
      </c>
      <c r="Q43" s="44"/>
      <c r="R43" s="45">
        <f>IFERROR(VLOOKUP($A43&amp;R$2,'Parte I_'!$1:$1048576,$A$3,0)*100,"-")</f>
        <v>72.286373376846313</v>
      </c>
      <c r="S43" s="46">
        <f>IFERROR(VLOOKUP($A43&amp;S$2,'Parte I_'!$1:$1048576,$A$3,0)*100,"-")</f>
        <v>57.401490211486816</v>
      </c>
      <c r="T43" s="46">
        <f>IFERROR(VLOOKUP($A43&amp;T$2,'Parte I_'!$1:$1048576,$A$3,0)*100,"-")</f>
        <v>42.598509788513184</v>
      </c>
      <c r="U43" s="46"/>
      <c r="V43" s="46">
        <f>IFERROR(VLOOKUP($A43&amp;"d_fx1829",'Parte I_'!$1:$1048576,$A$3,0)*100,"-")</f>
        <v>7.9872205853462219</v>
      </c>
      <c r="W43" s="46">
        <f>IFERROR(VLOOKUP($A43&amp;W$2,'Parte I_'!$1:$1048576,$A$3,0)*100,"-")</f>
        <v>6.3897766172885895</v>
      </c>
      <c r="X43" s="46">
        <f>IFERROR(VLOOKUP($A43&amp;X$2,'Parte I_'!$1:$1048576,$A$3,0)*100,"-")</f>
        <v>6.1767838895320892</v>
      </c>
      <c r="Y43" s="46">
        <f>IFERROR(VLOOKUP($A43&amp;Y$2,'Parte I_'!$1:$1048576,$A$3,0)*100,"-")</f>
        <v>5.6443024426698685</v>
      </c>
      <c r="Z43" s="46">
        <f>IFERROR(VLOOKUP($A43&amp;Z$2,'Parte I_'!$1:$1048576,$A$3,0)*100,"-")</f>
        <v>26.198083162307739</v>
      </c>
      <c r="AA43" s="46">
        <f>IFERROR(VLOOKUP($A43&amp;AA$2,'Parte I_'!$1:$1048576,$A$3,0)*100,"-")</f>
        <v>21.192757785320282</v>
      </c>
      <c r="AB43" s="46">
        <f>IFERROR(VLOOKUP($A43&amp;AB$2,'Parte I_'!$1:$1048576,$A$3,0)*100,"-")</f>
        <v>29.179978370666504</v>
      </c>
      <c r="AC43" s="46">
        <f>IFERROR(VLOOKUP($A43&amp;AC$2,'Parte I_'!$1:$1048576,$A$3,0)*100,"-")</f>
        <v>23.535676300525665</v>
      </c>
      <c r="AD43" s="46">
        <f>IFERROR(VLOOKUP($A43&amp;AD$2,'Parte I_'!$1:$1048576,$A$3,0)*100,"-")</f>
        <v>73.908412456512451</v>
      </c>
    </row>
    <row r="44" spans="1:35">
      <c r="A44" s="8" t="s">
        <v>1767</v>
      </c>
      <c r="B44" s="8"/>
      <c r="C44" s="24" t="s">
        <v>1725</v>
      </c>
      <c r="D44" s="43">
        <f>IFERROR(VLOOKUP($A44&amp;D$2,'Parte I_'!$1:$1048576,$A$3,0)*100,"-")</f>
        <v>17.719568312168121</v>
      </c>
      <c r="E44" s="37">
        <f>IFERROR(VLOOKUP($A44&amp;E$2,'Parte I_'!$1:$1048576,$A$3,0)*100,"-")</f>
        <v>58.695650100708008</v>
      </c>
      <c r="F44" s="37">
        <f>IFERROR(VLOOKUP($A44&amp;F$2,'Parte I_'!$1:$1048576,$A$3,0)*100,"-")</f>
        <v>41.304346919059753</v>
      </c>
      <c r="G44" s="37"/>
      <c r="H44" s="37">
        <f>IFERROR(VLOOKUP($A44&amp;"c_fx1829",'Parte I_'!$1:$1048576,$A$3,0)*100,"-")</f>
        <v>13.478261232376099</v>
      </c>
      <c r="I44" s="37">
        <f>IFERROR(VLOOKUP($A44&amp;I$2,'Parte I_'!$1:$1048576,$A$3,0)*100,"-")</f>
        <v>3.9130434393882751</v>
      </c>
      <c r="J44" s="37">
        <f>IFERROR(VLOOKUP($A44&amp;J$2,'Parte I_'!$1:$1048576,$A$3,0)*100,"-")</f>
        <v>3.4782607108354568</v>
      </c>
      <c r="K44" s="37">
        <f>IFERROR(VLOOKUP($A44&amp;K$2,'Parte I_'!$1:$1048576,$A$3,0)*100,"-")</f>
        <v>9.1304346919059753</v>
      </c>
      <c r="L44" s="37">
        <f>IFERROR(VLOOKUP($A44&amp;L$2,'Parte I_'!$1:$1048576,$A$3,0)*100,"-")</f>
        <v>30.000001192092896</v>
      </c>
      <c r="M44" s="37">
        <f>IFERROR(VLOOKUP($A44&amp;M$2,'Parte I_'!$1:$1048576,$A$3,0)*100,"-")</f>
        <v>33.478260040283203</v>
      </c>
      <c r="N44" s="37">
        <f>IFERROR(VLOOKUP($A44&amp;N$2,'Parte I_'!$1:$1048576,$A$3,0)*100,"-")</f>
        <v>29.565218091011047</v>
      </c>
      <c r="O44" s="37">
        <f>IFERROR(VLOOKUP($A44&amp;O$2,'Parte I_'!$1:$1048576,$A$3,0)*100,"-")</f>
        <v>6.9565214216709137</v>
      </c>
      <c r="P44" s="44">
        <f>IFERROR(VLOOKUP($A44&amp;P$2,'Parte I_'!$1:$1048576,$A$3,0)*100,"-")</f>
        <v>69.999998807907104</v>
      </c>
      <c r="Q44" s="44"/>
      <c r="R44" s="45">
        <f>IFERROR(VLOOKUP($A44&amp;R$2,'Parte I_'!$1:$1048576,$A$3,0)*100,"-")</f>
        <v>82.280433177947998</v>
      </c>
      <c r="S44" s="46">
        <f>IFERROR(VLOOKUP($A44&amp;S$2,'Parte I_'!$1:$1048576,$A$3,0)*100,"-")</f>
        <v>54.96254563331604</v>
      </c>
      <c r="T44" s="46">
        <f>IFERROR(VLOOKUP($A44&amp;T$2,'Parte I_'!$1:$1048576,$A$3,0)*100,"-")</f>
        <v>45.03745436668396</v>
      </c>
      <c r="U44" s="46"/>
      <c r="V44" s="46">
        <f>IFERROR(VLOOKUP($A44&amp;"d_fx1829",'Parte I_'!$1:$1048576,$A$3,0)*100,"-")</f>
        <v>6.8352058529853821</v>
      </c>
      <c r="W44" s="46">
        <f>IFERROR(VLOOKUP($A44&amp;W$2,'Parte I_'!$1:$1048576,$A$3,0)*100,"-")</f>
        <v>8.6142323911190033</v>
      </c>
      <c r="X44" s="46">
        <f>IFERROR(VLOOKUP($A44&amp;X$2,'Parte I_'!$1:$1048576,$A$3,0)*100,"-")</f>
        <v>7.8651688992977142</v>
      </c>
      <c r="Y44" s="46">
        <f>IFERROR(VLOOKUP($A44&amp;Y$2,'Parte I_'!$1:$1048576,$A$3,0)*100,"-")</f>
        <v>9.3632958829402924</v>
      </c>
      <c r="Z44" s="46">
        <f>IFERROR(VLOOKUP($A44&amp;Z$2,'Parte I_'!$1:$1048576,$A$3,0)*100,"-")</f>
        <v>32.677903771400452</v>
      </c>
      <c r="AA44" s="46">
        <f>IFERROR(VLOOKUP($A44&amp;AA$2,'Parte I_'!$1:$1048576,$A$3,0)*100,"-")</f>
        <v>20.973782241344452</v>
      </c>
      <c r="AB44" s="46">
        <f>IFERROR(VLOOKUP($A44&amp;AB$2,'Parte I_'!$1:$1048576,$A$3,0)*100,"-")</f>
        <v>25.561797618865967</v>
      </c>
      <c r="AC44" s="46">
        <f>IFERROR(VLOOKUP($A44&amp;AC$2,'Parte I_'!$1:$1048576,$A$3,0)*100,"-")</f>
        <v>20.880149304866791</v>
      </c>
      <c r="AD44" s="46">
        <f>IFERROR(VLOOKUP($A44&amp;AD$2,'Parte I_'!$1:$1048576,$A$3,0)*100,"-")</f>
        <v>67.415732145309448</v>
      </c>
    </row>
    <row r="45" spans="1:35">
      <c r="A45" s="8" t="s">
        <v>1768</v>
      </c>
      <c r="B45" s="8"/>
      <c r="C45" s="24" t="s">
        <v>1726</v>
      </c>
      <c r="D45" s="43">
        <f>IFERROR(VLOOKUP($A45&amp;D$2,'Parte I_'!$1:$1048576,$A$3,0)*100,"-")</f>
        <v>3.461538627743721</v>
      </c>
      <c r="E45" s="37">
        <f>IFERROR(VLOOKUP($A45&amp;E$2,'Parte I_'!$1:$1048576,$A$3,0)*100,"-")</f>
        <v>42.222222685813904</v>
      </c>
      <c r="F45" s="37">
        <f>IFERROR(VLOOKUP($A45&amp;F$2,'Parte I_'!$1:$1048576,$A$3,0)*100,"-")</f>
        <v>57.777780294418335</v>
      </c>
      <c r="G45" s="37"/>
      <c r="H45" s="37">
        <f>IFERROR(VLOOKUP($A45&amp;"c_fx1829",'Parte I_'!$1:$1048576,$A$3,0)*100,"-")</f>
        <v>0</v>
      </c>
      <c r="I45" s="37">
        <f>IFERROR(VLOOKUP($A45&amp;I$2,'Parte I_'!$1:$1048576,$A$3,0)*100,"-")</f>
        <v>2.222222276031971</v>
      </c>
      <c r="J45" s="37">
        <f>IFERROR(VLOOKUP($A45&amp;J$2,'Parte I_'!$1:$1048576,$A$3,0)*100,"-")</f>
        <v>2.222222276031971</v>
      </c>
      <c r="K45" s="37">
        <f>IFERROR(VLOOKUP($A45&amp;K$2,'Parte I_'!$1:$1048576,$A$3,0)*100,"-")</f>
        <v>2.222222276031971</v>
      </c>
      <c r="L45" s="37">
        <f>IFERROR(VLOOKUP($A45&amp;L$2,'Parte I_'!$1:$1048576,$A$3,0)*100,"-")</f>
        <v>6.6666670143604279</v>
      </c>
      <c r="M45" s="37">
        <f>IFERROR(VLOOKUP($A45&amp;M$2,'Parte I_'!$1:$1048576,$A$3,0)*100,"-")</f>
        <v>37.777778506278992</v>
      </c>
      <c r="N45" s="37">
        <f>IFERROR(VLOOKUP($A45&amp;N$2,'Parte I_'!$1:$1048576,$A$3,0)*100,"-")</f>
        <v>33.33333432674408</v>
      </c>
      <c r="O45" s="37">
        <f>IFERROR(VLOOKUP($A45&amp;O$2,'Parte I_'!$1:$1048576,$A$3,0)*100,"-")</f>
        <v>24.444444477558136</v>
      </c>
      <c r="P45" s="44">
        <f>IFERROR(VLOOKUP($A45&amp;P$2,'Parte I_'!$1:$1048576,$A$3,0)*100,"-")</f>
        <v>95.555555820465088</v>
      </c>
      <c r="Q45" s="44"/>
      <c r="R45" s="45">
        <f>IFERROR(VLOOKUP($A45&amp;R$2,'Parte I_'!$1:$1048576,$A$3,0)*100,"-")</f>
        <v>96.538460254669189</v>
      </c>
      <c r="S45" s="46">
        <f>IFERROR(VLOOKUP($A45&amp;S$2,'Parte I_'!$1:$1048576,$A$3,0)*100,"-")</f>
        <v>56.175297498703003</v>
      </c>
      <c r="T45" s="46">
        <f>IFERROR(VLOOKUP($A45&amp;T$2,'Parte I_'!$1:$1048576,$A$3,0)*100,"-")</f>
        <v>43.824702501296997</v>
      </c>
      <c r="U45" s="46"/>
      <c r="V45" s="46">
        <f>IFERROR(VLOOKUP($A45&amp;"d_fx1829",'Parte I_'!$1:$1048576,$A$3,0)*100,"-")</f>
        <v>8.2868523895740509</v>
      </c>
      <c r="W45" s="46">
        <f>IFERROR(VLOOKUP($A45&amp;W$2,'Parte I_'!$1:$1048576,$A$3,0)*100,"-")</f>
        <v>7.9681277275085449</v>
      </c>
      <c r="X45" s="46">
        <f>IFERROR(VLOOKUP($A45&amp;X$2,'Parte I_'!$1:$1048576,$A$3,0)*100,"-")</f>
        <v>7.250995934009552</v>
      </c>
      <c r="Y45" s="46">
        <f>IFERROR(VLOOKUP($A45&amp;Y$2,'Parte I_'!$1:$1048576,$A$3,0)*100,"-")</f>
        <v>9.5617532730102539</v>
      </c>
      <c r="Z45" s="46">
        <f>IFERROR(VLOOKUP($A45&amp;Z$2,'Parte I_'!$1:$1048576,$A$3,0)*100,"-")</f>
        <v>33.067730069160461</v>
      </c>
      <c r="AA45" s="46">
        <f>IFERROR(VLOOKUP($A45&amp;AA$2,'Parte I_'!$1:$1048576,$A$3,0)*100,"-")</f>
        <v>22.629481554031372</v>
      </c>
      <c r="AB45" s="46">
        <f>IFERROR(VLOOKUP($A45&amp;AB$2,'Parte I_'!$1:$1048576,$A$3,0)*100,"-")</f>
        <v>25.976094603538513</v>
      </c>
      <c r="AC45" s="46">
        <f>IFERROR(VLOOKUP($A45&amp;AC$2,'Parte I_'!$1:$1048576,$A$3,0)*100,"-")</f>
        <v>18.326693773269653</v>
      </c>
      <c r="AD45" s="46">
        <f>IFERROR(VLOOKUP($A45&amp;AD$2,'Parte I_'!$1:$1048576,$A$3,0)*100,"-")</f>
        <v>66.932272911071777</v>
      </c>
    </row>
    <row r="46" spans="1:35">
      <c r="A46" s="8" t="s">
        <v>1769</v>
      </c>
      <c r="B46" s="8"/>
      <c r="C46" s="24" t="s">
        <v>1727</v>
      </c>
      <c r="D46" s="43">
        <f>IFERROR(VLOOKUP($A46&amp;D$2,'Parte I_'!$1:$1048576,$A$3,0)*100,"-")</f>
        <v>1.2307692319154739</v>
      </c>
      <c r="E46" s="37">
        <f>IFERROR(VLOOKUP($A46&amp;E$2,'Parte I_'!$1:$1048576,$A$3,0)*100,"-")</f>
        <v>62.5</v>
      </c>
      <c r="F46" s="37">
        <f>IFERROR(VLOOKUP($A46&amp;F$2,'Parte I_'!$1:$1048576,$A$3,0)*100,"-")</f>
        <v>37.5</v>
      </c>
      <c r="G46" s="37"/>
      <c r="H46" s="37">
        <f>IFERROR(VLOOKUP($A46&amp;"c_fx1829",'Parte I_'!$1:$1048576,$A$3,0)*100,"-")</f>
        <v>6.25</v>
      </c>
      <c r="I46" s="37">
        <f>IFERROR(VLOOKUP($A46&amp;I$2,'Parte I_'!$1:$1048576,$A$3,0)*100,"-")</f>
        <v>6.25</v>
      </c>
      <c r="J46" s="37">
        <f>IFERROR(VLOOKUP($A46&amp;J$2,'Parte I_'!$1:$1048576,$A$3,0)*100,"-")</f>
        <v>0</v>
      </c>
      <c r="K46" s="37">
        <f>IFERROR(VLOOKUP($A46&amp;K$2,'Parte I_'!$1:$1048576,$A$3,0)*100,"-")</f>
        <v>0</v>
      </c>
      <c r="L46" s="37">
        <f>IFERROR(VLOOKUP($A46&amp;L$2,'Parte I_'!$1:$1048576,$A$3,0)*100,"-")</f>
        <v>12.5</v>
      </c>
      <c r="M46" s="37">
        <f>IFERROR(VLOOKUP($A46&amp;M$2,'Parte I_'!$1:$1048576,$A$3,0)*100,"-")</f>
        <v>50</v>
      </c>
      <c r="N46" s="37">
        <f>IFERROR(VLOOKUP($A46&amp;N$2,'Parte I_'!$1:$1048576,$A$3,0)*100,"-")</f>
        <v>25</v>
      </c>
      <c r="O46" s="37">
        <f>IFERROR(VLOOKUP($A46&amp;O$2,'Parte I_'!$1:$1048576,$A$3,0)*100,"-")</f>
        <v>12.5</v>
      </c>
      <c r="P46" s="44">
        <f>IFERROR(VLOOKUP($A46&amp;P$2,'Parte I_'!$1:$1048576,$A$3,0)*100,"-")</f>
        <v>87.5</v>
      </c>
      <c r="Q46" s="44"/>
      <c r="R46" s="45">
        <f>IFERROR(VLOOKUP($A46&amp;R$2,'Parte I_'!$1:$1048576,$A$3,0)*100,"-")</f>
        <v>98.769229650497437</v>
      </c>
      <c r="S46" s="46">
        <f>IFERROR(VLOOKUP($A46&amp;S$2,'Parte I_'!$1:$1048576,$A$3,0)*100,"-")</f>
        <v>55.607473850250244</v>
      </c>
      <c r="T46" s="46">
        <f>IFERROR(VLOOKUP($A46&amp;T$2,'Parte I_'!$1:$1048576,$A$3,0)*100,"-")</f>
        <v>44.392523169517517</v>
      </c>
      <c r="U46" s="46"/>
      <c r="V46" s="46">
        <f>IFERROR(VLOOKUP($A46&amp;"d_fx1829",'Parte I_'!$1:$1048576,$A$3,0)*100,"-")</f>
        <v>8.021806925535202</v>
      </c>
      <c r="W46" s="46">
        <f>IFERROR(VLOOKUP($A46&amp;W$2,'Parte I_'!$1:$1048576,$A$3,0)*100,"-")</f>
        <v>7.7881619334220886</v>
      </c>
      <c r="X46" s="46">
        <f>IFERROR(VLOOKUP($A46&amp;X$2,'Parte I_'!$1:$1048576,$A$3,0)*100,"-")</f>
        <v>7.1651093661785126</v>
      </c>
      <c r="Y46" s="46">
        <f>IFERROR(VLOOKUP($A46&amp;Y$2,'Parte I_'!$1:$1048576,$A$3,0)*100,"-")</f>
        <v>9.4236761331558228</v>
      </c>
      <c r="Z46" s="46">
        <f>IFERROR(VLOOKUP($A46&amp;Z$2,'Parte I_'!$1:$1048576,$A$3,0)*100,"-")</f>
        <v>32.398754358291626</v>
      </c>
      <c r="AA46" s="46">
        <f>IFERROR(VLOOKUP($A46&amp;AA$2,'Parte I_'!$1:$1048576,$A$3,0)*100,"-")</f>
        <v>22.819314897060394</v>
      </c>
      <c r="AB46" s="46">
        <f>IFERROR(VLOOKUP($A46&amp;AB$2,'Parte I_'!$1:$1048576,$A$3,0)*100,"-")</f>
        <v>26.246106624603271</v>
      </c>
      <c r="AC46" s="46">
        <f>IFERROR(VLOOKUP($A46&amp;AC$2,'Parte I_'!$1:$1048576,$A$3,0)*100,"-")</f>
        <v>18.613706529140472</v>
      </c>
      <c r="AD46" s="46">
        <f>IFERROR(VLOOKUP($A46&amp;AD$2,'Parte I_'!$1:$1048576,$A$3,0)*100,"-")</f>
        <v>67.679125070571899</v>
      </c>
    </row>
    <row r="47" spans="1:35" s="1" customFormat="1" ht="21.75" customHeight="1">
      <c r="A47" s="8"/>
      <c r="B47" s="8"/>
      <c r="C47" s="31" t="s">
        <v>1728</v>
      </c>
      <c r="D47" s="38"/>
      <c r="E47" s="38"/>
      <c r="F47" s="38"/>
      <c r="G47" s="38"/>
      <c r="H47" s="38"/>
      <c r="I47" s="38"/>
      <c r="J47" s="38"/>
      <c r="K47" s="47"/>
      <c r="L47" s="47"/>
      <c r="M47" s="47"/>
      <c r="N47" s="47"/>
      <c r="O47" s="47"/>
      <c r="P47" s="47"/>
      <c r="Q47" s="47"/>
      <c r="R47" s="38"/>
      <c r="S47" s="47"/>
      <c r="T47" s="47"/>
      <c r="U47" s="47"/>
      <c r="V47" s="47"/>
      <c r="W47" s="47"/>
      <c r="X47" s="47"/>
      <c r="Y47" s="47"/>
      <c r="Z47" s="47"/>
      <c r="AA47" s="47"/>
      <c r="AB47" s="47"/>
      <c r="AC47" s="47"/>
      <c r="AD47" s="47"/>
      <c r="AE47" s="16"/>
      <c r="AF47" s="16"/>
      <c r="AG47" s="16"/>
      <c r="AH47" s="16"/>
      <c r="AI47" s="16"/>
    </row>
    <row r="48" spans="1:35">
      <c r="A48" s="8" t="s">
        <v>1770</v>
      </c>
      <c r="B48" s="8"/>
      <c r="C48" s="24" t="s">
        <v>1729</v>
      </c>
      <c r="D48" s="43">
        <f>IFERROR(VLOOKUP($A48&amp;D$2,'Parte I_'!$1:$1048576,$A$3,0)*100,"-")</f>
        <v>0</v>
      </c>
      <c r="E48" s="37">
        <f>IFERROR(VLOOKUP($A48&amp;E$2,'Parte I_'!$1:$1048576,$A$3,0)*100,"-")</f>
        <v>0</v>
      </c>
      <c r="F48" s="37">
        <f>IFERROR(VLOOKUP($A48&amp;F$2,'Parte I_'!$1:$1048576,$A$3,0)*100,"-")</f>
        <v>0</v>
      </c>
      <c r="G48" s="37"/>
      <c r="H48" s="37">
        <f>IFERROR(VLOOKUP($A48&amp;"c_fx1829",'Parte I_'!$1:$1048576,$A$3,0)*100,"-")</f>
        <v>0</v>
      </c>
      <c r="I48" s="37">
        <f>IFERROR(VLOOKUP($A48&amp;I$2,'Parte I_'!$1:$1048576,$A$3,0)*100,"-")</f>
        <v>0</v>
      </c>
      <c r="J48" s="37">
        <f>IFERROR(VLOOKUP($A48&amp;J$2,'Parte I_'!$1:$1048576,$A$3,0)*100,"-")</f>
        <v>0</v>
      </c>
      <c r="K48" s="37">
        <f>IFERROR(VLOOKUP($A48&amp;K$2,'Parte I_'!$1:$1048576,$A$3,0)*100,"-")</f>
        <v>0</v>
      </c>
      <c r="L48" s="37">
        <f>IFERROR(VLOOKUP($A48&amp;L$2,'Parte I_'!$1:$1048576,$A$3,0)*100,"-")</f>
        <v>0</v>
      </c>
      <c r="M48" s="37">
        <f>IFERROR(VLOOKUP($A48&amp;M$2,'Parte I_'!$1:$1048576,$A$3,0)*100,"-")</f>
        <v>0</v>
      </c>
      <c r="N48" s="37">
        <f>IFERROR(VLOOKUP($A48&amp;N$2,'Parte I_'!$1:$1048576,$A$3,0)*100,"-")</f>
        <v>0</v>
      </c>
      <c r="O48" s="37">
        <f>IFERROR(VLOOKUP($A48&amp;O$2,'Parte I_'!$1:$1048576,$A$3,0)*100,"-")</f>
        <v>0</v>
      </c>
      <c r="P48" s="44">
        <f>IFERROR(VLOOKUP($A48&amp;P$2,'Parte I_'!$1:$1048576,$A$3,0)*100,"-")</f>
        <v>0</v>
      </c>
      <c r="Q48" s="44"/>
      <c r="R48" s="45">
        <f>IFERROR(VLOOKUP($A48&amp;R$2,'Parte I_'!$1:$1048576,$A$3,0)*100,"-")</f>
        <v>100</v>
      </c>
      <c r="S48" s="46">
        <f>IFERROR(VLOOKUP($A48&amp;S$2,'Parte I_'!$1:$1048576,$A$3,0)*100,"-")</f>
        <v>55.735182762145996</v>
      </c>
      <c r="T48" s="46">
        <f>IFERROR(VLOOKUP($A48&amp;T$2,'Parte I_'!$1:$1048576,$A$3,0)*100,"-")</f>
        <v>44.264820218086243</v>
      </c>
      <c r="U48" s="46"/>
      <c r="V48" s="46">
        <f>IFERROR(VLOOKUP($A48&amp;"d_fx1829",'Parte I_'!$1:$1048576,$A$3,0)*100,"-")</f>
        <v>8.0061584711074829</v>
      </c>
      <c r="W48" s="46">
        <f>IFERROR(VLOOKUP($A48&amp;W$2,'Parte I_'!$1:$1048576,$A$3,0)*100,"-")</f>
        <v>7.7752113342285156</v>
      </c>
      <c r="X48" s="46">
        <f>IFERROR(VLOOKUP($A48&amp;X$2,'Parte I_'!$1:$1048576,$A$3,0)*100,"-")</f>
        <v>7.0823714137077332</v>
      </c>
      <c r="Y48" s="46">
        <f>IFERROR(VLOOKUP($A48&amp;Y$2,'Parte I_'!$1:$1048576,$A$3,0)*100,"-")</f>
        <v>9.3148574233055115</v>
      </c>
      <c r="Z48" s="46">
        <f>IFERROR(VLOOKUP($A48&amp;Z$2,'Parte I_'!$1:$1048576,$A$3,0)*100,"-")</f>
        <v>32.178598642349243</v>
      </c>
      <c r="AA48" s="46">
        <f>IFERROR(VLOOKUP($A48&amp;AA$2,'Parte I_'!$1:$1048576,$A$3,0)*100,"-")</f>
        <v>23.171670734882355</v>
      </c>
      <c r="AB48" s="46">
        <f>IFERROR(VLOOKUP($A48&amp;AB$2,'Parte I_'!$1:$1048576,$A$3,0)*100,"-")</f>
        <v>26.173979043960571</v>
      </c>
      <c r="AC48" s="46">
        <f>IFERROR(VLOOKUP($A48&amp;AC$2,'Parte I_'!$1:$1048576,$A$3,0)*100,"-")</f>
        <v>18.552732467651367</v>
      </c>
      <c r="AD48" s="46">
        <f>IFERROR(VLOOKUP($A48&amp;AD$2,'Parte I_'!$1:$1048576,$A$3,0)*100,"-")</f>
        <v>67.898380756378174</v>
      </c>
    </row>
    <row r="49" spans="1:30">
      <c r="A49" s="8" t="s">
        <v>1771</v>
      </c>
      <c r="B49" s="8"/>
      <c r="C49" s="24" t="s">
        <v>1730</v>
      </c>
      <c r="D49" s="43">
        <f>IFERROR(VLOOKUP($A49&amp;D$2,'Parte I_'!$1:$1048576,$A$3,0)*100,"-")</f>
        <v>0</v>
      </c>
      <c r="E49" s="37">
        <f>IFERROR(VLOOKUP($A49&amp;E$2,'Parte I_'!$1:$1048576,$A$3,0)*100,"-")</f>
        <v>0</v>
      </c>
      <c r="F49" s="37">
        <f>IFERROR(VLOOKUP($A49&amp;F$2,'Parte I_'!$1:$1048576,$A$3,0)*100,"-")</f>
        <v>0</v>
      </c>
      <c r="G49" s="37"/>
      <c r="H49" s="37">
        <f>IFERROR(VLOOKUP($A49&amp;"c_fx1829",'Parte I_'!$1:$1048576,$A$3,0)*100,"-")</f>
        <v>0</v>
      </c>
      <c r="I49" s="37">
        <f>IFERROR(VLOOKUP($A49&amp;I$2,'Parte I_'!$1:$1048576,$A$3,0)*100,"-")</f>
        <v>0</v>
      </c>
      <c r="J49" s="37">
        <f>IFERROR(VLOOKUP($A49&amp;J$2,'Parte I_'!$1:$1048576,$A$3,0)*100,"-")</f>
        <v>0</v>
      </c>
      <c r="K49" s="37">
        <f>IFERROR(VLOOKUP($A49&amp;K$2,'Parte I_'!$1:$1048576,$A$3,0)*100,"-")</f>
        <v>0</v>
      </c>
      <c r="L49" s="37">
        <f>IFERROR(VLOOKUP($A49&amp;L$2,'Parte I_'!$1:$1048576,$A$3,0)*100,"-")</f>
        <v>0</v>
      </c>
      <c r="M49" s="37">
        <f>IFERROR(VLOOKUP($A49&amp;M$2,'Parte I_'!$1:$1048576,$A$3,0)*100,"-")</f>
        <v>0</v>
      </c>
      <c r="N49" s="37">
        <f>IFERROR(VLOOKUP($A49&amp;N$2,'Parte I_'!$1:$1048576,$A$3,0)*100,"-")</f>
        <v>0</v>
      </c>
      <c r="O49" s="37">
        <f>IFERROR(VLOOKUP($A49&amp;O$2,'Parte I_'!$1:$1048576,$A$3,0)*100,"-")</f>
        <v>0</v>
      </c>
      <c r="P49" s="44">
        <f>IFERROR(VLOOKUP($A49&amp;P$2,'Parte I_'!$1:$1048576,$A$3,0)*100,"-")</f>
        <v>0</v>
      </c>
      <c r="Q49" s="44"/>
      <c r="R49" s="45">
        <f>IFERROR(VLOOKUP($A49&amp;R$2,'Parte I_'!$1:$1048576,$A$3,0)*100,"-")</f>
        <v>100</v>
      </c>
      <c r="S49" s="46">
        <f>IFERROR(VLOOKUP($A49&amp;S$2,'Parte I_'!$1:$1048576,$A$3,0)*100,"-")</f>
        <v>55.692309141159058</v>
      </c>
      <c r="T49" s="46">
        <f>IFERROR(VLOOKUP($A49&amp;T$2,'Parte I_'!$1:$1048576,$A$3,0)*100,"-")</f>
        <v>44.307690858840942</v>
      </c>
      <c r="U49" s="46"/>
      <c r="V49" s="46">
        <f>IFERROR(VLOOKUP($A49&amp;"d_fx1829",'Parte I_'!$1:$1048576,$A$3,0)*100,"-")</f>
        <v>7.9999998211860657</v>
      </c>
      <c r="W49" s="46">
        <f>IFERROR(VLOOKUP($A49&amp;W$2,'Parte I_'!$1:$1048576,$A$3,0)*100,"-")</f>
        <v>7.7692307531833649</v>
      </c>
      <c r="X49" s="46">
        <f>IFERROR(VLOOKUP($A49&amp;X$2,'Parte I_'!$1:$1048576,$A$3,0)*100,"-")</f>
        <v>7.0769228041172028</v>
      </c>
      <c r="Y49" s="46">
        <f>IFERROR(VLOOKUP($A49&amp;Y$2,'Parte I_'!$1:$1048576,$A$3,0)*100,"-")</f>
        <v>9.3076921999454498</v>
      </c>
      <c r="Z49" s="46">
        <f>IFERROR(VLOOKUP($A49&amp;Z$2,'Parte I_'!$1:$1048576,$A$3,0)*100,"-")</f>
        <v>32.153844833374023</v>
      </c>
      <c r="AA49" s="46">
        <f>IFERROR(VLOOKUP($A49&amp;AA$2,'Parte I_'!$1:$1048576,$A$3,0)*100,"-")</f>
        <v>23.153845965862274</v>
      </c>
      <c r="AB49" s="46">
        <f>IFERROR(VLOOKUP($A49&amp;AB$2,'Parte I_'!$1:$1048576,$A$3,0)*100,"-")</f>
        <v>26.230770349502563</v>
      </c>
      <c r="AC49" s="46">
        <f>IFERROR(VLOOKUP($A49&amp;AC$2,'Parte I_'!$1:$1048576,$A$3,0)*100,"-")</f>
        <v>18.538461625576019</v>
      </c>
      <c r="AD49" s="46">
        <f>IFERROR(VLOOKUP($A49&amp;AD$2,'Parte I_'!$1:$1048576,$A$3,0)*100,"-")</f>
        <v>67.923074960708618</v>
      </c>
    </row>
    <row r="50" spans="1:30">
      <c r="A50" s="8" t="s">
        <v>1772</v>
      </c>
      <c r="B50" s="8"/>
      <c r="C50" s="24" t="s">
        <v>1731</v>
      </c>
      <c r="D50" s="43">
        <f>IFERROR(VLOOKUP($A50&amp;D$2,'Parte I_'!$1:$1048576,$A$3,0)*100,"-")</f>
        <v>0.8461538702249527</v>
      </c>
      <c r="E50" s="37">
        <f>IFERROR(VLOOKUP($A50&amp;E$2,'Parte I_'!$1:$1048576,$A$3,0)*100,"-")</f>
        <v>63.636362552642822</v>
      </c>
      <c r="F50" s="37">
        <f>IFERROR(VLOOKUP($A50&amp;F$2,'Parte I_'!$1:$1048576,$A$3,0)*100,"-")</f>
        <v>36.363637447357178</v>
      </c>
      <c r="G50" s="37"/>
      <c r="H50" s="37">
        <f>IFERROR(VLOOKUP($A50&amp;"c_fx1829",'Parte I_'!$1:$1048576,$A$3,0)*100,"-")</f>
        <v>9.0909093618392944</v>
      </c>
      <c r="I50" s="37">
        <f>IFERROR(VLOOKUP($A50&amp;I$2,'Parte I_'!$1:$1048576,$A$3,0)*100,"-")</f>
        <v>0</v>
      </c>
      <c r="J50" s="37">
        <f>IFERROR(VLOOKUP($A50&amp;J$2,'Parte I_'!$1:$1048576,$A$3,0)*100,"-")</f>
        <v>0</v>
      </c>
      <c r="K50" s="37">
        <f>IFERROR(VLOOKUP($A50&amp;K$2,'Parte I_'!$1:$1048576,$A$3,0)*100,"-")</f>
        <v>0</v>
      </c>
      <c r="L50" s="37">
        <f>IFERROR(VLOOKUP($A50&amp;L$2,'Parte I_'!$1:$1048576,$A$3,0)*100,"-")</f>
        <v>9.0909093618392944</v>
      </c>
      <c r="M50" s="37">
        <f>IFERROR(VLOOKUP($A50&amp;M$2,'Parte I_'!$1:$1048576,$A$3,0)*100,"-")</f>
        <v>36.363637447357178</v>
      </c>
      <c r="N50" s="37">
        <f>IFERROR(VLOOKUP($A50&amp;N$2,'Parte I_'!$1:$1048576,$A$3,0)*100,"-")</f>
        <v>18.181818723678589</v>
      </c>
      <c r="O50" s="37">
        <f>IFERROR(VLOOKUP($A50&amp;O$2,'Parte I_'!$1:$1048576,$A$3,0)*100,"-")</f>
        <v>36.363637447357178</v>
      </c>
      <c r="P50" s="44">
        <f>IFERROR(VLOOKUP($A50&amp;P$2,'Parte I_'!$1:$1048576,$A$3,0)*100,"-")</f>
        <v>90.909093618392944</v>
      </c>
      <c r="Q50" s="44"/>
      <c r="R50" s="45">
        <f>IFERROR(VLOOKUP($A50&amp;R$2,'Parte I_'!$1:$1048576,$A$3,0)*100,"-")</f>
        <v>99.153846502304077</v>
      </c>
      <c r="S50" s="46">
        <f>IFERROR(VLOOKUP($A50&amp;S$2,'Parte I_'!$1:$1048576,$A$3,0)*100,"-")</f>
        <v>55.624514818191528</v>
      </c>
      <c r="T50" s="46">
        <f>IFERROR(VLOOKUP($A50&amp;T$2,'Parte I_'!$1:$1048576,$A$3,0)*100,"-")</f>
        <v>44.375485181808472</v>
      </c>
      <c r="U50" s="46"/>
      <c r="V50" s="46">
        <f>IFERROR(VLOOKUP($A50&amp;"d_fx1829",'Parte I_'!$1:$1048576,$A$3,0)*100,"-")</f>
        <v>7.9906903207302094</v>
      </c>
      <c r="W50" s="46">
        <f>IFERROR(VLOOKUP($A50&amp;W$2,'Parte I_'!$1:$1048576,$A$3,0)*100,"-")</f>
        <v>7.8355312347412109</v>
      </c>
      <c r="X50" s="46">
        <f>IFERROR(VLOOKUP($A50&amp;X$2,'Parte I_'!$1:$1048576,$A$3,0)*100,"-")</f>
        <v>7.1373157203197479</v>
      </c>
      <c r="Y50" s="46">
        <f>IFERROR(VLOOKUP($A50&amp;Y$2,'Parte I_'!$1:$1048576,$A$3,0)*100,"-")</f>
        <v>9.3871220946311951</v>
      </c>
      <c r="Z50" s="46">
        <f>IFERROR(VLOOKUP($A50&amp;Z$2,'Parte I_'!$1:$1048576,$A$3,0)*100,"-")</f>
        <v>32.350659370422363</v>
      </c>
      <c r="AA50" s="46">
        <f>IFERROR(VLOOKUP($A50&amp;AA$2,'Parte I_'!$1:$1048576,$A$3,0)*100,"-")</f>
        <v>23.041117191314697</v>
      </c>
      <c r="AB50" s="46">
        <f>IFERROR(VLOOKUP($A50&amp;AB$2,'Parte I_'!$1:$1048576,$A$3,0)*100,"-")</f>
        <v>26.299455761909485</v>
      </c>
      <c r="AC50" s="46">
        <f>IFERROR(VLOOKUP($A50&amp;AC$2,'Parte I_'!$1:$1048576,$A$3,0)*100,"-")</f>
        <v>18.386346101760864</v>
      </c>
      <c r="AD50" s="46">
        <f>IFERROR(VLOOKUP($A50&amp;AD$2,'Parte I_'!$1:$1048576,$A$3,0)*100,"-")</f>
        <v>67.726922035217285</v>
      </c>
    </row>
    <row r="51" spans="1:30">
      <c r="A51" s="8" t="s">
        <v>1773</v>
      </c>
      <c r="B51" s="8"/>
      <c r="C51" s="24" t="s">
        <v>1732</v>
      </c>
      <c r="D51" s="43">
        <f>IFERROR(VLOOKUP($A51&amp;D$2,'Parte I_'!$1:$1048576,$A$3,0)*100,"-")</f>
        <v>0.15384615398943424</v>
      </c>
      <c r="E51" s="37">
        <f>IFERROR(VLOOKUP($A51&amp;E$2,'Parte I_'!$1:$1048576,$A$3,0)*100,"-")</f>
        <v>100</v>
      </c>
      <c r="F51" s="37">
        <f>IFERROR(VLOOKUP($A51&amp;F$2,'Parte I_'!$1:$1048576,$A$3,0)*100,"-")</f>
        <v>0</v>
      </c>
      <c r="G51" s="37"/>
      <c r="H51" s="37">
        <f>IFERROR(VLOOKUP($A51&amp;"c_fx1829",'Parte I_'!$1:$1048576,$A$3,0)*100,"-")</f>
        <v>0</v>
      </c>
      <c r="I51" s="37">
        <f>IFERROR(VLOOKUP($A51&amp;I$2,'Parte I_'!$1:$1048576,$A$3,0)*100,"-")</f>
        <v>0</v>
      </c>
      <c r="J51" s="37">
        <f>IFERROR(VLOOKUP($A51&amp;J$2,'Parte I_'!$1:$1048576,$A$3,0)*100,"-")</f>
        <v>0</v>
      </c>
      <c r="K51" s="37">
        <f>IFERROR(VLOOKUP($A51&amp;K$2,'Parte I_'!$1:$1048576,$A$3,0)*100,"-")</f>
        <v>0</v>
      </c>
      <c r="L51" s="37">
        <f>IFERROR(VLOOKUP($A51&amp;L$2,'Parte I_'!$1:$1048576,$A$3,0)*100,"-")</f>
        <v>0</v>
      </c>
      <c r="M51" s="37">
        <f>IFERROR(VLOOKUP($A51&amp;M$2,'Parte I_'!$1:$1048576,$A$3,0)*100,"-")</f>
        <v>100</v>
      </c>
      <c r="N51" s="37">
        <f>IFERROR(VLOOKUP($A51&amp;N$2,'Parte I_'!$1:$1048576,$A$3,0)*100,"-")</f>
        <v>0</v>
      </c>
      <c r="O51" s="37">
        <f>IFERROR(VLOOKUP($A51&amp;O$2,'Parte I_'!$1:$1048576,$A$3,0)*100,"-")</f>
        <v>0</v>
      </c>
      <c r="P51" s="44">
        <f>IFERROR(VLOOKUP($A51&amp;P$2,'Parte I_'!$1:$1048576,$A$3,0)*100,"-")</f>
        <v>100</v>
      </c>
      <c r="Q51" s="44"/>
      <c r="R51" s="45">
        <f>IFERROR(VLOOKUP($A51&amp;R$2,'Parte I_'!$1:$1048576,$A$3,0)*100,"-")</f>
        <v>99.846154451370239</v>
      </c>
      <c r="S51" s="46">
        <f>IFERROR(VLOOKUP($A51&amp;S$2,'Parte I_'!$1:$1048576,$A$3,0)*100,"-")</f>
        <v>55.624037981033325</v>
      </c>
      <c r="T51" s="46">
        <f>IFERROR(VLOOKUP($A51&amp;T$2,'Parte I_'!$1:$1048576,$A$3,0)*100,"-")</f>
        <v>44.375962018966675</v>
      </c>
      <c r="U51" s="46"/>
      <c r="V51" s="46">
        <f>IFERROR(VLOOKUP($A51&amp;"d_fx1829",'Parte I_'!$1:$1048576,$A$3,0)*100,"-")</f>
        <v>8.0123268067836761</v>
      </c>
      <c r="W51" s="46">
        <f>IFERROR(VLOOKUP($A51&amp;W$2,'Parte I_'!$1:$1048576,$A$3,0)*100,"-")</f>
        <v>7.7812016010284424</v>
      </c>
      <c r="X51" s="46">
        <f>IFERROR(VLOOKUP($A51&amp;X$2,'Parte I_'!$1:$1048576,$A$3,0)*100,"-")</f>
        <v>7.0878274738788605</v>
      </c>
      <c r="Y51" s="46">
        <f>IFERROR(VLOOKUP($A51&amp;Y$2,'Parte I_'!$1:$1048576,$A$3,0)*100,"-")</f>
        <v>9.3220338225364685</v>
      </c>
      <c r="Z51" s="46">
        <f>IFERROR(VLOOKUP($A51&amp;Z$2,'Parte I_'!$1:$1048576,$A$3,0)*100,"-")</f>
        <v>32.203391194343567</v>
      </c>
      <c r="AA51" s="46">
        <f>IFERROR(VLOOKUP($A51&amp;AA$2,'Parte I_'!$1:$1048576,$A$3,0)*100,"-")</f>
        <v>23.035439848899841</v>
      </c>
      <c r="AB51" s="46">
        <f>IFERROR(VLOOKUP($A51&amp;AB$2,'Parte I_'!$1:$1048576,$A$3,0)*100,"-")</f>
        <v>26.271185278892517</v>
      </c>
      <c r="AC51" s="46">
        <f>IFERROR(VLOOKUP($A51&amp;AC$2,'Parte I_'!$1:$1048576,$A$3,0)*100,"-")</f>
        <v>18.567025661468506</v>
      </c>
      <c r="AD51" s="46">
        <f>IFERROR(VLOOKUP($A51&amp;AD$2,'Parte I_'!$1:$1048576,$A$3,0)*100,"-")</f>
        <v>67.873650789260864</v>
      </c>
    </row>
    <row r="52" spans="1:30">
      <c r="A52" s="8" t="s">
        <v>1774</v>
      </c>
      <c r="B52" s="8"/>
      <c r="C52" s="24" t="s">
        <v>1733</v>
      </c>
      <c r="D52" s="43">
        <f>IFERROR(VLOOKUP($A52&amp;D$2,'Parte I_'!$1:$1048576,$A$3,0)*100,"-")</f>
        <v>16.769230365753174</v>
      </c>
      <c r="E52" s="37">
        <f>IFERROR(VLOOKUP($A52&amp;E$2,'Parte I_'!$1:$1048576,$A$3,0)*100,"-")</f>
        <v>73.394495248794556</v>
      </c>
      <c r="F52" s="37">
        <f>IFERROR(VLOOKUP($A52&amp;F$2,'Parte I_'!$1:$1048576,$A$3,0)*100,"-")</f>
        <v>26.605504751205444</v>
      </c>
      <c r="G52" s="37"/>
      <c r="H52" s="37">
        <f>IFERROR(VLOOKUP($A52&amp;"c_fx1829",'Parte I_'!$1:$1048576,$A$3,0)*100,"-")</f>
        <v>1.3761468231678009</v>
      </c>
      <c r="I52" s="37">
        <f>IFERROR(VLOOKUP($A52&amp;I$2,'Parte I_'!$1:$1048576,$A$3,0)*100,"-")</f>
        <v>1.8348623067140579</v>
      </c>
      <c r="J52" s="37">
        <f>IFERROR(VLOOKUP($A52&amp;J$2,'Parte I_'!$1:$1048576,$A$3,0)*100,"-")</f>
        <v>2.2935779765248299</v>
      </c>
      <c r="K52" s="37">
        <f>IFERROR(VLOOKUP($A52&amp;K$2,'Parte I_'!$1:$1048576,$A$3,0)*100,"-")</f>
        <v>2.7522936463356018</v>
      </c>
      <c r="L52" s="37">
        <f>IFERROR(VLOOKUP($A52&amp;L$2,'Parte I_'!$1:$1048576,$A$3,0)*100,"-")</f>
        <v>8.2568809390068054</v>
      </c>
      <c r="M52" s="37">
        <f>IFERROR(VLOOKUP($A52&amp;M$2,'Parte I_'!$1:$1048576,$A$3,0)*100,"-")</f>
        <v>26.146790385246277</v>
      </c>
      <c r="N52" s="37">
        <f>IFERROR(VLOOKUP($A52&amp;N$2,'Parte I_'!$1:$1048576,$A$3,0)*100,"-")</f>
        <v>37.155961990356445</v>
      </c>
      <c r="O52" s="37">
        <f>IFERROR(VLOOKUP($A52&amp;O$2,'Parte I_'!$1:$1048576,$A$3,0)*100,"-")</f>
        <v>28.440368175506592</v>
      </c>
      <c r="P52" s="44">
        <f>IFERROR(VLOOKUP($A52&amp;P$2,'Parte I_'!$1:$1048576,$A$3,0)*100,"-")</f>
        <v>91.743117570877075</v>
      </c>
      <c r="Q52" s="44"/>
      <c r="R52" s="45">
        <f>IFERROR(VLOOKUP($A52&amp;R$2,'Parte I_'!$1:$1048576,$A$3,0)*100,"-")</f>
        <v>83.230769634246826</v>
      </c>
      <c r="S52" s="46">
        <f>IFERROR(VLOOKUP($A52&amp;S$2,'Parte I_'!$1:$1048576,$A$3,0)*100,"-")</f>
        <v>52.125692367553711</v>
      </c>
      <c r="T52" s="46">
        <f>IFERROR(VLOOKUP($A52&amp;T$2,'Parte I_'!$1:$1048576,$A$3,0)*100,"-")</f>
        <v>47.874307632446289</v>
      </c>
      <c r="U52" s="46"/>
      <c r="V52" s="46">
        <f>IFERROR(VLOOKUP($A52&amp;"d_fx1829",'Parte I_'!$1:$1048576,$A$3,0)*100,"-")</f>
        <v>9.3345656991004944</v>
      </c>
      <c r="W52" s="46">
        <f>IFERROR(VLOOKUP($A52&amp;W$2,'Parte I_'!$1:$1048576,$A$3,0)*100,"-")</f>
        <v>8.9648798108100891</v>
      </c>
      <c r="X52" s="46">
        <f>IFERROR(VLOOKUP($A52&amp;X$2,'Parte I_'!$1:$1048576,$A$3,0)*100,"-")</f>
        <v>8.0406650900840759</v>
      </c>
      <c r="Y52" s="46">
        <f>IFERROR(VLOOKUP($A52&amp;Y$2,'Parte I_'!$1:$1048576,$A$3,0)*100,"-")</f>
        <v>10.628465563058853</v>
      </c>
      <c r="Z52" s="46">
        <f>IFERROR(VLOOKUP($A52&amp;Z$2,'Parte I_'!$1:$1048576,$A$3,0)*100,"-")</f>
        <v>36.968576908111572</v>
      </c>
      <c r="AA52" s="46">
        <f>IFERROR(VLOOKUP($A52&amp;AA$2,'Parte I_'!$1:$1048576,$A$3,0)*100,"-")</f>
        <v>22.550831735134125</v>
      </c>
      <c r="AB52" s="46">
        <f>IFERROR(VLOOKUP($A52&amp;AB$2,'Parte I_'!$1:$1048576,$A$3,0)*100,"-")</f>
        <v>24.029575288295746</v>
      </c>
      <c r="AC52" s="46">
        <f>IFERROR(VLOOKUP($A52&amp;AC$2,'Parte I_'!$1:$1048576,$A$3,0)*100,"-")</f>
        <v>16.543437540531158</v>
      </c>
      <c r="AD52" s="46">
        <f>IFERROR(VLOOKUP($A52&amp;AD$2,'Parte I_'!$1:$1048576,$A$3,0)*100,"-")</f>
        <v>63.123846054077148</v>
      </c>
    </row>
    <row r="53" spans="1:30">
      <c r="A53" s="8" t="s">
        <v>1775</v>
      </c>
      <c r="B53" s="8"/>
      <c r="C53" s="24" t="s">
        <v>1734</v>
      </c>
      <c r="D53" s="43">
        <f>IFERROR(VLOOKUP($A53&amp;D$2,'Parte I_'!$1:$1048576,$A$3,0)*100,"-")</f>
        <v>3.3102385699748993</v>
      </c>
      <c r="E53" s="37">
        <f>IFERROR(VLOOKUP($A53&amp;E$2,'Parte I_'!$1:$1048576,$A$3,0)*100,"-")</f>
        <v>53.488373756408691</v>
      </c>
      <c r="F53" s="37">
        <f>IFERROR(VLOOKUP($A53&amp;F$2,'Parte I_'!$1:$1048576,$A$3,0)*100,"-")</f>
        <v>46.511629223823547</v>
      </c>
      <c r="G53" s="37"/>
      <c r="H53" s="37">
        <f>IFERROR(VLOOKUP($A53&amp;"c_fx1829",'Parte I_'!$1:$1048576,$A$3,0)*100,"-")</f>
        <v>13.953489065170288</v>
      </c>
      <c r="I53" s="37">
        <f>IFERROR(VLOOKUP($A53&amp;I$2,'Parte I_'!$1:$1048576,$A$3,0)*100,"-")</f>
        <v>9.3023255467414856</v>
      </c>
      <c r="J53" s="37">
        <f>IFERROR(VLOOKUP($A53&amp;J$2,'Parte I_'!$1:$1048576,$A$3,0)*100,"-")</f>
        <v>11.627907305955887</v>
      </c>
      <c r="K53" s="37">
        <f>IFERROR(VLOOKUP($A53&amp;K$2,'Parte I_'!$1:$1048576,$A$3,0)*100,"-")</f>
        <v>16.27907007932663</v>
      </c>
      <c r="L53" s="37">
        <f>IFERROR(VLOOKUP($A53&amp;L$2,'Parte I_'!$1:$1048576,$A$3,0)*100,"-")</f>
        <v>51.16279125213623</v>
      </c>
      <c r="M53" s="37">
        <f>IFERROR(VLOOKUP($A53&amp;M$2,'Parte I_'!$1:$1048576,$A$3,0)*100,"-")</f>
        <v>18.604651093482971</v>
      </c>
      <c r="N53" s="37">
        <f>IFERROR(VLOOKUP($A53&amp;N$2,'Parte I_'!$1:$1048576,$A$3,0)*100,"-")</f>
        <v>20.930232107639313</v>
      </c>
      <c r="O53" s="37">
        <f>IFERROR(VLOOKUP($A53&amp;O$2,'Parte I_'!$1:$1048576,$A$3,0)*100,"-")</f>
        <v>9.3023255467414856</v>
      </c>
      <c r="P53" s="44">
        <f>IFERROR(VLOOKUP($A53&amp;P$2,'Parte I_'!$1:$1048576,$A$3,0)*100,"-")</f>
        <v>48.83720874786377</v>
      </c>
      <c r="Q53" s="44"/>
      <c r="R53" s="45">
        <f>IFERROR(VLOOKUP($A53&amp;R$2,'Parte I_'!$1:$1048576,$A$3,0)*100,"-")</f>
        <v>96.689760684967041</v>
      </c>
      <c r="S53" s="46">
        <f>IFERROR(VLOOKUP($A53&amp;S$2,'Parte I_'!$1:$1048576,$A$3,0)*100,"-")</f>
        <v>55.732482671737671</v>
      </c>
      <c r="T53" s="46">
        <f>IFERROR(VLOOKUP($A53&amp;T$2,'Parte I_'!$1:$1048576,$A$3,0)*100,"-")</f>
        <v>44.267517328262329</v>
      </c>
      <c r="U53" s="46"/>
      <c r="V53" s="46">
        <f>IFERROR(VLOOKUP($A53&amp;"d_fx1829",'Parte I_'!$1:$1048576,$A$3,0)*100,"-")</f>
        <v>7.8025475144386292</v>
      </c>
      <c r="W53" s="46">
        <f>IFERROR(VLOOKUP($A53&amp;W$2,'Parte I_'!$1:$1048576,$A$3,0)*100,"-")</f>
        <v>7.7229298651218414</v>
      </c>
      <c r="X53" s="46">
        <f>IFERROR(VLOOKUP($A53&amp;X$2,'Parte I_'!$1:$1048576,$A$3,0)*100,"-")</f>
        <v>6.8471334874629974</v>
      </c>
      <c r="Y53" s="46">
        <f>IFERROR(VLOOKUP($A53&amp;Y$2,'Parte I_'!$1:$1048576,$A$3,0)*100,"-")</f>
        <v>9.0764328837394714</v>
      </c>
      <c r="Z53" s="46">
        <f>IFERROR(VLOOKUP($A53&amp;Z$2,'Parte I_'!$1:$1048576,$A$3,0)*100,"-")</f>
        <v>31.449043750762939</v>
      </c>
      <c r="AA53" s="46">
        <f>IFERROR(VLOOKUP($A53&amp;AA$2,'Parte I_'!$1:$1048576,$A$3,0)*100,"-")</f>
        <v>23.328025639057159</v>
      </c>
      <c r="AB53" s="46">
        <f>IFERROR(VLOOKUP($A53&amp;AB$2,'Parte I_'!$1:$1048576,$A$3,0)*100,"-")</f>
        <v>26.433122158050537</v>
      </c>
      <c r="AC53" s="46">
        <f>IFERROR(VLOOKUP($A53&amp;AC$2,'Parte I_'!$1:$1048576,$A$3,0)*100,"-")</f>
        <v>18.869426846504211</v>
      </c>
      <c r="AD53" s="46">
        <f>IFERROR(VLOOKUP($A53&amp;AD$2,'Parte I_'!$1:$1048576,$A$3,0)*100,"-")</f>
        <v>68.630576133728027</v>
      </c>
    </row>
    <row r="54" spans="1:30">
      <c r="A54" s="8" t="s">
        <v>1776</v>
      </c>
      <c r="B54" s="8"/>
      <c r="C54" s="24" t="s">
        <v>1735</v>
      </c>
      <c r="D54" s="43">
        <f>IFERROR(VLOOKUP($A54&amp;D$2,'Parte I_'!$1:$1048576,$A$3,0)*100,"-")</f>
        <v>0.46153846196830273</v>
      </c>
      <c r="E54" s="37">
        <f>IFERROR(VLOOKUP($A54&amp;E$2,'Parte I_'!$1:$1048576,$A$3,0)*100,"-")</f>
        <v>50</v>
      </c>
      <c r="F54" s="37">
        <f>IFERROR(VLOOKUP($A54&amp;F$2,'Parte I_'!$1:$1048576,$A$3,0)*100,"-")</f>
        <v>50</v>
      </c>
      <c r="G54" s="37"/>
      <c r="H54" s="37">
        <f>IFERROR(VLOOKUP($A54&amp;"c_fx1829",'Parte I_'!$1:$1048576,$A$3,0)*100,"-")</f>
        <v>0</v>
      </c>
      <c r="I54" s="37">
        <f>IFERROR(VLOOKUP($A54&amp;I$2,'Parte I_'!$1:$1048576,$A$3,0)*100,"-")</f>
        <v>0</v>
      </c>
      <c r="J54" s="37">
        <f>IFERROR(VLOOKUP($A54&amp;J$2,'Parte I_'!$1:$1048576,$A$3,0)*100,"-")</f>
        <v>0</v>
      </c>
      <c r="K54" s="37">
        <f>IFERROR(VLOOKUP($A54&amp;K$2,'Parte I_'!$1:$1048576,$A$3,0)*100,"-")</f>
        <v>0</v>
      </c>
      <c r="L54" s="37">
        <f>IFERROR(VLOOKUP($A54&amp;L$2,'Parte I_'!$1:$1048576,$A$3,0)*100,"-")</f>
        <v>0</v>
      </c>
      <c r="M54" s="37">
        <f>IFERROR(VLOOKUP($A54&amp;M$2,'Parte I_'!$1:$1048576,$A$3,0)*100,"-")</f>
        <v>33.33333432674408</v>
      </c>
      <c r="N54" s="37">
        <f>IFERROR(VLOOKUP($A54&amp;N$2,'Parte I_'!$1:$1048576,$A$3,0)*100,"-")</f>
        <v>33.33333432674408</v>
      </c>
      <c r="O54" s="37">
        <f>IFERROR(VLOOKUP($A54&amp;O$2,'Parte I_'!$1:$1048576,$A$3,0)*100,"-")</f>
        <v>33.33333432674408</v>
      </c>
      <c r="P54" s="44">
        <f>IFERROR(VLOOKUP($A54&amp;P$2,'Parte I_'!$1:$1048576,$A$3,0)*100,"-")</f>
        <v>100</v>
      </c>
      <c r="Q54" s="44"/>
      <c r="R54" s="45">
        <f>IFERROR(VLOOKUP($A54&amp;R$2,'Parte I_'!$1:$1048576,$A$3,0)*100,"-")</f>
        <v>99.538463354110718</v>
      </c>
      <c r="S54" s="46">
        <f>IFERROR(VLOOKUP($A54&amp;S$2,'Parte I_'!$1:$1048576,$A$3,0)*100,"-")</f>
        <v>55.718702077865601</v>
      </c>
      <c r="T54" s="46">
        <f>IFERROR(VLOOKUP($A54&amp;T$2,'Parte I_'!$1:$1048576,$A$3,0)*100,"-")</f>
        <v>44.281297922134399</v>
      </c>
      <c r="U54" s="46"/>
      <c r="V54" s="46">
        <f>IFERROR(VLOOKUP($A54&amp;"d_fx1829",'Parte I_'!$1:$1048576,$A$3,0)*100,"-")</f>
        <v>8.0370940268039703</v>
      </c>
      <c r="W54" s="46">
        <f>IFERROR(VLOOKUP($A54&amp;W$2,'Parte I_'!$1:$1048576,$A$3,0)*100,"-")</f>
        <v>7.8052550554275513</v>
      </c>
      <c r="X54" s="46">
        <f>IFERROR(VLOOKUP($A54&amp;X$2,'Parte I_'!$1:$1048576,$A$3,0)*100,"-")</f>
        <v>7.1097373962402344</v>
      </c>
      <c r="Y54" s="46">
        <f>IFERROR(VLOOKUP($A54&amp;Y$2,'Parte I_'!$1:$1048576,$A$3,0)*100,"-")</f>
        <v>9.3508504331111908</v>
      </c>
      <c r="Z54" s="46">
        <f>IFERROR(VLOOKUP($A54&amp;Z$2,'Parte I_'!$1:$1048576,$A$3,0)*100,"-")</f>
        <v>32.302936911582947</v>
      </c>
      <c r="AA54" s="46">
        <f>IFERROR(VLOOKUP($A54&amp;AA$2,'Parte I_'!$1:$1048576,$A$3,0)*100,"-")</f>
        <v>23.106646537780762</v>
      </c>
      <c r="AB54" s="46">
        <f>IFERROR(VLOOKUP($A54&amp;AB$2,'Parte I_'!$1:$1048576,$A$3,0)*100,"-")</f>
        <v>26.197835803031921</v>
      </c>
      <c r="AC54" s="46">
        <f>IFERROR(VLOOKUP($A54&amp;AC$2,'Parte I_'!$1:$1048576,$A$3,0)*100,"-")</f>
        <v>18.469861149787903</v>
      </c>
      <c r="AD54" s="46">
        <f>IFERROR(VLOOKUP($A54&amp;AD$2,'Parte I_'!$1:$1048576,$A$3,0)*100,"-")</f>
        <v>67.774343490600586</v>
      </c>
    </row>
    <row r="55" spans="1:30" ht="15" thickBot="1">
      <c r="A55" s="8" t="s">
        <v>1777</v>
      </c>
      <c r="B55" s="8"/>
      <c r="C55" s="24" t="s">
        <v>1736</v>
      </c>
      <c r="D55" s="43">
        <f>IFERROR(VLOOKUP($A55&amp;D$2,'Parte I_'!$1:$1048576,$A$3,0)*100,"-")</f>
        <v>21.461538970470428</v>
      </c>
      <c r="E55" s="37">
        <f>IFERROR(VLOOKUP($A55&amp;E$2,'Parte I_'!$1:$1048576,$A$3,0)*100,"-")</f>
        <v>55.913978815078735</v>
      </c>
      <c r="F55" s="37">
        <f>IFERROR(VLOOKUP($A55&amp;F$2,'Parte I_'!$1:$1048576,$A$3,0)*100,"-")</f>
        <v>44.086021184921265</v>
      </c>
      <c r="G55" s="37"/>
      <c r="H55" s="37">
        <f>IFERROR(VLOOKUP($A55&amp;"c_fx1829",'Parte I_'!$1:$1048576,$A$3,0)*100,"-")</f>
        <v>0.35842293873429298</v>
      </c>
      <c r="I55" s="37">
        <f>IFERROR(VLOOKUP($A55&amp;I$2,'Parte I_'!$1:$1048576,$A$3,0)*100,"-")</f>
        <v>0</v>
      </c>
      <c r="J55" s="37">
        <f>IFERROR(VLOOKUP($A55&amp;J$2,'Parte I_'!$1:$1048576,$A$3,0)*100,"-")</f>
        <v>0</v>
      </c>
      <c r="K55" s="37">
        <f>IFERROR(VLOOKUP($A55&amp;K$2,'Parte I_'!$1:$1048576,$A$3,0)*100,"-")</f>
        <v>0.71684587746858597</v>
      </c>
      <c r="L55" s="37">
        <f>IFERROR(VLOOKUP($A55&amp;L$2,'Parte I_'!$1:$1048576,$A$3,0)*100,"-")</f>
        <v>1.075268816202879</v>
      </c>
      <c r="M55" s="37">
        <f>IFERROR(VLOOKUP($A55&amp;M$2,'Parte I_'!$1:$1048576,$A$3,0)*100,"-")</f>
        <v>18.637992441654205</v>
      </c>
      <c r="N55" s="37">
        <f>IFERROR(VLOOKUP($A55&amp;N$2,'Parte I_'!$1:$1048576,$A$3,0)*100,"-")</f>
        <v>47.311827540397644</v>
      </c>
      <c r="O55" s="37">
        <f>IFERROR(VLOOKUP($A55&amp;O$2,'Parte I_'!$1:$1048576,$A$3,0)*100,"-")</f>
        <v>32.974910736083984</v>
      </c>
      <c r="P55" s="44">
        <f>IFERROR(VLOOKUP($A55&amp;P$2,'Parte I_'!$1:$1048576,$A$3,0)*100,"-")</f>
        <v>98.924732208251953</v>
      </c>
      <c r="Q55" s="44"/>
      <c r="R55" s="45">
        <f>IFERROR(VLOOKUP($A55&amp;R$2,'Parte I_'!$1:$1048576,$A$3,0)*100,"-")</f>
        <v>78.538459539413452</v>
      </c>
      <c r="S55" s="46">
        <f>IFERROR(VLOOKUP($A55&amp;S$2,'Parte I_'!$1:$1048576,$A$3,0)*100,"-")</f>
        <v>55.631732940673828</v>
      </c>
      <c r="T55" s="46">
        <f>IFERROR(VLOOKUP($A55&amp;T$2,'Parte I_'!$1:$1048576,$A$3,0)*100,"-")</f>
        <v>44.368267059326172</v>
      </c>
      <c r="U55" s="46"/>
      <c r="V55" s="46">
        <f>IFERROR(VLOOKUP($A55&amp;"d_fx1829",'Parte I_'!$1:$1048576,$A$3,0)*100,"-")</f>
        <v>10.088148713111877</v>
      </c>
      <c r="W55" s="46">
        <f>IFERROR(VLOOKUP($A55&amp;W$2,'Parte I_'!$1:$1048576,$A$3,0)*100,"-")</f>
        <v>9.8922625184059143</v>
      </c>
      <c r="X55" s="46">
        <f>IFERROR(VLOOKUP($A55&amp;X$2,'Parte I_'!$1:$1048576,$A$3,0)*100,"-")</f>
        <v>9.0107738971710205</v>
      </c>
      <c r="Y55" s="46">
        <f>IFERROR(VLOOKUP($A55&amp;Y$2,'Parte I_'!$1:$1048576,$A$3,0)*100,"-")</f>
        <v>11.655239760875702</v>
      </c>
      <c r="Z55" s="46">
        <f>IFERROR(VLOOKUP($A55&amp;Z$2,'Parte I_'!$1:$1048576,$A$3,0)*100,"-")</f>
        <v>40.646424889564514</v>
      </c>
      <c r="AA55" s="46">
        <f>IFERROR(VLOOKUP($A55&amp;AA$2,'Parte I_'!$1:$1048576,$A$3,0)*100,"-")</f>
        <v>24.387854337692261</v>
      </c>
      <c r="AB55" s="46">
        <f>IFERROR(VLOOKUP($A55&amp;AB$2,'Parte I_'!$1:$1048576,$A$3,0)*100,"-")</f>
        <v>20.470127463340759</v>
      </c>
      <c r="AC55" s="46">
        <f>IFERROR(VLOOKUP($A55&amp;AC$2,'Parte I_'!$1:$1048576,$A$3,0)*100,"-")</f>
        <v>14.593535661697388</v>
      </c>
      <c r="AD55" s="46">
        <f>IFERROR(VLOOKUP($A55&amp;AD$2,'Parte I_'!$1:$1048576,$A$3,0)*100,"-")</f>
        <v>59.451520442962646</v>
      </c>
    </row>
    <row r="56" spans="1:30" ht="15" thickTop="1">
      <c r="A56" s="8"/>
      <c r="B56" s="8"/>
      <c r="C56" s="32" t="s">
        <v>355</v>
      </c>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row>
    <row r="57" spans="1:30">
      <c r="A57" s="8"/>
      <c r="B57" s="8"/>
      <c r="C57" s="34" t="s">
        <v>354</v>
      </c>
    </row>
    <row r="58" spans="1:30">
      <c r="A58" s="8"/>
      <c r="B58" s="8"/>
    </row>
    <row r="59" spans="1:30">
      <c r="A59" s="8"/>
      <c r="B59" s="8"/>
    </row>
    <row r="60" spans="1:30">
      <c r="A60" s="8"/>
      <c r="B60" s="8"/>
    </row>
    <row r="61" spans="1:30">
      <c r="A61" s="8"/>
      <c r="B61" s="8"/>
    </row>
    <row r="62" spans="1:30">
      <c r="A62" s="8"/>
      <c r="B62" s="8"/>
    </row>
    <row r="63" spans="1:30">
      <c r="A63" s="8"/>
      <c r="B63" s="8"/>
    </row>
    <row r="64" spans="1:30">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sheetData>
  <mergeCells count="14">
    <mergeCell ref="R6:R7"/>
    <mergeCell ref="S6:T6"/>
    <mergeCell ref="U6:U7"/>
    <mergeCell ref="V6:AD6"/>
    <mergeCell ref="C1:R1"/>
    <mergeCell ref="C3:P3"/>
    <mergeCell ref="C5:C7"/>
    <mergeCell ref="D5:P5"/>
    <mergeCell ref="Q5:Q7"/>
    <mergeCell ref="R5:AD5"/>
    <mergeCell ref="D6:D7"/>
    <mergeCell ref="E6:F6"/>
    <mergeCell ref="G6:G7"/>
    <mergeCell ref="H6:P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F6B08-3EDF-4C8C-84CF-5B369B001CE8}">
  <dimension ref="A1:S91"/>
  <sheetViews>
    <sheetView showGridLines="0" topLeftCell="A3" workbookViewId="0">
      <selection activeCell="E8" sqref="E8"/>
    </sheetView>
  </sheetViews>
  <sheetFormatPr defaultRowHeight="14.4"/>
  <cols>
    <col min="1" max="2" width="4.44140625" style="13" customWidth="1"/>
    <col min="3" max="3" width="39.6640625" style="26" customWidth="1"/>
    <col min="4" max="6" width="11" style="26" customWidth="1"/>
    <col min="7" max="7" width="1.33203125" style="26" customWidth="1"/>
    <col min="8" max="19" width="9.109375" style="26"/>
  </cols>
  <sheetData>
    <row r="1" spans="1:19" s="2" customFormat="1" ht="33.75" customHeight="1">
      <c r="A1" s="12"/>
      <c r="B1" s="12"/>
      <c r="C1" s="232" t="s">
        <v>2045</v>
      </c>
      <c r="D1" s="233"/>
      <c r="E1" s="233"/>
      <c r="F1" s="233"/>
      <c r="G1" s="179"/>
    </row>
    <row r="2" spans="1:19" s="6" customFormat="1" ht="11.25" customHeight="1">
      <c r="A2" s="6" t="s">
        <v>1684</v>
      </c>
      <c r="C2" s="116"/>
      <c r="D2" s="98"/>
      <c r="E2" s="98" t="s">
        <v>7669</v>
      </c>
      <c r="F2" s="98" t="s">
        <v>7670</v>
      </c>
      <c r="G2" s="98"/>
    </row>
    <row r="3" spans="1:19" s="1" customFormat="1" ht="53.25" customHeight="1">
      <c r="A3" s="6"/>
      <c r="B3" s="6"/>
      <c r="C3" s="234" t="s">
        <v>142</v>
      </c>
      <c r="D3" s="234"/>
      <c r="E3" s="234"/>
      <c r="F3" s="234"/>
      <c r="G3" s="234"/>
      <c r="H3" s="234"/>
      <c r="I3" s="234"/>
      <c r="J3" s="234"/>
      <c r="K3" s="16"/>
      <c r="L3" s="16"/>
      <c r="M3" s="16"/>
      <c r="N3" s="16"/>
      <c r="O3" s="16"/>
      <c r="P3" s="16"/>
      <c r="Q3" s="16"/>
      <c r="R3" s="16"/>
      <c r="S3" s="16"/>
    </row>
    <row r="4" spans="1:19" s="1" customFormat="1" ht="9.75" customHeight="1" thickBot="1">
      <c r="A4" s="6"/>
      <c r="B4" s="6"/>
      <c r="C4" s="17"/>
      <c r="D4" s="16"/>
      <c r="E4" s="18"/>
      <c r="F4" s="19"/>
      <c r="G4" s="19"/>
      <c r="H4" s="16"/>
      <c r="I4" s="16"/>
      <c r="J4" s="16"/>
      <c r="K4" s="16"/>
      <c r="L4" s="16"/>
      <c r="M4" s="16"/>
      <c r="N4" s="16"/>
      <c r="O4" s="16"/>
      <c r="P4" s="16"/>
      <c r="Q4" s="16"/>
      <c r="R4" s="16"/>
      <c r="S4" s="16"/>
    </row>
    <row r="5" spans="1:19" s="1" customFormat="1" ht="17.25" customHeight="1" thickTop="1">
      <c r="A5" s="6"/>
      <c r="B5" s="6"/>
      <c r="C5" s="235" t="s">
        <v>16870</v>
      </c>
      <c r="D5" s="237" t="s">
        <v>342</v>
      </c>
      <c r="E5" s="237"/>
      <c r="F5" s="237"/>
      <c r="G5" s="238"/>
      <c r="H5" s="237" t="s">
        <v>16880</v>
      </c>
      <c r="I5" s="237"/>
      <c r="J5" s="237"/>
      <c r="K5" s="16"/>
      <c r="L5" s="16"/>
      <c r="M5" s="16"/>
      <c r="N5" s="16"/>
      <c r="O5" s="16"/>
      <c r="P5" s="16"/>
      <c r="Q5" s="16"/>
      <c r="R5" s="16"/>
      <c r="S5" s="16"/>
    </row>
    <row r="6" spans="1:19" s="1" customFormat="1" ht="26.25" customHeight="1">
      <c r="A6" s="6"/>
      <c r="B6" s="6"/>
      <c r="C6" s="236"/>
      <c r="D6" s="183" t="s">
        <v>342</v>
      </c>
      <c r="E6" s="183" t="s">
        <v>1687</v>
      </c>
      <c r="F6" s="183" t="s">
        <v>1688</v>
      </c>
      <c r="G6" s="239"/>
      <c r="H6" s="183" t="s">
        <v>342</v>
      </c>
      <c r="I6" s="183" t="s">
        <v>1687</v>
      </c>
      <c r="J6" s="183" t="s">
        <v>1688</v>
      </c>
      <c r="K6" s="16"/>
      <c r="L6" s="16"/>
      <c r="M6" s="16"/>
      <c r="N6" s="16"/>
      <c r="O6" s="16"/>
      <c r="P6" s="16"/>
      <c r="Q6" s="16"/>
      <c r="R6" s="16"/>
      <c r="S6" s="16"/>
    </row>
    <row r="7" spans="1:19" s="1" customFormat="1" ht="19.5" customHeight="1">
      <c r="A7" s="119" t="s">
        <v>9304</v>
      </c>
      <c r="B7" s="6"/>
      <c r="C7" s="21"/>
      <c r="D7" s="105">
        <f>quest15!C2</f>
        <v>682</v>
      </c>
      <c r="E7" s="105">
        <f>quest15!G2</f>
        <v>359</v>
      </c>
      <c r="F7" s="105">
        <f>quest15!K2</f>
        <v>323</v>
      </c>
      <c r="G7" s="126"/>
      <c r="H7" s="126"/>
      <c r="I7" s="126"/>
      <c r="J7" s="126"/>
      <c r="K7" s="16"/>
      <c r="L7" s="16"/>
      <c r="M7" s="16"/>
      <c r="N7" s="16"/>
      <c r="O7" s="16"/>
      <c r="P7" s="16"/>
      <c r="Q7" s="16"/>
      <c r="R7" s="16"/>
      <c r="S7" s="16"/>
    </row>
    <row r="8" spans="1:19">
      <c r="A8" s="119" t="s">
        <v>16524</v>
      </c>
      <c r="B8" s="6"/>
      <c r="C8" s="24" t="s">
        <v>16860</v>
      </c>
      <c r="D8" s="62">
        <f>SUMIF(quest15!A:A,'3.58'!A8,quest15!C:C)</f>
        <v>56</v>
      </c>
      <c r="E8" s="62">
        <f>SUMIF(quest15!E:E,'3.58'!A8,quest15!G:G)</f>
        <v>56</v>
      </c>
      <c r="F8" s="62">
        <f>SUMIF(quest15!I:I,'3.58'!A8,quest15!K:K)</f>
        <v>0</v>
      </c>
      <c r="G8" s="62"/>
      <c r="H8" s="82">
        <f>(D8/$D$7)*100</f>
        <v>8.2111436950146626</v>
      </c>
      <c r="I8" s="82">
        <f>(E8/$E$7)*100</f>
        <v>15.598885793871867</v>
      </c>
      <c r="J8" s="82">
        <f>(F8/$F$7)*100</f>
        <v>0</v>
      </c>
    </row>
    <row r="9" spans="1:19">
      <c r="A9" s="119" t="s">
        <v>16526</v>
      </c>
      <c r="B9" s="6"/>
      <c r="C9" s="24" t="s">
        <v>16861</v>
      </c>
      <c r="D9" s="62">
        <f>SUMIF(quest15!A:A,'3.58'!A9,quest15!C:C)</f>
        <v>36</v>
      </c>
      <c r="E9" s="62">
        <f>SUMIF(quest15!E:E,'3.58'!A9,quest15!G:G)</f>
        <v>36</v>
      </c>
      <c r="F9" s="62">
        <f>SUMIF(quest15!I:I,'3.58'!A9,quest15!K:K)</f>
        <v>0</v>
      </c>
      <c r="G9" s="62"/>
      <c r="H9" s="82">
        <f t="shared" ref="H9:H25" si="0">(D9/$D$7)*100</f>
        <v>5.2785923753665687</v>
      </c>
      <c r="I9" s="82">
        <f t="shared" ref="I9:I25" si="1">(E9/$E$7)*100</f>
        <v>10.027855153203342</v>
      </c>
      <c r="J9" s="82">
        <f t="shared" ref="J9:J25" si="2">(F9/$F$7)*100</f>
        <v>0</v>
      </c>
    </row>
    <row r="10" spans="1:19">
      <c r="A10" s="119" t="s">
        <v>16527</v>
      </c>
      <c r="B10" s="6"/>
      <c r="C10" s="24" t="s">
        <v>16871</v>
      </c>
      <c r="D10" s="62">
        <f>SUMIF(quest15!A:A,'3.58'!A10,quest15!C:C)</f>
        <v>23</v>
      </c>
      <c r="E10" s="62">
        <f>SUMIF(quest15!E:E,'3.58'!A10,quest15!G:G)</f>
        <v>22</v>
      </c>
      <c r="F10" s="62">
        <f>SUMIF(quest15!I:I,'3.58'!A10,quest15!K:K)</f>
        <v>1</v>
      </c>
      <c r="G10" s="62"/>
      <c r="H10" s="82">
        <f t="shared" si="0"/>
        <v>3.3724340175953076</v>
      </c>
      <c r="I10" s="82">
        <f t="shared" si="1"/>
        <v>6.1281337047353759</v>
      </c>
      <c r="J10" s="82">
        <f t="shared" si="2"/>
        <v>0.30959752321981426</v>
      </c>
    </row>
    <row r="11" spans="1:19">
      <c r="A11" s="119" t="s">
        <v>16528</v>
      </c>
      <c r="B11" s="6"/>
      <c r="C11" s="24" t="s">
        <v>16862</v>
      </c>
      <c r="D11" s="62">
        <f>SUMIF(quest15!A:A,'3.58'!A11,quest15!C:C)</f>
        <v>24</v>
      </c>
      <c r="E11" s="62">
        <f>SUMIF(quest15!E:E,'3.58'!A11,quest15!G:G)</f>
        <v>24</v>
      </c>
      <c r="F11" s="62">
        <f>SUMIF(quest15!I:I,'3.58'!A11,quest15!K:K)</f>
        <v>0</v>
      </c>
      <c r="G11" s="62"/>
      <c r="H11" s="82">
        <f t="shared" si="0"/>
        <v>3.519061583577713</v>
      </c>
      <c r="I11" s="82">
        <f t="shared" si="1"/>
        <v>6.6852367688022287</v>
      </c>
      <c r="J11" s="82">
        <f t="shared" si="2"/>
        <v>0</v>
      </c>
    </row>
    <row r="12" spans="1:19">
      <c r="A12" s="119" t="s">
        <v>16531</v>
      </c>
      <c r="B12" s="6"/>
      <c r="C12" s="24" t="s">
        <v>16872</v>
      </c>
      <c r="D12" s="62">
        <f>SUMIF(quest15!A:A,'3.58'!A12,quest15!C:C)</f>
        <v>30</v>
      </c>
      <c r="E12" s="62">
        <f>SUMIF(quest15!E:E,'3.58'!A12,quest15!G:G)</f>
        <v>18</v>
      </c>
      <c r="F12" s="62">
        <f>SUMIF(quest15!I:I,'3.58'!A12,quest15!K:K)</f>
        <v>12</v>
      </c>
      <c r="G12" s="62"/>
      <c r="H12" s="82">
        <f t="shared" si="0"/>
        <v>4.3988269794721413</v>
      </c>
      <c r="I12" s="82">
        <f t="shared" si="1"/>
        <v>5.0139275766016711</v>
      </c>
      <c r="J12" s="82">
        <f t="shared" si="2"/>
        <v>3.7151702786377707</v>
      </c>
    </row>
    <row r="13" spans="1:19">
      <c r="A13" s="119" t="s">
        <v>16534</v>
      </c>
      <c r="B13" s="6"/>
      <c r="C13" s="24" t="s">
        <v>16873</v>
      </c>
      <c r="D13" s="62">
        <f>SUMIF(quest15!A:A,'3.58'!A13,quest15!C:C)</f>
        <v>12</v>
      </c>
      <c r="E13" s="62">
        <f>SUMIF(quest15!E:E,'3.58'!A13,quest15!G:G)</f>
        <v>12</v>
      </c>
      <c r="F13" s="62">
        <f>SUMIF(quest15!I:I,'3.58'!A13,quest15!K:K)</f>
        <v>0</v>
      </c>
      <c r="G13" s="62"/>
      <c r="H13" s="82">
        <f t="shared" si="0"/>
        <v>1.7595307917888565</v>
      </c>
      <c r="I13" s="82">
        <f t="shared" si="1"/>
        <v>3.3426183844011144</v>
      </c>
      <c r="J13" s="82">
        <f t="shared" si="2"/>
        <v>0</v>
      </c>
    </row>
    <row r="14" spans="1:19">
      <c r="A14" s="119" t="s">
        <v>16529</v>
      </c>
      <c r="B14" s="6"/>
      <c r="C14" s="24" t="s">
        <v>16865</v>
      </c>
      <c r="D14" s="62">
        <f>SUMIF(quest15!A:A,'3.58'!A14,quest15!C:C)</f>
        <v>21</v>
      </c>
      <c r="E14" s="62">
        <f>SUMIF(quest15!E:E,'3.58'!A14,quest15!G:G)</f>
        <v>9</v>
      </c>
      <c r="F14" s="62">
        <f>SUMIF(quest15!I:I,'3.58'!A14,quest15!K:K)</f>
        <v>12</v>
      </c>
      <c r="G14" s="62"/>
      <c r="H14" s="82">
        <f t="shared" si="0"/>
        <v>3.0791788856304985</v>
      </c>
      <c r="I14" s="82">
        <f t="shared" si="1"/>
        <v>2.5069637883008355</v>
      </c>
      <c r="J14" s="82">
        <f t="shared" si="2"/>
        <v>3.7151702786377707</v>
      </c>
    </row>
    <row r="15" spans="1:19">
      <c r="A15" s="119" t="s">
        <v>16544</v>
      </c>
      <c r="B15" s="6"/>
      <c r="C15" s="24" t="s">
        <v>16867</v>
      </c>
      <c r="D15" s="62">
        <f>SUMIF(quest15!A:A,'3.58'!A15,quest15!C:C)</f>
        <v>18</v>
      </c>
      <c r="E15" s="62">
        <f>SUMIF(quest15!E:E,'3.58'!A15,quest15!G:G)</f>
        <v>13</v>
      </c>
      <c r="F15" s="62">
        <f>SUMIF(quest15!I:I,'3.58'!A15,quest15!K:K)</f>
        <v>5</v>
      </c>
      <c r="G15" s="62"/>
      <c r="H15" s="82">
        <f t="shared" si="0"/>
        <v>2.6392961876832843</v>
      </c>
      <c r="I15" s="82">
        <f t="shared" si="1"/>
        <v>3.6211699164345403</v>
      </c>
      <c r="J15" s="82">
        <f t="shared" si="2"/>
        <v>1.5479876160990713</v>
      </c>
    </row>
    <row r="16" spans="1:19">
      <c r="A16" s="119" t="s">
        <v>16536</v>
      </c>
      <c r="B16" s="6"/>
      <c r="C16" s="24" t="s">
        <v>16863</v>
      </c>
      <c r="D16" s="62">
        <f>SUMIF(quest15!A:A,'3.58'!A16,quest15!C:C)</f>
        <v>24</v>
      </c>
      <c r="E16" s="62">
        <f>SUMIF(quest15!E:E,'3.58'!A16,quest15!G:G)</f>
        <v>20</v>
      </c>
      <c r="F16" s="62">
        <f>SUMIF(quest15!I:I,'3.58'!A16,quest15!K:K)</f>
        <v>4</v>
      </c>
      <c r="G16" s="62"/>
      <c r="H16" s="82">
        <f t="shared" si="0"/>
        <v>3.519061583577713</v>
      </c>
      <c r="I16" s="82">
        <f t="shared" si="1"/>
        <v>5.5710306406685239</v>
      </c>
      <c r="J16" s="82">
        <f t="shared" si="2"/>
        <v>1.2383900928792571</v>
      </c>
    </row>
    <row r="17" spans="1:11">
      <c r="A17" s="119" t="s">
        <v>16553</v>
      </c>
      <c r="B17" s="6"/>
      <c r="C17" s="24" t="s">
        <v>16874</v>
      </c>
      <c r="D17" s="62">
        <f>SUMIF(quest15!A:A,'3.58'!A17,quest15!C:C)</f>
        <v>5</v>
      </c>
      <c r="E17" s="62">
        <f>SUMIF(quest15!E:E,'3.58'!A17,quest15!G:G)</f>
        <v>5</v>
      </c>
      <c r="F17" s="62">
        <f>SUMIF(quest15!I:I,'3.58'!A17,quest15!K:K)</f>
        <v>0</v>
      </c>
      <c r="G17" s="62"/>
      <c r="H17" s="82">
        <f t="shared" si="0"/>
        <v>0.73313782991202348</v>
      </c>
      <c r="I17" s="82">
        <f t="shared" si="1"/>
        <v>1.392757660167131</v>
      </c>
      <c r="J17" s="82">
        <f t="shared" si="2"/>
        <v>0</v>
      </c>
      <c r="K17" s="197"/>
    </row>
    <row r="18" spans="1:11">
      <c r="A18" s="119" t="s">
        <v>16542</v>
      </c>
      <c r="B18" s="6"/>
      <c r="C18" s="24" t="s">
        <v>16864</v>
      </c>
      <c r="D18" s="62">
        <f>SUMIF(quest15!A:A,'3.58'!A18,quest15!C:C)</f>
        <v>22</v>
      </c>
      <c r="E18" s="62">
        <f>SUMIF(quest15!E:E,'3.58'!A18,quest15!G:G)</f>
        <v>0</v>
      </c>
      <c r="F18" s="62">
        <f>SUMIF(quest15!I:I,'3.58'!A18,quest15!K:K)</f>
        <v>22</v>
      </c>
      <c r="G18" s="62"/>
      <c r="H18" s="82">
        <f t="shared" si="0"/>
        <v>3.225806451612903</v>
      </c>
      <c r="I18" s="82">
        <f>(E18/$E$7)*100</f>
        <v>0</v>
      </c>
      <c r="J18" s="82">
        <f>(F18/$F$7)*100</f>
        <v>6.8111455108359129</v>
      </c>
      <c r="K18" s="197"/>
    </row>
    <row r="19" spans="1:11">
      <c r="A19" s="119" t="s">
        <v>16530</v>
      </c>
      <c r="B19" s="6"/>
      <c r="C19" s="24" t="s">
        <v>16866</v>
      </c>
      <c r="D19" s="62">
        <f>SUMIF(quest15!A:A,'3.58'!A19,quest15!C:C)</f>
        <v>18</v>
      </c>
      <c r="E19" s="62">
        <f>SUMIF(quest15!E:E,'3.58'!A19,quest15!G:G)</f>
        <v>1</v>
      </c>
      <c r="F19" s="62">
        <f>SUMIF(quest15!I:I,'3.58'!A19,quest15!K:K)</f>
        <v>17</v>
      </c>
      <c r="G19" s="62"/>
      <c r="H19" s="82">
        <f t="shared" si="0"/>
        <v>2.6392961876832843</v>
      </c>
      <c r="I19" s="82">
        <f t="shared" si="1"/>
        <v>0.2785515320334262</v>
      </c>
      <c r="J19" s="82">
        <f t="shared" si="2"/>
        <v>5.2631578947368416</v>
      </c>
      <c r="K19" s="197"/>
    </row>
    <row r="20" spans="1:11">
      <c r="A20" s="119" t="s">
        <v>16541</v>
      </c>
      <c r="B20" s="6"/>
      <c r="C20" s="24" t="s">
        <v>10751</v>
      </c>
      <c r="D20" s="62">
        <f>SUMIF(quest15!A:A,'3.58'!A20,quest15!C:C)</f>
        <v>10</v>
      </c>
      <c r="E20" s="62">
        <f>SUMIF(quest15!E:E,'3.58'!A20,quest15!G:G)</f>
        <v>1</v>
      </c>
      <c r="F20" s="62">
        <f>SUMIF(quest15!I:I,'3.58'!A20,quest15!K:K)</f>
        <v>9</v>
      </c>
      <c r="G20" s="62"/>
      <c r="H20" s="82">
        <f t="shared" si="0"/>
        <v>1.466275659824047</v>
      </c>
      <c r="I20" s="82">
        <f t="shared" si="1"/>
        <v>0.2785515320334262</v>
      </c>
      <c r="J20" s="82">
        <f t="shared" si="2"/>
        <v>2.7863777089783279</v>
      </c>
      <c r="K20" s="197"/>
    </row>
    <row r="21" spans="1:11">
      <c r="A21" s="119" t="s">
        <v>16548</v>
      </c>
      <c r="B21" s="6"/>
      <c r="C21" s="24" t="s">
        <v>16875</v>
      </c>
      <c r="D21" s="62">
        <f>SUMIF(quest15!A:A,'3.58'!A21,quest15!C:C)</f>
        <v>10</v>
      </c>
      <c r="E21" s="62">
        <f>SUMIF(quest15!E:E,'3.58'!A21,quest15!G:G)</f>
        <v>2</v>
      </c>
      <c r="F21" s="62">
        <f>SUMIF(quest15!I:I,'3.58'!A21,quest15!K:K)</f>
        <v>8</v>
      </c>
      <c r="G21" s="62"/>
      <c r="H21" s="82">
        <f t="shared" si="0"/>
        <v>1.466275659824047</v>
      </c>
      <c r="I21" s="82">
        <f t="shared" si="1"/>
        <v>0.55710306406685239</v>
      </c>
      <c r="J21" s="82">
        <f t="shared" si="2"/>
        <v>2.4767801857585141</v>
      </c>
      <c r="K21" s="197"/>
    </row>
    <row r="22" spans="1:11">
      <c r="A22" s="119" t="s">
        <v>16539</v>
      </c>
      <c r="B22" s="6"/>
      <c r="C22" s="24" t="s">
        <v>16876</v>
      </c>
      <c r="D22" s="62">
        <f>SUMIF(quest15!A:A,'3.58'!A22,quest15!C:C)</f>
        <v>8</v>
      </c>
      <c r="E22" s="62">
        <f>SUMIF(quest15!E:E,'3.58'!A22,quest15!G:G)</f>
        <v>0</v>
      </c>
      <c r="F22" s="62">
        <f>SUMIF(quest15!I:I,'3.58'!A22,quest15!K:K)</f>
        <v>8</v>
      </c>
      <c r="G22" s="62"/>
      <c r="H22" s="82">
        <f t="shared" si="0"/>
        <v>1.1730205278592376</v>
      </c>
      <c r="I22" s="82">
        <f t="shared" si="1"/>
        <v>0</v>
      </c>
      <c r="J22" s="82">
        <f t="shared" si="2"/>
        <v>2.4767801857585141</v>
      </c>
      <c r="K22" s="197"/>
    </row>
    <row r="23" spans="1:11">
      <c r="A23" s="119" t="s">
        <v>16538</v>
      </c>
      <c r="B23" s="6"/>
      <c r="C23" s="24" t="s">
        <v>16877</v>
      </c>
      <c r="D23" s="62">
        <f>SUMIF(quest15!A:A,'3.58'!A23,quest15!C:C)</f>
        <v>8</v>
      </c>
      <c r="E23" s="62">
        <f>SUMIF(quest15!E:E,'3.58'!A23,quest15!G:G)</f>
        <v>1</v>
      </c>
      <c r="F23" s="62">
        <f>SUMIF(quest15!I:I,'3.58'!A23,quest15!K:K)</f>
        <v>7</v>
      </c>
      <c r="G23" s="62"/>
      <c r="H23" s="82">
        <f t="shared" si="0"/>
        <v>1.1730205278592376</v>
      </c>
      <c r="I23" s="82">
        <f t="shared" si="1"/>
        <v>0.2785515320334262</v>
      </c>
      <c r="J23" s="82">
        <f t="shared" si="2"/>
        <v>2.1671826625386998</v>
      </c>
      <c r="K23" s="197"/>
    </row>
    <row r="24" spans="1:11">
      <c r="A24" s="119" t="s">
        <v>16574</v>
      </c>
      <c r="B24" s="6"/>
      <c r="C24" s="24" t="s">
        <v>16878</v>
      </c>
      <c r="D24" s="62">
        <f>SUMIF(quest15!A:A,'3.58'!A24,quest15!C:C)</f>
        <v>10</v>
      </c>
      <c r="E24" s="62">
        <f>SUMIF(quest15!E:E,'3.58'!A24,quest15!G:G)</f>
        <v>4</v>
      </c>
      <c r="F24" s="62">
        <f>SUMIF(quest15!I:I,'3.58'!A24,quest15!K:K)</f>
        <v>6</v>
      </c>
      <c r="G24" s="62"/>
      <c r="H24" s="82">
        <f t="shared" si="0"/>
        <v>1.466275659824047</v>
      </c>
      <c r="I24" s="82">
        <f t="shared" si="1"/>
        <v>1.1142061281337048</v>
      </c>
      <c r="J24" s="82">
        <f t="shared" si="2"/>
        <v>1.8575851393188854</v>
      </c>
      <c r="K24" s="197"/>
    </row>
    <row r="25" spans="1:11" ht="15" thickBot="1">
      <c r="A25" s="119" t="s">
        <v>16546</v>
      </c>
      <c r="B25" s="6"/>
      <c r="C25" s="24" t="s">
        <v>16879</v>
      </c>
      <c r="D25" s="62">
        <f>SUMIF(quest15!A:A,'3.58'!A25,quest15!C:C)</f>
        <v>6</v>
      </c>
      <c r="E25" s="62">
        <f>SUMIF(quest15!E:E,'3.58'!A25,quest15!G:G)</f>
        <v>0</v>
      </c>
      <c r="F25" s="62">
        <f>SUMIF(quest15!I:I,'3.58'!A25,quest15!K:K)</f>
        <v>6</v>
      </c>
      <c r="G25" s="62"/>
      <c r="H25" s="82">
        <f t="shared" si="0"/>
        <v>0.87976539589442826</v>
      </c>
      <c r="I25" s="82">
        <f t="shared" si="1"/>
        <v>0</v>
      </c>
      <c r="J25" s="82">
        <f t="shared" si="2"/>
        <v>1.8575851393188854</v>
      </c>
      <c r="K25" s="197"/>
    </row>
    <row r="26" spans="1:11" s="26" customFormat="1" ht="15" thickTop="1">
      <c r="A26" s="6"/>
      <c r="B26" s="6"/>
      <c r="C26" s="32" t="s">
        <v>355</v>
      </c>
      <c r="D26" s="33"/>
      <c r="E26" s="33"/>
      <c r="F26" s="33"/>
      <c r="G26" s="33"/>
      <c r="H26" s="33"/>
      <c r="I26" s="33"/>
      <c r="J26" s="33"/>
      <c r="K26" s="197"/>
    </row>
    <row r="27" spans="1:11" s="26" customFormat="1">
      <c r="A27" s="8"/>
      <c r="B27" s="8"/>
      <c r="K27" s="197"/>
    </row>
    <row r="28" spans="1:11" s="26" customFormat="1">
      <c r="A28" s="8"/>
      <c r="B28" s="8"/>
      <c r="K28" s="197"/>
    </row>
    <row r="29" spans="1:11" s="26" customFormat="1">
      <c r="A29" s="8"/>
      <c r="B29" s="8"/>
      <c r="K29" s="197"/>
    </row>
    <row r="30" spans="1:11" s="26" customFormat="1">
      <c r="A30" s="8"/>
      <c r="B30" s="8"/>
      <c r="K30" s="197"/>
    </row>
    <row r="31" spans="1:11" s="26" customFormat="1">
      <c r="A31" s="8"/>
      <c r="B31" s="8"/>
      <c r="K31" s="197"/>
    </row>
    <row r="32" spans="1:11" s="26" customFormat="1">
      <c r="A32" s="8"/>
      <c r="B32" s="8"/>
      <c r="K32" s="197"/>
    </row>
    <row r="33" spans="1:11" s="26" customFormat="1">
      <c r="A33" s="8"/>
      <c r="B33" s="8"/>
      <c r="K33" s="197"/>
    </row>
    <row r="34" spans="1:11" s="26" customFormat="1">
      <c r="A34" s="8"/>
      <c r="B34" s="8"/>
      <c r="K34" s="197"/>
    </row>
    <row r="35" spans="1:11" s="26" customFormat="1">
      <c r="A35" s="8"/>
      <c r="B35" s="8"/>
    </row>
    <row r="36" spans="1:11" s="26" customFormat="1">
      <c r="A36" s="8"/>
      <c r="B36" s="8"/>
    </row>
    <row r="37" spans="1:11" s="26" customFormat="1">
      <c r="A37" s="8"/>
      <c r="B37" s="8"/>
    </row>
    <row r="38" spans="1:11" s="26" customFormat="1">
      <c r="A38" s="8"/>
      <c r="B38" s="8"/>
    </row>
    <row r="39" spans="1:11" s="26" customFormat="1">
      <c r="A39" s="8"/>
      <c r="B39" s="8"/>
    </row>
    <row r="40" spans="1:11" s="26" customFormat="1">
      <c r="A40" s="8"/>
      <c r="B40" s="8"/>
    </row>
    <row r="41" spans="1:11" s="26" customFormat="1">
      <c r="A41" s="8"/>
      <c r="B41" s="8"/>
    </row>
    <row r="42" spans="1:11" s="26" customFormat="1">
      <c r="A42" s="8"/>
      <c r="B42" s="8"/>
    </row>
    <row r="43" spans="1:11" s="26" customFormat="1">
      <c r="A43" s="8"/>
      <c r="B43" s="8"/>
    </row>
    <row r="44" spans="1:11" s="26" customFormat="1">
      <c r="A44" s="8"/>
      <c r="B44" s="8"/>
    </row>
    <row r="45" spans="1:11" s="26" customFormat="1">
      <c r="A45" s="8"/>
      <c r="B45" s="8"/>
    </row>
    <row r="46" spans="1:11" s="26" customFormat="1">
      <c r="A46" s="8"/>
      <c r="B46" s="8"/>
    </row>
    <row r="47" spans="1:11" s="26" customFormat="1">
      <c r="A47" s="8"/>
      <c r="B47" s="8"/>
    </row>
    <row r="48" spans="1:11"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sheetData>
  <mergeCells count="6">
    <mergeCell ref="C1:F1"/>
    <mergeCell ref="C5:C6"/>
    <mergeCell ref="D5:F5"/>
    <mergeCell ref="H5:J5"/>
    <mergeCell ref="G5:G6"/>
    <mergeCell ref="C3:J3"/>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7769B-2B3F-408F-BB8C-DE84B4950E6A}">
  <dimension ref="A1:S83"/>
  <sheetViews>
    <sheetView showGridLines="0" topLeftCell="A2" workbookViewId="0">
      <selection activeCell="C5" sqref="C5:C6"/>
    </sheetView>
  </sheetViews>
  <sheetFormatPr defaultRowHeight="14.4"/>
  <cols>
    <col min="1" max="2" width="4.44140625" style="13" customWidth="1"/>
    <col min="3" max="3" width="39.6640625" style="26" customWidth="1"/>
    <col min="4" max="6" width="11" style="26" customWidth="1"/>
    <col min="7" max="7" width="1.33203125" style="26" customWidth="1"/>
    <col min="8" max="19" width="9.109375" style="26"/>
  </cols>
  <sheetData>
    <row r="1" spans="1:19" s="2" customFormat="1" ht="33.75" customHeight="1">
      <c r="A1" s="12"/>
      <c r="B1" s="12"/>
      <c r="C1" s="232" t="s">
        <v>2045</v>
      </c>
      <c r="D1" s="233"/>
      <c r="E1" s="233"/>
      <c r="F1" s="233"/>
      <c r="G1" s="179"/>
    </row>
    <row r="2" spans="1:19" s="6" customFormat="1" ht="11.25" customHeight="1">
      <c r="A2" s="6" t="s">
        <v>1684</v>
      </c>
      <c r="C2" s="116"/>
      <c r="D2" s="98"/>
      <c r="E2" s="98" t="s">
        <v>7669</v>
      </c>
      <c r="F2" s="98" t="s">
        <v>7670</v>
      </c>
      <c r="G2" s="98"/>
    </row>
    <row r="3" spans="1:19" s="1" customFormat="1" ht="53.25" customHeight="1">
      <c r="A3" s="6"/>
      <c r="B3" s="6"/>
      <c r="C3" s="234" t="s">
        <v>17396</v>
      </c>
      <c r="D3" s="234"/>
      <c r="E3" s="234"/>
      <c r="F3" s="234"/>
      <c r="G3" s="234"/>
      <c r="H3" s="234"/>
      <c r="I3" s="234"/>
      <c r="J3" s="234"/>
      <c r="K3" s="16"/>
      <c r="L3" s="16"/>
      <c r="M3" s="16"/>
      <c r="N3" s="16"/>
      <c r="O3" s="16"/>
      <c r="P3" s="16"/>
      <c r="Q3" s="16"/>
      <c r="R3" s="16"/>
      <c r="S3" s="16"/>
    </row>
    <row r="4" spans="1:19" s="1" customFormat="1" ht="9.75" customHeight="1" thickBot="1">
      <c r="A4" s="6"/>
      <c r="B4" s="6"/>
      <c r="C4" s="17"/>
      <c r="D4" s="16"/>
      <c r="E4" s="18"/>
      <c r="F4" s="19"/>
      <c r="G4" s="19"/>
      <c r="H4" s="16"/>
      <c r="I4" s="16"/>
      <c r="J4" s="16"/>
      <c r="K4" s="16"/>
      <c r="L4" s="16"/>
      <c r="M4" s="16"/>
      <c r="N4" s="16"/>
      <c r="O4" s="16"/>
      <c r="P4" s="16"/>
      <c r="Q4" s="16"/>
      <c r="R4" s="16"/>
      <c r="S4" s="16"/>
    </row>
    <row r="5" spans="1:19" s="1" customFormat="1" ht="17.25" customHeight="1" thickTop="1">
      <c r="A5" s="6"/>
      <c r="B5" s="6"/>
      <c r="C5" s="235" t="s">
        <v>17408</v>
      </c>
      <c r="D5" s="237" t="s">
        <v>342</v>
      </c>
      <c r="E5" s="237"/>
      <c r="F5" s="237"/>
      <c r="G5" s="238"/>
      <c r="H5" s="237" t="s">
        <v>1831</v>
      </c>
      <c r="I5" s="237"/>
      <c r="J5" s="237"/>
      <c r="K5" s="16"/>
      <c r="L5" s="16"/>
      <c r="M5" s="16"/>
      <c r="N5" s="16"/>
      <c r="O5" s="16"/>
      <c r="P5" s="16"/>
      <c r="Q5" s="16"/>
      <c r="R5" s="16"/>
      <c r="S5" s="16"/>
    </row>
    <row r="6" spans="1:19" s="1" customFormat="1" ht="26.25" customHeight="1">
      <c r="A6" s="6"/>
      <c r="B6" s="6"/>
      <c r="C6" s="236"/>
      <c r="D6" s="183" t="s">
        <v>342</v>
      </c>
      <c r="E6" s="183" t="s">
        <v>1687</v>
      </c>
      <c r="F6" s="183" t="s">
        <v>1688</v>
      </c>
      <c r="G6" s="239"/>
      <c r="H6" s="183" t="s">
        <v>342</v>
      </c>
      <c r="I6" s="183" t="s">
        <v>1687</v>
      </c>
      <c r="J6" s="183" t="s">
        <v>1688</v>
      </c>
      <c r="K6" s="16"/>
      <c r="L6" s="16"/>
      <c r="M6" s="16"/>
      <c r="N6" s="16"/>
      <c r="O6" s="16"/>
      <c r="P6" s="16"/>
      <c r="Q6" s="16"/>
      <c r="R6" s="16"/>
      <c r="S6" s="16"/>
    </row>
    <row r="7" spans="1:19" s="1" customFormat="1" ht="19.5" customHeight="1">
      <c r="A7" s="119" t="s">
        <v>9304</v>
      </c>
      <c r="B7" s="6"/>
      <c r="C7" s="21"/>
      <c r="D7" s="105">
        <f>quest26_nao!C2</f>
        <v>866</v>
      </c>
      <c r="E7" s="105">
        <f>quest26_nao!G2</f>
        <v>511</v>
      </c>
      <c r="F7" s="105">
        <f>quest26_nao!K2</f>
        <v>355</v>
      </c>
      <c r="G7" s="126"/>
      <c r="H7" s="126"/>
      <c r="I7" s="126"/>
      <c r="J7" s="126"/>
      <c r="K7" s="16"/>
      <c r="L7" s="16"/>
      <c r="M7" s="16"/>
      <c r="N7" s="16"/>
      <c r="O7" s="16"/>
      <c r="P7" s="16"/>
      <c r="Q7" s="16"/>
      <c r="R7" s="16"/>
      <c r="S7" s="16"/>
    </row>
    <row r="8" spans="1:19">
      <c r="A8" s="119" t="s">
        <v>16882</v>
      </c>
      <c r="B8" s="6"/>
      <c r="C8" s="24" t="s">
        <v>17397</v>
      </c>
      <c r="D8" s="62">
        <f>SUMIF(quest26_nao!A:A,'3.59'!A8,quest26_nao!C:C)</f>
        <v>514</v>
      </c>
      <c r="E8" s="62">
        <f>SUMIF(quest26_nao!E:E,'3.59'!A8,quest26_nao!G:G)</f>
        <v>299</v>
      </c>
      <c r="F8" s="62">
        <f>SUMIF(quest26_nao!I:I,'3.59'!A8,quest26_nao!K:K)</f>
        <v>215</v>
      </c>
      <c r="G8" s="62"/>
      <c r="H8" s="82">
        <f>(D8/$D$7)*100</f>
        <v>59.353348729792145</v>
      </c>
      <c r="I8" s="82">
        <f>(E8/$E$7)*100</f>
        <v>58.512720156555773</v>
      </c>
      <c r="J8" s="82">
        <f>(F8/$F$7)*100</f>
        <v>60.563380281690137</v>
      </c>
    </row>
    <row r="9" spans="1:19">
      <c r="A9" s="119" t="s">
        <v>16884</v>
      </c>
      <c r="B9" s="6"/>
      <c r="C9" s="24" t="s">
        <v>17398</v>
      </c>
      <c r="D9" s="62">
        <f>SUMIF(quest26_nao!A:A,'3.59'!A9,quest26_nao!C:C)</f>
        <v>140</v>
      </c>
      <c r="E9" s="62">
        <f>SUMIF(quest26_nao!E:E,'3.59'!A9,quest26_nao!G:G)</f>
        <v>84</v>
      </c>
      <c r="F9" s="62">
        <f>SUMIF(quest26_nao!I:I,'3.59'!A9,quest26_nao!K:K)</f>
        <v>56</v>
      </c>
      <c r="G9" s="62"/>
      <c r="H9" s="82">
        <f t="shared" ref="H9:H17" si="0">(D9/$D$7)*100</f>
        <v>16.166281755196305</v>
      </c>
      <c r="I9" s="82">
        <f t="shared" ref="I9:I17" si="1">(E9/$E$7)*100</f>
        <v>16.43835616438356</v>
      </c>
      <c r="J9" s="82">
        <f t="shared" ref="J9:J17" si="2">(F9/$F$7)*100</f>
        <v>15.774647887323944</v>
      </c>
    </row>
    <row r="10" spans="1:19">
      <c r="A10" s="119" t="s">
        <v>16896</v>
      </c>
      <c r="B10" s="6"/>
      <c r="C10" s="24" t="s">
        <v>17399</v>
      </c>
      <c r="D10" s="62">
        <f>SUMIF(quest26_nao!A:A,'3.59'!A10,quest26_nao!C:C)</f>
        <v>50</v>
      </c>
      <c r="E10" s="62">
        <f>SUMIF(quest26_nao!E:E,'3.59'!A10,quest26_nao!G:G)</f>
        <v>24</v>
      </c>
      <c r="F10" s="62">
        <f>SUMIF(quest26_nao!I:I,'3.59'!A10,quest26_nao!K:K)</f>
        <v>26</v>
      </c>
      <c r="G10" s="62"/>
      <c r="H10" s="82">
        <f t="shared" si="0"/>
        <v>5.7736720554272516</v>
      </c>
      <c r="I10" s="82">
        <f t="shared" si="1"/>
        <v>4.6966731898238745</v>
      </c>
      <c r="J10" s="82">
        <f t="shared" si="2"/>
        <v>7.323943661971831</v>
      </c>
    </row>
    <row r="11" spans="1:19">
      <c r="A11" s="119" t="s">
        <v>16900</v>
      </c>
      <c r="B11" s="6"/>
      <c r="C11" s="24" t="s">
        <v>17400</v>
      </c>
      <c r="D11" s="62">
        <f>SUMIF(quest26_nao!A:A,'3.59'!A11,quest26_nao!C:C)</f>
        <v>30</v>
      </c>
      <c r="E11" s="62">
        <f>SUMIF(quest26_nao!E:E,'3.59'!A11,quest26_nao!G:G)</f>
        <v>15</v>
      </c>
      <c r="F11" s="62">
        <f>SUMIF(quest26_nao!I:I,'3.59'!A11,quest26_nao!K:K)</f>
        <v>15</v>
      </c>
      <c r="G11" s="62"/>
      <c r="H11" s="82">
        <f t="shared" si="0"/>
        <v>3.4642032332563506</v>
      </c>
      <c r="I11" s="82">
        <f t="shared" si="1"/>
        <v>2.9354207436399218</v>
      </c>
      <c r="J11" s="82">
        <f t="shared" si="2"/>
        <v>4.225352112676056</v>
      </c>
    </row>
    <row r="12" spans="1:19">
      <c r="A12" s="119" t="s">
        <v>16890</v>
      </c>
      <c r="B12" s="6"/>
      <c r="C12" s="24" t="s">
        <v>17401</v>
      </c>
      <c r="D12" s="62">
        <f>SUMIF(quest26_nao!A:A,'3.59'!A12,quest26_nao!C:C)</f>
        <v>17</v>
      </c>
      <c r="E12" s="62">
        <f>SUMIF(quest26_nao!E:E,'3.59'!A12,quest26_nao!G:G)</f>
        <v>15</v>
      </c>
      <c r="F12" s="62">
        <f>SUMIF(quest26_nao!I:I,'3.59'!A12,quest26_nao!K:K)</f>
        <v>2</v>
      </c>
      <c r="G12" s="62"/>
      <c r="H12" s="82">
        <f t="shared" si="0"/>
        <v>1.9630484988452657</v>
      </c>
      <c r="I12" s="82">
        <f t="shared" si="1"/>
        <v>2.9354207436399218</v>
      </c>
      <c r="J12" s="82">
        <f t="shared" si="2"/>
        <v>0.56338028169014087</v>
      </c>
    </row>
    <row r="13" spans="1:19">
      <c r="A13" s="119" t="s">
        <v>16897</v>
      </c>
      <c r="B13" s="6"/>
      <c r="C13" s="24" t="s">
        <v>17402</v>
      </c>
      <c r="D13" s="62">
        <f>SUMIF(quest26_nao!A:A,'3.59'!A13,quest26_nao!C:C)</f>
        <v>12</v>
      </c>
      <c r="E13" s="62">
        <f>SUMIF(quest26_nao!E:E,'3.59'!A13,quest26_nao!G:G)</f>
        <v>10</v>
      </c>
      <c r="F13" s="62">
        <f>SUMIF(quest26_nao!I:I,'3.59'!A13,quest26_nao!K:K)</f>
        <v>2</v>
      </c>
      <c r="G13" s="62"/>
      <c r="H13" s="82">
        <f t="shared" si="0"/>
        <v>1.3856812933025404</v>
      </c>
      <c r="I13" s="82">
        <f t="shared" si="1"/>
        <v>1.9569471624266144</v>
      </c>
      <c r="J13" s="82">
        <f t="shared" si="2"/>
        <v>0.56338028169014087</v>
      </c>
    </row>
    <row r="14" spans="1:19">
      <c r="A14" s="119" t="s">
        <v>16924</v>
      </c>
      <c r="B14" s="6"/>
      <c r="C14" s="24" t="s">
        <v>17403</v>
      </c>
      <c r="D14" s="62">
        <f>SUMIF(quest26_nao!A:A,'3.59'!A14,quest26_nao!C:C)</f>
        <v>3</v>
      </c>
      <c r="E14" s="62">
        <f>SUMIF(quest26_nao!E:E,'3.59'!A14,quest26_nao!G:G)</f>
        <v>2</v>
      </c>
      <c r="F14" s="62">
        <f>SUMIF(quest26_nao!I:I,'3.59'!A14,quest26_nao!K:K)</f>
        <v>1</v>
      </c>
      <c r="G14" s="62"/>
      <c r="H14" s="82">
        <f t="shared" si="0"/>
        <v>0.3464203233256351</v>
      </c>
      <c r="I14" s="82">
        <f t="shared" si="1"/>
        <v>0.39138943248532287</v>
      </c>
      <c r="J14" s="82">
        <f t="shared" si="2"/>
        <v>0.28169014084507044</v>
      </c>
    </row>
    <row r="15" spans="1:19">
      <c r="A15" s="119" t="s">
        <v>16980</v>
      </c>
      <c r="B15" s="6"/>
      <c r="C15" s="24" t="s">
        <v>17404</v>
      </c>
      <c r="D15" s="62">
        <f>SUMIF(quest26_nao!A:A,'3.59'!A15,quest26_nao!C:C)</f>
        <v>3</v>
      </c>
      <c r="E15" s="62">
        <f>SUMIF(quest26_nao!E:E,'3.59'!A15,quest26_nao!G:G)</f>
        <v>0</v>
      </c>
      <c r="F15" s="62">
        <f>SUMIF(quest26_nao!I:I,'3.59'!A15,quest26_nao!K:K)</f>
        <v>3</v>
      </c>
      <c r="G15" s="62"/>
      <c r="H15" s="82">
        <f t="shared" si="0"/>
        <v>0.3464203233256351</v>
      </c>
      <c r="I15" s="82">
        <f t="shared" si="1"/>
        <v>0</v>
      </c>
      <c r="J15" s="82">
        <f t="shared" si="2"/>
        <v>0.84507042253521114</v>
      </c>
      <c r="K15" s="202"/>
    </row>
    <row r="16" spans="1:19">
      <c r="A16" s="119" t="s">
        <v>17017</v>
      </c>
      <c r="B16" s="6"/>
      <c r="C16" s="24" t="s">
        <v>17405</v>
      </c>
      <c r="D16" s="62">
        <f>SUMIF(quest26_nao!A:A,'3.59'!A16,quest26_nao!C:C)</f>
        <v>2</v>
      </c>
      <c r="E16" s="62">
        <f>SUMIF(quest26_nao!E:E,'3.59'!A16,quest26_nao!G:G)</f>
        <v>2</v>
      </c>
      <c r="F16" s="62">
        <f>SUMIF(quest26_nao!I:I,'3.59'!A16,quest26_nao!K:K)</f>
        <v>0</v>
      </c>
      <c r="G16" s="62"/>
      <c r="H16" s="82">
        <f t="shared" si="0"/>
        <v>0.23094688221709006</v>
      </c>
      <c r="I16" s="82">
        <f t="shared" si="1"/>
        <v>0.39138943248532287</v>
      </c>
      <c r="J16" s="82">
        <f t="shared" si="2"/>
        <v>0</v>
      </c>
      <c r="K16" s="202"/>
    </row>
    <row r="17" spans="1:11" ht="15" thickBot="1">
      <c r="A17" s="119" t="s">
        <v>16990</v>
      </c>
      <c r="B17" s="6"/>
      <c r="C17" s="24" t="s">
        <v>17406</v>
      </c>
      <c r="D17" s="62">
        <f>SUMIF(quest26_nao!A:A,'3.59'!A17,quest26_nao!C:C)</f>
        <v>1</v>
      </c>
      <c r="E17" s="62">
        <f>SUMIF(quest26_nao!E:E,'3.59'!A17,quest26_nao!G:G)</f>
        <v>0</v>
      </c>
      <c r="F17" s="62">
        <f>SUMIF(quest26_nao!I:I,'3.59'!A17,quest26_nao!K:K)</f>
        <v>1</v>
      </c>
      <c r="G17" s="62"/>
      <c r="H17" s="82">
        <f t="shared" si="0"/>
        <v>0.11547344110854503</v>
      </c>
      <c r="I17" s="82">
        <f t="shared" si="1"/>
        <v>0</v>
      </c>
      <c r="J17" s="82">
        <f t="shared" si="2"/>
        <v>0.28169014084507044</v>
      </c>
      <c r="K17" s="202"/>
    </row>
    <row r="18" spans="1:11" s="26" customFormat="1" ht="15" thickTop="1">
      <c r="A18" s="6"/>
      <c r="B18" s="6"/>
      <c r="C18" s="32" t="s">
        <v>355</v>
      </c>
      <c r="D18" s="33"/>
      <c r="E18" s="33"/>
      <c r="F18" s="33"/>
      <c r="G18" s="33"/>
      <c r="H18" s="33"/>
      <c r="I18" s="33"/>
      <c r="J18" s="33"/>
      <c r="K18" s="202"/>
    </row>
    <row r="19" spans="1:11" s="26" customFormat="1">
      <c r="A19" s="8"/>
      <c r="B19" s="8"/>
      <c r="K19" s="202"/>
    </row>
    <row r="20" spans="1:11" s="26" customFormat="1">
      <c r="A20" s="8"/>
      <c r="B20" s="8"/>
      <c r="K20" s="202"/>
    </row>
    <row r="21" spans="1:11" s="26" customFormat="1">
      <c r="A21" s="8"/>
      <c r="B21" s="8"/>
      <c r="K21" s="202"/>
    </row>
    <row r="22" spans="1:11" s="26" customFormat="1">
      <c r="A22" s="8"/>
      <c r="B22" s="8"/>
      <c r="K22" s="202"/>
    </row>
    <row r="23" spans="1:11" s="26" customFormat="1">
      <c r="A23" s="8"/>
      <c r="B23" s="8"/>
      <c r="K23" s="202"/>
    </row>
    <row r="24" spans="1:11" s="26" customFormat="1">
      <c r="A24" s="8"/>
      <c r="B24" s="8"/>
      <c r="K24" s="202"/>
    </row>
    <row r="25" spans="1:11" s="26" customFormat="1">
      <c r="A25" s="8"/>
      <c r="B25" s="8"/>
      <c r="K25" s="202"/>
    </row>
    <row r="26" spans="1:11" s="26" customFormat="1">
      <c r="A26" s="8"/>
      <c r="B26" s="8"/>
      <c r="K26" s="202"/>
    </row>
    <row r="27" spans="1:11" s="26" customFormat="1">
      <c r="A27" s="8"/>
      <c r="B27" s="8"/>
    </row>
    <row r="28" spans="1:11" s="26" customFormat="1">
      <c r="A28" s="8"/>
      <c r="B28" s="8"/>
    </row>
    <row r="29" spans="1:11" s="26" customFormat="1">
      <c r="A29" s="8"/>
      <c r="B29" s="8"/>
    </row>
    <row r="30" spans="1:11" s="26" customFormat="1">
      <c r="A30" s="8"/>
      <c r="B30" s="8"/>
    </row>
    <row r="31" spans="1:11" s="26" customFormat="1">
      <c r="A31" s="8"/>
      <c r="B31" s="8"/>
    </row>
    <row r="32" spans="1:11"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sheetData>
  <mergeCells count="6">
    <mergeCell ref="C1:F1"/>
    <mergeCell ref="C3:J3"/>
    <mergeCell ref="C5:C6"/>
    <mergeCell ref="D5:F5"/>
    <mergeCell ref="G5:G6"/>
    <mergeCell ref="H5:J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73B20-AE16-4481-AFF9-89B1DF273600}">
  <dimension ref="A1:S82"/>
  <sheetViews>
    <sheetView showGridLines="0" topLeftCell="A2" workbookViewId="0">
      <selection activeCell="H12" sqref="H12"/>
    </sheetView>
  </sheetViews>
  <sheetFormatPr defaultRowHeight="14.4"/>
  <cols>
    <col min="1" max="2" width="4.44140625" style="13" customWidth="1"/>
    <col min="3" max="3" width="39.6640625" style="26" customWidth="1"/>
    <col min="4" max="6" width="11" style="26" customWidth="1"/>
    <col min="7" max="7" width="1.33203125" style="26" customWidth="1"/>
    <col min="8" max="19" width="9.109375" style="26"/>
  </cols>
  <sheetData>
    <row r="1" spans="1:19" s="2" customFormat="1" ht="33.75" customHeight="1">
      <c r="A1" s="12"/>
      <c r="B1" s="12"/>
      <c r="C1" s="232" t="s">
        <v>2045</v>
      </c>
      <c r="D1" s="233"/>
      <c r="E1" s="233"/>
      <c r="F1" s="233"/>
      <c r="G1" s="179"/>
    </row>
    <row r="2" spans="1:19" s="6" customFormat="1" ht="11.25" customHeight="1">
      <c r="A2" s="6" t="s">
        <v>1684</v>
      </c>
      <c r="C2" s="116"/>
      <c r="D2" s="98"/>
      <c r="E2" s="98" t="s">
        <v>7669</v>
      </c>
      <c r="F2" s="98" t="s">
        <v>7670</v>
      </c>
      <c r="G2" s="98"/>
    </row>
    <row r="3" spans="1:19" s="1" customFormat="1" ht="53.25" customHeight="1">
      <c r="A3" s="6"/>
      <c r="B3" s="6"/>
      <c r="C3" s="234" t="s">
        <v>17407</v>
      </c>
      <c r="D3" s="234"/>
      <c r="E3" s="234"/>
      <c r="F3" s="234"/>
      <c r="G3" s="234"/>
      <c r="H3" s="234"/>
      <c r="I3" s="234"/>
      <c r="J3" s="234"/>
      <c r="K3" s="16"/>
      <c r="L3" s="16"/>
      <c r="M3" s="16"/>
      <c r="N3" s="16"/>
      <c r="O3" s="16"/>
      <c r="P3" s="16"/>
      <c r="Q3" s="16"/>
      <c r="R3" s="16"/>
      <c r="S3" s="16"/>
    </row>
    <row r="4" spans="1:19" s="1" customFormat="1" ht="9.75" customHeight="1" thickBot="1">
      <c r="A4" s="6"/>
      <c r="B4" s="6"/>
      <c r="C4" s="17"/>
      <c r="D4" s="16"/>
      <c r="E4" s="18"/>
      <c r="F4" s="19"/>
      <c r="G4" s="19"/>
      <c r="H4" s="16"/>
      <c r="I4" s="16"/>
      <c r="J4" s="16"/>
      <c r="K4" s="16"/>
      <c r="L4" s="16"/>
      <c r="M4" s="16"/>
      <c r="N4" s="16"/>
      <c r="O4" s="16"/>
      <c r="P4" s="16"/>
      <c r="Q4" s="16"/>
      <c r="R4" s="16"/>
      <c r="S4" s="16"/>
    </row>
    <row r="5" spans="1:19" s="1" customFormat="1" ht="17.25" customHeight="1" thickTop="1">
      <c r="A5" s="6"/>
      <c r="B5" s="6"/>
      <c r="C5" s="235" t="s">
        <v>17408</v>
      </c>
      <c r="D5" s="237" t="s">
        <v>342</v>
      </c>
      <c r="E5" s="237"/>
      <c r="F5" s="237"/>
      <c r="G5" s="238"/>
      <c r="H5" s="237" t="s">
        <v>1831</v>
      </c>
      <c r="I5" s="237"/>
      <c r="J5" s="237"/>
      <c r="K5" s="16"/>
      <c r="L5" s="16"/>
      <c r="M5" s="16"/>
      <c r="N5" s="16"/>
      <c r="O5" s="16"/>
      <c r="P5" s="16"/>
      <c r="Q5" s="16"/>
      <c r="R5" s="16"/>
      <c r="S5" s="16"/>
    </row>
    <row r="6" spans="1:19" s="1" customFormat="1" ht="26.25" customHeight="1">
      <c r="A6" s="6"/>
      <c r="B6" s="6"/>
      <c r="C6" s="236"/>
      <c r="D6" s="183" t="s">
        <v>342</v>
      </c>
      <c r="E6" s="183" t="s">
        <v>1687</v>
      </c>
      <c r="F6" s="183" t="s">
        <v>1688</v>
      </c>
      <c r="G6" s="239"/>
      <c r="H6" s="183" t="s">
        <v>342</v>
      </c>
      <c r="I6" s="183" t="s">
        <v>1687</v>
      </c>
      <c r="J6" s="183" t="s">
        <v>1688</v>
      </c>
      <c r="K6" s="16"/>
      <c r="L6" s="16"/>
      <c r="M6" s="16"/>
      <c r="N6" s="16"/>
      <c r="O6" s="16"/>
      <c r="P6" s="16"/>
      <c r="Q6" s="16"/>
      <c r="R6" s="16"/>
      <c r="S6" s="16"/>
    </row>
    <row r="7" spans="1:19" s="1" customFormat="1" ht="19.5" customHeight="1">
      <c r="A7" s="119" t="s">
        <v>9304</v>
      </c>
      <c r="B7" s="6"/>
      <c r="C7" s="21"/>
      <c r="D7" s="105">
        <f>quest27_nao!C2</f>
        <v>169</v>
      </c>
      <c r="E7" s="105">
        <f>quest27_nao!G2</f>
        <v>104</v>
      </c>
      <c r="F7" s="105">
        <f>quest27_nao!K2</f>
        <v>65</v>
      </c>
      <c r="G7" s="126"/>
      <c r="H7" s="126"/>
      <c r="I7" s="126"/>
      <c r="J7" s="126"/>
      <c r="K7" s="16"/>
      <c r="L7" s="16"/>
      <c r="M7" s="16"/>
      <c r="N7" s="16"/>
      <c r="O7" s="16"/>
      <c r="P7" s="16"/>
      <c r="Q7" s="16"/>
      <c r="R7" s="16"/>
      <c r="S7" s="16"/>
    </row>
    <row r="8" spans="1:19">
      <c r="A8" s="119" t="s">
        <v>16882</v>
      </c>
      <c r="B8" s="6"/>
      <c r="C8" s="24" t="s">
        <v>17397</v>
      </c>
      <c r="D8" s="62">
        <f>SUMIF(quest27_nao!A:A,'3.60'!A8,quest27_nao!C:C)</f>
        <v>48</v>
      </c>
      <c r="E8" s="62">
        <f>SUMIF(quest27_nao!E:E,'3.60'!A8,quest27_nao!G:G)</f>
        <v>30</v>
      </c>
      <c r="F8" s="62">
        <f>SUMIF(quest27_nao!I:I,'3.60'!A8,quest27_nao!K:K)</f>
        <v>18</v>
      </c>
      <c r="G8" s="62"/>
      <c r="H8" s="82">
        <f>(D8/$D$7)*100</f>
        <v>28.402366863905325</v>
      </c>
      <c r="I8" s="82">
        <f>(E8/$E$7)*100</f>
        <v>28.846153846153843</v>
      </c>
      <c r="J8" s="82">
        <f>(F8/$F$7)*100</f>
        <v>27.692307692307693</v>
      </c>
    </row>
    <row r="9" spans="1:19">
      <c r="A9" s="119" t="s">
        <v>16884</v>
      </c>
      <c r="B9" s="6"/>
      <c r="C9" s="24" t="s">
        <v>17398</v>
      </c>
      <c r="D9" s="62">
        <f>SUMIF(quest27_nao!A:A,'3.60'!A9,quest27_nao!C:C)</f>
        <v>43</v>
      </c>
      <c r="E9" s="62">
        <f>SUMIF(quest27_nao!E:E,'3.60'!A9,quest27_nao!G:G)</f>
        <v>25</v>
      </c>
      <c r="F9" s="62">
        <f>SUMIF(quest27_nao!I:I,'3.60'!A9,quest27_nao!K:K)</f>
        <v>18</v>
      </c>
      <c r="G9" s="62"/>
      <c r="H9" s="82">
        <f t="shared" ref="H9:H16" si="0">(D9/$D$7)*100</f>
        <v>25.443786982248522</v>
      </c>
      <c r="I9" s="82">
        <f t="shared" ref="I9:I16" si="1">(E9/$E$7)*100</f>
        <v>24.03846153846154</v>
      </c>
      <c r="J9" s="82">
        <f t="shared" ref="J9:J16" si="2">(F9/$F$7)*100</f>
        <v>27.692307692307693</v>
      </c>
    </row>
    <row r="10" spans="1:19">
      <c r="A10" s="119" t="s">
        <v>16896</v>
      </c>
      <c r="B10" s="6"/>
      <c r="C10" s="24" t="s">
        <v>17399</v>
      </c>
      <c r="D10" s="62">
        <f>SUMIF(quest27_nao!A:A,'3.60'!A10,quest27_nao!C:C)</f>
        <v>29</v>
      </c>
      <c r="E10" s="62">
        <f>SUMIF(quest27_nao!E:E,'3.60'!A10,quest27_nao!G:G)</f>
        <v>20</v>
      </c>
      <c r="F10" s="62">
        <f>SUMIF(quest27_nao!I:I,'3.60'!A10,quest27_nao!K:K)</f>
        <v>9</v>
      </c>
      <c r="G10" s="62"/>
      <c r="H10" s="82">
        <f t="shared" si="0"/>
        <v>17.159763313609467</v>
      </c>
      <c r="I10" s="82">
        <f t="shared" si="1"/>
        <v>19.230769230769234</v>
      </c>
      <c r="J10" s="82">
        <f t="shared" si="2"/>
        <v>13.846153846153847</v>
      </c>
    </row>
    <row r="11" spans="1:19">
      <c r="A11" s="119" t="s">
        <v>16900</v>
      </c>
      <c r="B11" s="6"/>
      <c r="C11" s="24" t="s">
        <v>17400</v>
      </c>
      <c r="D11" s="62">
        <f>SUMIF(quest27_nao!A:A,'3.60'!A11,quest27_nao!C:C)</f>
        <v>11</v>
      </c>
      <c r="E11" s="62">
        <f>SUMIF(quest27_nao!E:E,'3.60'!A11,quest27_nao!G:G)</f>
        <v>6</v>
      </c>
      <c r="F11" s="62">
        <f>SUMIF(quest27_nao!I:I,'3.60'!A11,quest27_nao!K:K)</f>
        <v>5</v>
      </c>
      <c r="G11" s="62"/>
      <c r="H11" s="82">
        <f t="shared" si="0"/>
        <v>6.5088757396449708</v>
      </c>
      <c r="I11" s="82">
        <f t="shared" si="1"/>
        <v>5.7692307692307692</v>
      </c>
      <c r="J11" s="82">
        <f t="shared" si="2"/>
        <v>7.6923076923076925</v>
      </c>
    </row>
    <row r="12" spans="1:19">
      <c r="A12" s="119" t="s">
        <v>16890</v>
      </c>
      <c r="B12" s="6"/>
      <c r="C12" s="24" t="s">
        <v>17409</v>
      </c>
      <c r="D12" s="62">
        <f>SUMIF(quest27_nao!A:A,'3.60'!A12,quest27_nao!C:C)</f>
        <v>4</v>
      </c>
      <c r="E12" s="62">
        <f>SUMIF(quest27_nao!E:E,'3.60'!A12,quest27_nao!G:G)</f>
        <v>3</v>
      </c>
      <c r="F12" s="62">
        <f>SUMIF(quest27_nao!I:I,'3.60'!A12,quest27_nao!K:K)</f>
        <v>1</v>
      </c>
      <c r="G12" s="62"/>
      <c r="H12" s="82">
        <f t="shared" si="0"/>
        <v>2.3668639053254439</v>
      </c>
      <c r="I12" s="82">
        <f t="shared" si="1"/>
        <v>2.8846153846153846</v>
      </c>
      <c r="J12" s="82">
        <f t="shared" si="2"/>
        <v>1.5384615384615385</v>
      </c>
    </row>
    <row r="13" spans="1:19">
      <c r="A13" s="119" t="s">
        <v>16920</v>
      </c>
      <c r="B13" s="6"/>
      <c r="C13" s="24" t="s">
        <v>17410</v>
      </c>
      <c r="D13" s="62">
        <f>SUMIF(quest27_nao!A:A,'3.60'!A13,quest27_nao!C:C)</f>
        <v>2</v>
      </c>
      <c r="E13" s="62">
        <f>SUMIF(quest27_nao!E:E,'3.60'!A13,quest27_nao!G:G)</f>
        <v>2</v>
      </c>
      <c r="F13" s="62">
        <f>SUMIF(quest27_nao!I:I,'3.60'!A13,quest27_nao!K:K)</f>
        <v>0</v>
      </c>
      <c r="G13" s="62"/>
      <c r="H13" s="82">
        <f t="shared" si="0"/>
        <v>1.1834319526627219</v>
      </c>
      <c r="I13" s="82">
        <f t="shared" si="1"/>
        <v>1.9230769230769231</v>
      </c>
      <c r="J13" s="82">
        <f t="shared" si="2"/>
        <v>0</v>
      </c>
    </row>
    <row r="14" spans="1:19">
      <c r="A14" s="119" t="s">
        <v>16924</v>
      </c>
      <c r="B14" s="6"/>
      <c r="C14" s="24" t="s">
        <v>17403</v>
      </c>
      <c r="D14" s="62">
        <f>SUMIF(quest27_nao!A:A,'3.60'!A14,quest27_nao!C:C)</f>
        <v>1</v>
      </c>
      <c r="E14" s="62">
        <f>SUMIF(quest27_nao!E:E,'3.60'!A14,quest27_nao!G:G)</f>
        <v>1</v>
      </c>
      <c r="F14" s="62">
        <f>SUMIF(quest27_nao!I:I,'3.60'!A14,quest27_nao!K:K)</f>
        <v>0</v>
      </c>
      <c r="G14" s="62"/>
      <c r="H14" s="82">
        <f t="shared" si="0"/>
        <v>0.59171597633136097</v>
      </c>
      <c r="I14" s="82">
        <f t="shared" si="1"/>
        <v>0.96153846153846156</v>
      </c>
      <c r="J14" s="82">
        <f t="shared" si="2"/>
        <v>0</v>
      </c>
      <c r="K14" s="211"/>
    </row>
    <row r="15" spans="1:19">
      <c r="A15" s="119" t="s">
        <v>17117</v>
      </c>
      <c r="B15" s="6"/>
      <c r="C15" s="24" t="s">
        <v>17411</v>
      </c>
      <c r="D15" s="62">
        <f>SUMIF(quest27_nao!A:A,'3.60'!A15,quest27_nao!C:C)</f>
        <v>3</v>
      </c>
      <c r="E15" s="62">
        <f>SUMIF(quest27_nao!E:E,'3.60'!A15,quest27_nao!G:G)</f>
        <v>2</v>
      </c>
      <c r="F15" s="62">
        <f>SUMIF(quest27_nao!I:I,'3.60'!A15,quest27_nao!K:K)</f>
        <v>1</v>
      </c>
      <c r="G15" s="62"/>
      <c r="H15" s="82">
        <f t="shared" si="0"/>
        <v>1.7751479289940828</v>
      </c>
      <c r="I15" s="82">
        <f t="shared" si="1"/>
        <v>1.9230769230769231</v>
      </c>
      <c r="J15" s="82">
        <f t="shared" si="2"/>
        <v>1.5384615384615385</v>
      </c>
      <c r="K15" s="211"/>
    </row>
    <row r="16" spans="1:19" ht="15" thickBot="1">
      <c r="A16" s="119" t="s">
        <v>17123</v>
      </c>
      <c r="B16" s="6"/>
      <c r="C16" s="24" t="s">
        <v>17412</v>
      </c>
      <c r="D16" s="62">
        <f>SUMIF(quest27_nao!A:A,'3.60'!A16,quest27_nao!C:C)</f>
        <v>1</v>
      </c>
      <c r="E16" s="62">
        <f>SUMIF(quest27_nao!E:E,'3.60'!A16,quest27_nao!G:G)</f>
        <v>1</v>
      </c>
      <c r="F16" s="62">
        <f>SUMIF(quest27_nao!I:I,'3.60'!A16,quest27_nao!K:K)</f>
        <v>0</v>
      </c>
      <c r="G16" s="62"/>
      <c r="H16" s="82">
        <f t="shared" si="0"/>
        <v>0.59171597633136097</v>
      </c>
      <c r="I16" s="82">
        <f t="shared" si="1"/>
        <v>0.96153846153846156</v>
      </c>
      <c r="J16" s="82">
        <f t="shared" si="2"/>
        <v>0</v>
      </c>
      <c r="K16" s="211"/>
    </row>
    <row r="17" spans="1:11" s="26" customFormat="1" ht="15" thickTop="1">
      <c r="A17" s="6"/>
      <c r="B17" s="6"/>
      <c r="C17" s="32" t="s">
        <v>355</v>
      </c>
      <c r="D17" s="33"/>
      <c r="E17" s="33"/>
      <c r="F17" s="33"/>
      <c r="G17" s="33"/>
      <c r="H17" s="33"/>
      <c r="I17" s="33"/>
      <c r="J17" s="33"/>
      <c r="K17" s="211"/>
    </row>
    <row r="18" spans="1:11" s="26" customFormat="1">
      <c r="A18" s="8"/>
      <c r="B18" s="8"/>
      <c r="K18" s="211"/>
    </row>
    <row r="19" spans="1:11" s="26" customFormat="1">
      <c r="A19" s="8"/>
      <c r="B19" s="8"/>
      <c r="K19" s="211"/>
    </row>
    <row r="20" spans="1:11" s="26" customFormat="1">
      <c r="A20" s="8"/>
      <c r="B20" s="8"/>
      <c r="K20" s="211"/>
    </row>
    <row r="21" spans="1:11" s="26" customFormat="1">
      <c r="A21" s="8"/>
      <c r="B21" s="8"/>
      <c r="K21" s="211"/>
    </row>
    <row r="22" spans="1:11" s="26" customFormat="1">
      <c r="A22" s="8"/>
      <c r="B22" s="8"/>
      <c r="K22" s="211"/>
    </row>
    <row r="23" spans="1:11" s="26" customFormat="1">
      <c r="A23" s="8"/>
      <c r="B23" s="8"/>
      <c r="K23" s="211"/>
    </row>
    <row r="24" spans="1:11" s="26" customFormat="1">
      <c r="A24" s="8"/>
      <c r="B24" s="8"/>
      <c r="K24" s="211"/>
    </row>
    <row r="25" spans="1:11" s="26" customFormat="1">
      <c r="A25" s="8"/>
      <c r="B25" s="8"/>
      <c r="K25" s="211"/>
    </row>
    <row r="26" spans="1:11" s="26" customFormat="1">
      <c r="A26" s="8"/>
      <c r="B26" s="8"/>
    </row>
    <row r="27" spans="1:11" s="26" customFormat="1">
      <c r="A27" s="8"/>
      <c r="B27" s="8"/>
    </row>
    <row r="28" spans="1:11" s="26" customFormat="1">
      <c r="A28" s="8"/>
      <c r="B28" s="8"/>
    </row>
    <row r="29" spans="1:11" s="26" customFormat="1">
      <c r="A29" s="8"/>
      <c r="B29" s="8"/>
    </row>
    <row r="30" spans="1:11" s="26" customFormat="1">
      <c r="A30" s="8"/>
      <c r="B30" s="8"/>
    </row>
    <row r="31" spans="1:11" s="26" customFormat="1">
      <c r="A31" s="8"/>
      <c r="B31" s="8"/>
    </row>
    <row r="32" spans="1:11"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sheetData>
  <mergeCells count="6">
    <mergeCell ref="C1:F1"/>
    <mergeCell ref="C3:J3"/>
    <mergeCell ref="C5:C6"/>
    <mergeCell ref="D5:F5"/>
    <mergeCell ref="G5:G6"/>
    <mergeCell ref="H5:J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A3F2C-A2E1-4C7E-A5F8-71B2732D25A1}">
  <dimension ref="A1:S83"/>
  <sheetViews>
    <sheetView showGridLines="0" topLeftCell="A4" workbookViewId="0">
      <selection activeCell="F7" sqref="D7:F7"/>
    </sheetView>
  </sheetViews>
  <sheetFormatPr defaultRowHeight="14.4"/>
  <cols>
    <col min="1" max="2" width="4.44140625" style="13" customWidth="1"/>
    <col min="3" max="3" width="39.6640625" style="26" customWidth="1"/>
    <col min="4" max="6" width="11" style="26" customWidth="1"/>
    <col min="7" max="7" width="1.33203125" style="26" customWidth="1"/>
    <col min="8" max="19" width="9.109375" style="26"/>
  </cols>
  <sheetData>
    <row r="1" spans="1:19" s="2" customFormat="1" ht="33.75" customHeight="1">
      <c r="A1" s="12"/>
      <c r="B1" s="12"/>
      <c r="C1" s="232" t="s">
        <v>2045</v>
      </c>
      <c r="D1" s="233"/>
      <c r="E1" s="233"/>
      <c r="F1" s="233"/>
      <c r="G1" s="179"/>
    </row>
    <row r="2" spans="1:19" s="6" customFormat="1" ht="11.25" customHeight="1">
      <c r="A2" s="6" t="s">
        <v>1684</v>
      </c>
      <c r="C2" s="116"/>
      <c r="D2" s="98"/>
      <c r="E2" s="98" t="s">
        <v>7669</v>
      </c>
      <c r="F2" s="98" t="s">
        <v>7670</v>
      </c>
      <c r="G2" s="98"/>
    </row>
    <row r="3" spans="1:19" s="1" customFormat="1" ht="53.25" customHeight="1">
      <c r="A3" s="6"/>
      <c r="B3" s="6"/>
      <c r="C3" s="234" t="s">
        <v>17413</v>
      </c>
      <c r="D3" s="234"/>
      <c r="E3" s="234"/>
      <c r="F3" s="234"/>
      <c r="G3" s="234"/>
      <c r="H3" s="234"/>
      <c r="I3" s="234"/>
      <c r="J3" s="234"/>
      <c r="K3" s="16"/>
      <c r="L3" s="16"/>
      <c r="M3" s="16"/>
      <c r="N3" s="16"/>
      <c r="O3" s="16"/>
      <c r="P3" s="16"/>
      <c r="Q3" s="16"/>
      <c r="R3" s="16"/>
      <c r="S3" s="16"/>
    </row>
    <row r="4" spans="1:19" s="1" customFormat="1" ht="9.75" customHeight="1" thickBot="1">
      <c r="A4" s="6"/>
      <c r="B4" s="6"/>
      <c r="C4" s="17"/>
      <c r="D4" s="16"/>
      <c r="E4" s="18"/>
      <c r="F4" s="19"/>
      <c r="G4" s="19"/>
      <c r="H4" s="16"/>
      <c r="I4" s="16"/>
      <c r="J4" s="16"/>
      <c r="K4" s="16"/>
      <c r="L4" s="16"/>
      <c r="M4" s="16"/>
      <c r="N4" s="16"/>
      <c r="O4" s="16"/>
      <c r="P4" s="16"/>
      <c r="Q4" s="16"/>
      <c r="R4" s="16"/>
      <c r="S4" s="16"/>
    </row>
    <row r="5" spans="1:19" s="1" customFormat="1" ht="17.25" customHeight="1" thickTop="1">
      <c r="A5" s="6"/>
      <c r="B5" s="6"/>
      <c r="C5" s="235" t="s">
        <v>17408</v>
      </c>
      <c r="D5" s="237" t="s">
        <v>342</v>
      </c>
      <c r="E5" s="237"/>
      <c r="F5" s="237"/>
      <c r="G5" s="238"/>
      <c r="H5" s="237" t="s">
        <v>1831</v>
      </c>
      <c r="I5" s="237"/>
      <c r="J5" s="237"/>
      <c r="K5" s="16"/>
      <c r="L5" s="16"/>
      <c r="M5" s="16"/>
      <c r="N5" s="16"/>
      <c r="O5" s="16"/>
      <c r="P5" s="16"/>
      <c r="Q5" s="16"/>
      <c r="R5" s="16"/>
      <c r="S5" s="16"/>
    </row>
    <row r="6" spans="1:19" s="1" customFormat="1" ht="26.25" customHeight="1">
      <c r="A6" s="6"/>
      <c r="B6" s="6"/>
      <c r="C6" s="236"/>
      <c r="D6" s="183" t="s">
        <v>342</v>
      </c>
      <c r="E6" s="183" t="s">
        <v>1687</v>
      </c>
      <c r="F6" s="183" t="s">
        <v>1688</v>
      </c>
      <c r="G6" s="239"/>
      <c r="H6" s="183" t="s">
        <v>342</v>
      </c>
      <c r="I6" s="183" t="s">
        <v>1687</v>
      </c>
      <c r="J6" s="183" t="s">
        <v>1688</v>
      </c>
      <c r="K6" s="16"/>
      <c r="L6" s="16"/>
      <c r="M6" s="16"/>
      <c r="N6" s="16"/>
      <c r="O6" s="16"/>
      <c r="P6" s="16"/>
      <c r="Q6" s="16"/>
      <c r="R6" s="16"/>
      <c r="S6" s="16"/>
    </row>
    <row r="7" spans="1:19" s="1" customFormat="1" ht="19.5" customHeight="1">
      <c r="A7" s="119" t="s">
        <v>9304</v>
      </c>
      <c r="B7" s="6"/>
      <c r="C7" s="21"/>
      <c r="D7" s="105">
        <f>quest28_sim!C2</f>
        <v>291</v>
      </c>
      <c r="E7" s="105">
        <f>quest28_sim!G2</f>
        <v>147</v>
      </c>
      <c r="F7" s="105">
        <f>quest28_sim!K2</f>
        <v>144</v>
      </c>
      <c r="G7" s="126"/>
      <c r="H7" s="126"/>
      <c r="I7" s="126"/>
      <c r="J7" s="126"/>
      <c r="K7" s="16"/>
      <c r="L7" s="16"/>
      <c r="M7" s="16"/>
      <c r="N7" s="16"/>
      <c r="O7" s="16"/>
      <c r="P7" s="16"/>
      <c r="Q7" s="16"/>
      <c r="R7" s="16"/>
      <c r="S7" s="16"/>
    </row>
    <row r="8" spans="1:19">
      <c r="A8" s="119" t="s">
        <v>16884</v>
      </c>
      <c r="B8" s="6"/>
      <c r="C8" s="24" t="s">
        <v>17398</v>
      </c>
      <c r="D8" s="62">
        <f>SUMIF(quest28_sim!A:A,'3.61'!A8,quest28_sim!C:C)</f>
        <v>118</v>
      </c>
      <c r="E8" s="62">
        <f>SUMIF(quest28_sim!E:E,'3.61'!A8,quest28_sim!G:G)</f>
        <v>47</v>
      </c>
      <c r="F8" s="62">
        <f>SUMIF(quest28_sim!I:I,'3.61'!A8,quest28_sim!K:K)</f>
        <v>75</v>
      </c>
      <c r="G8" s="62"/>
      <c r="H8" s="82">
        <f>(D8/$D$7)*100</f>
        <v>40.549828178694156</v>
      </c>
      <c r="I8" s="82">
        <f>(E8/$E$7)*100</f>
        <v>31.972789115646261</v>
      </c>
      <c r="J8" s="82">
        <f>(F8/$F$7)*100</f>
        <v>52.083333333333336</v>
      </c>
    </row>
    <row r="9" spans="1:19">
      <c r="A9" s="119" t="s">
        <v>17164</v>
      </c>
      <c r="B9" s="6"/>
      <c r="C9" s="24" t="s">
        <v>17416</v>
      </c>
      <c r="D9" s="62">
        <f>SUMIF(quest28_sim!A:A,'3.61'!A9,quest28_sim!C:C)</f>
        <v>50</v>
      </c>
      <c r="E9" s="62">
        <f>SUMIF(quest28_sim!E:E,'3.61'!A9,quest28_sim!G:G)</f>
        <v>3</v>
      </c>
      <c r="F9" s="62">
        <f>SUMIF(quest28_sim!I:I,'3.61'!A9,quest28_sim!K:K)</f>
        <v>19</v>
      </c>
      <c r="G9" s="62"/>
      <c r="H9" s="82">
        <f t="shared" ref="H9:H17" si="0">(D9/$D$7)*100</f>
        <v>17.182130584192439</v>
      </c>
      <c r="I9" s="82">
        <f t="shared" ref="I9:I17" si="1">(E9/$E$7)*100</f>
        <v>2.0408163265306123</v>
      </c>
      <c r="J9" s="82">
        <f t="shared" ref="J9:J17" si="2">(F9/$F$7)*100</f>
        <v>13.194444444444445</v>
      </c>
    </row>
    <row r="10" spans="1:19">
      <c r="A10" s="119" t="s">
        <v>16722</v>
      </c>
      <c r="B10" s="6"/>
      <c r="C10" s="24" t="s">
        <v>17414</v>
      </c>
      <c r="D10" s="62">
        <f>SUMIF(quest28_sim!A:A,'3.61'!A10,quest28_sim!C:C)</f>
        <v>35</v>
      </c>
      <c r="E10" s="62">
        <f>SUMIF(quest28_sim!E:E,'3.61'!A10,quest28_sim!G:G)</f>
        <v>17</v>
      </c>
      <c r="F10" s="62">
        <f>SUMIF(quest28_sim!I:I,'3.61'!A10,quest28_sim!K:K)</f>
        <v>16</v>
      </c>
      <c r="G10" s="62"/>
      <c r="H10" s="82">
        <f t="shared" si="0"/>
        <v>12.027491408934708</v>
      </c>
      <c r="I10" s="82">
        <f t="shared" si="1"/>
        <v>11.564625850340136</v>
      </c>
      <c r="J10" s="82">
        <f t="shared" si="2"/>
        <v>11.111111111111111</v>
      </c>
    </row>
    <row r="11" spans="1:19">
      <c r="A11" s="119" t="s">
        <v>17136</v>
      </c>
      <c r="B11" s="6"/>
      <c r="C11" s="24" t="s">
        <v>17415</v>
      </c>
      <c r="D11" s="62">
        <f>SUMIF(quest28_sim!A:A,'3.61'!A11,quest28_sim!C:C)</f>
        <v>24</v>
      </c>
      <c r="E11" s="62">
        <f>SUMIF(quest28_sim!E:E,'3.61'!A11,quest28_sim!G:G)</f>
        <v>29</v>
      </c>
      <c r="F11" s="62">
        <f>SUMIF(quest28_sim!I:I,'3.61'!A11,quest28_sim!K:K)</f>
        <v>1</v>
      </c>
      <c r="G11" s="62"/>
      <c r="H11" s="82">
        <f t="shared" si="0"/>
        <v>8.2474226804123703</v>
      </c>
      <c r="I11" s="82">
        <f t="shared" si="1"/>
        <v>19.727891156462583</v>
      </c>
      <c r="J11" s="82">
        <f t="shared" si="2"/>
        <v>0.69444444444444442</v>
      </c>
    </row>
    <row r="12" spans="1:19">
      <c r="A12" s="119" t="s">
        <v>17138</v>
      </c>
      <c r="B12" s="6"/>
      <c r="C12" s="24" t="s">
        <v>17417</v>
      </c>
      <c r="D12" s="62">
        <f>SUMIF(quest28_sim!A:A,'3.61'!A12,quest28_sim!C:C)</f>
        <v>22</v>
      </c>
      <c r="E12" s="62">
        <f>SUMIF(quest28_sim!E:E,'3.61'!A12,quest28_sim!G:G)</f>
        <v>3</v>
      </c>
      <c r="F12" s="62">
        <f>SUMIF(quest28_sim!I:I,'3.61'!A12,quest28_sim!K:K)</f>
        <v>16</v>
      </c>
      <c r="G12" s="62"/>
      <c r="H12" s="82">
        <f t="shared" ref="H12" si="3">(D12/$D$7)*100</f>
        <v>7.5601374570446733</v>
      </c>
      <c r="I12" s="82">
        <f t="shared" ref="I12" si="4">(E12/$E$7)*100</f>
        <v>2.0408163265306123</v>
      </c>
      <c r="J12" s="82">
        <f t="shared" ref="J12" si="5">(F12/$F$7)*100</f>
        <v>11.111111111111111</v>
      </c>
    </row>
    <row r="13" spans="1:19">
      <c r="A13" s="119" t="s">
        <v>16900</v>
      </c>
      <c r="B13" s="6"/>
      <c r="C13" s="24" t="s">
        <v>17400</v>
      </c>
      <c r="D13" s="62">
        <f>SUMIF(quest28_sim!A:A,'3.61'!A13,quest28_sim!C:C)</f>
        <v>10</v>
      </c>
      <c r="E13" s="62">
        <f>SUMIF(quest28_sim!E:E,'3.61'!A13,quest28_sim!G:G)</f>
        <v>2</v>
      </c>
      <c r="F13" s="62">
        <f>SUMIF(quest28_sim!I:I,'3.61'!A13,quest28_sim!K:K)</f>
        <v>7</v>
      </c>
      <c r="G13" s="62"/>
      <c r="H13" s="82">
        <f t="shared" si="0"/>
        <v>3.4364261168384882</v>
      </c>
      <c r="I13" s="82">
        <f t="shared" si="1"/>
        <v>1.3605442176870748</v>
      </c>
      <c r="J13" s="82">
        <f t="shared" si="2"/>
        <v>4.8611111111111116</v>
      </c>
    </row>
    <row r="14" spans="1:19">
      <c r="A14" s="119" t="s">
        <v>17155</v>
      </c>
      <c r="B14" s="6"/>
      <c r="C14" s="24" t="s">
        <v>17394</v>
      </c>
      <c r="D14" s="62">
        <f>SUMIF(quest28_sim!A:A,'3.61'!A14,quest28_sim!C:C)</f>
        <v>6</v>
      </c>
      <c r="E14" s="62">
        <f>SUMIF(quest28_sim!E:E,'3.61'!A14,quest28_sim!G:G)</f>
        <v>5</v>
      </c>
      <c r="F14" s="62">
        <f>SUMIF(quest28_sim!I:I,'3.61'!A14,quest28_sim!K:K)</f>
        <v>1</v>
      </c>
      <c r="G14" s="62"/>
      <c r="H14" s="82">
        <f t="shared" si="0"/>
        <v>2.0618556701030926</v>
      </c>
      <c r="I14" s="82">
        <f t="shared" si="1"/>
        <v>3.4013605442176873</v>
      </c>
      <c r="J14" s="82">
        <f t="shared" si="2"/>
        <v>0.69444444444444442</v>
      </c>
    </row>
    <row r="15" spans="1:19">
      <c r="A15" s="119" t="s">
        <v>17148</v>
      </c>
      <c r="B15" s="6"/>
      <c r="C15" s="24" t="s">
        <v>17418</v>
      </c>
      <c r="D15" s="62">
        <f>SUMIF(quest28_sim!A:A,'3.61'!A15,quest28_sim!C:C)</f>
        <v>3</v>
      </c>
      <c r="E15" s="62">
        <f>SUMIF(quest28_sim!E:E,'3.61'!A15,quest28_sim!G:G)</f>
        <v>1</v>
      </c>
      <c r="F15" s="62">
        <f>SUMIF(quest28_sim!I:I,'3.61'!A15,quest28_sim!K:K)</f>
        <v>2</v>
      </c>
      <c r="G15" s="62"/>
      <c r="H15" s="82">
        <f t="shared" si="0"/>
        <v>1.0309278350515463</v>
      </c>
      <c r="I15" s="82">
        <f t="shared" si="1"/>
        <v>0.68027210884353739</v>
      </c>
      <c r="J15" s="82">
        <f t="shared" si="2"/>
        <v>1.3888888888888888</v>
      </c>
      <c r="K15" s="211"/>
    </row>
    <row r="16" spans="1:19">
      <c r="A16" s="119" t="s">
        <v>17152</v>
      </c>
      <c r="B16" s="6"/>
      <c r="C16" s="24" t="s">
        <v>17419</v>
      </c>
      <c r="D16" s="62">
        <f>SUMIF(quest28_sim!A:A,'3.61'!A16,quest28_sim!C:C)</f>
        <v>2</v>
      </c>
      <c r="E16" s="62">
        <f>SUMIF(quest28_sim!E:E,'3.61'!A16,quest28_sim!G:G)</f>
        <v>1</v>
      </c>
      <c r="F16" s="62">
        <f>SUMIF(quest28_sim!I:I,'3.61'!A16,quest28_sim!K:K)</f>
        <v>0</v>
      </c>
      <c r="G16" s="62"/>
      <c r="H16" s="82">
        <f t="shared" si="0"/>
        <v>0.6872852233676976</v>
      </c>
      <c r="I16" s="82">
        <f t="shared" si="1"/>
        <v>0.68027210884353739</v>
      </c>
      <c r="J16" s="82">
        <f t="shared" si="2"/>
        <v>0</v>
      </c>
      <c r="K16" s="211"/>
    </row>
    <row r="17" spans="1:11" ht="15" thickBot="1">
      <c r="A17" s="119" t="s">
        <v>17147</v>
      </c>
      <c r="B17" s="6"/>
      <c r="C17" s="24" t="s">
        <v>17420</v>
      </c>
      <c r="D17" s="62">
        <f>SUMIF(quest28_sim!A:A,'3.61'!A17,quest28_sim!C:C)</f>
        <v>1</v>
      </c>
      <c r="E17" s="62">
        <f>SUMIF(quest28_sim!E:E,'3.61'!A17,quest28_sim!G:G)</f>
        <v>0</v>
      </c>
      <c r="F17" s="62">
        <f>SUMIF(quest28_sim!I:I,'3.61'!A17,quest28_sim!K:K)</f>
        <v>1</v>
      </c>
      <c r="G17" s="62"/>
      <c r="H17" s="82">
        <f t="shared" si="0"/>
        <v>0.3436426116838488</v>
      </c>
      <c r="I17" s="82">
        <f t="shared" si="1"/>
        <v>0</v>
      </c>
      <c r="J17" s="82">
        <f t="shared" si="2"/>
        <v>0.69444444444444442</v>
      </c>
      <c r="K17" s="211"/>
    </row>
    <row r="18" spans="1:11" s="26" customFormat="1" ht="15" thickTop="1">
      <c r="A18" s="6"/>
      <c r="B18" s="6"/>
      <c r="C18" s="32" t="s">
        <v>355</v>
      </c>
      <c r="D18" s="33"/>
      <c r="E18" s="33"/>
      <c r="F18" s="33"/>
      <c r="G18" s="33"/>
      <c r="H18" s="33"/>
      <c r="I18" s="33"/>
      <c r="J18" s="33"/>
      <c r="K18" s="211"/>
    </row>
    <row r="19" spans="1:11" s="26" customFormat="1">
      <c r="A19" s="8"/>
      <c r="B19" s="8"/>
      <c r="K19" s="211"/>
    </row>
    <row r="20" spans="1:11" s="26" customFormat="1">
      <c r="A20" s="8"/>
      <c r="B20" s="8"/>
      <c r="K20" s="211"/>
    </row>
    <row r="21" spans="1:11" s="26" customFormat="1">
      <c r="A21" s="8"/>
      <c r="B21" s="8"/>
      <c r="K21" s="211"/>
    </row>
    <row r="22" spans="1:11" s="26" customFormat="1">
      <c r="A22" s="8"/>
      <c r="B22" s="8"/>
      <c r="K22" s="211"/>
    </row>
    <row r="23" spans="1:11" s="26" customFormat="1">
      <c r="A23" s="8"/>
      <c r="B23" s="8"/>
      <c r="K23" s="211"/>
    </row>
    <row r="24" spans="1:11" s="26" customFormat="1">
      <c r="A24" s="8"/>
      <c r="B24" s="8"/>
      <c r="K24" s="211"/>
    </row>
    <row r="25" spans="1:11" s="26" customFormat="1">
      <c r="A25" s="8"/>
      <c r="B25" s="8"/>
      <c r="K25" s="211"/>
    </row>
    <row r="26" spans="1:11" s="26" customFormat="1">
      <c r="A26" s="8"/>
      <c r="B26" s="8"/>
      <c r="K26" s="211"/>
    </row>
    <row r="27" spans="1:11" s="26" customFormat="1">
      <c r="A27" s="8"/>
      <c r="B27" s="8"/>
    </row>
    <row r="28" spans="1:11" s="26" customFormat="1">
      <c r="A28" s="8"/>
      <c r="B28" s="8"/>
    </row>
    <row r="29" spans="1:11" s="26" customFormat="1">
      <c r="A29" s="8"/>
      <c r="B29" s="8"/>
    </row>
    <row r="30" spans="1:11" s="26" customFormat="1">
      <c r="A30" s="8"/>
      <c r="B30" s="8"/>
    </row>
    <row r="31" spans="1:11" s="26" customFormat="1">
      <c r="A31" s="8"/>
      <c r="B31" s="8"/>
    </row>
    <row r="32" spans="1:11"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sheetData>
  <mergeCells count="6">
    <mergeCell ref="C1:F1"/>
    <mergeCell ref="C3:J3"/>
    <mergeCell ref="C5:C6"/>
    <mergeCell ref="D5:F5"/>
    <mergeCell ref="G5:G6"/>
    <mergeCell ref="H5:J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C6DB7-C660-4012-B15E-7D0E3078622D}">
  <dimension ref="A1"/>
  <sheetViews>
    <sheetView showGridLines="0" workbookViewId="0">
      <selection activeCell="G5" sqref="G5"/>
    </sheetView>
  </sheetViews>
  <sheetFormatPr defaultRowHeight="14.4"/>
  <sheetData/>
  <pageMargins left="0.511811024" right="0.511811024" top="0.78740157499999996" bottom="0.78740157499999996" header="0.31496062000000002" footer="0.3149606200000000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8ED43-50E2-4908-8AAD-5848F19C4041}">
  <dimension ref="A1:O325"/>
  <sheetViews>
    <sheetView workbookViewId="0">
      <selection activeCell="C2" sqref="C2:K2"/>
    </sheetView>
  </sheetViews>
  <sheetFormatPr defaultRowHeight="14.4"/>
  <cols>
    <col min="1" max="1" width="40.5546875" customWidth="1"/>
  </cols>
  <sheetData>
    <row r="1" spans="1:15">
      <c r="A1" s="195" t="s">
        <v>16521</v>
      </c>
      <c r="B1" s="195" t="s">
        <v>16522</v>
      </c>
      <c r="C1" s="195" t="s">
        <v>342</v>
      </c>
      <c r="E1" s="196"/>
      <c r="F1" s="196" t="s">
        <v>16856</v>
      </c>
      <c r="G1" s="196" t="s">
        <v>16857</v>
      </c>
      <c r="I1" s="197"/>
      <c r="J1" s="197" t="s">
        <v>16858</v>
      </c>
      <c r="K1" s="197" t="s">
        <v>16859</v>
      </c>
      <c r="N1" s="197"/>
      <c r="O1" s="197"/>
    </row>
    <row r="2" spans="1:15">
      <c r="A2" s="195"/>
      <c r="B2" s="195" t="s">
        <v>16523</v>
      </c>
      <c r="C2" s="195">
        <f>SUM(C3:C325)</f>
        <v>682</v>
      </c>
      <c r="E2" s="196"/>
      <c r="F2" s="196" t="s">
        <v>16523</v>
      </c>
      <c r="G2" s="197">
        <f>SUM(G3:G325)</f>
        <v>359</v>
      </c>
      <c r="I2" s="197"/>
      <c r="J2" s="197" t="s">
        <v>16523</v>
      </c>
      <c r="K2" s="197">
        <f>SUM(K3:K325)</f>
        <v>323</v>
      </c>
      <c r="N2" s="197"/>
      <c r="O2" s="197"/>
    </row>
    <row r="3" spans="1:15">
      <c r="A3" s="195" t="s">
        <v>16524</v>
      </c>
      <c r="B3" s="195" t="s">
        <v>16525</v>
      </c>
      <c r="C3" s="195">
        <v>38</v>
      </c>
      <c r="E3" s="196" t="s">
        <v>16524</v>
      </c>
      <c r="F3" s="196" t="s">
        <v>16525</v>
      </c>
      <c r="G3" s="196">
        <v>37</v>
      </c>
      <c r="I3" s="197" t="s">
        <v>16530</v>
      </c>
      <c r="J3" s="197" t="s">
        <v>16530</v>
      </c>
      <c r="K3" s="197">
        <v>16</v>
      </c>
      <c r="N3" s="197"/>
      <c r="O3" s="197"/>
    </row>
    <row r="4" spans="1:15">
      <c r="A4" s="195" t="s">
        <v>16526</v>
      </c>
      <c r="B4" s="195" t="s">
        <v>16526</v>
      </c>
      <c r="C4" s="195">
        <v>36</v>
      </c>
      <c r="E4" s="196" t="s">
        <v>16526</v>
      </c>
      <c r="F4" s="196" t="s">
        <v>16526</v>
      </c>
      <c r="G4" s="196">
        <v>36</v>
      </c>
      <c r="I4" s="197" t="s">
        <v>16529</v>
      </c>
      <c r="J4" s="197" t="s">
        <v>16529</v>
      </c>
      <c r="K4" s="197">
        <v>12</v>
      </c>
      <c r="N4" s="197"/>
      <c r="O4" s="197"/>
    </row>
    <row r="5" spans="1:15">
      <c r="A5" s="195" t="s">
        <v>16527</v>
      </c>
      <c r="B5" s="195" t="s">
        <v>16527</v>
      </c>
      <c r="C5" s="195">
        <v>23</v>
      </c>
      <c r="E5" s="196" t="s">
        <v>16527</v>
      </c>
      <c r="F5" s="196" t="s">
        <v>16527</v>
      </c>
      <c r="G5" s="196">
        <v>22</v>
      </c>
      <c r="I5" s="197" t="s">
        <v>16539</v>
      </c>
      <c r="J5" s="197" t="s">
        <v>16540</v>
      </c>
      <c r="K5" s="197">
        <v>8</v>
      </c>
      <c r="N5" s="197"/>
      <c r="O5" s="197"/>
    </row>
    <row r="6" spans="1:15">
      <c r="A6" s="195" t="s">
        <v>16528</v>
      </c>
      <c r="B6" s="195" t="s">
        <v>16528</v>
      </c>
      <c r="C6" s="195">
        <v>22</v>
      </c>
      <c r="E6" s="196" t="s">
        <v>16528</v>
      </c>
      <c r="F6" s="196" t="s">
        <v>16528</v>
      </c>
      <c r="G6" s="196">
        <v>22</v>
      </c>
      <c r="I6" s="197" t="s">
        <v>16542</v>
      </c>
      <c r="J6" s="197" t="s">
        <v>16542</v>
      </c>
      <c r="K6" s="197">
        <v>8</v>
      </c>
      <c r="N6" s="197"/>
      <c r="O6" s="197"/>
    </row>
    <row r="7" spans="1:15">
      <c r="A7" s="195" t="s">
        <v>16529</v>
      </c>
      <c r="B7" s="195" t="s">
        <v>16529</v>
      </c>
      <c r="C7" s="195">
        <v>21</v>
      </c>
      <c r="E7" s="196" t="s">
        <v>16531</v>
      </c>
      <c r="F7" s="196" t="s">
        <v>16532</v>
      </c>
      <c r="G7" s="196">
        <v>17</v>
      </c>
      <c r="I7" s="197" t="s">
        <v>16542</v>
      </c>
      <c r="J7" s="197" t="s">
        <v>16543</v>
      </c>
      <c r="K7" s="197">
        <v>8</v>
      </c>
      <c r="N7" s="197"/>
      <c r="O7" s="197"/>
    </row>
    <row r="8" spans="1:15">
      <c r="A8" s="195" t="s">
        <v>16530</v>
      </c>
      <c r="B8" s="195" t="s">
        <v>16530</v>
      </c>
      <c r="C8" s="195">
        <v>17</v>
      </c>
      <c r="E8" s="196" t="s">
        <v>16524</v>
      </c>
      <c r="F8" s="196" t="s">
        <v>16533</v>
      </c>
      <c r="G8" s="196">
        <v>13</v>
      </c>
      <c r="I8" s="197" t="s">
        <v>16531</v>
      </c>
      <c r="J8" s="197" t="s">
        <v>16531</v>
      </c>
      <c r="K8" s="197">
        <v>8</v>
      </c>
      <c r="N8" s="197"/>
      <c r="O8" s="197"/>
    </row>
    <row r="9" spans="1:15">
      <c r="A9" s="195" t="s">
        <v>16531</v>
      </c>
      <c r="B9" s="195" t="s">
        <v>16532</v>
      </c>
      <c r="C9" s="195">
        <v>17</v>
      </c>
      <c r="E9" s="196" t="s">
        <v>16534</v>
      </c>
      <c r="F9" s="196" t="s">
        <v>16535</v>
      </c>
      <c r="G9" s="196">
        <v>12</v>
      </c>
      <c r="I9" s="197" t="s">
        <v>16538</v>
      </c>
      <c r="J9" s="197" t="s">
        <v>16538</v>
      </c>
      <c r="K9" s="197">
        <v>7</v>
      </c>
      <c r="N9" s="197"/>
      <c r="O9" s="197"/>
    </row>
    <row r="10" spans="1:15">
      <c r="A10" s="195" t="s">
        <v>16524</v>
      </c>
      <c r="B10" s="195" t="s">
        <v>16533</v>
      </c>
      <c r="C10" s="195">
        <v>13</v>
      </c>
      <c r="E10" s="196" t="s">
        <v>16529</v>
      </c>
      <c r="F10" s="196" t="s">
        <v>16529</v>
      </c>
      <c r="G10" s="196">
        <v>9</v>
      </c>
      <c r="I10" s="197" t="s">
        <v>16541</v>
      </c>
      <c r="J10" s="197" t="s">
        <v>16541</v>
      </c>
      <c r="K10" s="197">
        <v>7</v>
      </c>
      <c r="N10" s="197"/>
      <c r="O10" s="197"/>
    </row>
    <row r="11" spans="1:15">
      <c r="A11" s="195" t="s">
        <v>16534</v>
      </c>
      <c r="B11" s="195" t="s">
        <v>16535</v>
      </c>
      <c r="C11" s="195">
        <v>12</v>
      </c>
      <c r="E11" s="196" t="s">
        <v>16544</v>
      </c>
      <c r="F11" s="196" t="s">
        <v>16545</v>
      </c>
      <c r="G11" s="196">
        <v>8</v>
      </c>
      <c r="I11" s="197" t="s">
        <v>16546</v>
      </c>
      <c r="J11" s="197" t="s">
        <v>16546</v>
      </c>
      <c r="K11" s="197">
        <v>6</v>
      </c>
      <c r="N11" s="197"/>
      <c r="O11" s="197"/>
    </row>
    <row r="12" spans="1:15">
      <c r="A12" s="195" t="s">
        <v>16536</v>
      </c>
      <c r="B12" s="195" t="s">
        <v>16537</v>
      </c>
      <c r="C12" s="195">
        <v>9</v>
      </c>
      <c r="E12" s="196" t="s">
        <v>16536</v>
      </c>
      <c r="F12" s="196" t="s">
        <v>16537</v>
      </c>
      <c r="G12" s="196">
        <v>7</v>
      </c>
      <c r="I12" s="197" t="s">
        <v>16548</v>
      </c>
      <c r="J12" s="197" t="s">
        <v>16549</v>
      </c>
      <c r="K12" s="197">
        <v>5</v>
      </c>
      <c r="N12" s="197"/>
      <c r="O12" s="197"/>
    </row>
    <row r="13" spans="1:15">
      <c r="A13" s="195" t="s">
        <v>16538</v>
      </c>
      <c r="B13" s="195" t="s">
        <v>16538</v>
      </c>
      <c r="C13" s="195">
        <v>8</v>
      </c>
      <c r="E13" s="196" t="s">
        <v>16536</v>
      </c>
      <c r="F13" s="196" t="s">
        <v>16547</v>
      </c>
      <c r="G13" s="196">
        <v>5</v>
      </c>
      <c r="I13" s="197" t="s">
        <v>16550</v>
      </c>
      <c r="J13" s="197" t="s">
        <v>16550</v>
      </c>
      <c r="K13" s="197">
        <v>5</v>
      </c>
      <c r="N13" s="197"/>
      <c r="O13" s="197"/>
    </row>
    <row r="14" spans="1:15">
      <c r="A14" s="195" t="s">
        <v>16539</v>
      </c>
      <c r="B14" s="195" t="s">
        <v>16540</v>
      </c>
      <c r="C14" s="195">
        <v>8</v>
      </c>
      <c r="E14" s="196" t="s">
        <v>16553</v>
      </c>
      <c r="F14" s="196" t="s">
        <v>16553</v>
      </c>
      <c r="G14" s="196">
        <v>5</v>
      </c>
      <c r="I14" s="197" t="s">
        <v>16551</v>
      </c>
      <c r="J14" s="197" t="s">
        <v>16551</v>
      </c>
      <c r="K14" s="197">
        <v>5</v>
      </c>
      <c r="N14" s="197"/>
      <c r="O14" s="197"/>
    </row>
    <row r="15" spans="1:15">
      <c r="A15" s="195" t="s">
        <v>16541</v>
      </c>
      <c r="B15" s="195" t="s">
        <v>16541</v>
      </c>
      <c r="C15" s="195">
        <v>8</v>
      </c>
      <c r="E15" s="196" t="s">
        <v>16536</v>
      </c>
      <c r="F15" s="196" t="s">
        <v>16552</v>
      </c>
      <c r="G15" s="196">
        <v>4</v>
      </c>
      <c r="I15" s="197" t="s">
        <v>16556</v>
      </c>
      <c r="J15" s="197" t="s">
        <v>16556</v>
      </c>
      <c r="K15" s="197">
        <v>4</v>
      </c>
      <c r="N15" s="197"/>
      <c r="O15" s="197"/>
    </row>
    <row r="16" spans="1:15">
      <c r="A16" s="195" t="s">
        <v>16542</v>
      </c>
      <c r="B16" s="195" t="s">
        <v>16542</v>
      </c>
      <c r="C16" s="195">
        <v>8</v>
      </c>
      <c r="E16" s="196" t="s">
        <v>16554</v>
      </c>
      <c r="F16" s="196" t="s">
        <v>16554</v>
      </c>
      <c r="G16" s="196">
        <v>3</v>
      </c>
      <c r="I16" s="197" t="s">
        <v>16557</v>
      </c>
      <c r="J16" s="197" t="s">
        <v>16557</v>
      </c>
      <c r="K16" s="197">
        <v>4</v>
      </c>
      <c r="N16" s="197"/>
      <c r="O16" s="197"/>
    </row>
    <row r="17" spans="1:15">
      <c r="A17" s="195" t="s">
        <v>16542</v>
      </c>
      <c r="B17" s="195" t="s">
        <v>16543</v>
      </c>
      <c r="C17" s="195">
        <v>8</v>
      </c>
      <c r="E17" s="196" t="s">
        <v>16560</v>
      </c>
      <c r="F17" s="196" t="s">
        <v>16561</v>
      </c>
      <c r="G17" s="196">
        <v>3</v>
      </c>
      <c r="I17" s="197" t="s">
        <v>16558</v>
      </c>
      <c r="J17" s="197" t="s">
        <v>16558</v>
      </c>
      <c r="K17" s="197">
        <v>4</v>
      </c>
      <c r="N17" s="197"/>
      <c r="O17" s="197"/>
    </row>
    <row r="18" spans="1:15">
      <c r="A18" s="195" t="s">
        <v>16544</v>
      </c>
      <c r="B18" s="195" t="s">
        <v>16545</v>
      </c>
      <c r="C18" s="195">
        <v>8</v>
      </c>
      <c r="E18" s="196" t="s">
        <v>16564</v>
      </c>
      <c r="F18" s="196" t="s">
        <v>16564</v>
      </c>
      <c r="G18" s="196">
        <v>3</v>
      </c>
      <c r="I18" s="197" t="s">
        <v>16559</v>
      </c>
      <c r="J18" s="197" t="s">
        <v>16559</v>
      </c>
      <c r="K18" s="197">
        <v>4</v>
      </c>
      <c r="N18" s="197"/>
      <c r="O18" s="197"/>
    </row>
    <row r="19" spans="1:15">
      <c r="A19" s="195" t="s">
        <v>16531</v>
      </c>
      <c r="B19" s="195" t="s">
        <v>16531</v>
      </c>
      <c r="C19" s="195">
        <v>8</v>
      </c>
      <c r="E19" s="196" t="s">
        <v>16536</v>
      </c>
      <c r="F19" s="196" t="s">
        <v>16565</v>
      </c>
      <c r="G19" s="196">
        <v>3</v>
      </c>
      <c r="I19" s="197" t="s">
        <v>16555</v>
      </c>
      <c r="J19" s="197" t="s">
        <v>16555</v>
      </c>
      <c r="K19" s="197">
        <v>3</v>
      </c>
      <c r="N19" s="197"/>
      <c r="O19" s="197"/>
    </row>
    <row r="20" spans="1:15">
      <c r="A20" s="195" t="s">
        <v>16546</v>
      </c>
      <c r="B20" s="195" t="s">
        <v>16546</v>
      </c>
      <c r="C20" s="195">
        <v>6</v>
      </c>
      <c r="E20" s="196" t="s">
        <v>16568</v>
      </c>
      <c r="F20" s="196" t="s">
        <v>16568</v>
      </c>
      <c r="G20" s="196">
        <v>3</v>
      </c>
      <c r="I20" s="197" t="s">
        <v>16562</v>
      </c>
      <c r="J20" s="197" t="s">
        <v>16563</v>
      </c>
      <c r="K20" s="197">
        <v>3</v>
      </c>
      <c r="N20" s="197"/>
      <c r="O20" s="197"/>
    </row>
    <row r="21" spans="1:15">
      <c r="A21" s="195" t="s">
        <v>16536</v>
      </c>
      <c r="B21" s="195" t="s">
        <v>16547</v>
      </c>
      <c r="C21" s="195">
        <v>5</v>
      </c>
      <c r="E21" s="196" t="s">
        <v>16570</v>
      </c>
      <c r="F21" s="196" t="s">
        <v>16570</v>
      </c>
      <c r="G21" s="196">
        <v>3</v>
      </c>
      <c r="I21" s="197" t="s">
        <v>16567</v>
      </c>
      <c r="J21" s="197" t="s">
        <v>16567</v>
      </c>
      <c r="K21" s="197">
        <v>3</v>
      </c>
      <c r="N21" s="197"/>
      <c r="O21" s="197"/>
    </row>
    <row r="22" spans="1:15">
      <c r="A22" s="195" t="s">
        <v>16548</v>
      </c>
      <c r="B22" s="195" t="s">
        <v>16549</v>
      </c>
      <c r="C22" s="195">
        <v>5</v>
      </c>
      <c r="E22" s="196" t="s">
        <v>16572</v>
      </c>
      <c r="F22" s="196" t="s">
        <v>16572</v>
      </c>
      <c r="G22" s="196">
        <v>2</v>
      </c>
      <c r="I22" s="197" t="s">
        <v>16569</v>
      </c>
      <c r="J22" s="197" t="s">
        <v>16569</v>
      </c>
      <c r="K22" s="197">
        <v>3</v>
      </c>
      <c r="N22" s="197"/>
      <c r="O22" s="197"/>
    </row>
    <row r="23" spans="1:15">
      <c r="A23" s="195" t="s">
        <v>16550</v>
      </c>
      <c r="B23" s="195" t="s">
        <v>16550</v>
      </c>
      <c r="C23" s="195">
        <v>5</v>
      </c>
      <c r="E23" s="196" t="s">
        <v>16575</v>
      </c>
      <c r="F23" s="196" t="s">
        <v>16575</v>
      </c>
      <c r="G23" s="196">
        <v>2</v>
      </c>
      <c r="I23" s="197" t="s">
        <v>16544</v>
      </c>
      <c r="J23" s="197" t="s">
        <v>16544</v>
      </c>
      <c r="K23" s="197">
        <v>3</v>
      </c>
      <c r="N23" s="197"/>
      <c r="O23" s="197"/>
    </row>
    <row r="24" spans="1:15">
      <c r="A24" s="195" t="s">
        <v>16551</v>
      </c>
      <c r="B24" s="195" t="s">
        <v>16551</v>
      </c>
      <c r="C24" s="195">
        <v>5</v>
      </c>
      <c r="E24" s="196" t="s">
        <v>16576</v>
      </c>
      <c r="F24" s="196" t="s">
        <v>16576</v>
      </c>
      <c r="G24" s="196">
        <v>2</v>
      </c>
      <c r="I24" s="197" t="s">
        <v>16571</v>
      </c>
      <c r="J24" s="197" t="s">
        <v>16571</v>
      </c>
      <c r="K24" s="197">
        <v>3</v>
      </c>
      <c r="N24" s="197"/>
      <c r="O24" s="197"/>
    </row>
    <row r="25" spans="1:15">
      <c r="A25" s="195" t="s">
        <v>16536</v>
      </c>
      <c r="B25" s="195" t="s">
        <v>16552</v>
      </c>
      <c r="C25" s="195">
        <v>5</v>
      </c>
      <c r="E25" s="196" t="s">
        <v>16562</v>
      </c>
      <c r="F25" s="196" t="s">
        <v>16579</v>
      </c>
      <c r="G25" s="196">
        <v>2</v>
      </c>
      <c r="I25" s="197" t="s">
        <v>16548</v>
      </c>
      <c r="J25" s="197" t="s">
        <v>16573</v>
      </c>
      <c r="K25" s="197">
        <v>2</v>
      </c>
      <c r="N25" s="197"/>
      <c r="O25" s="197"/>
    </row>
    <row r="26" spans="1:15">
      <c r="A26" s="195" t="s">
        <v>16553</v>
      </c>
      <c r="B26" s="195" t="s">
        <v>16553</v>
      </c>
      <c r="C26" s="195">
        <v>5</v>
      </c>
      <c r="E26" s="196" t="s">
        <v>16583</v>
      </c>
      <c r="F26" s="196" t="s">
        <v>16583</v>
      </c>
      <c r="G26" s="196">
        <v>2</v>
      </c>
      <c r="I26" s="197" t="s">
        <v>16577</v>
      </c>
      <c r="J26" s="197" t="s">
        <v>16577</v>
      </c>
      <c r="K26" s="197">
        <v>2</v>
      </c>
      <c r="N26" s="197"/>
      <c r="O26" s="197"/>
    </row>
    <row r="27" spans="1:15">
      <c r="A27" s="195" t="s">
        <v>16554</v>
      </c>
      <c r="B27" s="195" t="s">
        <v>16554</v>
      </c>
      <c r="C27" s="195">
        <v>4</v>
      </c>
      <c r="E27" s="196" t="s">
        <v>16566</v>
      </c>
      <c r="F27" s="196" t="s">
        <v>16566</v>
      </c>
      <c r="G27" s="196">
        <v>2</v>
      </c>
      <c r="I27" s="197" t="s">
        <v>16536</v>
      </c>
      <c r="J27" s="197" t="s">
        <v>16537</v>
      </c>
      <c r="K27" s="197">
        <v>2</v>
      </c>
      <c r="N27" s="197"/>
      <c r="O27" s="197"/>
    </row>
    <row r="28" spans="1:15">
      <c r="A28" s="195" t="s">
        <v>16555</v>
      </c>
      <c r="B28" s="195" t="s">
        <v>16555</v>
      </c>
      <c r="C28" s="195">
        <v>4</v>
      </c>
      <c r="E28" s="196" t="s">
        <v>16586</v>
      </c>
      <c r="F28" s="196" t="s">
        <v>16586</v>
      </c>
      <c r="G28" s="196">
        <v>2</v>
      </c>
      <c r="I28" s="197" t="s">
        <v>16578</v>
      </c>
      <c r="J28" s="197" t="s">
        <v>16578</v>
      </c>
      <c r="K28" s="197">
        <v>2</v>
      </c>
      <c r="N28" s="197"/>
      <c r="O28" s="197"/>
    </row>
    <row r="29" spans="1:15">
      <c r="A29" s="195" t="s">
        <v>16556</v>
      </c>
      <c r="B29" s="195" t="s">
        <v>16556</v>
      </c>
      <c r="C29" s="195">
        <v>4</v>
      </c>
      <c r="E29" s="196" t="s">
        <v>16528</v>
      </c>
      <c r="F29" s="196" t="s">
        <v>16587</v>
      </c>
      <c r="G29" s="196">
        <v>2</v>
      </c>
      <c r="I29" s="197" t="s">
        <v>16562</v>
      </c>
      <c r="J29" s="197" t="s">
        <v>16562</v>
      </c>
      <c r="K29" s="197">
        <v>2</v>
      </c>
      <c r="N29" s="197"/>
      <c r="O29" s="197"/>
    </row>
    <row r="30" spans="1:15">
      <c r="A30" s="195" t="s">
        <v>16557</v>
      </c>
      <c r="B30" s="195" t="s">
        <v>16557</v>
      </c>
      <c r="C30" s="195">
        <v>4</v>
      </c>
      <c r="E30" s="196" t="s">
        <v>16524</v>
      </c>
      <c r="F30" s="196" t="s">
        <v>16588</v>
      </c>
      <c r="G30" s="196">
        <v>2</v>
      </c>
      <c r="I30" s="197" t="s">
        <v>16584</v>
      </c>
      <c r="J30" s="197" t="s">
        <v>16584</v>
      </c>
      <c r="K30" s="197">
        <v>2</v>
      </c>
      <c r="N30" s="197"/>
      <c r="O30" s="197"/>
    </row>
    <row r="31" spans="1:15">
      <c r="A31" s="195" t="s">
        <v>16558</v>
      </c>
      <c r="B31" s="195" t="s">
        <v>16558</v>
      </c>
      <c r="C31" s="195">
        <v>4</v>
      </c>
      <c r="E31" s="196" t="s">
        <v>16590</v>
      </c>
      <c r="F31" s="196" t="s">
        <v>16590</v>
      </c>
      <c r="G31" s="196">
        <v>2</v>
      </c>
      <c r="I31" s="197" t="s">
        <v>16585</v>
      </c>
      <c r="J31" s="197" t="s">
        <v>16585</v>
      </c>
      <c r="K31" s="197">
        <v>2</v>
      </c>
      <c r="N31" s="197"/>
      <c r="O31" s="197"/>
    </row>
    <row r="32" spans="1:15">
      <c r="A32" s="195" t="s">
        <v>16559</v>
      </c>
      <c r="B32" s="195" t="s">
        <v>16559</v>
      </c>
      <c r="C32" s="195">
        <v>4</v>
      </c>
      <c r="E32" s="196" t="s">
        <v>16591</v>
      </c>
      <c r="F32" s="196" t="s">
        <v>16591</v>
      </c>
      <c r="G32" s="196">
        <v>2</v>
      </c>
      <c r="I32" s="197" t="s">
        <v>16589</v>
      </c>
      <c r="J32" s="197" t="s">
        <v>16589</v>
      </c>
      <c r="K32" s="197">
        <v>2</v>
      </c>
      <c r="N32" s="197"/>
      <c r="O32" s="197"/>
    </row>
    <row r="33" spans="1:15">
      <c r="A33" s="195" t="s">
        <v>16560</v>
      </c>
      <c r="B33" s="195" t="s">
        <v>16561</v>
      </c>
      <c r="C33" s="195">
        <v>3</v>
      </c>
      <c r="E33" s="196" t="s">
        <v>16600</v>
      </c>
      <c r="F33" s="196" t="s">
        <v>16600</v>
      </c>
      <c r="G33" s="196">
        <v>2</v>
      </c>
      <c r="I33" s="197" t="s">
        <v>16592</v>
      </c>
      <c r="J33" s="197" t="s">
        <v>16592</v>
      </c>
      <c r="K33" s="197">
        <v>2</v>
      </c>
      <c r="N33" s="197"/>
      <c r="O33" s="197"/>
    </row>
    <row r="34" spans="1:15">
      <c r="A34" s="195" t="s">
        <v>16562</v>
      </c>
      <c r="B34" s="195" t="s">
        <v>16563</v>
      </c>
      <c r="C34" s="195">
        <v>3</v>
      </c>
      <c r="E34" s="196" t="s">
        <v>16603</v>
      </c>
      <c r="F34" s="196" t="s">
        <v>16604</v>
      </c>
      <c r="G34" s="196">
        <v>2</v>
      </c>
      <c r="I34" s="197" t="s">
        <v>16593</v>
      </c>
      <c r="J34" s="197" t="s">
        <v>16593</v>
      </c>
      <c r="K34" s="197">
        <v>2</v>
      </c>
      <c r="N34" s="197"/>
      <c r="O34" s="197"/>
    </row>
    <row r="35" spans="1:15">
      <c r="A35" s="195" t="s">
        <v>16564</v>
      </c>
      <c r="B35" s="195" t="s">
        <v>16564</v>
      </c>
      <c r="C35" s="195">
        <v>3</v>
      </c>
      <c r="E35" s="196" t="s">
        <v>16605</v>
      </c>
      <c r="F35" s="196" t="s">
        <v>16605</v>
      </c>
      <c r="G35" s="196">
        <v>2</v>
      </c>
      <c r="I35" s="197" t="s">
        <v>16594</v>
      </c>
      <c r="J35" s="197" t="s">
        <v>16594</v>
      </c>
      <c r="K35" s="197">
        <v>2</v>
      </c>
      <c r="N35" s="197"/>
      <c r="O35" s="197"/>
    </row>
    <row r="36" spans="1:15">
      <c r="A36" s="195" t="s">
        <v>16536</v>
      </c>
      <c r="B36" s="195" t="s">
        <v>16565</v>
      </c>
      <c r="C36" s="195">
        <v>3</v>
      </c>
      <c r="E36" s="196" t="s">
        <v>16611</v>
      </c>
      <c r="F36" s="196" t="s">
        <v>16611</v>
      </c>
      <c r="G36" s="196">
        <v>2</v>
      </c>
      <c r="I36" s="197" t="s">
        <v>16597</v>
      </c>
      <c r="J36" s="197" t="s">
        <v>16597</v>
      </c>
      <c r="K36" s="197">
        <v>2</v>
      </c>
      <c r="N36" s="197"/>
      <c r="O36" s="197"/>
    </row>
    <row r="37" spans="1:15">
      <c r="A37" s="195" t="s">
        <v>16566</v>
      </c>
      <c r="B37" s="195" t="s">
        <v>16566</v>
      </c>
      <c r="C37" s="195">
        <v>3</v>
      </c>
      <c r="E37" s="196" t="s">
        <v>16615</v>
      </c>
      <c r="F37" s="196" t="s">
        <v>16615</v>
      </c>
      <c r="G37" s="196">
        <v>1</v>
      </c>
      <c r="I37" s="197" t="s">
        <v>16542</v>
      </c>
      <c r="J37" s="197" t="s">
        <v>16543</v>
      </c>
      <c r="K37" s="197">
        <v>2</v>
      </c>
      <c r="N37" s="197"/>
      <c r="O37" s="197"/>
    </row>
    <row r="38" spans="1:15">
      <c r="A38" s="195" t="s">
        <v>16567</v>
      </c>
      <c r="B38" s="195" t="s">
        <v>16567</v>
      </c>
      <c r="C38" s="195">
        <v>3</v>
      </c>
      <c r="E38" s="196" t="s">
        <v>16572</v>
      </c>
      <c r="F38" s="196" t="s">
        <v>16616</v>
      </c>
      <c r="G38" s="196">
        <v>1</v>
      </c>
      <c r="I38" s="197" t="s">
        <v>16598</v>
      </c>
      <c r="J38" s="197" t="s">
        <v>16598</v>
      </c>
      <c r="K38" s="197">
        <v>2</v>
      </c>
      <c r="N38" s="197"/>
      <c r="O38" s="197"/>
    </row>
    <row r="39" spans="1:15">
      <c r="A39" s="195" t="s">
        <v>16568</v>
      </c>
      <c r="B39" s="195" t="s">
        <v>16568</v>
      </c>
      <c r="C39" s="195">
        <v>3</v>
      </c>
      <c r="E39" s="196" t="s">
        <v>16572</v>
      </c>
      <c r="F39" s="196" t="s">
        <v>16617</v>
      </c>
      <c r="G39" s="196">
        <v>1</v>
      </c>
      <c r="I39" s="197" t="s">
        <v>16599</v>
      </c>
      <c r="J39" s="197" t="s">
        <v>16599</v>
      </c>
      <c r="K39" s="197">
        <v>2</v>
      </c>
      <c r="N39" s="197"/>
      <c r="O39" s="197"/>
    </row>
    <row r="40" spans="1:15">
      <c r="A40" s="195" t="s">
        <v>16569</v>
      </c>
      <c r="B40" s="195" t="s">
        <v>16569</v>
      </c>
      <c r="C40" s="195">
        <v>3</v>
      </c>
      <c r="E40" s="196" t="s">
        <v>16548</v>
      </c>
      <c r="F40" s="196" t="s">
        <v>16618</v>
      </c>
      <c r="G40" s="196">
        <v>1</v>
      </c>
      <c r="I40" s="197" t="s">
        <v>16601</v>
      </c>
      <c r="J40" s="197" t="s">
        <v>16601</v>
      </c>
      <c r="K40" s="197">
        <v>2</v>
      </c>
      <c r="N40" s="197"/>
      <c r="O40" s="197"/>
    </row>
    <row r="41" spans="1:15">
      <c r="A41" s="195" t="s">
        <v>16570</v>
      </c>
      <c r="B41" s="195" t="s">
        <v>16570</v>
      </c>
      <c r="C41" s="195">
        <v>3</v>
      </c>
      <c r="E41" s="196" t="s">
        <v>16548</v>
      </c>
      <c r="F41" s="196" t="s">
        <v>16619</v>
      </c>
      <c r="G41" s="196">
        <v>1</v>
      </c>
      <c r="I41" s="197" t="s">
        <v>16602</v>
      </c>
      <c r="J41" s="197" t="s">
        <v>16602</v>
      </c>
      <c r="K41" s="197">
        <v>2</v>
      </c>
      <c r="N41" s="197"/>
      <c r="O41" s="197"/>
    </row>
    <row r="42" spans="1:15">
      <c r="A42" s="195" t="s">
        <v>16544</v>
      </c>
      <c r="B42" s="195" t="s">
        <v>16544</v>
      </c>
      <c r="C42" s="195">
        <v>3</v>
      </c>
      <c r="E42" s="196" t="s">
        <v>16574</v>
      </c>
      <c r="F42" s="196" t="s">
        <v>16574</v>
      </c>
      <c r="G42" s="196">
        <v>1</v>
      </c>
      <c r="I42" s="197" t="s">
        <v>16606</v>
      </c>
      <c r="J42" s="197" t="s">
        <v>16606</v>
      </c>
      <c r="K42" s="197">
        <v>2</v>
      </c>
      <c r="N42" s="197"/>
      <c r="O42" s="197"/>
    </row>
    <row r="43" spans="1:15">
      <c r="A43" s="195" t="s">
        <v>16571</v>
      </c>
      <c r="B43" s="195" t="s">
        <v>16571</v>
      </c>
      <c r="C43" s="195">
        <v>3</v>
      </c>
      <c r="E43" s="196" t="s">
        <v>16624</v>
      </c>
      <c r="F43" s="196" t="s">
        <v>16625</v>
      </c>
      <c r="G43" s="196">
        <v>1</v>
      </c>
      <c r="I43" s="197" t="s">
        <v>16607</v>
      </c>
      <c r="J43" s="197" t="s">
        <v>16607</v>
      </c>
      <c r="K43" s="197">
        <v>2</v>
      </c>
      <c r="N43" s="197"/>
      <c r="O43" s="197"/>
    </row>
    <row r="44" spans="1:15">
      <c r="A44" s="195" t="s">
        <v>16572</v>
      </c>
      <c r="B44" s="195" t="s">
        <v>16572</v>
      </c>
      <c r="C44" s="195">
        <v>2</v>
      </c>
      <c r="E44" s="196" t="s">
        <v>16574</v>
      </c>
      <c r="F44" s="196" t="s">
        <v>16626</v>
      </c>
      <c r="G44" s="196">
        <v>1</v>
      </c>
      <c r="I44" s="197" t="s">
        <v>16531</v>
      </c>
      <c r="J44" s="197" t="s">
        <v>16612</v>
      </c>
      <c r="K44" s="197">
        <v>2</v>
      </c>
      <c r="N44" s="197"/>
      <c r="O44" s="197"/>
    </row>
    <row r="45" spans="1:15">
      <c r="A45" s="195" t="s">
        <v>16548</v>
      </c>
      <c r="B45" s="195" t="s">
        <v>16573</v>
      </c>
      <c r="C45" s="195">
        <v>2</v>
      </c>
      <c r="E45" s="196" t="s">
        <v>16628</v>
      </c>
      <c r="F45" s="196" t="s">
        <v>16628</v>
      </c>
      <c r="G45" s="196">
        <v>1</v>
      </c>
      <c r="I45" s="197" t="s">
        <v>16613</v>
      </c>
      <c r="J45" s="197" t="s">
        <v>16613</v>
      </c>
      <c r="K45" s="197">
        <v>2</v>
      </c>
      <c r="N45" s="197"/>
      <c r="O45" s="197"/>
    </row>
    <row r="46" spans="1:15">
      <c r="A46" s="195" t="s">
        <v>16574</v>
      </c>
      <c r="B46" s="195" t="s">
        <v>16574</v>
      </c>
      <c r="C46" s="195">
        <v>2</v>
      </c>
      <c r="E46" s="196" t="s">
        <v>16632</v>
      </c>
      <c r="F46" s="196" t="s">
        <v>16632</v>
      </c>
      <c r="G46" s="196">
        <v>1</v>
      </c>
      <c r="I46" s="197" t="s">
        <v>16574</v>
      </c>
      <c r="J46" s="197" t="s">
        <v>16574</v>
      </c>
      <c r="K46" s="197">
        <v>1</v>
      </c>
      <c r="N46" s="197"/>
      <c r="O46" s="197"/>
    </row>
    <row r="47" spans="1:15">
      <c r="A47" s="195" t="s">
        <v>16575</v>
      </c>
      <c r="B47" s="195" t="s">
        <v>16575</v>
      </c>
      <c r="C47" s="195">
        <v>2</v>
      </c>
      <c r="E47" s="196" t="s">
        <v>16634</v>
      </c>
      <c r="F47" s="196" t="s">
        <v>16634</v>
      </c>
      <c r="G47" s="196">
        <v>1</v>
      </c>
      <c r="I47" s="197" t="s">
        <v>16574</v>
      </c>
      <c r="J47" s="197" t="s">
        <v>16620</v>
      </c>
      <c r="K47" s="197">
        <v>1</v>
      </c>
      <c r="N47" s="197"/>
      <c r="O47" s="197"/>
    </row>
    <row r="48" spans="1:15">
      <c r="A48" s="195" t="s">
        <v>16576</v>
      </c>
      <c r="B48" s="195" t="s">
        <v>16576</v>
      </c>
      <c r="C48" s="195">
        <v>2</v>
      </c>
      <c r="E48" s="196" t="s">
        <v>16636</v>
      </c>
      <c r="F48" s="196" t="s">
        <v>16636</v>
      </c>
      <c r="G48" s="196">
        <v>1</v>
      </c>
      <c r="I48" s="197" t="s">
        <v>16548</v>
      </c>
      <c r="J48" s="197" t="s">
        <v>16621</v>
      </c>
      <c r="K48" s="197">
        <v>1</v>
      </c>
      <c r="N48" s="197"/>
      <c r="O48" s="197"/>
    </row>
    <row r="49" spans="1:15">
      <c r="A49" s="195" t="s">
        <v>16577</v>
      </c>
      <c r="B49" s="195" t="s">
        <v>16577</v>
      </c>
      <c r="C49" s="195">
        <v>2</v>
      </c>
      <c r="E49" s="196" t="s">
        <v>16638</v>
      </c>
      <c r="F49" s="196" t="s">
        <v>16638</v>
      </c>
      <c r="G49" s="196">
        <v>1</v>
      </c>
      <c r="I49" s="197" t="s">
        <v>16622</v>
      </c>
      <c r="J49" s="197" t="s">
        <v>16622</v>
      </c>
      <c r="K49" s="197">
        <v>1</v>
      </c>
      <c r="N49" s="197"/>
      <c r="O49" s="197"/>
    </row>
    <row r="50" spans="1:15">
      <c r="A50" s="195" t="s">
        <v>16578</v>
      </c>
      <c r="B50" s="195" t="s">
        <v>16578</v>
      </c>
      <c r="C50" s="195">
        <v>2</v>
      </c>
      <c r="E50" s="196" t="s">
        <v>16603</v>
      </c>
      <c r="F50" s="196" t="s">
        <v>16640</v>
      </c>
      <c r="G50" s="196">
        <v>1</v>
      </c>
      <c r="I50" s="197" t="s">
        <v>16623</v>
      </c>
      <c r="J50" s="197" t="s">
        <v>16623</v>
      </c>
      <c r="K50" s="197">
        <v>1</v>
      </c>
      <c r="N50" s="197"/>
      <c r="O50" s="197"/>
    </row>
    <row r="51" spans="1:15">
      <c r="A51" s="195" t="s">
        <v>16562</v>
      </c>
      <c r="B51" s="195" t="s">
        <v>16562</v>
      </c>
      <c r="C51" s="195">
        <v>2</v>
      </c>
      <c r="E51" s="196" t="s">
        <v>16641</v>
      </c>
      <c r="F51" s="196" t="s">
        <v>16641</v>
      </c>
      <c r="G51" s="196">
        <v>1</v>
      </c>
      <c r="I51" s="197" t="s">
        <v>16574</v>
      </c>
      <c r="J51" s="197" t="s">
        <v>16627</v>
      </c>
      <c r="K51" s="197">
        <v>1</v>
      </c>
      <c r="N51" s="197"/>
      <c r="O51" s="197"/>
    </row>
    <row r="52" spans="1:15">
      <c r="A52" s="195" t="s">
        <v>16562</v>
      </c>
      <c r="B52" s="195" t="s">
        <v>16579</v>
      </c>
      <c r="C52" s="195">
        <v>2</v>
      </c>
      <c r="E52" s="196" t="s">
        <v>16644</v>
      </c>
      <c r="F52" s="196" t="s">
        <v>16644</v>
      </c>
      <c r="G52" s="196">
        <v>1</v>
      </c>
      <c r="I52" s="197" t="s">
        <v>16629</v>
      </c>
      <c r="J52" s="197" t="s">
        <v>16630</v>
      </c>
      <c r="K52" s="197">
        <v>1</v>
      </c>
      <c r="N52" s="197"/>
      <c r="O52" s="197"/>
    </row>
    <row r="53" spans="1:15">
      <c r="A53" s="195" t="s">
        <v>16580</v>
      </c>
      <c r="B53" s="195" t="s">
        <v>16581</v>
      </c>
      <c r="C53" s="195">
        <v>2</v>
      </c>
      <c r="E53" s="196" t="s">
        <v>16647</v>
      </c>
      <c r="F53" s="196" t="s">
        <v>16647</v>
      </c>
      <c r="G53" s="196">
        <v>1</v>
      </c>
      <c r="I53" s="197" t="s">
        <v>16631</v>
      </c>
      <c r="J53" s="197" t="s">
        <v>16631</v>
      </c>
      <c r="K53" s="197">
        <v>1</v>
      </c>
      <c r="N53" s="197"/>
      <c r="O53" s="197"/>
    </row>
    <row r="54" spans="1:15">
      <c r="A54" s="195" t="s">
        <v>16580</v>
      </c>
      <c r="B54" s="195" t="s">
        <v>16582</v>
      </c>
      <c r="C54" s="195">
        <v>2</v>
      </c>
      <c r="E54" s="196" t="s">
        <v>16648</v>
      </c>
      <c r="F54" s="196" t="s">
        <v>16648</v>
      </c>
      <c r="G54" s="196">
        <v>1</v>
      </c>
      <c r="I54" s="197" t="s">
        <v>16633</v>
      </c>
      <c r="J54" s="197" t="s">
        <v>16633</v>
      </c>
      <c r="K54" s="197">
        <v>1</v>
      </c>
      <c r="N54" s="197"/>
      <c r="O54" s="197"/>
    </row>
    <row r="55" spans="1:15">
      <c r="A55" s="195" t="s">
        <v>16583</v>
      </c>
      <c r="B55" s="195" t="s">
        <v>16583</v>
      </c>
      <c r="C55" s="195">
        <v>2</v>
      </c>
      <c r="E55" s="196" t="s">
        <v>16560</v>
      </c>
      <c r="F55" s="196" t="s">
        <v>16561</v>
      </c>
      <c r="G55" s="196">
        <v>1</v>
      </c>
      <c r="I55" s="197" t="s">
        <v>16635</v>
      </c>
      <c r="J55" s="197" t="s">
        <v>16635</v>
      </c>
      <c r="K55" s="197">
        <v>1</v>
      </c>
      <c r="N55" s="197"/>
      <c r="O55" s="197"/>
    </row>
    <row r="56" spans="1:15">
      <c r="A56" s="195" t="s">
        <v>16584</v>
      </c>
      <c r="B56" s="195" t="s">
        <v>16584</v>
      </c>
      <c r="C56" s="195">
        <v>2</v>
      </c>
      <c r="E56" s="196" t="s">
        <v>16574</v>
      </c>
      <c r="F56" s="196" t="s">
        <v>16651</v>
      </c>
      <c r="G56" s="196">
        <v>1</v>
      </c>
      <c r="I56" s="197" t="s">
        <v>16637</v>
      </c>
      <c r="J56" s="197" t="s">
        <v>16637</v>
      </c>
      <c r="K56" s="197">
        <v>1</v>
      </c>
      <c r="N56" s="197"/>
      <c r="O56" s="197"/>
    </row>
    <row r="57" spans="1:15">
      <c r="A57" s="195" t="s">
        <v>16585</v>
      </c>
      <c r="B57" s="195" t="s">
        <v>16585</v>
      </c>
      <c r="C57" s="195">
        <v>2</v>
      </c>
      <c r="E57" s="196" t="s">
        <v>16652</v>
      </c>
      <c r="F57" s="196" t="s">
        <v>16652</v>
      </c>
      <c r="G57" s="196">
        <v>1</v>
      </c>
      <c r="I57" s="197" t="s">
        <v>16603</v>
      </c>
      <c r="J57" s="197" t="s">
        <v>16639</v>
      </c>
      <c r="K57" s="197">
        <v>1</v>
      </c>
      <c r="N57" s="197"/>
      <c r="O57" s="197"/>
    </row>
    <row r="58" spans="1:15">
      <c r="A58" s="195" t="s">
        <v>16586</v>
      </c>
      <c r="B58" s="195" t="s">
        <v>16586</v>
      </c>
      <c r="C58" s="195">
        <v>2</v>
      </c>
      <c r="E58" s="196" t="s">
        <v>16654</v>
      </c>
      <c r="F58" s="196" t="s">
        <v>16654</v>
      </c>
      <c r="G58" s="196">
        <v>1</v>
      </c>
      <c r="I58" s="197" t="s">
        <v>16642</v>
      </c>
      <c r="J58" s="197" t="s">
        <v>16642</v>
      </c>
      <c r="K58" s="197">
        <v>1</v>
      </c>
      <c r="N58" s="197"/>
      <c r="O58" s="197"/>
    </row>
    <row r="59" spans="1:15">
      <c r="A59" s="195" t="s">
        <v>16528</v>
      </c>
      <c r="B59" s="195" t="s">
        <v>16587</v>
      </c>
      <c r="C59" s="195">
        <v>2</v>
      </c>
      <c r="E59" s="196" t="s">
        <v>16656</v>
      </c>
      <c r="F59" s="196" t="s">
        <v>16656</v>
      </c>
      <c r="G59" s="196">
        <v>1</v>
      </c>
      <c r="I59" s="197" t="s">
        <v>16643</v>
      </c>
      <c r="J59" s="197" t="s">
        <v>16643</v>
      </c>
      <c r="K59" s="197">
        <v>1</v>
      </c>
      <c r="N59" s="197"/>
      <c r="O59" s="197"/>
    </row>
    <row r="60" spans="1:15">
      <c r="A60" s="195" t="s">
        <v>16524</v>
      </c>
      <c r="B60" s="195" t="s">
        <v>16588</v>
      </c>
      <c r="C60" s="195">
        <v>2</v>
      </c>
      <c r="E60" s="196" t="s">
        <v>16658</v>
      </c>
      <c r="F60" s="196" t="s">
        <v>16658</v>
      </c>
      <c r="G60" s="196">
        <v>1</v>
      </c>
      <c r="I60" s="197" t="s">
        <v>16554</v>
      </c>
      <c r="J60" s="197" t="s">
        <v>16554</v>
      </c>
      <c r="K60" s="197">
        <v>1</v>
      </c>
      <c r="N60" s="197"/>
      <c r="O60" s="197"/>
    </row>
    <row r="61" spans="1:15">
      <c r="A61" s="195" t="s">
        <v>16589</v>
      </c>
      <c r="B61" s="195" t="s">
        <v>16589</v>
      </c>
      <c r="C61" s="195">
        <v>2</v>
      </c>
      <c r="E61" s="196" t="s">
        <v>16555</v>
      </c>
      <c r="F61" s="196" t="s">
        <v>16555</v>
      </c>
      <c r="G61" s="196">
        <v>1</v>
      </c>
      <c r="I61" s="197" t="s">
        <v>16645</v>
      </c>
      <c r="J61" s="197" t="s">
        <v>16645</v>
      </c>
      <c r="K61" s="197">
        <v>1</v>
      </c>
      <c r="N61" s="197"/>
      <c r="O61" s="197"/>
    </row>
    <row r="62" spans="1:15">
      <c r="A62" s="195" t="s">
        <v>16590</v>
      </c>
      <c r="B62" s="195" t="s">
        <v>16590</v>
      </c>
      <c r="C62" s="195">
        <v>2</v>
      </c>
      <c r="E62" s="196" t="s">
        <v>16555</v>
      </c>
      <c r="F62" s="196" t="s">
        <v>16659</v>
      </c>
      <c r="G62" s="196">
        <v>1</v>
      </c>
      <c r="I62" s="197" t="s">
        <v>16574</v>
      </c>
      <c r="J62" s="197" t="s">
        <v>16646</v>
      </c>
      <c r="K62" s="197">
        <v>1</v>
      </c>
      <c r="N62" s="197"/>
      <c r="O62" s="197"/>
    </row>
    <row r="63" spans="1:15">
      <c r="A63" s="195" t="s">
        <v>16591</v>
      </c>
      <c r="B63" s="195" t="s">
        <v>16591</v>
      </c>
      <c r="C63" s="195">
        <v>2</v>
      </c>
      <c r="E63" s="196" t="s">
        <v>16661</v>
      </c>
      <c r="F63" s="196" t="s">
        <v>16661</v>
      </c>
      <c r="G63" s="196">
        <v>1</v>
      </c>
      <c r="I63" s="197" t="s">
        <v>16648</v>
      </c>
      <c r="J63" s="197" t="s">
        <v>16649</v>
      </c>
      <c r="K63" s="197">
        <v>1</v>
      </c>
      <c r="N63" s="197"/>
      <c r="O63" s="197"/>
    </row>
    <row r="64" spans="1:15">
      <c r="A64" s="195" t="s">
        <v>16592</v>
      </c>
      <c r="B64" s="195" t="s">
        <v>16592</v>
      </c>
      <c r="C64" s="195">
        <v>2</v>
      </c>
      <c r="E64" s="196" t="s">
        <v>16662</v>
      </c>
      <c r="F64" s="196" t="s">
        <v>16662</v>
      </c>
      <c r="G64" s="196">
        <v>1</v>
      </c>
      <c r="I64" s="197" t="s">
        <v>16560</v>
      </c>
      <c r="J64" s="197" t="s">
        <v>16650</v>
      </c>
      <c r="K64" s="197">
        <v>1</v>
      </c>
      <c r="N64" s="197"/>
      <c r="O64" s="197"/>
    </row>
    <row r="65" spans="1:15">
      <c r="A65" s="195" t="s">
        <v>16593</v>
      </c>
      <c r="B65" s="195" t="s">
        <v>16593</v>
      </c>
      <c r="C65" s="195">
        <v>2</v>
      </c>
      <c r="E65" s="196" t="s">
        <v>16663</v>
      </c>
      <c r="F65" s="196" t="s">
        <v>16663</v>
      </c>
      <c r="G65" s="196">
        <v>1</v>
      </c>
      <c r="I65" s="197" t="s">
        <v>16574</v>
      </c>
      <c r="J65" s="197" t="s">
        <v>16653</v>
      </c>
      <c r="K65" s="197">
        <v>1</v>
      </c>
      <c r="N65" s="197"/>
      <c r="O65" s="197"/>
    </row>
    <row r="66" spans="1:15">
      <c r="A66" s="195" t="s">
        <v>16594</v>
      </c>
      <c r="B66" s="195" t="s">
        <v>16594</v>
      </c>
      <c r="C66" s="195">
        <v>2</v>
      </c>
      <c r="E66" s="196" t="s">
        <v>16664</v>
      </c>
      <c r="F66" s="196" t="s">
        <v>16664</v>
      </c>
      <c r="G66" s="196">
        <v>1</v>
      </c>
      <c r="I66" s="197" t="s">
        <v>16655</v>
      </c>
      <c r="J66" s="197" t="s">
        <v>16655</v>
      </c>
      <c r="K66" s="197">
        <v>1</v>
      </c>
      <c r="N66" s="197"/>
      <c r="O66" s="197"/>
    </row>
    <row r="67" spans="1:15">
      <c r="A67" s="195" t="s">
        <v>16595</v>
      </c>
      <c r="B67" s="195" t="s">
        <v>16595</v>
      </c>
      <c r="C67" s="195">
        <v>2</v>
      </c>
      <c r="E67" s="196" t="s">
        <v>16665</v>
      </c>
      <c r="F67" s="196" t="s">
        <v>16665</v>
      </c>
      <c r="G67" s="196">
        <v>1</v>
      </c>
      <c r="I67" s="197" t="s">
        <v>16657</v>
      </c>
      <c r="J67" s="197" t="s">
        <v>16657</v>
      </c>
      <c r="K67" s="197">
        <v>1</v>
      </c>
      <c r="N67" s="197"/>
      <c r="O67" s="197"/>
    </row>
    <row r="68" spans="1:15">
      <c r="A68" s="195" t="s">
        <v>16536</v>
      </c>
      <c r="B68" s="195" t="s">
        <v>16596</v>
      </c>
      <c r="C68" s="195">
        <v>2</v>
      </c>
      <c r="E68" s="196" t="s">
        <v>16668</v>
      </c>
      <c r="F68" s="196" t="s">
        <v>16668</v>
      </c>
      <c r="G68" s="196">
        <v>1</v>
      </c>
      <c r="I68" s="197" t="s">
        <v>16660</v>
      </c>
      <c r="J68" s="197" t="s">
        <v>16660</v>
      </c>
      <c r="K68" s="197">
        <v>1</v>
      </c>
      <c r="N68" s="197"/>
      <c r="O68" s="197"/>
    </row>
    <row r="69" spans="1:15">
      <c r="A69" s="195" t="s">
        <v>16597</v>
      </c>
      <c r="B69" s="195" t="s">
        <v>16597</v>
      </c>
      <c r="C69" s="195">
        <v>2</v>
      </c>
      <c r="E69" s="196" t="s">
        <v>16580</v>
      </c>
      <c r="F69" s="196" t="s">
        <v>16581</v>
      </c>
      <c r="G69" s="196">
        <v>1</v>
      </c>
      <c r="I69" s="197" t="s">
        <v>16666</v>
      </c>
      <c r="J69" s="197" t="s">
        <v>16666</v>
      </c>
      <c r="K69" s="197">
        <v>1</v>
      </c>
      <c r="N69" s="197"/>
      <c r="O69" s="197"/>
    </row>
    <row r="70" spans="1:15">
      <c r="A70" s="195" t="s">
        <v>16542</v>
      </c>
      <c r="B70" s="195" t="s">
        <v>16543</v>
      </c>
      <c r="C70" s="195">
        <v>2</v>
      </c>
      <c r="E70" s="196" t="s">
        <v>16580</v>
      </c>
      <c r="F70" s="196" t="s">
        <v>16582</v>
      </c>
      <c r="G70" s="196">
        <v>1</v>
      </c>
      <c r="I70" s="197" t="s">
        <v>16667</v>
      </c>
      <c r="J70" s="197" t="s">
        <v>16667</v>
      </c>
      <c r="K70" s="197">
        <v>1</v>
      </c>
      <c r="N70" s="197"/>
      <c r="O70" s="197"/>
    </row>
    <row r="71" spans="1:15">
      <c r="A71" s="195" t="s">
        <v>16598</v>
      </c>
      <c r="B71" s="195" t="s">
        <v>16598</v>
      </c>
      <c r="C71" s="195">
        <v>2</v>
      </c>
      <c r="E71" s="196" t="s">
        <v>16672</v>
      </c>
      <c r="F71" s="196" t="s">
        <v>16672</v>
      </c>
      <c r="G71" s="196">
        <v>1</v>
      </c>
      <c r="I71" s="197" t="s">
        <v>16580</v>
      </c>
      <c r="J71" s="197" t="s">
        <v>16581</v>
      </c>
      <c r="K71" s="197">
        <v>1</v>
      </c>
      <c r="N71" s="197"/>
      <c r="O71" s="197"/>
    </row>
    <row r="72" spans="1:15">
      <c r="A72" s="195" t="s">
        <v>16599</v>
      </c>
      <c r="B72" s="195" t="s">
        <v>16599</v>
      </c>
      <c r="C72" s="195">
        <v>2</v>
      </c>
      <c r="E72" s="196" t="s">
        <v>16676</v>
      </c>
      <c r="F72" s="196" t="s">
        <v>16676</v>
      </c>
      <c r="G72" s="196">
        <v>1</v>
      </c>
      <c r="I72" s="197" t="s">
        <v>16580</v>
      </c>
      <c r="J72" s="197" t="s">
        <v>16582</v>
      </c>
      <c r="K72" s="197">
        <v>1</v>
      </c>
      <c r="N72" s="197"/>
      <c r="O72" s="197"/>
    </row>
    <row r="73" spans="1:15">
      <c r="A73" s="195" t="s">
        <v>16600</v>
      </c>
      <c r="B73" s="195" t="s">
        <v>16600</v>
      </c>
      <c r="C73" s="195">
        <v>2</v>
      </c>
      <c r="E73" s="196" t="s">
        <v>16566</v>
      </c>
      <c r="F73" s="196" t="s">
        <v>16681</v>
      </c>
      <c r="G73" s="196">
        <v>1</v>
      </c>
      <c r="I73" s="197" t="s">
        <v>16669</v>
      </c>
      <c r="J73" s="197" t="s">
        <v>16669</v>
      </c>
      <c r="K73" s="197">
        <v>1</v>
      </c>
      <c r="N73" s="197"/>
      <c r="O73" s="197"/>
    </row>
    <row r="74" spans="1:15">
      <c r="A74" s="195" t="s">
        <v>16601</v>
      </c>
      <c r="B74" s="195" t="s">
        <v>16601</v>
      </c>
      <c r="C74" s="195">
        <v>2</v>
      </c>
      <c r="E74" s="196" t="s">
        <v>16683</v>
      </c>
      <c r="F74" s="196" t="s">
        <v>16683</v>
      </c>
      <c r="G74" s="196">
        <v>1</v>
      </c>
      <c r="I74" s="197" t="s">
        <v>16670</v>
      </c>
      <c r="J74" s="197" t="s">
        <v>16670</v>
      </c>
      <c r="K74" s="197">
        <v>1</v>
      </c>
      <c r="N74" s="197"/>
      <c r="O74" s="197"/>
    </row>
    <row r="75" spans="1:15">
      <c r="A75" s="195" t="s">
        <v>16602</v>
      </c>
      <c r="B75" s="195" t="s">
        <v>16602</v>
      </c>
      <c r="C75" s="195">
        <v>2</v>
      </c>
      <c r="E75" s="196" t="s">
        <v>16684</v>
      </c>
      <c r="F75" s="196" t="s">
        <v>16684</v>
      </c>
      <c r="G75" s="196">
        <v>1</v>
      </c>
      <c r="I75" s="197" t="s">
        <v>16671</v>
      </c>
      <c r="J75" s="197" t="s">
        <v>16671</v>
      </c>
      <c r="K75" s="197">
        <v>1</v>
      </c>
      <c r="N75" s="197"/>
      <c r="O75" s="197"/>
    </row>
    <row r="76" spans="1:15">
      <c r="A76" s="195" t="s">
        <v>16603</v>
      </c>
      <c r="B76" s="195" t="s">
        <v>16604</v>
      </c>
      <c r="C76" s="195">
        <v>2</v>
      </c>
      <c r="E76" s="196" t="s">
        <v>16685</v>
      </c>
      <c r="F76" s="196" t="s">
        <v>16685</v>
      </c>
      <c r="G76" s="196">
        <v>1</v>
      </c>
      <c r="I76" s="197" t="s">
        <v>16673</v>
      </c>
      <c r="J76" s="197" t="s">
        <v>16673</v>
      </c>
      <c r="K76" s="197">
        <v>1</v>
      </c>
      <c r="N76" s="197"/>
      <c r="O76" s="197"/>
    </row>
    <row r="77" spans="1:15">
      <c r="A77" s="195" t="s">
        <v>16605</v>
      </c>
      <c r="B77" s="195" t="s">
        <v>16605</v>
      </c>
      <c r="C77" s="195">
        <v>2</v>
      </c>
      <c r="E77" s="196" t="s">
        <v>16686</v>
      </c>
      <c r="F77" s="196" t="s">
        <v>16686</v>
      </c>
      <c r="G77" s="196">
        <v>1</v>
      </c>
      <c r="I77" s="197" t="s">
        <v>16674</v>
      </c>
      <c r="J77" s="197" t="s">
        <v>16674</v>
      </c>
      <c r="K77" s="197">
        <v>1</v>
      </c>
      <c r="N77" s="197"/>
      <c r="O77" s="197"/>
    </row>
    <row r="78" spans="1:15">
      <c r="A78" s="195" t="s">
        <v>16606</v>
      </c>
      <c r="B78" s="195" t="s">
        <v>16606</v>
      </c>
      <c r="C78" s="195">
        <v>2</v>
      </c>
      <c r="E78" s="196" t="s">
        <v>16688</v>
      </c>
      <c r="F78" s="196" t="s">
        <v>16688</v>
      </c>
      <c r="G78" s="196">
        <v>1</v>
      </c>
      <c r="I78" s="197" t="s">
        <v>16675</v>
      </c>
      <c r="J78" s="197" t="s">
        <v>16675</v>
      </c>
      <c r="K78" s="197">
        <v>1</v>
      </c>
      <c r="N78" s="197"/>
      <c r="O78" s="197"/>
    </row>
    <row r="79" spans="1:15">
      <c r="A79" s="195" t="s">
        <v>16607</v>
      </c>
      <c r="B79" s="195" t="s">
        <v>16607</v>
      </c>
      <c r="C79" s="195">
        <v>2</v>
      </c>
      <c r="E79" s="196" t="s">
        <v>16689</v>
      </c>
      <c r="F79" s="196" t="s">
        <v>16689</v>
      </c>
      <c r="G79" s="196">
        <v>1</v>
      </c>
      <c r="I79" s="197" t="s">
        <v>16677</v>
      </c>
      <c r="J79" s="197" t="s">
        <v>16677</v>
      </c>
      <c r="K79" s="197">
        <v>1</v>
      </c>
      <c r="N79" s="197"/>
      <c r="O79" s="197"/>
    </row>
    <row r="80" spans="1:15">
      <c r="A80" s="195" t="s">
        <v>16608</v>
      </c>
      <c r="B80" s="195" t="s">
        <v>16608</v>
      </c>
      <c r="C80" s="195">
        <v>2</v>
      </c>
      <c r="E80" s="196" t="s">
        <v>16695</v>
      </c>
      <c r="F80" s="196" t="s">
        <v>16695</v>
      </c>
      <c r="G80" s="196">
        <v>1</v>
      </c>
      <c r="I80" s="197" t="s">
        <v>16678</v>
      </c>
      <c r="J80" s="197" t="s">
        <v>16678</v>
      </c>
      <c r="K80" s="197">
        <v>1</v>
      </c>
      <c r="N80" s="197"/>
      <c r="O80" s="197"/>
    </row>
    <row r="81" spans="1:15">
      <c r="A81" s="195" t="s">
        <v>16574</v>
      </c>
      <c r="B81" s="195" t="s">
        <v>16609</v>
      </c>
      <c r="C81" s="195">
        <v>2</v>
      </c>
      <c r="E81" s="196" t="s">
        <v>16696</v>
      </c>
      <c r="F81" s="196" t="s">
        <v>16696</v>
      </c>
      <c r="G81" s="196">
        <v>1</v>
      </c>
      <c r="I81" s="197" t="s">
        <v>16679</v>
      </c>
      <c r="J81" s="197" t="s">
        <v>16679</v>
      </c>
      <c r="K81" s="197">
        <v>1</v>
      </c>
      <c r="N81" s="197"/>
      <c r="O81" s="197"/>
    </row>
    <row r="82" spans="1:15">
      <c r="A82" s="195" t="s">
        <v>16610</v>
      </c>
      <c r="B82" s="195" t="s">
        <v>16610</v>
      </c>
      <c r="C82" s="195">
        <v>2</v>
      </c>
      <c r="E82" s="196" t="s">
        <v>16697</v>
      </c>
      <c r="F82" s="196" t="s">
        <v>16697</v>
      </c>
      <c r="G82" s="196">
        <v>1</v>
      </c>
      <c r="I82" s="197" t="s">
        <v>16680</v>
      </c>
      <c r="J82" s="197" t="s">
        <v>16680</v>
      </c>
      <c r="K82" s="197">
        <v>1</v>
      </c>
      <c r="N82" s="197"/>
      <c r="O82" s="197"/>
    </row>
    <row r="83" spans="1:15">
      <c r="A83" s="195" t="s">
        <v>16611</v>
      </c>
      <c r="B83" s="195" t="s">
        <v>16611</v>
      </c>
      <c r="C83" s="195">
        <v>2</v>
      </c>
      <c r="E83" s="196" t="s">
        <v>16700</v>
      </c>
      <c r="F83" s="196" t="s">
        <v>16700</v>
      </c>
      <c r="G83" s="196">
        <v>1</v>
      </c>
      <c r="I83" s="197" t="s">
        <v>16682</v>
      </c>
      <c r="J83" s="197" t="s">
        <v>16682</v>
      </c>
      <c r="K83" s="197">
        <v>1</v>
      </c>
      <c r="N83" s="197"/>
      <c r="O83" s="197"/>
    </row>
    <row r="84" spans="1:15">
      <c r="A84" s="195" t="s">
        <v>16531</v>
      </c>
      <c r="B84" s="195" t="s">
        <v>16612</v>
      </c>
      <c r="C84" s="195">
        <v>2</v>
      </c>
      <c r="E84" s="196" t="s">
        <v>16702</v>
      </c>
      <c r="F84" s="196" t="s">
        <v>16702</v>
      </c>
      <c r="G84" s="196">
        <v>1</v>
      </c>
      <c r="I84" s="197" t="s">
        <v>16566</v>
      </c>
      <c r="J84" s="197" t="s">
        <v>16566</v>
      </c>
      <c r="K84" s="197">
        <v>1</v>
      </c>
      <c r="N84" s="197"/>
      <c r="O84" s="197"/>
    </row>
    <row r="85" spans="1:15">
      <c r="A85" s="195" t="s">
        <v>16613</v>
      </c>
      <c r="B85" s="195" t="s">
        <v>16614</v>
      </c>
      <c r="C85" s="195">
        <v>2</v>
      </c>
      <c r="E85" s="196" t="s">
        <v>16524</v>
      </c>
      <c r="F85" s="196" t="s">
        <v>16703</v>
      </c>
      <c r="G85" s="196">
        <v>1</v>
      </c>
      <c r="I85" s="197" t="s">
        <v>16687</v>
      </c>
      <c r="J85" s="197" t="s">
        <v>16687</v>
      </c>
      <c r="K85" s="197">
        <v>1</v>
      </c>
      <c r="N85" s="197"/>
      <c r="O85" s="197"/>
    </row>
    <row r="86" spans="1:15">
      <c r="A86" s="195" t="s">
        <v>16613</v>
      </c>
      <c r="B86" s="195" t="s">
        <v>16613</v>
      </c>
      <c r="C86" s="195">
        <v>2</v>
      </c>
      <c r="E86" s="196" t="s">
        <v>16704</v>
      </c>
      <c r="F86" s="196" t="s">
        <v>16704</v>
      </c>
      <c r="G86" s="196">
        <v>1</v>
      </c>
      <c r="I86" s="197" t="s">
        <v>16690</v>
      </c>
      <c r="J86" s="197" t="s">
        <v>16690</v>
      </c>
      <c r="K86" s="197">
        <v>1</v>
      </c>
      <c r="N86" s="197"/>
      <c r="O86" s="197"/>
    </row>
    <row r="87" spans="1:15">
      <c r="A87" s="195" t="s">
        <v>16615</v>
      </c>
      <c r="B87" s="195" t="s">
        <v>16615</v>
      </c>
      <c r="C87" s="195">
        <v>1</v>
      </c>
      <c r="E87" s="196" t="s">
        <v>16538</v>
      </c>
      <c r="F87" s="196" t="s">
        <v>16538</v>
      </c>
      <c r="G87" s="196">
        <v>1</v>
      </c>
      <c r="I87" s="197" t="s">
        <v>16691</v>
      </c>
      <c r="J87" s="197" t="s">
        <v>16691</v>
      </c>
      <c r="K87" s="197">
        <v>1</v>
      </c>
      <c r="N87" s="197"/>
      <c r="O87" s="197"/>
    </row>
    <row r="88" spans="1:15">
      <c r="A88" s="195" t="s">
        <v>16572</v>
      </c>
      <c r="B88" s="195" t="s">
        <v>16616</v>
      </c>
      <c r="C88" s="195">
        <v>1</v>
      </c>
      <c r="E88" s="196" t="s">
        <v>16707</v>
      </c>
      <c r="F88" s="196" t="s">
        <v>16707</v>
      </c>
      <c r="G88" s="196">
        <v>1</v>
      </c>
      <c r="I88" s="197" t="s">
        <v>16692</v>
      </c>
      <c r="J88" s="197" t="s">
        <v>16692</v>
      </c>
      <c r="K88" s="197">
        <v>1</v>
      </c>
      <c r="N88" s="197"/>
      <c r="O88" s="197"/>
    </row>
    <row r="89" spans="1:15">
      <c r="A89" s="195" t="s">
        <v>16572</v>
      </c>
      <c r="B89" s="195" t="s">
        <v>16617</v>
      </c>
      <c r="C89" s="195">
        <v>1</v>
      </c>
      <c r="E89" s="196" t="s">
        <v>16714</v>
      </c>
      <c r="F89" s="196" t="s">
        <v>16714</v>
      </c>
      <c r="G89" s="196">
        <v>1</v>
      </c>
      <c r="I89" s="197" t="s">
        <v>16693</v>
      </c>
      <c r="J89" s="197" t="s">
        <v>16693</v>
      </c>
      <c r="K89" s="197">
        <v>1</v>
      </c>
      <c r="N89" s="197"/>
      <c r="O89" s="197"/>
    </row>
    <row r="90" spans="1:15">
      <c r="A90" s="195" t="s">
        <v>16548</v>
      </c>
      <c r="B90" s="195" t="s">
        <v>16618</v>
      </c>
      <c r="C90" s="195">
        <v>1</v>
      </c>
      <c r="E90" s="196" t="s">
        <v>16718</v>
      </c>
      <c r="F90" s="196" t="s">
        <v>16718</v>
      </c>
      <c r="G90" s="196">
        <v>1</v>
      </c>
      <c r="I90" s="197" t="s">
        <v>16527</v>
      </c>
      <c r="J90" s="197" t="s">
        <v>16527</v>
      </c>
      <c r="K90" s="197">
        <v>1</v>
      </c>
      <c r="N90" s="197"/>
      <c r="O90" s="197"/>
    </row>
    <row r="91" spans="1:15">
      <c r="A91" s="195" t="s">
        <v>16548</v>
      </c>
      <c r="B91" s="195" t="s">
        <v>16619</v>
      </c>
      <c r="C91" s="195">
        <v>1</v>
      </c>
      <c r="E91" s="196" t="s">
        <v>16719</v>
      </c>
      <c r="F91" s="196" t="s">
        <v>16719</v>
      </c>
      <c r="G91" s="196">
        <v>1</v>
      </c>
      <c r="I91" s="197" t="s">
        <v>16694</v>
      </c>
      <c r="J91" s="197" t="s">
        <v>16694</v>
      </c>
      <c r="K91" s="197">
        <v>1</v>
      </c>
      <c r="N91" s="197"/>
      <c r="O91" s="197"/>
    </row>
    <row r="92" spans="1:15">
      <c r="A92" s="195" t="s">
        <v>16574</v>
      </c>
      <c r="B92" s="195" t="s">
        <v>16620</v>
      </c>
      <c r="C92" s="195">
        <v>1</v>
      </c>
      <c r="E92" s="196" t="s">
        <v>16720</v>
      </c>
      <c r="F92" s="196" t="s">
        <v>16720</v>
      </c>
      <c r="G92" s="196">
        <v>1</v>
      </c>
      <c r="I92" s="197" t="s">
        <v>16698</v>
      </c>
      <c r="J92" s="197" t="s">
        <v>16698</v>
      </c>
      <c r="K92" s="197">
        <v>1</v>
      </c>
      <c r="N92" s="197"/>
      <c r="O92" s="197"/>
    </row>
    <row r="93" spans="1:15">
      <c r="A93" s="195" t="s">
        <v>16548</v>
      </c>
      <c r="B93" s="195" t="s">
        <v>16621</v>
      </c>
      <c r="C93" s="195">
        <v>1</v>
      </c>
      <c r="E93" s="196" t="s">
        <v>16726</v>
      </c>
      <c r="F93" s="196" t="s">
        <v>16726</v>
      </c>
      <c r="G93" s="196">
        <v>1</v>
      </c>
      <c r="I93" s="197" t="s">
        <v>16699</v>
      </c>
      <c r="J93" s="197" t="s">
        <v>16699</v>
      </c>
      <c r="K93" s="197">
        <v>1</v>
      </c>
      <c r="N93" s="197"/>
      <c r="O93" s="197"/>
    </row>
    <row r="94" spans="1:15">
      <c r="A94" s="195" t="s">
        <v>16622</v>
      </c>
      <c r="B94" s="195" t="s">
        <v>16622</v>
      </c>
      <c r="C94" s="195">
        <v>1</v>
      </c>
      <c r="E94" s="196" t="s">
        <v>16732</v>
      </c>
      <c r="F94" s="196" t="s">
        <v>16732</v>
      </c>
      <c r="G94" s="196">
        <v>1</v>
      </c>
      <c r="I94" s="197" t="s">
        <v>16701</v>
      </c>
      <c r="J94" s="197" t="s">
        <v>16701</v>
      </c>
      <c r="K94" s="197">
        <v>1</v>
      </c>
      <c r="N94" s="197"/>
      <c r="O94" s="197"/>
    </row>
    <row r="95" spans="1:15">
      <c r="A95" s="195" t="s">
        <v>16623</v>
      </c>
      <c r="B95" s="195" t="s">
        <v>16623</v>
      </c>
      <c r="C95" s="195">
        <v>1</v>
      </c>
      <c r="E95" s="196" t="s">
        <v>16733</v>
      </c>
      <c r="F95" s="196" t="s">
        <v>16733</v>
      </c>
      <c r="G95" s="196">
        <v>1</v>
      </c>
      <c r="I95" s="197" t="s">
        <v>16705</v>
      </c>
      <c r="J95" s="197" t="s">
        <v>16705</v>
      </c>
      <c r="K95" s="197">
        <v>1</v>
      </c>
      <c r="N95" s="197"/>
      <c r="O95" s="197"/>
    </row>
    <row r="96" spans="1:15">
      <c r="A96" s="195" t="s">
        <v>16624</v>
      </c>
      <c r="B96" s="195" t="s">
        <v>16625</v>
      </c>
      <c r="C96" s="195">
        <v>1</v>
      </c>
      <c r="E96" s="196" t="s">
        <v>16734</v>
      </c>
      <c r="F96" s="196" t="s">
        <v>16734</v>
      </c>
      <c r="G96" s="196">
        <v>1</v>
      </c>
      <c r="I96" s="197" t="s">
        <v>16706</v>
      </c>
      <c r="J96" s="197" t="s">
        <v>16706</v>
      </c>
      <c r="K96" s="197">
        <v>1</v>
      </c>
      <c r="N96" s="197"/>
      <c r="O96" s="197"/>
    </row>
    <row r="97" spans="1:15">
      <c r="A97" s="195" t="s">
        <v>16574</v>
      </c>
      <c r="B97" s="195" t="s">
        <v>16626</v>
      </c>
      <c r="C97" s="195">
        <v>1</v>
      </c>
      <c r="E97" s="196" t="s">
        <v>16735</v>
      </c>
      <c r="F97" s="196" t="s">
        <v>16735</v>
      </c>
      <c r="G97" s="196">
        <v>1</v>
      </c>
      <c r="I97" s="197" t="s">
        <v>16708</v>
      </c>
      <c r="J97" s="197" t="s">
        <v>16708</v>
      </c>
      <c r="K97" s="197">
        <v>1</v>
      </c>
      <c r="N97" s="197"/>
      <c r="O97" s="197"/>
    </row>
    <row r="98" spans="1:15">
      <c r="A98" s="195" t="s">
        <v>16574</v>
      </c>
      <c r="B98" s="195" t="s">
        <v>16627</v>
      </c>
      <c r="C98" s="195">
        <v>1</v>
      </c>
      <c r="E98" s="196" t="s">
        <v>16741</v>
      </c>
      <c r="F98" s="196" t="s">
        <v>16741</v>
      </c>
      <c r="G98" s="196">
        <v>1</v>
      </c>
      <c r="I98" s="197" t="s">
        <v>16868</v>
      </c>
      <c r="J98" s="197" t="s">
        <v>16869</v>
      </c>
      <c r="K98" s="197">
        <v>1</v>
      </c>
      <c r="N98" s="197"/>
      <c r="O98" s="197"/>
    </row>
    <row r="99" spans="1:15">
      <c r="A99" s="195" t="s">
        <v>16628</v>
      </c>
      <c r="B99" s="195" t="s">
        <v>16628</v>
      </c>
      <c r="C99" s="195">
        <v>1</v>
      </c>
      <c r="E99" s="196" t="s">
        <v>16750</v>
      </c>
      <c r="F99" s="196" t="s">
        <v>16750</v>
      </c>
      <c r="G99" s="196">
        <v>1</v>
      </c>
      <c r="I99" s="197" t="s">
        <v>16709</v>
      </c>
      <c r="J99" s="197" t="s">
        <v>16709</v>
      </c>
      <c r="K99" s="197">
        <v>1</v>
      </c>
      <c r="N99" s="197"/>
      <c r="O99" s="197"/>
    </row>
    <row r="100" spans="1:15">
      <c r="A100" s="195" t="s">
        <v>16629</v>
      </c>
      <c r="B100" s="195" t="s">
        <v>16630</v>
      </c>
      <c r="C100" s="195">
        <v>1</v>
      </c>
      <c r="E100" s="196" t="s">
        <v>16595</v>
      </c>
      <c r="F100" s="196" t="s">
        <v>16595</v>
      </c>
      <c r="G100" s="196">
        <v>1</v>
      </c>
      <c r="I100" s="197" t="s">
        <v>16710</v>
      </c>
      <c r="J100" s="197" t="s">
        <v>16710</v>
      </c>
      <c r="K100" s="197">
        <v>1</v>
      </c>
      <c r="N100" s="197"/>
      <c r="O100" s="197"/>
    </row>
    <row r="101" spans="1:15">
      <c r="A101" s="195" t="s">
        <v>16631</v>
      </c>
      <c r="B101" s="195" t="s">
        <v>16631</v>
      </c>
      <c r="C101" s="195">
        <v>1</v>
      </c>
      <c r="E101" s="196" t="s">
        <v>16753</v>
      </c>
      <c r="F101" s="196" t="s">
        <v>16753</v>
      </c>
      <c r="G101" s="196">
        <v>1</v>
      </c>
      <c r="I101" s="197" t="s">
        <v>16711</v>
      </c>
      <c r="J101" s="197" t="s">
        <v>16711</v>
      </c>
      <c r="K101" s="197">
        <v>1</v>
      </c>
      <c r="N101" s="197"/>
      <c r="O101" s="197"/>
    </row>
    <row r="102" spans="1:15">
      <c r="A102" s="195" t="s">
        <v>16632</v>
      </c>
      <c r="B102" s="195" t="s">
        <v>16632</v>
      </c>
      <c r="C102" s="195">
        <v>1</v>
      </c>
      <c r="E102" s="196" t="s">
        <v>16754</v>
      </c>
      <c r="F102" s="196" t="s">
        <v>16754</v>
      </c>
      <c r="G102" s="196">
        <v>1</v>
      </c>
      <c r="I102" s="197" t="s">
        <v>16712</v>
      </c>
      <c r="J102" s="197" t="s">
        <v>16712</v>
      </c>
      <c r="K102" s="197">
        <v>1</v>
      </c>
      <c r="N102" s="197"/>
      <c r="O102" s="197"/>
    </row>
    <row r="103" spans="1:15">
      <c r="A103" s="195" t="s">
        <v>16633</v>
      </c>
      <c r="B103" s="195" t="s">
        <v>16633</v>
      </c>
      <c r="C103" s="195">
        <v>1</v>
      </c>
      <c r="E103" s="196" t="s">
        <v>16536</v>
      </c>
      <c r="F103" s="196" t="s">
        <v>16596</v>
      </c>
      <c r="G103" s="196">
        <v>1</v>
      </c>
      <c r="I103" s="197" t="s">
        <v>16713</v>
      </c>
      <c r="J103" s="197" t="s">
        <v>16713</v>
      </c>
      <c r="K103" s="197">
        <v>1</v>
      </c>
      <c r="N103" s="197"/>
      <c r="O103" s="197"/>
    </row>
    <row r="104" spans="1:15">
      <c r="A104" s="195" t="s">
        <v>16634</v>
      </c>
      <c r="B104" s="195" t="s">
        <v>16634</v>
      </c>
      <c r="C104" s="195">
        <v>1</v>
      </c>
      <c r="E104" s="196" t="s">
        <v>16755</v>
      </c>
      <c r="F104" s="196" t="s">
        <v>16755</v>
      </c>
      <c r="G104" s="196">
        <v>1</v>
      </c>
      <c r="I104" s="197" t="s">
        <v>16715</v>
      </c>
      <c r="J104" s="197" t="s">
        <v>16715</v>
      </c>
      <c r="K104" s="197">
        <v>1</v>
      </c>
      <c r="N104" s="197"/>
      <c r="O104" s="197"/>
    </row>
    <row r="105" spans="1:15">
      <c r="A105" s="195" t="s">
        <v>16635</v>
      </c>
      <c r="B105" s="195" t="s">
        <v>16635</v>
      </c>
      <c r="C105" s="195">
        <v>1</v>
      </c>
      <c r="E105" s="196" t="s">
        <v>16765</v>
      </c>
      <c r="F105" s="196" t="s">
        <v>16765</v>
      </c>
      <c r="G105" s="196">
        <v>1</v>
      </c>
      <c r="I105" s="197" t="s">
        <v>5498</v>
      </c>
      <c r="J105" s="197" t="s">
        <v>5498</v>
      </c>
      <c r="K105" s="197">
        <v>1</v>
      </c>
      <c r="N105" s="197"/>
      <c r="O105" s="197"/>
    </row>
    <row r="106" spans="1:15">
      <c r="A106" s="195" t="s">
        <v>16636</v>
      </c>
      <c r="B106" s="195" t="s">
        <v>16636</v>
      </c>
      <c r="C106" s="195">
        <v>1</v>
      </c>
      <c r="E106" s="196" t="s">
        <v>16766</v>
      </c>
      <c r="F106" s="196" t="s">
        <v>16766</v>
      </c>
      <c r="G106" s="196">
        <v>1</v>
      </c>
      <c r="I106" s="197" t="s">
        <v>16716</v>
      </c>
      <c r="J106" s="197" t="s">
        <v>16716</v>
      </c>
      <c r="K106" s="197">
        <v>1</v>
      </c>
      <c r="N106" s="197"/>
      <c r="O106" s="197"/>
    </row>
    <row r="107" spans="1:15">
      <c r="A107" s="195" t="s">
        <v>16637</v>
      </c>
      <c r="B107" s="195" t="s">
        <v>16637</v>
      </c>
      <c r="C107" s="195">
        <v>1</v>
      </c>
      <c r="E107" s="196" t="s">
        <v>16541</v>
      </c>
      <c r="F107" s="196" t="s">
        <v>16541</v>
      </c>
      <c r="G107" s="196">
        <v>1</v>
      </c>
      <c r="I107" s="197" t="s">
        <v>16717</v>
      </c>
      <c r="J107" s="197" t="s">
        <v>16717</v>
      </c>
      <c r="K107" s="197">
        <v>1</v>
      </c>
      <c r="N107" s="197"/>
      <c r="O107" s="197"/>
    </row>
    <row r="108" spans="1:15">
      <c r="A108" s="195" t="s">
        <v>16638</v>
      </c>
      <c r="B108" s="195" t="s">
        <v>16638</v>
      </c>
      <c r="C108" s="195">
        <v>1</v>
      </c>
      <c r="E108" s="196" t="s">
        <v>16772</v>
      </c>
      <c r="F108" s="196" t="s">
        <v>16772</v>
      </c>
      <c r="G108" s="196">
        <v>1</v>
      </c>
      <c r="I108" s="197" t="s">
        <v>16721</v>
      </c>
      <c r="J108" s="197" t="s">
        <v>16721</v>
      </c>
      <c r="K108" s="197">
        <v>1</v>
      </c>
      <c r="N108" s="197"/>
      <c r="O108" s="197"/>
    </row>
    <row r="109" spans="1:15">
      <c r="A109" s="195" t="s">
        <v>16603</v>
      </c>
      <c r="B109" s="195" t="s">
        <v>16639</v>
      </c>
      <c r="C109" s="195">
        <v>1</v>
      </c>
      <c r="E109" s="196" t="s">
        <v>16781</v>
      </c>
      <c r="F109" s="196" t="s">
        <v>16781</v>
      </c>
      <c r="G109" s="196">
        <v>1</v>
      </c>
      <c r="I109" s="197" t="s">
        <v>16722</v>
      </c>
      <c r="J109" s="197" t="s">
        <v>16722</v>
      </c>
      <c r="K109" s="197">
        <v>1</v>
      </c>
      <c r="N109" s="197"/>
      <c r="O109" s="197"/>
    </row>
    <row r="110" spans="1:15">
      <c r="A110" s="195" t="s">
        <v>16603</v>
      </c>
      <c r="B110" s="195" t="s">
        <v>16640</v>
      </c>
      <c r="C110" s="195">
        <v>1</v>
      </c>
      <c r="E110" s="196" t="s">
        <v>16782</v>
      </c>
      <c r="F110" s="196" t="s">
        <v>16782</v>
      </c>
      <c r="G110" s="196">
        <v>1</v>
      </c>
      <c r="I110" s="197" t="s">
        <v>16723</v>
      </c>
      <c r="J110" s="197" t="s">
        <v>16723</v>
      </c>
      <c r="K110" s="197">
        <v>1</v>
      </c>
      <c r="N110" s="197"/>
      <c r="O110" s="197"/>
    </row>
    <row r="111" spans="1:15">
      <c r="A111" s="195" t="s">
        <v>16641</v>
      </c>
      <c r="B111" s="195" t="s">
        <v>16641</v>
      </c>
      <c r="C111" s="195">
        <v>1</v>
      </c>
      <c r="E111" s="196" t="s">
        <v>16785</v>
      </c>
      <c r="F111" s="196" t="s">
        <v>16785</v>
      </c>
      <c r="G111" s="196">
        <v>1</v>
      </c>
      <c r="I111" s="197" t="s">
        <v>16724</v>
      </c>
      <c r="J111" s="197" t="s">
        <v>16724</v>
      </c>
      <c r="K111" s="197">
        <v>1</v>
      </c>
      <c r="N111" s="197"/>
      <c r="O111" s="197"/>
    </row>
    <row r="112" spans="1:15">
      <c r="A112" s="195" t="s">
        <v>16642</v>
      </c>
      <c r="B112" s="195" t="s">
        <v>16642</v>
      </c>
      <c r="C112" s="195">
        <v>1</v>
      </c>
      <c r="E112" s="196" t="s">
        <v>16530</v>
      </c>
      <c r="F112" s="196" t="s">
        <v>16530</v>
      </c>
      <c r="G112" s="196">
        <v>1</v>
      </c>
      <c r="I112" s="197" t="s">
        <v>16725</v>
      </c>
      <c r="J112" s="197" t="s">
        <v>16725</v>
      </c>
      <c r="K112" s="197">
        <v>1</v>
      </c>
      <c r="N112" s="197"/>
      <c r="O112" s="197"/>
    </row>
    <row r="113" spans="1:15">
      <c r="A113" s="195" t="s">
        <v>16643</v>
      </c>
      <c r="B113" s="195" t="s">
        <v>16643</v>
      </c>
      <c r="C113" s="195">
        <v>1</v>
      </c>
      <c r="E113" s="196" t="s">
        <v>16787</v>
      </c>
      <c r="F113" s="196" t="s">
        <v>16787</v>
      </c>
      <c r="G113" s="196">
        <v>1</v>
      </c>
      <c r="I113" s="197" t="s">
        <v>16727</v>
      </c>
      <c r="J113" s="197" t="s">
        <v>16727</v>
      </c>
      <c r="K113" s="197">
        <v>1</v>
      </c>
      <c r="N113" s="197"/>
      <c r="O113" s="197"/>
    </row>
    <row r="114" spans="1:15">
      <c r="A114" s="195" t="s">
        <v>16644</v>
      </c>
      <c r="B114" s="195" t="s">
        <v>16644</v>
      </c>
      <c r="C114" s="195">
        <v>1</v>
      </c>
      <c r="E114" s="196" t="s">
        <v>16788</v>
      </c>
      <c r="F114" s="196" t="s">
        <v>16788</v>
      </c>
      <c r="G114" s="196">
        <v>1</v>
      </c>
      <c r="I114" s="197" t="s">
        <v>16728</v>
      </c>
      <c r="J114" s="197" t="s">
        <v>16728</v>
      </c>
      <c r="K114" s="197">
        <v>1</v>
      </c>
      <c r="N114" s="197"/>
      <c r="O114" s="197"/>
    </row>
    <row r="115" spans="1:15">
      <c r="A115" s="195" t="s">
        <v>16645</v>
      </c>
      <c r="B115" s="195" t="s">
        <v>16645</v>
      </c>
      <c r="C115" s="195">
        <v>1</v>
      </c>
      <c r="E115" s="196" t="s">
        <v>16789</v>
      </c>
      <c r="F115" s="196" t="s">
        <v>16789</v>
      </c>
      <c r="G115" s="196">
        <v>1</v>
      </c>
      <c r="I115" s="197" t="s">
        <v>16729</v>
      </c>
      <c r="J115" s="197" t="s">
        <v>16729</v>
      </c>
      <c r="K115" s="197">
        <v>1</v>
      </c>
      <c r="N115" s="197"/>
      <c r="O115" s="197"/>
    </row>
    <row r="116" spans="1:15">
      <c r="A116" s="195" t="s">
        <v>16574</v>
      </c>
      <c r="B116" s="195" t="s">
        <v>16646</v>
      </c>
      <c r="C116" s="195">
        <v>1</v>
      </c>
      <c r="E116" s="196" t="s">
        <v>16790</v>
      </c>
      <c r="F116" s="196" t="s">
        <v>16790</v>
      </c>
      <c r="G116" s="196">
        <v>1</v>
      </c>
      <c r="I116" s="197" t="s">
        <v>16730</v>
      </c>
      <c r="J116" s="197" t="s">
        <v>16730</v>
      </c>
      <c r="K116" s="197">
        <v>1</v>
      </c>
      <c r="N116" s="197"/>
      <c r="O116" s="197"/>
    </row>
    <row r="117" spans="1:15">
      <c r="A117" s="195" t="s">
        <v>16647</v>
      </c>
      <c r="B117" s="195" t="s">
        <v>16647</v>
      </c>
      <c r="C117" s="195">
        <v>1</v>
      </c>
      <c r="E117" s="196" t="s">
        <v>16603</v>
      </c>
      <c r="F117" s="196" t="s">
        <v>16795</v>
      </c>
      <c r="G117" s="196">
        <v>1</v>
      </c>
      <c r="I117" s="197" t="s">
        <v>16731</v>
      </c>
      <c r="J117" s="197" t="s">
        <v>16731</v>
      </c>
      <c r="K117" s="197">
        <v>1</v>
      </c>
      <c r="N117" s="197"/>
      <c r="O117" s="197"/>
    </row>
    <row r="118" spans="1:15">
      <c r="A118" s="195" t="s">
        <v>16648</v>
      </c>
      <c r="B118" s="195" t="s">
        <v>16648</v>
      </c>
      <c r="C118" s="195">
        <v>1</v>
      </c>
      <c r="E118" s="196" t="s">
        <v>16603</v>
      </c>
      <c r="F118" s="196" t="s">
        <v>16796</v>
      </c>
      <c r="G118" s="196">
        <v>1</v>
      </c>
      <c r="I118" s="197" t="s">
        <v>16736</v>
      </c>
      <c r="J118" s="197" t="s">
        <v>16736</v>
      </c>
      <c r="K118" s="197">
        <v>1</v>
      </c>
      <c r="N118" s="197"/>
      <c r="O118" s="197"/>
    </row>
    <row r="119" spans="1:15">
      <c r="A119" s="195" t="s">
        <v>16648</v>
      </c>
      <c r="B119" s="195" t="s">
        <v>16649</v>
      </c>
      <c r="C119" s="195">
        <v>1</v>
      </c>
      <c r="E119" s="196" t="s">
        <v>16544</v>
      </c>
      <c r="F119" s="196" t="s">
        <v>16800</v>
      </c>
      <c r="G119" s="196">
        <v>1</v>
      </c>
      <c r="I119" s="197" t="s">
        <v>16737</v>
      </c>
      <c r="J119" s="197" t="s">
        <v>16738</v>
      </c>
      <c r="K119" s="197">
        <v>1</v>
      </c>
      <c r="N119" s="197"/>
      <c r="O119" s="197"/>
    </row>
    <row r="120" spans="1:15">
      <c r="A120" s="195" t="s">
        <v>16560</v>
      </c>
      <c r="B120" s="195" t="s">
        <v>16650</v>
      </c>
      <c r="C120" s="195">
        <v>1</v>
      </c>
      <c r="E120" s="196" t="s">
        <v>16544</v>
      </c>
      <c r="F120" s="196" t="s">
        <v>16801</v>
      </c>
      <c r="G120" s="196">
        <v>1</v>
      </c>
      <c r="I120" s="197" t="s">
        <v>16737</v>
      </c>
      <c r="J120" s="197" t="s">
        <v>16739</v>
      </c>
      <c r="K120" s="197">
        <v>1</v>
      </c>
      <c r="N120" s="197"/>
      <c r="O120" s="197"/>
    </row>
    <row r="121" spans="1:15">
      <c r="A121" s="195" t="s">
        <v>16560</v>
      </c>
      <c r="B121" s="195" t="s">
        <v>16561</v>
      </c>
      <c r="C121" s="195">
        <v>1</v>
      </c>
      <c r="E121" s="196" t="s">
        <v>16544</v>
      </c>
      <c r="F121" s="196" t="s">
        <v>16802</v>
      </c>
      <c r="G121" s="196">
        <v>1</v>
      </c>
      <c r="I121" s="197" t="s">
        <v>16740</v>
      </c>
      <c r="J121" s="197" t="s">
        <v>16740</v>
      </c>
      <c r="K121" s="197">
        <v>1</v>
      </c>
      <c r="N121" s="197"/>
      <c r="O121" s="197"/>
    </row>
    <row r="122" spans="1:15">
      <c r="A122" s="195" t="s">
        <v>16574</v>
      </c>
      <c r="B122" s="195" t="s">
        <v>16651</v>
      </c>
      <c r="C122" s="195">
        <v>1</v>
      </c>
      <c r="E122" s="196" t="s">
        <v>16544</v>
      </c>
      <c r="F122" s="196" t="s">
        <v>16803</v>
      </c>
      <c r="G122" s="196">
        <v>1</v>
      </c>
      <c r="I122" s="197" t="s">
        <v>16742</v>
      </c>
      <c r="J122" s="197" t="s">
        <v>16742</v>
      </c>
      <c r="K122" s="197">
        <v>1</v>
      </c>
      <c r="N122" s="197"/>
      <c r="O122" s="197"/>
    </row>
    <row r="123" spans="1:15">
      <c r="A123" s="195" t="s">
        <v>16652</v>
      </c>
      <c r="B123" s="195" t="s">
        <v>16652</v>
      </c>
      <c r="C123" s="195">
        <v>1</v>
      </c>
      <c r="E123" s="196" t="s">
        <v>16544</v>
      </c>
      <c r="F123" s="196" t="s">
        <v>16804</v>
      </c>
      <c r="G123" s="196">
        <v>1</v>
      </c>
      <c r="I123" s="197" t="s">
        <v>16742</v>
      </c>
      <c r="J123" s="197" t="s">
        <v>16743</v>
      </c>
      <c r="K123" s="197">
        <v>1</v>
      </c>
      <c r="N123" s="197"/>
      <c r="O123" s="197"/>
    </row>
    <row r="124" spans="1:15">
      <c r="A124" s="195" t="s">
        <v>16574</v>
      </c>
      <c r="B124" s="195" t="s">
        <v>16653</v>
      </c>
      <c r="C124" s="195">
        <v>1</v>
      </c>
      <c r="E124" s="196" t="s">
        <v>16806</v>
      </c>
      <c r="F124" s="196" t="s">
        <v>16806</v>
      </c>
      <c r="G124" s="196">
        <v>1</v>
      </c>
      <c r="I124" s="197" t="s">
        <v>16742</v>
      </c>
      <c r="J124" s="197" t="s">
        <v>16744</v>
      </c>
      <c r="K124" s="197">
        <v>1</v>
      </c>
      <c r="N124" s="197"/>
      <c r="O124" s="197"/>
    </row>
    <row r="125" spans="1:15">
      <c r="A125" s="195" t="s">
        <v>16654</v>
      </c>
      <c r="B125" s="195" t="s">
        <v>16654</v>
      </c>
      <c r="C125" s="195">
        <v>1</v>
      </c>
      <c r="E125" s="196" t="s">
        <v>16524</v>
      </c>
      <c r="F125" s="196" t="s">
        <v>16809</v>
      </c>
      <c r="G125" s="196">
        <v>1</v>
      </c>
      <c r="I125" s="197" t="s">
        <v>16742</v>
      </c>
      <c r="J125" s="197" t="s">
        <v>16745</v>
      </c>
      <c r="K125" s="197">
        <v>1</v>
      </c>
      <c r="N125" s="197"/>
      <c r="O125" s="197"/>
    </row>
    <row r="126" spans="1:15">
      <c r="A126" s="195" t="s">
        <v>16655</v>
      </c>
      <c r="B126" s="195" t="s">
        <v>16655</v>
      </c>
      <c r="C126" s="195">
        <v>1</v>
      </c>
      <c r="E126" s="196" t="s">
        <v>16810</v>
      </c>
      <c r="F126" s="196" t="s">
        <v>16810</v>
      </c>
      <c r="G126" s="196">
        <v>1</v>
      </c>
      <c r="I126" s="197" t="s">
        <v>16742</v>
      </c>
      <c r="J126" s="197" t="s">
        <v>16746</v>
      </c>
      <c r="K126" s="197">
        <v>1</v>
      </c>
      <c r="N126" s="197"/>
      <c r="O126" s="197"/>
    </row>
    <row r="127" spans="1:15">
      <c r="A127" s="195" t="s">
        <v>16656</v>
      </c>
      <c r="B127" s="195" t="s">
        <v>16656</v>
      </c>
      <c r="C127" s="195">
        <v>1</v>
      </c>
      <c r="E127" s="196" t="s">
        <v>16811</v>
      </c>
      <c r="F127" s="196" t="s">
        <v>16811</v>
      </c>
      <c r="G127" s="196">
        <v>1</v>
      </c>
      <c r="I127" s="197" t="s">
        <v>16747</v>
      </c>
      <c r="J127" s="197" t="s">
        <v>16747</v>
      </c>
      <c r="K127" s="197">
        <v>1</v>
      </c>
      <c r="N127" s="197"/>
      <c r="O127" s="197"/>
    </row>
    <row r="128" spans="1:15">
      <c r="A128" s="195" t="s">
        <v>16657</v>
      </c>
      <c r="B128" s="195" t="s">
        <v>16657</v>
      </c>
      <c r="C128" s="195">
        <v>1</v>
      </c>
      <c r="E128" s="196" t="s">
        <v>16812</v>
      </c>
      <c r="F128" s="196" t="s">
        <v>16812</v>
      </c>
      <c r="G128" s="196">
        <v>1</v>
      </c>
      <c r="I128" s="197" t="s">
        <v>16748</v>
      </c>
      <c r="J128" s="197" t="s">
        <v>16748</v>
      </c>
      <c r="K128" s="197">
        <v>1</v>
      </c>
      <c r="N128" s="197"/>
      <c r="O128" s="197"/>
    </row>
    <row r="129" spans="1:15">
      <c r="A129" s="195" t="s">
        <v>16658</v>
      </c>
      <c r="B129" s="195" t="s">
        <v>16658</v>
      </c>
      <c r="C129" s="195">
        <v>1</v>
      </c>
      <c r="E129" s="196" t="s">
        <v>16608</v>
      </c>
      <c r="F129" s="196" t="s">
        <v>16608</v>
      </c>
      <c r="G129" s="196">
        <v>1</v>
      </c>
      <c r="I129" s="197" t="s">
        <v>16749</v>
      </c>
      <c r="J129" s="197" t="s">
        <v>16749</v>
      </c>
      <c r="K129" s="197">
        <v>1</v>
      </c>
      <c r="N129" s="197"/>
      <c r="O129" s="197"/>
    </row>
    <row r="130" spans="1:15">
      <c r="A130" s="195" t="s">
        <v>16555</v>
      </c>
      <c r="B130" s="195" t="s">
        <v>16659</v>
      </c>
      <c r="C130" s="195">
        <v>1</v>
      </c>
      <c r="E130" s="196" t="s">
        <v>16815</v>
      </c>
      <c r="F130" s="196" t="s">
        <v>16815</v>
      </c>
      <c r="G130" s="196">
        <v>1</v>
      </c>
      <c r="I130" s="197" t="s">
        <v>16751</v>
      </c>
      <c r="J130" s="197" t="s">
        <v>16751</v>
      </c>
      <c r="K130" s="197">
        <v>1</v>
      </c>
      <c r="N130" s="197"/>
      <c r="O130" s="197"/>
    </row>
    <row r="131" spans="1:15">
      <c r="A131" s="195" t="s">
        <v>16660</v>
      </c>
      <c r="B131" s="195" t="s">
        <v>16660</v>
      </c>
      <c r="C131" s="195">
        <v>1</v>
      </c>
      <c r="E131" s="196" t="s">
        <v>16816</v>
      </c>
      <c r="F131" s="196" t="s">
        <v>16816</v>
      </c>
      <c r="G131" s="196">
        <v>1</v>
      </c>
      <c r="I131" s="197" t="s">
        <v>16752</v>
      </c>
      <c r="J131" s="197" t="s">
        <v>16752</v>
      </c>
      <c r="K131" s="197">
        <v>1</v>
      </c>
      <c r="N131" s="197"/>
      <c r="O131" s="197"/>
    </row>
    <row r="132" spans="1:15">
      <c r="A132" s="195" t="s">
        <v>16661</v>
      </c>
      <c r="B132" s="195" t="s">
        <v>16661</v>
      </c>
      <c r="C132" s="195">
        <v>1</v>
      </c>
      <c r="E132" s="196" t="s">
        <v>16818</v>
      </c>
      <c r="F132" s="196" t="s">
        <v>16818</v>
      </c>
      <c r="G132" s="196">
        <v>1</v>
      </c>
      <c r="I132" s="197" t="s">
        <v>16595</v>
      </c>
      <c r="J132" s="197" t="s">
        <v>16595</v>
      </c>
      <c r="K132" s="197">
        <v>1</v>
      </c>
      <c r="N132" s="197"/>
      <c r="O132" s="197"/>
    </row>
    <row r="133" spans="1:15">
      <c r="A133" s="195" t="s">
        <v>16662</v>
      </c>
      <c r="B133" s="195" t="s">
        <v>16662</v>
      </c>
      <c r="C133" s="195">
        <v>1</v>
      </c>
      <c r="E133" s="196" t="s">
        <v>16524</v>
      </c>
      <c r="F133" s="196" t="s">
        <v>16819</v>
      </c>
      <c r="G133" s="196">
        <v>1</v>
      </c>
      <c r="I133" s="197" t="s">
        <v>16536</v>
      </c>
      <c r="J133" s="197" t="s">
        <v>16596</v>
      </c>
      <c r="K133" s="197">
        <v>1</v>
      </c>
      <c r="N133" s="197"/>
      <c r="O133" s="197"/>
    </row>
    <row r="134" spans="1:15">
      <c r="A134" s="195" t="s">
        <v>16663</v>
      </c>
      <c r="B134" s="195" t="s">
        <v>16663</v>
      </c>
      <c r="C134" s="195">
        <v>1</v>
      </c>
      <c r="E134" s="196" t="s">
        <v>16574</v>
      </c>
      <c r="F134" s="196" t="s">
        <v>16609</v>
      </c>
      <c r="G134" s="196">
        <v>1</v>
      </c>
      <c r="I134" s="197" t="s">
        <v>16756</v>
      </c>
      <c r="J134" s="197" t="s">
        <v>16756</v>
      </c>
      <c r="K134" s="197">
        <v>1</v>
      </c>
      <c r="N134" s="197"/>
      <c r="O134" s="197"/>
    </row>
    <row r="135" spans="1:15">
      <c r="A135" s="195" t="s">
        <v>16664</v>
      </c>
      <c r="B135" s="195" t="s">
        <v>16664</v>
      </c>
      <c r="C135" s="195">
        <v>1</v>
      </c>
      <c r="E135" s="196" t="s">
        <v>16820</v>
      </c>
      <c r="F135" s="196" t="s">
        <v>16820</v>
      </c>
      <c r="G135" s="196">
        <v>1</v>
      </c>
      <c r="I135" s="197" t="s">
        <v>16757</v>
      </c>
      <c r="J135" s="197" t="s">
        <v>16757</v>
      </c>
      <c r="K135" s="197">
        <v>1</v>
      </c>
      <c r="N135" s="197"/>
      <c r="O135" s="197"/>
    </row>
    <row r="136" spans="1:15">
      <c r="A136" s="195" t="s">
        <v>16665</v>
      </c>
      <c r="B136" s="195" t="s">
        <v>16665</v>
      </c>
      <c r="C136" s="195">
        <v>1</v>
      </c>
      <c r="E136" s="196" t="s">
        <v>16610</v>
      </c>
      <c r="F136" s="196" t="s">
        <v>16610</v>
      </c>
      <c r="G136" s="196">
        <v>1</v>
      </c>
      <c r="I136" s="197" t="s">
        <v>16758</v>
      </c>
      <c r="J136" s="197" t="s">
        <v>16758</v>
      </c>
      <c r="K136" s="197">
        <v>1</v>
      </c>
      <c r="N136" s="197"/>
      <c r="O136" s="197"/>
    </row>
    <row r="137" spans="1:15">
      <c r="A137" s="195" t="s">
        <v>16666</v>
      </c>
      <c r="B137" s="195" t="s">
        <v>16666</v>
      </c>
      <c r="C137" s="195">
        <v>1</v>
      </c>
      <c r="E137" s="196" t="s">
        <v>16824</v>
      </c>
      <c r="F137" s="196" t="s">
        <v>16824</v>
      </c>
      <c r="G137" s="196">
        <v>1</v>
      </c>
      <c r="I137" s="197" t="s">
        <v>16759</v>
      </c>
      <c r="J137" s="197" t="s">
        <v>16759</v>
      </c>
      <c r="K137" s="197">
        <v>1</v>
      </c>
      <c r="N137" s="197"/>
      <c r="O137" s="197"/>
    </row>
    <row r="138" spans="1:15">
      <c r="A138" s="195" t="s">
        <v>16667</v>
      </c>
      <c r="B138" s="195" t="s">
        <v>16667</v>
      </c>
      <c r="C138" s="195">
        <v>1</v>
      </c>
      <c r="E138" s="196" t="s">
        <v>16826</v>
      </c>
      <c r="F138" s="196" t="s">
        <v>16826</v>
      </c>
      <c r="G138" s="196">
        <v>1</v>
      </c>
      <c r="I138" s="197" t="s">
        <v>16760</v>
      </c>
      <c r="J138" s="197" t="s">
        <v>16760</v>
      </c>
      <c r="K138" s="197">
        <v>1</v>
      </c>
      <c r="N138" s="197"/>
      <c r="O138" s="197"/>
    </row>
    <row r="139" spans="1:15">
      <c r="A139" s="195" t="s">
        <v>16668</v>
      </c>
      <c r="B139" s="195" t="s">
        <v>16668</v>
      </c>
      <c r="C139" s="195">
        <v>1</v>
      </c>
      <c r="E139" s="196" t="s">
        <v>16828</v>
      </c>
      <c r="F139" s="196" t="s">
        <v>16828</v>
      </c>
      <c r="G139" s="196">
        <v>1</v>
      </c>
      <c r="I139" s="197" t="s">
        <v>16761</v>
      </c>
      <c r="J139" s="197" t="s">
        <v>16761</v>
      </c>
      <c r="K139" s="197">
        <v>1</v>
      </c>
      <c r="N139" s="197"/>
      <c r="O139" s="197"/>
    </row>
    <row r="140" spans="1:15">
      <c r="A140" s="195" t="s">
        <v>16669</v>
      </c>
      <c r="B140" s="195" t="s">
        <v>16669</v>
      </c>
      <c r="C140" s="195">
        <v>1</v>
      </c>
      <c r="E140" s="196" t="s">
        <v>16832</v>
      </c>
      <c r="F140" s="196" t="s">
        <v>16832</v>
      </c>
      <c r="G140" s="196">
        <v>1</v>
      </c>
      <c r="I140" s="197" t="s">
        <v>16762</v>
      </c>
      <c r="J140" s="197" t="s">
        <v>16762</v>
      </c>
      <c r="K140" s="197">
        <v>1</v>
      </c>
      <c r="N140" s="197"/>
      <c r="O140" s="197"/>
    </row>
    <row r="141" spans="1:15">
      <c r="A141" s="195" t="s">
        <v>16670</v>
      </c>
      <c r="B141" s="195" t="s">
        <v>16670</v>
      </c>
      <c r="C141" s="195">
        <v>1</v>
      </c>
      <c r="E141" s="196" t="s">
        <v>16833</v>
      </c>
      <c r="F141" s="196" t="s">
        <v>16833</v>
      </c>
      <c r="G141" s="196">
        <v>1</v>
      </c>
      <c r="I141" s="197" t="s">
        <v>16763</v>
      </c>
      <c r="J141" s="197" t="s">
        <v>16763</v>
      </c>
      <c r="K141" s="197">
        <v>1</v>
      </c>
      <c r="N141" s="197"/>
      <c r="O141" s="197"/>
    </row>
    <row r="142" spans="1:15">
      <c r="A142" s="195" t="s">
        <v>16671</v>
      </c>
      <c r="B142" s="195" t="s">
        <v>16671</v>
      </c>
      <c r="C142" s="195">
        <v>1</v>
      </c>
      <c r="E142" s="196" t="s">
        <v>16837</v>
      </c>
      <c r="F142" s="196" t="s">
        <v>16837</v>
      </c>
      <c r="G142" s="196">
        <v>1</v>
      </c>
      <c r="I142" s="197" t="s">
        <v>16764</v>
      </c>
      <c r="J142" s="197" t="s">
        <v>16764</v>
      </c>
      <c r="K142" s="197">
        <v>1</v>
      </c>
      <c r="N142" s="197"/>
      <c r="O142" s="197"/>
    </row>
    <row r="143" spans="1:15">
      <c r="A143" s="195" t="s">
        <v>16672</v>
      </c>
      <c r="B143" s="195" t="s">
        <v>16672</v>
      </c>
      <c r="C143" s="195">
        <v>1</v>
      </c>
      <c r="E143" s="196" t="s">
        <v>16838</v>
      </c>
      <c r="F143" s="196" t="s">
        <v>16838</v>
      </c>
      <c r="G143" s="196">
        <v>1</v>
      </c>
      <c r="I143" s="197" t="s">
        <v>16767</v>
      </c>
      <c r="J143" s="197" t="s">
        <v>16767</v>
      </c>
      <c r="K143" s="197">
        <v>1</v>
      </c>
      <c r="N143" s="197"/>
      <c r="O143" s="197"/>
    </row>
    <row r="144" spans="1:15">
      <c r="A144" s="195" t="s">
        <v>16673</v>
      </c>
      <c r="B144" s="195" t="s">
        <v>16673</v>
      </c>
      <c r="C144" s="195">
        <v>1</v>
      </c>
      <c r="E144" s="196" t="s">
        <v>16524</v>
      </c>
      <c r="F144" s="196" t="s">
        <v>16839</v>
      </c>
      <c r="G144" s="196">
        <v>1</v>
      </c>
      <c r="I144" s="197" t="s">
        <v>16768</v>
      </c>
      <c r="J144" s="197" t="s">
        <v>16768</v>
      </c>
      <c r="K144" s="197">
        <v>1</v>
      </c>
      <c r="N144" s="197"/>
      <c r="O144" s="197"/>
    </row>
    <row r="145" spans="1:15">
      <c r="A145" s="195" t="s">
        <v>16674</v>
      </c>
      <c r="B145" s="195" t="s">
        <v>16674</v>
      </c>
      <c r="C145" s="195">
        <v>1</v>
      </c>
      <c r="E145" s="196" t="s">
        <v>16840</v>
      </c>
      <c r="F145" s="196" t="s">
        <v>16840</v>
      </c>
      <c r="G145" s="196">
        <v>1</v>
      </c>
      <c r="I145" s="197" t="s">
        <v>16541</v>
      </c>
      <c r="J145" s="197" t="s">
        <v>16769</v>
      </c>
      <c r="K145" s="197">
        <v>1</v>
      </c>
      <c r="N145" s="197"/>
      <c r="O145" s="197"/>
    </row>
    <row r="146" spans="1:15">
      <c r="A146" s="195" t="s">
        <v>16675</v>
      </c>
      <c r="B146" s="195" t="s">
        <v>16675</v>
      </c>
      <c r="C146" s="195">
        <v>1</v>
      </c>
      <c r="E146" s="196" t="s">
        <v>16841</v>
      </c>
      <c r="F146" s="196" t="s">
        <v>16841</v>
      </c>
      <c r="G146" s="196">
        <v>1</v>
      </c>
      <c r="I146" s="197" t="s">
        <v>16541</v>
      </c>
      <c r="J146" s="197" t="s">
        <v>16770</v>
      </c>
      <c r="K146" s="197">
        <v>1</v>
      </c>
      <c r="N146" s="197"/>
      <c r="O146" s="197"/>
    </row>
    <row r="147" spans="1:15">
      <c r="A147" s="195" t="s">
        <v>16676</v>
      </c>
      <c r="B147" s="195" t="s">
        <v>16676</v>
      </c>
      <c r="C147" s="195">
        <v>1</v>
      </c>
      <c r="E147" s="196" t="s">
        <v>16843</v>
      </c>
      <c r="F147" s="196" t="s">
        <v>16843</v>
      </c>
      <c r="G147" s="196">
        <v>1</v>
      </c>
      <c r="I147" s="197" t="s">
        <v>16771</v>
      </c>
      <c r="J147" s="197" t="s">
        <v>16771</v>
      </c>
      <c r="K147" s="197">
        <v>1</v>
      </c>
      <c r="N147" s="197"/>
      <c r="O147" s="197"/>
    </row>
    <row r="148" spans="1:15">
      <c r="A148" s="195" t="s">
        <v>16677</v>
      </c>
      <c r="B148" s="195" t="s">
        <v>16677</v>
      </c>
      <c r="C148" s="195">
        <v>1</v>
      </c>
      <c r="E148" s="196" t="s">
        <v>16531</v>
      </c>
      <c r="F148" s="196" t="s">
        <v>16851</v>
      </c>
      <c r="G148" s="196">
        <v>1</v>
      </c>
      <c r="I148" s="197" t="s">
        <v>16773</v>
      </c>
      <c r="J148" s="197" t="s">
        <v>16773</v>
      </c>
      <c r="K148" s="197">
        <v>1</v>
      </c>
      <c r="N148" s="197"/>
      <c r="O148" s="197"/>
    </row>
    <row r="149" spans="1:15">
      <c r="A149" s="195" t="s">
        <v>16678</v>
      </c>
      <c r="B149" s="195" t="s">
        <v>16678</v>
      </c>
      <c r="C149" s="195">
        <v>1</v>
      </c>
      <c r="E149" s="196" t="s">
        <v>16613</v>
      </c>
      <c r="F149" s="196" t="s">
        <v>16614</v>
      </c>
      <c r="G149" s="196">
        <v>1</v>
      </c>
      <c r="I149" s="197" t="s">
        <v>16542</v>
      </c>
      <c r="J149" s="197" t="s">
        <v>16774</v>
      </c>
      <c r="K149" s="197">
        <v>1</v>
      </c>
      <c r="N149" s="197"/>
      <c r="O149" s="197"/>
    </row>
    <row r="150" spans="1:15">
      <c r="A150" s="195" t="s">
        <v>16679</v>
      </c>
      <c r="B150" s="195" t="s">
        <v>16679</v>
      </c>
      <c r="C150" s="195">
        <v>1</v>
      </c>
      <c r="E150" s="196" t="s">
        <v>16852</v>
      </c>
      <c r="F150" s="196" t="s">
        <v>16854</v>
      </c>
      <c r="G150" s="196">
        <v>1</v>
      </c>
      <c r="I150" s="197" t="s">
        <v>16542</v>
      </c>
      <c r="J150" s="197" t="s">
        <v>16775</v>
      </c>
      <c r="K150" s="197">
        <v>1</v>
      </c>
      <c r="N150" s="197"/>
      <c r="O150" s="197"/>
    </row>
    <row r="151" spans="1:15">
      <c r="A151" s="195" t="s">
        <v>16680</v>
      </c>
      <c r="B151" s="195" t="s">
        <v>16680</v>
      </c>
      <c r="C151" s="195">
        <v>1</v>
      </c>
      <c r="I151" s="197" t="s">
        <v>16542</v>
      </c>
      <c r="J151" s="197" t="s">
        <v>16776</v>
      </c>
      <c r="K151" s="197">
        <v>1</v>
      </c>
      <c r="N151" s="197"/>
      <c r="O151" s="197"/>
    </row>
    <row r="152" spans="1:15">
      <c r="A152" s="195" t="s">
        <v>16681</v>
      </c>
      <c r="B152" s="195" t="s">
        <v>16681</v>
      </c>
      <c r="C152" s="195">
        <v>1</v>
      </c>
      <c r="I152" s="197" t="s">
        <v>16542</v>
      </c>
      <c r="J152" s="197" t="s">
        <v>16777</v>
      </c>
      <c r="K152" s="197">
        <v>1</v>
      </c>
      <c r="N152" s="197"/>
      <c r="O152" s="197"/>
    </row>
    <row r="153" spans="1:15">
      <c r="A153" s="195" t="s">
        <v>16682</v>
      </c>
      <c r="B153" s="195" t="s">
        <v>16682</v>
      </c>
      <c r="C153" s="195">
        <v>1</v>
      </c>
      <c r="I153" s="197" t="s">
        <v>16778</v>
      </c>
      <c r="J153" s="197" t="s">
        <v>16778</v>
      </c>
      <c r="K153" s="197">
        <v>1</v>
      </c>
      <c r="N153" s="197"/>
      <c r="O153" s="197"/>
    </row>
    <row r="154" spans="1:15">
      <c r="A154" s="195" t="s">
        <v>16683</v>
      </c>
      <c r="B154" s="195" t="s">
        <v>16683</v>
      </c>
      <c r="C154" s="195">
        <v>1</v>
      </c>
      <c r="I154" s="197" t="s">
        <v>16779</v>
      </c>
      <c r="J154" s="197" t="s">
        <v>16779</v>
      </c>
      <c r="K154" s="197">
        <v>1</v>
      </c>
      <c r="N154" s="197"/>
      <c r="O154" s="197"/>
    </row>
    <row r="155" spans="1:15">
      <c r="A155" s="195" t="s">
        <v>16684</v>
      </c>
      <c r="B155" s="195" t="s">
        <v>16684</v>
      </c>
      <c r="C155" s="195">
        <v>1</v>
      </c>
      <c r="I155" s="197" t="s">
        <v>16780</v>
      </c>
      <c r="J155" s="197" t="s">
        <v>16780</v>
      </c>
      <c r="K155" s="197">
        <v>1</v>
      </c>
      <c r="N155" s="197"/>
      <c r="O155" s="197"/>
    </row>
    <row r="156" spans="1:15">
      <c r="A156" s="195" t="s">
        <v>16685</v>
      </c>
      <c r="B156" s="195" t="s">
        <v>16685</v>
      </c>
      <c r="C156" s="195">
        <v>1</v>
      </c>
      <c r="I156" s="197" t="s">
        <v>16783</v>
      </c>
      <c r="J156" s="197" t="s">
        <v>16783</v>
      </c>
      <c r="K156" s="197">
        <v>1</v>
      </c>
      <c r="N156" s="197"/>
      <c r="O156" s="197"/>
    </row>
    <row r="157" spans="1:15">
      <c r="A157" s="195" t="s">
        <v>16686</v>
      </c>
      <c r="B157" s="195" t="s">
        <v>16686</v>
      </c>
      <c r="C157" s="195">
        <v>1</v>
      </c>
      <c r="I157" s="197" t="s">
        <v>16784</v>
      </c>
      <c r="J157" s="197" t="s">
        <v>16784</v>
      </c>
      <c r="K157" s="197">
        <v>1</v>
      </c>
      <c r="N157" s="197"/>
      <c r="O157" s="197"/>
    </row>
    <row r="158" spans="1:15">
      <c r="A158" s="195" t="s">
        <v>16687</v>
      </c>
      <c r="B158" s="195" t="s">
        <v>16687</v>
      </c>
      <c r="C158" s="195">
        <v>1</v>
      </c>
      <c r="I158" s="197" t="s">
        <v>16530</v>
      </c>
      <c r="J158" s="197" t="s">
        <v>16786</v>
      </c>
      <c r="K158" s="197">
        <v>1</v>
      </c>
      <c r="N158" s="197"/>
      <c r="O158" s="197"/>
    </row>
    <row r="159" spans="1:15">
      <c r="A159" s="195" t="s">
        <v>16688</v>
      </c>
      <c r="B159" s="195" t="s">
        <v>16688</v>
      </c>
      <c r="C159" s="195">
        <v>1</v>
      </c>
      <c r="I159" s="197" t="s">
        <v>5590</v>
      </c>
      <c r="J159" s="197" t="s">
        <v>5590</v>
      </c>
      <c r="K159" s="197">
        <v>1</v>
      </c>
      <c r="N159" s="197"/>
      <c r="O159" s="197"/>
    </row>
    <row r="160" spans="1:15">
      <c r="A160" s="195" t="s">
        <v>16689</v>
      </c>
      <c r="B160" s="195" t="s">
        <v>16689</v>
      </c>
      <c r="C160" s="195">
        <v>1</v>
      </c>
      <c r="I160" s="197" t="s">
        <v>16791</v>
      </c>
      <c r="J160" s="197" t="s">
        <v>16791</v>
      </c>
      <c r="K160" s="197">
        <v>1</v>
      </c>
      <c r="N160" s="197"/>
      <c r="O160" s="197"/>
    </row>
    <row r="161" spans="1:15">
      <c r="A161" s="195" t="s">
        <v>16690</v>
      </c>
      <c r="B161" s="195" t="s">
        <v>16690</v>
      </c>
      <c r="C161" s="195">
        <v>1</v>
      </c>
      <c r="I161" s="197" t="s">
        <v>16792</v>
      </c>
      <c r="J161" s="197" t="s">
        <v>16792</v>
      </c>
      <c r="K161" s="197">
        <v>1</v>
      </c>
      <c r="N161" s="197"/>
      <c r="O161" s="197"/>
    </row>
    <row r="162" spans="1:15">
      <c r="A162" s="195" t="s">
        <v>16691</v>
      </c>
      <c r="B162" s="195" t="s">
        <v>16691</v>
      </c>
      <c r="C162" s="195">
        <v>1</v>
      </c>
      <c r="I162" s="197" t="s">
        <v>16793</v>
      </c>
      <c r="J162" s="197" t="s">
        <v>16793</v>
      </c>
      <c r="K162" s="197">
        <v>1</v>
      </c>
      <c r="N162" s="197"/>
      <c r="O162" s="197"/>
    </row>
    <row r="163" spans="1:15">
      <c r="A163" s="195" t="s">
        <v>16692</v>
      </c>
      <c r="B163" s="195" t="s">
        <v>16692</v>
      </c>
      <c r="C163" s="195">
        <v>1</v>
      </c>
      <c r="I163" s="197" t="s">
        <v>16794</v>
      </c>
      <c r="J163" s="197" t="s">
        <v>16794</v>
      </c>
      <c r="K163" s="197">
        <v>1</v>
      </c>
      <c r="O163" s="197"/>
    </row>
    <row r="164" spans="1:15">
      <c r="A164" s="195" t="s">
        <v>16693</v>
      </c>
      <c r="B164" s="195" t="s">
        <v>16693</v>
      </c>
      <c r="C164" s="195">
        <v>1</v>
      </c>
      <c r="I164" s="197" t="s">
        <v>16797</v>
      </c>
      <c r="J164" s="197" t="s">
        <v>16797</v>
      </c>
      <c r="K164" s="197">
        <v>1</v>
      </c>
      <c r="O164" s="197"/>
    </row>
    <row r="165" spans="1:15">
      <c r="A165" s="195" t="s">
        <v>16694</v>
      </c>
      <c r="B165" s="195" t="s">
        <v>16694</v>
      </c>
      <c r="C165" s="195">
        <v>1</v>
      </c>
      <c r="I165" s="197" t="s">
        <v>16544</v>
      </c>
      <c r="J165" s="197" t="s">
        <v>16798</v>
      </c>
      <c r="K165" s="197">
        <v>1</v>
      </c>
      <c r="O165" s="197"/>
    </row>
    <row r="166" spans="1:15">
      <c r="A166" s="195" t="s">
        <v>16695</v>
      </c>
      <c r="B166" s="195" t="s">
        <v>16695</v>
      </c>
      <c r="C166" s="195">
        <v>1</v>
      </c>
      <c r="I166" s="197" t="s">
        <v>16544</v>
      </c>
      <c r="J166" s="197" t="s">
        <v>16799</v>
      </c>
      <c r="K166" s="197">
        <v>1</v>
      </c>
      <c r="O166" s="197"/>
    </row>
    <row r="167" spans="1:15">
      <c r="A167" s="195" t="s">
        <v>16696</v>
      </c>
      <c r="B167" s="195" t="s">
        <v>16696</v>
      </c>
      <c r="C167" s="195">
        <v>1</v>
      </c>
      <c r="I167" s="197" t="s">
        <v>16805</v>
      </c>
      <c r="J167" s="197" t="s">
        <v>16805</v>
      </c>
      <c r="K167" s="197">
        <v>1</v>
      </c>
      <c r="O167" s="197"/>
    </row>
    <row r="168" spans="1:15">
      <c r="A168" s="195" t="s">
        <v>16697</v>
      </c>
      <c r="B168" s="195" t="s">
        <v>16697</v>
      </c>
      <c r="C168" s="195">
        <v>1</v>
      </c>
      <c r="I168" s="197" t="s">
        <v>16807</v>
      </c>
      <c r="J168" s="197" t="s">
        <v>16807</v>
      </c>
      <c r="K168" s="197">
        <v>1</v>
      </c>
      <c r="O168" s="197"/>
    </row>
    <row r="169" spans="1:15">
      <c r="A169" s="195" t="s">
        <v>16698</v>
      </c>
      <c r="B169" s="195" t="s">
        <v>16698</v>
      </c>
      <c r="C169" s="195">
        <v>1</v>
      </c>
      <c r="I169" s="197" t="s">
        <v>16808</v>
      </c>
      <c r="J169" s="197" t="s">
        <v>16808</v>
      </c>
      <c r="K169" s="197">
        <v>1</v>
      </c>
      <c r="O169" s="197"/>
    </row>
    <row r="170" spans="1:15">
      <c r="A170" s="195" t="s">
        <v>16699</v>
      </c>
      <c r="B170" s="195" t="s">
        <v>16699</v>
      </c>
      <c r="C170" s="195">
        <v>1</v>
      </c>
      <c r="I170" s="197" t="s">
        <v>16813</v>
      </c>
      <c r="J170" s="197" t="s">
        <v>16813</v>
      </c>
      <c r="K170" s="197">
        <v>1</v>
      </c>
      <c r="O170" s="197"/>
    </row>
    <row r="171" spans="1:15">
      <c r="A171" s="195" t="s">
        <v>16700</v>
      </c>
      <c r="B171" s="195" t="s">
        <v>16700</v>
      </c>
      <c r="C171" s="195">
        <v>1</v>
      </c>
      <c r="I171" s="197" t="s">
        <v>16814</v>
      </c>
      <c r="J171" s="197" t="s">
        <v>16814</v>
      </c>
      <c r="K171" s="197">
        <v>1</v>
      </c>
      <c r="O171" s="197"/>
    </row>
    <row r="172" spans="1:15">
      <c r="A172" s="195" t="s">
        <v>16701</v>
      </c>
      <c r="B172" s="195" t="s">
        <v>16701</v>
      </c>
      <c r="C172" s="195">
        <v>1</v>
      </c>
      <c r="I172" s="197" t="s">
        <v>16608</v>
      </c>
      <c r="J172" s="197" t="s">
        <v>16608</v>
      </c>
      <c r="K172" s="197">
        <v>1</v>
      </c>
      <c r="O172" s="197"/>
    </row>
    <row r="173" spans="1:15">
      <c r="A173" s="195" t="s">
        <v>16702</v>
      </c>
      <c r="B173" s="195" t="s">
        <v>16702</v>
      </c>
      <c r="C173" s="195">
        <v>1</v>
      </c>
      <c r="I173" s="197" t="s">
        <v>16817</v>
      </c>
      <c r="J173" s="197" t="s">
        <v>16817</v>
      </c>
      <c r="K173" s="197">
        <v>1</v>
      </c>
      <c r="O173" s="197"/>
    </row>
    <row r="174" spans="1:15">
      <c r="A174" s="195" t="s">
        <v>16703</v>
      </c>
      <c r="B174" s="195" t="s">
        <v>16703</v>
      </c>
      <c r="C174" s="195">
        <v>1</v>
      </c>
      <c r="I174" s="197" t="s">
        <v>16536</v>
      </c>
      <c r="J174" s="197" t="s">
        <v>16552</v>
      </c>
      <c r="K174" s="197">
        <v>1</v>
      </c>
      <c r="O174" s="197"/>
    </row>
    <row r="175" spans="1:15">
      <c r="A175" s="195" t="s">
        <v>16704</v>
      </c>
      <c r="B175" s="195" t="s">
        <v>16704</v>
      </c>
      <c r="C175" s="195">
        <v>1</v>
      </c>
      <c r="I175" s="197" t="s">
        <v>16574</v>
      </c>
      <c r="J175" s="197" t="s">
        <v>16609</v>
      </c>
      <c r="K175" s="197">
        <v>1</v>
      </c>
      <c r="O175" s="197"/>
    </row>
    <row r="176" spans="1:15">
      <c r="A176" s="195" t="s">
        <v>16705</v>
      </c>
      <c r="B176" s="195" t="s">
        <v>16705</v>
      </c>
      <c r="C176" s="195">
        <v>1</v>
      </c>
      <c r="I176" s="197" t="s">
        <v>16610</v>
      </c>
      <c r="J176" s="197" t="s">
        <v>16610</v>
      </c>
      <c r="K176" s="197">
        <v>1</v>
      </c>
      <c r="O176" s="197"/>
    </row>
    <row r="177" spans="1:15">
      <c r="A177" s="195" t="s">
        <v>16706</v>
      </c>
      <c r="B177" s="195" t="s">
        <v>16706</v>
      </c>
      <c r="C177" s="195">
        <v>1</v>
      </c>
      <c r="I177" s="197" t="s">
        <v>16821</v>
      </c>
      <c r="J177" s="197" t="s">
        <v>16821</v>
      </c>
      <c r="K177" s="197">
        <v>1</v>
      </c>
      <c r="O177" s="197"/>
    </row>
    <row r="178" spans="1:15">
      <c r="A178" s="195" t="s">
        <v>16707</v>
      </c>
      <c r="B178" s="195" t="s">
        <v>16707</v>
      </c>
      <c r="C178" s="195">
        <v>1</v>
      </c>
      <c r="I178" s="197" t="s">
        <v>16822</v>
      </c>
      <c r="J178" s="197" t="s">
        <v>16822</v>
      </c>
      <c r="K178" s="197">
        <v>1</v>
      </c>
      <c r="O178" s="197"/>
    </row>
    <row r="179" spans="1:15">
      <c r="A179" s="195" t="s">
        <v>16708</v>
      </c>
      <c r="B179" s="195" t="s">
        <v>16708</v>
      </c>
      <c r="C179" s="195">
        <v>1</v>
      </c>
      <c r="I179" s="197" t="s">
        <v>16823</v>
      </c>
      <c r="J179" s="197" t="s">
        <v>16823</v>
      </c>
      <c r="K179" s="197">
        <v>1</v>
      </c>
      <c r="O179" s="197"/>
    </row>
    <row r="180" spans="1:15">
      <c r="A180" s="195" t="s">
        <v>16709</v>
      </c>
      <c r="B180" s="195" t="s">
        <v>16709</v>
      </c>
      <c r="C180" s="195">
        <v>1</v>
      </c>
      <c r="I180" s="197" t="s">
        <v>16825</v>
      </c>
      <c r="J180" s="197" t="s">
        <v>16825</v>
      </c>
      <c r="K180" s="197">
        <v>1</v>
      </c>
      <c r="O180" s="197"/>
    </row>
    <row r="181" spans="1:15">
      <c r="A181" s="195" t="s">
        <v>16710</v>
      </c>
      <c r="B181" s="195" t="s">
        <v>16710</v>
      </c>
      <c r="C181" s="195">
        <v>1</v>
      </c>
      <c r="I181" s="197" t="s">
        <v>16827</v>
      </c>
      <c r="J181" s="197" t="s">
        <v>16827</v>
      </c>
      <c r="K181" s="197">
        <v>1</v>
      </c>
      <c r="O181" s="197"/>
    </row>
    <row r="182" spans="1:15">
      <c r="A182" s="195" t="s">
        <v>16711</v>
      </c>
      <c r="B182" s="195" t="s">
        <v>16711</v>
      </c>
      <c r="C182" s="195">
        <v>1</v>
      </c>
      <c r="I182" s="197" t="s">
        <v>16829</v>
      </c>
      <c r="J182" s="197" t="s">
        <v>16829</v>
      </c>
      <c r="K182" s="197">
        <v>1</v>
      </c>
      <c r="O182" s="197"/>
    </row>
    <row r="183" spans="1:15">
      <c r="A183" s="195" t="s">
        <v>16712</v>
      </c>
      <c r="B183" s="195" t="s">
        <v>16712</v>
      </c>
      <c r="C183" s="195">
        <v>1</v>
      </c>
      <c r="I183" s="197" t="s">
        <v>16830</v>
      </c>
      <c r="J183" s="197" t="s">
        <v>16831</v>
      </c>
      <c r="K183" s="197">
        <v>1</v>
      </c>
      <c r="O183" s="197"/>
    </row>
    <row r="184" spans="1:15">
      <c r="A184" s="195" t="s">
        <v>16713</v>
      </c>
      <c r="B184" s="195" t="s">
        <v>16713</v>
      </c>
      <c r="C184" s="195">
        <v>1</v>
      </c>
      <c r="I184" s="197" t="s">
        <v>16834</v>
      </c>
      <c r="J184" s="197" t="s">
        <v>16834</v>
      </c>
      <c r="K184" s="197">
        <v>1</v>
      </c>
      <c r="O184" s="197"/>
    </row>
    <row r="185" spans="1:15">
      <c r="A185" s="195" t="s">
        <v>16714</v>
      </c>
      <c r="B185" s="195" t="s">
        <v>16714</v>
      </c>
      <c r="C185" s="195">
        <v>1</v>
      </c>
      <c r="I185" s="197" t="s">
        <v>16835</v>
      </c>
      <c r="J185" s="197" t="s">
        <v>16835</v>
      </c>
      <c r="K185" s="197">
        <v>1</v>
      </c>
      <c r="O185" s="197"/>
    </row>
    <row r="186" spans="1:15">
      <c r="A186" s="195" t="s">
        <v>16715</v>
      </c>
      <c r="B186" s="195" t="s">
        <v>16715</v>
      </c>
      <c r="C186" s="195">
        <v>1</v>
      </c>
      <c r="I186" s="197" t="s">
        <v>16560</v>
      </c>
      <c r="J186" s="197" t="s">
        <v>16836</v>
      </c>
      <c r="K186" s="197">
        <v>1</v>
      </c>
      <c r="O186" s="197"/>
    </row>
    <row r="187" spans="1:15">
      <c r="A187" s="195" t="s">
        <v>5498</v>
      </c>
      <c r="B187" s="195" t="s">
        <v>5498</v>
      </c>
      <c r="C187" s="195">
        <v>1</v>
      </c>
      <c r="I187" s="197" t="s">
        <v>16842</v>
      </c>
      <c r="J187" s="197" t="s">
        <v>16842</v>
      </c>
      <c r="K187" s="197">
        <v>1</v>
      </c>
      <c r="O187" s="197"/>
    </row>
    <row r="188" spans="1:15">
      <c r="A188" s="195" t="s">
        <v>16716</v>
      </c>
      <c r="B188" s="195" t="s">
        <v>16716</v>
      </c>
      <c r="C188" s="195">
        <v>1</v>
      </c>
      <c r="I188" s="197" t="s">
        <v>16844</v>
      </c>
      <c r="J188" s="197" t="s">
        <v>16844</v>
      </c>
      <c r="K188" s="197">
        <v>1</v>
      </c>
      <c r="O188" s="197"/>
    </row>
    <row r="189" spans="1:15">
      <c r="A189" s="195" t="s">
        <v>16717</v>
      </c>
      <c r="B189" s="195" t="s">
        <v>16717</v>
      </c>
      <c r="C189" s="195">
        <v>1</v>
      </c>
      <c r="I189" s="197" t="s">
        <v>16845</v>
      </c>
      <c r="J189" s="197" t="s">
        <v>16845</v>
      </c>
      <c r="K189" s="197">
        <v>1</v>
      </c>
      <c r="O189" s="197"/>
    </row>
    <row r="190" spans="1:15">
      <c r="A190" s="195" t="s">
        <v>16718</v>
      </c>
      <c r="B190" s="195" t="s">
        <v>16718</v>
      </c>
      <c r="C190" s="195">
        <v>1</v>
      </c>
      <c r="I190" s="197" t="s">
        <v>16846</v>
      </c>
      <c r="J190" s="197" t="s">
        <v>16847</v>
      </c>
      <c r="K190" s="197">
        <v>1</v>
      </c>
      <c r="O190" s="197"/>
    </row>
    <row r="191" spans="1:15">
      <c r="A191" s="195" t="s">
        <v>16719</v>
      </c>
      <c r="B191" s="195" t="s">
        <v>16719</v>
      </c>
      <c r="C191" s="195">
        <v>1</v>
      </c>
      <c r="I191" s="197" t="s">
        <v>16846</v>
      </c>
      <c r="J191" s="197" t="s">
        <v>16848</v>
      </c>
      <c r="K191" s="197">
        <v>1</v>
      </c>
      <c r="O191" s="197"/>
    </row>
    <row r="192" spans="1:15">
      <c r="A192" s="195" t="s">
        <v>16720</v>
      </c>
      <c r="B192" s="195" t="s">
        <v>16720</v>
      </c>
      <c r="C192" s="195">
        <v>1</v>
      </c>
      <c r="I192" s="197" t="s">
        <v>16531</v>
      </c>
      <c r="J192" s="197" t="s">
        <v>16849</v>
      </c>
      <c r="K192" s="197">
        <v>1</v>
      </c>
      <c r="O192" s="197"/>
    </row>
    <row r="193" spans="1:15">
      <c r="A193" s="195" t="s">
        <v>16721</v>
      </c>
      <c r="B193" s="195" t="s">
        <v>16721</v>
      </c>
      <c r="C193" s="195">
        <v>1</v>
      </c>
      <c r="I193" s="197" t="s">
        <v>16531</v>
      </c>
      <c r="J193" s="197" t="s">
        <v>16850</v>
      </c>
      <c r="K193" s="197">
        <v>1</v>
      </c>
      <c r="O193" s="197"/>
    </row>
    <row r="194" spans="1:15">
      <c r="A194" s="195" t="s">
        <v>16722</v>
      </c>
      <c r="B194" s="195" t="s">
        <v>16722</v>
      </c>
      <c r="C194" s="195">
        <v>1</v>
      </c>
      <c r="I194" s="197" t="s">
        <v>16613</v>
      </c>
      <c r="J194" s="197" t="s">
        <v>16614</v>
      </c>
      <c r="K194" s="197">
        <v>1</v>
      </c>
      <c r="O194" s="197"/>
    </row>
    <row r="195" spans="1:15">
      <c r="A195" s="195" t="s">
        <v>16723</v>
      </c>
      <c r="B195" s="195" t="s">
        <v>16723</v>
      </c>
      <c r="C195" s="195">
        <v>1</v>
      </c>
      <c r="I195" s="197" t="s">
        <v>16852</v>
      </c>
      <c r="J195" s="197" t="s">
        <v>16852</v>
      </c>
      <c r="K195" s="197">
        <v>1</v>
      </c>
      <c r="O195" s="197"/>
    </row>
    <row r="196" spans="1:15">
      <c r="A196" s="195" t="s">
        <v>16724</v>
      </c>
      <c r="B196" s="195" t="s">
        <v>16724</v>
      </c>
      <c r="C196" s="195">
        <v>1</v>
      </c>
      <c r="I196" s="197" t="s">
        <v>16852</v>
      </c>
      <c r="J196" s="197" t="s">
        <v>16853</v>
      </c>
      <c r="K196" s="197">
        <v>1</v>
      </c>
      <c r="O196" s="197"/>
    </row>
    <row r="197" spans="1:15">
      <c r="A197" s="195" t="s">
        <v>16725</v>
      </c>
      <c r="B197" s="195" t="s">
        <v>16725</v>
      </c>
      <c r="C197" s="195">
        <v>1</v>
      </c>
      <c r="I197" s="197" t="s">
        <v>16855</v>
      </c>
      <c r="J197" s="197" t="s">
        <v>16855</v>
      </c>
      <c r="K197" s="197">
        <v>1</v>
      </c>
      <c r="O197" s="197"/>
    </row>
    <row r="198" spans="1:15">
      <c r="A198" s="195" t="s">
        <v>16726</v>
      </c>
      <c r="B198" s="195" t="s">
        <v>16726</v>
      </c>
      <c r="C198" s="195">
        <v>1</v>
      </c>
      <c r="O198" s="197"/>
    </row>
    <row r="199" spans="1:15">
      <c r="A199" s="195" t="s">
        <v>16727</v>
      </c>
      <c r="B199" s="195" t="s">
        <v>16727</v>
      </c>
      <c r="C199" s="195">
        <v>1</v>
      </c>
      <c r="O199" s="197"/>
    </row>
    <row r="200" spans="1:15">
      <c r="A200" s="195" t="s">
        <v>16728</v>
      </c>
      <c r="B200" s="195" t="s">
        <v>16728</v>
      </c>
      <c r="C200" s="195">
        <v>1</v>
      </c>
      <c r="O200" s="197"/>
    </row>
    <row r="201" spans="1:15">
      <c r="A201" s="195" t="s">
        <v>16729</v>
      </c>
      <c r="B201" s="195" t="s">
        <v>16729</v>
      </c>
      <c r="C201" s="195">
        <v>1</v>
      </c>
      <c r="O201" s="197"/>
    </row>
    <row r="202" spans="1:15">
      <c r="A202" s="195" t="s">
        <v>16730</v>
      </c>
      <c r="B202" s="195" t="s">
        <v>16730</v>
      </c>
      <c r="C202" s="195">
        <v>1</v>
      </c>
      <c r="O202" s="197"/>
    </row>
    <row r="203" spans="1:15">
      <c r="A203" s="195" t="s">
        <v>16731</v>
      </c>
      <c r="B203" s="195" t="s">
        <v>16731</v>
      </c>
      <c r="C203" s="195">
        <v>1</v>
      </c>
      <c r="O203" s="197"/>
    </row>
    <row r="204" spans="1:15">
      <c r="A204" s="195" t="s">
        <v>16732</v>
      </c>
      <c r="B204" s="195" t="s">
        <v>16732</v>
      </c>
      <c r="C204" s="195">
        <v>1</v>
      </c>
      <c r="O204" s="197"/>
    </row>
    <row r="205" spans="1:15">
      <c r="A205" s="195" t="s">
        <v>16733</v>
      </c>
      <c r="B205" s="195" t="s">
        <v>16733</v>
      </c>
      <c r="C205" s="195">
        <v>1</v>
      </c>
      <c r="O205" s="197"/>
    </row>
    <row r="206" spans="1:15">
      <c r="A206" s="195" t="s">
        <v>16734</v>
      </c>
      <c r="B206" s="195" t="s">
        <v>16734</v>
      </c>
      <c r="C206" s="195">
        <v>1</v>
      </c>
      <c r="O206" s="197"/>
    </row>
    <row r="207" spans="1:15">
      <c r="A207" s="195" t="s">
        <v>16735</v>
      </c>
      <c r="B207" s="195" t="s">
        <v>16735</v>
      </c>
      <c r="C207" s="195">
        <v>1</v>
      </c>
      <c r="O207" s="197"/>
    </row>
    <row r="208" spans="1:15">
      <c r="A208" s="195" t="s">
        <v>16736</v>
      </c>
      <c r="B208" s="195" t="s">
        <v>16736</v>
      </c>
      <c r="C208" s="195">
        <v>1</v>
      </c>
      <c r="O208" s="197"/>
    </row>
    <row r="209" spans="1:15">
      <c r="A209" s="195" t="s">
        <v>16737</v>
      </c>
      <c r="B209" s="195" t="s">
        <v>16738</v>
      </c>
      <c r="C209" s="195">
        <v>1</v>
      </c>
      <c r="O209" s="197"/>
    </row>
    <row r="210" spans="1:15">
      <c r="A210" s="195" t="s">
        <v>16737</v>
      </c>
      <c r="B210" s="195" t="s">
        <v>16739</v>
      </c>
      <c r="C210" s="195">
        <v>1</v>
      </c>
      <c r="O210" s="197"/>
    </row>
    <row r="211" spans="1:15">
      <c r="A211" s="195" t="s">
        <v>16740</v>
      </c>
      <c r="B211" s="195" t="s">
        <v>16740</v>
      </c>
      <c r="C211" s="195">
        <v>1</v>
      </c>
      <c r="O211" s="197"/>
    </row>
    <row r="212" spans="1:15">
      <c r="A212" s="195" t="s">
        <v>16741</v>
      </c>
      <c r="B212" s="195" t="s">
        <v>16741</v>
      </c>
      <c r="C212" s="195">
        <v>1</v>
      </c>
      <c r="O212" s="197"/>
    </row>
    <row r="213" spans="1:15">
      <c r="A213" s="195" t="s">
        <v>16742</v>
      </c>
      <c r="B213" s="195" t="s">
        <v>16742</v>
      </c>
      <c r="C213" s="195">
        <v>1</v>
      </c>
      <c r="O213" s="197"/>
    </row>
    <row r="214" spans="1:15">
      <c r="A214" s="195" t="s">
        <v>16742</v>
      </c>
      <c r="B214" s="195" t="s">
        <v>16743</v>
      </c>
      <c r="C214" s="195">
        <v>1</v>
      </c>
      <c r="O214" s="197"/>
    </row>
    <row r="215" spans="1:15">
      <c r="A215" s="195" t="s">
        <v>16742</v>
      </c>
      <c r="B215" s="195" t="s">
        <v>16744</v>
      </c>
      <c r="C215" s="195">
        <v>1</v>
      </c>
      <c r="O215" s="197"/>
    </row>
    <row r="216" spans="1:15">
      <c r="A216" s="195" t="s">
        <v>16742</v>
      </c>
      <c r="B216" s="195" t="s">
        <v>16745</v>
      </c>
      <c r="C216" s="195">
        <v>1</v>
      </c>
      <c r="O216" s="197"/>
    </row>
    <row r="217" spans="1:15">
      <c r="A217" s="195" t="s">
        <v>16742</v>
      </c>
      <c r="B217" s="195" t="s">
        <v>16746</v>
      </c>
      <c r="C217" s="195">
        <v>1</v>
      </c>
      <c r="O217" s="197"/>
    </row>
    <row r="218" spans="1:15">
      <c r="A218" s="195" t="s">
        <v>16747</v>
      </c>
      <c r="B218" s="195" t="s">
        <v>16747</v>
      </c>
      <c r="C218" s="195">
        <v>1</v>
      </c>
      <c r="O218" s="197"/>
    </row>
    <row r="219" spans="1:15">
      <c r="A219" s="195" t="s">
        <v>16748</v>
      </c>
      <c r="B219" s="195" t="s">
        <v>16748</v>
      </c>
      <c r="C219" s="195">
        <v>1</v>
      </c>
      <c r="O219" s="197"/>
    </row>
    <row r="220" spans="1:15">
      <c r="A220" s="195" t="s">
        <v>16749</v>
      </c>
      <c r="B220" s="195" t="s">
        <v>16749</v>
      </c>
      <c r="C220" s="195">
        <v>1</v>
      </c>
      <c r="O220" s="197"/>
    </row>
    <row r="221" spans="1:15">
      <c r="A221" s="195" t="s">
        <v>16750</v>
      </c>
      <c r="B221" s="195" t="s">
        <v>16750</v>
      </c>
      <c r="C221" s="195">
        <v>1</v>
      </c>
      <c r="O221" s="197"/>
    </row>
    <row r="222" spans="1:15">
      <c r="A222" s="195" t="s">
        <v>16751</v>
      </c>
      <c r="B222" s="195" t="s">
        <v>16751</v>
      </c>
      <c r="C222" s="195">
        <v>1</v>
      </c>
      <c r="O222" s="197"/>
    </row>
    <row r="223" spans="1:15">
      <c r="A223" s="195" t="s">
        <v>16752</v>
      </c>
      <c r="B223" s="195" t="s">
        <v>16752</v>
      </c>
      <c r="C223" s="195">
        <v>1</v>
      </c>
      <c r="O223" s="197"/>
    </row>
    <row r="224" spans="1:15">
      <c r="A224" s="195" t="s">
        <v>16753</v>
      </c>
      <c r="B224" s="195" t="s">
        <v>16753</v>
      </c>
      <c r="C224" s="195">
        <v>1</v>
      </c>
      <c r="O224" s="197"/>
    </row>
    <row r="225" spans="1:15">
      <c r="A225" s="195" t="s">
        <v>16754</v>
      </c>
      <c r="B225" s="195" t="s">
        <v>16754</v>
      </c>
      <c r="C225" s="195">
        <v>1</v>
      </c>
      <c r="O225" s="197"/>
    </row>
    <row r="226" spans="1:15">
      <c r="A226" s="195" t="s">
        <v>16755</v>
      </c>
      <c r="B226" s="195" t="s">
        <v>16755</v>
      </c>
      <c r="C226" s="195">
        <v>1</v>
      </c>
      <c r="O226" s="197"/>
    </row>
    <row r="227" spans="1:15">
      <c r="A227" s="195" t="s">
        <v>16756</v>
      </c>
      <c r="B227" s="195" t="s">
        <v>16756</v>
      </c>
      <c r="C227" s="195">
        <v>1</v>
      </c>
      <c r="O227" s="197"/>
    </row>
    <row r="228" spans="1:15">
      <c r="A228" s="195" t="s">
        <v>16757</v>
      </c>
      <c r="B228" s="195" t="s">
        <v>16757</v>
      </c>
      <c r="C228" s="195">
        <v>1</v>
      </c>
      <c r="O228" s="197"/>
    </row>
    <row r="229" spans="1:15">
      <c r="A229" s="195" t="s">
        <v>16758</v>
      </c>
      <c r="B229" s="195" t="s">
        <v>16758</v>
      </c>
      <c r="C229" s="195">
        <v>1</v>
      </c>
      <c r="O229" s="197"/>
    </row>
    <row r="230" spans="1:15">
      <c r="A230" s="195" t="s">
        <v>16759</v>
      </c>
      <c r="B230" s="195" t="s">
        <v>16759</v>
      </c>
      <c r="C230" s="195">
        <v>1</v>
      </c>
      <c r="O230" s="197"/>
    </row>
    <row r="231" spans="1:15">
      <c r="A231" s="195" t="s">
        <v>16760</v>
      </c>
      <c r="B231" s="195" t="s">
        <v>16760</v>
      </c>
      <c r="C231" s="195">
        <v>1</v>
      </c>
      <c r="O231" s="197"/>
    </row>
    <row r="232" spans="1:15">
      <c r="A232" s="195" t="s">
        <v>16761</v>
      </c>
      <c r="B232" s="195" t="s">
        <v>16761</v>
      </c>
      <c r="C232" s="195">
        <v>1</v>
      </c>
      <c r="O232" s="197"/>
    </row>
    <row r="233" spans="1:15">
      <c r="A233" s="195" t="s">
        <v>16762</v>
      </c>
      <c r="B233" s="195" t="s">
        <v>16762</v>
      </c>
      <c r="C233" s="195">
        <v>1</v>
      </c>
      <c r="O233" s="197"/>
    </row>
    <row r="234" spans="1:15">
      <c r="A234" s="195" t="s">
        <v>16763</v>
      </c>
      <c r="B234" s="195" t="s">
        <v>16763</v>
      </c>
      <c r="C234" s="195">
        <v>1</v>
      </c>
      <c r="O234" s="197"/>
    </row>
    <row r="235" spans="1:15">
      <c r="A235" s="195" t="s">
        <v>16764</v>
      </c>
      <c r="B235" s="195" t="s">
        <v>16764</v>
      </c>
      <c r="C235" s="195">
        <v>1</v>
      </c>
      <c r="O235" s="197"/>
    </row>
    <row r="236" spans="1:15">
      <c r="A236" s="195" t="s">
        <v>16765</v>
      </c>
      <c r="B236" s="195" t="s">
        <v>16765</v>
      </c>
      <c r="C236" s="195">
        <v>1</v>
      </c>
      <c r="O236" s="197"/>
    </row>
    <row r="237" spans="1:15">
      <c r="A237" s="195" t="s">
        <v>16766</v>
      </c>
      <c r="B237" s="195" t="s">
        <v>16766</v>
      </c>
      <c r="C237" s="195">
        <v>1</v>
      </c>
      <c r="O237" s="197"/>
    </row>
    <row r="238" spans="1:15">
      <c r="A238" s="195" t="s">
        <v>16767</v>
      </c>
      <c r="B238" s="195" t="s">
        <v>16767</v>
      </c>
      <c r="C238" s="195">
        <v>1</v>
      </c>
      <c r="O238" s="197"/>
    </row>
    <row r="239" spans="1:15">
      <c r="A239" s="195" t="s">
        <v>16768</v>
      </c>
      <c r="B239" s="195" t="s">
        <v>16768</v>
      </c>
      <c r="C239" s="195">
        <v>1</v>
      </c>
      <c r="O239" s="197"/>
    </row>
    <row r="240" spans="1:15">
      <c r="A240" s="195" t="s">
        <v>16541</v>
      </c>
      <c r="B240" s="195" t="s">
        <v>16769</v>
      </c>
      <c r="C240" s="195">
        <v>1</v>
      </c>
      <c r="O240" s="197"/>
    </row>
    <row r="241" spans="1:15">
      <c r="A241" s="195" t="s">
        <v>16541</v>
      </c>
      <c r="B241" s="195" t="s">
        <v>16770</v>
      </c>
      <c r="C241" s="195">
        <v>1</v>
      </c>
      <c r="O241" s="197"/>
    </row>
    <row r="242" spans="1:15">
      <c r="A242" s="195" t="s">
        <v>16771</v>
      </c>
      <c r="B242" s="195" t="s">
        <v>16771</v>
      </c>
      <c r="C242" s="195">
        <v>1</v>
      </c>
      <c r="O242" s="197"/>
    </row>
    <row r="243" spans="1:15">
      <c r="A243" s="195" t="s">
        <v>16772</v>
      </c>
      <c r="B243" s="195" t="s">
        <v>16772</v>
      </c>
      <c r="C243" s="195">
        <v>1</v>
      </c>
      <c r="O243" s="197"/>
    </row>
    <row r="244" spans="1:15">
      <c r="A244" s="195" t="s">
        <v>16773</v>
      </c>
      <c r="B244" s="195" t="s">
        <v>16773</v>
      </c>
      <c r="C244" s="195">
        <v>1</v>
      </c>
      <c r="O244" s="197"/>
    </row>
    <row r="245" spans="1:15">
      <c r="A245" s="195" t="s">
        <v>16542</v>
      </c>
      <c r="B245" s="195" t="s">
        <v>16774</v>
      </c>
      <c r="C245" s="195">
        <v>1</v>
      </c>
      <c r="O245" s="197"/>
    </row>
    <row r="246" spans="1:15">
      <c r="A246" s="195" t="s">
        <v>16542</v>
      </c>
      <c r="B246" s="195" t="s">
        <v>16775</v>
      </c>
      <c r="C246" s="195">
        <v>1</v>
      </c>
      <c r="O246" s="197"/>
    </row>
    <row r="247" spans="1:15">
      <c r="A247" s="195" t="s">
        <v>16542</v>
      </c>
      <c r="B247" s="195" t="s">
        <v>16776</v>
      </c>
      <c r="C247" s="195">
        <v>1</v>
      </c>
      <c r="O247" s="197"/>
    </row>
    <row r="248" spans="1:15">
      <c r="A248" s="195" t="s">
        <v>16542</v>
      </c>
      <c r="B248" s="195" t="s">
        <v>16777</v>
      </c>
      <c r="C248" s="195">
        <v>1</v>
      </c>
      <c r="O248" s="197"/>
    </row>
    <row r="249" spans="1:15">
      <c r="A249" s="195" t="s">
        <v>16778</v>
      </c>
      <c r="B249" s="195" t="s">
        <v>16778</v>
      </c>
      <c r="C249" s="195">
        <v>1</v>
      </c>
      <c r="O249" s="197"/>
    </row>
    <row r="250" spans="1:15">
      <c r="A250" s="195" t="s">
        <v>16779</v>
      </c>
      <c r="B250" s="195" t="s">
        <v>16779</v>
      </c>
      <c r="C250" s="195">
        <v>1</v>
      </c>
      <c r="O250" s="197"/>
    </row>
    <row r="251" spans="1:15">
      <c r="A251" s="195" t="s">
        <v>16780</v>
      </c>
      <c r="B251" s="195" t="s">
        <v>16780</v>
      </c>
      <c r="C251" s="195">
        <v>1</v>
      </c>
      <c r="O251" s="197"/>
    </row>
    <row r="252" spans="1:15">
      <c r="A252" s="195" t="s">
        <v>16781</v>
      </c>
      <c r="B252" s="195" t="s">
        <v>16781</v>
      </c>
      <c r="C252" s="195">
        <v>1</v>
      </c>
      <c r="O252" s="197"/>
    </row>
    <row r="253" spans="1:15">
      <c r="A253" s="195" t="s">
        <v>16782</v>
      </c>
      <c r="B253" s="195" t="s">
        <v>16782</v>
      </c>
      <c r="C253" s="195">
        <v>1</v>
      </c>
      <c r="O253" s="197"/>
    </row>
    <row r="254" spans="1:15">
      <c r="A254" s="195" t="s">
        <v>16783</v>
      </c>
      <c r="B254" s="195" t="s">
        <v>16783</v>
      </c>
      <c r="C254" s="195">
        <v>1</v>
      </c>
      <c r="O254" s="197"/>
    </row>
    <row r="255" spans="1:15">
      <c r="A255" s="195" t="s">
        <v>16784</v>
      </c>
      <c r="B255" s="195" t="s">
        <v>16784</v>
      </c>
      <c r="C255" s="195">
        <v>1</v>
      </c>
      <c r="O255" s="197"/>
    </row>
    <row r="256" spans="1:15">
      <c r="A256" s="195" t="s">
        <v>16785</v>
      </c>
      <c r="B256" s="195" t="s">
        <v>16785</v>
      </c>
      <c r="C256" s="195">
        <v>1</v>
      </c>
      <c r="O256" s="197"/>
    </row>
    <row r="257" spans="1:15">
      <c r="A257" s="195" t="s">
        <v>16530</v>
      </c>
      <c r="B257" s="195" t="s">
        <v>16786</v>
      </c>
      <c r="C257" s="195">
        <v>1</v>
      </c>
      <c r="O257" s="197"/>
    </row>
    <row r="258" spans="1:15">
      <c r="A258" s="195" t="s">
        <v>16787</v>
      </c>
      <c r="B258" s="195" t="s">
        <v>16787</v>
      </c>
      <c r="C258" s="195">
        <v>1</v>
      </c>
      <c r="O258" s="197"/>
    </row>
    <row r="259" spans="1:15">
      <c r="A259" s="195" t="s">
        <v>16788</v>
      </c>
      <c r="B259" s="195" t="s">
        <v>16788</v>
      </c>
      <c r="C259" s="195">
        <v>1</v>
      </c>
      <c r="O259" s="197"/>
    </row>
    <row r="260" spans="1:15">
      <c r="A260" s="195" t="s">
        <v>16789</v>
      </c>
      <c r="B260" s="195" t="s">
        <v>16789</v>
      </c>
      <c r="C260" s="195">
        <v>1</v>
      </c>
    </row>
    <row r="261" spans="1:15">
      <c r="A261" s="195" t="s">
        <v>16790</v>
      </c>
      <c r="B261" s="195" t="s">
        <v>16790</v>
      </c>
      <c r="C261" s="195">
        <v>1</v>
      </c>
    </row>
    <row r="262" spans="1:15">
      <c r="A262" s="195" t="s">
        <v>5590</v>
      </c>
      <c r="B262" s="195" t="s">
        <v>5590</v>
      </c>
      <c r="C262" s="195">
        <v>1</v>
      </c>
    </row>
    <row r="263" spans="1:15">
      <c r="A263" s="195" t="s">
        <v>16791</v>
      </c>
      <c r="B263" s="195" t="s">
        <v>16791</v>
      </c>
      <c r="C263" s="195">
        <v>1</v>
      </c>
    </row>
    <row r="264" spans="1:15">
      <c r="A264" s="195" t="s">
        <v>16792</v>
      </c>
      <c r="B264" s="195" t="s">
        <v>16792</v>
      </c>
      <c r="C264" s="195">
        <v>1</v>
      </c>
    </row>
    <row r="265" spans="1:15">
      <c r="A265" s="195" t="s">
        <v>16793</v>
      </c>
      <c r="B265" s="195" t="s">
        <v>16793</v>
      </c>
      <c r="C265" s="195">
        <v>1</v>
      </c>
    </row>
    <row r="266" spans="1:15">
      <c r="A266" s="195" t="s">
        <v>16794</v>
      </c>
      <c r="B266" s="195" t="s">
        <v>16794</v>
      </c>
      <c r="C266" s="195">
        <v>1</v>
      </c>
    </row>
    <row r="267" spans="1:15">
      <c r="A267" s="195" t="s">
        <v>16603</v>
      </c>
      <c r="B267" s="195" t="s">
        <v>16795</v>
      </c>
      <c r="C267" s="195">
        <v>1</v>
      </c>
    </row>
    <row r="268" spans="1:15">
      <c r="A268" s="195" t="s">
        <v>16603</v>
      </c>
      <c r="B268" s="195" t="s">
        <v>16796</v>
      </c>
      <c r="C268" s="195">
        <v>1</v>
      </c>
    </row>
    <row r="269" spans="1:15">
      <c r="A269" s="195" t="s">
        <v>16797</v>
      </c>
      <c r="B269" s="195" t="s">
        <v>16797</v>
      </c>
      <c r="C269" s="195">
        <v>1</v>
      </c>
    </row>
    <row r="270" spans="1:15">
      <c r="A270" s="195" t="s">
        <v>16544</v>
      </c>
      <c r="B270" s="195" t="s">
        <v>16798</v>
      </c>
      <c r="C270" s="195">
        <v>1</v>
      </c>
    </row>
    <row r="271" spans="1:15">
      <c r="A271" s="195" t="s">
        <v>16544</v>
      </c>
      <c r="B271" s="195" t="s">
        <v>16799</v>
      </c>
      <c r="C271" s="195">
        <v>1</v>
      </c>
    </row>
    <row r="272" spans="1:15">
      <c r="A272" s="195" t="s">
        <v>16544</v>
      </c>
      <c r="B272" s="195" t="s">
        <v>16800</v>
      </c>
      <c r="C272" s="195">
        <v>1</v>
      </c>
    </row>
    <row r="273" spans="1:3">
      <c r="A273" s="195" t="s">
        <v>16544</v>
      </c>
      <c r="B273" s="195" t="s">
        <v>16801</v>
      </c>
      <c r="C273" s="195">
        <v>1</v>
      </c>
    </row>
    <row r="274" spans="1:3">
      <c r="A274" s="195" t="s">
        <v>16544</v>
      </c>
      <c r="B274" s="195" t="s">
        <v>16802</v>
      </c>
      <c r="C274" s="195">
        <v>1</v>
      </c>
    </row>
    <row r="275" spans="1:3">
      <c r="A275" s="195" t="s">
        <v>16544</v>
      </c>
      <c r="B275" s="195" t="s">
        <v>16803</v>
      </c>
      <c r="C275" s="195">
        <v>1</v>
      </c>
    </row>
    <row r="276" spans="1:3">
      <c r="A276" s="195" t="s">
        <v>16544</v>
      </c>
      <c r="B276" s="195" t="s">
        <v>16804</v>
      </c>
      <c r="C276" s="195">
        <v>1</v>
      </c>
    </row>
    <row r="277" spans="1:3">
      <c r="A277" s="195" t="s">
        <v>16805</v>
      </c>
      <c r="B277" s="195" t="s">
        <v>16805</v>
      </c>
      <c r="C277" s="195">
        <v>1</v>
      </c>
    </row>
    <row r="278" spans="1:3">
      <c r="A278" s="195" t="s">
        <v>16806</v>
      </c>
      <c r="B278" s="195" t="s">
        <v>16806</v>
      </c>
      <c r="C278" s="195">
        <v>1</v>
      </c>
    </row>
    <row r="279" spans="1:3">
      <c r="A279" s="195" t="s">
        <v>16807</v>
      </c>
      <c r="B279" s="195" t="s">
        <v>16807</v>
      </c>
      <c r="C279" s="195">
        <v>1</v>
      </c>
    </row>
    <row r="280" spans="1:3">
      <c r="A280" s="195" t="s">
        <v>16808</v>
      </c>
      <c r="B280" s="195" t="s">
        <v>16808</v>
      </c>
      <c r="C280" s="195">
        <v>1</v>
      </c>
    </row>
    <row r="281" spans="1:3">
      <c r="A281" s="195" t="s">
        <v>16524</v>
      </c>
      <c r="B281" s="195" t="s">
        <v>16809</v>
      </c>
      <c r="C281" s="195">
        <v>1</v>
      </c>
    </row>
    <row r="282" spans="1:3">
      <c r="A282" s="195" t="s">
        <v>16810</v>
      </c>
      <c r="B282" s="195" t="s">
        <v>16810</v>
      </c>
      <c r="C282" s="195">
        <v>1</v>
      </c>
    </row>
    <row r="283" spans="1:3">
      <c r="A283" s="195" t="s">
        <v>16811</v>
      </c>
      <c r="B283" s="195" t="s">
        <v>16811</v>
      </c>
      <c r="C283" s="195">
        <v>1</v>
      </c>
    </row>
    <row r="284" spans="1:3">
      <c r="A284" s="195" t="s">
        <v>16812</v>
      </c>
      <c r="B284" s="195" t="s">
        <v>16812</v>
      </c>
      <c r="C284" s="195">
        <v>1</v>
      </c>
    </row>
    <row r="285" spans="1:3">
      <c r="A285" s="195" t="s">
        <v>16813</v>
      </c>
      <c r="B285" s="195" t="s">
        <v>16813</v>
      </c>
      <c r="C285" s="195">
        <v>1</v>
      </c>
    </row>
    <row r="286" spans="1:3">
      <c r="A286" s="195" t="s">
        <v>16814</v>
      </c>
      <c r="B286" s="195" t="s">
        <v>16814</v>
      </c>
      <c r="C286" s="195">
        <v>1</v>
      </c>
    </row>
    <row r="287" spans="1:3">
      <c r="A287" s="195" t="s">
        <v>16815</v>
      </c>
      <c r="B287" s="195" t="s">
        <v>16815</v>
      </c>
      <c r="C287" s="195">
        <v>1</v>
      </c>
    </row>
    <row r="288" spans="1:3">
      <c r="A288" s="195" t="s">
        <v>16816</v>
      </c>
      <c r="B288" s="195" t="s">
        <v>16816</v>
      </c>
      <c r="C288" s="195">
        <v>1</v>
      </c>
    </row>
    <row r="289" spans="1:3">
      <c r="A289" s="195" t="s">
        <v>16817</v>
      </c>
      <c r="B289" s="195" t="s">
        <v>16817</v>
      </c>
      <c r="C289" s="195">
        <v>1</v>
      </c>
    </row>
    <row r="290" spans="1:3">
      <c r="A290" s="195" t="s">
        <v>16818</v>
      </c>
      <c r="B290" s="195" t="s">
        <v>16818</v>
      </c>
      <c r="C290" s="195">
        <v>1</v>
      </c>
    </row>
    <row r="291" spans="1:3">
      <c r="A291" s="195" t="s">
        <v>16524</v>
      </c>
      <c r="B291" s="195" t="s">
        <v>16819</v>
      </c>
      <c r="C291" s="195">
        <v>1</v>
      </c>
    </row>
    <row r="292" spans="1:3">
      <c r="A292" s="195" t="s">
        <v>16820</v>
      </c>
      <c r="B292" s="195" t="s">
        <v>16820</v>
      </c>
      <c r="C292" s="195">
        <v>1</v>
      </c>
    </row>
    <row r="293" spans="1:3">
      <c r="A293" s="195" t="s">
        <v>16821</v>
      </c>
      <c r="B293" s="195" t="s">
        <v>16821</v>
      </c>
      <c r="C293" s="195">
        <v>1</v>
      </c>
    </row>
    <row r="294" spans="1:3">
      <c r="A294" s="195" t="s">
        <v>16822</v>
      </c>
      <c r="B294" s="195" t="s">
        <v>16822</v>
      </c>
      <c r="C294" s="195">
        <v>1</v>
      </c>
    </row>
    <row r="295" spans="1:3">
      <c r="A295" s="195" t="s">
        <v>16823</v>
      </c>
      <c r="B295" s="195" t="s">
        <v>16823</v>
      </c>
      <c r="C295" s="195">
        <v>1</v>
      </c>
    </row>
    <row r="296" spans="1:3">
      <c r="A296" s="195" t="s">
        <v>16824</v>
      </c>
      <c r="B296" s="195" t="s">
        <v>16824</v>
      </c>
      <c r="C296" s="195">
        <v>1</v>
      </c>
    </row>
    <row r="297" spans="1:3">
      <c r="A297" s="195" t="s">
        <v>16825</v>
      </c>
      <c r="B297" s="195" t="s">
        <v>16825</v>
      </c>
      <c r="C297" s="195">
        <v>1</v>
      </c>
    </row>
    <row r="298" spans="1:3">
      <c r="A298" s="195" t="s">
        <v>16826</v>
      </c>
      <c r="B298" s="195" t="s">
        <v>16826</v>
      </c>
      <c r="C298" s="195">
        <v>1</v>
      </c>
    </row>
    <row r="299" spans="1:3">
      <c r="A299" s="195" t="s">
        <v>16827</v>
      </c>
      <c r="B299" s="195" t="s">
        <v>16827</v>
      </c>
      <c r="C299" s="195">
        <v>1</v>
      </c>
    </row>
    <row r="300" spans="1:3">
      <c r="A300" s="195" t="s">
        <v>16828</v>
      </c>
      <c r="B300" s="195" t="s">
        <v>16828</v>
      </c>
      <c r="C300" s="195">
        <v>1</v>
      </c>
    </row>
    <row r="301" spans="1:3">
      <c r="A301" s="195" t="s">
        <v>16829</v>
      </c>
      <c r="B301" s="195" t="s">
        <v>16829</v>
      </c>
      <c r="C301" s="195">
        <v>1</v>
      </c>
    </row>
    <row r="302" spans="1:3">
      <c r="A302" s="195" t="s">
        <v>16830</v>
      </c>
      <c r="B302" s="195" t="s">
        <v>16831</v>
      </c>
      <c r="C302" s="195">
        <v>1</v>
      </c>
    </row>
    <row r="303" spans="1:3">
      <c r="A303" s="195" t="s">
        <v>16832</v>
      </c>
      <c r="B303" s="195" t="s">
        <v>16832</v>
      </c>
      <c r="C303" s="195">
        <v>1</v>
      </c>
    </row>
    <row r="304" spans="1:3">
      <c r="A304" s="195" t="s">
        <v>16833</v>
      </c>
      <c r="B304" s="195" t="s">
        <v>16833</v>
      </c>
      <c r="C304" s="195">
        <v>1</v>
      </c>
    </row>
    <row r="305" spans="1:3">
      <c r="A305" s="195" t="s">
        <v>16834</v>
      </c>
      <c r="B305" s="195" t="s">
        <v>16834</v>
      </c>
      <c r="C305" s="195">
        <v>1</v>
      </c>
    </row>
    <row r="306" spans="1:3">
      <c r="A306" s="195" t="s">
        <v>16835</v>
      </c>
      <c r="B306" s="195" t="s">
        <v>16835</v>
      </c>
      <c r="C306" s="195">
        <v>1</v>
      </c>
    </row>
    <row r="307" spans="1:3">
      <c r="A307" s="195" t="s">
        <v>16560</v>
      </c>
      <c r="B307" s="195" t="s">
        <v>16836</v>
      </c>
      <c r="C307" s="195">
        <v>1</v>
      </c>
    </row>
    <row r="308" spans="1:3">
      <c r="A308" s="195" t="s">
        <v>16837</v>
      </c>
      <c r="B308" s="195" t="s">
        <v>16837</v>
      </c>
      <c r="C308" s="195">
        <v>1</v>
      </c>
    </row>
    <row r="309" spans="1:3">
      <c r="A309" s="195" t="s">
        <v>16838</v>
      </c>
      <c r="B309" s="195" t="s">
        <v>16838</v>
      </c>
      <c r="C309" s="195">
        <v>1</v>
      </c>
    </row>
    <row r="310" spans="1:3">
      <c r="A310" s="195" t="s">
        <v>16524</v>
      </c>
      <c r="B310" s="195" t="s">
        <v>16839</v>
      </c>
      <c r="C310" s="195">
        <v>1</v>
      </c>
    </row>
    <row r="311" spans="1:3">
      <c r="A311" s="195" t="s">
        <v>16840</v>
      </c>
      <c r="B311" s="195" t="s">
        <v>16840</v>
      </c>
      <c r="C311" s="195">
        <v>1</v>
      </c>
    </row>
    <row r="312" spans="1:3">
      <c r="A312" s="195" t="s">
        <v>16841</v>
      </c>
      <c r="B312" s="195" t="s">
        <v>16841</v>
      </c>
      <c r="C312" s="195">
        <v>1</v>
      </c>
    </row>
    <row r="313" spans="1:3">
      <c r="A313" s="195" t="s">
        <v>16842</v>
      </c>
      <c r="B313" s="195" t="s">
        <v>16842</v>
      </c>
      <c r="C313" s="195">
        <v>1</v>
      </c>
    </row>
    <row r="314" spans="1:3">
      <c r="A314" s="195" t="s">
        <v>16843</v>
      </c>
      <c r="B314" s="195" t="s">
        <v>16843</v>
      </c>
      <c r="C314" s="195">
        <v>1</v>
      </c>
    </row>
    <row r="315" spans="1:3">
      <c r="A315" s="195" t="s">
        <v>16844</v>
      </c>
      <c r="B315" s="195" t="s">
        <v>16844</v>
      </c>
      <c r="C315" s="195">
        <v>1</v>
      </c>
    </row>
    <row r="316" spans="1:3">
      <c r="A316" s="195" t="s">
        <v>16845</v>
      </c>
      <c r="B316" s="195" t="s">
        <v>16845</v>
      </c>
      <c r="C316" s="195">
        <v>1</v>
      </c>
    </row>
    <row r="317" spans="1:3">
      <c r="A317" s="195" t="s">
        <v>16846</v>
      </c>
      <c r="B317" s="195" t="s">
        <v>16847</v>
      </c>
      <c r="C317" s="195">
        <v>1</v>
      </c>
    </row>
    <row r="318" spans="1:3">
      <c r="A318" s="195" t="s">
        <v>16846</v>
      </c>
      <c r="B318" s="195" t="s">
        <v>16848</v>
      </c>
      <c r="C318" s="195">
        <v>1</v>
      </c>
    </row>
    <row r="319" spans="1:3">
      <c r="A319" s="195" t="s">
        <v>16531</v>
      </c>
      <c r="B319" s="195" t="s">
        <v>16849</v>
      </c>
      <c r="C319" s="195">
        <v>1</v>
      </c>
    </row>
    <row r="320" spans="1:3">
      <c r="A320" s="195" t="s">
        <v>16531</v>
      </c>
      <c r="B320" s="195" t="s">
        <v>16850</v>
      </c>
      <c r="C320" s="195">
        <v>1</v>
      </c>
    </row>
    <row r="321" spans="1:3">
      <c r="A321" s="195" t="s">
        <v>16531</v>
      </c>
      <c r="B321" s="195" t="s">
        <v>16851</v>
      </c>
      <c r="C321" s="195">
        <v>1</v>
      </c>
    </row>
    <row r="322" spans="1:3">
      <c r="A322" s="195" t="s">
        <v>16852</v>
      </c>
      <c r="B322" s="195" t="s">
        <v>16852</v>
      </c>
      <c r="C322" s="195">
        <v>1</v>
      </c>
    </row>
    <row r="323" spans="1:3">
      <c r="A323" s="195" t="s">
        <v>16852</v>
      </c>
      <c r="B323" s="195" t="s">
        <v>16853</v>
      </c>
      <c r="C323" s="195">
        <v>1</v>
      </c>
    </row>
    <row r="324" spans="1:3">
      <c r="A324" s="195" t="s">
        <v>16852</v>
      </c>
      <c r="B324" s="195" t="s">
        <v>16854</v>
      </c>
      <c r="C324" s="195">
        <v>1</v>
      </c>
    </row>
    <row r="325" spans="1:3">
      <c r="A325" s="195" t="s">
        <v>16855</v>
      </c>
      <c r="B325" s="195" t="s">
        <v>16855</v>
      </c>
      <c r="C325" s="195">
        <v>1</v>
      </c>
    </row>
  </sheetData>
  <autoFilter ref="A1:K325" xr:uid="{5D7BAA9F-AFBC-47E5-86DA-B0E1ADE8B328}"/>
  <sortState ref="N1:O330">
    <sortCondition descending="1" ref="O1:O330"/>
  </sortState>
  <pageMargins left="0.511811024" right="0.511811024" top="0.78740157499999996" bottom="0.78740157499999996" header="0.31496062000000002" footer="0.3149606200000000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9BE6A-C49C-4E34-8570-15E70B36C77A}">
  <dimension ref="A1:P205"/>
  <sheetViews>
    <sheetView topLeftCell="A7" workbookViewId="0">
      <selection activeCell="B21" sqref="B21"/>
    </sheetView>
  </sheetViews>
  <sheetFormatPr defaultRowHeight="14.4"/>
  <cols>
    <col min="15" max="15" width="16.33203125" customWidth="1"/>
  </cols>
  <sheetData>
    <row r="1" spans="1:16">
      <c r="A1" s="198"/>
      <c r="B1" s="198" t="s">
        <v>16881</v>
      </c>
      <c r="C1" s="198" t="s">
        <v>342</v>
      </c>
      <c r="E1" s="200"/>
      <c r="F1" s="200" t="s">
        <v>17086</v>
      </c>
      <c r="G1" s="200" t="s">
        <v>16857</v>
      </c>
      <c r="I1" s="202"/>
      <c r="J1" s="202" t="s">
        <v>17087</v>
      </c>
      <c r="K1" s="202" t="s">
        <v>16859</v>
      </c>
      <c r="O1" s="211"/>
    </row>
    <row r="2" spans="1:16">
      <c r="A2" s="198"/>
      <c r="B2" s="198" t="s">
        <v>16523</v>
      </c>
      <c r="C2" s="211">
        <f>SUM(C3:C325)</f>
        <v>866</v>
      </c>
      <c r="E2" s="211"/>
      <c r="F2" s="211" t="s">
        <v>16523</v>
      </c>
      <c r="G2" s="211">
        <f>SUM(G3:G325)</f>
        <v>511</v>
      </c>
      <c r="I2" s="211"/>
      <c r="J2" s="211" t="s">
        <v>16523</v>
      </c>
      <c r="K2" s="211">
        <f>SUM(K3:K325)</f>
        <v>355</v>
      </c>
      <c r="O2" s="211" t="s">
        <v>16882</v>
      </c>
      <c r="P2">
        <f t="shared" ref="P2:P38" si="0">SUMIF(A:A,O2,C:C)</f>
        <v>514</v>
      </c>
    </row>
    <row r="3" spans="1:16">
      <c r="A3" s="198" t="s">
        <v>16882</v>
      </c>
      <c r="B3" s="198" t="s">
        <v>16883</v>
      </c>
      <c r="C3" s="198">
        <v>344</v>
      </c>
      <c r="E3" s="200" t="s">
        <v>16923</v>
      </c>
      <c r="F3" s="200" t="s">
        <v>16923</v>
      </c>
      <c r="G3" s="200">
        <v>1</v>
      </c>
      <c r="I3" s="202" t="s">
        <v>16882</v>
      </c>
      <c r="J3" s="202" t="s">
        <v>16921</v>
      </c>
      <c r="K3" s="202">
        <v>1</v>
      </c>
      <c r="O3" s="211" t="s">
        <v>16884</v>
      </c>
      <c r="P3">
        <f t="shared" si="0"/>
        <v>140</v>
      </c>
    </row>
    <row r="4" spans="1:16">
      <c r="A4" s="198" t="s">
        <v>5494</v>
      </c>
      <c r="B4" s="198" t="s">
        <v>5494</v>
      </c>
      <c r="C4" s="198">
        <v>63</v>
      </c>
      <c r="E4" s="200" t="s">
        <v>16884</v>
      </c>
      <c r="F4" s="200" t="s">
        <v>16887</v>
      </c>
      <c r="G4" s="200">
        <v>1</v>
      </c>
      <c r="I4" s="202" t="s">
        <v>16922</v>
      </c>
      <c r="J4" s="202" t="s">
        <v>16922</v>
      </c>
      <c r="K4" s="202">
        <v>1</v>
      </c>
      <c r="O4" s="211" t="s">
        <v>5494</v>
      </c>
      <c r="P4">
        <f t="shared" si="0"/>
        <v>63</v>
      </c>
    </row>
    <row r="5" spans="1:16">
      <c r="A5" s="198" t="s">
        <v>16884</v>
      </c>
      <c r="B5" s="198" t="s">
        <v>16884</v>
      </c>
      <c r="C5" s="198">
        <v>62</v>
      </c>
      <c r="E5" s="200" t="s">
        <v>16882</v>
      </c>
      <c r="F5" s="200" t="s">
        <v>16927</v>
      </c>
      <c r="G5" s="200">
        <v>1</v>
      </c>
      <c r="I5" s="202" t="s">
        <v>16924</v>
      </c>
      <c r="J5" s="202" t="s">
        <v>16925</v>
      </c>
      <c r="K5" s="202">
        <v>1</v>
      </c>
      <c r="O5" s="211" t="s">
        <v>16896</v>
      </c>
      <c r="P5">
        <f t="shared" si="0"/>
        <v>50</v>
      </c>
    </row>
    <row r="6" spans="1:16">
      <c r="A6" s="198" t="s">
        <v>16882</v>
      </c>
      <c r="B6" s="198" t="s">
        <v>16885</v>
      </c>
      <c r="C6" s="198">
        <v>54</v>
      </c>
      <c r="E6" s="200" t="s">
        <v>16890</v>
      </c>
      <c r="F6" s="200" t="s">
        <v>16928</v>
      </c>
      <c r="G6" s="200">
        <v>1</v>
      </c>
      <c r="I6" s="202" t="s">
        <v>16884</v>
      </c>
      <c r="J6" s="202" t="s">
        <v>16926</v>
      </c>
      <c r="K6" s="202">
        <v>1</v>
      </c>
      <c r="O6" s="211" t="s">
        <v>16900</v>
      </c>
      <c r="P6">
        <f t="shared" si="0"/>
        <v>30</v>
      </c>
    </row>
    <row r="7" spans="1:16">
      <c r="A7" s="198" t="s">
        <v>16882</v>
      </c>
      <c r="B7" s="198" t="s">
        <v>16886</v>
      </c>
      <c r="C7" s="198">
        <v>27</v>
      </c>
      <c r="E7" s="200" t="s">
        <v>16896</v>
      </c>
      <c r="F7" s="200" t="s">
        <v>16929</v>
      </c>
      <c r="G7" s="200">
        <v>1</v>
      </c>
      <c r="I7" s="202" t="s">
        <v>16896</v>
      </c>
      <c r="J7" s="202" t="s">
        <v>16930</v>
      </c>
      <c r="K7" s="202">
        <v>1</v>
      </c>
      <c r="O7" s="211" t="s">
        <v>16890</v>
      </c>
      <c r="P7">
        <f t="shared" si="0"/>
        <v>17</v>
      </c>
    </row>
    <row r="8" spans="1:16">
      <c r="A8" s="198" t="s">
        <v>16884</v>
      </c>
      <c r="B8" s="198" t="s">
        <v>16887</v>
      </c>
      <c r="C8" s="198">
        <v>20</v>
      </c>
      <c r="E8" s="200" t="s">
        <v>16884</v>
      </c>
      <c r="F8" s="200" t="s">
        <v>16931</v>
      </c>
      <c r="G8" s="200">
        <v>1</v>
      </c>
      <c r="I8" s="202" t="s">
        <v>16896</v>
      </c>
      <c r="J8" s="203" t="s">
        <v>16935</v>
      </c>
      <c r="K8" s="202">
        <v>1</v>
      </c>
      <c r="O8" s="211" t="s">
        <v>16897</v>
      </c>
      <c r="P8">
        <f t="shared" si="0"/>
        <v>12</v>
      </c>
    </row>
    <row r="9" spans="1:16">
      <c r="A9" s="198" t="s">
        <v>16884</v>
      </c>
      <c r="B9" s="198" t="s">
        <v>16888</v>
      </c>
      <c r="C9" s="198">
        <v>15</v>
      </c>
      <c r="E9" s="200" t="s">
        <v>16882</v>
      </c>
      <c r="F9" s="211" t="s">
        <v>16932</v>
      </c>
      <c r="G9" s="200">
        <v>1</v>
      </c>
      <c r="I9" s="202" t="s">
        <v>16896</v>
      </c>
      <c r="J9" s="203" t="s">
        <v>16936</v>
      </c>
      <c r="K9" s="202">
        <v>1</v>
      </c>
      <c r="O9" s="211" t="s">
        <v>16895</v>
      </c>
      <c r="P9">
        <f t="shared" si="0"/>
        <v>7</v>
      </c>
    </row>
    <row r="10" spans="1:16">
      <c r="A10" s="198" t="s">
        <v>16882</v>
      </c>
      <c r="B10" s="198" t="s">
        <v>16889</v>
      </c>
      <c r="C10" s="198">
        <v>13</v>
      </c>
      <c r="E10" s="200" t="s">
        <v>16882</v>
      </c>
      <c r="F10" s="212" t="s">
        <v>16933</v>
      </c>
      <c r="G10" s="200">
        <v>1</v>
      </c>
      <c r="I10" s="202" t="s">
        <v>16938</v>
      </c>
      <c r="J10" s="203" t="s">
        <v>16938</v>
      </c>
      <c r="K10" s="202">
        <v>1</v>
      </c>
      <c r="O10" s="211" t="s">
        <v>16924</v>
      </c>
      <c r="P10">
        <f t="shared" si="0"/>
        <v>3</v>
      </c>
    </row>
    <row r="11" spans="1:16">
      <c r="A11" s="198" t="s">
        <v>16890</v>
      </c>
      <c r="B11" s="198" t="s">
        <v>16891</v>
      </c>
      <c r="C11" s="198">
        <v>9</v>
      </c>
      <c r="E11" s="200" t="s">
        <v>16884</v>
      </c>
      <c r="F11" s="211" t="s">
        <v>16934</v>
      </c>
      <c r="G11" s="200">
        <v>1</v>
      </c>
      <c r="I11" s="202" t="s">
        <v>16896</v>
      </c>
      <c r="J11" s="203" t="s">
        <v>16942</v>
      </c>
      <c r="K11" s="202">
        <v>1</v>
      </c>
      <c r="O11" s="211" t="s">
        <v>16980</v>
      </c>
      <c r="P11">
        <f t="shared" si="0"/>
        <v>3</v>
      </c>
    </row>
    <row r="12" spans="1:16">
      <c r="A12" s="198" t="s">
        <v>16882</v>
      </c>
      <c r="B12" s="198" t="s">
        <v>16892</v>
      </c>
      <c r="C12" s="198">
        <v>9</v>
      </c>
      <c r="E12" s="200" t="s">
        <v>16882</v>
      </c>
      <c r="F12" s="212" t="s">
        <v>16937</v>
      </c>
      <c r="G12" s="200">
        <v>1</v>
      </c>
      <c r="I12" s="202" t="s">
        <v>16896</v>
      </c>
      <c r="J12" s="203" t="s">
        <v>16943</v>
      </c>
      <c r="K12" s="202">
        <v>1</v>
      </c>
      <c r="O12" s="211" t="s">
        <v>16922</v>
      </c>
      <c r="P12">
        <f t="shared" si="0"/>
        <v>1</v>
      </c>
    </row>
    <row r="13" spans="1:16">
      <c r="A13" s="198" t="s">
        <v>16882</v>
      </c>
      <c r="B13" s="198" t="s">
        <v>16893</v>
      </c>
      <c r="C13" s="198">
        <v>7</v>
      </c>
      <c r="E13" s="200" t="s">
        <v>16890</v>
      </c>
      <c r="F13" s="200" t="s">
        <v>16939</v>
      </c>
      <c r="G13" s="200">
        <v>1</v>
      </c>
      <c r="I13" s="202" t="s">
        <v>16882</v>
      </c>
      <c r="J13" s="203" t="s">
        <v>16944</v>
      </c>
      <c r="K13" s="202">
        <v>1</v>
      </c>
      <c r="O13" s="211" t="s">
        <v>16923</v>
      </c>
      <c r="P13">
        <f t="shared" si="0"/>
        <v>1</v>
      </c>
    </row>
    <row r="14" spans="1:16">
      <c r="A14" s="198" t="s">
        <v>16882</v>
      </c>
      <c r="B14" s="198" t="s">
        <v>16894</v>
      </c>
      <c r="C14" s="198">
        <v>7</v>
      </c>
      <c r="E14" s="200" t="s">
        <v>16890</v>
      </c>
      <c r="F14" s="211" t="s">
        <v>16891</v>
      </c>
      <c r="G14" s="200">
        <v>1</v>
      </c>
      <c r="I14" s="202" t="s">
        <v>16882</v>
      </c>
      <c r="J14" s="202" t="s">
        <v>16946</v>
      </c>
      <c r="K14" s="202">
        <v>1</v>
      </c>
      <c r="O14" s="211" t="s">
        <v>16938</v>
      </c>
      <c r="P14">
        <f t="shared" si="0"/>
        <v>1</v>
      </c>
    </row>
    <row r="15" spans="1:16">
      <c r="A15" s="198" t="s">
        <v>16895</v>
      </c>
      <c r="B15" s="198" t="s">
        <v>16895</v>
      </c>
      <c r="C15" s="198">
        <v>7</v>
      </c>
      <c r="E15" s="200" t="s">
        <v>16890</v>
      </c>
      <c r="F15" s="201" t="s">
        <v>16940</v>
      </c>
      <c r="G15" s="200">
        <v>1</v>
      </c>
      <c r="I15" s="202" t="s">
        <v>16884</v>
      </c>
      <c r="J15" s="202" t="s">
        <v>16884</v>
      </c>
      <c r="K15" s="202">
        <v>29</v>
      </c>
      <c r="O15" s="211" t="s">
        <v>16950</v>
      </c>
      <c r="P15">
        <f t="shared" si="0"/>
        <v>1</v>
      </c>
    </row>
    <row r="16" spans="1:16">
      <c r="A16" s="198" t="s">
        <v>16896</v>
      </c>
      <c r="B16" s="198" t="s">
        <v>16897</v>
      </c>
      <c r="C16" s="198">
        <v>6</v>
      </c>
      <c r="E16" s="200" t="s">
        <v>16896</v>
      </c>
      <c r="F16" s="212" t="s">
        <v>16941</v>
      </c>
      <c r="G16" s="200">
        <v>1</v>
      </c>
      <c r="I16" s="202" t="s">
        <v>16884</v>
      </c>
      <c r="J16" s="202" t="s">
        <v>16953</v>
      </c>
      <c r="K16" s="202">
        <v>1</v>
      </c>
      <c r="O16" s="211" t="s">
        <v>16965</v>
      </c>
      <c r="P16">
        <f t="shared" si="0"/>
        <v>1</v>
      </c>
    </row>
    <row r="17" spans="1:16">
      <c r="A17" s="198" t="s">
        <v>16896</v>
      </c>
      <c r="B17" s="198" t="s">
        <v>16898</v>
      </c>
      <c r="C17" s="198">
        <v>5</v>
      </c>
      <c r="E17" s="200" t="s">
        <v>16896</v>
      </c>
      <c r="F17" s="200" t="s">
        <v>16945</v>
      </c>
      <c r="G17" s="200">
        <v>1</v>
      </c>
      <c r="I17" s="202" t="s">
        <v>16884</v>
      </c>
      <c r="J17" s="202" t="s">
        <v>16958</v>
      </c>
      <c r="K17" s="202">
        <v>1</v>
      </c>
      <c r="O17" s="211" t="s">
        <v>16981</v>
      </c>
      <c r="P17">
        <f t="shared" si="0"/>
        <v>1</v>
      </c>
    </row>
    <row r="18" spans="1:16">
      <c r="A18" s="198" t="s">
        <v>16882</v>
      </c>
      <c r="B18" s="198" t="s">
        <v>16899</v>
      </c>
      <c r="C18" s="198">
        <v>4</v>
      </c>
      <c r="E18" s="200" t="s">
        <v>16896</v>
      </c>
      <c r="F18" s="200" t="s">
        <v>16947</v>
      </c>
      <c r="G18" s="200">
        <v>1</v>
      </c>
      <c r="I18" s="202" t="s">
        <v>16900</v>
      </c>
      <c r="J18" s="202" t="s">
        <v>16902</v>
      </c>
      <c r="K18" s="202">
        <v>3</v>
      </c>
      <c r="O18" s="211" t="s">
        <v>16983</v>
      </c>
      <c r="P18">
        <f t="shared" si="0"/>
        <v>1</v>
      </c>
    </row>
    <row r="19" spans="1:16">
      <c r="A19" s="198" t="s">
        <v>16900</v>
      </c>
      <c r="B19" s="198" t="s">
        <v>16901</v>
      </c>
      <c r="C19" s="198">
        <v>4</v>
      </c>
      <c r="E19" s="200" t="s">
        <v>16882</v>
      </c>
      <c r="F19" s="200" t="s">
        <v>16948</v>
      </c>
      <c r="G19" s="200">
        <v>1</v>
      </c>
      <c r="I19" s="202" t="s">
        <v>16884</v>
      </c>
      <c r="J19" s="202" t="s">
        <v>16961</v>
      </c>
      <c r="K19" s="202">
        <v>1</v>
      </c>
      <c r="O19" s="211" t="s">
        <v>16990</v>
      </c>
      <c r="P19">
        <f t="shared" si="0"/>
        <v>1</v>
      </c>
    </row>
    <row r="20" spans="1:16">
      <c r="A20" s="198" t="s">
        <v>16900</v>
      </c>
      <c r="B20" s="198" t="s">
        <v>16902</v>
      </c>
      <c r="C20" s="198">
        <v>3</v>
      </c>
      <c r="E20" s="200" t="s">
        <v>16882</v>
      </c>
      <c r="F20" s="200" t="s">
        <v>16949</v>
      </c>
      <c r="G20" s="200">
        <v>1</v>
      </c>
      <c r="I20" s="202" t="s">
        <v>16884</v>
      </c>
      <c r="J20" s="202" t="s">
        <v>16962</v>
      </c>
      <c r="K20" s="202">
        <v>1</v>
      </c>
      <c r="O20" s="211" t="s">
        <v>17017</v>
      </c>
      <c r="P20">
        <f t="shared" si="0"/>
        <v>2</v>
      </c>
    </row>
    <row r="21" spans="1:16">
      <c r="A21" s="198" t="s">
        <v>16900</v>
      </c>
      <c r="B21" s="198" t="s">
        <v>16903</v>
      </c>
      <c r="C21" s="198">
        <v>3</v>
      </c>
      <c r="E21" s="200" t="s">
        <v>16950</v>
      </c>
      <c r="F21" s="200" t="s">
        <v>16950</v>
      </c>
      <c r="G21" s="200">
        <v>1</v>
      </c>
      <c r="I21" s="202" t="s">
        <v>16884</v>
      </c>
      <c r="J21" s="202" t="s">
        <v>16908</v>
      </c>
      <c r="K21" s="202">
        <v>1</v>
      </c>
      <c r="O21" s="211" t="s">
        <v>17017</v>
      </c>
      <c r="P21">
        <f t="shared" si="0"/>
        <v>2</v>
      </c>
    </row>
    <row r="22" spans="1:16">
      <c r="A22" s="198" t="s">
        <v>16900</v>
      </c>
      <c r="B22" s="198" t="s">
        <v>16904</v>
      </c>
      <c r="C22" s="198">
        <v>3</v>
      </c>
      <c r="E22" s="200" t="s">
        <v>16884</v>
      </c>
      <c r="F22" s="200" t="s">
        <v>16951</v>
      </c>
      <c r="G22" s="200">
        <v>1</v>
      </c>
      <c r="I22" s="202" t="s">
        <v>16884</v>
      </c>
      <c r="J22" s="202" t="s">
        <v>16964</v>
      </c>
      <c r="K22" s="202">
        <v>1</v>
      </c>
      <c r="O22" s="211" t="s">
        <v>17019</v>
      </c>
      <c r="P22">
        <f t="shared" si="0"/>
        <v>1</v>
      </c>
    </row>
    <row r="23" spans="1:16">
      <c r="A23" s="198" t="s">
        <v>16900</v>
      </c>
      <c r="B23" s="198" t="s">
        <v>16905</v>
      </c>
      <c r="C23" s="198">
        <v>3</v>
      </c>
      <c r="E23" s="200" t="s">
        <v>16884</v>
      </c>
      <c r="F23" s="200" t="s">
        <v>16952</v>
      </c>
      <c r="G23" s="200">
        <v>1</v>
      </c>
      <c r="I23" s="202" t="s">
        <v>16884</v>
      </c>
      <c r="J23" s="202" t="s">
        <v>16888</v>
      </c>
      <c r="K23" s="202">
        <v>8</v>
      </c>
      <c r="O23" s="211" t="s">
        <v>17027</v>
      </c>
      <c r="P23">
        <f t="shared" si="0"/>
        <v>1</v>
      </c>
    </row>
    <row r="24" spans="1:16">
      <c r="A24" s="198" t="s">
        <v>16896</v>
      </c>
      <c r="B24" s="198" t="s">
        <v>16906</v>
      </c>
      <c r="C24" s="198">
        <v>3</v>
      </c>
      <c r="E24" s="200" t="s">
        <v>16884</v>
      </c>
      <c r="F24" s="200" t="s">
        <v>16884</v>
      </c>
      <c r="G24" s="200">
        <v>33</v>
      </c>
      <c r="I24" s="202" t="s">
        <v>16965</v>
      </c>
      <c r="J24" s="202" t="s">
        <v>16965</v>
      </c>
      <c r="K24" s="202">
        <v>1</v>
      </c>
      <c r="O24" s="211" t="s">
        <v>16778</v>
      </c>
      <c r="P24">
        <f t="shared" si="0"/>
        <v>1</v>
      </c>
    </row>
    <row r="25" spans="1:16">
      <c r="A25" s="198" t="s">
        <v>16884</v>
      </c>
      <c r="B25" s="198" t="s">
        <v>16907</v>
      </c>
      <c r="C25" s="198">
        <v>2</v>
      </c>
      <c r="E25" s="200" t="s">
        <v>16884</v>
      </c>
      <c r="F25" s="200" t="s">
        <v>16954</v>
      </c>
      <c r="G25" s="200">
        <v>1</v>
      </c>
      <c r="I25" s="202" t="s">
        <v>16900</v>
      </c>
      <c r="J25" s="202" t="s">
        <v>16903</v>
      </c>
      <c r="K25" s="202">
        <v>1</v>
      </c>
      <c r="O25" s="211" t="s">
        <v>17030</v>
      </c>
      <c r="P25">
        <f t="shared" si="0"/>
        <v>1</v>
      </c>
    </row>
    <row r="26" spans="1:16">
      <c r="A26" s="198" t="s">
        <v>16884</v>
      </c>
      <c r="B26" s="198" t="s">
        <v>16908</v>
      </c>
      <c r="C26" s="198">
        <v>2</v>
      </c>
      <c r="E26" s="200" t="s">
        <v>16884</v>
      </c>
      <c r="F26" s="200" t="s">
        <v>16955</v>
      </c>
      <c r="G26" s="200">
        <v>1</v>
      </c>
      <c r="I26" s="202" t="s">
        <v>16900</v>
      </c>
      <c r="J26" s="202" t="s">
        <v>16968</v>
      </c>
      <c r="K26" s="202">
        <v>1</v>
      </c>
      <c r="O26" s="211" t="s">
        <v>17036</v>
      </c>
      <c r="P26">
        <f t="shared" si="0"/>
        <v>1</v>
      </c>
    </row>
    <row r="27" spans="1:16">
      <c r="A27" s="198" t="s">
        <v>16884</v>
      </c>
      <c r="B27" s="198" t="s">
        <v>16909</v>
      </c>
      <c r="C27" s="198">
        <v>2</v>
      </c>
      <c r="E27" s="200" t="s">
        <v>16884</v>
      </c>
      <c r="F27" s="200" t="s">
        <v>16956</v>
      </c>
      <c r="G27" s="200">
        <v>1</v>
      </c>
      <c r="I27" s="202" t="s">
        <v>16900</v>
      </c>
      <c r="J27" s="202" t="s">
        <v>16904</v>
      </c>
      <c r="K27" s="202">
        <v>2</v>
      </c>
      <c r="O27" s="211" t="s">
        <v>17037</v>
      </c>
      <c r="P27">
        <f t="shared" si="0"/>
        <v>1</v>
      </c>
    </row>
    <row r="28" spans="1:16">
      <c r="A28" s="198" t="s">
        <v>16896</v>
      </c>
      <c r="B28" s="198" t="s">
        <v>16910</v>
      </c>
      <c r="C28" s="198">
        <v>2</v>
      </c>
      <c r="E28" s="200" t="s">
        <v>16884</v>
      </c>
      <c r="F28" s="200" t="s">
        <v>16957</v>
      </c>
      <c r="G28" s="200">
        <v>1</v>
      </c>
      <c r="I28" s="202" t="s">
        <v>16900</v>
      </c>
      <c r="J28" s="202" t="s">
        <v>16971</v>
      </c>
      <c r="K28" s="202">
        <v>1</v>
      </c>
      <c r="O28" s="211" t="s">
        <v>17038</v>
      </c>
      <c r="P28">
        <f t="shared" si="0"/>
        <v>1</v>
      </c>
    </row>
    <row r="29" spans="1:16">
      <c r="A29" s="198" t="s">
        <v>16896</v>
      </c>
      <c r="B29" s="198" t="s">
        <v>16911</v>
      </c>
      <c r="C29" s="198">
        <v>2</v>
      </c>
      <c r="E29" s="200" t="s">
        <v>16884</v>
      </c>
      <c r="F29" s="200" t="s">
        <v>16959</v>
      </c>
      <c r="G29" s="200">
        <v>1</v>
      </c>
      <c r="I29" s="202" t="s">
        <v>16896</v>
      </c>
      <c r="J29" s="202" t="s">
        <v>16976</v>
      </c>
      <c r="K29" s="202">
        <v>1</v>
      </c>
      <c r="O29" s="211" t="s">
        <v>17041</v>
      </c>
      <c r="P29">
        <f t="shared" si="0"/>
        <v>1</v>
      </c>
    </row>
    <row r="30" spans="1:16">
      <c r="A30" s="198" t="s">
        <v>16896</v>
      </c>
      <c r="B30" s="198" t="s">
        <v>16912</v>
      </c>
      <c r="C30" s="198">
        <v>2</v>
      </c>
      <c r="E30" s="200" t="s">
        <v>16884</v>
      </c>
      <c r="F30" s="200" t="s">
        <v>16960</v>
      </c>
      <c r="G30" s="200">
        <v>1</v>
      </c>
      <c r="I30" s="202" t="s">
        <v>16896</v>
      </c>
      <c r="J30" s="202" t="s">
        <v>16977</v>
      </c>
      <c r="K30" s="202">
        <v>1</v>
      </c>
      <c r="O30" s="211" t="s">
        <v>17042</v>
      </c>
      <c r="P30">
        <f t="shared" si="0"/>
        <v>1</v>
      </c>
    </row>
    <row r="31" spans="1:16">
      <c r="A31" s="198" t="s">
        <v>16896</v>
      </c>
      <c r="B31" s="198" t="s">
        <v>16913</v>
      </c>
      <c r="C31" s="198">
        <v>2</v>
      </c>
      <c r="E31" s="200" t="s">
        <v>16884</v>
      </c>
      <c r="F31" s="200" t="s">
        <v>16963</v>
      </c>
      <c r="G31" s="200">
        <v>1</v>
      </c>
      <c r="I31" s="202" t="s">
        <v>5494</v>
      </c>
      <c r="J31" s="202" t="s">
        <v>5494</v>
      </c>
      <c r="K31" s="202">
        <v>20</v>
      </c>
      <c r="O31" s="211" t="s">
        <v>17043</v>
      </c>
      <c r="P31">
        <f t="shared" si="0"/>
        <v>1</v>
      </c>
    </row>
    <row r="32" spans="1:16">
      <c r="A32" s="198" t="s">
        <v>16884</v>
      </c>
      <c r="B32" s="198" t="s">
        <v>16914</v>
      </c>
      <c r="C32" s="198">
        <v>2</v>
      </c>
      <c r="E32" s="200" t="s">
        <v>16884</v>
      </c>
      <c r="F32" s="200" t="s">
        <v>16907</v>
      </c>
      <c r="G32" s="200">
        <v>2</v>
      </c>
      <c r="I32" s="202" t="s">
        <v>16896</v>
      </c>
      <c r="J32" s="202" t="s">
        <v>16979</v>
      </c>
      <c r="K32" s="202">
        <v>1</v>
      </c>
      <c r="O32" s="211" t="s">
        <v>17044</v>
      </c>
      <c r="P32">
        <f t="shared" si="0"/>
        <v>1</v>
      </c>
    </row>
    <row r="33" spans="1:16">
      <c r="A33" s="198" t="s">
        <v>16882</v>
      </c>
      <c r="B33" s="198" t="s">
        <v>16915</v>
      </c>
      <c r="C33" s="198">
        <v>2</v>
      </c>
      <c r="E33" s="200" t="s">
        <v>16884</v>
      </c>
      <c r="F33" s="200" t="s">
        <v>16908</v>
      </c>
      <c r="G33" s="200">
        <v>1</v>
      </c>
      <c r="I33" s="202" t="s">
        <v>16980</v>
      </c>
      <c r="J33" s="202" t="s">
        <v>16980</v>
      </c>
      <c r="K33" s="202">
        <v>1</v>
      </c>
      <c r="O33" s="211" t="s">
        <v>17047</v>
      </c>
      <c r="P33">
        <f t="shared" si="0"/>
        <v>1</v>
      </c>
    </row>
    <row r="34" spans="1:16">
      <c r="A34" s="198" t="s">
        <v>16882</v>
      </c>
      <c r="B34" s="198" t="s">
        <v>16916</v>
      </c>
      <c r="C34" s="198">
        <v>2</v>
      </c>
      <c r="E34" s="200" t="s">
        <v>16884</v>
      </c>
      <c r="F34" s="200" t="s">
        <v>16909</v>
      </c>
      <c r="G34" s="200">
        <v>2</v>
      </c>
      <c r="I34" s="202" t="s">
        <v>16896</v>
      </c>
      <c r="J34" s="202" t="s">
        <v>16910</v>
      </c>
      <c r="K34" s="202">
        <v>1</v>
      </c>
      <c r="O34" s="211" t="s">
        <v>17049</v>
      </c>
      <c r="P34">
        <f t="shared" si="0"/>
        <v>1</v>
      </c>
    </row>
    <row r="35" spans="1:16">
      <c r="A35" s="198" t="s">
        <v>16897</v>
      </c>
      <c r="B35" s="198" t="s">
        <v>16917</v>
      </c>
      <c r="C35" s="198">
        <v>2</v>
      </c>
      <c r="E35" s="200" t="s">
        <v>16884</v>
      </c>
      <c r="F35" s="200" t="s">
        <v>16888</v>
      </c>
      <c r="G35" s="200">
        <v>7</v>
      </c>
      <c r="I35" s="202" t="s">
        <v>16896</v>
      </c>
      <c r="J35" s="202" t="s">
        <v>16912</v>
      </c>
      <c r="K35" s="202">
        <v>1</v>
      </c>
      <c r="O35" s="211" t="s">
        <v>17050</v>
      </c>
      <c r="P35">
        <f t="shared" si="0"/>
        <v>1</v>
      </c>
    </row>
    <row r="36" spans="1:16">
      <c r="A36" s="198" t="s">
        <v>16896</v>
      </c>
      <c r="B36" s="198" t="s">
        <v>16918</v>
      </c>
      <c r="C36" s="198">
        <v>2</v>
      </c>
      <c r="E36" s="200" t="s">
        <v>16896</v>
      </c>
      <c r="F36" s="200" t="s">
        <v>16966</v>
      </c>
      <c r="G36" s="200">
        <v>1</v>
      </c>
      <c r="I36" s="202" t="s">
        <v>16983</v>
      </c>
      <c r="J36" s="202" t="s">
        <v>16983</v>
      </c>
      <c r="K36" s="202">
        <v>1</v>
      </c>
      <c r="O36" s="211" t="s">
        <v>17083</v>
      </c>
      <c r="P36">
        <f t="shared" si="0"/>
        <v>1</v>
      </c>
    </row>
    <row r="37" spans="1:16">
      <c r="A37" s="198" t="s">
        <v>16882</v>
      </c>
      <c r="B37" s="198" t="s">
        <v>16919</v>
      </c>
      <c r="C37" s="198">
        <v>2</v>
      </c>
      <c r="E37" s="200" t="s">
        <v>16900</v>
      </c>
      <c r="F37" s="200" t="s">
        <v>16903</v>
      </c>
      <c r="G37" s="200">
        <v>2</v>
      </c>
      <c r="I37" s="202" t="s">
        <v>16980</v>
      </c>
      <c r="J37" s="202" t="s">
        <v>16984</v>
      </c>
      <c r="K37" s="202">
        <v>1</v>
      </c>
      <c r="O37" s="211" t="s">
        <v>17084</v>
      </c>
      <c r="P37">
        <f t="shared" si="0"/>
        <v>1</v>
      </c>
    </row>
    <row r="38" spans="1:16">
      <c r="A38" s="198" t="s">
        <v>16882</v>
      </c>
      <c r="B38" s="198" t="s">
        <v>16920</v>
      </c>
      <c r="C38" s="198">
        <v>2</v>
      </c>
      <c r="E38" s="200" t="s">
        <v>16900</v>
      </c>
      <c r="F38" s="200" t="s">
        <v>16967</v>
      </c>
      <c r="G38" s="200">
        <v>1</v>
      </c>
      <c r="I38" s="202" t="s">
        <v>16896</v>
      </c>
      <c r="J38" s="202" t="s">
        <v>16913</v>
      </c>
      <c r="K38" s="202">
        <v>2</v>
      </c>
      <c r="O38" s="211" t="s">
        <v>17085</v>
      </c>
      <c r="P38">
        <f t="shared" si="0"/>
        <v>1</v>
      </c>
    </row>
    <row r="39" spans="1:16">
      <c r="A39" s="198" t="s">
        <v>16882</v>
      </c>
      <c r="B39" s="198" t="s">
        <v>16921</v>
      </c>
      <c r="C39" s="198">
        <v>1</v>
      </c>
      <c r="E39" s="200" t="s">
        <v>16900</v>
      </c>
      <c r="F39" s="200" t="s">
        <v>16969</v>
      </c>
      <c r="G39" s="200">
        <v>1</v>
      </c>
      <c r="I39" s="202" t="s">
        <v>16980</v>
      </c>
      <c r="J39" s="202" t="s">
        <v>16985</v>
      </c>
      <c r="K39" s="202">
        <v>1</v>
      </c>
    </row>
    <row r="40" spans="1:16">
      <c r="A40" s="198" t="s">
        <v>16922</v>
      </c>
      <c r="B40" s="198" t="s">
        <v>16922</v>
      </c>
      <c r="C40" s="198">
        <v>1</v>
      </c>
      <c r="E40" s="200" t="s">
        <v>16900</v>
      </c>
      <c r="F40" s="200" t="s">
        <v>16970</v>
      </c>
      <c r="G40" s="200">
        <v>1</v>
      </c>
      <c r="I40" s="202" t="s">
        <v>16896</v>
      </c>
      <c r="J40" s="202" t="s">
        <v>16988</v>
      </c>
      <c r="K40" s="202">
        <v>1</v>
      </c>
    </row>
    <row r="41" spans="1:16">
      <c r="A41" s="198" t="s">
        <v>16923</v>
      </c>
      <c r="B41" s="198" t="s">
        <v>16923</v>
      </c>
      <c r="C41" s="198">
        <v>1</v>
      </c>
      <c r="E41" s="200" t="s">
        <v>16900</v>
      </c>
      <c r="F41" s="200" t="s">
        <v>16904</v>
      </c>
      <c r="G41" s="200">
        <v>1</v>
      </c>
      <c r="I41" s="202" t="s">
        <v>16896</v>
      </c>
      <c r="J41" s="202" t="s">
        <v>16989</v>
      </c>
      <c r="K41" s="202">
        <v>1</v>
      </c>
    </row>
    <row r="42" spans="1:16">
      <c r="A42" s="198" t="s">
        <v>16924</v>
      </c>
      <c r="B42" s="198" t="s">
        <v>16925</v>
      </c>
      <c r="C42" s="198">
        <v>1</v>
      </c>
      <c r="E42" s="200" t="s">
        <v>16896</v>
      </c>
      <c r="F42" s="200" t="s">
        <v>16972</v>
      </c>
      <c r="G42" s="200">
        <v>1</v>
      </c>
      <c r="I42" s="202" t="s">
        <v>16990</v>
      </c>
      <c r="J42" s="202" t="s">
        <v>16990</v>
      </c>
      <c r="K42" s="202">
        <v>1</v>
      </c>
    </row>
    <row r="43" spans="1:16">
      <c r="A43" s="198" t="s">
        <v>16884</v>
      </c>
      <c r="B43" s="198" t="s">
        <v>16926</v>
      </c>
      <c r="C43" s="198">
        <v>1</v>
      </c>
      <c r="E43" s="200" t="s">
        <v>16896</v>
      </c>
      <c r="F43" s="200" t="s">
        <v>16973</v>
      </c>
      <c r="G43" s="200">
        <v>1</v>
      </c>
      <c r="I43" s="202" t="s">
        <v>16884</v>
      </c>
      <c r="J43" s="202" t="s">
        <v>16992</v>
      </c>
      <c r="K43" s="202">
        <v>1</v>
      </c>
    </row>
    <row r="44" spans="1:16">
      <c r="A44" s="198" t="s">
        <v>16884</v>
      </c>
      <c r="B44" s="198" t="s">
        <v>16887</v>
      </c>
      <c r="C44" s="198">
        <v>1</v>
      </c>
      <c r="E44" s="200" t="s">
        <v>16890</v>
      </c>
      <c r="F44" s="200" t="s">
        <v>16974</v>
      </c>
      <c r="G44" s="200">
        <v>1</v>
      </c>
      <c r="I44" s="202" t="s">
        <v>16896</v>
      </c>
      <c r="J44" s="202" t="s">
        <v>16897</v>
      </c>
      <c r="K44" s="202">
        <v>2</v>
      </c>
    </row>
    <row r="45" spans="1:16">
      <c r="A45" s="198" t="s">
        <v>16882</v>
      </c>
      <c r="B45" s="198" t="s">
        <v>16927</v>
      </c>
      <c r="C45" s="198">
        <v>1</v>
      </c>
      <c r="E45" s="200" t="s">
        <v>16896</v>
      </c>
      <c r="F45" s="200" t="s">
        <v>16975</v>
      </c>
      <c r="G45" s="200">
        <v>1</v>
      </c>
      <c r="I45" s="202" t="s">
        <v>16900</v>
      </c>
      <c r="J45" s="202" t="s">
        <v>16994</v>
      </c>
      <c r="K45" s="202">
        <v>1</v>
      </c>
    </row>
    <row r="46" spans="1:16">
      <c r="A46" s="198" t="s">
        <v>16890</v>
      </c>
      <c r="B46" s="198" t="s">
        <v>16928</v>
      </c>
      <c r="C46" s="198">
        <v>1</v>
      </c>
      <c r="E46" s="200" t="s">
        <v>16896</v>
      </c>
      <c r="F46" s="200" t="s">
        <v>16978</v>
      </c>
      <c r="G46" s="200">
        <v>1</v>
      </c>
      <c r="I46" s="202" t="s">
        <v>16884</v>
      </c>
      <c r="J46" s="202" t="s">
        <v>16887</v>
      </c>
      <c r="K46" s="202">
        <v>3</v>
      </c>
    </row>
    <row r="47" spans="1:16">
      <c r="A47" s="198" t="s">
        <v>16896</v>
      </c>
      <c r="B47" s="198" t="s">
        <v>16929</v>
      </c>
      <c r="C47" s="198">
        <v>1</v>
      </c>
      <c r="E47" s="200" t="s">
        <v>5494</v>
      </c>
      <c r="F47" s="200" t="s">
        <v>5494</v>
      </c>
      <c r="G47" s="200">
        <v>43</v>
      </c>
      <c r="I47" s="202" t="s">
        <v>16884</v>
      </c>
      <c r="J47" s="202" t="s">
        <v>16998</v>
      </c>
      <c r="K47" s="202">
        <v>1</v>
      </c>
    </row>
    <row r="48" spans="1:16">
      <c r="A48" s="198" t="s">
        <v>16896</v>
      </c>
      <c r="B48" s="198" t="s">
        <v>16930</v>
      </c>
      <c r="C48" s="198">
        <v>1</v>
      </c>
      <c r="E48" s="200" t="s">
        <v>16896</v>
      </c>
      <c r="F48" s="200" t="s">
        <v>16910</v>
      </c>
      <c r="G48" s="200">
        <v>1</v>
      </c>
      <c r="I48" s="202" t="s">
        <v>16884</v>
      </c>
      <c r="J48" s="202" t="s">
        <v>16914</v>
      </c>
      <c r="K48" s="202">
        <v>2</v>
      </c>
    </row>
    <row r="49" spans="1:11">
      <c r="A49" s="198" t="s">
        <v>16884</v>
      </c>
      <c r="B49" s="198" t="s">
        <v>16931</v>
      </c>
      <c r="C49" s="198">
        <v>1</v>
      </c>
      <c r="E49" s="200" t="s">
        <v>16981</v>
      </c>
      <c r="F49" s="200" t="s">
        <v>16982</v>
      </c>
      <c r="G49" s="200">
        <v>1</v>
      </c>
      <c r="I49" s="202" t="s">
        <v>16900</v>
      </c>
      <c r="J49" s="202" t="s">
        <v>16905</v>
      </c>
      <c r="K49" s="202">
        <v>3</v>
      </c>
    </row>
    <row r="50" spans="1:11">
      <c r="A50" s="198" t="s">
        <v>16882</v>
      </c>
      <c r="B50" s="198" t="s">
        <v>16932</v>
      </c>
      <c r="C50" s="198">
        <v>1</v>
      </c>
      <c r="E50" s="200" t="s">
        <v>16896</v>
      </c>
      <c r="F50" s="200" t="s">
        <v>16911</v>
      </c>
      <c r="G50" s="200">
        <v>2</v>
      </c>
      <c r="I50" s="202" t="s">
        <v>16890</v>
      </c>
      <c r="J50" s="202" t="s">
        <v>16891</v>
      </c>
      <c r="K50" s="202">
        <v>1</v>
      </c>
    </row>
    <row r="51" spans="1:11">
      <c r="A51" s="198" t="s">
        <v>16882</v>
      </c>
      <c r="B51" s="199" t="s">
        <v>16933</v>
      </c>
      <c r="C51" s="198">
        <v>1</v>
      </c>
      <c r="E51" s="200" t="s">
        <v>16896</v>
      </c>
      <c r="F51" s="200" t="s">
        <v>16912</v>
      </c>
      <c r="G51" s="200">
        <v>1</v>
      </c>
      <c r="I51" s="202" t="s">
        <v>16897</v>
      </c>
      <c r="J51" s="202" t="s">
        <v>17007</v>
      </c>
      <c r="K51" s="202">
        <v>1</v>
      </c>
    </row>
    <row r="52" spans="1:11">
      <c r="A52" s="198" t="s">
        <v>16884</v>
      </c>
      <c r="B52" s="198" t="s">
        <v>16934</v>
      </c>
      <c r="C52" s="198">
        <v>1</v>
      </c>
      <c r="E52" s="200" t="s">
        <v>16897</v>
      </c>
      <c r="F52" s="200" t="s">
        <v>16986</v>
      </c>
      <c r="G52" s="200">
        <v>1</v>
      </c>
      <c r="I52" s="202" t="s">
        <v>16882</v>
      </c>
      <c r="J52" s="202" t="s">
        <v>16915</v>
      </c>
      <c r="K52" s="202">
        <v>1</v>
      </c>
    </row>
    <row r="53" spans="1:11">
      <c r="A53" s="198" t="s">
        <v>16896</v>
      </c>
      <c r="B53" s="199" t="s">
        <v>16935</v>
      </c>
      <c r="C53" s="198">
        <v>1</v>
      </c>
      <c r="E53" s="200" t="s">
        <v>16882</v>
      </c>
      <c r="F53" s="200" t="s">
        <v>16987</v>
      </c>
      <c r="G53" s="200">
        <v>1</v>
      </c>
      <c r="I53" s="202" t="s">
        <v>16882</v>
      </c>
      <c r="J53" s="202" t="s">
        <v>16916</v>
      </c>
      <c r="K53" s="202">
        <v>1</v>
      </c>
    </row>
    <row r="54" spans="1:11">
      <c r="A54" s="198" t="s">
        <v>16896</v>
      </c>
      <c r="B54" s="199" t="s">
        <v>16936</v>
      </c>
      <c r="C54" s="198">
        <v>1</v>
      </c>
      <c r="E54" s="200" t="s">
        <v>16896</v>
      </c>
      <c r="F54" s="200" t="s">
        <v>16991</v>
      </c>
      <c r="G54" s="200">
        <v>1</v>
      </c>
      <c r="I54" s="202" t="s">
        <v>16896</v>
      </c>
      <c r="J54" s="202" t="s">
        <v>16898</v>
      </c>
      <c r="K54" s="202">
        <v>2</v>
      </c>
    </row>
    <row r="55" spans="1:11">
      <c r="A55" s="198" t="s">
        <v>16882</v>
      </c>
      <c r="B55" s="199" t="s">
        <v>16937</v>
      </c>
      <c r="C55" s="198">
        <v>1</v>
      </c>
      <c r="E55" s="200" t="s">
        <v>16884</v>
      </c>
      <c r="F55" s="200" t="s">
        <v>16993</v>
      </c>
      <c r="G55" s="200">
        <v>1</v>
      </c>
      <c r="I55" s="202" t="s">
        <v>16882</v>
      </c>
      <c r="J55" s="202" t="s">
        <v>16885</v>
      </c>
      <c r="K55" s="202">
        <v>31</v>
      </c>
    </row>
    <row r="56" spans="1:11">
      <c r="A56" s="198" t="s">
        <v>16938</v>
      </c>
      <c r="B56" s="199" t="s">
        <v>16938</v>
      </c>
      <c r="C56" s="198">
        <v>1</v>
      </c>
      <c r="E56" s="200" t="s">
        <v>16896</v>
      </c>
      <c r="F56" s="200" t="s">
        <v>16897</v>
      </c>
      <c r="G56" s="200">
        <v>4</v>
      </c>
      <c r="I56" s="202" t="s">
        <v>16882</v>
      </c>
      <c r="J56" s="202" t="s">
        <v>17012</v>
      </c>
      <c r="K56" s="202">
        <v>1</v>
      </c>
    </row>
    <row r="57" spans="1:11">
      <c r="A57" s="198" t="s">
        <v>16890</v>
      </c>
      <c r="B57" s="198" t="s">
        <v>16939</v>
      </c>
      <c r="C57" s="198">
        <v>1</v>
      </c>
      <c r="E57" s="200" t="s">
        <v>16890</v>
      </c>
      <c r="F57" s="200" t="s">
        <v>16995</v>
      </c>
      <c r="G57" s="200">
        <v>1</v>
      </c>
      <c r="I57" s="202" t="s">
        <v>16882</v>
      </c>
      <c r="J57" s="202" t="s">
        <v>16886</v>
      </c>
      <c r="K57" s="202">
        <v>10</v>
      </c>
    </row>
    <row r="58" spans="1:11">
      <c r="A58" s="198" t="s">
        <v>16890</v>
      </c>
      <c r="B58" s="198" t="s">
        <v>16891</v>
      </c>
      <c r="C58" s="198">
        <v>1</v>
      </c>
      <c r="E58" s="200" t="s">
        <v>16882</v>
      </c>
      <c r="F58" s="200" t="s">
        <v>16996</v>
      </c>
      <c r="G58" s="200">
        <v>1</v>
      </c>
      <c r="I58" s="202" t="s">
        <v>16882</v>
      </c>
      <c r="J58" s="202" t="s">
        <v>16893</v>
      </c>
      <c r="K58" s="202">
        <v>1</v>
      </c>
    </row>
    <row r="59" spans="1:11">
      <c r="A59" s="198" t="s">
        <v>16890</v>
      </c>
      <c r="B59" s="199" t="s">
        <v>16940</v>
      </c>
      <c r="C59" s="198">
        <v>1</v>
      </c>
      <c r="E59" s="200" t="s">
        <v>16884</v>
      </c>
      <c r="F59" s="200" t="s">
        <v>16997</v>
      </c>
      <c r="G59" s="200">
        <v>1</v>
      </c>
      <c r="I59" s="202" t="s">
        <v>16882</v>
      </c>
      <c r="J59" s="202" t="s">
        <v>16899</v>
      </c>
      <c r="K59" s="202">
        <v>2</v>
      </c>
    </row>
    <row r="60" spans="1:11">
      <c r="A60" s="198" t="s">
        <v>16896</v>
      </c>
      <c r="B60" s="199" t="s">
        <v>16941</v>
      </c>
      <c r="C60" s="198">
        <v>1</v>
      </c>
      <c r="E60" s="200" t="s">
        <v>16884</v>
      </c>
      <c r="F60" s="200" t="s">
        <v>16887</v>
      </c>
      <c r="G60" s="200">
        <v>17</v>
      </c>
      <c r="I60" s="202" t="s">
        <v>16882</v>
      </c>
      <c r="J60" s="202" t="s">
        <v>17016</v>
      </c>
      <c r="K60" s="202">
        <v>1</v>
      </c>
    </row>
    <row r="61" spans="1:11">
      <c r="A61" s="198" t="s">
        <v>16896</v>
      </c>
      <c r="B61" s="199" t="s">
        <v>16942</v>
      </c>
      <c r="C61" s="198">
        <v>1</v>
      </c>
      <c r="E61" s="200" t="s">
        <v>16884</v>
      </c>
      <c r="F61" s="200" t="s">
        <v>16999</v>
      </c>
      <c r="G61" s="200">
        <v>1</v>
      </c>
      <c r="I61" s="202" t="s">
        <v>17019</v>
      </c>
      <c r="J61" s="202" t="s">
        <v>17019</v>
      </c>
      <c r="K61" s="202">
        <v>1</v>
      </c>
    </row>
    <row r="62" spans="1:11">
      <c r="A62" s="198" t="s">
        <v>16896</v>
      </c>
      <c r="B62" s="199" t="s">
        <v>16943</v>
      </c>
      <c r="C62" s="198">
        <v>1</v>
      </c>
      <c r="E62" s="200" t="s">
        <v>16884</v>
      </c>
      <c r="F62" s="200" t="s">
        <v>17000</v>
      </c>
      <c r="G62" s="200">
        <v>1</v>
      </c>
      <c r="I62" s="202" t="s">
        <v>16882</v>
      </c>
      <c r="J62" s="202" t="s">
        <v>16894</v>
      </c>
      <c r="K62" s="202">
        <v>4</v>
      </c>
    </row>
    <row r="63" spans="1:11">
      <c r="A63" s="198" t="s">
        <v>16882</v>
      </c>
      <c r="B63" s="199" t="s">
        <v>16944</v>
      </c>
      <c r="C63" s="198">
        <v>1</v>
      </c>
      <c r="E63" s="200" t="s">
        <v>16884</v>
      </c>
      <c r="F63" s="200" t="s">
        <v>17001</v>
      </c>
      <c r="G63" s="200">
        <v>1</v>
      </c>
      <c r="I63" s="202" t="s">
        <v>16882</v>
      </c>
      <c r="J63" s="202" t="s">
        <v>17020</v>
      </c>
      <c r="K63" s="202">
        <v>1</v>
      </c>
    </row>
    <row r="64" spans="1:11">
      <c r="A64" s="198" t="s">
        <v>16896</v>
      </c>
      <c r="B64" s="198" t="s">
        <v>16945</v>
      </c>
      <c r="C64" s="198">
        <v>1</v>
      </c>
      <c r="E64" s="200" t="s">
        <v>16884</v>
      </c>
      <c r="F64" s="200" t="s">
        <v>17002</v>
      </c>
      <c r="G64" s="200">
        <v>1</v>
      </c>
      <c r="I64" s="202" t="s">
        <v>16884</v>
      </c>
      <c r="J64" s="202" t="s">
        <v>17021</v>
      </c>
      <c r="K64" s="202">
        <v>1</v>
      </c>
    </row>
    <row r="65" spans="1:11">
      <c r="A65" s="198" t="s">
        <v>16882</v>
      </c>
      <c r="B65" s="198" t="s">
        <v>16946</v>
      </c>
      <c r="C65" s="198">
        <v>1</v>
      </c>
      <c r="E65" s="200" t="s">
        <v>16884</v>
      </c>
      <c r="F65" s="200" t="s">
        <v>17003</v>
      </c>
      <c r="G65" s="200">
        <v>1</v>
      </c>
      <c r="I65" s="202" t="s">
        <v>16896</v>
      </c>
      <c r="J65" s="202" t="s">
        <v>17022</v>
      </c>
      <c r="K65" s="202">
        <v>1</v>
      </c>
    </row>
    <row r="66" spans="1:11">
      <c r="A66" s="198" t="s">
        <v>16896</v>
      </c>
      <c r="B66" s="198" t="s">
        <v>16947</v>
      </c>
      <c r="C66" s="198">
        <v>1</v>
      </c>
      <c r="E66" s="200" t="s">
        <v>16890</v>
      </c>
      <c r="F66" s="200" t="s">
        <v>16891</v>
      </c>
      <c r="G66" s="200">
        <v>8</v>
      </c>
      <c r="I66" s="202" t="s">
        <v>16882</v>
      </c>
      <c r="J66" s="202" t="s">
        <v>17028</v>
      </c>
      <c r="K66" s="202">
        <v>1</v>
      </c>
    </row>
    <row r="67" spans="1:11">
      <c r="A67" s="198" t="s">
        <v>16882</v>
      </c>
      <c r="B67" s="198" t="s">
        <v>16948</v>
      </c>
      <c r="C67" s="198">
        <v>1</v>
      </c>
      <c r="E67" s="200" t="s">
        <v>16890</v>
      </c>
      <c r="F67" s="200" t="s">
        <v>17004</v>
      </c>
      <c r="G67" s="200">
        <v>1</v>
      </c>
      <c r="I67" s="202" t="s">
        <v>16895</v>
      </c>
      <c r="J67" s="202" t="s">
        <v>16895</v>
      </c>
      <c r="K67" s="202">
        <v>3</v>
      </c>
    </row>
    <row r="68" spans="1:11">
      <c r="A68" s="198" t="s">
        <v>16882</v>
      </c>
      <c r="B68" s="198" t="s">
        <v>16949</v>
      </c>
      <c r="C68" s="198">
        <v>1</v>
      </c>
      <c r="E68" s="200" t="s">
        <v>16897</v>
      </c>
      <c r="F68" s="200" t="s">
        <v>17005</v>
      </c>
      <c r="G68" s="200">
        <v>1</v>
      </c>
      <c r="I68" s="202" t="s">
        <v>16896</v>
      </c>
      <c r="J68" s="202" t="s">
        <v>17031</v>
      </c>
      <c r="K68" s="202">
        <v>1</v>
      </c>
    </row>
    <row r="69" spans="1:11">
      <c r="A69" s="198" t="s">
        <v>16950</v>
      </c>
      <c r="B69" s="198" t="s">
        <v>16950</v>
      </c>
      <c r="C69" s="198">
        <v>1</v>
      </c>
      <c r="E69" s="200" t="s">
        <v>16897</v>
      </c>
      <c r="F69" s="200" t="s">
        <v>17006</v>
      </c>
      <c r="G69" s="200">
        <v>1</v>
      </c>
      <c r="I69" s="202" t="s">
        <v>16896</v>
      </c>
      <c r="J69" s="202" t="s">
        <v>17032</v>
      </c>
      <c r="K69" s="202">
        <v>1</v>
      </c>
    </row>
    <row r="70" spans="1:11">
      <c r="A70" s="198" t="s">
        <v>16884</v>
      </c>
      <c r="B70" s="198" t="s">
        <v>16951</v>
      </c>
      <c r="C70" s="198">
        <v>1</v>
      </c>
      <c r="E70" s="200" t="s">
        <v>16884</v>
      </c>
      <c r="F70" s="200" t="s">
        <v>17008</v>
      </c>
      <c r="G70" s="200">
        <v>1</v>
      </c>
      <c r="I70" s="202" t="s">
        <v>16896</v>
      </c>
      <c r="J70" s="202" t="s">
        <v>16943</v>
      </c>
      <c r="K70" s="202">
        <v>1</v>
      </c>
    </row>
    <row r="71" spans="1:11">
      <c r="A71" s="198" t="s">
        <v>16884</v>
      </c>
      <c r="B71" s="198" t="s">
        <v>16952</v>
      </c>
      <c r="C71" s="198">
        <v>1</v>
      </c>
      <c r="E71" s="200" t="s">
        <v>16897</v>
      </c>
      <c r="F71" s="200" t="s">
        <v>17009</v>
      </c>
      <c r="G71" s="200">
        <v>1</v>
      </c>
      <c r="I71" s="202" t="s">
        <v>16897</v>
      </c>
      <c r="J71" s="202" t="s">
        <v>17033</v>
      </c>
      <c r="K71" s="202">
        <v>1</v>
      </c>
    </row>
    <row r="72" spans="1:11">
      <c r="A72" s="198" t="s">
        <v>16884</v>
      </c>
      <c r="B72" s="198" t="s">
        <v>16953</v>
      </c>
      <c r="C72" s="198">
        <v>1</v>
      </c>
      <c r="E72" s="200" t="s">
        <v>16897</v>
      </c>
      <c r="F72" s="200" t="s">
        <v>17010</v>
      </c>
      <c r="G72" s="200">
        <v>1</v>
      </c>
      <c r="I72" s="202" t="s">
        <v>17037</v>
      </c>
      <c r="J72" s="202" t="s">
        <v>17037</v>
      </c>
      <c r="K72" s="202">
        <v>1</v>
      </c>
    </row>
    <row r="73" spans="1:11">
      <c r="A73" s="198" t="s">
        <v>16884</v>
      </c>
      <c r="B73" s="198" t="s">
        <v>16954</v>
      </c>
      <c r="C73" s="198">
        <v>1</v>
      </c>
      <c r="E73" s="200" t="s">
        <v>16882</v>
      </c>
      <c r="F73" s="200" t="s">
        <v>16915</v>
      </c>
      <c r="G73" s="200">
        <v>1</v>
      </c>
      <c r="I73" s="202" t="s">
        <v>17038</v>
      </c>
      <c r="J73" s="202" t="s">
        <v>17038</v>
      </c>
      <c r="K73" s="202">
        <v>1</v>
      </c>
    </row>
    <row r="74" spans="1:11">
      <c r="A74" s="198" t="s">
        <v>16884</v>
      </c>
      <c r="B74" s="198" t="s">
        <v>16955</v>
      </c>
      <c r="C74" s="198">
        <v>1</v>
      </c>
      <c r="E74" s="200" t="s">
        <v>16896</v>
      </c>
      <c r="F74" s="200" t="s">
        <v>17011</v>
      </c>
      <c r="G74" s="200">
        <v>1</v>
      </c>
      <c r="I74" s="202" t="s">
        <v>16884</v>
      </c>
      <c r="J74" s="202" t="s">
        <v>17040</v>
      </c>
      <c r="K74" s="202">
        <v>1</v>
      </c>
    </row>
    <row r="75" spans="1:11">
      <c r="A75" s="198" t="s">
        <v>16884</v>
      </c>
      <c r="B75" s="198" t="s">
        <v>16956</v>
      </c>
      <c r="C75" s="198">
        <v>1</v>
      </c>
      <c r="E75" s="200" t="s">
        <v>16882</v>
      </c>
      <c r="F75" s="200" t="s">
        <v>16916</v>
      </c>
      <c r="G75" s="200">
        <v>1</v>
      </c>
      <c r="I75" s="202" t="s">
        <v>17044</v>
      </c>
      <c r="J75" s="202" t="s">
        <v>17044</v>
      </c>
      <c r="K75" s="202">
        <v>1</v>
      </c>
    </row>
    <row r="76" spans="1:11">
      <c r="A76" s="198" t="s">
        <v>16884</v>
      </c>
      <c r="B76" s="198" t="s">
        <v>16957</v>
      </c>
      <c r="C76" s="198">
        <v>1</v>
      </c>
      <c r="E76" s="200" t="s">
        <v>16896</v>
      </c>
      <c r="F76" s="200" t="s">
        <v>16898</v>
      </c>
      <c r="G76" s="200">
        <v>3</v>
      </c>
      <c r="I76" s="202" t="s">
        <v>16884</v>
      </c>
      <c r="J76" s="202" t="s">
        <v>17045</v>
      </c>
      <c r="K76" s="202">
        <v>1</v>
      </c>
    </row>
    <row r="77" spans="1:11">
      <c r="A77" s="198" t="s">
        <v>16884</v>
      </c>
      <c r="B77" s="198" t="s">
        <v>16958</v>
      </c>
      <c r="C77" s="198">
        <v>1</v>
      </c>
      <c r="E77" s="200" t="s">
        <v>16882</v>
      </c>
      <c r="F77" s="200" t="s">
        <v>16885</v>
      </c>
      <c r="G77" s="200">
        <v>23</v>
      </c>
      <c r="I77" s="202" t="s">
        <v>16884</v>
      </c>
      <c r="J77" s="202" t="s">
        <v>17048</v>
      </c>
      <c r="K77" s="202">
        <v>1</v>
      </c>
    </row>
    <row r="78" spans="1:11">
      <c r="A78" s="198" t="s">
        <v>16884</v>
      </c>
      <c r="B78" s="198" t="s">
        <v>16959</v>
      </c>
      <c r="C78" s="198">
        <v>1</v>
      </c>
      <c r="E78" s="200" t="s">
        <v>16882</v>
      </c>
      <c r="F78" s="200" t="s">
        <v>17013</v>
      </c>
      <c r="G78" s="200">
        <v>1</v>
      </c>
      <c r="I78" s="202" t="s">
        <v>17049</v>
      </c>
      <c r="J78" s="202" t="s">
        <v>17049</v>
      </c>
      <c r="K78" s="202">
        <v>1</v>
      </c>
    </row>
    <row r="79" spans="1:11">
      <c r="A79" s="198" t="s">
        <v>16884</v>
      </c>
      <c r="B79" s="198" t="s">
        <v>16960</v>
      </c>
      <c r="C79" s="198">
        <v>1</v>
      </c>
      <c r="E79" s="200" t="s">
        <v>16882</v>
      </c>
      <c r="F79" s="200" t="s">
        <v>16886</v>
      </c>
      <c r="G79" s="200">
        <v>17</v>
      </c>
      <c r="I79" s="202" t="s">
        <v>17050</v>
      </c>
      <c r="J79" s="202" t="s">
        <v>17050</v>
      </c>
      <c r="K79" s="202">
        <v>1</v>
      </c>
    </row>
    <row r="80" spans="1:11">
      <c r="A80" s="198" t="s">
        <v>16884</v>
      </c>
      <c r="B80" s="198" t="s">
        <v>16961</v>
      </c>
      <c r="C80" s="198">
        <v>1</v>
      </c>
      <c r="E80" s="200" t="s">
        <v>16882</v>
      </c>
      <c r="F80" s="200" t="s">
        <v>16893</v>
      </c>
      <c r="G80" s="200">
        <v>6</v>
      </c>
      <c r="I80" s="202" t="s">
        <v>16884</v>
      </c>
      <c r="J80" s="202" t="s">
        <v>17052</v>
      </c>
      <c r="K80" s="202">
        <v>1</v>
      </c>
    </row>
    <row r="81" spans="1:11">
      <c r="A81" s="198" t="s">
        <v>16884</v>
      </c>
      <c r="B81" s="198" t="s">
        <v>16962</v>
      </c>
      <c r="C81" s="198">
        <v>1</v>
      </c>
      <c r="E81" s="200" t="s">
        <v>16882</v>
      </c>
      <c r="F81" s="200" t="s">
        <v>16899</v>
      </c>
      <c r="G81" s="200">
        <v>2</v>
      </c>
      <c r="I81" s="202" t="s">
        <v>16890</v>
      </c>
      <c r="J81" s="202" t="s">
        <v>17053</v>
      </c>
      <c r="K81" s="202">
        <v>1</v>
      </c>
    </row>
    <row r="82" spans="1:11">
      <c r="A82" s="198" t="s">
        <v>16884</v>
      </c>
      <c r="B82" s="198" t="s">
        <v>16963</v>
      </c>
      <c r="C82" s="198">
        <v>1</v>
      </c>
      <c r="E82" s="200" t="s">
        <v>16897</v>
      </c>
      <c r="F82" s="200" t="s">
        <v>17014</v>
      </c>
      <c r="G82" s="200">
        <v>1</v>
      </c>
      <c r="I82" s="202" t="s">
        <v>16900</v>
      </c>
      <c r="J82" s="202" t="s">
        <v>16901</v>
      </c>
      <c r="K82" s="202">
        <v>2</v>
      </c>
    </row>
    <row r="83" spans="1:11">
      <c r="A83" s="198" t="s">
        <v>16884</v>
      </c>
      <c r="B83" s="198" t="s">
        <v>16964</v>
      </c>
      <c r="C83" s="198">
        <v>1</v>
      </c>
      <c r="E83" s="200" t="s">
        <v>16900</v>
      </c>
      <c r="F83" s="200" t="s">
        <v>17015</v>
      </c>
      <c r="G83" s="200">
        <v>1</v>
      </c>
      <c r="I83" s="202" t="s">
        <v>16900</v>
      </c>
      <c r="J83" s="202" t="s">
        <v>17056</v>
      </c>
      <c r="K83" s="202">
        <v>1</v>
      </c>
    </row>
    <row r="84" spans="1:11">
      <c r="A84" s="198" t="s">
        <v>16965</v>
      </c>
      <c r="B84" s="198" t="s">
        <v>16965</v>
      </c>
      <c r="C84" s="198">
        <v>1</v>
      </c>
      <c r="E84" s="200" t="s">
        <v>17017</v>
      </c>
      <c r="F84" s="200" t="s">
        <v>17017</v>
      </c>
      <c r="G84" s="200">
        <v>1</v>
      </c>
      <c r="I84" s="202" t="s">
        <v>16896</v>
      </c>
      <c r="J84" s="202" t="s">
        <v>16906</v>
      </c>
      <c r="K84" s="202">
        <v>2</v>
      </c>
    </row>
    <row r="85" spans="1:11">
      <c r="A85" s="198" t="s">
        <v>16896</v>
      </c>
      <c r="B85" s="198" t="s">
        <v>16966</v>
      </c>
      <c r="C85" s="198">
        <v>1</v>
      </c>
      <c r="E85" s="200" t="s">
        <v>17017</v>
      </c>
      <c r="F85" s="200" t="s">
        <v>17017</v>
      </c>
      <c r="G85" s="200">
        <v>1</v>
      </c>
      <c r="I85" s="202" t="s">
        <v>16896</v>
      </c>
      <c r="J85" s="202" t="s">
        <v>16918</v>
      </c>
      <c r="K85" s="202">
        <v>2</v>
      </c>
    </row>
    <row r="86" spans="1:11">
      <c r="A86" s="198" t="s">
        <v>16900</v>
      </c>
      <c r="B86" s="198" t="s">
        <v>16967</v>
      </c>
      <c r="C86" s="198">
        <v>1</v>
      </c>
      <c r="E86" s="200" t="s">
        <v>16882</v>
      </c>
      <c r="F86" s="200" t="s">
        <v>16894</v>
      </c>
      <c r="G86" s="200">
        <v>3</v>
      </c>
      <c r="I86" s="202" t="s">
        <v>16882</v>
      </c>
      <c r="J86" s="202" t="s">
        <v>17061</v>
      </c>
      <c r="K86" s="202">
        <v>1</v>
      </c>
    </row>
    <row r="87" spans="1:11">
      <c r="A87" s="198" t="s">
        <v>16900</v>
      </c>
      <c r="B87" s="198" t="s">
        <v>16968</v>
      </c>
      <c r="C87" s="198">
        <v>1</v>
      </c>
      <c r="E87" s="200" t="s">
        <v>16884</v>
      </c>
      <c r="F87" s="200" t="s">
        <v>17023</v>
      </c>
      <c r="G87" s="200">
        <v>1</v>
      </c>
      <c r="I87" s="202" t="s">
        <v>16882</v>
      </c>
      <c r="J87" s="202" t="s">
        <v>16883</v>
      </c>
      <c r="K87" s="202">
        <v>139</v>
      </c>
    </row>
    <row r="88" spans="1:11">
      <c r="A88" s="198" t="s">
        <v>16900</v>
      </c>
      <c r="B88" s="198" t="s">
        <v>16969</v>
      </c>
      <c r="C88" s="198">
        <v>1</v>
      </c>
      <c r="E88" s="200" t="s">
        <v>16900</v>
      </c>
      <c r="F88" s="200" t="s">
        <v>17024</v>
      </c>
      <c r="G88" s="200">
        <v>1</v>
      </c>
      <c r="I88" s="202" t="s">
        <v>16882</v>
      </c>
      <c r="J88" s="202" t="s">
        <v>17062</v>
      </c>
      <c r="K88" s="202">
        <v>1</v>
      </c>
    </row>
    <row r="89" spans="1:11">
      <c r="A89" s="198" t="s">
        <v>16900</v>
      </c>
      <c r="B89" s="198" t="s">
        <v>16970</v>
      </c>
      <c r="C89" s="198">
        <v>1</v>
      </c>
      <c r="E89" s="200" t="s">
        <v>16882</v>
      </c>
      <c r="F89" s="200" t="s">
        <v>17025</v>
      </c>
      <c r="G89" s="200">
        <v>1</v>
      </c>
      <c r="I89" s="202" t="s">
        <v>16882</v>
      </c>
      <c r="J89" s="202" t="s">
        <v>16919</v>
      </c>
      <c r="K89" s="202">
        <v>2</v>
      </c>
    </row>
    <row r="90" spans="1:11">
      <c r="A90" s="198" t="s">
        <v>16900</v>
      </c>
      <c r="B90" s="198" t="s">
        <v>16971</v>
      </c>
      <c r="C90" s="198">
        <v>1</v>
      </c>
      <c r="E90" s="200" t="s">
        <v>16884</v>
      </c>
      <c r="F90" s="200" t="s">
        <v>17026</v>
      </c>
      <c r="G90" s="200">
        <v>1</v>
      </c>
      <c r="I90" s="202" t="s">
        <v>16882</v>
      </c>
      <c r="J90" s="202" t="s">
        <v>17067</v>
      </c>
      <c r="K90" s="202">
        <v>1</v>
      </c>
    </row>
    <row r="91" spans="1:11">
      <c r="A91" s="198" t="s">
        <v>16896</v>
      </c>
      <c r="B91" s="198" t="s">
        <v>16972</v>
      </c>
      <c r="C91" s="198">
        <v>1</v>
      </c>
      <c r="E91" s="200" t="s">
        <v>17027</v>
      </c>
      <c r="F91" s="200" t="s">
        <v>17027</v>
      </c>
      <c r="G91" s="200">
        <v>1</v>
      </c>
      <c r="I91" s="202" t="s">
        <v>16882</v>
      </c>
      <c r="J91" s="202" t="s">
        <v>17072</v>
      </c>
      <c r="K91" s="202">
        <v>1</v>
      </c>
    </row>
    <row r="92" spans="1:11">
      <c r="A92" s="198" t="s">
        <v>16896</v>
      </c>
      <c r="B92" s="198" t="s">
        <v>16973</v>
      </c>
      <c r="C92" s="198">
        <v>1</v>
      </c>
      <c r="E92" s="200" t="s">
        <v>16924</v>
      </c>
      <c r="F92" s="200" t="s">
        <v>17029</v>
      </c>
      <c r="G92" s="200">
        <v>1</v>
      </c>
      <c r="I92" s="202" t="s">
        <v>16882</v>
      </c>
      <c r="J92" s="202" t="s">
        <v>17074</v>
      </c>
      <c r="K92" s="202">
        <v>1</v>
      </c>
    </row>
    <row r="93" spans="1:11">
      <c r="A93" s="198" t="s">
        <v>16890</v>
      </c>
      <c r="B93" s="198" t="s">
        <v>16974</v>
      </c>
      <c r="C93" s="198">
        <v>1</v>
      </c>
      <c r="E93" s="200" t="s">
        <v>16778</v>
      </c>
      <c r="F93" s="200" t="s">
        <v>16778</v>
      </c>
      <c r="G93" s="200">
        <v>1</v>
      </c>
      <c r="I93" s="202" t="s">
        <v>16882</v>
      </c>
      <c r="J93" s="202" t="s">
        <v>16892</v>
      </c>
      <c r="K93" s="202">
        <v>2</v>
      </c>
    </row>
    <row r="94" spans="1:11">
      <c r="A94" s="198" t="s">
        <v>16896</v>
      </c>
      <c r="B94" s="198" t="s">
        <v>16975</v>
      </c>
      <c r="C94" s="198">
        <v>1</v>
      </c>
      <c r="E94" s="200" t="s">
        <v>17030</v>
      </c>
      <c r="F94" s="200" t="s">
        <v>17030</v>
      </c>
      <c r="G94" s="200">
        <v>1</v>
      </c>
      <c r="I94" s="202" t="s">
        <v>16882</v>
      </c>
      <c r="J94" s="202" t="s">
        <v>16889</v>
      </c>
      <c r="K94" s="202">
        <v>5</v>
      </c>
    </row>
    <row r="95" spans="1:11">
      <c r="A95" s="198" t="s">
        <v>16896</v>
      </c>
      <c r="B95" s="198" t="s">
        <v>16976</v>
      </c>
      <c r="C95" s="198">
        <v>1</v>
      </c>
      <c r="E95" s="200" t="s">
        <v>16895</v>
      </c>
      <c r="F95" s="200" t="s">
        <v>16895</v>
      </c>
      <c r="G95" s="200">
        <v>4</v>
      </c>
      <c r="I95" s="202" t="s">
        <v>16882</v>
      </c>
      <c r="J95" s="202" t="s">
        <v>17076</v>
      </c>
      <c r="K95" s="202">
        <v>1</v>
      </c>
    </row>
    <row r="96" spans="1:11">
      <c r="A96" s="198" t="s">
        <v>16896</v>
      </c>
      <c r="B96" s="198" t="s">
        <v>16977</v>
      </c>
      <c r="C96" s="198">
        <v>1</v>
      </c>
      <c r="E96" s="200" t="s">
        <v>16882</v>
      </c>
      <c r="F96" s="200" t="s">
        <v>17034</v>
      </c>
      <c r="G96" s="200">
        <v>1</v>
      </c>
      <c r="I96" s="202" t="s">
        <v>16882</v>
      </c>
      <c r="J96" s="202" t="s">
        <v>17078</v>
      </c>
      <c r="K96" s="202">
        <v>1</v>
      </c>
    </row>
    <row r="97" spans="1:11">
      <c r="A97" s="198" t="s">
        <v>16896</v>
      </c>
      <c r="B97" s="198" t="s">
        <v>16978</v>
      </c>
      <c r="C97" s="198">
        <v>1</v>
      </c>
      <c r="E97" s="200" t="s">
        <v>16896</v>
      </c>
      <c r="F97" s="200" t="s">
        <v>17035</v>
      </c>
      <c r="G97" s="200">
        <v>1</v>
      </c>
      <c r="I97" s="202" t="s">
        <v>16882</v>
      </c>
      <c r="J97" s="202" t="s">
        <v>17079</v>
      </c>
      <c r="K97" s="202">
        <v>1</v>
      </c>
    </row>
    <row r="98" spans="1:11">
      <c r="A98" s="198" t="s">
        <v>16896</v>
      </c>
      <c r="B98" s="198" t="s">
        <v>16979</v>
      </c>
      <c r="C98" s="198">
        <v>1</v>
      </c>
      <c r="E98" s="200" t="s">
        <v>17036</v>
      </c>
      <c r="F98" s="200" t="s">
        <v>17036</v>
      </c>
      <c r="G98" s="200">
        <v>1</v>
      </c>
      <c r="I98" s="202" t="s">
        <v>16882</v>
      </c>
      <c r="J98" s="202" t="s">
        <v>17081</v>
      </c>
      <c r="K98" s="202">
        <v>1</v>
      </c>
    </row>
    <row r="99" spans="1:11">
      <c r="A99" s="198" t="s">
        <v>16980</v>
      </c>
      <c r="B99" s="198" t="s">
        <v>16980</v>
      </c>
      <c r="C99" s="198">
        <v>1</v>
      </c>
      <c r="E99" s="200" t="s">
        <v>16924</v>
      </c>
      <c r="F99" s="200" t="s">
        <v>17039</v>
      </c>
      <c r="G99" s="200">
        <v>1</v>
      </c>
      <c r="I99" s="202" t="s">
        <v>16882</v>
      </c>
      <c r="J99" s="202" t="s">
        <v>17082</v>
      </c>
      <c r="K99" s="202">
        <v>1</v>
      </c>
    </row>
    <row r="100" spans="1:11">
      <c r="A100" s="198" t="s">
        <v>16981</v>
      </c>
      <c r="B100" s="198" t="s">
        <v>16982</v>
      </c>
      <c r="C100" s="198">
        <v>1</v>
      </c>
      <c r="E100" s="200" t="s">
        <v>17041</v>
      </c>
      <c r="F100" s="200" t="s">
        <v>17041</v>
      </c>
      <c r="G100" s="200">
        <v>1</v>
      </c>
      <c r="I100" s="202" t="s">
        <v>17083</v>
      </c>
      <c r="J100" s="202" t="s">
        <v>17083</v>
      </c>
      <c r="K100" s="202">
        <v>1</v>
      </c>
    </row>
    <row r="101" spans="1:11">
      <c r="A101" s="198" t="s">
        <v>16983</v>
      </c>
      <c r="B101" s="198" t="s">
        <v>16983</v>
      </c>
      <c r="C101" s="198">
        <v>1</v>
      </c>
      <c r="E101" s="200" t="s">
        <v>17042</v>
      </c>
      <c r="F101" s="200" t="s">
        <v>17042</v>
      </c>
      <c r="G101" s="200">
        <v>1</v>
      </c>
    </row>
    <row r="102" spans="1:11">
      <c r="A102" s="198" t="s">
        <v>16980</v>
      </c>
      <c r="B102" s="198" t="s">
        <v>16984</v>
      </c>
      <c r="C102" s="198">
        <v>1</v>
      </c>
      <c r="E102" s="200" t="s">
        <v>17043</v>
      </c>
      <c r="F102" s="200" t="s">
        <v>17043</v>
      </c>
      <c r="G102" s="200">
        <v>1</v>
      </c>
    </row>
    <row r="103" spans="1:11">
      <c r="A103" s="198" t="s">
        <v>16980</v>
      </c>
      <c r="B103" s="198" t="s">
        <v>16985</v>
      </c>
      <c r="C103" s="198">
        <v>1</v>
      </c>
      <c r="E103" s="200" t="s">
        <v>16897</v>
      </c>
      <c r="F103" s="200" t="s">
        <v>17046</v>
      </c>
      <c r="G103" s="200">
        <v>1</v>
      </c>
    </row>
    <row r="104" spans="1:11">
      <c r="A104" s="198" t="s">
        <v>16897</v>
      </c>
      <c r="B104" s="198" t="s">
        <v>16986</v>
      </c>
      <c r="C104" s="198">
        <v>1</v>
      </c>
      <c r="E104" s="200" t="s">
        <v>17047</v>
      </c>
      <c r="F104" s="200" t="s">
        <v>17047</v>
      </c>
      <c r="G104" s="200">
        <v>1</v>
      </c>
    </row>
    <row r="105" spans="1:11">
      <c r="A105" s="198" t="s">
        <v>16882</v>
      </c>
      <c r="B105" s="198" t="s">
        <v>16987</v>
      </c>
      <c r="C105" s="198">
        <v>1</v>
      </c>
      <c r="E105" s="200" t="s">
        <v>16897</v>
      </c>
      <c r="F105" s="200" t="s">
        <v>17051</v>
      </c>
      <c r="G105" s="200">
        <v>1</v>
      </c>
    </row>
    <row r="106" spans="1:11">
      <c r="A106" s="198" t="s">
        <v>16896</v>
      </c>
      <c r="B106" s="198" t="s">
        <v>16988</v>
      </c>
      <c r="C106" s="198">
        <v>1</v>
      </c>
      <c r="E106" s="200" t="s">
        <v>16897</v>
      </c>
      <c r="F106" s="200" t="s">
        <v>16917</v>
      </c>
      <c r="G106" s="200">
        <v>2</v>
      </c>
    </row>
    <row r="107" spans="1:11">
      <c r="A107" s="198" t="s">
        <v>16896</v>
      </c>
      <c r="B107" s="198" t="s">
        <v>16989</v>
      </c>
      <c r="C107" s="198">
        <v>1</v>
      </c>
      <c r="E107" s="200" t="s">
        <v>16900</v>
      </c>
      <c r="F107" s="200" t="s">
        <v>16901</v>
      </c>
      <c r="G107" s="200">
        <v>2</v>
      </c>
    </row>
    <row r="108" spans="1:11">
      <c r="A108" s="198" t="s">
        <v>16990</v>
      </c>
      <c r="B108" s="198" t="s">
        <v>16990</v>
      </c>
      <c r="C108" s="198">
        <v>1</v>
      </c>
      <c r="E108" s="200" t="s">
        <v>16900</v>
      </c>
      <c r="F108" s="200" t="s">
        <v>17054</v>
      </c>
      <c r="G108" s="200">
        <v>1</v>
      </c>
    </row>
    <row r="109" spans="1:11">
      <c r="A109" s="198" t="s">
        <v>16896</v>
      </c>
      <c r="B109" s="198" t="s">
        <v>16991</v>
      </c>
      <c r="C109" s="198">
        <v>1</v>
      </c>
      <c r="E109" s="200" t="s">
        <v>16900</v>
      </c>
      <c r="F109" s="200" t="s">
        <v>17055</v>
      </c>
      <c r="G109" s="200">
        <v>1</v>
      </c>
    </row>
    <row r="110" spans="1:11">
      <c r="A110" s="198" t="s">
        <v>16884</v>
      </c>
      <c r="B110" s="198" t="s">
        <v>16992</v>
      </c>
      <c r="C110" s="198">
        <v>1</v>
      </c>
      <c r="E110" s="200" t="s">
        <v>16900</v>
      </c>
      <c r="F110" s="200" t="s">
        <v>17057</v>
      </c>
      <c r="G110" s="200">
        <v>1</v>
      </c>
    </row>
    <row r="111" spans="1:11">
      <c r="A111" s="198" t="s">
        <v>16884</v>
      </c>
      <c r="B111" s="198" t="s">
        <v>16993</v>
      </c>
      <c r="C111" s="198">
        <v>1</v>
      </c>
      <c r="E111" s="200" t="s">
        <v>16900</v>
      </c>
      <c r="F111" s="200" t="s">
        <v>17058</v>
      </c>
      <c r="G111" s="200">
        <v>1</v>
      </c>
    </row>
    <row r="112" spans="1:11">
      <c r="A112" s="198" t="s">
        <v>16900</v>
      </c>
      <c r="B112" s="198" t="s">
        <v>16994</v>
      </c>
      <c r="C112" s="198">
        <v>1</v>
      </c>
      <c r="E112" s="200" t="s">
        <v>16900</v>
      </c>
      <c r="F112" s="200" t="s">
        <v>17059</v>
      </c>
      <c r="G112" s="200">
        <v>1</v>
      </c>
    </row>
    <row r="113" spans="1:7">
      <c r="A113" s="198" t="s">
        <v>16890</v>
      </c>
      <c r="B113" s="198" t="s">
        <v>16995</v>
      </c>
      <c r="C113" s="198">
        <v>1</v>
      </c>
      <c r="E113" s="200" t="s">
        <v>16896</v>
      </c>
      <c r="F113" s="200" t="s">
        <v>16906</v>
      </c>
      <c r="G113" s="200">
        <v>1</v>
      </c>
    </row>
    <row r="114" spans="1:7">
      <c r="A114" s="198" t="s">
        <v>16882</v>
      </c>
      <c r="B114" s="198" t="s">
        <v>16996</v>
      </c>
      <c r="C114" s="198">
        <v>1</v>
      </c>
      <c r="E114" s="200" t="s">
        <v>16882</v>
      </c>
      <c r="F114" s="200" t="s">
        <v>17060</v>
      </c>
      <c r="G114" s="200">
        <v>1</v>
      </c>
    </row>
    <row r="115" spans="1:7">
      <c r="A115" s="198" t="s">
        <v>16884</v>
      </c>
      <c r="B115" s="198" t="s">
        <v>16997</v>
      </c>
      <c r="C115" s="198">
        <v>1</v>
      </c>
      <c r="E115" s="200" t="s">
        <v>16882</v>
      </c>
      <c r="F115" s="200" t="s">
        <v>16883</v>
      </c>
      <c r="G115" s="200">
        <v>205</v>
      </c>
    </row>
    <row r="116" spans="1:7">
      <c r="A116" s="198" t="s">
        <v>16884</v>
      </c>
      <c r="B116" s="198" t="s">
        <v>16998</v>
      </c>
      <c r="C116" s="198">
        <v>1</v>
      </c>
      <c r="E116" s="200" t="s">
        <v>16882</v>
      </c>
      <c r="F116" s="200" t="s">
        <v>17063</v>
      </c>
      <c r="G116" s="200">
        <v>1</v>
      </c>
    </row>
    <row r="117" spans="1:7">
      <c r="A117" s="198" t="s">
        <v>16884</v>
      </c>
      <c r="B117" s="198" t="s">
        <v>16999</v>
      </c>
      <c r="C117" s="198">
        <v>1</v>
      </c>
      <c r="E117" s="200" t="s">
        <v>16882</v>
      </c>
      <c r="F117" s="200" t="s">
        <v>17064</v>
      </c>
      <c r="G117" s="200">
        <v>1</v>
      </c>
    </row>
    <row r="118" spans="1:7">
      <c r="A118" s="198" t="s">
        <v>16884</v>
      </c>
      <c r="B118" s="198" t="s">
        <v>17000</v>
      </c>
      <c r="C118" s="198">
        <v>1</v>
      </c>
      <c r="E118" s="200" t="s">
        <v>16882</v>
      </c>
      <c r="F118" s="200" t="s">
        <v>17065</v>
      </c>
      <c r="G118" s="200">
        <v>1</v>
      </c>
    </row>
    <row r="119" spans="1:7">
      <c r="A119" s="198" t="s">
        <v>16884</v>
      </c>
      <c r="B119" s="198" t="s">
        <v>17001</v>
      </c>
      <c r="C119" s="198">
        <v>1</v>
      </c>
      <c r="E119" s="200" t="s">
        <v>16882</v>
      </c>
      <c r="F119" s="200" t="s">
        <v>17066</v>
      </c>
      <c r="G119" s="200">
        <v>1</v>
      </c>
    </row>
    <row r="120" spans="1:7">
      <c r="A120" s="198" t="s">
        <v>16884</v>
      </c>
      <c r="B120" s="198" t="s">
        <v>17002</v>
      </c>
      <c r="C120" s="198">
        <v>1</v>
      </c>
      <c r="E120" s="200" t="s">
        <v>16882</v>
      </c>
      <c r="F120" s="200" t="s">
        <v>17068</v>
      </c>
      <c r="G120" s="200">
        <v>1</v>
      </c>
    </row>
    <row r="121" spans="1:7">
      <c r="A121" s="198" t="s">
        <v>16884</v>
      </c>
      <c r="B121" s="198" t="s">
        <v>17003</v>
      </c>
      <c r="C121" s="198">
        <v>1</v>
      </c>
      <c r="E121" s="200" t="s">
        <v>16882</v>
      </c>
      <c r="F121" s="200" t="s">
        <v>17069</v>
      </c>
      <c r="G121" s="200">
        <v>1</v>
      </c>
    </row>
    <row r="122" spans="1:7">
      <c r="A122" s="198" t="s">
        <v>16890</v>
      </c>
      <c r="B122" s="198" t="s">
        <v>17004</v>
      </c>
      <c r="C122" s="198">
        <v>1</v>
      </c>
      <c r="E122" s="200" t="s">
        <v>16882</v>
      </c>
      <c r="F122" s="200" t="s">
        <v>17070</v>
      </c>
      <c r="G122" s="200">
        <v>1</v>
      </c>
    </row>
    <row r="123" spans="1:7">
      <c r="A123" s="198" t="s">
        <v>16897</v>
      </c>
      <c r="B123" s="198" t="s">
        <v>17005</v>
      </c>
      <c r="C123" s="198">
        <v>1</v>
      </c>
      <c r="E123" s="200" t="s">
        <v>16882</v>
      </c>
      <c r="F123" s="200" t="s">
        <v>17071</v>
      </c>
      <c r="G123" s="200">
        <v>1</v>
      </c>
    </row>
    <row r="124" spans="1:7">
      <c r="A124" s="198" t="s">
        <v>16897</v>
      </c>
      <c r="B124" s="198" t="s">
        <v>17006</v>
      </c>
      <c r="C124" s="198">
        <v>1</v>
      </c>
      <c r="E124" s="200" t="s">
        <v>16882</v>
      </c>
      <c r="F124" s="200" t="s">
        <v>17073</v>
      </c>
      <c r="G124" s="200">
        <v>1</v>
      </c>
    </row>
    <row r="125" spans="1:7">
      <c r="A125" s="198" t="s">
        <v>16897</v>
      </c>
      <c r="B125" s="198" t="s">
        <v>17007</v>
      </c>
      <c r="C125" s="198">
        <v>1</v>
      </c>
      <c r="E125" s="200" t="s">
        <v>16882</v>
      </c>
      <c r="F125" s="200" t="s">
        <v>16892</v>
      </c>
      <c r="G125" s="200">
        <v>7</v>
      </c>
    </row>
    <row r="126" spans="1:7">
      <c r="A126" s="198" t="s">
        <v>16884</v>
      </c>
      <c r="B126" s="198" t="s">
        <v>17008</v>
      </c>
      <c r="C126" s="198">
        <v>1</v>
      </c>
      <c r="E126" s="200" t="s">
        <v>16882</v>
      </c>
      <c r="F126" s="200" t="s">
        <v>16889</v>
      </c>
      <c r="G126" s="200">
        <v>8</v>
      </c>
    </row>
    <row r="127" spans="1:7">
      <c r="A127" s="198" t="s">
        <v>16897</v>
      </c>
      <c r="B127" s="198" t="s">
        <v>17009</v>
      </c>
      <c r="C127" s="198">
        <v>1</v>
      </c>
      <c r="E127" s="200" t="s">
        <v>16882</v>
      </c>
      <c r="F127" s="200" t="s">
        <v>17075</v>
      </c>
      <c r="G127" s="200">
        <v>1</v>
      </c>
    </row>
    <row r="128" spans="1:7">
      <c r="A128" s="198" t="s">
        <v>16897</v>
      </c>
      <c r="B128" s="198" t="s">
        <v>17010</v>
      </c>
      <c r="C128" s="198">
        <v>1</v>
      </c>
      <c r="E128" s="200" t="s">
        <v>16882</v>
      </c>
      <c r="F128" s="200" t="s">
        <v>17077</v>
      </c>
      <c r="G128" s="200">
        <v>1</v>
      </c>
    </row>
    <row r="129" spans="1:7">
      <c r="A129" s="198" t="s">
        <v>16896</v>
      </c>
      <c r="B129" s="198" t="s">
        <v>17011</v>
      </c>
      <c r="C129" s="198">
        <v>1</v>
      </c>
      <c r="E129" s="200" t="s">
        <v>16882</v>
      </c>
      <c r="F129" s="200" t="s">
        <v>17080</v>
      </c>
      <c r="G129" s="200">
        <v>1</v>
      </c>
    </row>
    <row r="130" spans="1:7">
      <c r="A130" s="198" t="s">
        <v>16882</v>
      </c>
      <c r="B130" s="198" t="s">
        <v>17012</v>
      </c>
      <c r="C130" s="198">
        <v>1</v>
      </c>
      <c r="E130" s="200" t="s">
        <v>16882</v>
      </c>
      <c r="F130" s="200" t="s">
        <v>16920</v>
      </c>
      <c r="G130" s="200">
        <v>2</v>
      </c>
    </row>
    <row r="131" spans="1:7">
      <c r="A131" s="198" t="s">
        <v>16882</v>
      </c>
      <c r="B131" s="198" t="s">
        <v>17013</v>
      </c>
      <c r="C131" s="198">
        <v>1</v>
      </c>
      <c r="E131" s="200" t="s">
        <v>17084</v>
      </c>
      <c r="F131" s="200" t="s">
        <v>17084</v>
      </c>
      <c r="G131" s="200">
        <v>1</v>
      </c>
    </row>
    <row r="132" spans="1:7">
      <c r="A132" s="198" t="s">
        <v>16897</v>
      </c>
      <c r="B132" s="198" t="s">
        <v>17014</v>
      </c>
      <c r="C132" s="198">
        <v>1</v>
      </c>
      <c r="E132" s="200" t="s">
        <v>17085</v>
      </c>
      <c r="F132" s="200" t="s">
        <v>17085</v>
      </c>
      <c r="G132" s="200">
        <v>1</v>
      </c>
    </row>
    <row r="133" spans="1:7">
      <c r="A133" s="198" t="s">
        <v>16900</v>
      </c>
      <c r="B133" s="198" t="s">
        <v>17015</v>
      </c>
      <c r="C133" s="198">
        <v>1</v>
      </c>
    </row>
    <row r="134" spans="1:7">
      <c r="A134" s="198" t="s">
        <v>16882</v>
      </c>
      <c r="B134" s="198" t="s">
        <v>17016</v>
      </c>
      <c r="C134" s="198">
        <v>1</v>
      </c>
    </row>
    <row r="135" spans="1:7">
      <c r="A135" s="198" t="s">
        <v>17017</v>
      </c>
      <c r="B135" s="198" t="s">
        <v>17017</v>
      </c>
      <c r="C135" s="198">
        <v>1</v>
      </c>
    </row>
    <row r="136" spans="1:7">
      <c r="A136" s="198" t="s">
        <v>17017</v>
      </c>
      <c r="B136" s="198" t="s">
        <v>17017</v>
      </c>
      <c r="C136" s="198">
        <v>1</v>
      </c>
    </row>
    <row r="137" spans="1:7">
      <c r="A137" s="198" t="s">
        <v>17019</v>
      </c>
      <c r="B137" s="198" t="s">
        <v>17019</v>
      </c>
      <c r="C137" s="198">
        <v>1</v>
      </c>
    </row>
    <row r="138" spans="1:7">
      <c r="A138" s="198" t="s">
        <v>16882</v>
      </c>
      <c r="B138" s="198" t="s">
        <v>17020</v>
      </c>
      <c r="C138" s="198">
        <v>1</v>
      </c>
    </row>
    <row r="139" spans="1:7">
      <c r="A139" s="198" t="s">
        <v>16884</v>
      </c>
      <c r="B139" s="198" t="s">
        <v>17021</v>
      </c>
      <c r="C139" s="198">
        <v>1</v>
      </c>
    </row>
    <row r="140" spans="1:7">
      <c r="A140" s="198" t="s">
        <v>16896</v>
      </c>
      <c r="B140" s="198" t="s">
        <v>17022</v>
      </c>
      <c r="C140" s="198">
        <v>1</v>
      </c>
    </row>
    <row r="141" spans="1:7">
      <c r="A141" s="198" t="s">
        <v>16884</v>
      </c>
      <c r="B141" s="198" t="s">
        <v>17023</v>
      </c>
      <c r="C141" s="198">
        <v>1</v>
      </c>
    </row>
    <row r="142" spans="1:7">
      <c r="A142" s="198" t="s">
        <v>16900</v>
      </c>
      <c r="B142" s="198" t="s">
        <v>17024</v>
      </c>
      <c r="C142" s="198">
        <v>1</v>
      </c>
    </row>
    <row r="143" spans="1:7">
      <c r="A143" s="198" t="s">
        <v>16882</v>
      </c>
      <c r="B143" s="198" t="s">
        <v>17025</v>
      </c>
      <c r="C143" s="198">
        <v>1</v>
      </c>
    </row>
    <row r="144" spans="1:7">
      <c r="A144" s="198" t="s">
        <v>16884</v>
      </c>
      <c r="B144" s="198" t="s">
        <v>17026</v>
      </c>
      <c r="C144" s="198">
        <v>1</v>
      </c>
    </row>
    <row r="145" spans="1:3">
      <c r="A145" s="198" t="s">
        <v>17027</v>
      </c>
      <c r="B145" s="198" t="s">
        <v>17027</v>
      </c>
      <c r="C145" s="198">
        <v>1</v>
      </c>
    </row>
    <row r="146" spans="1:3">
      <c r="A146" s="198" t="s">
        <v>16882</v>
      </c>
      <c r="B146" s="198" t="s">
        <v>17028</v>
      </c>
      <c r="C146" s="198">
        <v>1</v>
      </c>
    </row>
    <row r="147" spans="1:3">
      <c r="A147" s="198" t="s">
        <v>16924</v>
      </c>
      <c r="B147" s="198" t="s">
        <v>17029</v>
      </c>
      <c r="C147" s="198">
        <v>1</v>
      </c>
    </row>
    <row r="148" spans="1:3">
      <c r="A148" s="198" t="s">
        <v>16778</v>
      </c>
      <c r="B148" s="198" t="s">
        <v>16778</v>
      </c>
      <c r="C148" s="198">
        <v>1</v>
      </c>
    </row>
    <row r="149" spans="1:3">
      <c r="A149" s="198" t="s">
        <v>17030</v>
      </c>
      <c r="B149" s="198" t="s">
        <v>17030</v>
      </c>
      <c r="C149" s="198">
        <v>1</v>
      </c>
    </row>
    <row r="150" spans="1:3">
      <c r="A150" s="198" t="s">
        <v>16896</v>
      </c>
      <c r="B150" s="198" t="s">
        <v>17031</v>
      </c>
      <c r="C150" s="198">
        <v>1</v>
      </c>
    </row>
    <row r="151" spans="1:3">
      <c r="A151" s="198" t="s">
        <v>16896</v>
      </c>
      <c r="B151" s="198" t="s">
        <v>17032</v>
      </c>
      <c r="C151" s="198">
        <v>1</v>
      </c>
    </row>
    <row r="152" spans="1:3">
      <c r="A152" s="198" t="s">
        <v>16896</v>
      </c>
      <c r="B152" s="198" t="s">
        <v>16943</v>
      </c>
      <c r="C152" s="198">
        <v>1</v>
      </c>
    </row>
    <row r="153" spans="1:3">
      <c r="A153" s="198" t="s">
        <v>16897</v>
      </c>
      <c r="B153" s="198" t="s">
        <v>17033</v>
      </c>
      <c r="C153" s="198">
        <v>1</v>
      </c>
    </row>
    <row r="154" spans="1:3">
      <c r="A154" s="198" t="s">
        <v>16882</v>
      </c>
      <c r="B154" s="198" t="s">
        <v>17034</v>
      </c>
      <c r="C154" s="198">
        <v>1</v>
      </c>
    </row>
    <row r="155" spans="1:3">
      <c r="A155" s="198" t="s">
        <v>16896</v>
      </c>
      <c r="B155" s="198" t="s">
        <v>17035</v>
      </c>
      <c r="C155" s="198">
        <v>1</v>
      </c>
    </row>
    <row r="156" spans="1:3">
      <c r="A156" s="198" t="s">
        <v>17036</v>
      </c>
      <c r="B156" s="198" t="s">
        <v>17036</v>
      </c>
      <c r="C156" s="198">
        <v>1</v>
      </c>
    </row>
    <row r="157" spans="1:3">
      <c r="A157" s="198" t="s">
        <v>17037</v>
      </c>
      <c r="B157" s="198" t="s">
        <v>17037</v>
      </c>
      <c r="C157" s="198">
        <v>1</v>
      </c>
    </row>
    <row r="158" spans="1:3">
      <c r="A158" s="198" t="s">
        <v>17038</v>
      </c>
      <c r="B158" s="198" t="s">
        <v>17038</v>
      </c>
      <c r="C158" s="198">
        <v>1</v>
      </c>
    </row>
    <row r="159" spans="1:3">
      <c r="A159" s="198" t="s">
        <v>16924</v>
      </c>
      <c r="B159" s="198" t="s">
        <v>17039</v>
      </c>
      <c r="C159" s="198">
        <v>1</v>
      </c>
    </row>
    <row r="160" spans="1:3">
      <c r="A160" s="198" t="s">
        <v>16884</v>
      </c>
      <c r="B160" s="198" t="s">
        <v>17040</v>
      </c>
      <c r="C160" s="198">
        <v>1</v>
      </c>
    </row>
    <row r="161" spans="1:3">
      <c r="A161" s="198" t="s">
        <v>17041</v>
      </c>
      <c r="B161" s="198" t="s">
        <v>17041</v>
      </c>
      <c r="C161" s="198">
        <v>1</v>
      </c>
    </row>
    <row r="162" spans="1:3">
      <c r="A162" s="198" t="s">
        <v>17042</v>
      </c>
      <c r="B162" s="198" t="s">
        <v>17042</v>
      </c>
      <c r="C162" s="198">
        <v>1</v>
      </c>
    </row>
    <row r="163" spans="1:3">
      <c r="A163" s="198" t="s">
        <v>17043</v>
      </c>
      <c r="B163" s="198" t="s">
        <v>17043</v>
      </c>
      <c r="C163" s="198">
        <v>1</v>
      </c>
    </row>
    <row r="164" spans="1:3">
      <c r="A164" s="198" t="s">
        <v>17044</v>
      </c>
      <c r="B164" s="198" t="s">
        <v>17044</v>
      </c>
      <c r="C164" s="198">
        <v>1</v>
      </c>
    </row>
    <row r="165" spans="1:3">
      <c r="A165" s="198" t="s">
        <v>16884</v>
      </c>
      <c r="B165" s="198" t="s">
        <v>17045</v>
      </c>
      <c r="C165" s="198">
        <v>1</v>
      </c>
    </row>
    <row r="166" spans="1:3">
      <c r="A166" s="198" t="s">
        <v>16897</v>
      </c>
      <c r="B166" s="198" t="s">
        <v>17046</v>
      </c>
      <c r="C166" s="198">
        <v>1</v>
      </c>
    </row>
    <row r="167" spans="1:3">
      <c r="A167" s="198" t="s">
        <v>17047</v>
      </c>
      <c r="B167" s="198" t="s">
        <v>17047</v>
      </c>
      <c r="C167" s="198">
        <v>1</v>
      </c>
    </row>
    <row r="168" spans="1:3">
      <c r="A168" s="198" t="s">
        <v>16884</v>
      </c>
      <c r="B168" s="198" t="s">
        <v>17048</v>
      </c>
      <c r="C168" s="198">
        <v>1</v>
      </c>
    </row>
    <row r="169" spans="1:3">
      <c r="A169" s="198" t="s">
        <v>17049</v>
      </c>
      <c r="B169" s="198" t="s">
        <v>17049</v>
      </c>
      <c r="C169" s="198">
        <v>1</v>
      </c>
    </row>
    <row r="170" spans="1:3">
      <c r="A170" s="198" t="s">
        <v>17050</v>
      </c>
      <c r="B170" s="198" t="s">
        <v>17050</v>
      </c>
      <c r="C170" s="198">
        <v>1</v>
      </c>
    </row>
    <row r="171" spans="1:3">
      <c r="A171" s="198" t="s">
        <v>16897</v>
      </c>
      <c r="B171" s="198" t="s">
        <v>17051</v>
      </c>
      <c r="C171" s="198">
        <v>1</v>
      </c>
    </row>
    <row r="172" spans="1:3">
      <c r="A172" s="198" t="s">
        <v>16884</v>
      </c>
      <c r="B172" s="198" t="s">
        <v>17052</v>
      </c>
      <c r="C172" s="198">
        <v>1</v>
      </c>
    </row>
    <row r="173" spans="1:3">
      <c r="A173" s="198" t="s">
        <v>16890</v>
      </c>
      <c r="B173" s="198" t="s">
        <v>17053</v>
      </c>
      <c r="C173" s="198">
        <v>1</v>
      </c>
    </row>
    <row r="174" spans="1:3">
      <c r="A174" s="198" t="s">
        <v>16900</v>
      </c>
      <c r="B174" s="198" t="s">
        <v>17054</v>
      </c>
      <c r="C174" s="198">
        <v>1</v>
      </c>
    </row>
    <row r="175" spans="1:3">
      <c r="A175" s="198" t="s">
        <v>16900</v>
      </c>
      <c r="B175" s="198" t="s">
        <v>17055</v>
      </c>
      <c r="C175" s="198">
        <v>1</v>
      </c>
    </row>
    <row r="176" spans="1:3">
      <c r="A176" s="198" t="s">
        <v>16900</v>
      </c>
      <c r="B176" s="198" t="s">
        <v>17056</v>
      </c>
      <c r="C176" s="198">
        <v>1</v>
      </c>
    </row>
    <row r="177" spans="1:3">
      <c r="A177" s="198" t="s">
        <v>16900</v>
      </c>
      <c r="B177" s="198" t="s">
        <v>17057</v>
      </c>
      <c r="C177" s="198">
        <v>1</v>
      </c>
    </row>
    <row r="178" spans="1:3">
      <c r="A178" s="198" t="s">
        <v>16900</v>
      </c>
      <c r="B178" s="198" t="s">
        <v>17058</v>
      </c>
      <c r="C178" s="198">
        <v>1</v>
      </c>
    </row>
    <row r="179" spans="1:3">
      <c r="A179" s="198" t="s">
        <v>16900</v>
      </c>
      <c r="B179" s="198" t="s">
        <v>17059</v>
      </c>
      <c r="C179" s="198">
        <v>1</v>
      </c>
    </row>
    <row r="180" spans="1:3">
      <c r="A180" s="198" t="s">
        <v>16882</v>
      </c>
      <c r="B180" s="198" t="s">
        <v>17060</v>
      </c>
      <c r="C180" s="198">
        <v>1</v>
      </c>
    </row>
    <row r="181" spans="1:3">
      <c r="A181" s="198" t="s">
        <v>16882</v>
      </c>
      <c r="B181" s="198" t="s">
        <v>17061</v>
      </c>
      <c r="C181" s="198">
        <v>1</v>
      </c>
    </row>
    <row r="182" spans="1:3">
      <c r="A182" s="198" t="s">
        <v>16882</v>
      </c>
      <c r="B182" s="198" t="s">
        <v>17062</v>
      </c>
      <c r="C182" s="198">
        <v>1</v>
      </c>
    </row>
    <row r="183" spans="1:3">
      <c r="A183" s="198" t="s">
        <v>16882</v>
      </c>
      <c r="B183" s="198" t="s">
        <v>17063</v>
      </c>
      <c r="C183" s="198">
        <v>1</v>
      </c>
    </row>
    <row r="184" spans="1:3">
      <c r="A184" s="198" t="s">
        <v>16882</v>
      </c>
      <c r="B184" s="198" t="s">
        <v>17064</v>
      </c>
      <c r="C184" s="198">
        <v>1</v>
      </c>
    </row>
    <row r="185" spans="1:3">
      <c r="A185" s="198" t="s">
        <v>16882</v>
      </c>
      <c r="B185" s="198" t="s">
        <v>17065</v>
      </c>
      <c r="C185" s="198">
        <v>1</v>
      </c>
    </row>
    <row r="186" spans="1:3">
      <c r="A186" s="198" t="s">
        <v>16882</v>
      </c>
      <c r="B186" s="198" t="s">
        <v>17066</v>
      </c>
      <c r="C186" s="198">
        <v>1</v>
      </c>
    </row>
    <row r="187" spans="1:3">
      <c r="A187" s="198" t="s">
        <v>16882</v>
      </c>
      <c r="B187" s="198" t="s">
        <v>17067</v>
      </c>
      <c r="C187" s="198">
        <v>1</v>
      </c>
    </row>
    <row r="188" spans="1:3">
      <c r="A188" s="198" t="s">
        <v>16882</v>
      </c>
      <c r="B188" s="198" t="s">
        <v>17068</v>
      </c>
      <c r="C188" s="198">
        <v>1</v>
      </c>
    </row>
    <row r="189" spans="1:3">
      <c r="A189" s="198" t="s">
        <v>16882</v>
      </c>
      <c r="B189" s="198" t="s">
        <v>17069</v>
      </c>
      <c r="C189" s="198">
        <v>1</v>
      </c>
    </row>
    <row r="190" spans="1:3">
      <c r="A190" s="198" t="s">
        <v>16882</v>
      </c>
      <c r="B190" s="198" t="s">
        <v>17070</v>
      </c>
      <c r="C190" s="198">
        <v>1</v>
      </c>
    </row>
    <row r="191" spans="1:3">
      <c r="A191" s="198" t="s">
        <v>16882</v>
      </c>
      <c r="B191" s="198" t="s">
        <v>17071</v>
      </c>
      <c r="C191" s="198">
        <v>1</v>
      </c>
    </row>
    <row r="192" spans="1:3">
      <c r="A192" s="198" t="s">
        <v>16882</v>
      </c>
      <c r="B192" s="198" t="s">
        <v>17072</v>
      </c>
      <c r="C192" s="198">
        <v>1</v>
      </c>
    </row>
    <row r="193" spans="1:3">
      <c r="A193" s="198" t="s">
        <v>16882</v>
      </c>
      <c r="B193" s="198" t="s">
        <v>17073</v>
      </c>
      <c r="C193" s="198">
        <v>1</v>
      </c>
    </row>
    <row r="194" spans="1:3">
      <c r="A194" s="198" t="s">
        <v>16882</v>
      </c>
      <c r="B194" s="198" t="s">
        <v>17074</v>
      </c>
      <c r="C194" s="198">
        <v>1</v>
      </c>
    </row>
    <row r="195" spans="1:3">
      <c r="A195" s="198" t="s">
        <v>16882</v>
      </c>
      <c r="B195" s="198" t="s">
        <v>17075</v>
      </c>
      <c r="C195" s="198">
        <v>1</v>
      </c>
    </row>
    <row r="196" spans="1:3">
      <c r="A196" s="198" t="s">
        <v>16882</v>
      </c>
      <c r="B196" s="198" t="s">
        <v>17076</v>
      </c>
      <c r="C196" s="198">
        <v>1</v>
      </c>
    </row>
    <row r="197" spans="1:3">
      <c r="A197" s="198" t="s">
        <v>16882</v>
      </c>
      <c r="B197" s="198" t="s">
        <v>17077</v>
      </c>
      <c r="C197" s="198">
        <v>1</v>
      </c>
    </row>
    <row r="198" spans="1:3">
      <c r="A198" s="198" t="s">
        <v>16882</v>
      </c>
      <c r="B198" s="198" t="s">
        <v>17078</v>
      </c>
      <c r="C198" s="198">
        <v>1</v>
      </c>
    </row>
    <row r="199" spans="1:3">
      <c r="A199" s="198" t="s">
        <v>16882</v>
      </c>
      <c r="B199" s="198" t="s">
        <v>17079</v>
      </c>
      <c r="C199" s="198">
        <v>1</v>
      </c>
    </row>
    <row r="200" spans="1:3">
      <c r="A200" s="198" t="s">
        <v>16882</v>
      </c>
      <c r="B200" s="198" t="s">
        <v>17080</v>
      </c>
      <c r="C200" s="198">
        <v>1</v>
      </c>
    </row>
    <row r="201" spans="1:3">
      <c r="A201" s="198" t="s">
        <v>16882</v>
      </c>
      <c r="B201" s="198" t="s">
        <v>17081</v>
      </c>
      <c r="C201" s="198">
        <v>1</v>
      </c>
    </row>
    <row r="202" spans="1:3">
      <c r="A202" s="198" t="s">
        <v>16882</v>
      </c>
      <c r="B202" s="198" t="s">
        <v>17082</v>
      </c>
      <c r="C202" s="198">
        <v>1</v>
      </c>
    </row>
    <row r="203" spans="1:3">
      <c r="A203" s="198" t="s">
        <v>17083</v>
      </c>
      <c r="B203" s="198" t="s">
        <v>17083</v>
      </c>
      <c r="C203" s="198">
        <v>1</v>
      </c>
    </row>
    <row r="204" spans="1:3">
      <c r="A204" s="198" t="s">
        <v>17084</v>
      </c>
      <c r="B204" s="198" t="s">
        <v>17084</v>
      </c>
      <c r="C204" s="198">
        <v>1</v>
      </c>
    </row>
    <row r="205" spans="1:3">
      <c r="A205" s="198" t="s">
        <v>17085</v>
      </c>
      <c r="B205" s="198" t="s">
        <v>17085</v>
      </c>
      <c r="C205" s="198">
        <v>1</v>
      </c>
    </row>
  </sheetData>
  <sortState ref="O2:P205">
    <sortCondition descending="1" ref="P2:P205"/>
  </sortState>
  <pageMargins left="0.511811024" right="0.511811024" top="0.78740157499999996" bottom="0.78740157499999996" header="0.31496062000000002" footer="0.3149606200000000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653AA-B639-4264-8A1E-499BF3095883}">
  <dimension ref="A1:O69"/>
  <sheetViews>
    <sheetView workbookViewId="0">
      <selection activeCell="O2" sqref="O2:O11"/>
    </sheetView>
  </sheetViews>
  <sheetFormatPr defaultRowHeight="14.4"/>
  <sheetData>
    <row r="1" spans="1:15">
      <c r="A1" s="204"/>
      <c r="B1" s="204" t="s">
        <v>17088</v>
      </c>
      <c r="C1" s="204" t="s">
        <v>342</v>
      </c>
      <c r="E1" s="205"/>
      <c r="F1" s="205" t="s">
        <v>17133</v>
      </c>
      <c r="G1" s="205" t="s">
        <v>5674</v>
      </c>
      <c r="I1" s="206"/>
      <c r="J1" s="206" t="s">
        <v>17134</v>
      </c>
      <c r="K1" s="206" t="s">
        <v>5675</v>
      </c>
      <c r="O1" s="211"/>
    </row>
    <row r="2" spans="1:15">
      <c r="A2" s="204"/>
      <c r="B2" s="204" t="s">
        <v>16523</v>
      </c>
      <c r="C2" s="211">
        <f>SUM(C3:C325)</f>
        <v>169</v>
      </c>
      <c r="E2" s="211"/>
      <c r="F2" s="211" t="s">
        <v>16523</v>
      </c>
      <c r="G2" s="211">
        <f>SUM(G3:G325)</f>
        <v>104</v>
      </c>
      <c r="I2" s="211"/>
      <c r="J2" s="211" t="s">
        <v>16523</v>
      </c>
      <c r="K2" s="211">
        <f>SUM(K3:K325)</f>
        <v>65</v>
      </c>
      <c r="O2" s="211" t="s">
        <v>16882</v>
      </c>
    </row>
    <row r="3" spans="1:15">
      <c r="A3" s="204" t="s">
        <v>16882</v>
      </c>
      <c r="B3" s="204" t="s">
        <v>16883</v>
      </c>
      <c r="C3" s="204">
        <v>38</v>
      </c>
      <c r="E3" s="205" t="s">
        <v>16896</v>
      </c>
      <c r="F3" s="205" t="s">
        <v>17094</v>
      </c>
      <c r="G3" s="205">
        <v>1</v>
      </c>
      <c r="I3" s="206" t="s">
        <v>16896</v>
      </c>
      <c r="J3" s="206" t="s">
        <v>17093</v>
      </c>
      <c r="K3" s="206">
        <v>1</v>
      </c>
      <c r="O3" s="211"/>
    </row>
    <row r="4" spans="1:15">
      <c r="A4" s="204" t="s">
        <v>5494</v>
      </c>
      <c r="B4" s="204" t="s">
        <v>5494</v>
      </c>
      <c r="C4" s="204">
        <v>19</v>
      </c>
      <c r="E4" s="205" t="s">
        <v>16896</v>
      </c>
      <c r="F4" s="205" t="s">
        <v>17095</v>
      </c>
      <c r="G4" s="205">
        <v>1</v>
      </c>
      <c r="I4" s="206" t="s">
        <v>16884</v>
      </c>
      <c r="J4" s="206" t="s">
        <v>16884</v>
      </c>
      <c r="K4" s="206">
        <v>7</v>
      </c>
      <c r="O4" s="211" t="s">
        <v>16884</v>
      </c>
    </row>
    <row r="5" spans="1:15">
      <c r="A5" s="204" t="s">
        <v>16884</v>
      </c>
      <c r="B5" s="204" t="s">
        <v>16884</v>
      </c>
      <c r="C5" s="204">
        <v>15</v>
      </c>
      <c r="E5" s="205" t="s">
        <v>16924</v>
      </c>
      <c r="F5" s="205" t="s">
        <v>16950</v>
      </c>
      <c r="G5" s="205">
        <v>1</v>
      </c>
      <c r="I5" s="206" t="s">
        <v>16884</v>
      </c>
      <c r="J5" s="206" t="s">
        <v>17096</v>
      </c>
      <c r="K5" s="206">
        <v>1</v>
      </c>
      <c r="O5" s="211" t="s">
        <v>16896</v>
      </c>
    </row>
    <row r="6" spans="1:15">
      <c r="A6" s="204" t="s">
        <v>16884</v>
      </c>
      <c r="B6" s="204" t="s">
        <v>17089</v>
      </c>
      <c r="C6" s="204">
        <v>9</v>
      </c>
      <c r="E6" s="205" t="s">
        <v>16884</v>
      </c>
      <c r="F6" s="205" t="s">
        <v>16884</v>
      </c>
      <c r="G6" s="205">
        <v>8</v>
      </c>
      <c r="I6" s="206" t="s">
        <v>16884</v>
      </c>
      <c r="J6" s="206" t="s">
        <v>16888</v>
      </c>
      <c r="K6" s="206">
        <v>2</v>
      </c>
      <c r="O6" s="211" t="s">
        <v>16900</v>
      </c>
    </row>
    <row r="7" spans="1:15">
      <c r="A7" s="204" t="s">
        <v>16895</v>
      </c>
      <c r="B7" s="204" t="s">
        <v>16895</v>
      </c>
      <c r="C7" s="204">
        <v>7</v>
      </c>
      <c r="E7" s="205" t="s">
        <v>16884</v>
      </c>
      <c r="F7" s="205" t="s">
        <v>16907</v>
      </c>
      <c r="G7" s="205">
        <v>1</v>
      </c>
      <c r="I7" s="206" t="s">
        <v>16896</v>
      </c>
      <c r="J7" s="206" t="s">
        <v>17097</v>
      </c>
      <c r="K7" s="206">
        <v>1</v>
      </c>
      <c r="O7" s="211" t="s">
        <v>16890</v>
      </c>
    </row>
    <row r="8" spans="1:15">
      <c r="A8" s="204" t="s">
        <v>16896</v>
      </c>
      <c r="B8" s="204" t="s">
        <v>17017</v>
      </c>
      <c r="C8" s="204">
        <v>4</v>
      </c>
      <c r="E8" s="205" t="s">
        <v>16884</v>
      </c>
      <c r="F8" s="205" t="s">
        <v>16888</v>
      </c>
      <c r="G8" s="205">
        <v>1</v>
      </c>
      <c r="I8" s="206" t="s">
        <v>16900</v>
      </c>
      <c r="J8" s="206" t="s">
        <v>17098</v>
      </c>
      <c r="K8" s="206">
        <v>1</v>
      </c>
      <c r="O8" s="211" t="s">
        <v>16920</v>
      </c>
    </row>
    <row r="9" spans="1:15">
      <c r="A9" s="204" t="s">
        <v>16884</v>
      </c>
      <c r="B9" s="204" t="s">
        <v>17090</v>
      </c>
      <c r="C9" s="204">
        <v>4</v>
      </c>
      <c r="E9" s="205" t="s">
        <v>16900</v>
      </c>
      <c r="F9" s="205" t="s">
        <v>16903</v>
      </c>
      <c r="G9" s="205">
        <v>3</v>
      </c>
      <c r="I9" s="206" t="s">
        <v>16884</v>
      </c>
      <c r="J9" s="206" t="s">
        <v>17099</v>
      </c>
      <c r="K9" s="206">
        <v>1</v>
      </c>
      <c r="O9" s="211" t="s">
        <v>16924</v>
      </c>
    </row>
    <row r="10" spans="1:15">
      <c r="A10" s="204" t="s">
        <v>16884</v>
      </c>
      <c r="B10" s="204" t="s">
        <v>16888</v>
      </c>
      <c r="C10" s="204">
        <v>3</v>
      </c>
      <c r="E10" s="205" t="s">
        <v>16900</v>
      </c>
      <c r="F10" s="205" t="s">
        <v>16971</v>
      </c>
      <c r="G10" s="205">
        <v>1</v>
      </c>
      <c r="I10" s="206" t="s">
        <v>16882</v>
      </c>
      <c r="J10" s="206" t="s">
        <v>17102</v>
      </c>
      <c r="K10" s="206">
        <v>1</v>
      </c>
      <c r="O10" s="211" t="s">
        <v>17117</v>
      </c>
    </row>
    <row r="11" spans="1:15">
      <c r="A11" s="204" t="s">
        <v>16900</v>
      </c>
      <c r="B11" s="204" t="s">
        <v>16903</v>
      </c>
      <c r="C11" s="204">
        <v>3</v>
      </c>
      <c r="E11" s="205" t="s">
        <v>16884</v>
      </c>
      <c r="F11" s="205" t="s">
        <v>17100</v>
      </c>
      <c r="G11" s="205">
        <v>1</v>
      </c>
      <c r="I11" s="206" t="s">
        <v>5494</v>
      </c>
      <c r="J11" s="206" t="s">
        <v>5494</v>
      </c>
      <c r="K11" s="206">
        <v>9</v>
      </c>
      <c r="O11" s="211" t="s">
        <v>17123</v>
      </c>
    </row>
    <row r="12" spans="1:15">
      <c r="A12" s="204" t="s">
        <v>16890</v>
      </c>
      <c r="B12" s="204" t="s">
        <v>16891</v>
      </c>
      <c r="C12" s="204">
        <v>3</v>
      </c>
      <c r="E12" s="205" t="s">
        <v>16884</v>
      </c>
      <c r="F12" s="205" t="s">
        <v>17101</v>
      </c>
      <c r="G12" s="205">
        <v>1</v>
      </c>
      <c r="I12" s="206" t="s">
        <v>16896</v>
      </c>
      <c r="J12" s="206" t="s">
        <v>17105</v>
      </c>
      <c r="K12" s="206">
        <v>1</v>
      </c>
    </row>
    <row r="13" spans="1:15">
      <c r="A13" s="204" t="s">
        <v>16882</v>
      </c>
      <c r="B13" s="204" t="s">
        <v>16894</v>
      </c>
      <c r="C13" s="204">
        <v>3</v>
      </c>
      <c r="E13" s="205" t="s">
        <v>16890</v>
      </c>
      <c r="F13" s="205" t="s">
        <v>16974</v>
      </c>
      <c r="G13" s="205">
        <v>1</v>
      </c>
      <c r="I13" s="206" t="s">
        <v>16900</v>
      </c>
      <c r="J13" s="206" t="s">
        <v>17106</v>
      </c>
      <c r="K13" s="206">
        <v>1</v>
      </c>
    </row>
    <row r="14" spans="1:15">
      <c r="A14" s="204" t="s">
        <v>16900</v>
      </c>
      <c r="B14" s="204" t="s">
        <v>16901</v>
      </c>
      <c r="C14" s="204">
        <v>3</v>
      </c>
      <c r="E14" s="205" t="s">
        <v>16896</v>
      </c>
      <c r="F14" s="205" t="s">
        <v>17103</v>
      </c>
      <c r="G14" s="205">
        <v>1</v>
      </c>
      <c r="I14" s="206" t="s">
        <v>16884</v>
      </c>
      <c r="J14" s="206" t="s">
        <v>17110</v>
      </c>
      <c r="K14" s="206">
        <v>1</v>
      </c>
    </row>
    <row r="15" spans="1:15">
      <c r="A15" s="204" t="s">
        <v>16896</v>
      </c>
      <c r="B15" s="204" t="s">
        <v>17091</v>
      </c>
      <c r="C15" s="204">
        <v>2</v>
      </c>
      <c r="E15" s="205" t="s">
        <v>5494</v>
      </c>
      <c r="F15" s="205" t="s">
        <v>5494</v>
      </c>
      <c r="G15" s="205">
        <v>10</v>
      </c>
      <c r="I15" s="206" t="s">
        <v>16884</v>
      </c>
      <c r="J15" s="206" t="s">
        <v>17089</v>
      </c>
      <c r="K15" s="206">
        <v>1</v>
      </c>
    </row>
    <row r="16" spans="1:15">
      <c r="A16" s="204" t="s">
        <v>16896</v>
      </c>
      <c r="B16" s="204" t="s">
        <v>17092</v>
      </c>
      <c r="C16" s="204">
        <v>2</v>
      </c>
      <c r="E16" s="205" t="s">
        <v>16896</v>
      </c>
      <c r="F16" s="205" t="s">
        <v>17104</v>
      </c>
      <c r="G16" s="205">
        <v>1</v>
      </c>
      <c r="I16" s="206" t="s">
        <v>16884</v>
      </c>
      <c r="J16" s="206" t="s">
        <v>17111</v>
      </c>
      <c r="K16" s="206">
        <v>1</v>
      </c>
    </row>
    <row r="17" spans="1:11">
      <c r="A17" s="204" t="s">
        <v>16920</v>
      </c>
      <c r="B17" s="204" t="s">
        <v>16920</v>
      </c>
      <c r="C17" s="204">
        <v>2</v>
      </c>
      <c r="E17" s="205" t="s">
        <v>16896</v>
      </c>
      <c r="F17" s="205" t="s">
        <v>17107</v>
      </c>
      <c r="G17" s="205">
        <v>1</v>
      </c>
      <c r="I17" s="206" t="s">
        <v>16884</v>
      </c>
      <c r="J17" s="206" t="s">
        <v>16887</v>
      </c>
      <c r="K17" s="206">
        <v>1</v>
      </c>
    </row>
    <row r="18" spans="1:11">
      <c r="A18" s="204" t="s">
        <v>16896</v>
      </c>
      <c r="B18" s="204" t="s">
        <v>17093</v>
      </c>
      <c r="C18" s="204">
        <v>1</v>
      </c>
      <c r="E18" s="205" t="s">
        <v>16896</v>
      </c>
      <c r="F18" s="205" t="s">
        <v>17108</v>
      </c>
      <c r="G18" s="205">
        <v>1</v>
      </c>
      <c r="I18" s="206" t="s">
        <v>16900</v>
      </c>
      <c r="J18" s="206" t="s">
        <v>16905</v>
      </c>
      <c r="K18" s="206">
        <v>1</v>
      </c>
    </row>
    <row r="19" spans="1:11">
      <c r="A19" s="204" t="s">
        <v>16896</v>
      </c>
      <c r="B19" s="204" t="s">
        <v>17094</v>
      </c>
      <c r="C19" s="204">
        <v>1</v>
      </c>
      <c r="E19" s="205" t="s">
        <v>16896</v>
      </c>
      <c r="F19" s="205" t="s">
        <v>17109</v>
      </c>
      <c r="G19" s="205">
        <v>1</v>
      </c>
      <c r="I19" s="206" t="s">
        <v>16890</v>
      </c>
      <c r="J19" s="206" t="s">
        <v>16891</v>
      </c>
      <c r="K19" s="206">
        <v>1</v>
      </c>
    </row>
    <row r="20" spans="1:11">
      <c r="A20" s="204" t="s">
        <v>16896</v>
      </c>
      <c r="B20" s="204" t="s">
        <v>17095</v>
      </c>
      <c r="C20" s="204">
        <v>1</v>
      </c>
      <c r="E20" s="205" t="s">
        <v>16884</v>
      </c>
      <c r="F20" s="205" t="s">
        <v>17089</v>
      </c>
      <c r="G20" s="205">
        <v>8</v>
      </c>
      <c r="I20" s="206" t="s">
        <v>16884</v>
      </c>
      <c r="J20" s="206" t="s">
        <v>17115</v>
      </c>
      <c r="K20" s="206">
        <v>1</v>
      </c>
    </row>
    <row r="21" spans="1:11">
      <c r="A21" s="204" t="s">
        <v>16924</v>
      </c>
      <c r="B21" s="204" t="s">
        <v>16950</v>
      </c>
      <c r="C21" s="204">
        <v>1</v>
      </c>
      <c r="E21" s="205" t="s">
        <v>16884</v>
      </c>
      <c r="F21" s="205" t="s">
        <v>17112</v>
      </c>
      <c r="G21" s="205">
        <v>1</v>
      </c>
      <c r="I21" s="206" t="s">
        <v>17117</v>
      </c>
      <c r="J21" s="206" t="s">
        <v>17007</v>
      </c>
      <c r="K21" s="206">
        <v>1</v>
      </c>
    </row>
    <row r="22" spans="1:11">
      <c r="A22" s="204" t="s">
        <v>16884</v>
      </c>
      <c r="B22" s="204" t="s">
        <v>17096</v>
      </c>
      <c r="C22" s="204">
        <v>1</v>
      </c>
      <c r="E22" s="205" t="s">
        <v>16884</v>
      </c>
      <c r="F22" s="205" t="s">
        <v>17113</v>
      </c>
      <c r="G22" s="205">
        <v>1</v>
      </c>
      <c r="I22" s="206" t="s">
        <v>16896</v>
      </c>
      <c r="J22" s="206" t="s">
        <v>17017</v>
      </c>
      <c r="K22" s="206">
        <v>1</v>
      </c>
    </row>
    <row r="23" spans="1:11">
      <c r="A23" s="204" t="s">
        <v>16884</v>
      </c>
      <c r="B23" s="204" t="s">
        <v>16907</v>
      </c>
      <c r="C23" s="204">
        <v>1</v>
      </c>
      <c r="E23" s="205" t="s">
        <v>16890</v>
      </c>
      <c r="F23" s="205" t="s">
        <v>16891</v>
      </c>
      <c r="G23" s="205">
        <v>2</v>
      </c>
      <c r="I23" s="206" t="s">
        <v>16896</v>
      </c>
      <c r="J23" s="206" t="s">
        <v>17018</v>
      </c>
      <c r="K23" s="206">
        <v>1</v>
      </c>
    </row>
    <row r="24" spans="1:11">
      <c r="A24" s="204" t="s">
        <v>16896</v>
      </c>
      <c r="B24" s="204" t="s">
        <v>17097</v>
      </c>
      <c r="C24" s="204">
        <v>1</v>
      </c>
      <c r="E24" s="205" t="s">
        <v>16896</v>
      </c>
      <c r="F24" s="205" t="s">
        <v>17114</v>
      </c>
      <c r="G24" s="205">
        <v>1</v>
      </c>
      <c r="I24" s="206" t="s">
        <v>16896</v>
      </c>
      <c r="J24" s="206" t="s">
        <v>17091</v>
      </c>
      <c r="K24" s="206">
        <v>1</v>
      </c>
    </row>
    <row r="25" spans="1:11">
      <c r="A25" s="204" t="s">
        <v>16900</v>
      </c>
      <c r="B25" s="204" t="s">
        <v>17098</v>
      </c>
      <c r="C25" s="204">
        <v>1</v>
      </c>
      <c r="E25" s="205" t="s">
        <v>16884</v>
      </c>
      <c r="F25" s="205" t="s">
        <v>17116</v>
      </c>
      <c r="G25" s="205">
        <v>1</v>
      </c>
      <c r="I25" s="206" t="s">
        <v>16896</v>
      </c>
      <c r="J25" s="206" t="s">
        <v>17121</v>
      </c>
      <c r="K25" s="206">
        <v>1</v>
      </c>
    </row>
    <row r="26" spans="1:11">
      <c r="A26" s="204" t="s">
        <v>16900</v>
      </c>
      <c r="B26" s="204" t="s">
        <v>16971</v>
      </c>
      <c r="C26" s="204">
        <v>1</v>
      </c>
      <c r="E26" s="205" t="s">
        <v>17117</v>
      </c>
      <c r="F26" s="205" t="s">
        <v>17118</v>
      </c>
      <c r="G26" s="205">
        <v>1</v>
      </c>
      <c r="I26" s="206" t="s">
        <v>16896</v>
      </c>
      <c r="J26" s="206" t="s">
        <v>17092</v>
      </c>
      <c r="K26" s="206">
        <v>1</v>
      </c>
    </row>
    <row r="27" spans="1:11">
      <c r="A27" s="204" t="s">
        <v>16884</v>
      </c>
      <c r="B27" s="204" t="s">
        <v>17099</v>
      </c>
      <c r="C27" s="204">
        <v>1</v>
      </c>
      <c r="E27" s="205" t="s">
        <v>16896</v>
      </c>
      <c r="F27" s="205" t="s">
        <v>17119</v>
      </c>
      <c r="G27" s="205">
        <v>1</v>
      </c>
      <c r="I27" s="206" t="s">
        <v>16882</v>
      </c>
      <c r="J27" s="206" t="s">
        <v>16894</v>
      </c>
      <c r="K27" s="206">
        <v>1</v>
      </c>
    </row>
    <row r="28" spans="1:11">
      <c r="A28" s="204" t="s">
        <v>16884</v>
      </c>
      <c r="B28" s="204" t="s">
        <v>17100</v>
      </c>
      <c r="C28" s="204">
        <v>1</v>
      </c>
      <c r="E28" s="205" t="s">
        <v>16896</v>
      </c>
      <c r="F28" s="205" t="s">
        <v>17017</v>
      </c>
      <c r="G28" s="205">
        <v>3</v>
      </c>
      <c r="I28" s="206" t="s">
        <v>16778</v>
      </c>
      <c r="J28" s="206" t="s">
        <v>16778</v>
      </c>
      <c r="K28" s="206">
        <v>1</v>
      </c>
    </row>
    <row r="29" spans="1:11">
      <c r="A29" s="204" t="s">
        <v>16884</v>
      </c>
      <c r="B29" s="204" t="s">
        <v>17101</v>
      </c>
      <c r="C29" s="204">
        <v>1</v>
      </c>
      <c r="E29" s="205" t="s">
        <v>16896</v>
      </c>
      <c r="F29" s="205" t="s">
        <v>17120</v>
      </c>
      <c r="G29" s="205">
        <v>1</v>
      </c>
      <c r="I29" s="206" t="s">
        <v>16895</v>
      </c>
      <c r="J29" s="206" t="s">
        <v>16895</v>
      </c>
      <c r="K29" s="206">
        <v>3</v>
      </c>
    </row>
    <row r="30" spans="1:11">
      <c r="A30" s="204" t="s">
        <v>16882</v>
      </c>
      <c r="B30" s="204" t="s">
        <v>17102</v>
      </c>
      <c r="C30" s="204">
        <v>1</v>
      </c>
      <c r="E30" s="205" t="s">
        <v>16896</v>
      </c>
      <c r="F30" s="205" t="s">
        <v>17091</v>
      </c>
      <c r="G30" s="205">
        <v>1</v>
      </c>
      <c r="I30" s="206" t="s">
        <v>16884</v>
      </c>
      <c r="J30" s="206" t="s">
        <v>17090</v>
      </c>
      <c r="K30" s="206">
        <v>2</v>
      </c>
    </row>
    <row r="31" spans="1:11">
      <c r="A31" s="204" t="s">
        <v>16890</v>
      </c>
      <c r="B31" s="204" t="s">
        <v>16974</v>
      </c>
      <c r="C31" s="204">
        <v>1</v>
      </c>
      <c r="E31" s="205" t="s">
        <v>16896</v>
      </c>
      <c r="F31" s="205" t="s">
        <v>17092</v>
      </c>
      <c r="G31" s="205">
        <v>1</v>
      </c>
      <c r="I31" s="206" t="s">
        <v>16896</v>
      </c>
      <c r="J31" s="206" t="s">
        <v>17125</v>
      </c>
      <c r="K31" s="206">
        <v>1</v>
      </c>
    </row>
    <row r="32" spans="1:11">
      <c r="A32" s="204" t="s">
        <v>16896</v>
      </c>
      <c r="B32" s="204" t="s">
        <v>17103</v>
      </c>
      <c r="C32" s="204">
        <v>1</v>
      </c>
      <c r="E32" s="205" t="s">
        <v>16882</v>
      </c>
      <c r="F32" s="205" t="s">
        <v>16894</v>
      </c>
      <c r="G32" s="205">
        <v>2</v>
      </c>
      <c r="I32" s="206" t="s">
        <v>16900</v>
      </c>
      <c r="J32" s="206" t="s">
        <v>16901</v>
      </c>
      <c r="K32" s="206">
        <v>1</v>
      </c>
    </row>
    <row r="33" spans="1:11">
      <c r="A33" s="204" t="s">
        <v>16896</v>
      </c>
      <c r="B33" s="204" t="s">
        <v>17104</v>
      </c>
      <c r="C33" s="204">
        <v>1</v>
      </c>
      <c r="E33" s="205" t="s">
        <v>16895</v>
      </c>
      <c r="F33" s="205" t="s">
        <v>16895</v>
      </c>
      <c r="G33" s="205">
        <v>4</v>
      </c>
      <c r="I33" s="206" t="s">
        <v>16900</v>
      </c>
      <c r="J33" s="206" t="s">
        <v>17057</v>
      </c>
      <c r="K33" s="206">
        <v>1</v>
      </c>
    </row>
    <row r="34" spans="1:11">
      <c r="A34" s="204" t="s">
        <v>16896</v>
      </c>
      <c r="B34" s="204" t="s">
        <v>17105</v>
      </c>
      <c r="C34" s="204">
        <v>1</v>
      </c>
      <c r="E34" s="205" t="s">
        <v>17117</v>
      </c>
      <c r="F34" s="205" t="s">
        <v>17122</v>
      </c>
      <c r="G34" s="205">
        <v>1</v>
      </c>
      <c r="I34" s="206" t="s">
        <v>16882</v>
      </c>
      <c r="J34" s="206" t="s">
        <v>16883</v>
      </c>
      <c r="K34" s="206">
        <v>15</v>
      </c>
    </row>
    <row r="35" spans="1:11">
      <c r="A35" s="204" t="s">
        <v>16900</v>
      </c>
      <c r="B35" s="204" t="s">
        <v>17106</v>
      </c>
      <c r="C35" s="204">
        <v>1</v>
      </c>
      <c r="E35" s="205" t="s">
        <v>17123</v>
      </c>
      <c r="F35" s="205" t="s">
        <v>17123</v>
      </c>
      <c r="G35" s="205">
        <v>1</v>
      </c>
      <c r="I35" s="206" t="s">
        <v>16882</v>
      </c>
      <c r="J35" s="206" t="s">
        <v>17081</v>
      </c>
      <c r="K35" s="206">
        <v>1</v>
      </c>
    </row>
    <row r="36" spans="1:11">
      <c r="A36" s="204" t="s">
        <v>16896</v>
      </c>
      <c r="B36" s="204" t="s">
        <v>17107</v>
      </c>
      <c r="C36" s="204">
        <v>1</v>
      </c>
      <c r="E36" s="205" t="s">
        <v>16884</v>
      </c>
      <c r="F36" s="205" t="s">
        <v>17090</v>
      </c>
      <c r="G36" s="205">
        <v>2</v>
      </c>
    </row>
    <row r="37" spans="1:11">
      <c r="A37" s="204" t="s">
        <v>16896</v>
      </c>
      <c r="B37" s="204" t="s">
        <v>17108</v>
      </c>
      <c r="C37" s="204">
        <v>1</v>
      </c>
      <c r="E37" s="205" t="s">
        <v>16896</v>
      </c>
      <c r="F37" s="205" t="s">
        <v>17124</v>
      </c>
      <c r="G37" s="205">
        <v>1</v>
      </c>
    </row>
    <row r="38" spans="1:11">
      <c r="A38" s="204" t="s">
        <v>16896</v>
      </c>
      <c r="B38" s="204" t="s">
        <v>17109</v>
      </c>
      <c r="C38" s="204">
        <v>1</v>
      </c>
      <c r="E38" s="205" t="s">
        <v>16896</v>
      </c>
      <c r="F38" s="205" t="s">
        <v>17126</v>
      </c>
      <c r="G38" s="205">
        <v>1</v>
      </c>
    </row>
    <row r="39" spans="1:11">
      <c r="A39" s="204" t="s">
        <v>16884</v>
      </c>
      <c r="B39" s="204" t="s">
        <v>17110</v>
      </c>
      <c r="C39" s="204">
        <v>1</v>
      </c>
      <c r="E39" s="205" t="s">
        <v>16896</v>
      </c>
      <c r="F39" s="205" t="s">
        <v>17127</v>
      </c>
      <c r="G39" s="205">
        <v>1</v>
      </c>
    </row>
    <row r="40" spans="1:11">
      <c r="A40" s="204" t="s">
        <v>16884</v>
      </c>
      <c r="B40" s="204" t="s">
        <v>17111</v>
      </c>
      <c r="C40" s="204">
        <v>1</v>
      </c>
      <c r="E40" s="205" t="s">
        <v>16896</v>
      </c>
      <c r="F40" s="205" t="s">
        <v>17128</v>
      </c>
      <c r="G40" s="205">
        <v>1</v>
      </c>
    </row>
    <row r="41" spans="1:11">
      <c r="A41" s="204" t="s">
        <v>16884</v>
      </c>
      <c r="B41" s="204" t="s">
        <v>17112</v>
      </c>
      <c r="C41" s="204">
        <v>1</v>
      </c>
      <c r="E41" s="205" t="s">
        <v>16896</v>
      </c>
      <c r="F41" s="205" t="s">
        <v>17129</v>
      </c>
      <c r="G41" s="205">
        <v>1</v>
      </c>
    </row>
    <row r="42" spans="1:11">
      <c r="A42" s="204" t="s">
        <v>16884</v>
      </c>
      <c r="B42" s="204" t="s">
        <v>17113</v>
      </c>
      <c r="C42" s="204">
        <v>1</v>
      </c>
      <c r="E42" s="205" t="s">
        <v>16900</v>
      </c>
      <c r="F42" s="205" t="s">
        <v>16901</v>
      </c>
      <c r="G42" s="205">
        <v>2</v>
      </c>
    </row>
    <row r="43" spans="1:11">
      <c r="A43" s="204" t="s">
        <v>16884</v>
      </c>
      <c r="B43" s="204" t="s">
        <v>16887</v>
      </c>
      <c r="C43" s="204">
        <v>1</v>
      </c>
      <c r="E43" s="205" t="s">
        <v>16882</v>
      </c>
      <c r="F43" s="205" t="s">
        <v>17060</v>
      </c>
      <c r="G43" s="205">
        <v>1</v>
      </c>
    </row>
    <row r="44" spans="1:11">
      <c r="A44" s="204" t="s">
        <v>16900</v>
      </c>
      <c r="B44" s="204" t="s">
        <v>16905</v>
      </c>
      <c r="C44" s="204">
        <v>1</v>
      </c>
      <c r="E44" s="205" t="s">
        <v>16882</v>
      </c>
      <c r="F44" s="205" t="s">
        <v>16883</v>
      </c>
      <c r="G44" s="205">
        <v>23</v>
      </c>
    </row>
    <row r="45" spans="1:11">
      <c r="A45" s="204" t="s">
        <v>16896</v>
      </c>
      <c r="B45" s="204" t="s">
        <v>17114</v>
      </c>
      <c r="C45" s="204">
        <v>1</v>
      </c>
      <c r="E45" s="205" t="s">
        <v>16882</v>
      </c>
      <c r="F45" s="205" t="s">
        <v>17130</v>
      </c>
      <c r="G45" s="205">
        <v>1</v>
      </c>
    </row>
    <row r="46" spans="1:11">
      <c r="A46" s="204" t="s">
        <v>16884</v>
      </c>
      <c r="B46" s="204" t="s">
        <v>17115</v>
      </c>
      <c r="C46" s="204">
        <v>1</v>
      </c>
      <c r="E46" s="205" t="s">
        <v>16882</v>
      </c>
      <c r="F46" s="205" t="s">
        <v>17131</v>
      </c>
      <c r="G46" s="205">
        <v>1</v>
      </c>
    </row>
    <row r="47" spans="1:11">
      <c r="A47" s="204" t="s">
        <v>16884</v>
      </c>
      <c r="B47" s="204" t="s">
        <v>17116</v>
      </c>
      <c r="C47" s="204">
        <v>1</v>
      </c>
      <c r="E47" s="205" t="s">
        <v>16882</v>
      </c>
      <c r="F47" s="205" t="s">
        <v>17078</v>
      </c>
      <c r="G47" s="205">
        <v>1</v>
      </c>
    </row>
    <row r="48" spans="1:11">
      <c r="A48" s="204" t="s">
        <v>17117</v>
      </c>
      <c r="B48" s="204" t="s">
        <v>17007</v>
      </c>
      <c r="C48" s="204">
        <v>1</v>
      </c>
      <c r="E48" s="205" t="s">
        <v>16882</v>
      </c>
      <c r="F48" s="205" t="s">
        <v>17132</v>
      </c>
      <c r="G48" s="205">
        <v>1</v>
      </c>
    </row>
    <row r="49" spans="1:7">
      <c r="A49" s="204" t="s">
        <v>17117</v>
      </c>
      <c r="B49" s="204" t="s">
        <v>17118</v>
      </c>
      <c r="C49" s="204">
        <v>1</v>
      </c>
      <c r="E49" s="205" t="s">
        <v>16920</v>
      </c>
      <c r="F49" s="205" t="s">
        <v>16920</v>
      </c>
      <c r="G49" s="205">
        <v>2</v>
      </c>
    </row>
    <row r="50" spans="1:7">
      <c r="A50" s="204" t="s">
        <v>16896</v>
      </c>
      <c r="B50" s="204" t="s">
        <v>17119</v>
      </c>
      <c r="C50" s="204">
        <v>1</v>
      </c>
    </row>
    <row r="51" spans="1:7">
      <c r="A51" s="204" t="s">
        <v>16896</v>
      </c>
      <c r="B51" s="204" t="s">
        <v>17120</v>
      </c>
      <c r="C51" s="204">
        <v>1</v>
      </c>
    </row>
    <row r="52" spans="1:7">
      <c r="A52" s="204" t="s">
        <v>16896</v>
      </c>
      <c r="B52" s="204" t="s">
        <v>17018</v>
      </c>
      <c r="C52" s="204">
        <v>1</v>
      </c>
    </row>
    <row r="53" spans="1:7">
      <c r="A53" s="204" t="s">
        <v>16896</v>
      </c>
      <c r="B53" s="204" t="s">
        <v>17121</v>
      </c>
      <c r="C53" s="204">
        <v>1</v>
      </c>
    </row>
    <row r="54" spans="1:7">
      <c r="A54" s="204" t="s">
        <v>16778</v>
      </c>
      <c r="B54" s="204" t="s">
        <v>16778</v>
      </c>
      <c r="C54" s="204">
        <v>1</v>
      </c>
    </row>
    <row r="55" spans="1:7">
      <c r="A55" s="204" t="s">
        <v>17117</v>
      </c>
      <c r="B55" s="204" t="s">
        <v>17122</v>
      </c>
      <c r="C55" s="204">
        <v>1</v>
      </c>
    </row>
    <row r="56" spans="1:7">
      <c r="A56" s="204" t="s">
        <v>17123</v>
      </c>
      <c r="B56" s="204" t="s">
        <v>17123</v>
      </c>
      <c r="C56" s="204">
        <v>1</v>
      </c>
    </row>
    <row r="57" spans="1:7">
      <c r="A57" s="204" t="s">
        <v>16896</v>
      </c>
      <c r="B57" s="204" t="s">
        <v>17124</v>
      </c>
      <c r="C57" s="204">
        <v>1</v>
      </c>
    </row>
    <row r="58" spans="1:7">
      <c r="A58" s="204" t="s">
        <v>16896</v>
      </c>
      <c r="B58" s="204" t="s">
        <v>17125</v>
      </c>
      <c r="C58" s="204">
        <v>1</v>
      </c>
    </row>
    <row r="59" spans="1:7">
      <c r="A59" s="204" t="s">
        <v>16896</v>
      </c>
      <c r="B59" s="204" t="s">
        <v>17126</v>
      </c>
      <c r="C59" s="204">
        <v>1</v>
      </c>
    </row>
    <row r="60" spans="1:7">
      <c r="A60" s="204" t="s">
        <v>16896</v>
      </c>
      <c r="B60" s="204" t="s">
        <v>17127</v>
      </c>
      <c r="C60" s="204">
        <v>1</v>
      </c>
    </row>
    <row r="61" spans="1:7">
      <c r="A61" s="204" t="s">
        <v>16896</v>
      </c>
      <c r="B61" s="204" t="s">
        <v>17128</v>
      </c>
      <c r="C61" s="204">
        <v>1</v>
      </c>
    </row>
    <row r="62" spans="1:7">
      <c r="A62" s="204" t="s">
        <v>16896</v>
      </c>
      <c r="B62" s="204" t="s">
        <v>17129</v>
      </c>
      <c r="C62" s="204">
        <v>1</v>
      </c>
    </row>
    <row r="63" spans="1:7">
      <c r="A63" s="204" t="s">
        <v>16900</v>
      </c>
      <c r="B63" s="204" t="s">
        <v>17057</v>
      </c>
      <c r="C63" s="204">
        <v>1</v>
      </c>
    </row>
    <row r="64" spans="1:7">
      <c r="A64" s="204" t="s">
        <v>16882</v>
      </c>
      <c r="B64" s="204" t="s">
        <v>17060</v>
      </c>
      <c r="C64" s="204">
        <v>1</v>
      </c>
    </row>
    <row r="65" spans="1:3">
      <c r="A65" s="204" t="s">
        <v>16882</v>
      </c>
      <c r="B65" s="204" t="s">
        <v>17130</v>
      </c>
      <c r="C65" s="204">
        <v>1</v>
      </c>
    </row>
    <row r="66" spans="1:3">
      <c r="A66" s="204" t="s">
        <v>16882</v>
      </c>
      <c r="B66" s="204" t="s">
        <v>17131</v>
      </c>
      <c r="C66" s="204">
        <v>1</v>
      </c>
    </row>
    <row r="67" spans="1:3">
      <c r="A67" s="204" t="s">
        <v>16882</v>
      </c>
      <c r="B67" s="204" t="s">
        <v>17078</v>
      </c>
      <c r="C67" s="204">
        <v>1</v>
      </c>
    </row>
    <row r="68" spans="1:3">
      <c r="A68" s="204" t="s">
        <v>16882</v>
      </c>
      <c r="B68" s="204" t="s">
        <v>17132</v>
      </c>
      <c r="C68" s="204">
        <v>1</v>
      </c>
    </row>
    <row r="69" spans="1:3">
      <c r="A69" s="204" t="s">
        <v>16882</v>
      </c>
      <c r="B69" s="204" t="s">
        <v>17081</v>
      </c>
      <c r="C69" s="204">
        <v>1</v>
      </c>
    </row>
  </sheetData>
  <pageMargins left="0.511811024" right="0.511811024" top="0.78740157499999996" bottom="0.78740157499999996" header="0.31496062000000002" footer="0.3149606200000000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5FA60-5DF9-4D60-AEA6-3AC4943DD867}">
  <dimension ref="A1:O255"/>
  <sheetViews>
    <sheetView workbookViewId="0">
      <selection activeCell="N11" sqref="N11:N12"/>
    </sheetView>
  </sheetViews>
  <sheetFormatPr defaultRowHeight="14.4"/>
  <sheetData>
    <row r="1" spans="1:15">
      <c r="A1" s="207"/>
      <c r="B1" s="207" t="s">
        <v>17135</v>
      </c>
      <c r="C1" s="207" t="s">
        <v>342</v>
      </c>
      <c r="E1" s="209"/>
      <c r="F1" s="209" t="s">
        <v>17389</v>
      </c>
      <c r="G1" s="209" t="s">
        <v>5674</v>
      </c>
      <c r="I1" s="211"/>
      <c r="J1" s="211" t="s">
        <v>17395</v>
      </c>
      <c r="K1" s="211" t="s">
        <v>5675</v>
      </c>
      <c r="N1" s="211" t="s">
        <v>16884</v>
      </c>
      <c r="O1">
        <f t="shared" ref="O1:O19" si="0">SUMIF(A:A,N1,C:C)</f>
        <v>118</v>
      </c>
    </row>
    <row r="2" spans="1:15">
      <c r="A2" s="207"/>
      <c r="B2" s="207" t="s">
        <v>16523</v>
      </c>
      <c r="C2" s="211">
        <f>SUM(C3:C325)</f>
        <v>291</v>
      </c>
      <c r="E2" s="211"/>
      <c r="F2" s="211" t="s">
        <v>16523</v>
      </c>
      <c r="G2" s="211">
        <f>SUM(G3:G325)</f>
        <v>147</v>
      </c>
      <c r="I2" s="211"/>
      <c r="J2" s="211" t="s">
        <v>16523</v>
      </c>
      <c r="K2" s="211">
        <f>SUM(K3:K325)</f>
        <v>144</v>
      </c>
      <c r="N2" s="211" t="s">
        <v>17164</v>
      </c>
      <c r="O2">
        <f t="shared" si="0"/>
        <v>50</v>
      </c>
    </row>
    <row r="3" spans="1:15">
      <c r="A3" s="207" t="s">
        <v>16884</v>
      </c>
      <c r="B3" s="207" t="s">
        <v>16884</v>
      </c>
      <c r="C3" s="207">
        <v>15</v>
      </c>
      <c r="E3" s="209" t="s">
        <v>17136</v>
      </c>
      <c r="F3" s="210" t="s">
        <v>17143</v>
      </c>
      <c r="G3" s="209">
        <v>1</v>
      </c>
      <c r="I3" s="211" t="s">
        <v>16884</v>
      </c>
      <c r="J3" s="212" t="s">
        <v>17144</v>
      </c>
      <c r="K3" s="211">
        <v>1</v>
      </c>
      <c r="N3" s="211" t="s">
        <v>16722</v>
      </c>
      <c r="O3">
        <f t="shared" si="0"/>
        <v>35</v>
      </c>
    </row>
    <row r="4" spans="1:15">
      <c r="A4" s="207" t="s">
        <v>5494</v>
      </c>
      <c r="B4" s="207" t="s">
        <v>5494</v>
      </c>
      <c r="C4" s="207">
        <v>11</v>
      </c>
      <c r="E4" s="209" t="s">
        <v>17150</v>
      </c>
      <c r="F4" s="209" t="s">
        <v>17150</v>
      </c>
      <c r="G4" s="209">
        <v>1</v>
      </c>
      <c r="I4" s="211" t="s">
        <v>17138</v>
      </c>
      <c r="J4" s="212" t="s">
        <v>17145</v>
      </c>
      <c r="K4" s="211">
        <v>1</v>
      </c>
      <c r="N4" s="211" t="s">
        <v>17136</v>
      </c>
      <c r="O4">
        <f t="shared" si="0"/>
        <v>24</v>
      </c>
    </row>
    <row r="5" spans="1:15">
      <c r="A5" s="207" t="s">
        <v>16884</v>
      </c>
      <c r="B5" s="207" t="s">
        <v>16953</v>
      </c>
      <c r="C5" s="207">
        <v>4</v>
      </c>
      <c r="E5" s="209" t="s">
        <v>17152</v>
      </c>
      <c r="F5" s="209" t="s">
        <v>17153</v>
      </c>
      <c r="G5" s="209">
        <v>1</v>
      </c>
      <c r="I5" s="211" t="s">
        <v>16900</v>
      </c>
      <c r="J5" s="212" t="s">
        <v>17146</v>
      </c>
      <c r="K5" s="211">
        <v>1</v>
      </c>
      <c r="N5" s="211" t="s">
        <v>17138</v>
      </c>
      <c r="O5">
        <f t="shared" si="0"/>
        <v>22</v>
      </c>
    </row>
    <row r="6" spans="1:15">
      <c r="A6" s="207" t="s">
        <v>16884</v>
      </c>
      <c r="B6" s="207" t="s">
        <v>16888</v>
      </c>
      <c r="C6" s="207">
        <v>4</v>
      </c>
      <c r="E6" s="209" t="s">
        <v>17155</v>
      </c>
      <c r="F6" s="209" t="s">
        <v>17156</v>
      </c>
      <c r="G6" s="209">
        <v>1</v>
      </c>
      <c r="I6" s="211" t="s">
        <v>17147</v>
      </c>
      <c r="J6" s="212" t="s">
        <v>17147</v>
      </c>
      <c r="K6" s="211">
        <v>1</v>
      </c>
      <c r="N6" s="211"/>
      <c r="O6">
        <f t="shared" si="0"/>
        <v>0</v>
      </c>
    </row>
    <row r="7" spans="1:15">
      <c r="A7" s="207" t="s">
        <v>17136</v>
      </c>
      <c r="B7" s="207" t="s">
        <v>17137</v>
      </c>
      <c r="C7" s="207">
        <v>3</v>
      </c>
      <c r="E7" s="209" t="s">
        <v>17155</v>
      </c>
      <c r="F7" s="209" t="s">
        <v>17157</v>
      </c>
      <c r="G7" s="209">
        <v>1</v>
      </c>
      <c r="I7" s="211" t="s">
        <v>17148</v>
      </c>
      <c r="J7" s="211" t="s">
        <v>17149</v>
      </c>
      <c r="K7" s="211">
        <v>1</v>
      </c>
      <c r="N7" s="211" t="s">
        <v>16900</v>
      </c>
      <c r="O7">
        <f t="shared" si="0"/>
        <v>10</v>
      </c>
    </row>
    <row r="8" spans="1:15">
      <c r="A8" s="207" t="s">
        <v>17138</v>
      </c>
      <c r="B8" s="207" t="s">
        <v>17139</v>
      </c>
      <c r="C8" s="207">
        <v>3</v>
      </c>
      <c r="E8" s="209" t="s">
        <v>17136</v>
      </c>
      <c r="F8" s="209" t="s">
        <v>17158</v>
      </c>
      <c r="G8" s="209">
        <v>1</v>
      </c>
      <c r="I8" s="211" t="s">
        <v>16722</v>
      </c>
      <c r="J8" s="211" t="s">
        <v>17151</v>
      </c>
      <c r="K8" s="211">
        <v>1</v>
      </c>
      <c r="N8" s="211" t="s">
        <v>17155</v>
      </c>
      <c r="O8">
        <f t="shared" si="0"/>
        <v>6</v>
      </c>
    </row>
    <row r="9" spans="1:15">
      <c r="A9" s="207" t="s">
        <v>16884</v>
      </c>
      <c r="B9" s="207" t="s">
        <v>17140</v>
      </c>
      <c r="C9" s="207">
        <v>2</v>
      </c>
      <c r="E9" s="209" t="s">
        <v>17138</v>
      </c>
      <c r="F9" s="209" t="s">
        <v>17159</v>
      </c>
      <c r="G9" s="209">
        <v>1</v>
      </c>
      <c r="I9" s="211" t="s">
        <v>16722</v>
      </c>
      <c r="J9" s="211" t="s">
        <v>17154</v>
      </c>
      <c r="K9" s="211">
        <v>1</v>
      </c>
      <c r="N9" s="211" t="s">
        <v>17148</v>
      </c>
      <c r="O9">
        <f t="shared" si="0"/>
        <v>3</v>
      </c>
    </row>
    <row r="10" spans="1:15">
      <c r="A10" s="207" t="s">
        <v>16884</v>
      </c>
      <c r="B10" s="207" t="s">
        <v>16992</v>
      </c>
      <c r="C10" s="207">
        <v>2</v>
      </c>
      <c r="E10" s="209" t="s">
        <v>17138</v>
      </c>
      <c r="F10" s="209" t="s">
        <v>17160</v>
      </c>
      <c r="G10" s="209">
        <v>1</v>
      </c>
      <c r="I10" s="211" t="s">
        <v>17138</v>
      </c>
      <c r="J10" s="211" t="s">
        <v>17163</v>
      </c>
      <c r="K10" s="211">
        <v>1</v>
      </c>
      <c r="N10" s="211"/>
      <c r="O10">
        <f t="shared" si="0"/>
        <v>0</v>
      </c>
    </row>
    <row r="11" spans="1:15">
      <c r="A11" s="207" t="s">
        <v>17141</v>
      </c>
      <c r="B11" s="207" t="s">
        <v>17141</v>
      </c>
      <c r="C11" s="207">
        <v>2</v>
      </c>
      <c r="E11" s="209" t="s">
        <v>17136</v>
      </c>
      <c r="F11" s="209" t="s">
        <v>17161</v>
      </c>
      <c r="G11" s="209">
        <v>1</v>
      </c>
      <c r="I11" s="211" t="s">
        <v>16884</v>
      </c>
      <c r="J11" s="211" t="s">
        <v>17168</v>
      </c>
      <c r="K11" s="211">
        <v>1</v>
      </c>
      <c r="N11" s="211" t="s">
        <v>17152</v>
      </c>
      <c r="O11">
        <f t="shared" si="0"/>
        <v>2</v>
      </c>
    </row>
    <row r="12" spans="1:15">
      <c r="A12" s="207" t="s">
        <v>16884</v>
      </c>
      <c r="B12" s="207" t="s">
        <v>17142</v>
      </c>
      <c r="C12" s="207">
        <v>2</v>
      </c>
      <c r="E12" s="209" t="s">
        <v>17136</v>
      </c>
      <c r="F12" s="209" t="s">
        <v>17162</v>
      </c>
      <c r="G12" s="209">
        <v>1</v>
      </c>
      <c r="I12" s="211" t="s">
        <v>16884</v>
      </c>
      <c r="J12" s="211" t="s">
        <v>16884</v>
      </c>
      <c r="K12" s="211">
        <v>7</v>
      </c>
      <c r="N12" s="211" t="s">
        <v>17147</v>
      </c>
      <c r="O12">
        <f t="shared" si="0"/>
        <v>1</v>
      </c>
    </row>
    <row r="13" spans="1:15">
      <c r="A13" s="207" t="s">
        <v>17136</v>
      </c>
      <c r="B13" s="208" t="s">
        <v>17143</v>
      </c>
      <c r="C13" s="207">
        <v>1</v>
      </c>
      <c r="E13" s="209" t="s">
        <v>17164</v>
      </c>
      <c r="F13" s="209" t="s">
        <v>17165</v>
      </c>
      <c r="G13" s="209">
        <v>1</v>
      </c>
      <c r="I13" s="211" t="s">
        <v>16884</v>
      </c>
      <c r="J13" s="211" t="s">
        <v>17169</v>
      </c>
      <c r="K13" s="211">
        <v>1</v>
      </c>
      <c r="N13" s="211" t="s">
        <v>17150</v>
      </c>
      <c r="O13">
        <f t="shared" si="0"/>
        <v>1</v>
      </c>
    </row>
    <row r="14" spans="1:15">
      <c r="A14" s="207" t="s">
        <v>16884</v>
      </c>
      <c r="B14" s="208" t="s">
        <v>17144</v>
      </c>
      <c r="C14" s="207">
        <v>1</v>
      </c>
      <c r="E14" s="209" t="s">
        <v>17164</v>
      </c>
      <c r="F14" s="209" t="s">
        <v>17166</v>
      </c>
      <c r="G14" s="209">
        <v>1</v>
      </c>
      <c r="I14" s="211" t="s">
        <v>16884</v>
      </c>
      <c r="J14" s="211" t="s">
        <v>17171</v>
      </c>
      <c r="K14" s="211">
        <v>1</v>
      </c>
      <c r="N14" s="211" t="s">
        <v>17245</v>
      </c>
      <c r="O14">
        <f t="shared" si="0"/>
        <v>1</v>
      </c>
    </row>
    <row r="15" spans="1:15">
      <c r="A15" s="207" t="s">
        <v>17138</v>
      </c>
      <c r="B15" s="208" t="s">
        <v>17145</v>
      </c>
      <c r="C15" s="207">
        <v>1</v>
      </c>
      <c r="E15" s="209" t="s">
        <v>17136</v>
      </c>
      <c r="F15" s="209" t="s">
        <v>17167</v>
      </c>
      <c r="G15" s="209">
        <v>1</v>
      </c>
      <c r="I15" s="211" t="s">
        <v>16884</v>
      </c>
      <c r="J15" s="211" t="s">
        <v>16953</v>
      </c>
      <c r="K15" s="211">
        <v>3</v>
      </c>
      <c r="N15" s="211" t="s">
        <v>17303</v>
      </c>
      <c r="O15">
        <f t="shared" si="0"/>
        <v>1</v>
      </c>
    </row>
    <row r="16" spans="1:15">
      <c r="A16" s="207" t="s">
        <v>16900</v>
      </c>
      <c r="B16" s="208" t="s">
        <v>17146</v>
      </c>
      <c r="C16" s="207">
        <v>1</v>
      </c>
      <c r="E16" s="209" t="s">
        <v>16884</v>
      </c>
      <c r="F16" s="209" t="s">
        <v>16884</v>
      </c>
      <c r="G16" s="209">
        <v>8</v>
      </c>
      <c r="I16" s="211" t="s">
        <v>16884</v>
      </c>
      <c r="J16" s="211" t="s">
        <v>17172</v>
      </c>
      <c r="K16" s="211">
        <v>1</v>
      </c>
      <c r="N16" s="211" t="s">
        <v>17305</v>
      </c>
      <c r="O16">
        <f t="shared" si="0"/>
        <v>1</v>
      </c>
    </row>
    <row r="17" spans="1:15">
      <c r="A17" s="207" t="s">
        <v>17147</v>
      </c>
      <c r="B17" s="208" t="s">
        <v>17147</v>
      </c>
      <c r="C17" s="207">
        <v>1</v>
      </c>
      <c r="E17" s="209" t="s">
        <v>16884</v>
      </c>
      <c r="F17" s="209" t="s">
        <v>17170</v>
      </c>
      <c r="G17" s="209">
        <v>1</v>
      </c>
      <c r="I17" s="211" t="s">
        <v>16884</v>
      </c>
      <c r="J17" s="211" t="s">
        <v>17173</v>
      </c>
      <c r="K17" s="211">
        <v>1</v>
      </c>
      <c r="N17" s="211" t="s">
        <v>17306</v>
      </c>
      <c r="O17">
        <f t="shared" si="0"/>
        <v>1</v>
      </c>
    </row>
    <row r="18" spans="1:15">
      <c r="A18" s="207" t="s">
        <v>17148</v>
      </c>
      <c r="B18" s="207" t="s">
        <v>17149</v>
      </c>
      <c r="C18" s="207">
        <v>1</v>
      </c>
      <c r="E18" s="209" t="s">
        <v>16884</v>
      </c>
      <c r="F18" s="209" t="s">
        <v>16953</v>
      </c>
      <c r="G18" s="209">
        <v>1</v>
      </c>
      <c r="I18" s="211" t="s">
        <v>16884</v>
      </c>
      <c r="J18" s="211" t="s">
        <v>17174</v>
      </c>
      <c r="K18" s="211">
        <v>1</v>
      </c>
      <c r="N18" s="211" t="s">
        <v>17348</v>
      </c>
      <c r="O18">
        <f t="shared" si="0"/>
        <v>1</v>
      </c>
    </row>
    <row r="19" spans="1:15">
      <c r="A19" s="207" t="s">
        <v>17150</v>
      </c>
      <c r="B19" s="207" t="s">
        <v>17150</v>
      </c>
      <c r="C19" s="207">
        <v>1</v>
      </c>
      <c r="E19" s="209" t="s">
        <v>16884</v>
      </c>
      <c r="F19" s="209" t="s">
        <v>17178</v>
      </c>
      <c r="G19" s="209">
        <v>1</v>
      </c>
      <c r="I19" s="211" t="s">
        <v>16884</v>
      </c>
      <c r="J19" s="211" t="s">
        <v>17175</v>
      </c>
      <c r="K19" s="211">
        <v>1</v>
      </c>
      <c r="N19" s="211" t="s">
        <v>17360</v>
      </c>
      <c r="O19">
        <f t="shared" si="0"/>
        <v>1</v>
      </c>
    </row>
    <row r="20" spans="1:15">
      <c r="A20" s="207" t="s">
        <v>16722</v>
      </c>
      <c r="B20" s="207" t="s">
        <v>17151</v>
      </c>
      <c r="C20" s="207">
        <v>1</v>
      </c>
      <c r="E20" s="209" t="s">
        <v>16884</v>
      </c>
      <c r="F20" s="209" t="s">
        <v>17182</v>
      </c>
      <c r="G20" s="209">
        <v>1</v>
      </c>
      <c r="I20" s="211" t="s">
        <v>16884</v>
      </c>
      <c r="J20" s="211" t="s">
        <v>17176</v>
      </c>
      <c r="K20" s="211">
        <v>1</v>
      </c>
      <c r="N20" s="211"/>
    </row>
    <row r="21" spans="1:15">
      <c r="A21" s="207" t="s">
        <v>17152</v>
      </c>
      <c r="B21" s="207" t="s">
        <v>17153</v>
      </c>
      <c r="C21" s="207">
        <v>1</v>
      </c>
      <c r="E21" s="209" t="s">
        <v>16884</v>
      </c>
      <c r="F21" s="209" t="s">
        <v>17185</v>
      </c>
      <c r="G21" s="209">
        <v>1</v>
      </c>
      <c r="I21" s="211" t="s">
        <v>16884</v>
      </c>
      <c r="J21" s="211" t="s">
        <v>17177</v>
      </c>
      <c r="K21" s="211">
        <v>1</v>
      </c>
    </row>
    <row r="22" spans="1:15">
      <c r="A22" s="207" t="s">
        <v>16722</v>
      </c>
      <c r="B22" s="207" t="s">
        <v>17154</v>
      </c>
      <c r="C22" s="207">
        <v>1</v>
      </c>
      <c r="E22" s="209" t="s">
        <v>16884</v>
      </c>
      <c r="F22" s="209" t="s">
        <v>17188</v>
      </c>
      <c r="G22" s="209">
        <v>1</v>
      </c>
      <c r="I22" s="211" t="s">
        <v>16884</v>
      </c>
      <c r="J22" s="211" t="s">
        <v>17179</v>
      </c>
      <c r="K22" s="211">
        <v>1</v>
      </c>
    </row>
    <row r="23" spans="1:15">
      <c r="A23" s="207" t="s">
        <v>17155</v>
      </c>
      <c r="B23" s="207" t="s">
        <v>17156</v>
      </c>
      <c r="C23" s="207">
        <v>1</v>
      </c>
      <c r="E23" s="209" t="s">
        <v>16884</v>
      </c>
      <c r="F23" s="209" t="s">
        <v>17191</v>
      </c>
      <c r="G23" s="209">
        <v>1</v>
      </c>
      <c r="I23" s="211" t="s">
        <v>16884</v>
      </c>
      <c r="J23" s="211" t="s">
        <v>17180</v>
      </c>
      <c r="K23" s="211">
        <v>1</v>
      </c>
    </row>
    <row r="24" spans="1:15">
      <c r="A24" s="207" t="s">
        <v>17155</v>
      </c>
      <c r="B24" s="207" t="s">
        <v>17157</v>
      </c>
      <c r="C24" s="207">
        <v>1</v>
      </c>
      <c r="E24" s="209" t="s">
        <v>16884</v>
      </c>
      <c r="F24" s="209" t="s">
        <v>17192</v>
      </c>
      <c r="G24" s="209">
        <v>1</v>
      </c>
      <c r="I24" s="211" t="s">
        <v>16884</v>
      </c>
      <c r="J24" s="211" t="s">
        <v>17181</v>
      </c>
      <c r="K24" s="211">
        <v>1</v>
      </c>
    </row>
    <row r="25" spans="1:15">
      <c r="A25" s="207" t="s">
        <v>17136</v>
      </c>
      <c r="B25" s="207" t="s">
        <v>17158</v>
      </c>
      <c r="C25" s="207">
        <v>1</v>
      </c>
      <c r="E25" s="209" t="s">
        <v>16884</v>
      </c>
      <c r="F25" s="209" t="s">
        <v>17193</v>
      </c>
      <c r="G25" s="209">
        <v>1</v>
      </c>
      <c r="I25" s="211" t="s">
        <v>16884</v>
      </c>
      <c r="J25" s="211" t="s">
        <v>17183</v>
      </c>
      <c r="K25" s="211">
        <v>1</v>
      </c>
    </row>
    <row r="26" spans="1:15">
      <c r="A26" s="207" t="s">
        <v>17138</v>
      </c>
      <c r="B26" s="207" t="s">
        <v>17159</v>
      </c>
      <c r="C26" s="207">
        <v>1</v>
      </c>
      <c r="E26" s="209" t="s">
        <v>16884</v>
      </c>
      <c r="F26" s="209" t="s">
        <v>17194</v>
      </c>
      <c r="G26" s="209">
        <v>1</v>
      </c>
      <c r="I26" s="211" t="s">
        <v>16884</v>
      </c>
      <c r="J26" s="211" t="s">
        <v>17140</v>
      </c>
      <c r="K26" s="211">
        <v>2</v>
      </c>
    </row>
    <row r="27" spans="1:15">
      <c r="A27" s="207" t="s">
        <v>17138</v>
      </c>
      <c r="B27" s="207" t="s">
        <v>17160</v>
      </c>
      <c r="C27" s="207">
        <v>1</v>
      </c>
      <c r="E27" s="209" t="s">
        <v>16884</v>
      </c>
      <c r="F27" s="209" t="s">
        <v>17198</v>
      </c>
      <c r="G27" s="209">
        <v>1</v>
      </c>
      <c r="I27" s="211" t="s">
        <v>16884</v>
      </c>
      <c r="J27" s="211" t="s">
        <v>17184</v>
      </c>
      <c r="K27" s="211">
        <v>1</v>
      </c>
    </row>
    <row r="28" spans="1:15">
      <c r="A28" s="207" t="s">
        <v>17136</v>
      </c>
      <c r="B28" s="207" t="s">
        <v>17161</v>
      </c>
      <c r="C28" s="207">
        <v>1</v>
      </c>
      <c r="E28" s="209" t="s">
        <v>16884</v>
      </c>
      <c r="F28" s="209" t="s">
        <v>17203</v>
      </c>
      <c r="G28" s="209">
        <v>1</v>
      </c>
      <c r="I28" s="211" t="s">
        <v>16884</v>
      </c>
      <c r="J28" s="211" t="s">
        <v>17186</v>
      </c>
      <c r="K28" s="211">
        <v>1</v>
      </c>
    </row>
    <row r="29" spans="1:15">
      <c r="A29" s="207" t="s">
        <v>17136</v>
      </c>
      <c r="B29" s="207" t="s">
        <v>17162</v>
      </c>
      <c r="C29" s="207">
        <v>1</v>
      </c>
      <c r="E29" s="209" t="s">
        <v>16884</v>
      </c>
      <c r="F29" s="209" t="s">
        <v>17204</v>
      </c>
      <c r="G29" s="209">
        <v>1</v>
      </c>
      <c r="I29" s="211" t="s">
        <v>16884</v>
      </c>
      <c r="J29" s="211" t="s">
        <v>17187</v>
      </c>
      <c r="K29" s="211">
        <v>1</v>
      </c>
    </row>
    <row r="30" spans="1:15">
      <c r="A30" s="207" t="s">
        <v>17138</v>
      </c>
      <c r="B30" s="207" t="s">
        <v>17163</v>
      </c>
      <c r="C30" s="207">
        <v>1</v>
      </c>
      <c r="E30" s="209" t="s">
        <v>16884</v>
      </c>
      <c r="F30" s="209" t="s">
        <v>16888</v>
      </c>
      <c r="G30" s="209">
        <v>3</v>
      </c>
      <c r="I30" s="211" t="s">
        <v>16884</v>
      </c>
      <c r="J30" s="211" t="s">
        <v>17189</v>
      </c>
      <c r="K30" s="211">
        <v>1</v>
      </c>
    </row>
    <row r="31" spans="1:15">
      <c r="A31" s="207" t="s">
        <v>17164</v>
      </c>
      <c r="B31" s="207" t="s">
        <v>17165</v>
      </c>
      <c r="C31" s="207">
        <v>1</v>
      </c>
      <c r="E31" s="209" t="s">
        <v>16884</v>
      </c>
      <c r="F31" s="209" t="s">
        <v>17206</v>
      </c>
      <c r="G31" s="209">
        <v>1</v>
      </c>
      <c r="I31" s="211" t="s">
        <v>16884</v>
      </c>
      <c r="J31" s="211" t="s">
        <v>17190</v>
      </c>
      <c r="K31" s="211">
        <v>1</v>
      </c>
    </row>
    <row r="32" spans="1:15">
      <c r="A32" s="207" t="s">
        <v>17164</v>
      </c>
      <c r="B32" s="207" t="s">
        <v>17166</v>
      </c>
      <c r="C32" s="207">
        <v>1</v>
      </c>
      <c r="E32" s="209" t="s">
        <v>16884</v>
      </c>
      <c r="F32" s="209" t="s">
        <v>17208</v>
      </c>
      <c r="G32" s="209">
        <v>1</v>
      </c>
      <c r="I32" s="211" t="s">
        <v>16884</v>
      </c>
      <c r="J32" s="211" t="s">
        <v>17195</v>
      </c>
      <c r="K32" s="211">
        <v>1</v>
      </c>
    </row>
    <row r="33" spans="1:11">
      <c r="A33" s="207" t="s">
        <v>17136</v>
      </c>
      <c r="B33" s="207" t="s">
        <v>17167</v>
      </c>
      <c r="C33" s="207">
        <v>1</v>
      </c>
      <c r="E33" s="209" t="s">
        <v>16884</v>
      </c>
      <c r="F33" s="209" t="s">
        <v>17210</v>
      </c>
      <c r="G33" s="209">
        <v>1</v>
      </c>
      <c r="I33" s="211" t="s">
        <v>16884</v>
      </c>
      <c r="J33" s="211" t="s">
        <v>17196</v>
      </c>
      <c r="K33" s="211">
        <v>1</v>
      </c>
    </row>
    <row r="34" spans="1:11">
      <c r="A34" s="207" t="s">
        <v>16884</v>
      </c>
      <c r="B34" s="207" t="s">
        <v>17168</v>
      </c>
      <c r="C34" s="207">
        <v>1</v>
      </c>
      <c r="E34" s="209" t="s">
        <v>17155</v>
      </c>
      <c r="F34" s="209" t="s">
        <v>17211</v>
      </c>
      <c r="G34" s="209">
        <v>1</v>
      </c>
      <c r="I34" s="211" t="s">
        <v>16884</v>
      </c>
      <c r="J34" s="211" t="s">
        <v>17197</v>
      </c>
      <c r="K34" s="211">
        <v>1</v>
      </c>
    </row>
    <row r="35" spans="1:11">
      <c r="A35" s="207" t="s">
        <v>16884</v>
      </c>
      <c r="B35" s="207" t="s">
        <v>17169</v>
      </c>
      <c r="C35" s="207">
        <v>1</v>
      </c>
      <c r="E35" s="209" t="s">
        <v>16722</v>
      </c>
      <c r="F35" s="209" t="s">
        <v>17213</v>
      </c>
      <c r="G35" s="209">
        <v>1</v>
      </c>
      <c r="I35" s="211" t="s">
        <v>16884</v>
      </c>
      <c r="J35" s="211" t="s">
        <v>17199</v>
      </c>
      <c r="K35" s="211">
        <v>1</v>
      </c>
    </row>
    <row r="36" spans="1:11">
      <c r="A36" s="207" t="s">
        <v>16884</v>
      </c>
      <c r="B36" s="207" t="s">
        <v>17170</v>
      </c>
      <c r="C36" s="207">
        <v>1</v>
      </c>
      <c r="E36" s="209" t="s">
        <v>16900</v>
      </c>
      <c r="F36" s="209" t="s">
        <v>17214</v>
      </c>
      <c r="G36" s="209">
        <v>1</v>
      </c>
      <c r="I36" s="211" t="s">
        <v>16884</v>
      </c>
      <c r="J36" s="211" t="s">
        <v>17200</v>
      </c>
      <c r="K36" s="211">
        <v>1</v>
      </c>
    </row>
    <row r="37" spans="1:11">
      <c r="A37" s="207" t="s">
        <v>16884</v>
      </c>
      <c r="B37" s="207" t="s">
        <v>17171</v>
      </c>
      <c r="C37" s="207">
        <v>1</v>
      </c>
      <c r="E37" s="209" t="s">
        <v>17136</v>
      </c>
      <c r="F37" s="209" t="s">
        <v>17137</v>
      </c>
      <c r="G37" s="209">
        <v>2</v>
      </c>
      <c r="I37" s="211" t="s">
        <v>16884</v>
      </c>
      <c r="J37" s="211" t="s">
        <v>17201</v>
      </c>
      <c r="K37" s="211">
        <v>1</v>
      </c>
    </row>
    <row r="38" spans="1:11">
      <c r="A38" s="207" t="s">
        <v>16884</v>
      </c>
      <c r="B38" s="207" t="s">
        <v>17172</v>
      </c>
      <c r="C38" s="207">
        <v>1</v>
      </c>
      <c r="E38" s="209" t="s">
        <v>17136</v>
      </c>
      <c r="F38" s="209" t="s">
        <v>17225</v>
      </c>
      <c r="G38" s="209">
        <v>1</v>
      </c>
      <c r="I38" s="211" t="s">
        <v>16884</v>
      </c>
      <c r="J38" s="211" t="s">
        <v>17202</v>
      </c>
      <c r="K38" s="211">
        <v>1</v>
      </c>
    </row>
    <row r="39" spans="1:11">
      <c r="A39" s="207" t="s">
        <v>16884</v>
      </c>
      <c r="B39" s="207" t="s">
        <v>17173</v>
      </c>
      <c r="C39" s="207">
        <v>1</v>
      </c>
      <c r="E39" s="209" t="s">
        <v>17155</v>
      </c>
      <c r="F39" s="209" t="s">
        <v>17228</v>
      </c>
      <c r="G39" s="209">
        <v>1</v>
      </c>
      <c r="I39" s="211" t="s">
        <v>16884</v>
      </c>
      <c r="J39" s="211" t="s">
        <v>17205</v>
      </c>
      <c r="K39" s="211">
        <v>1</v>
      </c>
    </row>
    <row r="40" spans="1:11">
      <c r="A40" s="207" t="s">
        <v>16884</v>
      </c>
      <c r="B40" s="207" t="s">
        <v>17174</v>
      </c>
      <c r="C40" s="207">
        <v>1</v>
      </c>
      <c r="E40" s="209" t="s">
        <v>17164</v>
      </c>
      <c r="F40" s="209" t="s">
        <v>17231</v>
      </c>
      <c r="G40" s="209">
        <v>1</v>
      </c>
      <c r="I40" s="211" t="s">
        <v>16884</v>
      </c>
      <c r="J40" s="211" t="s">
        <v>16888</v>
      </c>
      <c r="K40" s="211">
        <v>1</v>
      </c>
    </row>
    <row r="41" spans="1:11">
      <c r="A41" s="207" t="s">
        <v>16884</v>
      </c>
      <c r="B41" s="207" t="s">
        <v>17175</v>
      </c>
      <c r="C41" s="207">
        <v>1</v>
      </c>
      <c r="E41" s="209" t="s">
        <v>17138</v>
      </c>
      <c r="F41" s="209" t="s">
        <v>17233</v>
      </c>
      <c r="G41" s="209">
        <v>1</v>
      </c>
      <c r="I41" s="211" t="s">
        <v>16884</v>
      </c>
      <c r="J41" s="211" t="s">
        <v>17207</v>
      </c>
      <c r="K41" s="211">
        <v>1</v>
      </c>
    </row>
    <row r="42" spans="1:11">
      <c r="A42" s="207" t="s">
        <v>16884</v>
      </c>
      <c r="B42" s="207" t="s">
        <v>17176</v>
      </c>
      <c r="C42" s="207">
        <v>1</v>
      </c>
      <c r="E42" s="209" t="s">
        <v>16884</v>
      </c>
      <c r="F42" s="209" t="s">
        <v>17234</v>
      </c>
      <c r="G42" s="209">
        <v>1</v>
      </c>
      <c r="I42" s="211" t="s">
        <v>16884</v>
      </c>
      <c r="J42" s="211" t="s">
        <v>17209</v>
      </c>
      <c r="K42" s="211">
        <v>1</v>
      </c>
    </row>
    <row r="43" spans="1:11">
      <c r="A43" s="207" t="s">
        <v>16884</v>
      </c>
      <c r="B43" s="207" t="s">
        <v>17177</v>
      </c>
      <c r="C43" s="207">
        <v>1</v>
      </c>
      <c r="E43" s="209"/>
      <c r="F43" s="209" t="s">
        <v>5494</v>
      </c>
      <c r="G43" s="209">
        <v>7</v>
      </c>
      <c r="I43" s="211" t="s">
        <v>17155</v>
      </c>
      <c r="J43" s="211" t="s">
        <v>17212</v>
      </c>
      <c r="K43" s="211">
        <v>1</v>
      </c>
    </row>
    <row r="44" spans="1:11">
      <c r="A44" s="207" t="s">
        <v>16884</v>
      </c>
      <c r="B44" s="207" t="s">
        <v>17178</v>
      </c>
      <c r="C44" s="207">
        <v>1</v>
      </c>
      <c r="E44" s="209" t="s">
        <v>16722</v>
      </c>
      <c r="F44" s="209" t="s">
        <v>17236</v>
      </c>
      <c r="G44" s="209">
        <v>1</v>
      </c>
      <c r="I44" s="211" t="s">
        <v>16900</v>
      </c>
      <c r="J44" s="211" t="s">
        <v>17215</v>
      </c>
      <c r="K44" s="211">
        <v>1</v>
      </c>
    </row>
    <row r="45" spans="1:11">
      <c r="A45" s="207" t="s">
        <v>16884</v>
      </c>
      <c r="B45" s="207" t="s">
        <v>17179</v>
      </c>
      <c r="C45" s="207">
        <v>1</v>
      </c>
      <c r="E45" s="209" t="s">
        <v>16884</v>
      </c>
      <c r="F45" s="209" t="s">
        <v>17239</v>
      </c>
      <c r="G45" s="209">
        <v>1</v>
      </c>
      <c r="I45" s="211" t="s">
        <v>16722</v>
      </c>
      <c r="J45" s="211" t="s">
        <v>17216</v>
      </c>
      <c r="K45" s="211">
        <v>1</v>
      </c>
    </row>
    <row r="46" spans="1:11">
      <c r="A46" s="207" t="s">
        <v>16884</v>
      </c>
      <c r="B46" s="207" t="s">
        <v>17180</v>
      </c>
      <c r="C46" s="207">
        <v>1</v>
      </c>
      <c r="E46" s="209" t="s">
        <v>16884</v>
      </c>
      <c r="F46" s="209" t="s">
        <v>17241</v>
      </c>
      <c r="G46" s="209">
        <v>1</v>
      </c>
      <c r="I46" s="211" t="s">
        <v>16884</v>
      </c>
      <c r="J46" s="211" t="s">
        <v>17217</v>
      </c>
      <c r="K46" s="211">
        <v>1</v>
      </c>
    </row>
    <row r="47" spans="1:11">
      <c r="A47" s="207" t="s">
        <v>16884</v>
      </c>
      <c r="B47" s="207" t="s">
        <v>17181</v>
      </c>
      <c r="C47" s="207">
        <v>1</v>
      </c>
      <c r="E47" s="209" t="s">
        <v>16897</v>
      </c>
      <c r="F47" s="209" t="s">
        <v>17245</v>
      </c>
      <c r="G47" s="209">
        <v>1</v>
      </c>
      <c r="I47" s="211" t="s">
        <v>17138</v>
      </c>
      <c r="J47" s="211" t="s">
        <v>17218</v>
      </c>
      <c r="K47" s="211">
        <v>1</v>
      </c>
    </row>
    <row r="48" spans="1:11">
      <c r="A48" s="207" t="s">
        <v>16884</v>
      </c>
      <c r="B48" s="207" t="s">
        <v>17182</v>
      </c>
      <c r="C48" s="207">
        <v>1</v>
      </c>
      <c r="E48" s="209" t="s">
        <v>16722</v>
      </c>
      <c r="F48" s="209" t="s">
        <v>17246</v>
      </c>
      <c r="G48" s="209">
        <v>1</v>
      </c>
      <c r="I48" s="211" t="s">
        <v>17138</v>
      </c>
      <c r="J48" s="211" t="s">
        <v>17219</v>
      </c>
      <c r="K48" s="211">
        <v>1</v>
      </c>
    </row>
    <row r="49" spans="1:11">
      <c r="A49" s="207" t="s">
        <v>16884</v>
      </c>
      <c r="B49" s="207" t="s">
        <v>17183</v>
      </c>
      <c r="C49" s="207">
        <v>1</v>
      </c>
      <c r="E49" s="209" t="s">
        <v>16900</v>
      </c>
      <c r="F49" s="209" t="s">
        <v>17249</v>
      </c>
      <c r="G49" s="209">
        <v>1</v>
      </c>
      <c r="I49" s="211" t="s">
        <v>17138</v>
      </c>
      <c r="J49" s="211" t="s">
        <v>17220</v>
      </c>
      <c r="K49" s="211">
        <v>1</v>
      </c>
    </row>
    <row r="50" spans="1:11">
      <c r="A50" s="207" t="s">
        <v>16884</v>
      </c>
      <c r="B50" s="207" t="s">
        <v>17184</v>
      </c>
      <c r="C50" s="207">
        <v>1</v>
      </c>
      <c r="E50" s="209" t="s">
        <v>16722</v>
      </c>
      <c r="F50" s="209" t="s">
        <v>17250</v>
      </c>
      <c r="G50" s="209">
        <v>1</v>
      </c>
      <c r="I50" s="211" t="s">
        <v>17136</v>
      </c>
      <c r="J50" s="211" t="s">
        <v>17137</v>
      </c>
      <c r="K50" s="211">
        <v>1</v>
      </c>
    </row>
    <row r="51" spans="1:11">
      <c r="A51" s="207" t="s">
        <v>16884</v>
      </c>
      <c r="B51" s="207" t="s">
        <v>17185</v>
      </c>
      <c r="C51" s="207">
        <v>1</v>
      </c>
      <c r="E51" s="209" t="s">
        <v>16722</v>
      </c>
      <c r="F51" s="209" t="s">
        <v>17251</v>
      </c>
      <c r="G51" s="209">
        <v>1</v>
      </c>
      <c r="I51" s="211" t="s">
        <v>17138</v>
      </c>
      <c r="J51" s="211" t="s">
        <v>17221</v>
      </c>
      <c r="K51" s="211">
        <v>1</v>
      </c>
    </row>
    <row r="52" spans="1:11">
      <c r="A52" s="207" t="s">
        <v>16884</v>
      </c>
      <c r="B52" s="207" t="s">
        <v>17186</v>
      </c>
      <c r="C52" s="207">
        <v>1</v>
      </c>
      <c r="E52" s="209" t="s">
        <v>16722</v>
      </c>
      <c r="F52" s="209" t="s">
        <v>17253</v>
      </c>
      <c r="G52" s="209">
        <v>1</v>
      </c>
      <c r="I52" s="211" t="s">
        <v>17138</v>
      </c>
      <c r="J52" s="211" t="s">
        <v>17222</v>
      </c>
      <c r="K52" s="211">
        <v>1</v>
      </c>
    </row>
    <row r="53" spans="1:11">
      <c r="A53" s="207" t="s">
        <v>16884</v>
      </c>
      <c r="B53" s="207" t="s">
        <v>17187</v>
      </c>
      <c r="C53" s="207">
        <v>1</v>
      </c>
      <c r="E53" s="209" t="s">
        <v>16722</v>
      </c>
      <c r="F53" s="209" t="s">
        <v>17255</v>
      </c>
      <c r="G53" s="209">
        <v>1</v>
      </c>
      <c r="I53" s="211" t="s">
        <v>17164</v>
      </c>
      <c r="J53" s="211" t="s">
        <v>17223</v>
      </c>
      <c r="K53" s="211">
        <v>1</v>
      </c>
    </row>
    <row r="54" spans="1:11">
      <c r="A54" s="207" t="s">
        <v>16884</v>
      </c>
      <c r="B54" s="207" t="s">
        <v>17188</v>
      </c>
      <c r="C54" s="207">
        <v>1</v>
      </c>
      <c r="E54" s="209" t="s">
        <v>16722</v>
      </c>
      <c r="F54" s="209" t="s">
        <v>17256</v>
      </c>
      <c r="G54" s="209">
        <v>1</v>
      </c>
      <c r="I54" s="211" t="s">
        <v>17138</v>
      </c>
      <c r="J54" s="211" t="s">
        <v>17224</v>
      </c>
      <c r="K54" s="211">
        <v>1</v>
      </c>
    </row>
    <row r="55" spans="1:11">
      <c r="A55" s="207" t="s">
        <v>16884</v>
      </c>
      <c r="B55" s="207" t="s">
        <v>17189</v>
      </c>
      <c r="C55" s="207">
        <v>1</v>
      </c>
      <c r="E55" s="209" t="s">
        <v>16722</v>
      </c>
      <c r="F55" s="209" t="s">
        <v>17258</v>
      </c>
      <c r="G55" s="209">
        <v>1</v>
      </c>
      <c r="I55" s="211" t="s">
        <v>16884</v>
      </c>
      <c r="J55" s="211" t="s">
        <v>17226</v>
      </c>
      <c r="K55" s="211">
        <v>1</v>
      </c>
    </row>
    <row r="56" spans="1:11">
      <c r="A56" s="207" t="s">
        <v>16884</v>
      </c>
      <c r="B56" s="207" t="s">
        <v>17190</v>
      </c>
      <c r="C56" s="207">
        <v>1</v>
      </c>
      <c r="E56" s="209" t="s">
        <v>16884</v>
      </c>
      <c r="F56" s="209" t="s">
        <v>17259</v>
      </c>
      <c r="G56" s="209">
        <v>1</v>
      </c>
      <c r="I56" s="211" t="s">
        <v>16722</v>
      </c>
      <c r="J56" s="211" t="s">
        <v>17227</v>
      </c>
      <c r="K56" s="211">
        <v>1</v>
      </c>
    </row>
    <row r="57" spans="1:11">
      <c r="A57" s="207" t="s">
        <v>16884</v>
      </c>
      <c r="B57" s="207" t="s">
        <v>17191</v>
      </c>
      <c r="C57" s="207">
        <v>1</v>
      </c>
      <c r="E57" s="209" t="s">
        <v>16884</v>
      </c>
      <c r="F57" s="209" t="s">
        <v>17260</v>
      </c>
      <c r="G57" s="209">
        <v>1</v>
      </c>
      <c r="I57" s="211" t="s">
        <v>16722</v>
      </c>
      <c r="J57" s="211" t="s">
        <v>17229</v>
      </c>
      <c r="K57" s="211">
        <v>1</v>
      </c>
    </row>
    <row r="58" spans="1:11">
      <c r="A58" s="207" t="s">
        <v>16884</v>
      </c>
      <c r="B58" s="207" t="s">
        <v>17192</v>
      </c>
      <c r="C58" s="207">
        <v>1</v>
      </c>
      <c r="E58" s="209" t="s">
        <v>16884</v>
      </c>
      <c r="F58" s="209" t="s">
        <v>17271</v>
      </c>
      <c r="G58" s="209">
        <v>1</v>
      </c>
      <c r="I58" s="211" t="s">
        <v>16722</v>
      </c>
      <c r="J58" s="211" t="s">
        <v>17230</v>
      </c>
      <c r="K58" s="211">
        <v>1</v>
      </c>
    </row>
    <row r="59" spans="1:11">
      <c r="A59" s="207" t="s">
        <v>16884</v>
      </c>
      <c r="B59" s="207" t="s">
        <v>17193</v>
      </c>
      <c r="C59" s="207">
        <v>1</v>
      </c>
      <c r="E59" s="209" t="s">
        <v>16884</v>
      </c>
      <c r="F59" s="209" t="s">
        <v>17275</v>
      </c>
      <c r="G59" s="209">
        <v>1</v>
      </c>
      <c r="I59" s="211" t="s">
        <v>16722</v>
      </c>
      <c r="J59" s="211" t="s">
        <v>17232</v>
      </c>
      <c r="K59" s="211">
        <v>1</v>
      </c>
    </row>
    <row r="60" spans="1:11">
      <c r="A60" s="207" t="s">
        <v>16884</v>
      </c>
      <c r="B60" s="207" t="s">
        <v>17194</v>
      </c>
      <c r="C60" s="207">
        <v>1</v>
      </c>
      <c r="E60" s="209" t="s">
        <v>16884</v>
      </c>
      <c r="F60" s="209" t="s">
        <v>17277</v>
      </c>
      <c r="G60" s="209">
        <v>1</v>
      </c>
      <c r="I60" s="211" t="s">
        <v>16722</v>
      </c>
      <c r="J60" s="211" t="s">
        <v>17235</v>
      </c>
      <c r="K60" s="211">
        <v>1</v>
      </c>
    </row>
    <row r="61" spans="1:11">
      <c r="A61" s="207" t="s">
        <v>16884</v>
      </c>
      <c r="B61" s="207" t="s">
        <v>17195</v>
      </c>
      <c r="C61" s="207">
        <v>1</v>
      </c>
      <c r="E61" s="209" t="s">
        <v>17390</v>
      </c>
      <c r="F61" s="209" t="s">
        <v>17280</v>
      </c>
      <c r="G61" s="209">
        <v>1</v>
      </c>
      <c r="I61" s="211" t="s">
        <v>5494</v>
      </c>
      <c r="J61" s="211" t="s">
        <v>5494</v>
      </c>
      <c r="K61" s="211">
        <v>4</v>
      </c>
    </row>
    <row r="62" spans="1:11">
      <c r="A62" s="207" t="s">
        <v>16884</v>
      </c>
      <c r="B62" s="207" t="s">
        <v>17196</v>
      </c>
      <c r="C62" s="207">
        <v>1</v>
      </c>
      <c r="E62" s="209" t="s">
        <v>17390</v>
      </c>
      <c r="F62" s="209" t="s">
        <v>17283</v>
      </c>
      <c r="G62" s="209">
        <v>1</v>
      </c>
      <c r="I62" s="211" t="s">
        <v>16884</v>
      </c>
      <c r="J62" s="211" t="s">
        <v>17237</v>
      </c>
      <c r="K62" s="211">
        <v>1</v>
      </c>
    </row>
    <row r="63" spans="1:11">
      <c r="A63" s="207" t="s">
        <v>16884</v>
      </c>
      <c r="B63" s="207" t="s">
        <v>17197</v>
      </c>
      <c r="C63" s="207">
        <v>1</v>
      </c>
      <c r="E63" s="209" t="s">
        <v>16884</v>
      </c>
      <c r="F63" s="209" t="s">
        <v>17284</v>
      </c>
      <c r="G63" s="209">
        <v>1</v>
      </c>
      <c r="I63" s="211" t="s">
        <v>16722</v>
      </c>
      <c r="J63" s="211" t="s">
        <v>17238</v>
      </c>
      <c r="K63" s="211">
        <v>1</v>
      </c>
    </row>
    <row r="64" spans="1:11">
      <c r="A64" s="207" t="s">
        <v>16884</v>
      </c>
      <c r="B64" s="207" t="s">
        <v>17198</v>
      </c>
      <c r="C64" s="207">
        <v>1</v>
      </c>
      <c r="E64" s="209" t="s">
        <v>16884</v>
      </c>
      <c r="F64" s="209" t="s">
        <v>17286</v>
      </c>
      <c r="G64" s="209">
        <v>1</v>
      </c>
      <c r="I64" s="211" t="s">
        <v>16884</v>
      </c>
      <c r="J64" s="211" t="s">
        <v>17240</v>
      </c>
      <c r="K64" s="211">
        <v>1</v>
      </c>
    </row>
    <row r="65" spans="1:11">
      <c r="A65" s="207" t="s">
        <v>16884</v>
      </c>
      <c r="B65" s="207" t="s">
        <v>17199</v>
      </c>
      <c r="C65" s="207">
        <v>1</v>
      </c>
      <c r="E65" s="209" t="s">
        <v>17390</v>
      </c>
      <c r="F65" s="209" t="s">
        <v>17288</v>
      </c>
      <c r="G65" s="209">
        <v>1</v>
      </c>
      <c r="I65" s="211" t="s">
        <v>16900</v>
      </c>
      <c r="J65" s="211" t="s">
        <v>17242</v>
      </c>
      <c r="K65" s="211">
        <v>1</v>
      </c>
    </row>
    <row r="66" spans="1:11">
      <c r="A66" s="207" t="s">
        <v>16884</v>
      </c>
      <c r="B66" s="207" t="s">
        <v>17200</v>
      </c>
      <c r="C66" s="207">
        <v>1</v>
      </c>
      <c r="E66" s="209" t="s">
        <v>16884</v>
      </c>
      <c r="F66" s="209" t="s">
        <v>17289</v>
      </c>
      <c r="G66" s="209">
        <v>1</v>
      </c>
      <c r="I66" s="211" t="s">
        <v>16884</v>
      </c>
      <c r="J66" s="211" t="s">
        <v>17243</v>
      </c>
      <c r="K66" s="211">
        <v>1</v>
      </c>
    </row>
    <row r="67" spans="1:11">
      <c r="A67" s="207" t="s">
        <v>16884</v>
      </c>
      <c r="B67" s="207" t="s">
        <v>17201</v>
      </c>
      <c r="C67" s="207">
        <v>1</v>
      </c>
      <c r="E67" s="209" t="s">
        <v>16884</v>
      </c>
      <c r="F67" s="209" t="s">
        <v>17292</v>
      </c>
      <c r="G67" s="209">
        <v>1</v>
      </c>
      <c r="I67" s="211" t="s">
        <v>16884</v>
      </c>
      <c r="J67" s="211" t="s">
        <v>17244</v>
      </c>
      <c r="K67" s="211">
        <v>1</v>
      </c>
    </row>
    <row r="68" spans="1:11">
      <c r="A68" s="207" t="s">
        <v>16884</v>
      </c>
      <c r="B68" s="207" t="s">
        <v>17202</v>
      </c>
      <c r="C68" s="207">
        <v>1</v>
      </c>
      <c r="E68" s="209" t="s">
        <v>16884</v>
      </c>
      <c r="F68" s="209" t="s">
        <v>17293</v>
      </c>
      <c r="G68" s="209">
        <v>1</v>
      </c>
      <c r="I68" s="211" t="s">
        <v>16722</v>
      </c>
      <c r="J68" s="211" t="s">
        <v>17247</v>
      </c>
      <c r="K68" s="211">
        <v>1</v>
      </c>
    </row>
    <row r="69" spans="1:11">
      <c r="A69" s="207" t="s">
        <v>16884</v>
      </c>
      <c r="B69" s="207" t="s">
        <v>17203</v>
      </c>
      <c r="C69" s="207">
        <v>1</v>
      </c>
      <c r="E69" s="209" t="s">
        <v>16722</v>
      </c>
      <c r="F69" s="209" t="s">
        <v>17296</v>
      </c>
      <c r="G69" s="209">
        <v>1</v>
      </c>
      <c r="I69" s="211" t="s">
        <v>16722</v>
      </c>
      <c r="J69" s="211" t="s">
        <v>17248</v>
      </c>
      <c r="K69" s="211">
        <v>1</v>
      </c>
    </row>
    <row r="70" spans="1:11">
      <c r="A70" s="207" t="s">
        <v>16884</v>
      </c>
      <c r="B70" s="207" t="s">
        <v>17204</v>
      </c>
      <c r="C70" s="207">
        <v>1</v>
      </c>
      <c r="E70" s="209" t="s">
        <v>17390</v>
      </c>
      <c r="F70" s="209" t="s">
        <v>17297</v>
      </c>
      <c r="G70" s="209">
        <v>1</v>
      </c>
      <c r="I70" s="211" t="s">
        <v>16722</v>
      </c>
      <c r="J70" s="211" t="s">
        <v>17252</v>
      </c>
      <c r="K70" s="211">
        <v>1</v>
      </c>
    </row>
    <row r="71" spans="1:11">
      <c r="A71" s="207" t="s">
        <v>16884</v>
      </c>
      <c r="B71" s="207" t="s">
        <v>17205</v>
      </c>
      <c r="C71" s="207">
        <v>1</v>
      </c>
      <c r="E71" s="209" t="s">
        <v>17390</v>
      </c>
      <c r="F71" s="209" t="s">
        <v>17298</v>
      </c>
      <c r="G71" s="209">
        <v>1</v>
      </c>
      <c r="I71" s="211" t="s">
        <v>16722</v>
      </c>
      <c r="J71" s="211" t="s">
        <v>17254</v>
      </c>
      <c r="K71" s="211">
        <v>1</v>
      </c>
    </row>
    <row r="72" spans="1:11">
      <c r="A72" s="207" t="s">
        <v>16884</v>
      </c>
      <c r="B72" s="207" t="s">
        <v>17206</v>
      </c>
      <c r="C72" s="207">
        <v>1</v>
      </c>
      <c r="E72" s="209" t="s">
        <v>17391</v>
      </c>
      <c r="F72" s="209" t="s">
        <v>17299</v>
      </c>
      <c r="G72" s="209">
        <v>1</v>
      </c>
      <c r="I72" s="211" t="s">
        <v>16722</v>
      </c>
      <c r="J72" s="211" t="s">
        <v>17257</v>
      </c>
      <c r="K72" s="211">
        <v>1</v>
      </c>
    </row>
    <row r="73" spans="1:11">
      <c r="A73" s="207" t="s">
        <v>16884</v>
      </c>
      <c r="B73" s="207" t="s">
        <v>17207</v>
      </c>
      <c r="C73" s="207">
        <v>1</v>
      </c>
      <c r="E73" s="209" t="s">
        <v>17390</v>
      </c>
      <c r="F73" s="209" t="s">
        <v>17300</v>
      </c>
      <c r="G73" s="209">
        <v>1</v>
      </c>
      <c r="I73" s="211" t="s">
        <v>16884</v>
      </c>
      <c r="J73" s="211" t="s">
        <v>17261</v>
      </c>
      <c r="K73" s="211">
        <v>1</v>
      </c>
    </row>
    <row r="74" spans="1:11">
      <c r="A74" s="207" t="s">
        <v>16884</v>
      </c>
      <c r="B74" s="207" t="s">
        <v>17208</v>
      </c>
      <c r="C74" s="207">
        <v>1</v>
      </c>
      <c r="E74" s="209" t="s">
        <v>17391</v>
      </c>
      <c r="F74" s="209" t="s">
        <v>17301</v>
      </c>
      <c r="G74" s="209">
        <v>1</v>
      </c>
      <c r="I74" s="211" t="s">
        <v>16884</v>
      </c>
      <c r="J74" s="211" t="s">
        <v>17262</v>
      </c>
      <c r="K74" s="211">
        <v>1</v>
      </c>
    </row>
    <row r="75" spans="1:11">
      <c r="A75" s="207" t="s">
        <v>16884</v>
      </c>
      <c r="B75" s="207" t="s">
        <v>17209</v>
      </c>
      <c r="C75" s="207">
        <v>1</v>
      </c>
      <c r="E75" s="209" t="s">
        <v>16722</v>
      </c>
      <c r="F75" s="209" t="s">
        <v>17302</v>
      </c>
      <c r="G75" s="209">
        <v>1</v>
      </c>
      <c r="I75" s="211" t="s">
        <v>16884</v>
      </c>
      <c r="J75" s="211" t="s">
        <v>17263</v>
      </c>
      <c r="K75" s="211">
        <v>1</v>
      </c>
    </row>
    <row r="76" spans="1:11">
      <c r="A76" s="207" t="s">
        <v>16884</v>
      </c>
      <c r="B76" s="207" t="s">
        <v>17210</v>
      </c>
      <c r="C76" s="207">
        <v>1</v>
      </c>
      <c r="E76" s="209"/>
      <c r="F76" s="209" t="s">
        <v>17305</v>
      </c>
      <c r="G76" s="209">
        <v>1</v>
      </c>
      <c r="I76" s="211" t="s">
        <v>16884</v>
      </c>
      <c r="J76" s="211" t="s">
        <v>17264</v>
      </c>
      <c r="K76" s="211">
        <v>1</v>
      </c>
    </row>
    <row r="77" spans="1:11">
      <c r="A77" s="207" t="s">
        <v>17155</v>
      </c>
      <c r="B77" s="207" t="s">
        <v>17211</v>
      </c>
      <c r="C77" s="207">
        <v>1</v>
      </c>
      <c r="E77" s="209"/>
      <c r="F77" s="209" t="s">
        <v>17306</v>
      </c>
      <c r="G77" s="209">
        <v>1</v>
      </c>
      <c r="I77" s="211" t="s">
        <v>16884</v>
      </c>
      <c r="J77" s="211" t="s">
        <v>17265</v>
      </c>
      <c r="K77" s="211">
        <v>1</v>
      </c>
    </row>
    <row r="78" spans="1:11">
      <c r="A78" s="207" t="s">
        <v>17155</v>
      </c>
      <c r="B78" s="207" t="s">
        <v>17212</v>
      </c>
      <c r="C78" s="207">
        <v>1</v>
      </c>
      <c r="E78" s="209"/>
      <c r="F78" s="209" t="s">
        <v>17141</v>
      </c>
      <c r="G78" s="209">
        <v>2</v>
      </c>
      <c r="I78" s="211" t="s">
        <v>16884</v>
      </c>
      <c r="J78" s="211" t="s">
        <v>17266</v>
      </c>
      <c r="K78" s="211">
        <v>1</v>
      </c>
    </row>
    <row r="79" spans="1:11">
      <c r="A79" s="207" t="s">
        <v>16722</v>
      </c>
      <c r="B79" s="207" t="s">
        <v>17213</v>
      </c>
      <c r="C79" s="207">
        <v>1</v>
      </c>
      <c r="E79" s="209" t="s">
        <v>16981</v>
      </c>
      <c r="F79" s="209" t="s">
        <v>17307</v>
      </c>
      <c r="G79" s="209">
        <v>1</v>
      </c>
      <c r="I79" s="211" t="s">
        <v>16884</v>
      </c>
      <c r="J79" s="211" t="s">
        <v>17267</v>
      </c>
      <c r="K79" s="211">
        <v>1</v>
      </c>
    </row>
    <row r="80" spans="1:11">
      <c r="A80" s="207" t="s">
        <v>16900</v>
      </c>
      <c r="B80" s="207" t="s">
        <v>17214</v>
      </c>
      <c r="C80" s="207">
        <v>1</v>
      </c>
      <c r="E80" s="209" t="s">
        <v>17390</v>
      </c>
      <c r="F80" s="209" t="s">
        <v>17308</v>
      </c>
      <c r="G80" s="209">
        <v>1</v>
      </c>
      <c r="I80" s="211" t="s">
        <v>16884</v>
      </c>
      <c r="J80" s="211" t="s">
        <v>17268</v>
      </c>
      <c r="K80" s="211">
        <v>1</v>
      </c>
    </row>
    <row r="81" spans="1:11">
      <c r="A81" s="207" t="s">
        <v>16900</v>
      </c>
      <c r="B81" s="207" t="s">
        <v>17215</v>
      </c>
      <c r="C81" s="207">
        <v>1</v>
      </c>
      <c r="E81" s="209" t="s">
        <v>17390</v>
      </c>
      <c r="F81" s="209" t="s">
        <v>17309</v>
      </c>
      <c r="G81" s="209">
        <v>1</v>
      </c>
      <c r="I81" s="211" t="s">
        <v>16884</v>
      </c>
      <c r="J81" s="211" t="s">
        <v>17269</v>
      </c>
      <c r="K81" s="211">
        <v>1</v>
      </c>
    </row>
    <row r="82" spans="1:11">
      <c r="A82" s="207" t="s">
        <v>16722</v>
      </c>
      <c r="B82" s="207" t="s">
        <v>17216</v>
      </c>
      <c r="C82" s="207">
        <v>1</v>
      </c>
      <c r="E82" s="209" t="s">
        <v>16722</v>
      </c>
      <c r="F82" s="209" t="s">
        <v>17310</v>
      </c>
      <c r="G82" s="209">
        <v>1</v>
      </c>
      <c r="I82" s="211" t="s">
        <v>16884</v>
      </c>
      <c r="J82" s="211" t="s">
        <v>17270</v>
      </c>
      <c r="K82" s="211">
        <v>1</v>
      </c>
    </row>
    <row r="83" spans="1:11">
      <c r="A83" s="207" t="s">
        <v>16884</v>
      </c>
      <c r="B83" s="207" t="s">
        <v>17217</v>
      </c>
      <c r="C83" s="207">
        <v>1</v>
      </c>
      <c r="E83" s="209"/>
      <c r="F83" s="209" t="s">
        <v>17311</v>
      </c>
      <c r="G83" s="209">
        <v>1</v>
      </c>
      <c r="I83" s="211" t="s">
        <v>16884</v>
      </c>
      <c r="J83" s="211" t="s">
        <v>17272</v>
      </c>
      <c r="K83" s="211">
        <v>1</v>
      </c>
    </row>
    <row r="84" spans="1:11">
      <c r="A84" s="207" t="s">
        <v>17138</v>
      </c>
      <c r="B84" s="207" t="s">
        <v>17218</v>
      </c>
      <c r="C84" s="207">
        <v>1</v>
      </c>
      <c r="E84" s="209"/>
      <c r="F84" s="209" t="s">
        <v>17314</v>
      </c>
      <c r="G84" s="209">
        <v>1</v>
      </c>
      <c r="I84" s="211" t="s">
        <v>16722</v>
      </c>
      <c r="J84" s="211" t="s">
        <v>17273</v>
      </c>
      <c r="K84" s="211">
        <v>1</v>
      </c>
    </row>
    <row r="85" spans="1:11">
      <c r="A85" s="207" t="s">
        <v>17138</v>
      </c>
      <c r="B85" s="207" t="s">
        <v>17219</v>
      </c>
      <c r="C85" s="207">
        <v>1</v>
      </c>
      <c r="E85" s="209" t="s">
        <v>16981</v>
      </c>
      <c r="F85" s="209" t="s">
        <v>17315</v>
      </c>
      <c r="G85" s="209">
        <v>1</v>
      </c>
      <c r="I85" s="211" t="s">
        <v>17164</v>
      </c>
      <c r="J85" s="211" t="s">
        <v>17274</v>
      </c>
      <c r="K85" s="211">
        <v>1</v>
      </c>
    </row>
    <row r="86" spans="1:11">
      <c r="A86" s="207" t="s">
        <v>17138</v>
      </c>
      <c r="B86" s="207" t="s">
        <v>17220</v>
      </c>
      <c r="C86" s="207">
        <v>1</v>
      </c>
      <c r="E86" s="209"/>
      <c r="F86" s="209" t="s">
        <v>17316</v>
      </c>
      <c r="G86" s="209">
        <v>1</v>
      </c>
      <c r="I86" s="211" t="s">
        <v>17164</v>
      </c>
      <c r="J86" s="211" t="s">
        <v>17276</v>
      </c>
      <c r="K86" s="211">
        <v>1</v>
      </c>
    </row>
    <row r="87" spans="1:11">
      <c r="A87" s="207" t="s">
        <v>17138</v>
      </c>
      <c r="B87" s="207" t="s">
        <v>17221</v>
      </c>
      <c r="C87" s="207">
        <v>1</v>
      </c>
      <c r="E87" s="209" t="s">
        <v>16722</v>
      </c>
      <c r="F87" s="209" t="s">
        <v>17318</v>
      </c>
      <c r="G87" s="209">
        <v>1</v>
      </c>
      <c r="I87" s="211" t="s">
        <v>16884</v>
      </c>
      <c r="J87" s="211" t="s">
        <v>17278</v>
      </c>
      <c r="K87" s="211">
        <v>1</v>
      </c>
    </row>
    <row r="88" spans="1:11">
      <c r="A88" s="207" t="s">
        <v>17138</v>
      </c>
      <c r="B88" s="207" t="s">
        <v>17222</v>
      </c>
      <c r="C88" s="207">
        <v>1</v>
      </c>
      <c r="E88" s="209" t="s">
        <v>17392</v>
      </c>
      <c r="F88" s="209" t="s">
        <v>17320</v>
      </c>
      <c r="G88" s="209">
        <v>1</v>
      </c>
      <c r="I88" s="211" t="s">
        <v>17164</v>
      </c>
      <c r="J88" s="211" t="s">
        <v>17279</v>
      </c>
      <c r="K88" s="211">
        <v>1</v>
      </c>
    </row>
    <row r="89" spans="1:11">
      <c r="A89" s="207" t="s">
        <v>17164</v>
      </c>
      <c r="B89" s="207" t="s">
        <v>17223</v>
      </c>
      <c r="C89" s="207">
        <v>1</v>
      </c>
      <c r="E89" s="209" t="s">
        <v>17392</v>
      </c>
      <c r="F89" s="209" t="s">
        <v>17321</v>
      </c>
      <c r="G89" s="209">
        <v>1</v>
      </c>
      <c r="I89" s="211" t="s">
        <v>16884</v>
      </c>
      <c r="J89" s="211" t="s">
        <v>17281</v>
      </c>
      <c r="K89" s="211">
        <v>1</v>
      </c>
    </row>
    <row r="90" spans="1:11">
      <c r="A90" s="207" t="s">
        <v>17138</v>
      </c>
      <c r="B90" s="207" t="s">
        <v>17224</v>
      </c>
      <c r="C90" s="207">
        <v>1</v>
      </c>
      <c r="E90" s="209" t="s">
        <v>17392</v>
      </c>
      <c r="F90" s="209" t="s">
        <v>17322</v>
      </c>
      <c r="G90" s="209">
        <v>1</v>
      </c>
      <c r="I90" s="211" t="s">
        <v>16900</v>
      </c>
      <c r="J90" s="211" t="s">
        <v>17282</v>
      </c>
      <c r="K90" s="211">
        <v>1</v>
      </c>
    </row>
    <row r="91" spans="1:11">
      <c r="A91" s="207" t="s">
        <v>17136</v>
      </c>
      <c r="B91" s="207" t="s">
        <v>17225</v>
      </c>
      <c r="C91" s="207">
        <v>1</v>
      </c>
      <c r="E91" s="209" t="s">
        <v>17392</v>
      </c>
      <c r="F91" s="209" t="s">
        <v>17324</v>
      </c>
      <c r="G91" s="209">
        <v>1</v>
      </c>
      <c r="I91" s="211" t="s">
        <v>16884</v>
      </c>
      <c r="J91" s="211" t="s">
        <v>17285</v>
      </c>
      <c r="K91" s="211">
        <v>1</v>
      </c>
    </row>
    <row r="92" spans="1:11">
      <c r="A92" s="207" t="s">
        <v>16884</v>
      </c>
      <c r="B92" s="207" t="s">
        <v>17226</v>
      </c>
      <c r="C92" s="207">
        <v>1</v>
      </c>
      <c r="E92" s="209" t="s">
        <v>17392</v>
      </c>
      <c r="F92" s="209" t="s">
        <v>17328</v>
      </c>
      <c r="G92" s="209">
        <v>1</v>
      </c>
      <c r="I92" s="211" t="s">
        <v>17138</v>
      </c>
      <c r="J92" s="211" t="s">
        <v>17287</v>
      </c>
      <c r="K92" s="211">
        <v>1</v>
      </c>
    </row>
    <row r="93" spans="1:11">
      <c r="A93" s="207" t="s">
        <v>16722</v>
      </c>
      <c r="B93" s="207" t="s">
        <v>17227</v>
      </c>
      <c r="C93" s="207">
        <v>1</v>
      </c>
      <c r="E93" s="209" t="s">
        <v>17392</v>
      </c>
      <c r="F93" s="209" t="s">
        <v>17330</v>
      </c>
      <c r="G93" s="209">
        <v>1</v>
      </c>
      <c r="I93" s="211" t="s">
        <v>16884</v>
      </c>
      <c r="J93" s="211" t="s">
        <v>16992</v>
      </c>
      <c r="K93" s="211">
        <v>2</v>
      </c>
    </row>
    <row r="94" spans="1:11">
      <c r="A94" s="207" t="s">
        <v>17155</v>
      </c>
      <c r="B94" s="207" t="s">
        <v>17228</v>
      </c>
      <c r="C94" s="207">
        <v>1</v>
      </c>
      <c r="E94" s="209"/>
      <c r="F94" s="209" t="s">
        <v>17332</v>
      </c>
      <c r="G94" s="209">
        <v>1</v>
      </c>
      <c r="I94" s="211" t="s">
        <v>16884</v>
      </c>
      <c r="J94" s="211" t="s">
        <v>17290</v>
      </c>
      <c r="K94" s="211">
        <v>1</v>
      </c>
    </row>
    <row r="95" spans="1:11">
      <c r="A95" s="207" t="s">
        <v>16722</v>
      </c>
      <c r="B95" s="207" t="s">
        <v>17229</v>
      </c>
      <c r="C95" s="207">
        <v>1</v>
      </c>
      <c r="E95" s="209" t="s">
        <v>17392</v>
      </c>
      <c r="F95" s="209" t="s">
        <v>17334</v>
      </c>
      <c r="G95" s="209">
        <v>1</v>
      </c>
      <c r="I95" s="211" t="s">
        <v>16884</v>
      </c>
      <c r="J95" s="211" t="s">
        <v>17291</v>
      </c>
      <c r="K95" s="211">
        <v>1</v>
      </c>
    </row>
    <row r="96" spans="1:11">
      <c r="A96" s="207" t="s">
        <v>16722</v>
      </c>
      <c r="B96" s="207" t="s">
        <v>17230</v>
      </c>
      <c r="C96" s="207">
        <v>1</v>
      </c>
      <c r="E96" s="209" t="s">
        <v>17392</v>
      </c>
      <c r="F96" s="209" t="s">
        <v>17336</v>
      </c>
      <c r="G96" s="209">
        <v>1</v>
      </c>
      <c r="I96" s="211" t="s">
        <v>16900</v>
      </c>
      <c r="J96" s="211" t="s">
        <v>17294</v>
      </c>
      <c r="K96" s="211">
        <v>1</v>
      </c>
    </row>
    <row r="97" spans="1:11">
      <c r="A97" s="207" t="s">
        <v>17164</v>
      </c>
      <c r="B97" s="207" t="s">
        <v>17231</v>
      </c>
      <c r="C97" s="207">
        <v>1</v>
      </c>
      <c r="E97" s="209" t="s">
        <v>17392</v>
      </c>
      <c r="F97" s="209" t="s">
        <v>17337</v>
      </c>
      <c r="G97" s="209">
        <v>1</v>
      </c>
      <c r="I97" s="211" t="s">
        <v>16900</v>
      </c>
      <c r="J97" s="211" t="s">
        <v>17295</v>
      </c>
      <c r="K97" s="211">
        <v>1</v>
      </c>
    </row>
    <row r="98" spans="1:11">
      <c r="A98" s="207" t="s">
        <v>16722</v>
      </c>
      <c r="B98" s="207" t="s">
        <v>17232</v>
      </c>
      <c r="C98" s="207">
        <v>1</v>
      </c>
      <c r="E98" s="209" t="s">
        <v>16884</v>
      </c>
      <c r="F98" s="209" t="s">
        <v>17339</v>
      </c>
      <c r="G98" s="209">
        <v>1</v>
      </c>
      <c r="I98" s="211" t="s">
        <v>16900</v>
      </c>
      <c r="J98" s="211" t="s">
        <v>16905</v>
      </c>
      <c r="K98" s="211">
        <v>1</v>
      </c>
    </row>
    <row r="99" spans="1:11">
      <c r="A99" s="207" t="s">
        <v>17138</v>
      </c>
      <c r="B99" s="207" t="s">
        <v>17233</v>
      </c>
      <c r="C99" s="207">
        <v>1</v>
      </c>
      <c r="E99" s="209" t="s">
        <v>16884</v>
      </c>
      <c r="F99" s="209" t="s">
        <v>17343</v>
      </c>
      <c r="G99" s="209">
        <v>1</v>
      </c>
      <c r="I99" s="211" t="s">
        <v>17303</v>
      </c>
      <c r="J99" s="211" t="s">
        <v>17303</v>
      </c>
      <c r="K99" s="211">
        <v>1</v>
      </c>
    </row>
    <row r="100" spans="1:11">
      <c r="A100" s="207" t="s">
        <v>16884</v>
      </c>
      <c r="B100" s="207" t="s">
        <v>17234</v>
      </c>
      <c r="C100" s="207">
        <v>1</v>
      </c>
      <c r="E100" s="209" t="s">
        <v>17148</v>
      </c>
      <c r="F100" s="209" t="s">
        <v>17148</v>
      </c>
      <c r="G100" s="209">
        <v>1</v>
      </c>
      <c r="I100" s="211" t="s">
        <v>16722</v>
      </c>
      <c r="J100" s="211" t="s">
        <v>17304</v>
      </c>
      <c r="K100" s="211">
        <v>1</v>
      </c>
    </row>
    <row r="101" spans="1:11">
      <c r="A101" s="207" t="s">
        <v>16722</v>
      </c>
      <c r="B101" s="207" t="s">
        <v>17235</v>
      </c>
      <c r="C101" s="207">
        <v>1</v>
      </c>
      <c r="E101" s="209" t="s">
        <v>16722</v>
      </c>
      <c r="F101" s="209" t="s">
        <v>17347</v>
      </c>
      <c r="G101" s="209">
        <v>1</v>
      </c>
      <c r="I101" s="211" t="s">
        <v>17164</v>
      </c>
      <c r="J101" s="211" t="s">
        <v>17312</v>
      </c>
      <c r="K101" s="211">
        <v>1</v>
      </c>
    </row>
    <row r="102" spans="1:11">
      <c r="A102" s="207" t="s">
        <v>16722</v>
      </c>
      <c r="B102" s="207" t="s">
        <v>17236</v>
      </c>
      <c r="C102" s="207">
        <v>1</v>
      </c>
      <c r="E102" s="209"/>
      <c r="F102" s="209" t="s">
        <v>17350</v>
      </c>
      <c r="G102" s="209">
        <v>1</v>
      </c>
      <c r="I102" s="211" t="s">
        <v>17164</v>
      </c>
      <c r="J102" s="211" t="s">
        <v>17313</v>
      </c>
      <c r="K102" s="211">
        <v>1</v>
      </c>
    </row>
    <row r="103" spans="1:11">
      <c r="A103" s="207" t="s">
        <v>16884</v>
      </c>
      <c r="B103" s="207" t="s">
        <v>17237</v>
      </c>
      <c r="C103" s="207">
        <v>1</v>
      </c>
      <c r="E103" s="209" t="s">
        <v>16884</v>
      </c>
      <c r="F103" s="209" t="s">
        <v>17352</v>
      </c>
      <c r="G103" s="209">
        <v>1</v>
      </c>
      <c r="I103" s="211" t="s">
        <v>17164</v>
      </c>
      <c r="J103" s="211" t="s">
        <v>17317</v>
      </c>
      <c r="K103" s="211">
        <v>1</v>
      </c>
    </row>
    <row r="104" spans="1:11">
      <c r="A104" s="207" t="s">
        <v>16722</v>
      </c>
      <c r="B104" s="207" t="s">
        <v>17238</v>
      </c>
      <c r="C104" s="207">
        <v>1</v>
      </c>
      <c r="E104" s="209" t="s">
        <v>16722</v>
      </c>
      <c r="F104" s="209" t="s">
        <v>17353</v>
      </c>
      <c r="G104" s="209">
        <v>1</v>
      </c>
      <c r="I104" s="211" t="s">
        <v>17164</v>
      </c>
      <c r="J104" s="211" t="s">
        <v>17319</v>
      </c>
      <c r="K104" s="211">
        <v>1</v>
      </c>
    </row>
    <row r="105" spans="1:11">
      <c r="A105" s="207" t="s">
        <v>16884</v>
      </c>
      <c r="B105" s="207" t="s">
        <v>17239</v>
      </c>
      <c r="C105" s="207">
        <v>1</v>
      </c>
      <c r="E105" s="209" t="s">
        <v>17390</v>
      </c>
      <c r="F105" s="209" t="s">
        <v>17354</v>
      </c>
      <c r="G105" s="209">
        <v>1</v>
      </c>
      <c r="I105" s="211" t="s">
        <v>17164</v>
      </c>
      <c r="J105" s="211" t="s">
        <v>17323</v>
      </c>
      <c r="K105" s="211">
        <v>1</v>
      </c>
    </row>
    <row r="106" spans="1:11">
      <c r="A106" s="207" t="s">
        <v>16884</v>
      </c>
      <c r="B106" s="207" t="s">
        <v>17240</v>
      </c>
      <c r="C106" s="207">
        <v>1</v>
      </c>
      <c r="E106" s="209" t="s">
        <v>16884</v>
      </c>
      <c r="F106" s="209" t="s">
        <v>17358</v>
      </c>
      <c r="G106" s="209">
        <v>1</v>
      </c>
      <c r="I106" s="211" t="s">
        <v>17164</v>
      </c>
      <c r="J106" s="211" t="s">
        <v>17325</v>
      </c>
      <c r="K106" s="211">
        <v>1</v>
      </c>
    </row>
    <row r="107" spans="1:11">
      <c r="A107" s="207" t="s">
        <v>16884</v>
      </c>
      <c r="B107" s="207" t="s">
        <v>17241</v>
      </c>
      <c r="C107" s="207">
        <v>1</v>
      </c>
      <c r="E107" s="209" t="s">
        <v>17390</v>
      </c>
      <c r="F107" s="209" t="s">
        <v>17359</v>
      </c>
      <c r="G107" s="209">
        <v>1</v>
      </c>
      <c r="I107" s="211" t="s">
        <v>17164</v>
      </c>
      <c r="J107" s="211" t="s">
        <v>17326</v>
      </c>
      <c r="K107" s="211">
        <v>1</v>
      </c>
    </row>
    <row r="108" spans="1:11">
      <c r="A108" s="207" t="s">
        <v>16900</v>
      </c>
      <c r="B108" s="207" t="s">
        <v>17242</v>
      </c>
      <c r="C108" s="207">
        <v>1</v>
      </c>
      <c r="E108" s="209" t="s">
        <v>17393</v>
      </c>
      <c r="F108" s="209" t="s">
        <v>17360</v>
      </c>
      <c r="G108" s="209">
        <v>1</v>
      </c>
      <c r="I108" s="211" t="s">
        <v>17164</v>
      </c>
      <c r="J108" s="211" t="s">
        <v>17327</v>
      </c>
      <c r="K108" s="211">
        <v>1</v>
      </c>
    </row>
    <row r="109" spans="1:11">
      <c r="A109" s="207" t="s">
        <v>16884</v>
      </c>
      <c r="B109" s="207" t="s">
        <v>17243</v>
      </c>
      <c r="C109" s="207">
        <v>1</v>
      </c>
      <c r="E109" s="209" t="s">
        <v>17390</v>
      </c>
      <c r="F109" s="209" t="s">
        <v>17361</v>
      </c>
      <c r="G109" s="209">
        <v>1</v>
      </c>
      <c r="I109" s="211" t="s">
        <v>17164</v>
      </c>
      <c r="J109" s="211" t="s">
        <v>17329</v>
      </c>
      <c r="K109" s="211">
        <v>1</v>
      </c>
    </row>
    <row r="110" spans="1:11">
      <c r="A110" s="207" t="s">
        <v>16884</v>
      </c>
      <c r="B110" s="207" t="s">
        <v>17244</v>
      </c>
      <c r="C110" s="207">
        <v>1</v>
      </c>
      <c r="E110" s="209" t="s">
        <v>17390</v>
      </c>
      <c r="F110" s="209" t="s">
        <v>17362</v>
      </c>
      <c r="G110" s="209">
        <v>1</v>
      </c>
      <c r="I110" s="211" t="s">
        <v>17138</v>
      </c>
      <c r="J110" s="211" t="s">
        <v>17331</v>
      </c>
      <c r="K110" s="211">
        <v>1</v>
      </c>
    </row>
    <row r="111" spans="1:11">
      <c r="A111" s="207" t="s">
        <v>17245</v>
      </c>
      <c r="B111" s="207" t="s">
        <v>17245</v>
      </c>
      <c r="C111" s="207">
        <v>1</v>
      </c>
      <c r="E111" s="209" t="s">
        <v>17390</v>
      </c>
      <c r="F111" s="209" t="s">
        <v>17363</v>
      </c>
      <c r="G111" s="209">
        <v>1</v>
      </c>
      <c r="I111" s="211" t="s">
        <v>17164</v>
      </c>
      <c r="J111" s="211" t="s">
        <v>17333</v>
      </c>
      <c r="K111" s="211">
        <v>1</v>
      </c>
    </row>
    <row r="112" spans="1:11">
      <c r="A112" s="207" t="s">
        <v>16722</v>
      </c>
      <c r="B112" s="207" t="s">
        <v>17246</v>
      </c>
      <c r="C112" s="207">
        <v>1</v>
      </c>
      <c r="E112" s="209" t="s">
        <v>17390</v>
      </c>
      <c r="F112" s="209" t="s">
        <v>17364</v>
      </c>
      <c r="G112" s="209">
        <v>1</v>
      </c>
      <c r="I112" s="211" t="s">
        <v>17164</v>
      </c>
      <c r="J112" s="211" t="s">
        <v>17335</v>
      </c>
      <c r="K112" s="211">
        <v>1</v>
      </c>
    </row>
    <row r="113" spans="1:11">
      <c r="A113" s="207" t="s">
        <v>16722</v>
      </c>
      <c r="B113" s="207" t="s">
        <v>17247</v>
      </c>
      <c r="C113" s="207">
        <v>1</v>
      </c>
      <c r="E113" s="209" t="s">
        <v>17390</v>
      </c>
      <c r="F113" s="209" t="s">
        <v>17365</v>
      </c>
      <c r="G113" s="209">
        <v>1</v>
      </c>
      <c r="I113" s="211" t="s">
        <v>16884</v>
      </c>
      <c r="J113" s="211" t="s">
        <v>17338</v>
      </c>
      <c r="K113" s="211">
        <v>1</v>
      </c>
    </row>
    <row r="114" spans="1:11">
      <c r="A114" s="207" t="s">
        <v>16722</v>
      </c>
      <c r="B114" s="207" t="s">
        <v>17248</v>
      </c>
      <c r="C114" s="207">
        <v>1</v>
      </c>
      <c r="E114" s="209" t="s">
        <v>16884</v>
      </c>
      <c r="F114" s="209" t="s">
        <v>17142</v>
      </c>
      <c r="G114" s="209">
        <v>1</v>
      </c>
      <c r="I114" s="211" t="s">
        <v>16884</v>
      </c>
      <c r="J114" s="211" t="s">
        <v>17340</v>
      </c>
      <c r="K114" s="211">
        <v>1</v>
      </c>
    </row>
    <row r="115" spans="1:11">
      <c r="A115" s="207" t="s">
        <v>16900</v>
      </c>
      <c r="B115" s="207" t="s">
        <v>17249</v>
      </c>
      <c r="C115" s="207">
        <v>1</v>
      </c>
      <c r="E115" s="209" t="s">
        <v>16722</v>
      </c>
      <c r="F115" s="209" t="s">
        <v>17366</v>
      </c>
      <c r="G115" s="209">
        <v>1</v>
      </c>
      <c r="I115" s="211" t="s">
        <v>16884</v>
      </c>
      <c r="J115" s="211" t="s">
        <v>17341</v>
      </c>
      <c r="K115" s="211">
        <v>1</v>
      </c>
    </row>
    <row r="116" spans="1:11">
      <c r="A116" s="207" t="s">
        <v>16722</v>
      </c>
      <c r="B116" s="207" t="s">
        <v>17250</v>
      </c>
      <c r="C116" s="207">
        <v>1</v>
      </c>
      <c r="E116" s="209" t="s">
        <v>16722</v>
      </c>
      <c r="F116" s="209" t="s">
        <v>17367</v>
      </c>
      <c r="G116" s="209">
        <v>1</v>
      </c>
      <c r="I116" s="211" t="s">
        <v>16884</v>
      </c>
      <c r="J116" s="211" t="s">
        <v>17342</v>
      </c>
      <c r="K116" s="211">
        <v>1</v>
      </c>
    </row>
    <row r="117" spans="1:11">
      <c r="A117" s="207" t="s">
        <v>16722</v>
      </c>
      <c r="B117" s="207" t="s">
        <v>17251</v>
      </c>
      <c r="C117" s="207">
        <v>1</v>
      </c>
      <c r="E117" s="209" t="s">
        <v>17390</v>
      </c>
      <c r="F117" s="209" t="s">
        <v>17369</v>
      </c>
      <c r="G117" s="209">
        <v>1</v>
      </c>
      <c r="I117" s="211" t="s">
        <v>16884</v>
      </c>
      <c r="J117" s="211" t="s">
        <v>17344</v>
      </c>
      <c r="K117" s="211">
        <v>1</v>
      </c>
    </row>
    <row r="118" spans="1:11">
      <c r="A118" s="207" t="s">
        <v>16722</v>
      </c>
      <c r="B118" s="207" t="s">
        <v>17252</v>
      </c>
      <c r="C118" s="207">
        <v>1</v>
      </c>
      <c r="E118" s="209" t="s">
        <v>16884</v>
      </c>
      <c r="F118" s="209" t="s">
        <v>17371</v>
      </c>
      <c r="G118" s="209">
        <v>1</v>
      </c>
      <c r="I118" s="211" t="s">
        <v>17148</v>
      </c>
      <c r="J118" s="211" t="s">
        <v>17345</v>
      </c>
      <c r="K118" s="211">
        <v>1</v>
      </c>
    </row>
    <row r="119" spans="1:11">
      <c r="A119" s="207" t="s">
        <v>16722</v>
      </c>
      <c r="B119" s="207" t="s">
        <v>17253</v>
      </c>
      <c r="C119" s="207">
        <v>1</v>
      </c>
      <c r="E119" s="209" t="s">
        <v>16884</v>
      </c>
      <c r="F119" s="209" t="s">
        <v>17139</v>
      </c>
      <c r="G119" s="209">
        <v>1</v>
      </c>
      <c r="I119" s="211" t="s">
        <v>16884</v>
      </c>
      <c r="J119" s="211" t="s">
        <v>17346</v>
      </c>
      <c r="K119" s="211">
        <v>1</v>
      </c>
    </row>
    <row r="120" spans="1:11">
      <c r="A120" s="207" t="s">
        <v>16722</v>
      </c>
      <c r="B120" s="207" t="s">
        <v>17254</v>
      </c>
      <c r="C120" s="207">
        <v>1</v>
      </c>
      <c r="E120" s="209" t="s">
        <v>17390</v>
      </c>
      <c r="F120" s="209" t="s">
        <v>17372</v>
      </c>
      <c r="G120" s="209">
        <v>1</v>
      </c>
      <c r="I120" s="211" t="s">
        <v>17348</v>
      </c>
      <c r="J120" s="211" t="s">
        <v>17349</v>
      </c>
      <c r="K120" s="211">
        <v>1</v>
      </c>
    </row>
    <row r="121" spans="1:11">
      <c r="A121" s="207" t="s">
        <v>16722</v>
      </c>
      <c r="B121" s="207" t="s">
        <v>17255</v>
      </c>
      <c r="C121" s="207">
        <v>1</v>
      </c>
      <c r="E121" s="209" t="s">
        <v>17393</v>
      </c>
      <c r="F121" s="209" t="s">
        <v>17373</v>
      </c>
      <c r="G121" s="209">
        <v>1</v>
      </c>
      <c r="I121" s="211" t="s">
        <v>16884</v>
      </c>
      <c r="J121" s="211" t="s">
        <v>17351</v>
      </c>
      <c r="K121" s="211">
        <v>1</v>
      </c>
    </row>
    <row r="122" spans="1:11">
      <c r="A122" s="207" t="s">
        <v>16722</v>
      </c>
      <c r="B122" s="207" t="s">
        <v>17256</v>
      </c>
      <c r="C122" s="207">
        <v>1</v>
      </c>
      <c r="E122" s="209" t="s">
        <v>17390</v>
      </c>
      <c r="F122" s="209" t="s">
        <v>17374</v>
      </c>
      <c r="G122" s="209">
        <v>1</v>
      </c>
      <c r="I122" s="211" t="s">
        <v>17164</v>
      </c>
      <c r="J122" s="211" t="s">
        <v>17355</v>
      </c>
      <c r="K122" s="211">
        <v>1</v>
      </c>
    </row>
    <row r="123" spans="1:11">
      <c r="A123" s="207" t="s">
        <v>16722</v>
      </c>
      <c r="B123" s="207" t="s">
        <v>17257</v>
      </c>
      <c r="C123" s="207">
        <v>1</v>
      </c>
      <c r="E123" s="209" t="s">
        <v>17390</v>
      </c>
      <c r="F123" s="209" t="s">
        <v>17375</v>
      </c>
      <c r="G123" s="209">
        <v>1</v>
      </c>
      <c r="I123" s="211" t="s">
        <v>17164</v>
      </c>
      <c r="J123" s="211" t="s">
        <v>17356</v>
      </c>
      <c r="K123" s="211">
        <v>1</v>
      </c>
    </row>
    <row r="124" spans="1:11">
      <c r="A124" s="207" t="s">
        <v>16722</v>
      </c>
      <c r="B124" s="207" t="s">
        <v>17258</v>
      </c>
      <c r="C124" s="207">
        <v>1</v>
      </c>
      <c r="E124" s="209" t="s">
        <v>17390</v>
      </c>
      <c r="F124" s="209" t="s">
        <v>17376</v>
      </c>
      <c r="G124" s="209">
        <v>1</v>
      </c>
      <c r="I124" s="211" t="s">
        <v>16884</v>
      </c>
      <c r="J124" s="211" t="s">
        <v>17357</v>
      </c>
      <c r="K124" s="211">
        <v>1</v>
      </c>
    </row>
    <row r="125" spans="1:11">
      <c r="A125" s="207" t="s">
        <v>16722</v>
      </c>
      <c r="B125" s="207" t="s">
        <v>17259</v>
      </c>
      <c r="C125" s="207">
        <v>1</v>
      </c>
      <c r="E125" s="209" t="s">
        <v>17390</v>
      </c>
      <c r="F125" s="209" t="s">
        <v>17377</v>
      </c>
      <c r="G125" s="209">
        <v>1</v>
      </c>
      <c r="I125" s="211" t="s">
        <v>16884</v>
      </c>
      <c r="J125" s="211" t="s">
        <v>17142</v>
      </c>
      <c r="K125" s="211">
        <v>1</v>
      </c>
    </row>
    <row r="126" spans="1:11">
      <c r="A126" s="207" t="s">
        <v>16884</v>
      </c>
      <c r="B126" s="207" t="s">
        <v>17260</v>
      </c>
      <c r="C126" s="207">
        <v>1</v>
      </c>
      <c r="E126" s="209" t="s">
        <v>17392</v>
      </c>
      <c r="F126" s="209" t="s">
        <v>17380</v>
      </c>
      <c r="G126" s="209">
        <v>1</v>
      </c>
      <c r="I126" s="211" t="s">
        <v>17138</v>
      </c>
      <c r="J126" s="211" t="s">
        <v>17368</v>
      </c>
      <c r="K126" s="211">
        <v>1</v>
      </c>
    </row>
    <row r="127" spans="1:11">
      <c r="A127" s="207" t="s">
        <v>16884</v>
      </c>
      <c r="B127" s="207" t="s">
        <v>17261</v>
      </c>
      <c r="C127" s="207">
        <v>1</v>
      </c>
      <c r="E127" s="209" t="s">
        <v>17392</v>
      </c>
      <c r="F127" s="209" t="s">
        <v>17382</v>
      </c>
      <c r="G127" s="209">
        <v>1</v>
      </c>
      <c r="I127" s="211" t="s">
        <v>17138</v>
      </c>
      <c r="J127" s="211" t="s">
        <v>17370</v>
      </c>
      <c r="K127" s="211">
        <v>1</v>
      </c>
    </row>
    <row r="128" spans="1:11">
      <c r="A128" s="207" t="s">
        <v>16884</v>
      </c>
      <c r="B128" s="207" t="s">
        <v>17262</v>
      </c>
      <c r="C128" s="207">
        <v>1</v>
      </c>
      <c r="E128" s="209" t="s">
        <v>17392</v>
      </c>
      <c r="F128" s="209" t="s">
        <v>17383</v>
      </c>
      <c r="G128" s="209">
        <v>1</v>
      </c>
      <c r="I128" s="211" t="s">
        <v>17138</v>
      </c>
      <c r="J128" s="211" t="s">
        <v>17139</v>
      </c>
      <c r="K128" s="211">
        <v>2</v>
      </c>
    </row>
    <row r="129" spans="1:11">
      <c r="A129" s="207" t="s">
        <v>16884</v>
      </c>
      <c r="B129" s="207" t="s">
        <v>17263</v>
      </c>
      <c r="C129" s="207">
        <v>1</v>
      </c>
      <c r="E129" s="209" t="s">
        <v>17392</v>
      </c>
      <c r="F129" s="209" t="s">
        <v>17384</v>
      </c>
      <c r="G129" s="209">
        <v>1</v>
      </c>
      <c r="I129" s="211" t="s">
        <v>17138</v>
      </c>
      <c r="J129" s="211" t="s">
        <v>17378</v>
      </c>
      <c r="K129" s="211">
        <v>1</v>
      </c>
    </row>
    <row r="130" spans="1:11">
      <c r="A130" s="207" t="s">
        <v>16884</v>
      </c>
      <c r="B130" s="207" t="s">
        <v>17264</v>
      </c>
      <c r="C130" s="207">
        <v>1</v>
      </c>
      <c r="E130" s="209" t="s">
        <v>17392</v>
      </c>
      <c r="F130" s="209" t="s">
        <v>17385</v>
      </c>
      <c r="G130" s="209">
        <v>1</v>
      </c>
      <c r="I130" s="211" t="s">
        <v>17138</v>
      </c>
      <c r="J130" s="211" t="s">
        <v>17379</v>
      </c>
      <c r="K130" s="211">
        <v>1</v>
      </c>
    </row>
    <row r="131" spans="1:11">
      <c r="A131" s="207" t="s">
        <v>16884</v>
      </c>
      <c r="B131" s="207" t="s">
        <v>17265</v>
      </c>
      <c r="C131" s="207">
        <v>1</v>
      </c>
      <c r="E131" s="209" t="s">
        <v>17392</v>
      </c>
      <c r="F131" s="209" t="s">
        <v>17386</v>
      </c>
      <c r="G131" s="209">
        <v>1</v>
      </c>
      <c r="I131" s="211" t="s">
        <v>17164</v>
      </c>
      <c r="J131" s="211" t="s">
        <v>17381</v>
      </c>
      <c r="K131" s="211">
        <v>1</v>
      </c>
    </row>
    <row r="132" spans="1:11">
      <c r="A132" s="207" t="s">
        <v>16884</v>
      </c>
      <c r="B132" s="207" t="s">
        <v>17266</v>
      </c>
      <c r="C132" s="207">
        <v>1</v>
      </c>
      <c r="E132" s="209" t="s">
        <v>17394</v>
      </c>
      <c r="F132" s="209" t="s">
        <v>17388</v>
      </c>
      <c r="G132" s="209">
        <v>1</v>
      </c>
      <c r="I132" s="211" t="s">
        <v>17164</v>
      </c>
      <c r="J132" s="211" t="s">
        <v>17387</v>
      </c>
      <c r="K132" s="211">
        <v>1</v>
      </c>
    </row>
    <row r="133" spans="1:11">
      <c r="A133" s="207" t="s">
        <v>16884</v>
      </c>
      <c r="B133" s="207" t="s">
        <v>17267</v>
      </c>
      <c r="C133" s="207">
        <v>1</v>
      </c>
    </row>
    <row r="134" spans="1:11">
      <c r="A134" s="207" t="s">
        <v>16884</v>
      </c>
      <c r="B134" s="207" t="s">
        <v>17268</v>
      </c>
      <c r="C134" s="207">
        <v>1</v>
      </c>
    </row>
    <row r="135" spans="1:11">
      <c r="A135" s="207" t="s">
        <v>16884</v>
      </c>
      <c r="B135" s="207" t="s">
        <v>17269</v>
      </c>
      <c r="C135" s="207">
        <v>1</v>
      </c>
    </row>
    <row r="136" spans="1:11">
      <c r="A136" s="207" t="s">
        <v>16884</v>
      </c>
      <c r="B136" s="207" t="s">
        <v>17270</v>
      </c>
      <c r="C136" s="207">
        <v>1</v>
      </c>
    </row>
    <row r="137" spans="1:11">
      <c r="A137" s="207" t="s">
        <v>16884</v>
      </c>
      <c r="B137" s="207" t="s">
        <v>17271</v>
      </c>
      <c r="C137" s="207">
        <v>1</v>
      </c>
    </row>
    <row r="138" spans="1:11">
      <c r="A138" s="207" t="s">
        <v>16884</v>
      </c>
      <c r="B138" s="207" t="s">
        <v>17272</v>
      </c>
      <c r="C138" s="207">
        <v>1</v>
      </c>
    </row>
    <row r="139" spans="1:11">
      <c r="A139" s="207" t="s">
        <v>16722</v>
      </c>
      <c r="B139" s="207" t="s">
        <v>17273</v>
      </c>
      <c r="C139" s="207">
        <v>1</v>
      </c>
    </row>
    <row r="140" spans="1:11">
      <c r="A140" s="207" t="s">
        <v>17164</v>
      </c>
      <c r="B140" s="207" t="s">
        <v>17274</v>
      </c>
      <c r="C140" s="207">
        <v>1</v>
      </c>
    </row>
    <row r="141" spans="1:11">
      <c r="A141" s="207" t="s">
        <v>16884</v>
      </c>
      <c r="B141" s="207" t="s">
        <v>17275</v>
      </c>
      <c r="C141" s="207">
        <v>1</v>
      </c>
    </row>
    <row r="142" spans="1:11">
      <c r="A142" s="207" t="s">
        <v>17164</v>
      </c>
      <c r="B142" s="207" t="s">
        <v>17276</v>
      </c>
      <c r="C142" s="207">
        <v>1</v>
      </c>
    </row>
    <row r="143" spans="1:11">
      <c r="A143" s="207" t="s">
        <v>16884</v>
      </c>
      <c r="B143" s="207" t="s">
        <v>17277</v>
      </c>
      <c r="C143" s="207">
        <v>1</v>
      </c>
    </row>
    <row r="144" spans="1:11">
      <c r="A144" s="207" t="s">
        <v>16884</v>
      </c>
      <c r="B144" s="207" t="s">
        <v>17278</v>
      </c>
      <c r="C144" s="207">
        <v>1</v>
      </c>
    </row>
    <row r="145" spans="1:3">
      <c r="A145" s="207" t="s">
        <v>17164</v>
      </c>
      <c r="B145" s="207" t="s">
        <v>17279</v>
      </c>
      <c r="C145" s="207">
        <v>1</v>
      </c>
    </row>
    <row r="146" spans="1:3">
      <c r="A146" s="207" t="s">
        <v>17164</v>
      </c>
      <c r="B146" s="207" t="s">
        <v>17280</v>
      </c>
      <c r="C146" s="207">
        <v>1</v>
      </c>
    </row>
    <row r="147" spans="1:3">
      <c r="A147" s="207" t="s">
        <v>16884</v>
      </c>
      <c r="B147" s="207" t="s">
        <v>17281</v>
      </c>
      <c r="C147" s="207">
        <v>1</v>
      </c>
    </row>
    <row r="148" spans="1:3">
      <c r="A148" s="207" t="s">
        <v>16900</v>
      </c>
      <c r="B148" s="207" t="s">
        <v>17282</v>
      </c>
      <c r="C148" s="207">
        <v>1</v>
      </c>
    </row>
    <row r="149" spans="1:3">
      <c r="A149" s="207" t="s">
        <v>17164</v>
      </c>
      <c r="B149" s="207" t="s">
        <v>17283</v>
      </c>
      <c r="C149" s="207">
        <v>1</v>
      </c>
    </row>
    <row r="150" spans="1:3">
      <c r="A150" s="207" t="s">
        <v>16884</v>
      </c>
      <c r="B150" s="207" t="s">
        <v>17284</v>
      </c>
      <c r="C150" s="207">
        <v>1</v>
      </c>
    </row>
    <row r="151" spans="1:3">
      <c r="A151" s="207" t="s">
        <v>16884</v>
      </c>
      <c r="B151" s="207" t="s">
        <v>17285</v>
      </c>
      <c r="C151" s="207">
        <v>1</v>
      </c>
    </row>
    <row r="152" spans="1:3">
      <c r="A152" s="207" t="s">
        <v>16884</v>
      </c>
      <c r="B152" s="207" t="s">
        <v>17286</v>
      </c>
      <c r="C152" s="207">
        <v>1</v>
      </c>
    </row>
    <row r="153" spans="1:3">
      <c r="A153" s="207" t="s">
        <v>17138</v>
      </c>
      <c r="B153" s="207" t="s">
        <v>17287</v>
      </c>
      <c r="C153" s="207">
        <v>1</v>
      </c>
    </row>
    <row r="154" spans="1:3">
      <c r="A154" s="207" t="s">
        <v>17136</v>
      </c>
      <c r="B154" s="207" t="s">
        <v>17288</v>
      </c>
      <c r="C154" s="207">
        <v>1</v>
      </c>
    </row>
    <row r="155" spans="1:3">
      <c r="A155" s="207" t="s">
        <v>16884</v>
      </c>
      <c r="B155" s="207" t="s">
        <v>17289</v>
      </c>
      <c r="C155" s="207">
        <v>1</v>
      </c>
    </row>
    <row r="156" spans="1:3">
      <c r="A156" s="207" t="s">
        <v>16884</v>
      </c>
      <c r="B156" s="207" t="s">
        <v>17290</v>
      </c>
      <c r="C156" s="207">
        <v>1</v>
      </c>
    </row>
    <row r="157" spans="1:3">
      <c r="A157" s="207" t="s">
        <v>16884</v>
      </c>
      <c r="B157" s="207" t="s">
        <v>17291</v>
      </c>
      <c r="C157" s="207">
        <v>1</v>
      </c>
    </row>
    <row r="158" spans="1:3">
      <c r="A158" s="207" t="s">
        <v>16884</v>
      </c>
      <c r="B158" s="207" t="s">
        <v>17292</v>
      </c>
      <c r="C158" s="207">
        <v>1</v>
      </c>
    </row>
    <row r="159" spans="1:3">
      <c r="A159" s="207" t="s">
        <v>16884</v>
      </c>
      <c r="B159" s="207" t="s">
        <v>17293</v>
      </c>
      <c r="C159" s="207">
        <v>1</v>
      </c>
    </row>
    <row r="160" spans="1:3">
      <c r="A160" s="207" t="s">
        <v>16900</v>
      </c>
      <c r="B160" s="207" t="s">
        <v>17294</v>
      </c>
      <c r="C160" s="207">
        <v>1</v>
      </c>
    </row>
    <row r="161" spans="1:3">
      <c r="A161" s="207" t="s">
        <v>16900</v>
      </c>
      <c r="B161" s="207" t="s">
        <v>17295</v>
      </c>
      <c r="C161" s="207">
        <v>1</v>
      </c>
    </row>
    <row r="162" spans="1:3">
      <c r="A162" s="207" t="s">
        <v>16722</v>
      </c>
      <c r="B162" s="207" t="s">
        <v>17296</v>
      </c>
      <c r="C162" s="207">
        <v>1</v>
      </c>
    </row>
    <row r="163" spans="1:3">
      <c r="A163" s="207" t="s">
        <v>17136</v>
      </c>
      <c r="B163" s="207" t="s">
        <v>17297</v>
      </c>
      <c r="C163" s="207">
        <v>1</v>
      </c>
    </row>
    <row r="164" spans="1:3">
      <c r="A164" s="207" t="s">
        <v>17164</v>
      </c>
      <c r="B164" s="207" t="s">
        <v>17298</v>
      </c>
      <c r="C164" s="207">
        <v>1</v>
      </c>
    </row>
    <row r="165" spans="1:3">
      <c r="A165" s="207" t="s">
        <v>16722</v>
      </c>
      <c r="B165" s="207" t="s">
        <v>17299</v>
      </c>
      <c r="C165" s="207">
        <v>1</v>
      </c>
    </row>
    <row r="166" spans="1:3">
      <c r="A166" s="207" t="s">
        <v>16900</v>
      </c>
      <c r="B166" s="207" t="s">
        <v>17300</v>
      </c>
      <c r="C166" s="207">
        <v>1</v>
      </c>
    </row>
    <row r="167" spans="1:3">
      <c r="A167" s="207" t="s">
        <v>16900</v>
      </c>
      <c r="B167" s="207" t="s">
        <v>16905</v>
      </c>
      <c r="C167" s="207">
        <v>1</v>
      </c>
    </row>
    <row r="168" spans="1:3">
      <c r="A168" s="207" t="s">
        <v>17152</v>
      </c>
      <c r="B168" s="207" t="s">
        <v>17301</v>
      </c>
      <c r="C168" s="207">
        <v>1</v>
      </c>
    </row>
    <row r="169" spans="1:3">
      <c r="A169" s="207" t="s">
        <v>16722</v>
      </c>
      <c r="B169" s="207" t="s">
        <v>17302</v>
      </c>
      <c r="C169" s="207">
        <v>1</v>
      </c>
    </row>
    <row r="170" spans="1:3">
      <c r="A170" s="207" t="s">
        <v>17303</v>
      </c>
      <c r="B170" s="207" t="s">
        <v>17303</v>
      </c>
      <c r="C170" s="207">
        <v>1</v>
      </c>
    </row>
    <row r="171" spans="1:3">
      <c r="A171" s="207" t="s">
        <v>16722</v>
      </c>
      <c r="B171" s="207" t="s">
        <v>17304</v>
      </c>
      <c r="C171" s="207">
        <v>1</v>
      </c>
    </row>
    <row r="172" spans="1:3">
      <c r="A172" s="207" t="s">
        <v>17305</v>
      </c>
      <c r="B172" s="207" t="s">
        <v>17305</v>
      </c>
      <c r="C172" s="207">
        <v>1</v>
      </c>
    </row>
    <row r="173" spans="1:3">
      <c r="A173" s="207" t="s">
        <v>17306</v>
      </c>
      <c r="B173" s="207" t="s">
        <v>17306</v>
      </c>
      <c r="C173" s="207">
        <v>1</v>
      </c>
    </row>
    <row r="174" spans="1:3">
      <c r="A174" s="207" t="s">
        <v>17164</v>
      </c>
      <c r="B174" s="207" t="s">
        <v>17307</v>
      </c>
      <c r="C174" s="207">
        <v>1</v>
      </c>
    </row>
    <row r="175" spans="1:3">
      <c r="A175" s="207" t="s">
        <v>17136</v>
      </c>
      <c r="B175" s="207" t="s">
        <v>17308</v>
      </c>
      <c r="C175" s="207">
        <v>1</v>
      </c>
    </row>
    <row r="176" spans="1:3">
      <c r="A176" s="207" t="s">
        <v>17136</v>
      </c>
      <c r="B176" s="207" t="s">
        <v>17309</v>
      </c>
      <c r="C176" s="207">
        <v>1</v>
      </c>
    </row>
    <row r="177" spans="1:3">
      <c r="A177" s="207" t="s">
        <v>16722</v>
      </c>
      <c r="B177" s="207" t="s">
        <v>17310</v>
      </c>
      <c r="C177" s="207">
        <v>1</v>
      </c>
    </row>
    <row r="178" spans="1:3">
      <c r="A178" s="207" t="s">
        <v>17164</v>
      </c>
      <c r="B178" s="207" t="s">
        <v>17311</v>
      </c>
      <c r="C178" s="207">
        <v>1</v>
      </c>
    </row>
    <row r="179" spans="1:3">
      <c r="A179" s="207" t="s">
        <v>17164</v>
      </c>
      <c r="B179" s="207" t="s">
        <v>17312</v>
      </c>
      <c r="C179" s="207">
        <v>1</v>
      </c>
    </row>
    <row r="180" spans="1:3">
      <c r="A180" s="207" t="s">
        <v>17164</v>
      </c>
      <c r="B180" s="207" t="s">
        <v>17313</v>
      </c>
      <c r="C180" s="207">
        <v>1</v>
      </c>
    </row>
    <row r="181" spans="1:3">
      <c r="A181" s="207" t="s">
        <v>17164</v>
      </c>
      <c r="B181" s="207" t="s">
        <v>17314</v>
      </c>
      <c r="C181" s="207">
        <v>1</v>
      </c>
    </row>
    <row r="182" spans="1:3">
      <c r="A182" s="207" t="s">
        <v>17164</v>
      </c>
      <c r="B182" s="207" t="s">
        <v>17315</v>
      </c>
      <c r="C182" s="207">
        <v>1</v>
      </c>
    </row>
    <row r="183" spans="1:3">
      <c r="A183" s="207" t="s">
        <v>17164</v>
      </c>
      <c r="B183" s="207" t="s">
        <v>17316</v>
      </c>
      <c r="C183" s="207">
        <v>1</v>
      </c>
    </row>
    <row r="184" spans="1:3">
      <c r="A184" s="207" t="s">
        <v>17164</v>
      </c>
      <c r="B184" s="207" t="s">
        <v>17317</v>
      </c>
      <c r="C184" s="207">
        <v>1</v>
      </c>
    </row>
    <row r="185" spans="1:3">
      <c r="A185" s="207" t="s">
        <v>17164</v>
      </c>
      <c r="B185" s="207" t="s">
        <v>17318</v>
      </c>
      <c r="C185" s="207">
        <v>1</v>
      </c>
    </row>
    <row r="186" spans="1:3">
      <c r="A186" s="207" t="s">
        <v>17164</v>
      </c>
      <c r="B186" s="207" t="s">
        <v>17319</v>
      </c>
      <c r="C186" s="207">
        <v>1</v>
      </c>
    </row>
    <row r="187" spans="1:3">
      <c r="A187" s="207" t="s">
        <v>17164</v>
      </c>
      <c r="B187" s="207" t="s">
        <v>17320</v>
      </c>
      <c r="C187" s="207">
        <v>1</v>
      </c>
    </row>
    <row r="188" spans="1:3">
      <c r="A188" s="207" t="s">
        <v>17164</v>
      </c>
      <c r="B188" s="207" t="s">
        <v>17321</v>
      </c>
      <c r="C188" s="207">
        <v>1</v>
      </c>
    </row>
    <row r="189" spans="1:3">
      <c r="A189" s="207" t="s">
        <v>17164</v>
      </c>
      <c r="B189" s="207" t="s">
        <v>17322</v>
      </c>
      <c r="C189" s="207">
        <v>1</v>
      </c>
    </row>
    <row r="190" spans="1:3">
      <c r="A190" s="207" t="s">
        <v>17164</v>
      </c>
      <c r="B190" s="207" t="s">
        <v>17323</v>
      </c>
      <c r="C190" s="207">
        <v>1</v>
      </c>
    </row>
    <row r="191" spans="1:3">
      <c r="A191" s="207" t="s">
        <v>17164</v>
      </c>
      <c r="B191" s="207" t="s">
        <v>17324</v>
      </c>
      <c r="C191" s="207">
        <v>1</v>
      </c>
    </row>
    <row r="192" spans="1:3">
      <c r="A192" s="207" t="s">
        <v>17164</v>
      </c>
      <c r="B192" s="207" t="s">
        <v>17325</v>
      </c>
      <c r="C192" s="207">
        <v>1</v>
      </c>
    </row>
    <row r="193" spans="1:3">
      <c r="A193" s="207" t="s">
        <v>17164</v>
      </c>
      <c r="B193" s="207" t="s">
        <v>17326</v>
      </c>
      <c r="C193" s="207">
        <v>1</v>
      </c>
    </row>
    <row r="194" spans="1:3">
      <c r="A194" s="207" t="s">
        <v>17164</v>
      </c>
      <c r="B194" s="207" t="s">
        <v>17327</v>
      </c>
      <c r="C194" s="207">
        <v>1</v>
      </c>
    </row>
    <row r="195" spans="1:3">
      <c r="A195" s="207" t="s">
        <v>17164</v>
      </c>
      <c r="B195" s="207" t="s">
        <v>17328</v>
      </c>
      <c r="C195" s="207">
        <v>1</v>
      </c>
    </row>
    <row r="196" spans="1:3">
      <c r="A196" s="207" t="s">
        <v>17164</v>
      </c>
      <c r="B196" s="207" t="s">
        <v>17329</v>
      </c>
      <c r="C196" s="207">
        <v>1</v>
      </c>
    </row>
    <row r="197" spans="1:3">
      <c r="A197" s="207" t="s">
        <v>17164</v>
      </c>
      <c r="B197" s="207" t="s">
        <v>17330</v>
      </c>
      <c r="C197" s="207">
        <v>1</v>
      </c>
    </row>
    <row r="198" spans="1:3">
      <c r="A198" s="207" t="s">
        <v>17138</v>
      </c>
      <c r="B198" s="207" t="s">
        <v>17331</v>
      </c>
      <c r="C198" s="207">
        <v>1</v>
      </c>
    </row>
    <row r="199" spans="1:3">
      <c r="A199" s="207" t="s">
        <v>17164</v>
      </c>
      <c r="B199" s="207" t="s">
        <v>17332</v>
      </c>
      <c r="C199" s="207">
        <v>1</v>
      </c>
    </row>
    <row r="200" spans="1:3">
      <c r="A200" s="207" t="s">
        <v>17164</v>
      </c>
      <c r="B200" s="207" t="s">
        <v>17333</v>
      </c>
      <c r="C200" s="207">
        <v>1</v>
      </c>
    </row>
    <row r="201" spans="1:3">
      <c r="A201" s="207" t="s">
        <v>17164</v>
      </c>
      <c r="B201" s="207" t="s">
        <v>17334</v>
      </c>
      <c r="C201" s="207">
        <v>1</v>
      </c>
    </row>
    <row r="202" spans="1:3">
      <c r="A202" s="207" t="s">
        <v>17164</v>
      </c>
      <c r="B202" s="207" t="s">
        <v>17335</v>
      </c>
      <c r="C202" s="207">
        <v>1</v>
      </c>
    </row>
    <row r="203" spans="1:3">
      <c r="A203" s="207" t="s">
        <v>17164</v>
      </c>
      <c r="B203" s="207" t="s">
        <v>17336</v>
      </c>
      <c r="C203" s="207">
        <v>1</v>
      </c>
    </row>
    <row r="204" spans="1:3">
      <c r="A204" s="207" t="s">
        <v>17164</v>
      </c>
      <c r="B204" s="207" t="s">
        <v>17337</v>
      </c>
      <c r="C204" s="207">
        <v>1</v>
      </c>
    </row>
    <row r="205" spans="1:3">
      <c r="A205" s="207" t="s">
        <v>16884</v>
      </c>
      <c r="B205" s="207" t="s">
        <v>17338</v>
      </c>
      <c r="C205" s="207">
        <v>1</v>
      </c>
    </row>
    <row r="206" spans="1:3">
      <c r="A206" s="207" t="s">
        <v>16884</v>
      </c>
      <c r="B206" s="207" t="s">
        <v>17339</v>
      </c>
      <c r="C206" s="207">
        <v>1</v>
      </c>
    </row>
    <row r="207" spans="1:3">
      <c r="A207" s="207" t="s">
        <v>16884</v>
      </c>
      <c r="B207" s="207" t="s">
        <v>17340</v>
      </c>
      <c r="C207" s="207">
        <v>1</v>
      </c>
    </row>
    <row r="208" spans="1:3">
      <c r="A208" s="207" t="s">
        <v>16884</v>
      </c>
      <c r="B208" s="207" t="s">
        <v>17341</v>
      </c>
      <c r="C208" s="207">
        <v>1</v>
      </c>
    </row>
    <row r="209" spans="1:3">
      <c r="A209" s="207" t="s">
        <v>16884</v>
      </c>
      <c r="B209" s="207" t="s">
        <v>17342</v>
      </c>
      <c r="C209" s="207">
        <v>1</v>
      </c>
    </row>
    <row r="210" spans="1:3">
      <c r="A210" s="207" t="s">
        <v>16884</v>
      </c>
      <c r="B210" s="207" t="s">
        <v>17343</v>
      </c>
      <c r="C210" s="207">
        <v>1</v>
      </c>
    </row>
    <row r="211" spans="1:3">
      <c r="A211" s="207" t="s">
        <v>16884</v>
      </c>
      <c r="B211" s="207" t="s">
        <v>17344</v>
      </c>
      <c r="C211" s="207">
        <v>1</v>
      </c>
    </row>
    <row r="212" spans="1:3">
      <c r="A212" s="207" t="s">
        <v>17148</v>
      </c>
      <c r="B212" s="207" t="s">
        <v>17148</v>
      </c>
      <c r="C212" s="207">
        <v>1</v>
      </c>
    </row>
    <row r="213" spans="1:3">
      <c r="A213" s="207" t="s">
        <v>17148</v>
      </c>
      <c r="B213" s="207" t="s">
        <v>17345</v>
      </c>
      <c r="C213" s="207">
        <v>1</v>
      </c>
    </row>
    <row r="214" spans="1:3">
      <c r="A214" s="207" t="s">
        <v>16884</v>
      </c>
      <c r="B214" s="207" t="s">
        <v>17346</v>
      </c>
      <c r="C214" s="207">
        <v>1</v>
      </c>
    </row>
    <row r="215" spans="1:3">
      <c r="A215" s="207" t="s">
        <v>16722</v>
      </c>
      <c r="B215" s="207" t="s">
        <v>17347</v>
      </c>
      <c r="C215" s="207">
        <v>1</v>
      </c>
    </row>
    <row r="216" spans="1:3">
      <c r="A216" s="207" t="s">
        <v>17348</v>
      </c>
      <c r="B216" s="207" t="s">
        <v>17349</v>
      </c>
      <c r="C216" s="207">
        <v>1</v>
      </c>
    </row>
    <row r="217" spans="1:3">
      <c r="A217" s="207" t="s">
        <v>16722</v>
      </c>
      <c r="B217" s="207" t="s">
        <v>17350</v>
      </c>
      <c r="C217" s="207">
        <v>1</v>
      </c>
    </row>
    <row r="218" spans="1:3">
      <c r="A218" s="207" t="s">
        <v>16884</v>
      </c>
      <c r="B218" s="207" t="s">
        <v>17351</v>
      </c>
      <c r="C218" s="207">
        <v>1</v>
      </c>
    </row>
    <row r="219" spans="1:3">
      <c r="A219" s="207" t="s">
        <v>16884</v>
      </c>
      <c r="B219" s="207" t="s">
        <v>17352</v>
      </c>
      <c r="C219" s="207">
        <v>1</v>
      </c>
    </row>
    <row r="220" spans="1:3">
      <c r="A220" s="207" t="s">
        <v>16722</v>
      </c>
      <c r="B220" s="207" t="s">
        <v>17353</v>
      </c>
      <c r="C220" s="207">
        <v>1</v>
      </c>
    </row>
    <row r="221" spans="1:3">
      <c r="A221" s="207" t="s">
        <v>17136</v>
      </c>
      <c r="B221" s="207" t="s">
        <v>17354</v>
      </c>
      <c r="C221" s="207">
        <v>1</v>
      </c>
    </row>
    <row r="222" spans="1:3">
      <c r="A222" s="207" t="s">
        <v>17164</v>
      </c>
      <c r="B222" s="207" t="s">
        <v>17355</v>
      </c>
      <c r="C222" s="207">
        <v>1</v>
      </c>
    </row>
    <row r="223" spans="1:3">
      <c r="A223" s="207" t="s">
        <v>17164</v>
      </c>
      <c r="B223" s="207" t="s">
        <v>17356</v>
      </c>
      <c r="C223" s="207">
        <v>1</v>
      </c>
    </row>
    <row r="224" spans="1:3">
      <c r="A224" s="207" t="s">
        <v>16884</v>
      </c>
      <c r="B224" s="207" t="s">
        <v>17357</v>
      </c>
      <c r="C224" s="207">
        <v>1</v>
      </c>
    </row>
    <row r="225" spans="1:3">
      <c r="A225" s="207" t="s">
        <v>17164</v>
      </c>
      <c r="B225" s="207" t="s">
        <v>17358</v>
      </c>
      <c r="C225" s="207">
        <v>1</v>
      </c>
    </row>
    <row r="226" spans="1:3">
      <c r="A226" s="207" t="s">
        <v>17164</v>
      </c>
      <c r="B226" s="207" t="s">
        <v>17359</v>
      </c>
      <c r="C226" s="207">
        <v>1</v>
      </c>
    </row>
    <row r="227" spans="1:3">
      <c r="A227" s="207" t="s">
        <v>17360</v>
      </c>
      <c r="B227" s="207" t="s">
        <v>17360</v>
      </c>
      <c r="C227" s="207">
        <v>1</v>
      </c>
    </row>
    <row r="228" spans="1:3">
      <c r="A228" s="207" t="s">
        <v>17164</v>
      </c>
      <c r="B228" s="207" t="s">
        <v>17361</v>
      </c>
      <c r="C228" s="207">
        <v>1</v>
      </c>
    </row>
    <row r="229" spans="1:3">
      <c r="A229" s="207" t="s">
        <v>17136</v>
      </c>
      <c r="B229" s="207" t="s">
        <v>17362</v>
      </c>
      <c r="C229" s="207">
        <v>1</v>
      </c>
    </row>
    <row r="230" spans="1:3">
      <c r="A230" s="207" t="s">
        <v>17136</v>
      </c>
      <c r="B230" s="207" t="s">
        <v>17363</v>
      </c>
      <c r="C230" s="207">
        <v>1</v>
      </c>
    </row>
    <row r="231" spans="1:3">
      <c r="A231" s="207" t="s">
        <v>17136</v>
      </c>
      <c r="B231" s="207" t="s">
        <v>17364</v>
      </c>
      <c r="C231" s="207">
        <v>1</v>
      </c>
    </row>
    <row r="232" spans="1:3">
      <c r="A232" s="207" t="s">
        <v>17136</v>
      </c>
      <c r="B232" s="207" t="s">
        <v>17365</v>
      </c>
      <c r="C232" s="207">
        <v>1</v>
      </c>
    </row>
    <row r="233" spans="1:3">
      <c r="A233" s="207" t="s">
        <v>16722</v>
      </c>
      <c r="B233" s="207" t="s">
        <v>17366</v>
      </c>
      <c r="C233" s="207">
        <v>1</v>
      </c>
    </row>
    <row r="234" spans="1:3">
      <c r="A234" s="207" t="s">
        <v>16722</v>
      </c>
      <c r="B234" s="207" t="s">
        <v>17367</v>
      </c>
      <c r="C234" s="207">
        <v>1</v>
      </c>
    </row>
    <row r="235" spans="1:3">
      <c r="A235" s="207" t="s">
        <v>17138</v>
      </c>
      <c r="B235" s="207" t="s">
        <v>17368</v>
      </c>
      <c r="C235" s="207">
        <v>1</v>
      </c>
    </row>
    <row r="236" spans="1:3">
      <c r="A236" s="207" t="s">
        <v>17136</v>
      </c>
      <c r="B236" s="207" t="s">
        <v>17369</v>
      </c>
      <c r="C236" s="207">
        <v>1</v>
      </c>
    </row>
    <row r="237" spans="1:3">
      <c r="A237" s="207" t="s">
        <v>17138</v>
      </c>
      <c r="B237" s="207" t="s">
        <v>17370</v>
      </c>
      <c r="C237" s="207">
        <v>1</v>
      </c>
    </row>
    <row r="238" spans="1:3">
      <c r="A238" s="207" t="s">
        <v>17138</v>
      </c>
      <c r="B238" s="207" t="s">
        <v>17371</v>
      </c>
      <c r="C238" s="207">
        <v>1</v>
      </c>
    </row>
    <row r="239" spans="1:3">
      <c r="A239" s="207" t="s">
        <v>17136</v>
      </c>
      <c r="B239" s="207" t="s">
        <v>17372</v>
      </c>
      <c r="C239" s="207">
        <v>1</v>
      </c>
    </row>
    <row r="240" spans="1:3">
      <c r="A240" s="207" t="s">
        <v>17138</v>
      </c>
      <c r="B240" s="207" t="s">
        <v>17373</v>
      </c>
      <c r="C240" s="207">
        <v>1</v>
      </c>
    </row>
    <row r="241" spans="1:3">
      <c r="A241" s="207" t="s">
        <v>17136</v>
      </c>
      <c r="B241" s="207" t="s">
        <v>17374</v>
      </c>
      <c r="C241" s="207">
        <v>1</v>
      </c>
    </row>
    <row r="242" spans="1:3">
      <c r="A242" s="207" t="s">
        <v>17136</v>
      </c>
      <c r="B242" s="207" t="s">
        <v>17375</v>
      </c>
      <c r="C242" s="207">
        <v>1</v>
      </c>
    </row>
    <row r="243" spans="1:3">
      <c r="A243" s="207" t="s">
        <v>17136</v>
      </c>
      <c r="B243" s="207" t="s">
        <v>17376</v>
      </c>
      <c r="C243" s="207">
        <v>1</v>
      </c>
    </row>
    <row r="244" spans="1:3">
      <c r="A244" s="207" t="s">
        <v>17136</v>
      </c>
      <c r="B244" s="207" t="s">
        <v>17377</v>
      </c>
      <c r="C244" s="207">
        <v>1</v>
      </c>
    </row>
    <row r="245" spans="1:3">
      <c r="A245" s="207" t="s">
        <v>17138</v>
      </c>
      <c r="B245" s="207" t="s">
        <v>17378</v>
      </c>
      <c r="C245" s="207">
        <v>1</v>
      </c>
    </row>
    <row r="246" spans="1:3">
      <c r="A246" s="207" t="s">
        <v>17138</v>
      </c>
      <c r="B246" s="207" t="s">
        <v>17379</v>
      </c>
      <c r="C246" s="207">
        <v>1</v>
      </c>
    </row>
    <row r="247" spans="1:3">
      <c r="A247" s="207" t="s">
        <v>17164</v>
      </c>
      <c r="B247" s="207" t="s">
        <v>17380</v>
      </c>
      <c r="C247" s="207">
        <v>1</v>
      </c>
    </row>
    <row r="248" spans="1:3">
      <c r="A248" s="207" t="s">
        <v>17164</v>
      </c>
      <c r="B248" s="207" t="s">
        <v>17381</v>
      </c>
      <c r="C248" s="207">
        <v>1</v>
      </c>
    </row>
    <row r="249" spans="1:3">
      <c r="A249" s="207" t="s">
        <v>17164</v>
      </c>
      <c r="B249" s="207" t="s">
        <v>17382</v>
      </c>
      <c r="C249" s="207">
        <v>1</v>
      </c>
    </row>
    <row r="250" spans="1:3">
      <c r="A250" s="207" t="s">
        <v>17164</v>
      </c>
      <c r="B250" s="207" t="s">
        <v>17383</v>
      </c>
      <c r="C250" s="207">
        <v>1</v>
      </c>
    </row>
    <row r="251" spans="1:3">
      <c r="A251" s="207" t="s">
        <v>17164</v>
      </c>
      <c r="B251" s="207" t="s">
        <v>17384</v>
      </c>
      <c r="C251" s="207">
        <v>1</v>
      </c>
    </row>
    <row r="252" spans="1:3">
      <c r="A252" s="207" t="s">
        <v>17164</v>
      </c>
      <c r="B252" s="207" t="s">
        <v>17385</v>
      </c>
      <c r="C252" s="207">
        <v>1</v>
      </c>
    </row>
    <row r="253" spans="1:3">
      <c r="A253" s="207" t="s">
        <v>17164</v>
      </c>
      <c r="B253" s="207" t="s">
        <v>17386</v>
      </c>
      <c r="C253" s="207">
        <v>1</v>
      </c>
    </row>
    <row r="254" spans="1:3">
      <c r="A254" s="207" t="s">
        <v>17164</v>
      </c>
      <c r="B254" s="207" t="s">
        <v>17387</v>
      </c>
      <c r="C254" s="207">
        <v>1</v>
      </c>
    </row>
    <row r="255" spans="1:3">
      <c r="A255" s="207" t="s">
        <v>17155</v>
      </c>
      <c r="B255" s="207" t="s">
        <v>17388</v>
      </c>
      <c r="C255" s="207">
        <v>1</v>
      </c>
    </row>
  </sheetData>
  <autoFilter ref="N1:O255" xr:uid="{3FED316D-A49C-404F-9B48-DA53F52AC896}"/>
  <sortState ref="N1:O255">
    <sortCondition descending="1" ref="O1:O255"/>
  </sortState>
  <pageMargins left="0.511811024" right="0.511811024" top="0.78740157499999996" bottom="0.78740157499999996" header="0.31496062000000002" footer="0.3149606200000000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9C938-75C1-4A48-9766-33BA7D1F4E1C}">
  <dimension ref="A1:C16384"/>
  <sheetViews>
    <sheetView workbookViewId="0">
      <selection sqref="A1:C16384"/>
    </sheetView>
  </sheetViews>
  <sheetFormatPr defaultColWidth="9.109375" defaultRowHeight="14.4"/>
  <cols>
    <col min="1" max="1" width="12.88671875" style="7" customWidth="1"/>
    <col min="2" max="16384" width="9.109375" style="7"/>
  </cols>
  <sheetData>
    <row r="1" spans="1:3">
      <c r="A1" t="s">
        <v>1685</v>
      </c>
      <c r="B1" t="s">
        <v>1684</v>
      </c>
      <c r="C1" t="s">
        <v>270</v>
      </c>
    </row>
    <row r="2" spans="1:3">
      <c r="A2" t="s">
        <v>363</v>
      </c>
      <c r="B2">
        <v>0</v>
      </c>
      <c r="C2">
        <v>0</v>
      </c>
    </row>
    <row r="3" spans="1:3">
      <c r="A3" t="s">
        <v>364</v>
      </c>
      <c r="B3">
        <v>1298</v>
      </c>
      <c r="C3">
        <v>1</v>
      </c>
    </row>
    <row r="4" spans="1:3">
      <c r="A4" t="s">
        <v>361</v>
      </c>
      <c r="B4">
        <v>0</v>
      </c>
      <c r="C4"/>
    </row>
    <row r="5" spans="1:3">
      <c r="A5" t="s">
        <v>366</v>
      </c>
      <c r="B5">
        <v>723</v>
      </c>
      <c r="C5">
        <v>0.55701076984405518</v>
      </c>
    </row>
    <row r="6" spans="1:3">
      <c r="A6" t="s">
        <v>360</v>
      </c>
      <c r="B6">
        <v>0</v>
      </c>
      <c r="C6"/>
    </row>
    <row r="7" spans="1:3">
      <c r="A7" t="s">
        <v>365</v>
      </c>
      <c r="B7">
        <v>575</v>
      </c>
      <c r="C7">
        <v>0.44298920035362244</v>
      </c>
    </row>
    <row r="8" spans="1:3">
      <c r="A8" t="s">
        <v>368</v>
      </c>
      <c r="B8">
        <v>0</v>
      </c>
      <c r="C8"/>
    </row>
    <row r="9" spans="1:3">
      <c r="A9" t="s">
        <v>367</v>
      </c>
      <c r="B9">
        <v>103</v>
      </c>
      <c r="C9">
        <v>7.935284823179245E-2</v>
      </c>
    </row>
    <row r="10" spans="1:3">
      <c r="A10" t="s">
        <v>369</v>
      </c>
      <c r="B10">
        <v>0</v>
      </c>
      <c r="C10"/>
    </row>
    <row r="11" spans="1:3">
      <c r="A11" t="s">
        <v>377</v>
      </c>
      <c r="B11">
        <v>101</v>
      </c>
      <c r="C11">
        <v>7.7812016010284424E-2</v>
      </c>
    </row>
    <row r="12" spans="1:3">
      <c r="A12" t="s">
        <v>370</v>
      </c>
      <c r="B12">
        <v>0</v>
      </c>
      <c r="C12"/>
    </row>
    <row r="13" spans="1:3">
      <c r="A13" t="s">
        <v>378</v>
      </c>
      <c r="B13">
        <v>92</v>
      </c>
      <c r="C13">
        <v>7.0878274738788605E-2</v>
      </c>
    </row>
    <row r="14" spans="1:3">
      <c r="A14" t="s">
        <v>371</v>
      </c>
      <c r="B14">
        <v>0</v>
      </c>
      <c r="C14"/>
    </row>
    <row r="15" spans="1:3">
      <c r="A15" t="s">
        <v>379</v>
      </c>
      <c r="B15">
        <v>120</v>
      </c>
      <c r="C15">
        <v>9.244992583990097E-2</v>
      </c>
    </row>
    <row r="16" spans="1:3">
      <c r="A16" t="s">
        <v>372</v>
      </c>
      <c r="B16">
        <v>0</v>
      </c>
      <c r="C16"/>
    </row>
    <row r="17" spans="1:3">
      <c r="A17" t="s">
        <v>380</v>
      </c>
      <c r="B17">
        <v>416</v>
      </c>
      <c r="C17">
        <v>0.32049307227134705</v>
      </c>
    </row>
    <row r="18" spans="1:3">
      <c r="A18" t="s">
        <v>373</v>
      </c>
      <c r="B18">
        <v>0</v>
      </c>
      <c r="C18"/>
    </row>
    <row r="19" spans="1:3">
      <c r="A19" t="s">
        <v>381</v>
      </c>
      <c r="B19">
        <v>301</v>
      </c>
      <c r="C19">
        <v>0.23189522325992584</v>
      </c>
    </row>
    <row r="20" spans="1:3">
      <c r="A20" t="s">
        <v>374</v>
      </c>
      <c r="B20">
        <v>0</v>
      </c>
      <c r="C20"/>
    </row>
    <row r="21" spans="1:3">
      <c r="A21" t="s">
        <v>382</v>
      </c>
      <c r="B21">
        <v>341</v>
      </c>
      <c r="C21">
        <v>0.26271185278892517</v>
      </c>
    </row>
    <row r="22" spans="1:3">
      <c r="A22" t="s">
        <v>375</v>
      </c>
      <c r="B22">
        <v>0</v>
      </c>
      <c r="C22"/>
    </row>
    <row r="23" spans="1:3">
      <c r="A23" t="s">
        <v>383</v>
      </c>
      <c r="B23">
        <v>241</v>
      </c>
      <c r="C23">
        <v>0.18567025661468506</v>
      </c>
    </row>
    <row r="24" spans="1:3">
      <c r="A24" t="s">
        <v>376</v>
      </c>
      <c r="B24">
        <v>0</v>
      </c>
      <c r="C24"/>
    </row>
    <row r="25" spans="1:3">
      <c r="A25" t="s">
        <v>384</v>
      </c>
      <c r="B25">
        <v>883</v>
      </c>
      <c r="C25">
        <v>0.68027734756469727</v>
      </c>
    </row>
    <row r="26" spans="1:3">
      <c r="A26" t="s">
        <v>1683</v>
      </c>
      <c r="B26">
        <v>0</v>
      </c>
      <c r="C26">
        <v>0</v>
      </c>
    </row>
    <row r="27" spans="1:3">
      <c r="A27" t="s">
        <v>1682</v>
      </c>
      <c r="B27">
        <v>1299</v>
      </c>
      <c r="C27">
        <v>1</v>
      </c>
    </row>
    <row r="28" spans="1:3">
      <c r="A28" t="s">
        <v>1681</v>
      </c>
      <c r="B28">
        <v>0</v>
      </c>
      <c r="C28"/>
    </row>
    <row r="29" spans="1:3">
      <c r="A29" t="s">
        <v>1680</v>
      </c>
      <c r="B29">
        <v>724</v>
      </c>
      <c r="C29">
        <v>0.55735182762145996</v>
      </c>
    </row>
    <row r="30" spans="1:3">
      <c r="A30" t="s">
        <v>1679</v>
      </c>
      <c r="B30">
        <v>0</v>
      </c>
      <c r="C30"/>
    </row>
    <row r="31" spans="1:3">
      <c r="A31" t="s">
        <v>1678</v>
      </c>
      <c r="B31">
        <v>575</v>
      </c>
      <c r="C31">
        <v>0.44264820218086243</v>
      </c>
    </row>
    <row r="32" spans="1:3">
      <c r="A32" t="s">
        <v>1677</v>
      </c>
      <c r="B32">
        <v>0</v>
      </c>
      <c r="C32"/>
    </row>
    <row r="33" spans="1:3">
      <c r="A33" t="s">
        <v>1676</v>
      </c>
      <c r="B33">
        <v>104</v>
      </c>
      <c r="C33">
        <v>8.0061584711074829E-2</v>
      </c>
    </row>
    <row r="34" spans="1:3">
      <c r="A34" t="s">
        <v>1675</v>
      </c>
      <c r="B34">
        <v>0</v>
      </c>
      <c r="C34"/>
    </row>
    <row r="35" spans="1:3">
      <c r="A35" t="s">
        <v>1674</v>
      </c>
      <c r="B35">
        <v>101</v>
      </c>
      <c r="C35">
        <v>7.7752113342285156E-2</v>
      </c>
    </row>
    <row r="36" spans="1:3">
      <c r="A36" t="s">
        <v>1673</v>
      </c>
      <c r="B36">
        <v>0</v>
      </c>
      <c r="C36"/>
    </row>
    <row r="37" spans="1:3">
      <c r="A37" t="s">
        <v>1672</v>
      </c>
      <c r="B37">
        <v>92</v>
      </c>
      <c r="C37">
        <v>7.0823714137077332E-2</v>
      </c>
    </row>
    <row r="38" spans="1:3">
      <c r="A38" t="s">
        <v>1671</v>
      </c>
      <c r="B38">
        <v>0</v>
      </c>
      <c r="C38"/>
    </row>
    <row r="39" spans="1:3">
      <c r="A39" t="s">
        <v>1670</v>
      </c>
      <c r="B39">
        <v>121</v>
      </c>
      <c r="C39">
        <v>9.3148574233055115E-2</v>
      </c>
    </row>
    <row r="40" spans="1:3">
      <c r="A40" t="s">
        <v>1669</v>
      </c>
      <c r="B40">
        <v>0</v>
      </c>
      <c r="C40"/>
    </row>
    <row r="41" spans="1:3">
      <c r="A41" t="s">
        <v>1668</v>
      </c>
      <c r="B41">
        <v>418</v>
      </c>
      <c r="C41">
        <v>0.32178598642349243</v>
      </c>
    </row>
    <row r="42" spans="1:3">
      <c r="A42" t="s">
        <v>1667</v>
      </c>
      <c r="B42">
        <v>0</v>
      </c>
      <c r="C42"/>
    </row>
    <row r="43" spans="1:3">
      <c r="A43" t="s">
        <v>1666</v>
      </c>
      <c r="B43">
        <v>300</v>
      </c>
      <c r="C43">
        <v>0.23094688355922699</v>
      </c>
    </row>
    <row r="44" spans="1:3">
      <c r="A44" t="s">
        <v>1665</v>
      </c>
      <c r="B44">
        <v>0</v>
      </c>
      <c r="C44"/>
    </row>
    <row r="45" spans="1:3">
      <c r="A45" t="s">
        <v>1664</v>
      </c>
      <c r="B45">
        <v>341</v>
      </c>
      <c r="C45">
        <v>0.26250961422920227</v>
      </c>
    </row>
    <row r="46" spans="1:3">
      <c r="A46" t="s">
        <v>1663</v>
      </c>
      <c r="B46">
        <v>0</v>
      </c>
      <c r="C46"/>
    </row>
    <row r="47" spans="1:3">
      <c r="A47" t="s">
        <v>1662</v>
      </c>
      <c r="B47">
        <v>241</v>
      </c>
      <c r="C47">
        <v>0.18552732467651367</v>
      </c>
    </row>
    <row r="48" spans="1:3">
      <c r="A48" t="s">
        <v>1661</v>
      </c>
      <c r="B48">
        <v>0</v>
      </c>
      <c r="C48"/>
    </row>
    <row r="49" spans="1:3">
      <c r="A49" t="s">
        <v>1660</v>
      </c>
      <c r="B49">
        <v>882</v>
      </c>
      <c r="C49">
        <v>0.67898380756378174</v>
      </c>
    </row>
    <row r="50" spans="1:3">
      <c r="A50" t="s">
        <v>1659</v>
      </c>
      <c r="B50">
        <v>0</v>
      </c>
      <c r="C50">
        <v>0</v>
      </c>
    </row>
    <row r="51" spans="1:3">
      <c r="A51" t="s">
        <v>1658</v>
      </c>
      <c r="B51">
        <v>1299</v>
      </c>
      <c r="C51">
        <v>1</v>
      </c>
    </row>
    <row r="52" spans="1:3">
      <c r="A52" t="s">
        <v>1657</v>
      </c>
      <c r="B52">
        <v>0</v>
      </c>
      <c r="C52"/>
    </row>
    <row r="53" spans="1:3">
      <c r="A53" t="s">
        <v>1656</v>
      </c>
      <c r="B53">
        <v>724</v>
      </c>
      <c r="C53">
        <v>0.55735182762145996</v>
      </c>
    </row>
    <row r="54" spans="1:3">
      <c r="A54" t="s">
        <v>1655</v>
      </c>
      <c r="B54">
        <v>0</v>
      </c>
      <c r="C54"/>
    </row>
    <row r="55" spans="1:3">
      <c r="A55" t="s">
        <v>1654</v>
      </c>
      <c r="B55">
        <v>575</v>
      </c>
      <c r="C55">
        <v>0.44264820218086243</v>
      </c>
    </row>
    <row r="56" spans="1:3">
      <c r="A56" t="s">
        <v>1653</v>
      </c>
      <c r="B56">
        <v>0</v>
      </c>
      <c r="C56"/>
    </row>
    <row r="57" spans="1:3">
      <c r="A57" t="s">
        <v>1652</v>
      </c>
      <c r="B57">
        <v>103</v>
      </c>
      <c r="C57">
        <v>7.9291760921478271E-2</v>
      </c>
    </row>
    <row r="58" spans="1:3">
      <c r="A58" t="s">
        <v>1651</v>
      </c>
      <c r="B58">
        <v>0</v>
      </c>
      <c r="C58"/>
    </row>
    <row r="59" spans="1:3">
      <c r="A59" t="s">
        <v>1650</v>
      </c>
      <c r="B59">
        <v>101</v>
      </c>
      <c r="C59">
        <v>7.7752113342285156E-2</v>
      </c>
    </row>
    <row r="60" spans="1:3">
      <c r="A60" t="s">
        <v>1649</v>
      </c>
      <c r="B60">
        <v>0</v>
      </c>
      <c r="C60"/>
    </row>
    <row r="61" spans="1:3">
      <c r="A61" t="s">
        <v>1648</v>
      </c>
      <c r="B61">
        <v>92</v>
      </c>
      <c r="C61">
        <v>7.0823714137077332E-2</v>
      </c>
    </row>
    <row r="62" spans="1:3">
      <c r="A62" t="s">
        <v>1647</v>
      </c>
      <c r="B62">
        <v>0</v>
      </c>
      <c r="C62"/>
    </row>
    <row r="63" spans="1:3">
      <c r="A63" t="s">
        <v>1646</v>
      </c>
      <c r="B63">
        <v>121</v>
      </c>
      <c r="C63">
        <v>9.3148574233055115E-2</v>
      </c>
    </row>
    <row r="64" spans="1:3">
      <c r="A64" t="s">
        <v>1645</v>
      </c>
      <c r="B64">
        <v>0</v>
      </c>
      <c r="C64"/>
    </row>
    <row r="65" spans="1:3">
      <c r="A65" t="s">
        <v>1644</v>
      </c>
      <c r="B65">
        <v>417</v>
      </c>
      <c r="C65">
        <v>0.32101616263389587</v>
      </c>
    </row>
    <row r="66" spans="1:3">
      <c r="A66" t="s">
        <v>1643</v>
      </c>
      <c r="B66">
        <v>0</v>
      </c>
      <c r="C66"/>
    </row>
    <row r="67" spans="1:3">
      <c r="A67" t="s">
        <v>1642</v>
      </c>
      <c r="B67">
        <v>301</v>
      </c>
      <c r="C67">
        <v>0.23171670734882355</v>
      </c>
    </row>
    <row r="68" spans="1:3">
      <c r="A68" t="s">
        <v>1641</v>
      </c>
      <c r="B68">
        <v>0</v>
      </c>
      <c r="C68"/>
    </row>
    <row r="69" spans="1:3">
      <c r="A69" t="s">
        <v>1640</v>
      </c>
      <c r="B69">
        <v>341</v>
      </c>
      <c r="C69">
        <v>0.26250961422920227</v>
      </c>
    </row>
    <row r="70" spans="1:3">
      <c r="A70" t="s">
        <v>1639</v>
      </c>
      <c r="B70">
        <v>0</v>
      </c>
      <c r="C70"/>
    </row>
    <row r="71" spans="1:3">
      <c r="A71" t="s">
        <v>1638</v>
      </c>
      <c r="B71">
        <v>241</v>
      </c>
      <c r="C71">
        <v>0.18552732467651367</v>
      </c>
    </row>
    <row r="72" spans="1:3">
      <c r="A72" t="s">
        <v>1637</v>
      </c>
      <c r="B72">
        <v>0</v>
      </c>
      <c r="C72"/>
    </row>
    <row r="73" spans="1:3">
      <c r="A73" t="s">
        <v>1636</v>
      </c>
      <c r="B73">
        <v>883</v>
      </c>
      <c r="C73">
        <v>0.67975366115570068</v>
      </c>
    </row>
    <row r="74" spans="1:3">
      <c r="A74" t="s">
        <v>1635</v>
      </c>
      <c r="B74">
        <v>0</v>
      </c>
      <c r="C74">
        <v>0</v>
      </c>
    </row>
    <row r="75" spans="1:3">
      <c r="A75" t="s">
        <v>1634</v>
      </c>
      <c r="B75">
        <v>1300</v>
      </c>
      <c r="C75">
        <v>1</v>
      </c>
    </row>
    <row r="76" spans="1:3">
      <c r="A76" t="s">
        <v>1633</v>
      </c>
      <c r="B76">
        <v>0</v>
      </c>
      <c r="C76"/>
    </row>
    <row r="77" spans="1:3">
      <c r="A77" t="s">
        <v>1632</v>
      </c>
      <c r="B77">
        <v>724</v>
      </c>
      <c r="C77">
        <v>0.55692309141159058</v>
      </c>
    </row>
    <row r="78" spans="1:3">
      <c r="A78" t="s">
        <v>1631</v>
      </c>
      <c r="B78">
        <v>0</v>
      </c>
      <c r="C78"/>
    </row>
    <row r="79" spans="1:3">
      <c r="A79" t="s">
        <v>1630</v>
      </c>
      <c r="B79">
        <v>576</v>
      </c>
      <c r="C79">
        <v>0.44307690858840942</v>
      </c>
    </row>
    <row r="80" spans="1:3">
      <c r="A80" t="s">
        <v>1629</v>
      </c>
      <c r="B80">
        <v>0</v>
      </c>
      <c r="C80"/>
    </row>
    <row r="81" spans="1:3">
      <c r="A81" t="s">
        <v>1628</v>
      </c>
      <c r="B81">
        <v>104</v>
      </c>
      <c r="C81">
        <v>7.9999998211860657E-2</v>
      </c>
    </row>
    <row r="82" spans="1:3">
      <c r="A82" t="s">
        <v>1627</v>
      </c>
      <c r="B82">
        <v>0</v>
      </c>
      <c r="C82"/>
    </row>
    <row r="83" spans="1:3">
      <c r="A83" t="s">
        <v>1626</v>
      </c>
      <c r="B83">
        <v>101</v>
      </c>
      <c r="C83">
        <v>7.7692307531833649E-2</v>
      </c>
    </row>
    <row r="84" spans="1:3">
      <c r="A84" t="s">
        <v>1625</v>
      </c>
      <c r="B84">
        <v>0</v>
      </c>
      <c r="C84"/>
    </row>
    <row r="85" spans="1:3">
      <c r="A85" t="s">
        <v>1624</v>
      </c>
      <c r="B85">
        <v>92</v>
      </c>
      <c r="C85">
        <v>7.0769228041172028E-2</v>
      </c>
    </row>
    <row r="86" spans="1:3">
      <c r="A86" t="s">
        <v>1623</v>
      </c>
      <c r="B86">
        <v>0</v>
      </c>
      <c r="C86"/>
    </row>
    <row r="87" spans="1:3">
      <c r="A87" t="s">
        <v>1622</v>
      </c>
      <c r="B87">
        <v>121</v>
      </c>
      <c r="C87">
        <v>9.3076921999454498E-2</v>
      </c>
    </row>
    <row r="88" spans="1:3">
      <c r="A88" t="s">
        <v>1621</v>
      </c>
      <c r="B88">
        <v>0</v>
      </c>
      <c r="C88"/>
    </row>
    <row r="89" spans="1:3">
      <c r="A89" t="s">
        <v>1620</v>
      </c>
      <c r="B89">
        <v>418</v>
      </c>
      <c r="C89">
        <v>0.32153844833374023</v>
      </c>
    </row>
    <row r="90" spans="1:3">
      <c r="A90" t="s">
        <v>1619</v>
      </c>
      <c r="B90">
        <v>0</v>
      </c>
      <c r="C90"/>
    </row>
    <row r="91" spans="1:3">
      <c r="A91" t="s">
        <v>1618</v>
      </c>
      <c r="B91">
        <v>301</v>
      </c>
      <c r="C91">
        <v>0.23153845965862274</v>
      </c>
    </row>
    <row r="92" spans="1:3">
      <c r="A92" t="s">
        <v>1617</v>
      </c>
      <c r="B92">
        <v>0</v>
      </c>
      <c r="C92"/>
    </row>
    <row r="93" spans="1:3">
      <c r="A93" t="s">
        <v>1616</v>
      </c>
      <c r="B93">
        <v>341</v>
      </c>
      <c r="C93">
        <v>0.26230770349502563</v>
      </c>
    </row>
    <row r="94" spans="1:3">
      <c r="A94" t="s">
        <v>1615</v>
      </c>
      <c r="B94">
        <v>0</v>
      </c>
      <c r="C94"/>
    </row>
    <row r="95" spans="1:3">
      <c r="A95" t="s">
        <v>1614</v>
      </c>
      <c r="B95">
        <v>241</v>
      </c>
      <c r="C95">
        <v>0.18538461625576019</v>
      </c>
    </row>
    <row r="96" spans="1:3">
      <c r="A96" t="s">
        <v>1613</v>
      </c>
      <c r="B96">
        <v>0</v>
      </c>
      <c r="C96"/>
    </row>
    <row r="97" spans="1:3">
      <c r="A97" t="s">
        <v>1612</v>
      </c>
      <c r="B97">
        <v>883</v>
      </c>
      <c r="C97">
        <v>0.67923074960708618</v>
      </c>
    </row>
    <row r="98" spans="1:3">
      <c r="A98" t="s">
        <v>1611</v>
      </c>
      <c r="B98">
        <v>0</v>
      </c>
      <c r="C98">
        <v>0</v>
      </c>
    </row>
    <row r="99" spans="1:3">
      <c r="A99" t="s">
        <v>1610</v>
      </c>
      <c r="B99">
        <v>1300</v>
      </c>
      <c r="C99">
        <v>1</v>
      </c>
    </row>
    <row r="100" spans="1:3">
      <c r="A100" t="s">
        <v>1609</v>
      </c>
      <c r="B100">
        <v>0</v>
      </c>
      <c r="C100"/>
    </row>
    <row r="101" spans="1:3">
      <c r="A101" t="s">
        <v>1608</v>
      </c>
      <c r="B101">
        <v>724</v>
      </c>
      <c r="C101">
        <v>0.55692309141159058</v>
      </c>
    </row>
    <row r="102" spans="1:3">
      <c r="A102" t="s">
        <v>1607</v>
      </c>
      <c r="B102">
        <v>0</v>
      </c>
      <c r="C102"/>
    </row>
    <row r="103" spans="1:3">
      <c r="A103" t="s">
        <v>1606</v>
      </c>
      <c r="B103">
        <v>576</v>
      </c>
      <c r="C103">
        <v>0.44307690858840942</v>
      </c>
    </row>
    <row r="104" spans="1:3">
      <c r="A104" t="s">
        <v>1605</v>
      </c>
      <c r="B104">
        <v>0</v>
      </c>
      <c r="C104"/>
    </row>
    <row r="105" spans="1:3">
      <c r="A105" t="s">
        <v>1604</v>
      </c>
      <c r="B105">
        <v>104</v>
      </c>
      <c r="C105">
        <v>7.9999998211860657E-2</v>
      </c>
    </row>
    <row r="106" spans="1:3">
      <c r="A106" t="s">
        <v>1603</v>
      </c>
      <c r="B106">
        <v>0</v>
      </c>
      <c r="C106"/>
    </row>
    <row r="107" spans="1:3">
      <c r="A107" t="s">
        <v>1602</v>
      </c>
      <c r="B107">
        <v>101</v>
      </c>
      <c r="C107">
        <v>7.7692307531833649E-2</v>
      </c>
    </row>
    <row r="108" spans="1:3">
      <c r="A108" t="s">
        <v>1601</v>
      </c>
      <c r="B108">
        <v>0</v>
      </c>
      <c r="C108"/>
    </row>
    <row r="109" spans="1:3">
      <c r="A109" t="s">
        <v>1600</v>
      </c>
      <c r="B109">
        <v>92</v>
      </c>
      <c r="C109">
        <v>7.0769228041172028E-2</v>
      </c>
    </row>
    <row r="110" spans="1:3">
      <c r="A110" t="s">
        <v>1599</v>
      </c>
      <c r="B110">
        <v>0</v>
      </c>
      <c r="C110"/>
    </row>
    <row r="111" spans="1:3">
      <c r="A111" t="s">
        <v>1598</v>
      </c>
      <c r="B111">
        <v>121</v>
      </c>
      <c r="C111">
        <v>9.3076921999454498E-2</v>
      </c>
    </row>
    <row r="112" spans="1:3">
      <c r="A112" t="s">
        <v>1597</v>
      </c>
      <c r="B112">
        <v>0</v>
      </c>
      <c r="C112"/>
    </row>
    <row r="113" spans="1:3">
      <c r="A113" t="s">
        <v>1596</v>
      </c>
      <c r="B113">
        <v>418</v>
      </c>
      <c r="C113">
        <v>0.32153844833374023</v>
      </c>
    </row>
    <row r="114" spans="1:3">
      <c r="A114" t="s">
        <v>1595</v>
      </c>
      <c r="B114">
        <v>0</v>
      </c>
      <c r="C114"/>
    </row>
    <row r="115" spans="1:3">
      <c r="A115" t="s">
        <v>1594</v>
      </c>
      <c r="B115">
        <v>301</v>
      </c>
      <c r="C115">
        <v>0.23153845965862274</v>
      </c>
    </row>
    <row r="116" spans="1:3">
      <c r="A116" t="s">
        <v>1593</v>
      </c>
      <c r="B116">
        <v>0</v>
      </c>
      <c r="C116"/>
    </row>
    <row r="117" spans="1:3">
      <c r="A117" t="s">
        <v>1592</v>
      </c>
      <c r="B117">
        <v>341</v>
      </c>
      <c r="C117">
        <v>0.26230770349502563</v>
      </c>
    </row>
    <row r="118" spans="1:3">
      <c r="A118" t="s">
        <v>1591</v>
      </c>
      <c r="B118">
        <v>0</v>
      </c>
      <c r="C118"/>
    </row>
    <row r="119" spans="1:3">
      <c r="A119" t="s">
        <v>1590</v>
      </c>
      <c r="B119">
        <v>241</v>
      </c>
      <c r="C119">
        <v>0.18538461625576019</v>
      </c>
    </row>
    <row r="120" spans="1:3">
      <c r="A120" t="s">
        <v>1589</v>
      </c>
      <c r="B120">
        <v>0</v>
      </c>
      <c r="C120"/>
    </row>
    <row r="121" spans="1:3">
      <c r="A121" t="s">
        <v>1588</v>
      </c>
      <c r="B121">
        <v>883</v>
      </c>
      <c r="C121">
        <v>0.67923074960708618</v>
      </c>
    </row>
    <row r="122" spans="1:3">
      <c r="A122" t="s">
        <v>1587</v>
      </c>
      <c r="B122">
        <v>4</v>
      </c>
      <c r="C122">
        <v>3.0792916659265757E-3</v>
      </c>
    </row>
    <row r="123" spans="1:3">
      <c r="A123" t="s">
        <v>1586</v>
      </c>
      <c r="B123">
        <v>1295</v>
      </c>
      <c r="C123">
        <v>0.99692070484161377</v>
      </c>
    </row>
    <row r="124" spans="1:3">
      <c r="A124" t="s">
        <v>1585</v>
      </c>
      <c r="B124">
        <v>4</v>
      </c>
      <c r="C124">
        <v>1</v>
      </c>
    </row>
    <row r="125" spans="1:3">
      <c r="A125" t="s">
        <v>1584</v>
      </c>
      <c r="B125">
        <v>720</v>
      </c>
      <c r="C125">
        <v>0.55598455667495728</v>
      </c>
    </row>
    <row r="126" spans="1:3">
      <c r="A126" t="s">
        <v>1583</v>
      </c>
      <c r="B126">
        <v>0</v>
      </c>
      <c r="C126">
        <v>0</v>
      </c>
    </row>
    <row r="127" spans="1:3">
      <c r="A127" t="s">
        <v>1582</v>
      </c>
      <c r="B127">
        <v>575</v>
      </c>
      <c r="C127">
        <v>0.44401544332504272</v>
      </c>
    </row>
    <row r="128" spans="1:3">
      <c r="A128" t="s">
        <v>1581</v>
      </c>
      <c r="B128">
        <v>0</v>
      </c>
      <c r="C128">
        <v>0</v>
      </c>
    </row>
    <row r="129" spans="1:3">
      <c r="A129" t="s">
        <v>1580</v>
      </c>
      <c r="B129">
        <v>104</v>
      </c>
      <c r="C129">
        <v>8.0308876931667328E-2</v>
      </c>
    </row>
    <row r="130" spans="1:3">
      <c r="A130" t="s">
        <v>1579</v>
      </c>
      <c r="B130">
        <v>0</v>
      </c>
      <c r="C130">
        <v>0</v>
      </c>
    </row>
    <row r="131" spans="1:3">
      <c r="A131" t="s">
        <v>1578</v>
      </c>
      <c r="B131">
        <v>101</v>
      </c>
      <c r="C131">
        <v>7.7992275357246399E-2</v>
      </c>
    </row>
    <row r="132" spans="1:3">
      <c r="A132" t="s">
        <v>1577</v>
      </c>
      <c r="B132">
        <v>0</v>
      </c>
      <c r="C132">
        <v>0</v>
      </c>
    </row>
    <row r="133" spans="1:3">
      <c r="A133" t="s">
        <v>1576</v>
      </c>
      <c r="B133">
        <v>92</v>
      </c>
      <c r="C133">
        <v>7.1042470633983612E-2</v>
      </c>
    </row>
    <row r="134" spans="1:3">
      <c r="A134" t="s">
        <v>1575</v>
      </c>
      <c r="B134">
        <v>0</v>
      </c>
      <c r="C134">
        <v>0</v>
      </c>
    </row>
    <row r="135" spans="1:3">
      <c r="A135" t="s">
        <v>1574</v>
      </c>
      <c r="B135">
        <v>121</v>
      </c>
      <c r="C135">
        <v>9.3436293303966522E-2</v>
      </c>
    </row>
    <row r="136" spans="1:3">
      <c r="A136" t="s">
        <v>1573</v>
      </c>
      <c r="B136">
        <v>0</v>
      </c>
      <c r="C136">
        <v>0</v>
      </c>
    </row>
    <row r="137" spans="1:3">
      <c r="A137" t="s">
        <v>1572</v>
      </c>
      <c r="B137">
        <v>418</v>
      </c>
      <c r="C137">
        <v>0.32277992367744446</v>
      </c>
    </row>
    <row r="138" spans="1:3">
      <c r="A138" t="s">
        <v>1571</v>
      </c>
      <c r="B138">
        <v>2</v>
      </c>
      <c r="C138">
        <v>0.5</v>
      </c>
    </row>
    <row r="139" spans="1:3">
      <c r="A139" t="s">
        <v>1570</v>
      </c>
      <c r="B139">
        <v>298</v>
      </c>
      <c r="C139">
        <v>0.23011583089828491</v>
      </c>
    </row>
    <row r="140" spans="1:3">
      <c r="A140" t="s">
        <v>1569</v>
      </c>
      <c r="B140">
        <v>2</v>
      </c>
      <c r="C140">
        <v>0.5</v>
      </c>
    </row>
    <row r="141" spans="1:3">
      <c r="A141" t="s">
        <v>1568</v>
      </c>
      <c r="B141">
        <v>339</v>
      </c>
      <c r="C141">
        <v>0.26177605986595154</v>
      </c>
    </row>
    <row r="142" spans="1:3">
      <c r="A142" t="s">
        <v>1567</v>
      </c>
      <c r="B142">
        <v>0</v>
      </c>
      <c r="C142">
        <v>0</v>
      </c>
    </row>
    <row r="143" spans="1:3">
      <c r="A143" t="s">
        <v>1566</v>
      </c>
      <c r="B143">
        <v>241</v>
      </c>
      <c r="C143">
        <v>0.18610039353370667</v>
      </c>
    </row>
    <row r="144" spans="1:3">
      <c r="A144" t="s">
        <v>1565</v>
      </c>
      <c r="B144">
        <v>4</v>
      </c>
      <c r="C144">
        <v>1</v>
      </c>
    </row>
    <row r="145" spans="1:3">
      <c r="A145" t="s">
        <v>1564</v>
      </c>
      <c r="B145">
        <v>878</v>
      </c>
      <c r="C145">
        <v>0.67799228429794312</v>
      </c>
    </row>
    <row r="146" spans="1:3">
      <c r="A146" t="s">
        <v>1563</v>
      </c>
      <c r="B146">
        <v>80</v>
      </c>
      <c r="C146">
        <v>6.1538461595773697E-2</v>
      </c>
    </row>
    <row r="147" spans="1:3">
      <c r="A147" t="s">
        <v>1562</v>
      </c>
      <c r="B147">
        <v>1220</v>
      </c>
      <c r="C147">
        <v>0.9384615421295166</v>
      </c>
    </row>
    <row r="148" spans="1:3">
      <c r="A148" t="s">
        <v>1561</v>
      </c>
      <c r="B148">
        <v>41</v>
      </c>
      <c r="C148">
        <v>0.51249998807907104</v>
      </c>
    </row>
    <row r="149" spans="1:3">
      <c r="A149" t="s">
        <v>1560</v>
      </c>
      <c r="B149">
        <v>683</v>
      </c>
      <c r="C149">
        <v>0.55983608961105347</v>
      </c>
    </row>
    <row r="150" spans="1:3">
      <c r="A150" t="s">
        <v>1559</v>
      </c>
      <c r="B150">
        <v>39</v>
      </c>
      <c r="C150">
        <v>0.48750001192092896</v>
      </c>
    </row>
    <row r="151" spans="1:3">
      <c r="A151" t="s">
        <v>1558</v>
      </c>
      <c r="B151">
        <v>537</v>
      </c>
      <c r="C151">
        <v>0.44016394019126892</v>
      </c>
    </row>
    <row r="152" spans="1:3">
      <c r="A152" t="s">
        <v>1557</v>
      </c>
      <c r="B152">
        <v>0</v>
      </c>
      <c r="C152">
        <v>0</v>
      </c>
    </row>
    <row r="153" spans="1:3">
      <c r="A153" t="s">
        <v>1556</v>
      </c>
      <c r="B153">
        <v>104</v>
      </c>
      <c r="C153">
        <v>8.5245899856090546E-2</v>
      </c>
    </row>
    <row r="154" spans="1:3">
      <c r="A154" t="s">
        <v>1555</v>
      </c>
      <c r="B154">
        <v>1</v>
      </c>
      <c r="C154">
        <v>1.2500000186264515E-2</v>
      </c>
    </row>
    <row r="155" spans="1:3">
      <c r="A155" t="s">
        <v>1554</v>
      </c>
      <c r="B155">
        <v>100</v>
      </c>
      <c r="C155">
        <v>8.196721225976944E-2</v>
      </c>
    </row>
    <row r="156" spans="1:3">
      <c r="A156" t="s">
        <v>1553</v>
      </c>
      <c r="B156">
        <v>1</v>
      </c>
      <c r="C156">
        <v>1.2500000186264515E-2</v>
      </c>
    </row>
    <row r="157" spans="1:3">
      <c r="A157" t="s">
        <v>1552</v>
      </c>
      <c r="B157">
        <v>91</v>
      </c>
      <c r="C157">
        <v>7.4590161442756653E-2</v>
      </c>
    </row>
    <row r="158" spans="1:3">
      <c r="A158" t="s">
        <v>1551</v>
      </c>
      <c r="B158">
        <v>0</v>
      </c>
      <c r="C158">
        <v>0</v>
      </c>
    </row>
    <row r="159" spans="1:3">
      <c r="A159" t="s">
        <v>1550</v>
      </c>
      <c r="B159">
        <v>121</v>
      </c>
      <c r="C159">
        <v>9.9180325865745544E-2</v>
      </c>
    </row>
    <row r="160" spans="1:3">
      <c r="A160" t="s">
        <v>1549</v>
      </c>
      <c r="B160">
        <v>2</v>
      </c>
      <c r="C160">
        <v>2.500000037252903E-2</v>
      </c>
    </row>
    <row r="161" spans="1:3">
      <c r="A161" t="s">
        <v>1548</v>
      </c>
      <c r="B161">
        <v>416</v>
      </c>
      <c r="C161">
        <v>0.34098359942436218</v>
      </c>
    </row>
    <row r="162" spans="1:3">
      <c r="A162" t="s">
        <v>1547</v>
      </c>
      <c r="B162">
        <v>25</v>
      </c>
      <c r="C162">
        <v>0.3125</v>
      </c>
    </row>
    <row r="163" spans="1:3">
      <c r="A163" t="s">
        <v>1546</v>
      </c>
      <c r="B163">
        <v>276</v>
      </c>
      <c r="C163">
        <v>0.22622950375080109</v>
      </c>
    </row>
    <row r="164" spans="1:3">
      <c r="A164" t="s">
        <v>1545</v>
      </c>
      <c r="B164">
        <v>32</v>
      </c>
      <c r="C164">
        <v>0.40000000596046448</v>
      </c>
    </row>
    <row r="165" spans="1:3">
      <c r="A165" t="s">
        <v>1544</v>
      </c>
      <c r="B165">
        <v>309</v>
      </c>
      <c r="C165">
        <v>0.2532787024974823</v>
      </c>
    </row>
    <row r="166" spans="1:3">
      <c r="A166" t="s">
        <v>1543</v>
      </c>
      <c r="B166">
        <v>21</v>
      </c>
      <c r="C166">
        <v>0.26249998807907104</v>
      </c>
    </row>
    <row r="167" spans="1:3">
      <c r="A167" t="s">
        <v>1542</v>
      </c>
      <c r="B167">
        <v>220</v>
      </c>
      <c r="C167">
        <v>0.18032786250114441</v>
      </c>
    </row>
    <row r="168" spans="1:3">
      <c r="A168" t="s">
        <v>1541</v>
      </c>
      <c r="B168">
        <v>78</v>
      </c>
      <c r="C168">
        <v>0.97500002384185791</v>
      </c>
    </row>
    <row r="169" spans="1:3">
      <c r="A169" t="s">
        <v>1540</v>
      </c>
      <c r="B169">
        <v>805</v>
      </c>
      <c r="C169">
        <v>0.6598360538482666</v>
      </c>
    </row>
    <row r="170" spans="1:3">
      <c r="A170" t="s">
        <v>1539</v>
      </c>
      <c r="B170">
        <v>0</v>
      </c>
      <c r="C170">
        <v>0</v>
      </c>
    </row>
    <row r="171" spans="1:3">
      <c r="A171" t="s">
        <v>1538</v>
      </c>
      <c r="B171">
        <v>1299</v>
      </c>
      <c r="C171">
        <v>1</v>
      </c>
    </row>
    <row r="172" spans="1:3">
      <c r="A172" t="s">
        <v>1537</v>
      </c>
      <c r="B172">
        <v>0</v>
      </c>
      <c r="C172"/>
    </row>
    <row r="173" spans="1:3">
      <c r="A173" t="s">
        <v>1536</v>
      </c>
      <c r="B173">
        <v>723</v>
      </c>
      <c r="C173">
        <v>0.55658197402954102</v>
      </c>
    </row>
    <row r="174" spans="1:3">
      <c r="A174" t="s">
        <v>1535</v>
      </c>
      <c r="B174">
        <v>0</v>
      </c>
      <c r="C174"/>
    </row>
    <row r="175" spans="1:3">
      <c r="A175" t="s">
        <v>1534</v>
      </c>
      <c r="B175">
        <v>576</v>
      </c>
      <c r="C175">
        <v>0.44341802597045898</v>
      </c>
    </row>
    <row r="176" spans="1:3">
      <c r="A176" t="s">
        <v>1533</v>
      </c>
      <c r="B176">
        <v>0</v>
      </c>
      <c r="C176"/>
    </row>
    <row r="177" spans="1:3">
      <c r="A177" t="s">
        <v>1532</v>
      </c>
      <c r="B177">
        <v>104</v>
      </c>
      <c r="C177">
        <v>8.0061584711074829E-2</v>
      </c>
    </row>
    <row r="178" spans="1:3">
      <c r="A178" t="s">
        <v>1531</v>
      </c>
      <c r="B178">
        <v>0</v>
      </c>
      <c r="C178"/>
    </row>
    <row r="179" spans="1:3">
      <c r="A179" t="s">
        <v>1530</v>
      </c>
      <c r="B179">
        <v>101</v>
      </c>
      <c r="C179">
        <v>7.7752113342285156E-2</v>
      </c>
    </row>
    <row r="180" spans="1:3">
      <c r="A180" t="s">
        <v>1529</v>
      </c>
      <c r="B180">
        <v>0</v>
      </c>
      <c r="C180"/>
    </row>
    <row r="181" spans="1:3">
      <c r="A181" t="s">
        <v>1528</v>
      </c>
      <c r="B181">
        <v>92</v>
      </c>
      <c r="C181">
        <v>7.0823714137077332E-2</v>
      </c>
    </row>
    <row r="182" spans="1:3">
      <c r="A182" t="s">
        <v>1527</v>
      </c>
      <c r="B182">
        <v>0</v>
      </c>
      <c r="C182"/>
    </row>
    <row r="183" spans="1:3">
      <c r="A183" t="s">
        <v>1526</v>
      </c>
      <c r="B183">
        <v>121</v>
      </c>
      <c r="C183">
        <v>9.3148574233055115E-2</v>
      </c>
    </row>
    <row r="184" spans="1:3">
      <c r="A184" t="s">
        <v>1525</v>
      </c>
      <c r="B184">
        <v>0</v>
      </c>
      <c r="C184"/>
    </row>
    <row r="185" spans="1:3">
      <c r="A185" t="s">
        <v>1524</v>
      </c>
      <c r="B185">
        <v>418</v>
      </c>
      <c r="C185">
        <v>0.32178598642349243</v>
      </c>
    </row>
    <row r="186" spans="1:3">
      <c r="A186" t="s">
        <v>1523</v>
      </c>
      <c r="B186">
        <v>0</v>
      </c>
      <c r="C186"/>
    </row>
    <row r="187" spans="1:3">
      <c r="A187" t="s">
        <v>1522</v>
      </c>
      <c r="B187">
        <v>301</v>
      </c>
      <c r="C187">
        <v>0.23171670734882355</v>
      </c>
    </row>
    <row r="188" spans="1:3">
      <c r="A188" t="s">
        <v>1521</v>
      </c>
      <c r="B188">
        <v>0</v>
      </c>
      <c r="C188"/>
    </row>
    <row r="189" spans="1:3">
      <c r="A189" t="s">
        <v>1520</v>
      </c>
      <c r="B189">
        <v>340</v>
      </c>
      <c r="C189">
        <v>0.26173979043960571</v>
      </c>
    </row>
    <row r="190" spans="1:3">
      <c r="A190" t="s">
        <v>1519</v>
      </c>
      <c r="B190">
        <v>0</v>
      </c>
      <c r="C190"/>
    </row>
    <row r="191" spans="1:3">
      <c r="A191" t="s">
        <v>1518</v>
      </c>
      <c r="B191">
        <v>241</v>
      </c>
      <c r="C191">
        <v>0.18552732467651367</v>
      </c>
    </row>
    <row r="192" spans="1:3">
      <c r="A192" t="s">
        <v>1517</v>
      </c>
      <c r="B192">
        <v>0</v>
      </c>
      <c r="C192"/>
    </row>
    <row r="193" spans="1:3">
      <c r="A193" t="s">
        <v>1516</v>
      </c>
      <c r="B193">
        <v>882</v>
      </c>
      <c r="C193">
        <v>0.67898380756378174</v>
      </c>
    </row>
    <row r="194" spans="1:3">
      <c r="A194" t="s">
        <v>1515</v>
      </c>
      <c r="B194">
        <v>0</v>
      </c>
      <c r="C194">
        <v>0</v>
      </c>
    </row>
    <row r="195" spans="1:3">
      <c r="A195" t="s">
        <v>1514</v>
      </c>
      <c r="B195">
        <v>1300</v>
      </c>
      <c r="C195">
        <v>1</v>
      </c>
    </row>
    <row r="196" spans="1:3">
      <c r="A196" t="s">
        <v>1513</v>
      </c>
      <c r="B196">
        <v>0</v>
      </c>
      <c r="C196"/>
    </row>
    <row r="197" spans="1:3">
      <c r="A197" t="s">
        <v>1512</v>
      </c>
      <c r="B197">
        <v>724</v>
      </c>
      <c r="C197">
        <v>0.55692309141159058</v>
      </c>
    </row>
    <row r="198" spans="1:3">
      <c r="A198" t="s">
        <v>1511</v>
      </c>
      <c r="B198">
        <v>0</v>
      </c>
      <c r="C198"/>
    </row>
    <row r="199" spans="1:3">
      <c r="A199" t="s">
        <v>1510</v>
      </c>
      <c r="B199">
        <v>576</v>
      </c>
      <c r="C199">
        <v>0.44307690858840942</v>
      </c>
    </row>
    <row r="200" spans="1:3">
      <c r="A200" t="s">
        <v>1509</v>
      </c>
      <c r="B200">
        <v>0</v>
      </c>
      <c r="C200"/>
    </row>
    <row r="201" spans="1:3">
      <c r="A201" t="s">
        <v>1508</v>
      </c>
      <c r="B201">
        <v>104</v>
      </c>
      <c r="C201">
        <v>7.9999998211860657E-2</v>
      </c>
    </row>
    <row r="202" spans="1:3">
      <c r="A202" t="s">
        <v>1507</v>
      </c>
      <c r="B202">
        <v>0</v>
      </c>
      <c r="C202"/>
    </row>
    <row r="203" spans="1:3">
      <c r="A203" t="s">
        <v>1506</v>
      </c>
      <c r="B203">
        <v>101</v>
      </c>
      <c r="C203">
        <v>7.7692307531833649E-2</v>
      </c>
    </row>
    <row r="204" spans="1:3">
      <c r="A204" t="s">
        <v>1505</v>
      </c>
      <c r="B204">
        <v>0</v>
      </c>
      <c r="C204"/>
    </row>
    <row r="205" spans="1:3">
      <c r="A205" t="s">
        <v>1504</v>
      </c>
      <c r="B205">
        <v>92</v>
      </c>
      <c r="C205">
        <v>7.0769228041172028E-2</v>
      </c>
    </row>
    <row r="206" spans="1:3">
      <c r="A206" t="s">
        <v>1503</v>
      </c>
      <c r="B206">
        <v>0</v>
      </c>
      <c r="C206"/>
    </row>
    <row r="207" spans="1:3">
      <c r="A207" t="s">
        <v>1502</v>
      </c>
      <c r="B207">
        <v>121</v>
      </c>
      <c r="C207">
        <v>9.3076921999454498E-2</v>
      </c>
    </row>
    <row r="208" spans="1:3">
      <c r="A208" t="s">
        <v>1501</v>
      </c>
      <c r="B208">
        <v>0</v>
      </c>
      <c r="C208"/>
    </row>
    <row r="209" spans="1:3">
      <c r="A209" t="s">
        <v>1500</v>
      </c>
      <c r="B209">
        <v>418</v>
      </c>
      <c r="C209">
        <v>0.32153844833374023</v>
      </c>
    </row>
    <row r="210" spans="1:3">
      <c r="A210" t="s">
        <v>1499</v>
      </c>
      <c r="B210">
        <v>0</v>
      </c>
      <c r="C210"/>
    </row>
    <row r="211" spans="1:3">
      <c r="A211" t="s">
        <v>1498</v>
      </c>
      <c r="B211">
        <v>301</v>
      </c>
      <c r="C211">
        <v>0.23153845965862274</v>
      </c>
    </row>
    <row r="212" spans="1:3">
      <c r="A212" t="s">
        <v>1497</v>
      </c>
      <c r="B212">
        <v>0</v>
      </c>
      <c r="C212"/>
    </row>
    <row r="213" spans="1:3">
      <c r="A213" t="s">
        <v>1496</v>
      </c>
      <c r="B213">
        <v>341</v>
      </c>
      <c r="C213">
        <v>0.26230770349502563</v>
      </c>
    </row>
    <row r="214" spans="1:3">
      <c r="A214" t="s">
        <v>1495</v>
      </c>
      <c r="B214">
        <v>0</v>
      </c>
      <c r="C214"/>
    </row>
    <row r="215" spans="1:3">
      <c r="A215" t="s">
        <v>1494</v>
      </c>
      <c r="B215">
        <v>241</v>
      </c>
      <c r="C215">
        <v>0.18538461625576019</v>
      </c>
    </row>
    <row r="216" spans="1:3">
      <c r="A216" t="s">
        <v>1493</v>
      </c>
      <c r="B216">
        <v>0</v>
      </c>
      <c r="C216"/>
    </row>
    <row r="217" spans="1:3">
      <c r="A217" t="s">
        <v>1492</v>
      </c>
      <c r="B217">
        <v>883</v>
      </c>
      <c r="C217">
        <v>0.67923074960708618</v>
      </c>
    </row>
    <row r="218" spans="1:3">
      <c r="A218" t="s">
        <v>1491</v>
      </c>
      <c r="B218">
        <v>0</v>
      </c>
      <c r="C218">
        <v>0</v>
      </c>
    </row>
    <row r="219" spans="1:3">
      <c r="A219" t="s">
        <v>1490</v>
      </c>
      <c r="B219">
        <v>1300</v>
      </c>
      <c r="C219">
        <v>1</v>
      </c>
    </row>
    <row r="220" spans="1:3">
      <c r="A220" t="s">
        <v>1489</v>
      </c>
      <c r="B220">
        <v>0</v>
      </c>
      <c r="C220"/>
    </row>
    <row r="221" spans="1:3">
      <c r="A221" t="s">
        <v>1488</v>
      </c>
      <c r="B221">
        <v>724</v>
      </c>
      <c r="C221">
        <v>0.55692309141159058</v>
      </c>
    </row>
    <row r="222" spans="1:3">
      <c r="A222" t="s">
        <v>1487</v>
      </c>
      <c r="B222">
        <v>0</v>
      </c>
      <c r="C222"/>
    </row>
    <row r="223" spans="1:3">
      <c r="A223" t="s">
        <v>1486</v>
      </c>
      <c r="B223">
        <v>576</v>
      </c>
      <c r="C223">
        <v>0.44307690858840942</v>
      </c>
    </row>
    <row r="224" spans="1:3">
      <c r="A224" t="s">
        <v>1485</v>
      </c>
      <c r="B224">
        <v>0</v>
      </c>
      <c r="C224"/>
    </row>
    <row r="225" spans="1:3">
      <c r="A225" t="s">
        <v>1484</v>
      </c>
      <c r="B225">
        <v>104</v>
      </c>
      <c r="C225">
        <v>7.9999998211860657E-2</v>
      </c>
    </row>
    <row r="226" spans="1:3">
      <c r="A226" t="s">
        <v>1483</v>
      </c>
      <c r="B226">
        <v>0</v>
      </c>
      <c r="C226"/>
    </row>
    <row r="227" spans="1:3">
      <c r="A227" t="s">
        <v>1482</v>
      </c>
      <c r="B227">
        <v>101</v>
      </c>
      <c r="C227">
        <v>7.7692307531833649E-2</v>
      </c>
    </row>
    <row r="228" spans="1:3">
      <c r="A228" t="s">
        <v>1481</v>
      </c>
      <c r="B228">
        <v>0</v>
      </c>
      <c r="C228"/>
    </row>
    <row r="229" spans="1:3">
      <c r="A229" t="s">
        <v>1480</v>
      </c>
      <c r="B229">
        <v>92</v>
      </c>
      <c r="C229">
        <v>7.0769228041172028E-2</v>
      </c>
    </row>
    <row r="230" spans="1:3">
      <c r="A230" t="s">
        <v>1479</v>
      </c>
      <c r="B230">
        <v>0</v>
      </c>
      <c r="C230"/>
    </row>
    <row r="231" spans="1:3">
      <c r="A231" t="s">
        <v>1478</v>
      </c>
      <c r="B231">
        <v>121</v>
      </c>
      <c r="C231">
        <v>9.3076921999454498E-2</v>
      </c>
    </row>
    <row r="232" spans="1:3">
      <c r="A232" t="s">
        <v>1477</v>
      </c>
      <c r="B232">
        <v>0</v>
      </c>
      <c r="C232"/>
    </row>
    <row r="233" spans="1:3">
      <c r="A233" t="s">
        <v>1476</v>
      </c>
      <c r="B233">
        <v>418</v>
      </c>
      <c r="C233">
        <v>0.32153844833374023</v>
      </c>
    </row>
    <row r="234" spans="1:3">
      <c r="A234" t="s">
        <v>1475</v>
      </c>
      <c r="B234">
        <v>0</v>
      </c>
      <c r="C234"/>
    </row>
    <row r="235" spans="1:3">
      <c r="A235" t="s">
        <v>1474</v>
      </c>
      <c r="B235">
        <v>301</v>
      </c>
      <c r="C235">
        <v>0.23153845965862274</v>
      </c>
    </row>
    <row r="236" spans="1:3">
      <c r="A236" t="s">
        <v>1473</v>
      </c>
      <c r="B236">
        <v>0</v>
      </c>
      <c r="C236"/>
    </row>
    <row r="237" spans="1:3">
      <c r="A237" t="s">
        <v>1472</v>
      </c>
      <c r="B237">
        <v>341</v>
      </c>
      <c r="C237">
        <v>0.26230770349502563</v>
      </c>
    </row>
    <row r="238" spans="1:3">
      <c r="A238" t="s">
        <v>1471</v>
      </c>
      <c r="B238">
        <v>0</v>
      </c>
      <c r="C238"/>
    </row>
    <row r="239" spans="1:3">
      <c r="A239" t="s">
        <v>1470</v>
      </c>
      <c r="B239">
        <v>241</v>
      </c>
      <c r="C239">
        <v>0.18538461625576019</v>
      </c>
    </row>
    <row r="240" spans="1:3">
      <c r="A240" t="s">
        <v>1469</v>
      </c>
      <c r="B240">
        <v>0</v>
      </c>
      <c r="C240"/>
    </row>
    <row r="241" spans="1:3">
      <c r="A241" t="s">
        <v>1468</v>
      </c>
      <c r="B241">
        <v>883</v>
      </c>
      <c r="C241">
        <v>0.67923074960708618</v>
      </c>
    </row>
    <row r="242" spans="1:3">
      <c r="A242" t="s">
        <v>1467</v>
      </c>
      <c r="B242">
        <v>0</v>
      </c>
      <c r="C242">
        <v>0</v>
      </c>
    </row>
    <row r="243" spans="1:3">
      <c r="A243" t="s">
        <v>1466</v>
      </c>
      <c r="B243">
        <v>1299</v>
      </c>
      <c r="C243">
        <v>1</v>
      </c>
    </row>
    <row r="244" spans="1:3">
      <c r="A244" t="s">
        <v>1465</v>
      </c>
      <c r="B244">
        <v>0</v>
      </c>
      <c r="C244"/>
    </row>
    <row r="245" spans="1:3">
      <c r="A245" t="s">
        <v>1464</v>
      </c>
      <c r="B245">
        <v>723</v>
      </c>
      <c r="C245">
        <v>0.55658197402954102</v>
      </c>
    </row>
    <row r="246" spans="1:3">
      <c r="A246" t="s">
        <v>1463</v>
      </c>
      <c r="B246">
        <v>0</v>
      </c>
      <c r="C246"/>
    </row>
    <row r="247" spans="1:3">
      <c r="A247" t="s">
        <v>1462</v>
      </c>
      <c r="B247">
        <v>576</v>
      </c>
      <c r="C247">
        <v>0.44341802597045898</v>
      </c>
    </row>
    <row r="248" spans="1:3">
      <c r="A248" t="s">
        <v>1461</v>
      </c>
      <c r="B248">
        <v>0</v>
      </c>
      <c r="C248"/>
    </row>
    <row r="249" spans="1:3">
      <c r="A249" t="s">
        <v>1460</v>
      </c>
      <c r="B249">
        <v>104</v>
      </c>
      <c r="C249">
        <v>8.0061584711074829E-2</v>
      </c>
    </row>
    <row r="250" spans="1:3">
      <c r="A250" t="s">
        <v>1459</v>
      </c>
      <c r="B250">
        <v>0</v>
      </c>
      <c r="C250"/>
    </row>
    <row r="251" spans="1:3">
      <c r="A251" t="s">
        <v>1458</v>
      </c>
      <c r="B251">
        <v>101</v>
      </c>
      <c r="C251">
        <v>7.7752113342285156E-2</v>
      </c>
    </row>
    <row r="252" spans="1:3">
      <c r="A252" t="s">
        <v>1457</v>
      </c>
      <c r="B252">
        <v>0</v>
      </c>
      <c r="C252"/>
    </row>
    <row r="253" spans="1:3">
      <c r="A253" t="s">
        <v>1456</v>
      </c>
      <c r="B253">
        <v>92</v>
      </c>
      <c r="C253">
        <v>7.0823714137077332E-2</v>
      </c>
    </row>
    <row r="254" spans="1:3">
      <c r="A254" t="s">
        <v>1455</v>
      </c>
      <c r="B254">
        <v>0</v>
      </c>
      <c r="C254"/>
    </row>
    <row r="255" spans="1:3">
      <c r="A255" t="s">
        <v>1454</v>
      </c>
      <c r="B255">
        <v>121</v>
      </c>
      <c r="C255">
        <v>9.3148574233055115E-2</v>
      </c>
    </row>
    <row r="256" spans="1:3">
      <c r="A256" t="s">
        <v>1453</v>
      </c>
      <c r="B256">
        <v>0</v>
      </c>
      <c r="C256"/>
    </row>
    <row r="257" spans="1:3">
      <c r="A257" t="s">
        <v>1452</v>
      </c>
      <c r="B257">
        <v>418</v>
      </c>
      <c r="C257">
        <v>0.32178598642349243</v>
      </c>
    </row>
    <row r="258" spans="1:3">
      <c r="A258" t="s">
        <v>1451</v>
      </c>
      <c r="B258">
        <v>0</v>
      </c>
      <c r="C258"/>
    </row>
    <row r="259" spans="1:3">
      <c r="A259" t="s">
        <v>1450</v>
      </c>
      <c r="B259">
        <v>301</v>
      </c>
      <c r="C259">
        <v>0.23171670734882355</v>
      </c>
    </row>
    <row r="260" spans="1:3">
      <c r="A260" t="s">
        <v>1449</v>
      </c>
      <c r="B260">
        <v>0</v>
      </c>
      <c r="C260"/>
    </row>
    <row r="261" spans="1:3">
      <c r="A261" t="s">
        <v>1448</v>
      </c>
      <c r="B261">
        <v>340</v>
      </c>
      <c r="C261">
        <v>0.26173979043960571</v>
      </c>
    </row>
    <row r="262" spans="1:3">
      <c r="A262" t="s">
        <v>1447</v>
      </c>
      <c r="B262">
        <v>0</v>
      </c>
      <c r="C262"/>
    </row>
    <row r="263" spans="1:3">
      <c r="A263" t="s">
        <v>1446</v>
      </c>
      <c r="B263">
        <v>241</v>
      </c>
      <c r="C263">
        <v>0.18552732467651367</v>
      </c>
    </row>
    <row r="264" spans="1:3">
      <c r="A264" t="s">
        <v>1445</v>
      </c>
      <c r="B264">
        <v>0</v>
      </c>
      <c r="C264"/>
    </row>
    <row r="265" spans="1:3">
      <c r="A265" t="s">
        <v>1444</v>
      </c>
      <c r="B265">
        <v>882</v>
      </c>
      <c r="C265">
        <v>0.67898380756378174</v>
      </c>
    </row>
    <row r="266" spans="1:3">
      <c r="A266" t="s">
        <v>1443</v>
      </c>
      <c r="B266">
        <v>2</v>
      </c>
      <c r="C266">
        <v>1.5396458329632878E-3</v>
      </c>
    </row>
    <row r="267" spans="1:3">
      <c r="A267" t="s">
        <v>1442</v>
      </c>
      <c r="B267">
        <v>1297</v>
      </c>
      <c r="C267">
        <v>0.99846035242080688</v>
      </c>
    </row>
    <row r="268" spans="1:3">
      <c r="A268" t="s">
        <v>1441</v>
      </c>
      <c r="B268">
        <v>1</v>
      </c>
      <c r="C268">
        <v>0.5</v>
      </c>
    </row>
    <row r="269" spans="1:3">
      <c r="A269" t="s">
        <v>1440</v>
      </c>
      <c r="B269">
        <v>722</v>
      </c>
      <c r="C269">
        <v>0.55666923522949219</v>
      </c>
    </row>
    <row r="270" spans="1:3">
      <c r="A270" t="s">
        <v>1439</v>
      </c>
      <c r="B270">
        <v>1</v>
      </c>
      <c r="C270">
        <v>0.5</v>
      </c>
    </row>
    <row r="271" spans="1:3">
      <c r="A271" t="s">
        <v>1438</v>
      </c>
      <c r="B271">
        <v>575</v>
      </c>
      <c r="C271">
        <v>0.44333076477050781</v>
      </c>
    </row>
    <row r="272" spans="1:3">
      <c r="A272" t="s">
        <v>1437</v>
      </c>
      <c r="B272">
        <v>0</v>
      </c>
      <c r="C272">
        <v>0</v>
      </c>
    </row>
    <row r="273" spans="1:3">
      <c r="A273" t="s">
        <v>1436</v>
      </c>
      <c r="B273">
        <v>104</v>
      </c>
      <c r="C273">
        <v>8.0185040831565857E-2</v>
      </c>
    </row>
    <row r="274" spans="1:3">
      <c r="A274" t="s">
        <v>1435</v>
      </c>
      <c r="B274">
        <v>0</v>
      </c>
      <c r="C274">
        <v>0</v>
      </c>
    </row>
    <row r="275" spans="1:3">
      <c r="A275" t="s">
        <v>1434</v>
      </c>
      <c r="B275">
        <v>101</v>
      </c>
      <c r="C275">
        <v>7.7872015535831451E-2</v>
      </c>
    </row>
    <row r="276" spans="1:3">
      <c r="A276" t="s">
        <v>1433</v>
      </c>
      <c r="B276">
        <v>0</v>
      </c>
      <c r="C276">
        <v>0</v>
      </c>
    </row>
    <row r="277" spans="1:3">
      <c r="A277" t="s">
        <v>1432</v>
      </c>
      <c r="B277">
        <v>92</v>
      </c>
      <c r="C277">
        <v>7.0932924747467041E-2</v>
      </c>
    </row>
    <row r="278" spans="1:3">
      <c r="A278" t="s">
        <v>1431</v>
      </c>
      <c r="B278">
        <v>0</v>
      </c>
      <c r="C278">
        <v>0</v>
      </c>
    </row>
    <row r="279" spans="1:3">
      <c r="A279" t="s">
        <v>1430</v>
      </c>
      <c r="B279">
        <v>121</v>
      </c>
      <c r="C279">
        <v>9.3292213976383209E-2</v>
      </c>
    </row>
    <row r="280" spans="1:3">
      <c r="A280" t="s">
        <v>1429</v>
      </c>
      <c r="B280">
        <v>0</v>
      </c>
      <c r="C280">
        <v>0</v>
      </c>
    </row>
    <row r="281" spans="1:3">
      <c r="A281" t="s">
        <v>1428</v>
      </c>
      <c r="B281">
        <v>418</v>
      </c>
      <c r="C281">
        <v>0.32228219509124756</v>
      </c>
    </row>
    <row r="282" spans="1:3">
      <c r="A282" t="s">
        <v>1427</v>
      </c>
      <c r="B282">
        <v>0</v>
      </c>
      <c r="C282">
        <v>0</v>
      </c>
    </row>
    <row r="283" spans="1:3">
      <c r="A283" t="s">
        <v>1426</v>
      </c>
      <c r="B283">
        <v>301</v>
      </c>
      <c r="C283">
        <v>0.23207402229309082</v>
      </c>
    </row>
    <row r="284" spans="1:3">
      <c r="A284" t="s">
        <v>1425</v>
      </c>
      <c r="B284">
        <v>0</v>
      </c>
      <c r="C284">
        <v>0</v>
      </c>
    </row>
    <row r="285" spans="1:3">
      <c r="A285" t="s">
        <v>1424</v>
      </c>
      <c r="B285">
        <v>340</v>
      </c>
      <c r="C285">
        <v>0.26214340329170227</v>
      </c>
    </row>
    <row r="286" spans="1:3">
      <c r="A286" t="s">
        <v>1423</v>
      </c>
      <c r="B286">
        <v>2</v>
      </c>
      <c r="C286">
        <v>1</v>
      </c>
    </row>
    <row r="287" spans="1:3">
      <c r="A287" t="s">
        <v>1422</v>
      </c>
      <c r="B287">
        <v>239</v>
      </c>
      <c r="C287">
        <v>0.18427139520645142</v>
      </c>
    </row>
    <row r="288" spans="1:3">
      <c r="A288" t="s">
        <v>1421</v>
      </c>
      <c r="B288">
        <v>2</v>
      </c>
      <c r="C288">
        <v>1</v>
      </c>
    </row>
    <row r="289" spans="1:3">
      <c r="A289" t="s">
        <v>1420</v>
      </c>
      <c r="B289">
        <v>880</v>
      </c>
      <c r="C289">
        <v>0.67848879098892212</v>
      </c>
    </row>
    <row r="290" spans="1:3">
      <c r="A290" t="s">
        <v>1419</v>
      </c>
      <c r="B290">
        <v>3</v>
      </c>
      <c r="C290">
        <v>2.3130301851779222E-3</v>
      </c>
    </row>
    <row r="291" spans="1:3">
      <c r="A291" t="s">
        <v>1418</v>
      </c>
      <c r="B291">
        <v>1294</v>
      </c>
      <c r="C291">
        <v>0.99768698215484619</v>
      </c>
    </row>
    <row r="292" spans="1:3">
      <c r="A292" t="s">
        <v>1417</v>
      </c>
      <c r="B292">
        <v>1</v>
      </c>
      <c r="C292">
        <v>0.3333333432674408</v>
      </c>
    </row>
    <row r="293" spans="1:3">
      <c r="A293" t="s">
        <v>1416</v>
      </c>
      <c r="B293">
        <v>720</v>
      </c>
      <c r="C293">
        <v>0.55641424655914307</v>
      </c>
    </row>
    <row r="294" spans="1:3">
      <c r="A294" t="s">
        <v>1415</v>
      </c>
      <c r="B294">
        <v>2</v>
      </c>
      <c r="C294">
        <v>0.66666668653488159</v>
      </c>
    </row>
    <row r="295" spans="1:3">
      <c r="A295" t="s">
        <v>1414</v>
      </c>
      <c r="B295">
        <v>574</v>
      </c>
      <c r="C295">
        <v>0.44358578324317932</v>
      </c>
    </row>
    <row r="296" spans="1:3">
      <c r="A296" t="s">
        <v>1413</v>
      </c>
      <c r="B296">
        <v>0</v>
      </c>
      <c r="C296">
        <v>0</v>
      </c>
    </row>
    <row r="297" spans="1:3">
      <c r="A297" t="s">
        <v>1412</v>
      </c>
      <c r="B297">
        <v>104</v>
      </c>
      <c r="C297">
        <v>8.0370940268039703E-2</v>
      </c>
    </row>
    <row r="298" spans="1:3">
      <c r="A298" t="s">
        <v>1411</v>
      </c>
      <c r="B298">
        <v>0</v>
      </c>
      <c r="C298">
        <v>0</v>
      </c>
    </row>
    <row r="299" spans="1:3">
      <c r="A299" t="s">
        <v>1410</v>
      </c>
      <c r="B299">
        <v>101</v>
      </c>
      <c r="C299">
        <v>7.8052550554275513E-2</v>
      </c>
    </row>
    <row r="300" spans="1:3">
      <c r="A300" t="s">
        <v>1409</v>
      </c>
      <c r="B300">
        <v>0</v>
      </c>
      <c r="C300">
        <v>0</v>
      </c>
    </row>
    <row r="301" spans="1:3">
      <c r="A301" t="s">
        <v>1408</v>
      </c>
      <c r="B301">
        <v>92</v>
      </c>
      <c r="C301">
        <v>7.1097373962402344E-2</v>
      </c>
    </row>
    <row r="302" spans="1:3">
      <c r="A302" t="s">
        <v>1407</v>
      </c>
      <c r="B302">
        <v>0</v>
      </c>
      <c r="C302">
        <v>0</v>
      </c>
    </row>
    <row r="303" spans="1:3">
      <c r="A303" t="s">
        <v>1406</v>
      </c>
      <c r="B303">
        <v>121</v>
      </c>
      <c r="C303">
        <v>9.3508504331111908E-2</v>
      </c>
    </row>
    <row r="304" spans="1:3">
      <c r="A304" t="s">
        <v>1405</v>
      </c>
      <c r="B304">
        <v>0</v>
      </c>
      <c r="C304">
        <v>0</v>
      </c>
    </row>
    <row r="305" spans="1:3">
      <c r="A305" t="s">
        <v>1404</v>
      </c>
      <c r="B305">
        <v>418</v>
      </c>
      <c r="C305">
        <v>0.32302936911582947</v>
      </c>
    </row>
    <row r="306" spans="1:3">
      <c r="A306" t="s">
        <v>1403</v>
      </c>
      <c r="B306">
        <v>1</v>
      </c>
      <c r="C306">
        <v>0.3333333432674408</v>
      </c>
    </row>
    <row r="307" spans="1:3">
      <c r="A307" t="s">
        <v>1402</v>
      </c>
      <c r="B307">
        <v>299</v>
      </c>
      <c r="C307">
        <v>0.23106646537780762</v>
      </c>
    </row>
    <row r="308" spans="1:3">
      <c r="A308" t="s">
        <v>1401</v>
      </c>
      <c r="B308">
        <v>1</v>
      </c>
      <c r="C308">
        <v>0.3333333432674408</v>
      </c>
    </row>
    <row r="309" spans="1:3">
      <c r="A309" t="s">
        <v>1400</v>
      </c>
      <c r="B309">
        <v>340</v>
      </c>
      <c r="C309">
        <v>0.26275116205215454</v>
      </c>
    </row>
    <row r="310" spans="1:3">
      <c r="A310" t="s">
        <v>1399</v>
      </c>
      <c r="B310">
        <v>1</v>
      </c>
      <c r="C310">
        <v>0.3333333432674408</v>
      </c>
    </row>
    <row r="311" spans="1:3">
      <c r="A311" t="s">
        <v>1398</v>
      </c>
      <c r="B311">
        <v>238</v>
      </c>
      <c r="C311">
        <v>0.1839258074760437</v>
      </c>
    </row>
    <row r="312" spans="1:3">
      <c r="A312" t="s">
        <v>1397</v>
      </c>
      <c r="B312">
        <v>3</v>
      </c>
      <c r="C312">
        <v>1</v>
      </c>
    </row>
    <row r="313" spans="1:3">
      <c r="A313" t="s">
        <v>1396</v>
      </c>
      <c r="B313">
        <v>877</v>
      </c>
      <c r="C313">
        <v>0.67774343490600586</v>
      </c>
    </row>
    <row r="314" spans="1:3">
      <c r="A314" t="s">
        <v>1395</v>
      </c>
      <c r="B314">
        <v>109</v>
      </c>
      <c r="C314">
        <v>8.3846151828765869E-2</v>
      </c>
    </row>
    <row r="315" spans="1:3">
      <c r="A315" t="s">
        <v>1394</v>
      </c>
      <c r="B315">
        <v>1191</v>
      </c>
      <c r="C315">
        <v>0.91615384817123413</v>
      </c>
    </row>
    <row r="316" spans="1:3">
      <c r="A316" t="s">
        <v>1393</v>
      </c>
      <c r="B316">
        <v>49</v>
      </c>
      <c r="C316">
        <v>0.44954127073287964</v>
      </c>
    </row>
    <row r="317" spans="1:3">
      <c r="A317" t="s">
        <v>1392</v>
      </c>
      <c r="B317">
        <v>675</v>
      </c>
      <c r="C317">
        <v>0.56675064563751221</v>
      </c>
    </row>
    <row r="318" spans="1:3">
      <c r="A318" t="s">
        <v>1391</v>
      </c>
      <c r="B318">
        <v>60</v>
      </c>
      <c r="C318">
        <v>0.55045872926712036</v>
      </c>
    </row>
    <row r="319" spans="1:3">
      <c r="A319" t="s">
        <v>1390</v>
      </c>
      <c r="B319">
        <v>516</v>
      </c>
      <c r="C319">
        <v>0.43324938416481018</v>
      </c>
    </row>
    <row r="320" spans="1:3">
      <c r="A320" t="s">
        <v>1389</v>
      </c>
      <c r="B320">
        <v>4</v>
      </c>
      <c r="C320">
        <v>3.6697246134281158E-2</v>
      </c>
    </row>
    <row r="321" spans="1:3">
      <c r="A321" t="s">
        <v>1388</v>
      </c>
      <c r="B321">
        <v>100</v>
      </c>
      <c r="C321">
        <v>8.3963058888912201E-2</v>
      </c>
    </row>
    <row r="322" spans="1:3">
      <c r="A322" t="s">
        <v>1387</v>
      </c>
      <c r="B322">
        <v>8</v>
      </c>
      <c r="C322">
        <v>7.3394492268562317E-2</v>
      </c>
    </row>
    <row r="323" spans="1:3">
      <c r="A323" t="s">
        <v>1386</v>
      </c>
      <c r="B323">
        <v>93</v>
      </c>
      <c r="C323">
        <v>7.8085646033287048E-2</v>
      </c>
    </row>
    <row r="324" spans="1:3">
      <c r="A324" t="s">
        <v>1385</v>
      </c>
      <c r="B324">
        <v>7</v>
      </c>
      <c r="C324">
        <v>6.4220182597637177E-2</v>
      </c>
    </row>
    <row r="325" spans="1:3">
      <c r="A325" t="s">
        <v>1384</v>
      </c>
      <c r="B325">
        <v>85</v>
      </c>
      <c r="C325">
        <v>7.1368597447872162E-2</v>
      </c>
    </row>
    <row r="326" spans="1:3">
      <c r="A326" t="s">
        <v>1383</v>
      </c>
      <c r="B326">
        <v>8</v>
      </c>
      <c r="C326">
        <v>7.3394492268562317E-2</v>
      </c>
    </row>
    <row r="327" spans="1:3">
      <c r="A327" t="s">
        <v>1382</v>
      </c>
      <c r="B327">
        <v>113</v>
      </c>
      <c r="C327">
        <v>9.4878256320953369E-2</v>
      </c>
    </row>
    <row r="328" spans="1:3">
      <c r="A328" t="s">
        <v>1381</v>
      </c>
      <c r="B328">
        <v>27</v>
      </c>
      <c r="C328">
        <v>0.24770642817020416</v>
      </c>
    </row>
    <row r="329" spans="1:3">
      <c r="A329" t="s">
        <v>1380</v>
      </c>
      <c r="B329">
        <v>391</v>
      </c>
      <c r="C329">
        <v>0.32829555869102478</v>
      </c>
    </row>
    <row r="330" spans="1:3">
      <c r="A330" t="s">
        <v>1379</v>
      </c>
      <c r="B330">
        <v>25</v>
      </c>
      <c r="C330">
        <v>0.22935779392719269</v>
      </c>
    </row>
    <row r="331" spans="1:3">
      <c r="A331" t="s">
        <v>1378</v>
      </c>
      <c r="B331">
        <v>276</v>
      </c>
      <c r="C331">
        <v>0.23173803091049194</v>
      </c>
    </row>
    <row r="332" spans="1:3">
      <c r="A332" t="s">
        <v>1377</v>
      </c>
      <c r="B332">
        <v>30</v>
      </c>
      <c r="C332">
        <v>0.27522936463356018</v>
      </c>
    </row>
    <row r="333" spans="1:3">
      <c r="A333" t="s">
        <v>1376</v>
      </c>
      <c r="B333">
        <v>311</v>
      </c>
      <c r="C333">
        <v>0.2611251175403595</v>
      </c>
    </row>
    <row r="334" spans="1:3">
      <c r="A334" t="s">
        <v>1375</v>
      </c>
      <c r="B334">
        <v>27</v>
      </c>
      <c r="C334">
        <v>0.24770642817020416</v>
      </c>
    </row>
    <row r="335" spans="1:3">
      <c r="A335" t="s">
        <v>1374</v>
      </c>
      <c r="B335">
        <v>214</v>
      </c>
      <c r="C335">
        <v>0.17968094348907471</v>
      </c>
    </row>
    <row r="336" spans="1:3">
      <c r="A336" t="s">
        <v>1373</v>
      </c>
      <c r="B336">
        <v>82</v>
      </c>
      <c r="C336">
        <v>0.75229358673095703</v>
      </c>
    </row>
    <row r="337" spans="1:3">
      <c r="A337" t="s">
        <v>1372</v>
      </c>
      <c r="B337">
        <v>801</v>
      </c>
      <c r="C337">
        <v>0.67254406213760376</v>
      </c>
    </row>
    <row r="338" spans="1:3">
      <c r="A338" t="s">
        <v>1371</v>
      </c>
      <c r="B338">
        <v>14</v>
      </c>
      <c r="C338">
        <v>1.0785824619233608E-2</v>
      </c>
    </row>
    <row r="339" spans="1:3">
      <c r="A339" t="s">
        <v>1370</v>
      </c>
      <c r="B339">
        <v>1284</v>
      </c>
      <c r="C339">
        <v>0.98921418190002441</v>
      </c>
    </row>
    <row r="340" spans="1:3">
      <c r="A340" t="s">
        <v>1369</v>
      </c>
      <c r="B340">
        <v>6</v>
      </c>
      <c r="C340">
        <v>0.4285714328289032</v>
      </c>
    </row>
    <row r="341" spans="1:3">
      <c r="A341" t="s">
        <v>1368</v>
      </c>
      <c r="B341">
        <v>717</v>
      </c>
      <c r="C341">
        <v>0.55841124057769775</v>
      </c>
    </row>
    <row r="342" spans="1:3">
      <c r="A342" t="s">
        <v>1367</v>
      </c>
      <c r="B342">
        <v>8</v>
      </c>
      <c r="C342">
        <v>0.57142859697341919</v>
      </c>
    </row>
    <row r="343" spans="1:3">
      <c r="A343" t="s">
        <v>1366</v>
      </c>
      <c r="B343">
        <v>567</v>
      </c>
      <c r="C343">
        <v>0.44158878922462463</v>
      </c>
    </row>
    <row r="344" spans="1:3">
      <c r="A344" t="s">
        <v>1365</v>
      </c>
      <c r="B344">
        <v>0</v>
      </c>
      <c r="C344">
        <v>0</v>
      </c>
    </row>
    <row r="345" spans="1:3">
      <c r="A345" t="s">
        <v>1364</v>
      </c>
      <c r="B345">
        <v>104</v>
      </c>
      <c r="C345">
        <v>8.0996885895729065E-2</v>
      </c>
    </row>
    <row r="346" spans="1:3">
      <c r="A346" t="s">
        <v>1363</v>
      </c>
      <c r="B346">
        <v>0</v>
      </c>
      <c r="C346">
        <v>0</v>
      </c>
    </row>
    <row r="347" spans="1:3">
      <c r="A347" t="s">
        <v>1362</v>
      </c>
      <c r="B347">
        <v>101</v>
      </c>
      <c r="C347">
        <v>7.8660435974597931E-2</v>
      </c>
    </row>
    <row r="348" spans="1:3">
      <c r="A348" t="s">
        <v>1361</v>
      </c>
      <c r="B348">
        <v>1</v>
      </c>
      <c r="C348">
        <v>7.1428574621677399E-2</v>
      </c>
    </row>
    <row r="349" spans="1:3">
      <c r="A349" t="s">
        <v>1360</v>
      </c>
      <c r="B349">
        <v>91</v>
      </c>
      <c r="C349">
        <v>7.0872277021408081E-2</v>
      </c>
    </row>
    <row r="350" spans="1:3">
      <c r="A350" t="s">
        <v>1359</v>
      </c>
      <c r="B350">
        <v>0</v>
      </c>
      <c r="C350">
        <v>0</v>
      </c>
    </row>
    <row r="351" spans="1:3">
      <c r="A351" t="s">
        <v>1358</v>
      </c>
      <c r="B351">
        <v>121</v>
      </c>
      <c r="C351">
        <v>9.4236761331558228E-2</v>
      </c>
    </row>
    <row r="352" spans="1:3">
      <c r="A352" t="s">
        <v>1357</v>
      </c>
      <c r="B352">
        <v>1</v>
      </c>
      <c r="C352">
        <v>7.1428574621677399E-2</v>
      </c>
    </row>
    <row r="353" spans="1:3">
      <c r="A353" t="s">
        <v>1356</v>
      </c>
      <c r="B353">
        <v>417</v>
      </c>
      <c r="C353">
        <v>0.3247663676738739</v>
      </c>
    </row>
    <row r="354" spans="1:3">
      <c r="A354" t="s">
        <v>1355</v>
      </c>
      <c r="B354">
        <v>4</v>
      </c>
      <c r="C354">
        <v>0.28571429848670959</v>
      </c>
    </row>
    <row r="355" spans="1:3">
      <c r="A355" t="s">
        <v>1354</v>
      </c>
      <c r="B355">
        <v>297</v>
      </c>
      <c r="C355">
        <v>0.23130841553211212</v>
      </c>
    </row>
    <row r="356" spans="1:3">
      <c r="A356" t="s">
        <v>1353</v>
      </c>
      <c r="B356">
        <v>6</v>
      </c>
      <c r="C356">
        <v>0.4285714328289032</v>
      </c>
    </row>
    <row r="357" spans="1:3">
      <c r="A357" t="s">
        <v>1352</v>
      </c>
      <c r="B357">
        <v>334</v>
      </c>
      <c r="C357">
        <v>0.26012462377548218</v>
      </c>
    </row>
    <row r="358" spans="1:3">
      <c r="A358" t="s">
        <v>1351</v>
      </c>
      <c r="B358">
        <v>3</v>
      </c>
      <c r="C358">
        <v>0.2142857164144516</v>
      </c>
    </row>
    <row r="359" spans="1:3">
      <c r="A359" t="s">
        <v>1350</v>
      </c>
      <c r="B359">
        <v>237</v>
      </c>
      <c r="C359">
        <v>0.18457943201065063</v>
      </c>
    </row>
    <row r="360" spans="1:3">
      <c r="A360" t="s">
        <v>1349</v>
      </c>
      <c r="B360">
        <v>13</v>
      </c>
      <c r="C360">
        <v>0.92857140302658081</v>
      </c>
    </row>
    <row r="361" spans="1:3">
      <c r="A361" t="s">
        <v>1348</v>
      </c>
      <c r="B361">
        <v>868</v>
      </c>
      <c r="C361">
        <v>0.67601245641708374</v>
      </c>
    </row>
    <row r="362" spans="1:3">
      <c r="A362" t="s">
        <v>1347</v>
      </c>
      <c r="B362">
        <v>0</v>
      </c>
      <c r="C362">
        <v>0</v>
      </c>
    </row>
    <row r="363" spans="1:3">
      <c r="A363" t="s">
        <v>1346</v>
      </c>
      <c r="B363">
        <v>1300</v>
      </c>
      <c r="C363">
        <v>1</v>
      </c>
    </row>
    <row r="364" spans="1:3">
      <c r="A364" t="s">
        <v>1345</v>
      </c>
      <c r="B364">
        <v>0</v>
      </c>
      <c r="C364"/>
    </row>
    <row r="365" spans="1:3">
      <c r="A365" t="s">
        <v>1344</v>
      </c>
      <c r="B365">
        <v>724</v>
      </c>
      <c r="C365">
        <v>0.55692309141159058</v>
      </c>
    </row>
    <row r="366" spans="1:3">
      <c r="A366" t="s">
        <v>1343</v>
      </c>
      <c r="B366">
        <v>0</v>
      </c>
      <c r="C366"/>
    </row>
    <row r="367" spans="1:3">
      <c r="A367" t="s">
        <v>1342</v>
      </c>
      <c r="B367">
        <v>576</v>
      </c>
      <c r="C367">
        <v>0.44307690858840942</v>
      </c>
    </row>
    <row r="368" spans="1:3">
      <c r="A368" t="s">
        <v>1341</v>
      </c>
      <c r="B368">
        <v>0</v>
      </c>
      <c r="C368"/>
    </row>
    <row r="369" spans="1:3">
      <c r="A369" t="s">
        <v>1340</v>
      </c>
      <c r="B369">
        <v>104</v>
      </c>
      <c r="C369">
        <v>7.9999998211860657E-2</v>
      </c>
    </row>
    <row r="370" spans="1:3">
      <c r="A370" t="s">
        <v>1339</v>
      </c>
      <c r="B370">
        <v>0</v>
      </c>
      <c r="C370"/>
    </row>
    <row r="371" spans="1:3">
      <c r="A371" t="s">
        <v>1338</v>
      </c>
      <c r="B371">
        <v>101</v>
      </c>
      <c r="C371">
        <v>7.7692307531833649E-2</v>
      </c>
    </row>
    <row r="372" spans="1:3">
      <c r="A372" t="s">
        <v>1337</v>
      </c>
      <c r="B372">
        <v>0</v>
      </c>
      <c r="C372"/>
    </row>
    <row r="373" spans="1:3">
      <c r="A373" t="s">
        <v>1336</v>
      </c>
      <c r="B373">
        <v>92</v>
      </c>
      <c r="C373">
        <v>7.0769228041172028E-2</v>
      </c>
    </row>
    <row r="374" spans="1:3">
      <c r="A374" t="s">
        <v>1335</v>
      </c>
      <c r="B374">
        <v>0</v>
      </c>
      <c r="C374"/>
    </row>
    <row r="375" spans="1:3">
      <c r="A375" t="s">
        <v>1334</v>
      </c>
      <c r="B375">
        <v>121</v>
      </c>
      <c r="C375">
        <v>9.3076921999454498E-2</v>
      </c>
    </row>
    <row r="376" spans="1:3">
      <c r="A376" t="s">
        <v>1333</v>
      </c>
      <c r="B376">
        <v>0</v>
      </c>
      <c r="C376"/>
    </row>
    <row r="377" spans="1:3">
      <c r="A377" t="s">
        <v>1332</v>
      </c>
      <c r="B377">
        <v>418</v>
      </c>
      <c r="C377">
        <v>0.32153844833374023</v>
      </c>
    </row>
    <row r="378" spans="1:3">
      <c r="A378" t="s">
        <v>1331</v>
      </c>
      <c r="B378">
        <v>0</v>
      </c>
      <c r="C378"/>
    </row>
    <row r="379" spans="1:3">
      <c r="A379" t="s">
        <v>1330</v>
      </c>
      <c r="B379">
        <v>301</v>
      </c>
      <c r="C379">
        <v>0.23153845965862274</v>
      </c>
    </row>
    <row r="380" spans="1:3">
      <c r="A380" t="s">
        <v>1329</v>
      </c>
      <c r="B380">
        <v>0</v>
      </c>
      <c r="C380"/>
    </row>
    <row r="381" spans="1:3">
      <c r="A381" t="s">
        <v>1328</v>
      </c>
      <c r="B381">
        <v>341</v>
      </c>
      <c r="C381">
        <v>0.26230770349502563</v>
      </c>
    </row>
    <row r="382" spans="1:3">
      <c r="A382" t="s">
        <v>1327</v>
      </c>
      <c r="B382">
        <v>0</v>
      </c>
      <c r="C382"/>
    </row>
    <row r="383" spans="1:3">
      <c r="A383" t="s">
        <v>1326</v>
      </c>
      <c r="B383">
        <v>241</v>
      </c>
      <c r="C383">
        <v>0.18538461625576019</v>
      </c>
    </row>
    <row r="384" spans="1:3">
      <c r="A384" t="s">
        <v>1325</v>
      </c>
      <c r="B384">
        <v>0</v>
      </c>
      <c r="C384"/>
    </row>
    <row r="385" spans="1:3">
      <c r="A385" t="s">
        <v>1324</v>
      </c>
      <c r="B385">
        <v>883</v>
      </c>
      <c r="C385">
        <v>0.67923074960708618</v>
      </c>
    </row>
    <row r="386" spans="1:3">
      <c r="A386" t="s">
        <v>1323</v>
      </c>
      <c r="B386">
        <v>2</v>
      </c>
      <c r="C386">
        <v>1.5384615398943424E-3</v>
      </c>
    </row>
    <row r="387" spans="1:3">
      <c r="A387" t="s">
        <v>1322</v>
      </c>
      <c r="B387">
        <v>1298</v>
      </c>
      <c r="C387">
        <v>0.99846154451370239</v>
      </c>
    </row>
    <row r="388" spans="1:3">
      <c r="A388" t="s">
        <v>1321</v>
      </c>
      <c r="B388">
        <v>1</v>
      </c>
      <c r="C388">
        <v>0.5</v>
      </c>
    </row>
    <row r="389" spans="1:3">
      <c r="A389" t="s">
        <v>1320</v>
      </c>
      <c r="B389">
        <v>723</v>
      </c>
      <c r="C389">
        <v>0.55701076984405518</v>
      </c>
    </row>
    <row r="390" spans="1:3">
      <c r="A390" t="s">
        <v>1319</v>
      </c>
      <c r="B390">
        <v>1</v>
      </c>
      <c r="C390">
        <v>0.5</v>
      </c>
    </row>
    <row r="391" spans="1:3">
      <c r="A391" t="s">
        <v>1318</v>
      </c>
      <c r="B391">
        <v>575</v>
      </c>
      <c r="C391">
        <v>0.44298920035362244</v>
      </c>
    </row>
    <row r="392" spans="1:3">
      <c r="A392" t="s">
        <v>1317</v>
      </c>
      <c r="B392">
        <v>0</v>
      </c>
      <c r="C392">
        <v>0</v>
      </c>
    </row>
    <row r="393" spans="1:3">
      <c r="A393" t="s">
        <v>1316</v>
      </c>
      <c r="B393">
        <v>104</v>
      </c>
      <c r="C393">
        <v>8.0123268067836761E-2</v>
      </c>
    </row>
    <row r="394" spans="1:3">
      <c r="A394" t="s">
        <v>1315</v>
      </c>
      <c r="B394">
        <v>0</v>
      </c>
      <c r="C394">
        <v>0</v>
      </c>
    </row>
    <row r="395" spans="1:3">
      <c r="A395" t="s">
        <v>1314</v>
      </c>
      <c r="B395">
        <v>101</v>
      </c>
      <c r="C395">
        <v>7.7812016010284424E-2</v>
      </c>
    </row>
    <row r="396" spans="1:3">
      <c r="A396" t="s">
        <v>1313</v>
      </c>
      <c r="B396">
        <v>0</v>
      </c>
      <c r="C396">
        <v>0</v>
      </c>
    </row>
    <row r="397" spans="1:3">
      <c r="A397" t="s">
        <v>1312</v>
      </c>
      <c r="B397">
        <v>92</v>
      </c>
      <c r="C397">
        <v>7.0878274738788605E-2</v>
      </c>
    </row>
    <row r="398" spans="1:3">
      <c r="A398" t="s">
        <v>1311</v>
      </c>
      <c r="B398">
        <v>0</v>
      </c>
      <c r="C398">
        <v>0</v>
      </c>
    </row>
    <row r="399" spans="1:3">
      <c r="A399" t="s">
        <v>1310</v>
      </c>
      <c r="B399">
        <v>121</v>
      </c>
      <c r="C399">
        <v>9.3220338225364685E-2</v>
      </c>
    </row>
    <row r="400" spans="1:3">
      <c r="A400" t="s">
        <v>1309</v>
      </c>
      <c r="B400">
        <v>0</v>
      </c>
      <c r="C400">
        <v>0</v>
      </c>
    </row>
    <row r="401" spans="1:3">
      <c r="A401" t="s">
        <v>1308</v>
      </c>
      <c r="B401">
        <v>418</v>
      </c>
      <c r="C401">
        <v>0.32203391194343567</v>
      </c>
    </row>
    <row r="402" spans="1:3">
      <c r="A402" t="s">
        <v>1307</v>
      </c>
      <c r="B402">
        <v>0</v>
      </c>
      <c r="C402">
        <v>0</v>
      </c>
    </row>
    <row r="403" spans="1:3">
      <c r="A403" t="s">
        <v>1306</v>
      </c>
      <c r="B403">
        <v>301</v>
      </c>
      <c r="C403">
        <v>0.23189522325992584</v>
      </c>
    </row>
    <row r="404" spans="1:3">
      <c r="A404" t="s">
        <v>1305</v>
      </c>
      <c r="B404">
        <v>2</v>
      </c>
      <c r="C404">
        <v>1</v>
      </c>
    </row>
    <row r="405" spans="1:3">
      <c r="A405" t="s">
        <v>1304</v>
      </c>
      <c r="B405">
        <v>339</v>
      </c>
      <c r="C405">
        <v>0.26117104291915894</v>
      </c>
    </row>
    <row r="406" spans="1:3">
      <c r="A406" t="s">
        <v>1303</v>
      </c>
      <c r="B406">
        <v>0</v>
      </c>
      <c r="C406">
        <v>0</v>
      </c>
    </row>
    <row r="407" spans="1:3">
      <c r="A407" t="s">
        <v>1302</v>
      </c>
      <c r="B407">
        <v>241</v>
      </c>
      <c r="C407">
        <v>0.18567025661468506</v>
      </c>
    </row>
    <row r="408" spans="1:3">
      <c r="A408" t="s">
        <v>1301</v>
      </c>
      <c r="B408">
        <v>2</v>
      </c>
      <c r="C408">
        <v>1</v>
      </c>
    </row>
    <row r="409" spans="1:3">
      <c r="A409" t="s">
        <v>1300</v>
      </c>
      <c r="B409">
        <v>881</v>
      </c>
      <c r="C409">
        <v>0.67873650789260864</v>
      </c>
    </row>
    <row r="410" spans="1:3">
      <c r="A410" t="s">
        <v>1299</v>
      </c>
      <c r="B410">
        <v>0</v>
      </c>
      <c r="C410">
        <v>0</v>
      </c>
    </row>
    <row r="411" spans="1:3">
      <c r="A411" t="s">
        <v>1298</v>
      </c>
      <c r="B411">
        <v>1300</v>
      </c>
      <c r="C411">
        <v>1</v>
      </c>
    </row>
    <row r="412" spans="1:3">
      <c r="A412" t="s">
        <v>1297</v>
      </c>
      <c r="B412">
        <v>0</v>
      </c>
      <c r="C412"/>
    </row>
    <row r="413" spans="1:3">
      <c r="A413" t="s">
        <v>1296</v>
      </c>
      <c r="B413">
        <v>724</v>
      </c>
      <c r="C413">
        <v>0.55692309141159058</v>
      </c>
    </row>
    <row r="414" spans="1:3">
      <c r="A414" t="s">
        <v>1295</v>
      </c>
      <c r="B414">
        <v>0</v>
      </c>
      <c r="C414"/>
    </row>
    <row r="415" spans="1:3">
      <c r="A415" t="s">
        <v>1294</v>
      </c>
      <c r="B415">
        <v>576</v>
      </c>
      <c r="C415">
        <v>0.44307690858840942</v>
      </c>
    </row>
    <row r="416" spans="1:3">
      <c r="A416" t="s">
        <v>1293</v>
      </c>
      <c r="B416">
        <v>0</v>
      </c>
      <c r="C416"/>
    </row>
    <row r="417" spans="1:3">
      <c r="A417" t="s">
        <v>1292</v>
      </c>
      <c r="B417">
        <v>104</v>
      </c>
      <c r="C417">
        <v>7.9999998211860657E-2</v>
      </c>
    </row>
    <row r="418" spans="1:3">
      <c r="A418" t="s">
        <v>1291</v>
      </c>
      <c r="B418">
        <v>0</v>
      </c>
      <c r="C418"/>
    </row>
    <row r="419" spans="1:3">
      <c r="A419" t="s">
        <v>1290</v>
      </c>
      <c r="B419">
        <v>101</v>
      </c>
      <c r="C419">
        <v>7.7692307531833649E-2</v>
      </c>
    </row>
    <row r="420" spans="1:3">
      <c r="A420" t="s">
        <v>1289</v>
      </c>
      <c r="B420">
        <v>0</v>
      </c>
      <c r="C420"/>
    </row>
    <row r="421" spans="1:3">
      <c r="A421" t="s">
        <v>1288</v>
      </c>
      <c r="B421">
        <v>92</v>
      </c>
      <c r="C421">
        <v>7.0769228041172028E-2</v>
      </c>
    </row>
    <row r="422" spans="1:3">
      <c r="A422" t="s">
        <v>1287</v>
      </c>
      <c r="B422">
        <v>0</v>
      </c>
      <c r="C422"/>
    </row>
    <row r="423" spans="1:3">
      <c r="A423" t="s">
        <v>1286</v>
      </c>
      <c r="B423">
        <v>121</v>
      </c>
      <c r="C423">
        <v>9.3076921999454498E-2</v>
      </c>
    </row>
    <row r="424" spans="1:3">
      <c r="A424" t="s">
        <v>1285</v>
      </c>
      <c r="B424">
        <v>0</v>
      </c>
      <c r="C424"/>
    </row>
    <row r="425" spans="1:3">
      <c r="A425" t="s">
        <v>1284</v>
      </c>
      <c r="B425">
        <v>418</v>
      </c>
      <c r="C425">
        <v>0.32153844833374023</v>
      </c>
    </row>
    <row r="426" spans="1:3">
      <c r="A426" t="s">
        <v>1283</v>
      </c>
      <c r="B426">
        <v>0</v>
      </c>
      <c r="C426"/>
    </row>
    <row r="427" spans="1:3">
      <c r="A427" t="s">
        <v>1282</v>
      </c>
      <c r="B427">
        <v>301</v>
      </c>
      <c r="C427">
        <v>0.23153845965862274</v>
      </c>
    </row>
    <row r="428" spans="1:3">
      <c r="A428" t="s">
        <v>1281</v>
      </c>
      <c r="B428">
        <v>0</v>
      </c>
      <c r="C428"/>
    </row>
    <row r="429" spans="1:3">
      <c r="A429" t="s">
        <v>1280</v>
      </c>
      <c r="B429">
        <v>341</v>
      </c>
      <c r="C429">
        <v>0.26230770349502563</v>
      </c>
    </row>
    <row r="430" spans="1:3">
      <c r="A430" t="s">
        <v>1279</v>
      </c>
      <c r="B430">
        <v>0</v>
      </c>
      <c r="C430"/>
    </row>
    <row r="431" spans="1:3">
      <c r="A431" t="s">
        <v>1278</v>
      </c>
      <c r="B431">
        <v>241</v>
      </c>
      <c r="C431">
        <v>0.18538461625576019</v>
      </c>
    </row>
    <row r="432" spans="1:3">
      <c r="A432" t="s">
        <v>1277</v>
      </c>
      <c r="B432">
        <v>0</v>
      </c>
      <c r="C432"/>
    </row>
    <row r="433" spans="1:3">
      <c r="A433" t="s">
        <v>1276</v>
      </c>
      <c r="B433">
        <v>883</v>
      </c>
      <c r="C433">
        <v>0.67923074960708618</v>
      </c>
    </row>
    <row r="434" spans="1:3">
      <c r="A434" t="s">
        <v>1275</v>
      </c>
      <c r="B434">
        <v>0</v>
      </c>
      <c r="C434">
        <v>0</v>
      </c>
    </row>
    <row r="435" spans="1:3">
      <c r="A435" t="s">
        <v>1274</v>
      </c>
      <c r="B435">
        <v>1300</v>
      </c>
      <c r="C435">
        <v>1</v>
      </c>
    </row>
    <row r="436" spans="1:3">
      <c r="A436" t="s">
        <v>1273</v>
      </c>
      <c r="B436">
        <v>0</v>
      </c>
      <c r="C436"/>
    </row>
    <row r="437" spans="1:3">
      <c r="A437" t="s">
        <v>1272</v>
      </c>
      <c r="B437">
        <v>724</v>
      </c>
      <c r="C437">
        <v>0.55692309141159058</v>
      </c>
    </row>
    <row r="438" spans="1:3">
      <c r="A438" t="s">
        <v>1271</v>
      </c>
      <c r="B438">
        <v>0</v>
      </c>
      <c r="C438"/>
    </row>
    <row r="439" spans="1:3">
      <c r="A439" t="s">
        <v>1270</v>
      </c>
      <c r="B439">
        <v>576</v>
      </c>
      <c r="C439">
        <v>0.44307690858840942</v>
      </c>
    </row>
    <row r="440" spans="1:3">
      <c r="A440" t="s">
        <v>1269</v>
      </c>
      <c r="B440">
        <v>0</v>
      </c>
      <c r="C440"/>
    </row>
    <row r="441" spans="1:3">
      <c r="A441" t="s">
        <v>1268</v>
      </c>
      <c r="B441">
        <v>104</v>
      </c>
      <c r="C441">
        <v>7.9999998211860657E-2</v>
      </c>
    </row>
    <row r="442" spans="1:3">
      <c r="A442" t="s">
        <v>1267</v>
      </c>
      <c r="B442">
        <v>0</v>
      </c>
      <c r="C442"/>
    </row>
    <row r="443" spans="1:3">
      <c r="A443" t="s">
        <v>1266</v>
      </c>
      <c r="B443">
        <v>101</v>
      </c>
      <c r="C443">
        <v>7.7692307531833649E-2</v>
      </c>
    </row>
    <row r="444" spans="1:3">
      <c r="A444" t="s">
        <v>1265</v>
      </c>
      <c r="B444">
        <v>0</v>
      </c>
      <c r="C444"/>
    </row>
    <row r="445" spans="1:3">
      <c r="A445" t="s">
        <v>1264</v>
      </c>
      <c r="B445">
        <v>92</v>
      </c>
      <c r="C445">
        <v>7.0769228041172028E-2</v>
      </c>
    </row>
    <row r="446" spans="1:3">
      <c r="A446" t="s">
        <v>1263</v>
      </c>
      <c r="B446">
        <v>0</v>
      </c>
      <c r="C446"/>
    </row>
    <row r="447" spans="1:3">
      <c r="A447" t="s">
        <v>1262</v>
      </c>
      <c r="B447">
        <v>121</v>
      </c>
      <c r="C447">
        <v>9.3076921999454498E-2</v>
      </c>
    </row>
    <row r="448" spans="1:3">
      <c r="A448" t="s">
        <v>1261</v>
      </c>
      <c r="B448">
        <v>0</v>
      </c>
      <c r="C448"/>
    </row>
    <row r="449" spans="1:3">
      <c r="A449" t="s">
        <v>1260</v>
      </c>
      <c r="B449">
        <v>418</v>
      </c>
      <c r="C449">
        <v>0.32153844833374023</v>
      </c>
    </row>
    <row r="450" spans="1:3">
      <c r="A450" t="s">
        <v>1259</v>
      </c>
      <c r="B450">
        <v>0</v>
      </c>
      <c r="C450"/>
    </row>
    <row r="451" spans="1:3">
      <c r="A451" t="s">
        <v>1258</v>
      </c>
      <c r="B451">
        <v>301</v>
      </c>
      <c r="C451">
        <v>0.23153845965862274</v>
      </c>
    </row>
    <row r="452" spans="1:3">
      <c r="A452" t="s">
        <v>1257</v>
      </c>
      <c r="B452">
        <v>0</v>
      </c>
      <c r="C452"/>
    </row>
    <row r="453" spans="1:3">
      <c r="A453" t="s">
        <v>1256</v>
      </c>
      <c r="B453">
        <v>341</v>
      </c>
      <c r="C453">
        <v>0.26230770349502563</v>
      </c>
    </row>
    <row r="454" spans="1:3">
      <c r="A454" t="s">
        <v>1255</v>
      </c>
      <c r="B454">
        <v>0</v>
      </c>
      <c r="C454"/>
    </row>
    <row r="455" spans="1:3">
      <c r="A455" t="s">
        <v>1254</v>
      </c>
      <c r="B455">
        <v>241</v>
      </c>
      <c r="C455">
        <v>0.18538461625576019</v>
      </c>
    </row>
    <row r="456" spans="1:3">
      <c r="A456" t="s">
        <v>1253</v>
      </c>
      <c r="B456">
        <v>0</v>
      </c>
      <c r="C456"/>
    </row>
    <row r="457" spans="1:3">
      <c r="A457" t="s">
        <v>1252</v>
      </c>
      <c r="B457">
        <v>883</v>
      </c>
      <c r="C457">
        <v>0.67923074960708618</v>
      </c>
    </row>
    <row r="458" spans="1:3">
      <c r="A458" t="s">
        <v>1251</v>
      </c>
      <c r="B458">
        <v>0</v>
      </c>
      <c r="C458">
        <v>0</v>
      </c>
    </row>
    <row r="459" spans="1:3">
      <c r="A459" t="s">
        <v>1250</v>
      </c>
      <c r="B459">
        <v>1300</v>
      </c>
      <c r="C459">
        <v>1</v>
      </c>
    </row>
    <row r="460" spans="1:3">
      <c r="A460" t="s">
        <v>1249</v>
      </c>
      <c r="B460">
        <v>0</v>
      </c>
      <c r="C460"/>
    </row>
    <row r="461" spans="1:3">
      <c r="A461" t="s">
        <v>1248</v>
      </c>
      <c r="B461">
        <v>724</v>
      </c>
      <c r="C461">
        <v>0.55692309141159058</v>
      </c>
    </row>
    <row r="462" spans="1:3">
      <c r="A462" t="s">
        <v>1247</v>
      </c>
      <c r="B462">
        <v>0</v>
      </c>
      <c r="C462"/>
    </row>
    <row r="463" spans="1:3">
      <c r="A463" t="s">
        <v>1246</v>
      </c>
      <c r="B463">
        <v>576</v>
      </c>
      <c r="C463">
        <v>0.44307690858840942</v>
      </c>
    </row>
    <row r="464" spans="1:3">
      <c r="A464" t="s">
        <v>1245</v>
      </c>
      <c r="B464">
        <v>0</v>
      </c>
      <c r="C464"/>
    </row>
    <row r="465" spans="1:3">
      <c r="A465" t="s">
        <v>1244</v>
      </c>
      <c r="B465">
        <v>104</v>
      </c>
      <c r="C465">
        <v>7.9999998211860657E-2</v>
      </c>
    </row>
    <row r="466" spans="1:3">
      <c r="A466" t="s">
        <v>1243</v>
      </c>
      <c r="B466">
        <v>0</v>
      </c>
      <c r="C466"/>
    </row>
    <row r="467" spans="1:3">
      <c r="A467" t="s">
        <v>1242</v>
      </c>
      <c r="B467">
        <v>101</v>
      </c>
      <c r="C467">
        <v>7.7692307531833649E-2</v>
      </c>
    </row>
    <row r="468" spans="1:3">
      <c r="A468" t="s">
        <v>1241</v>
      </c>
      <c r="B468">
        <v>0</v>
      </c>
      <c r="C468"/>
    </row>
    <row r="469" spans="1:3">
      <c r="A469" t="s">
        <v>1240</v>
      </c>
      <c r="B469">
        <v>92</v>
      </c>
      <c r="C469">
        <v>7.0769228041172028E-2</v>
      </c>
    </row>
    <row r="470" spans="1:3">
      <c r="A470" t="s">
        <v>1239</v>
      </c>
      <c r="B470">
        <v>0</v>
      </c>
      <c r="C470"/>
    </row>
    <row r="471" spans="1:3">
      <c r="A471" t="s">
        <v>1238</v>
      </c>
      <c r="B471">
        <v>121</v>
      </c>
      <c r="C471">
        <v>9.3076921999454498E-2</v>
      </c>
    </row>
    <row r="472" spans="1:3">
      <c r="A472" t="s">
        <v>1237</v>
      </c>
      <c r="B472">
        <v>0</v>
      </c>
      <c r="C472"/>
    </row>
    <row r="473" spans="1:3">
      <c r="A473" t="s">
        <v>1236</v>
      </c>
      <c r="B473">
        <v>418</v>
      </c>
      <c r="C473">
        <v>0.32153844833374023</v>
      </c>
    </row>
    <row r="474" spans="1:3">
      <c r="A474" t="s">
        <v>1235</v>
      </c>
      <c r="B474">
        <v>0</v>
      </c>
      <c r="C474"/>
    </row>
    <row r="475" spans="1:3">
      <c r="A475" t="s">
        <v>1234</v>
      </c>
      <c r="B475">
        <v>301</v>
      </c>
      <c r="C475">
        <v>0.23153845965862274</v>
      </c>
    </row>
    <row r="476" spans="1:3">
      <c r="A476" t="s">
        <v>1233</v>
      </c>
      <c r="B476">
        <v>0</v>
      </c>
      <c r="C476"/>
    </row>
    <row r="477" spans="1:3">
      <c r="A477" t="s">
        <v>1232</v>
      </c>
      <c r="B477">
        <v>341</v>
      </c>
      <c r="C477">
        <v>0.26230770349502563</v>
      </c>
    </row>
    <row r="478" spans="1:3">
      <c r="A478" t="s">
        <v>1231</v>
      </c>
      <c r="B478">
        <v>0</v>
      </c>
      <c r="C478"/>
    </row>
    <row r="479" spans="1:3">
      <c r="A479" t="s">
        <v>1230</v>
      </c>
      <c r="B479">
        <v>241</v>
      </c>
      <c r="C479">
        <v>0.18538461625576019</v>
      </c>
    </row>
    <row r="480" spans="1:3">
      <c r="A480" t="s">
        <v>1229</v>
      </c>
      <c r="B480">
        <v>0</v>
      </c>
      <c r="C480"/>
    </row>
    <row r="481" spans="1:3">
      <c r="A481" t="s">
        <v>1228</v>
      </c>
      <c r="B481">
        <v>883</v>
      </c>
      <c r="C481">
        <v>0.67923074960708618</v>
      </c>
    </row>
    <row r="482" spans="1:3">
      <c r="A482" t="s">
        <v>1227</v>
      </c>
      <c r="B482">
        <v>0</v>
      </c>
      <c r="C482">
        <v>0</v>
      </c>
    </row>
    <row r="483" spans="1:3">
      <c r="A483" t="s">
        <v>1226</v>
      </c>
      <c r="B483">
        <v>1300</v>
      </c>
      <c r="C483">
        <v>1</v>
      </c>
    </row>
    <row r="484" spans="1:3">
      <c r="A484" t="s">
        <v>1225</v>
      </c>
      <c r="B484">
        <v>0</v>
      </c>
      <c r="C484"/>
    </row>
    <row r="485" spans="1:3">
      <c r="A485" t="s">
        <v>1224</v>
      </c>
      <c r="B485">
        <v>724</v>
      </c>
      <c r="C485">
        <v>0.55692309141159058</v>
      </c>
    </row>
    <row r="486" spans="1:3">
      <c r="A486" t="s">
        <v>1223</v>
      </c>
      <c r="B486">
        <v>0</v>
      </c>
      <c r="C486"/>
    </row>
    <row r="487" spans="1:3">
      <c r="A487" t="s">
        <v>1222</v>
      </c>
      <c r="B487">
        <v>576</v>
      </c>
      <c r="C487">
        <v>0.44307690858840942</v>
      </c>
    </row>
    <row r="488" spans="1:3">
      <c r="A488" t="s">
        <v>1221</v>
      </c>
      <c r="B488">
        <v>0</v>
      </c>
      <c r="C488"/>
    </row>
    <row r="489" spans="1:3">
      <c r="A489" t="s">
        <v>1220</v>
      </c>
      <c r="B489">
        <v>104</v>
      </c>
      <c r="C489">
        <v>7.9999998211860657E-2</v>
      </c>
    </row>
    <row r="490" spans="1:3">
      <c r="A490" t="s">
        <v>1219</v>
      </c>
      <c r="B490">
        <v>0</v>
      </c>
      <c r="C490"/>
    </row>
    <row r="491" spans="1:3">
      <c r="A491" t="s">
        <v>1218</v>
      </c>
      <c r="B491">
        <v>101</v>
      </c>
      <c r="C491">
        <v>7.7692307531833649E-2</v>
      </c>
    </row>
    <row r="492" spans="1:3">
      <c r="A492" t="s">
        <v>1217</v>
      </c>
      <c r="B492">
        <v>0</v>
      </c>
      <c r="C492"/>
    </row>
    <row r="493" spans="1:3">
      <c r="A493" t="s">
        <v>1216</v>
      </c>
      <c r="B493">
        <v>92</v>
      </c>
      <c r="C493">
        <v>7.0769228041172028E-2</v>
      </c>
    </row>
    <row r="494" spans="1:3">
      <c r="A494" t="s">
        <v>1215</v>
      </c>
      <c r="B494">
        <v>0</v>
      </c>
      <c r="C494"/>
    </row>
    <row r="495" spans="1:3">
      <c r="A495" t="s">
        <v>1214</v>
      </c>
      <c r="B495">
        <v>121</v>
      </c>
      <c r="C495">
        <v>9.3076921999454498E-2</v>
      </c>
    </row>
    <row r="496" spans="1:3">
      <c r="A496" t="s">
        <v>1213</v>
      </c>
      <c r="B496">
        <v>0</v>
      </c>
      <c r="C496"/>
    </row>
    <row r="497" spans="1:3">
      <c r="A497" t="s">
        <v>1212</v>
      </c>
      <c r="B497">
        <v>418</v>
      </c>
      <c r="C497">
        <v>0.32153844833374023</v>
      </c>
    </row>
    <row r="498" spans="1:3">
      <c r="A498" t="s">
        <v>1211</v>
      </c>
      <c r="B498">
        <v>0</v>
      </c>
      <c r="C498"/>
    </row>
    <row r="499" spans="1:3">
      <c r="A499" t="s">
        <v>1210</v>
      </c>
      <c r="B499">
        <v>301</v>
      </c>
      <c r="C499">
        <v>0.23153845965862274</v>
      </c>
    </row>
    <row r="500" spans="1:3">
      <c r="A500" t="s">
        <v>1209</v>
      </c>
      <c r="B500">
        <v>0</v>
      </c>
      <c r="C500"/>
    </row>
    <row r="501" spans="1:3">
      <c r="A501" t="s">
        <v>1208</v>
      </c>
      <c r="B501">
        <v>341</v>
      </c>
      <c r="C501">
        <v>0.26230770349502563</v>
      </c>
    </row>
    <row r="502" spans="1:3">
      <c r="A502" t="s">
        <v>1207</v>
      </c>
      <c r="B502">
        <v>0</v>
      </c>
      <c r="C502"/>
    </row>
    <row r="503" spans="1:3">
      <c r="A503" t="s">
        <v>1206</v>
      </c>
      <c r="B503">
        <v>241</v>
      </c>
      <c r="C503">
        <v>0.18538461625576019</v>
      </c>
    </row>
    <row r="504" spans="1:3">
      <c r="A504" t="s">
        <v>1205</v>
      </c>
      <c r="B504">
        <v>0</v>
      </c>
      <c r="C504"/>
    </row>
    <row r="505" spans="1:3">
      <c r="A505" t="s">
        <v>1204</v>
      </c>
      <c r="B505">
        <v>883</v>
      </c>
      <c r="C505">
        <v>0.67923074960708618</v>
      </c>
    </row>
    <row r="506" spans="1:3">
      <c r="A506" t="s">
        <v>1203</v>
      </c>
      <c r="B506">
        <v>0</v>
      </c>
      <c r="C506">
        <v>0</v>
      </c>
    </row>
    <row r="507" spans="1:3">
      <c r="A507" t="s">
        <v>1202</v>
      </c>
      <c r="B507">
        <v>1299</v>
      </c>
      <c r="C507">
        <v>1</v>
      </c>
    </row>
    <row r="508" spans="1:3">
      <c r="A508" t="s">
        <v>1201</v>
      </c>
      <c r="B508">
        <v>0</v>
      </c>
      <c r="C508"/>
    </row>
    <row r="509" spans="1:3">
      <c r="A509" t="s">
        <v>1200</v>
      </c>
      <c r="B509">
        <v>723</v>
      </c>
      <c r="C509">
        <v>0.55658197402954102</v>
      </c>
    </row>
    <row r="510" spans="1:3">
      <c r="A510" t="s">
        <v>1199</v>
      </c>
      <c r="B510">
        <v>0</v>
      </c>
      <c r="C510"/>
    </row>
    <row r="511" spans="1:3">
      <c r="A511" t="s">
        <v>1198</v>
      </c>
      <c r="B511">
        <v>576</v>
      </c>
      <c r="C511">
        <v>0.44341802597045898</v>
      </c>
    </row>
    <row r="512" spans="1:3">
      <c r="A512" t="s">
        <v>1197</v>
      </c>
      <c r="B512">
        <v>0</v>
      </c>
      <c r="C512"/>
    </row>
    <row r="513" spans="1:3">
      <c r="A513" t="s">
        <v>1196</v>
      </c>
      <c r="B513">
        <v>104</v>
      </c>
      <c r="C513">
        <v>8.0061584711074829E-2</v>
      </c>
    </row>
    <row r="514" spans="1:3">
      <c r="A514" t="s">
        <v>1195</v>
      </c>
      <c r="B514">
        <v>0</v>
      </c>
      <c r="C514"/>
    </row>
    <row r="515" spans="1:3">
      <c r="A515" t="s">
        <v>1194</v>
      </c>
      <c r="B515">
        <v>101</v>
      </c>
      <c r="C515">
        <v>7.7752113342285156E-2</v>
      </c>
    </row>
    <row r="516" spans="1:3">
      <c r="A516" t="s">
        <v>1193</v>
      </c>
      <c r="B516">
        <v>0</v>
      </c>
      <c r="C516"/>
    </row>
    <row r="517" spans="1:3">
      <c r="A517" t="s">
        <v>1192</v>
      </c>
      <c r="B517">
        <v>92</v>
      </c>
      <c r="C517">
        <v>7.0823714137077332E-2</v>
      </c>
    </row>
    <row r="518" spans="1:3">
      <c r="A518" t="s">
        <v>1191</v>
      </c>
      <c r="B518">
        <v>0</v>
      </c>
      <c r="C518"/>
    </row>
    <row r="519" spans="1:3">
      <c r="A519" t="s">
        <v>1190</v>
      </c>
      <c r="B519">
        <v>121</v>
      </c>
      <c r="C519">
        <v>9.3148574233055115E-2</v>
      </c>
    </row>
    <row r="520" spans="1:3">
      <c r="A520" t="s">
        <v>1189</v>
      </c>
      <c r="B520">
        <v>0</v>
      </c>
      <c r="C520"/>
    </row>
    <row r="521" spans="1:3">
      <c r="A521" t="s">
        <v>1188</v>
      </c>
      <c r="B521">
        <v>418</v>
      </c>
      <c r="C521">
        <v>0.32178598642349243</v>
      </c>
    </row>
    <row r="522" spans="1:3">
      <c r="A522" t="s">
        <v>1187</v>
      </c>
      <c r="B522">
        <v>0</v>
      </c>
      <c r="C522"/>
    </row>
    <row r="523" spans="1:3">
      <c r="A523" t="s">
        <v>1186</v>
      </c>
      <c r="B523">
        <v>300</v>
      </c>
      <c r="C523">
        <v>0.23094688355922699</v>
      </c>
    </row>
    <row r="524" spans="1:3">
      <c r="A524" t="s">
        <v>1185</v>
      </c>
      <c r="B524">
        <v>0</v>
      </c>
      <c r="C524"/>
    </row>
    <row r="525" spans="1:3">
      <c r="A525" t="s">
        <v>1184</v>
      </c>
      <c r="B525">
        <v>341</v>
      </c>
      <c r="C525">
        <v>0.26250961422920227</v>
      </c>
    </row>
    <row r="526" spans="1:3">
      <c r="A526" t="s">
        <v>1183</v>
      </c>
      <c r="B526">
        <v>0</v>
      </c>
      <c r="C526"/>
    </row>
    <row r="527" spans="1:3">
      <c r="A527" t="s">
        <v>1182</v>
      </c>
      <c r="B527">
        <v>241</v>
      </c>
      <c r="C527">
        <v>0.18552732467651367</v>
      </c>
    </row>
    <row r="528" spans="1:3">
      <c r="A528" t="s">
        <v>1181</v>
      </c>
      <c r="B528">
        <v>0</v>
      </c>
      <c r="C528"/>
    </row>
    <row r="529" spans="1:3">
      <c r="A529" t="s">
        <v>1180</v>
      </c>
      <c r="B529">
        <v>882</v>
      </c>
      <c r="C529">
        <v>0.67898380756378174</v>
      </c>
    </row>
    <row r="530" spans="1:3">
      <c r="A530" t="s">
        <v>1179</v>
      </c>
      <c r="B530">
        <v>0</v>
      </c>
      <c r="C530">
        <v>0</v>
      </c>
    </row>
    <row r="531" spans="1:3">
      <c r="A531" t="s">
        <v>1178</v>
      </c>
      <c r="B531">
        <v>1299</v>
      </c>
      <c r="C531">
        <v>1</v>
      </c>
    </row>
    <row r="532" spans="1:3">
      <c r="A532" t="s">
        <v>1177</v>
      </c>
      <c r="B532">
        <v>0</v>
      </c>
      <c r="C532"/>
    </row>
    <row r="533" spans="1:3">
      <c r="A533" t="s">
        <v>1176</v>
      </c>
      <c r="B533">
        <v>723</v>
      </c>
      <c r="C533">
        <v>0.55658197402954102</v>
      </c>
    </row>
    <row r="534" spans="1:3">
      <c r="A534" t="s">
        <v>1175</v>
      </c>
      <c r="B534">
        <v>0</v>
      </c>
      <c r="C534"/>
    </row>
    <row r="535" spans="1:3">
      <c r="A535" t="s">
        <v>1174</v>
      </c>
      <c r="B535">
        <v>576</v>
      </c>
      <c r="C535">
        <v>0.44341802597045898</v>
      </c>
    </row>
    <row r="536" spans="1:3">
      <c r="A536" t="s">
        <v>1173</v>
      </c>
      <c r="B536">
        <v>0</v>
      </c>
      <c r="C536"/>
    </row>
    <row r="537" spans="1:3">
      <c r="A537" t="s">
        <v>1172</v>
      </c>
      <c r="B537">
        <v>104</v>
      </c>
      <c r="C537">
        <v>8.0061584711074829E-2</v>
      </c>
    </row>
    <row r="538" spans="1:3">
      <c r="A538" t="s">
        <v>1171</v>
      </c>
      <c r="B538">
        <v>0</v>
      </c>
      <c r="C538"/>
    </row>
    <row r="539" spans="1:3">
      <c r="A539" t="s">
        <v>1170</v>
      </c>
      <c r="B539">
        <v>101</v>
      </c>
      <c r="C539">
        <v>7.7752113342285156E-2</v>
      </c>
    </row>
    <row r="540" spans="1:3">
      <c r="A540" t="s">
        <v>1169</v>
      </c>
      <c r="B540">
        <v>0</v>
      </c>
      <c r="C540"/>
    </row>
    <row r="541" spans="1:3">
      <c r="A541" t="s">
        <v>1168</v>
      </c>
      <c r="B541">
        <v>92</v>
      </c>
      <c r="C541">
        <v>7.0823714137077332E-2</v>
      </c>
    </row>
    <row r="542" spans="1:3">
      <c r="A542" t="s">
        <v>1167</v>
      </c>
      <c r="B542">
        <v>0</v>
      </c>
      <c r="C542"/>
    </row>
    <row r="543" spans="1:3">
      <c r="A543" t="s">
        <v>1166</v>
      </c>
      <c r="B543">
        <v>121</v>
      </c>
      <c r="C543">
        <v>9.3148574233055115E-2</v>
      </c>
    </row>
    <row r="544" spans="1:3">
      <c r="A544" t="s">
        <v>1165</v>
      </c>
      <c r="B544">
        <v>0</v>
      </c>
      <c r="C544"/>
    </row>
    <row r="545" spans="1:3">
      <c r="A545" t="s">
        <v>1164</v>
      </c>
      <c r="B545">
        <v>418</v>
      </c>
      <c r="C545">
        <v>0.32178598642349243</v>
      </c>
    </row>
    <row r="546" spans="1:3">
      <c r="A546" t="s">
        <v>1163</v>
      </c>
      <c r="B546">
        <v>0</v>
      </c>
      <c r="C546"/>
    </row>
    <row r="547" spans="1:3">
      <c r="A547" t="s">
        <v>1162</v>
      </c>
      <c r="B547">
        <v>301</v>
      </c>
      <c r="C547">
        <v>0.23171670734882355</v>
      </c>
    </row>
    <row r="548" spans="1:3">
      <c r="A548" t="s">
        <v>1161</v>
      </c>
      <c r="B548">
        <v>0</v>
      </c>
      <c r="C548"/>
    </row>
    <row r="549" spans="1:3">
      <c r="A549" t="s">
        <v>1160</v>
      </c>
      <c r="B549">
        <v>340</v>
      </c>
      <c r="C549">
        <v>0.26173979043960571</v>
      </c>
    </row>
    <row r="550" spans="1:3">
      <c r="A550" t="s">
        <v>1159</v>
      </c>
      <c r="B550">
        <v>0</v>
      </c>
      <c r="C550"/>
    </row>
    <row r="551" spans="1:3">
      <c r="A551" t="s">
        <v>1158</v>
      </c>
      <c r="B551">
        <v>241</v>
      </c>
      <c r="C551">
        <v>0.18552732467651367</v>
      </c>
    </row>
    <row r="552" spans="1:3">
      <c r="A552" t="s">
        <v>1157</v>
      </c>
      <c r="B552">
        <v>0</v>
      </c>
      <c r="C552"/>
    </row>
    <row r="553" spans="1:3">
      <c r="A553" t="s">
        <v>1156</v>
      </c>
      <c r="B553">
        <v>882</v>
      </c>
      <c r="C553">
        <v>0.67898380756378174</v>
      </c>
    </row>
    <row r="554" spans="1:3">
      <c r="A554" t="s">
        <v>1155</v>
      </c>
      <c r="B554">
        <v>30</v>
      </c>
      <c r="C554">
        <v>2.3112481459975243E-2</v>
      </c>
    </row>
    <row r="555" spans="1:3">
      <c r="A555" t="s">
        <v>1154</v>
      </c>
      <c r="B555">
        <v>1268</v>
      </c>
      <c r="C555">
        <v>0.97688752412796021</v>
      </c>
    </row>
    <row r="556" spans="1:3">
      <c r="A556" t="s">
        <v>1153</v>
      </c>
      <c r="B556">
        <v>7</v>
      </c>
      <c r="C556">
        <v>0.23333333432674408</v>
      </c>
    </row>
    <row r="557" spans="1:3">
      <c r="A557" t="s">
        <v>1152</v>
      </c>
      <c r="B557">
        <v>715</v>
      </c>
      <c r="C557">
        <v>0.56388014554977417</v>
      </c>
    </row>
    <row r="558" spans="1:3">
      <c r="A558" t="s">
        <v>1151</v>
      </c>
      <c r="B558">
        <v>23</v>
      </c>
      <c r="C558">
        <v>0.76666665077209473</v>
      </c>
    </row>
    <row r="559" spans="1:3">
      <c r="A559" t="s">
        <v>1150</v>
      </c>
      <c r="B559">
        <v>553</v>
      </c>
      <c r="C559">
        <v>0.43611988425254822</v>
      </c>
    </row>
    <row r="560" spans="1:3">
      <c r="A560" t="s">
        <v>1149</v>
      </c>
      <c r="B560">
        <v>0</v>
      </c>
      <c r="C560">
        <v>0</v>
      </c>
    </row>
    <row r="561" spans="1:3">
      <c r="A561" t="s">
        <v>1148</v>
      </c>
      <c r="B561">
        <v>104</v>
      </c>
      <c r="C561">
        <v>8.2018926739692688E-2</v>
      </c>
    </row>
    <row r="562" spans="1:3">
      <c r="A562" t="s">
        <v>1147</v>
      </c>
      <c r="B562">
        <v>1</v>
      </c>
      <c r="C562">
        <v>3.3333335071802139E-2</v>
      </c>
    </row>
    <row r="563" spans="1:3">
      <c r="A563" t="s">
        <v>1146</v>
      </c>
      <c r="B563">
        <v>100</v>
      </c>
      <c r="C563">
        <v>7.8864350914955139E-2</v>
      </c>
    </row>
    <row r="564" spans="1:3">
      <c r="A564" t="s">
        <v>1145</v>
      </c>
      <c r="B564">
        <v>0</v>
      </c>
      <c r="C564">
        <v>0</v>
      </c>
    </row>
    <row r="565" spans="1:3">
      <c r="A565" t="s">
        <v>1144</v>
      </c>
      <c r="B565">
        <v>92</v>
      </c>
      <c r="C565">
        <v>7.2555206716060638E-2</v>
      </c>
    </row>
    <row r="566" spans="1:3">
      <c r="A566" t="s">
        <v>1143</v>
      </c>
      <c r="B566">
        <v>2</v>
      </c>
      <c r="C566">
        <v>6.6666670143604279E-2</v>
      </c>
    </row>
    <row r="567" spans="1:3">
      <c r="A567" t="s">
        <v>1142</v>
      </c>
      <c r="B567">
        <v>119</v>
      </c>
      <c r="C567">
        <v>9.3848578631877899E-2</v>
      </c>
    </row>
    <row r="568" spans="1:3">
      <c r="A568" t="s">
        <v>1141</v>
      </c>
      <c r="B568">
        <v>3</v>
      </c>
      <c r="C568">
        <v>0.10000000149011612</v>
      </c>
    </row>
    <row r="569" spans="1:3">
      <c r="A569" t="s">
        <v>1140</v>
      </c>
      <c r="B569">
        <v>415</v>
      </c>
      <c r="C569">
        <v>0.32728707790374756</v>
      </c>
    </row>
    <row r="570" spans="1:3">
      <c r="A570" t="s">
        <v>1139</v>
      </c>
      <c r="B570">
        <v>10</v>
      </c>
      <c r="C570">
        <v>0.3333333432674408</v>
      </c>
    </row>
    <row r="571" spans="1:3">
      <c r="A571" t="s">
        <v>1138</v>
      </c>
      <c r="B571">
        <v>291</v>
      </c>
      <c r="C571">
        <v>0.22949527204036713</v>
      </c>
    </row>
    <row r="572" spans="1:3">
      <c r="A572" t="s">
        <v>1137</v>
      </c>
      <c r="B572">
        <v>9</v>
      </c>
      <c r="C572">
        <v>0.30000001192092896</v>
      </c>
    </row>
    <row r="573" spans="1:3">
      <c r="A573" t="s">
        <v>1136</v>
      </c>
      <c r="B573">
        <v>331</v>
      </c>
      <c r="C573">
        <v>0.26104101538658142</v>
      </c>
    </row>
    <row r="574" spans="1:3">
      <c r="A574" t="s">
        <v>1135</v>
      </c>
      <c r="B574">
        <v>9</v>
      </c>
      <c r="C574">
        <v>0.30000001192092896</v>
      </c>
    </row>
    <row r="575" spans="1:3">
      <c r="A575" t="s">
        <v>1134</v>
      </c>
      <c r="B575">
        <v>231</v>
      </c>
      <c r="C575">
        <v>0.18217664957046509</v>
      </c>
    </row>
    <row r="576" spans="1:3">
      <c r="A576" t="s">
        <v>1133</v>
      </c>
      <c r="B576">
        <v>28</v>
      </c>
      <c r="C576">
        <v>0.93333333730697632</v>
      </c>
    </row>
    <row r="577" spans="1:3">
      <c r="A577" t="s">
        <v>1132</v>
      </c>
      <c r="B577">
        <v>853</v>
      </c>
      <c r="C577">
        <v>0.67271292209625244</v>
      </c>
    </row>
    <row r="578" spans="1:3">
      <c r="A578" t="s">
        <v>1131</v>
      </c>
      <c r="B578">
        <v>201</v>
      </c>
      <c r="C578">
        <v>0.15461538732051849</v>
      </c>
    </row>
    <row r="579" spans="1:3">
      <c r="A579" t="s">
        <v>1130</v>
      </c>
      <c r="B579">
        <v>1099</v>
      </c>
      <c r="C579">
        <v>0.84538459777832031</v>
      </c>
    </row>
    <row r="580" spans="1:3">
      <c r="A580" t="s">
        <v>1129</v>
      </c>
      <c r="B580">
        <v>47</v>
      </c>
      <c r="C580">
        <v>0.23383083939552307</v>
      </c>
    </row>
    <row r="581" spans="1:3">
      <c r="A581" t="s">
        <v>1128</v>
      </c>
      <c r="B581">
        <v>677</v>
      </c>
      <c r="C581">
        <v>0.61601454019546509</v>
      </c>
    </row>
    <row r="582" spans="1:3">
      <c r="A582" t="s">
        <v>1127</v>
      </c>
      <c r="B582">
        <v>154</v>
      </c>
      <c r="C582">
        <v>0.76616913080215454</v>
      </c>
    </row>
    <row r="583" spans="1:3">
      <c r="A583" t="s">
        <v>1126</v>
      </c>
      <c r="B583">
        <v>422</v>
      </c>
      <c r="C583">
        <v>0.38398543000221252</v>
      </c>
    </row>
    <row r="584" spans="1:3">
      <c r="A584" t="s">
        <v>1125</v>
      </c>
      <c r="B584">
        <v>15</v>
      </c>
      <c r="C584">
        <v>7.46268630027771E-2</v>
      </c>
    </row>
    <row r="585" spans="1:3">
      <c r="A585" t="s">
        <v>1124</v>
      </c>
      <c r="B585">
        <v>89</v>
      </c>
      <c r="C585">
        <v>8.0982714891433716E-2</v>
      </c>
    </row>
    <row r="586" spans="1:3">
      <c r="A586" t="s">
        <v>1123</v>
      </c>
      <c r="B586">
        <v>12</v>
      </c>
      <c r="C586">
        <v>5.9701491147279739E-2</v>
      </c>
    </row>
    <row r="587" spans="1:3">
      <c r="A587" t="s">
        <v>1122</v>
      </c>
      <c r="B587">
        <v>89</v>
      </c>
      <c r="C587">
        <v>8.0982714891433716E-2</v>
      </c>
    </row>
    <row r="588" spans="1:3">
      <c r="A588" t="s">
        <v>1121</v>
      </c>
      <c r="B588">
        <v>9</v>
      </c>
      <c r="C588">
        <v>4.4776119291782379E-2</v>
      </c>
    </row>
    <row r="589" spans="1:3">
      <c r="A589" t="s">
        <v>1120</v>
      </c>
      <c r="B589">
        <v>83</v>
      </c>
      <c r="C589">
        <v>7.5523205101490021E-2</v>
      </c>
    </row>
    <row r="590" spans="1:3">
      <c r="A590" t="s">
        <v>1119</v>
      </c>
      <c r="B590">
        <v>22</v>
      </c>
      <c r="C590">
        <v>0.1094527393579483</v>
      </c>
    </row>
    <row r="591" spans="1:3">
      <c r="A591" t="s">
        <v>1118</v>
      </c>
      <c r="B591">
        <v>99</v>
      </c>
      <c r="C591">
        <v>9.0081892907619476E-2</v>
      </c>
    </row>
    <row r="592" spans="1:3">
      <c r="A592" t="s">
        <v>1117</v>
      </c>
      <c r="B592">
        <v>58</v>
      </c>
      <c r="C592">
        <v>0.28855720162391663</v>
      </c>
    </row>
    <row r="593" spans="1:3">
      <c r="A593" t="s">
        <v>1116</v>
      </c>
      <c r="B593">
        <v>360</v>
      </c>
      <c r="C593">
        <v>0.32757052779197693</v>
      </c>
    </row>
    <row r="594" spans="1:3">
      <c r="A594" t="s">
        <v>1115</v>
      </c>
      <c r="B594">
        <v>47</v>
      </c>
      <c r="C594">
        <v>0.23383083939552307</v>
      </c>
    </row>
    <row r="595" spans="1:3">
      <c r="A595" t="s">
        <v>1114</v>
      </c>
      <c r="B595">
        <v>254</v>
      </c>
      <c r="C595">
        <v>0.23111920058727264</v>
      </c>
    </row>
    <row r="596" spans="1:3">
      <c r="A596" t="s">
        <v>1113</v>
      </c>
      <c r="B596">
        <v>59</v>
      </c>
      <c r="C596">
        <v>0.29353234171867371</v>
      </c>
    </row>
    <row r="597" spans="1:3">
      <c r="A597" t="s">
        <v>1112</v>
      </c>
      <c r="B597">
        <v>282</v>
      </c>
      <c r="C597">
        <v>0.2565968930721283</v>
      </c>
    </row>
    <row r="598" spans="1:3">
      <c r="A598" t="s">
        <v>1111</v>
      </c>
      <c r="B598">
        <v>38</v>
      </c>
      <c r="C598">
        <v>0.18905472755432129</v>
      </c>
    </row>
    <row r="599" spans="1:3">
      <c r="A599" t="s">
        <v>1110</v>
      </c>
      <c r="B599">
        <v>203</v>
      </c>
      <c r="C599">
        <v>0.18471337854862213</v>
      </c>
    </row>
    <row r="600" spans="1:3">
      <c r="A600" t="s">
        <v>1109</v>
      </c>
      <c r="B600">
        <v>144</v>
      </c>
      <c r="C600">
        <v>0.71641790866851807</v>
      </c>
    </row>
    <row r="601" spans="1:3">
      <c r="A601" t="s">
        <v>1108</v>
      </c>
      <c r="B601">
        <v>739</v>
      </c>
      <c r="C601">
        <v>0.67242950201034546</v>
      </c>
    </row>
    <row r="602" spans="1:3">
      <c r="A602" t="s">
        <v>1107</v>
      </c>
      <c r="B602">
        <v>172</v>
      </c>
      <c r="C602">
        <v>0.13240954279899597</v>
      </c>
    </row>
    <row r="603" spans="1:3">
      <c r="A603" t="s">
        <v>1106</v>
      </c>
      <c r="B603">
        <v>1127</v>
      </c>
      <c r="C603">
        <v>0.86759042739868164</v>
      </c>
    </row>
    <row r="604" spans="1:3">
      <c r="A604" t="s">
        <v>1105</v>
      </c>
      <c r="B604">
        <v>47</v>
      </c>
      <c r="C604">
        <v>0.27325582504272461</v>
      </c>
    </row>
    <row r="605" spans="1:3">
      <c r="A605" t="s">
        <v>1104</v>
      </c>
      <c r="B605">
        <v>676</v>
      </c>
      <c r="C605">
        <v>0.5998225212097168</v>
      </c>
    </row>
    <row r="606" spans="1:3">
      <c r="A606" t="s">
        <v>1103</v>
      </c>
      <c r="B606">
        <v>125</v>
      </c>
      <c r="C606">
        <v>0.72674417495727539</v>
      </c>
    </row>
    <row r="607" spans="1:3">
      <c r="A607" t="s">
        <v>1102</v>
      </c>
      <c r="B607">
        <v>451</v>
      </c>
      <c r="C607">
        <v>0.40017744898796082</v>
      </c>
    </row>
    <row r="608" spans="1:3">
      <c r="A608" t="s">
        <v>1101</v>
      </c>
      <c r="B608">
        <v>16</v>
      </c>
      <c r="C608">
        <v>9.3023255467414856E-2</v>
      </c>
    </row>
    <row r="609" spans="1:3">
      <c r="A609" t="s">
        <v>1100</v>
      </c>
      <c r="B609">
        <v>87</v>
      </c>
      <c r="C609">
        <v>7.7196098864078522E-2</v>
      </c>
    </row>
    <row r="610" spans="1:3">
      <c r="A610" t="s">
        <v>1099</v>
      </c>
      <c r="B610">
        <v>8</v>
      </c>
      <c r="C610">
        <v>4.6511627733707428E-2</v>
      </c>
    </row>
    <row r="611" spans="1:3">
      <c r="A611" t="s">
        <v>1098</v>
      </c>
      <c r="B611">
        <v>93</v>
      </c>
      <c r="C611">
        <v>8.2519963383674622E-2</v>
      </c>
    </row>
    <row r="612" spans="1:3">
      <c r="A612" t="s">
        <v>1097</v>
      </c>
      <c r="B612">
        <v>10</v>
      </c>
      <c r="C612">
        <v>5.8139536529779434E-2</v>
      </c>
    </row>
    <row r="613" spans="1:3">
      <c r="A613" t="s">
        <v>1096</v>
      </c>
      <c r="B613">
        <v>82</v>
      </c>
      <c r="C613">
        <v>7.2759538888931274E-2</v>
      </c>
    </row>
    <row r="614" spans="1:3">
      <c r="A614" t="s">
        <v>1095</v>
      </c>
      <c r="B614">
        <v>19</v>
      </c>
      <c r="C614">
        <v>0.11046511679887772</v>
      </c>
    </row>
    <row r="615" spans="1:3">
      <c r="A615" t="s">
        <v>1094</v>
      </c>
      <c r="B615">
        <v>102</v>
      </c>
      <c r="C615">
        <v>9.050576388835907E-2</v>
      </c>
    </row>
    <row r="616" spans="1:3">
      <c r="A616" t="s">
        <v>1093</v>
      </c>
      <c r="B616">
        <v>53</v>
      </c>
      <c r="C616">
        <v>0.30813953280448914</v>
      </c>
    </row>
    <row r="617" spans="1:3">
      <c r="A617" t="s">
        <v>1092</v>
      </c>
      <c r="B617">
        <v>364</v>
      </c>
      <c r="C617">
        <v>0.32298135757446289</v>
      </c>
    </row>
    <row r="618" spans="1:3">
      <c r="A618" t="s">
        <v>1091</v>
      </c>
      <c r="B618">
        <v>37</v>
      </c>
      <c r="C618">
        <v>0.21511627733707428</v>
      </c>
    </row>
    <row r="619" spans="1:3">
      <c r="A619" t="s">
        <v>1090</v>
      </c>
      <c r="B619">
        <v>264</v>
      </c>
      <c r="C619">
        <v>0.23425021767616272</v>
      </c>
    </row>
    <row r="620" spans="1:3">
      <c r="A620" t="s">
        <v>1089</v>
      </c>
      <c r="B620">
        <v>50</v>
      </c>
      <c r="C620">
        <v>0.29069766402244568</v>
      </c>
    </row>
    <row r="621" spans="1:3">
      <c r="A621" t="s">
        <v>1088</v>
      </c>
      <c r="B621">
        <v>291</v>
      </c>
      <c r="C621">
        <v>0.25820761919021606</v>
      </c>
    </row>
    <row r="622" spans="1:3">
      <c r="A622" t="s">
        <v>1087</v>
      </c>
      <c r="B622">
        <v>33</v>
      </c>
      <c r="C622">
        <v>0.19186046719551086</v>
      </c>
    </row>
    <row r="623" spans="1:3">
      <c r="A623" t="s">
        <v>1086</v>
      </c>
      <c r="B623">
        <v>208</v>
      </c>
      <c r="C623">
        <v>0.18456077575683594</v>
      </c>
    </row>
    <row r="624" spans="1:3">
      <c r="A624" t="s">
        <v>1085</v>
      </c>
      <c r="B624">
        <v>120</v>
      </c>
      <c r="C624">
        <v>0.69767439365386963</v>
      </c>
    </row>
    <row r="625" spans="1:3">
      <c r="A625" t="s">
        <v>1084</v>
      </c>
      <c r="B625">
        <v>763</v>
      </c>
      <c r="C625">
        <v>0.67701864242553711</v>
      </c>
    </row>
    <row r="626" spans="1:3">
      <c r="A626" t="s">
        <v>1083</v>
      </c>
      <c r="B626">
        <v>41</v>
      </c>
      <c r="C626">
        <v>3.1562741845846176E-2</v>
      </c>
    </row>
    <row r="627" spans="1:3">
      <c r="A627" t="s">
        <v>1082</v>
      </c>
      <c r="B627">
        <v>1258</v>
      </c>
      <c r="C627">
        <v>0.96843725442886353</v>
      </c>
    </row>
    <row r="628" spans="1:3">
      <c r="A628" t="s">
        <v>1081</v>
      </c>
      <c r="B628">
        <v>22</v>
      </c>
      <c r="C628">
        <v>0.53658539056777954</v>
      </c>
    </row>
    <row r="629" spans="1:3">
      <c r="A629" t="s">
        <v>1080</v>
      </c>
      <c r="B629">
        <v>701</v>
      </c>
      <c r="C629">
        <v>0.55723369121551514</v>
      </c>
    </row>
    <row r="630" spans="1:3">
      <c r="A630" t="s">
        <v>1079</v>
      </c>
      <c r="B630">
        <v>19</v>
      </c>
      <c r="C630">
        <v>0.46341463923454285</v>
      </c>
    </row>
    <row r="631" spans="1:3">
      <c r="A631" t="s">
        <v>1078</v>
      </c>
      <c r="B631">
        <v>557</v>
      </c>
      <c r="C631">
        <v>0.44276630878448486</v>
      </c>
    </row>
    <row r="632" spans="1:3">
      <c r="A632" t="s">
        <v>1077</v>
      </c>
      <c r="B632">
        <v>4</v>
      </c>
      <c r="C632">
        <v>9.7560971975326538E-2</v>
      </c>
    </row>
    <row r="633" spans="1:3">
      <c r="A633" t="s">
        <v>1076</v>
      </c>
      <c r="B633">
        <v>100</v>
      </c>
      <c r="C633">
        <v>7.9491257667541504E-2</v>
      </c>
    </row>
    <row r="634" spans="1:3">
      <c r="A634" t="s">
        <v>1075</v>
      </c>
      <c r="B634">
        <v>0</v>
      </c>
      <c r="C634">
        <v>0</v>
      </c>
    </row>
    <row r="635" spans="1:3">
      <c r="A635" t="s">
        <v>1074</v>
      </c>
      <c r="B635">
        <v>101</v>
      </c>
      <c r="C635">
        <v>8.0286167562007904E-2</v>
      </c>
    </row>
    <row r="636" spans="1:3">
      <c r="A636" t="s">
        <v>1073</v>
      </c>
      <c r="B636">
        <v>0</v>
      </c>
      <c r="C636">
        <v>0</v>
      </c>
    </row>
    <row r="637" spans="1:3">
      <c r="A637" t="s">
        <v>1072</v>
      </c>
      <c r="B637">
        <v>92</v>
      </c>
      <c r="C637">
        <v>7.3131956160068512E-2</v>
      </c>
    </row>
    <row r="638" spans="1:3">
      <c r="A638" t="s">
        <v>1071</v>
      </c>
      <c r="B638">
        <v>0</v>
      </c>
      <c r="C638">
        <v>0</v>
      </c>
    </row>
    <row r="639" spans="1:3">
      <c r="A639" t="s">
        <v>1070</v>
      </c>
      <c r="B639">
        <v>121</v>
      </c>
      <c r="C639">
        <v>9.6184417605400085E-2</v>
      </c>
    </row>
    <row r="640" spans="1:3">
      <c r="A640" t="s">
        <v>1069</v>
      </c>
      <c r="B640">
        <v>4</v>
      </c>
      <c r="C640">
        <v>9.7560971975326538E-2</v>
      </c>
    </row>
    <row r="641" spans="1:3">
      <c r="A641" t="s">
        <v>1068</v>
      </c>
      <c r="B641">
        <v>414</v>
      </c>
      <c r="C641">
        <v>0.3290938138961792</v>
      </c>
    </row>
    <row r="642" spans="1:3">
      <c r="A642" t="s">
        <v>1067</v>
      </c>
      <c r="B642">
        <v>7</v>
      </c>
      <c r="C642">
        <v>0.17073170840740204</v>
      </c>
    </row>
    <row r="643" spans="1:3">
      <c r="A643" t="s">
        <v>1066</v>
      </c>
      <c r="B643">
        <v>294</v>
      </c>
      <c r="C643">
        <v>0.23370429873466492</v>
      </c>
    </row>
    <row r="644" spans="1:3">
      <c r="A644" t="s">
        <v>1065</v>
      </c>
      <c r="B644">
        <v>22</v>
      </c>
      <c r="C644">
        <v>0.53658539056777954</v>
      </c>
    </row>
    <row r="645" spans="1:3">
      <c r="A645" t="s">
        <v>1064</v>
      </c>
      <c r="B645">
        <v>318</v>
      </c>
      <c r="C645">
        <v>0.2527821958065033</v>
      </c>
    </row>
    <row r="646" spans="1:3">
      <c r="A646" t="s">
        <v>1063</v>
      </c>
      <c r="B646">
        <v>8</v>
      </c>
      <c r="C646">
        <v>0.19512194395065308</v>
      </c>
    </row>
    <row r="647" spans="1:3">
      <c r="A647" t="s">
        <v>1062</v>
      </c>
      <c r="B647">
        <v>233</v>
      </c>
      <c r="C647">
        <v>0.18521462380886078</v>
      </c>
    </row>
    <row r="648" spans="1:3">
      <c r="A648" t="s">
        <v>1061</v>
      </c>
      <c r="B648">
        <v>37</v>
      </c>
      <c r="C648">
        <v>0.90243899822235107</v>
      </c>
    </row>
    <row r="649" spans="1:3">
      <c r="A649" t="s">
        <v>1060</v>
      </c>
      <c r="B649">
        <v>845</v>
      </c>
      <c r="C649">
        <v>0.67170113325119019</v>
      </c>
    </row>
    <row r="650" spans="1:3">
      <c r="A650" t="s">
        <v>1059</v>
      </c>
      <c r="B650">
        <v>297</v>
      </c>
      <c r="C650">
        <v>0.22846153378486633</v>
      </c>
    </row>
    <row r="651" spans="1:3">
      <c r="A651" t="s">
        <v>1058</v>
      </c>
      <c r="B651">
        <v>1003</v>
      </c>
      <c r="C651">
        <v>0.77153843641281128</v>
      </c>
    </row>
    <row r="652" spans="1:3">
      <c r="A652" t="s">
        <v>1057</v>
      </c>
      <c r="B652">
        <v>128</v>
      </c>
      <c r="C652">
        <v>0.43097642064094543</v>
      </c>
    </row>
    <row r="653" spans="1:3">
      <c r="A653" t="s">
        <v>1056</v>
      </c>
      <c r="B653">
        <v>596</v>
      </c>
      <c r="C653">
        <v>0.59421736001968384</v>
      </c>
    </row>
    <row r="654" spans="1:3">
      <c r="A654" t="s">
        <v>1055</v>
      </c>
      <c r="B654">
        <v>169</v>
      </c>
      <c r="C654">
        <v>0.56902354955673218</v>
      </c>
    </row>
    <row r="655" spans="1:3">
      <c r="A655" t="s">
        <v>1054</v>
      </c>
      <c r="B655">
        <v>407</v>
      </c>
      <c r="C655">
        <v>0.40578263998031616</v>
      </c>
    </row>
    <row r="656" spans="1:3">
      <c r="A656" t="s">
        <v>1053</v>
      </c>
      <c r="B656">
        <v>31</v>
      </c>
      <c r="C656">
        <v>0.10437710583209991</v>
      </c>
    </row>
    <row r="657" spans="1:3">
      <c r="A657" t="s">
        <v>1052</v>
      </c>
      <c r="B657">
        <v>73</v>
      </c>
      <c r="C657">
        <v>7.2781652212142944E-2</v>
      </c>
    </row>
    <row r="658" spans="1:3">
      <c r="A658" t="s">
        <v>1051</v>
      </c>
      <c r="B658">
        <v>16</v>
      </c>
      <c r="C658">
        <v>5.3872052580118179E-2</v>
      </c>
    </row>
    <row r="659" spans="1:3">
      <c r="A659" t="s">
        <v>1050</v>
      </c>
      <c r="B659">
        <v>85</v>
      </c>
      <c r="C659">
        <v>8.474576473236084E-2</v>
      </c>
    </row>
    <row r="660" spans="1:3">
      <c r="A660" t="s">
        <v>1049</v>
      </c>
      <c r="B660">
        <v>7</v>
      </c>
      <c r="C660">
        <v>2.3569023236632347E-2</v>
      </c>
    </row>
    <row r="661" spans="1:3">
      <c r="A661" t="s">
        <v>1048</v>
      </c>
      <c r="B661">
        <v>85</v>
      </c>
      <c r="C661">
        <v>8.474576473236084E-2</v>
      </c>
    </row>
    <row r="662" spans="1:3">
      <c r="A662" t="s">
        <v>1047</v>
      </c>
      <c r="B662">
        <v>25</v>
      </c>
      <c r="C662">
        <v>8.4175087511539459E-2</v>
      </c>
    </row>
    <row r="663" spans="1:3">
      <c r="A663" t="s">
        <v>1046</v>
      </c>
      <c r="B663">
        <v>96</v>
      </c>
      <c r="C663">
        <v>9.5712862908840179E-2</v>
      </c>
    </row>
    <row r="664" spans="1:3">
      <c r="A664" t="s">
        <v>1045</v>
      </c>
      <c r="B664">
        <v>79</v>
      </c>
      <c r="C664">
        <v>0.26599326729774475</v>
      </c>
    </row>
    <row r="665" spans="1:3">
      <c r="A665" t="s">
        <v>1044</v>
      </c>
      <c r="B665">
        <v>339</v>
      </c>
      <c r="C665">
        <v>0.3379860520362854</v>
      </c>
    </row>
    <row r="666" spans="1:3">
      <c r="A666" t="s">
        <v>1043</v>
      </c>
      <c r="B666">
        <v>57</v>
      </c>
      <c r="C666">
        <v>0.19191919267177582</v>
      </c>
    </row>
    <row r="667" spans="1:3">
      <c r="A667" t="s">
        <v>1042</v>
      </c>
      <c r="B667">
        <v>244</v>
      </c>
      <c r="C667">
        <v>0.24327018857002258</v>
      </c>
    </row>
    <row r="668" spans="1:3">
      <c r="A668" t="s">
        <v>1041</v>
      </c>
      <c r="B668">
        <v>97</v>
      </c>
      <c r="C668">
        <v>0.32659932971000671</v>
      </c>
    </row>
    <row r="669" spans="1:3">
      <c r="A669" t="s">
        <v>1040</v>
      </c>
      <c r="B669">
        <v>244</v>
      </c>
      <c r="C669">
        <v>0.24327018857002258</v>
      </c>
    </row>
    <row r="670" spans="1:3">
      <c r="A670" t="s">
        <v>1039</v>
      </c>
      <c r="B670">
        <v>64</v>
      </c>
      <c r="C670">
        <v>0.21548821032047272</v>
      </c>
    </row>
    <row r="671" spans="1:3">
      <c r="A671" t="s">
        <v>1038</v>
      </c>
      <c r="B671">
        <v>177</v>
      </c>
      <c r="C671">
        <v>0.17647059261798859</v>
      </c>
    </row>
    <row r="672" spans="1:3">
      <c r="A672" t="s">
        <v>1037</v>
      </c>
      <c r="B672">
        <v>218</v>
      </c>
      <c r="C672">
        <v>0.73400676250457764</v>
      </c>
    </row>
    <row r="673" spans="1:3">
      <c r="A673" t="s">
        <v>1036</v>
      </c>
      <c r="B673">
        <v>665</v>
      </c>
      <c r="C673">
        <v>0.66301095485687256</v>
      </c>
    </row>
    <row r="674" spans="1:3">
      <c r="A674" t="s">
        <v>1035</v>
      </c>
      <c r="B674">
        <v>398</v>
      </c>
      <c r="C674">
        <v>0.30638954043388367</v>
      </c>
    </row>
    <row r="675" spans="1:3">
      <c r="A675" t="s">
        <v>1034</v>
      </c>
      <c r="B675">
        <v>901</v>
      </c>
      <c r="C675">
        <v>0.69361048936843872</v>
      </c>
    </row>
    <row r="676" spans="1:3">
      <c r="A676" t="s">
        <v>1033</v>
      </c>
      <c r="B676">
        <v>211</v>
      </c>
      <c r="C676">
        <v>0.53015077114105225</v>
      </c>
    </row>
    <row r="677" spans="1:3">
      <c r="A677" t="s">
        <v>1032</v>
      </c>
      <c r="B677">
        <v>512</v>
      </c>
      <c r="C677">
        <v>0.56825751066207886</v>
      </c>
    </row>
    <row r="678" spans="1:3">
      <c r="A678" t="s">
        <v>1031</v>
      </c>
      <c r="B678">
        <v>187</v>
      </c>
      <c r="C678">
        <v>0.46984925866127014</v>
      </c>
    </row>
    <row r="679" spans="1:3">
      <c r="A679" t="s">
        <v>1030</v>
      </c>
      <c r="B679">
        <v>389</v>
      </c>
      <c r="C679">
        <v>0.43174251914024353</v>
      </c>
    </row>
    <row r="680" spans="1:3">
      <c r="A680" t="s">
        <v>1029</v>
      </c>
      <c r="B680">
        <v>7</v>
      </c>
      <c r="C680">
        <v>1.7587939277291298E-2</v>
      </c>
    </row>
    <row r="681" spans="1:3">
      <c r="A681" t="s">
        <v>1028</v>
      </c>
      <c r="B681">
        <v>97</v>
      </c>
      <c r="C681">
        <v>0.10765815526247025</v>
      </c>
    </row>
    <row r="682" spans="1:3">
      <c r="A682" t="s">
        <v>1027</v>
      </c>
      <c r="B682">
        <v>51</v>
      </c>
      <c r="C682">
        <v>0.12814070284366608</v>
      </c>
    </row>
    <row r="683" spans="1:3">
      <c r="A683" t="s">
        <v>1026</v>
      </c>
      <c r="B683">
        <v>50</v>
      </c>
      <c r="C683">
        <v>5.5493894964456558E-2</v>
      </c>
    </row>
    <row r="684" spans="1:3">
      <c r="A684" t="s">
        <v>1025</v>
      </c>
      <c r="B684">
        <v>47</v>
      </c>
      <c r="C684">
        <v>0.11809045076370239</v>
      </c>
    </row>
    <row r="685" spans="1:3">
      <c r="A685" t="s">
        <v>1024</v>
      </c>
      <c r="B685">
        <v>45</v>
      </c>
      <c r="C685">
        <v>4.9944505095481873E-2</v>
      </c>
    </row>
    <row r="686" spans="1:3">
      <c r="A686" t="s">
        <v>1023</v>
      </c>
      <c r="B686">
        <v>82</v>
      </c>
      <c r="C686">
        <v>0.20603014528751373</v>
      </c>
    </row>
    <row r="687" spans="1:3">
      <c r="A687" t="s">
        <v>1022</v>
      </c>
      <c r="B687">
        <v>39</v>
      </c>
      <c r="C687">
        <v>4.3285239487886429E-2</v>
      </c>
    </row>
    <row r="688" spans="1:3">
      <c r="A688" t="s">
        <v>1021</v>
      </c>
      <c r="B688">
        <v>187</v>
      </c>
      <c r="C688">
        <v>0.46984925866127014</v>
      </c>
    </row>
    <row r="689" spans="1:3">
      <c r="A689" t="s">
        <v>1020</v>
      </c>
      <c r="B689">
        <v>231</v>
      </c>
      <c r="C689">
        <v>0.2563818097114563</v>
      </c>
    </row>
    <row r="690" spans="1:3">
      <c r="A690" t="s">
        <v>1019</v>
      </c>
      <c r="B690">
        <v>115</v>
      </c>
      <c r="C690">
        <v>0.28894472122192383</v>
      </c>
    </row>
    <row r="691" spans="1:3">
      <c r="A691" t="s">
        <v>1018</v>
      </c>
      <c r="B691">
        <v>186</v>
      </c>
      <c r="C691">
        <v>0.20643728971481323</v>
      </c>
    </row>
    <row r="692" spans="1:3">
      <c r="A692" t="s">
        <v>1017</v>
      </c>
      <c r="B692">
        <v>74</v>
      </c>
      <c r="C692">
        <v>0.18592964112758636</v>
      </c>
    </row>
    <row r="693" spans="1:3">
      <c r="A693" t="s">
        <v>1016</v>
      </c>
      <c r="B693">
        <v>267</v>
      </c>
      <c r="C693">
        <v>0.29633739590644836</v>
      </c>
    </row>
    <row r="694" spans="1:3">
      <c r="A694" t="s">
        <v>1015</v>
      </c>
      <c r="B694">
        <v>22</v>
      </c>
      <c r="C694">
        <v>5.5276382714509964E-2</v>
      </c>
    </row>
    <row r="695" spans="1:3">
      <c r="A695" t="s">
        <v>1014</v>
      </c>
      <c r="B695">
        <v>218</v>
      </c>
      <c r="C695">
        <v>0.24195338785648346</v>
      </c>
    </row>
    <row r="696" spans="1:3">
      <c r="A696" t="s">
        <v>1013</v>
      </c>
      <c r="B696">
        <v>211</v>
      </c>
      <c r="C696">
        <v>0.53015077114105225</v>
      </c>
    </row>
    <row r="697" spans="1:3">
      <c r="A697" t="s">
        <v>1012</v>
      </c>
      <c r="B697">
        <v>671</v>
      </c>
      <c r="C697">
        <v>0.74472808837890625</v>
      </c>
    </row>
    <row r="698" spans="1:3">
      <c r="A698" t="s">
        <v>1011</v>
      </c>
      <c r="B698">
        <v>360</v>
      </c>
      <c r="C698">
        <v>0.27713626623153687</v>
      </c>
    </row>
    <row r="699" spans="1:3">
      <c r="A699" t="s">
        <v>1010</v>
      </c>
      <c r="B699">
        <v>939</v>
      </c>
      <c r="C699">
        <v>0.72286373376846313</v>
      </c>
    </row>
    <row r="700" spans="1:3">
      <c r="A700" t="s">
        <v>1009</v>
      </c>
      <c r="B700">
        <v>184</v>
      </c>
      <c r="C700">
        <v>0.51111114025115967</v>
      </c>
    </row>
    <row r="701" spans="1:3">
      <c r="A701" t="s">
        <v>1008</v>
      </c>
      <c r="B701">
        <v>539</v>
      </c>
      <c r="C701">
        <v>0.57401490211486816</v>
      </c>
    </row>
    <row r="702" spans="1:3">
      <c r="A702" t="s">
        <v>1007</v>
      </c>
      <c r="B702">
        <v>176</v>
      </c>
      <c r="C702">
        <v>0.48888888955116272</v>
      </c>
    </row>
    <row r="703" spans="1:3">
      <c r="A703" t="s">
        <v>1006</v>
      </c>
      <c r="B703">
        <v>400</v>
      </c>
      <c r="C703">
        <v>0.42598509788513184</v>
      </c>
    </row>
    <row r="704" spans="1:3">
      <c r="A704" t="s">
        <v>1005</v>
      </c>
      <c r="B704">
        <v>29</v>
      </c>
      <c r="C704">
        <v>8.0555558204650879E-2</v>
      </c>
    </row>
    <row r="705" spans="1:3">
      <c r="A705" t="s">
        <v>1004</v>
      </c>
      <c r="B705">
        <v>75</v>
      </c>
      <c r="C705">
        <v>7.9872205853462219E-2</v>
      </c>
    </row>
    <row r="706" spans="1:3">
      <c r="A706" t="s">
        <v>1003</v>
      </c>
      <c r="B706">
        <v>41</v>
      </c>
      <c r="C706">
        <v>0.11388888955116272</v>
      </c>
    </row>
    <row r="707" spans="1:3">
      <c r="A707" t="s">
        <v>1002</v>
      </c>
      <c r="B707">
        <v>60</v>
      </c>
      <c r="C707">
        <v>6.3897766172885895E-2</v>
      </c>
    </row>
    <row r="708" spans="1:3">
      <c r="A708" t="s">
        <v>1001</v>
      </c>
      <c r="B708">
        <v>34</v>
      </c>
      <c r="C708">
        <v>9.4444446265697479E-2</v>
      </c>
    </row>
    <row r="709" spans="1:3">
      <c r="A709" t="s">
        <v>1000</v>
      </c>
      <c r="B709">
        <v>58</v>
      </c>
      <c r="C709">
        <v>6.1767838895320892E-2</v>
      </c>
    </row>
    <row r="710" spans="1:3">
      <c r="A710" t="s">
        <v>999</v>
      </c>
      <c r="B710">
        <v>68</v>
      </c>
      <c r="C710">
        <v>0.18888889253139496</v>
      </c>
    </row>
    <row r="711" spans="1:3">
      <c r="A711" t="s">
        <v>998</v>
      </c>
      <c r="B711">
        <v>53</v>
      </c>
      <c r="C711">
        <v>5.6443024426698685E-2</v>
      </c>
    </row>
    <row r="712" spans="1:3">
      <c r="A712" t="s">
        <v>997</v>
      </c>
      <c r="B712">
        <v>172</v>
      </c>
      <c r="C712">
        <v>0.47777777910232544</v>
      </c>
    </row>
    <row r="713" spans="1:3">
      <c r="A713" t="s">
        <v>996</v>
      </c>
      <c r="B713">
        <v>246</v>
      </c>
      <c r="C713">
        <v>0.26198083162307739</v>
      </c>
    </row>
    <row r="714" spans="1:3">
      <c r="A714" t="s">
        <v>995</v>
      </c>
      <c r="B714">
        <v>102</v>
      </c>
      <c r="C714">
        <v>0.28333333134651184</v>
      </c>
    </row>
    <row r="715" spans="1:3">
      <c r="A715" t="s">
        <v>994</v>
      </c>
      <c r="B715">
        <v>199</v>
      </c>
      <c r="C715">
        <v>0.21192757785320282</v>
      </c>
    </row>
    <row r="716" spans="1:3">
      <c r="A716" t="s">
        <v>993</v>
      </c>
      <c r="B716">
        <v>67</v>
      </c>
      <c r="C716">
        <v>0.18611110746860504</v>
      </c>
    </row>
    <row r="717" spans="1:3">
      <c r="A717" t="s">
        <v>992</v>
      </c>
      <c r="B717">
        <v>274</v>
      </c>
      <c r="C717">
        <v>0.29179978370666504</v>
      </c>
    </row>
    <row r="718" spans="1:3">
      <c r="A718" t="s">
        <v>991</v>
      </c>
      <c r="B718">
        <v>19</v>
      </c>
      <c r="C718">
        <v>5.277777835726738E-2</v>
      </c>
    </row>
    <row r="719" spans="1:3">
      <c r="A719" t="s">
        <v>990</v>
      </c>
      <c r="B719">
        <v>221</v>
      </c>
      <c r="C719">
        <v>0.23535676300525665</v>
      </c>
    </row>
    <row r="720" spans="1:3">
      <c r="A720" t="s">
        <v>989</v>
      </c>
      <c r="B720">
        <v>188</v>
      </c>
      <c r="C720">
        <v>0.52222222089767456</v>
      </c>
    </row>
    <row r="721" spans="1:3">
      <c r="A721" t="s">
        <v>988</v>
      </c>
      <c r="B721">
        <v>694</v>
      </c>
      <c r="C721">
        <v>0.73908412456512451</v>
      </c>
    </row>
    <row r="722" spans="1:3">
      <c r="A722" t="s">
        <v>987</v>
      </c>
      <c r="B722">
        <v>230</v>
      </c>
      <c r="C722">
        <v>0.17719568312168121</v>
      </c>
    </row>
    <row r="723" spans="1:3">
      <c r="A723" t="s">
        <v>986</v>
      </c>
      <c r="B723">
        <v>1068</v>
      </c>
      <c r="C723">
        <v>0.82280433177947998</v>
      </c>
    </row>
    <row r="724" spans="1:3">
      <c r="A724" t="s">
        <v>985</v>
      </c>
      <c r="B724">
        <v>135</v>
      </c>
      <c r="C724">
        <v>0.58695650100708008</v>
      </c>
    </row>
    <row r="725" spans="1:3">
      <c r="A725" t="s">
        <v>984</v>
      </c>
      <c r="B725">
        <v>587</v>
      </c>
      <c r="C725">
        <v>0.5496254563331604</v>
      </c>
    </row>
    <row r="726" spans="1:3">
      <c r="A726" t="s">
        <v>983</v>
      </c>
      <c r="B726">
        <v>95</v>
      </c>
      <c r="C726">
        <v>0.41304346919059753</v>
      </c>
    </row>
    <row r="727" spans="1:3">
      <c r="A727" t="s">
        <v>982</v>
      </c>
      <c r="B727">
        <v>481</v>
      </c>
      <c r="C727">
        <v>0.4503745436668396</v>
      </c>
    </row>
    <row r="728" spans="1:3">
      <c r="A728" t="s">
        <v>981</v>
      </c>
      <c r="B728">
        <v>31</v>
      </c>
      <c r="C728">
        <v>0.13478261232376099</v>
      </c>
    </row>
    <row r="729" spans="1:3">
      <c r="A729" t="s">
        <v>980</v>
      </c>
      <c r="B729">
        <v>73</v>
      </c>
      <c r="C729">
        <v>6.8352058529853821E-2</v>
      </c>
    </row>
    <row r="730" spans="1:3">
      <c r="A730" t="s">
        <v>979</v>
      </c>
      <c r="B730">
        <v>9</v>
      </c>
      <c r="C730">
        <v>3.9130434393882751E-2</v>
      </c>
    </row>
    <row r="731" spans="1:3">
      <c r="A731" t="s">
        <v>978</v>
      </c>
      <c r="B731">
        <v>92</v>
      </c>
      <c r="C731">
        <v>8.6142323911190033E-2</v>
      </c>
    </row>
    <row r="732" spans="1:3">
      <c r="A732" t="s">
        <v>977</v>
      </c>
      <c r="B732">
        <v>8</v>
      </c>
      <c r="C732">
        <v>3.4782607108354568E-2</v>
      </c>
    </row>
    <row r="733" spans="1:3">
      <c r="A733" t="s">
        <v>976</v>
      </c>
      <c r="B733">
        <v>84</v>
      </c>
      <c r="C733">
        <v>7.8651688992977142E-2</v>
      </c>
    </row>
    <row r="734" spans="1:3">
      <c r="A734" t="s">
        <v>975</v>
      </c>
      <c r="B734">
        <v>21</v>
      </c>
      <c r="C734">
        <v>9.1304346919059753E-2</v>
      </c>
    </row>
    <row r="735" spans="1:3">
      <c r="A735" t="s">
        <v>974</v>
      </c>
      <c r="B735">
        <v>100</v>
      </c>
      <c r="C735">
        <v>9.3632958829402924E-2</v>
      </c>
    </row>
    <row r="736" spans="1:3">
      <c r="A736" t="s">
        <v>973</v>
      </c>
      <c r="B736">
        <v>69</v>
      </c>
      <c r="C736">
        <v>0.30000001192092896</v>
      </c>
    </row>
    <row r="737" spans="1:3">
      <c r="A737" t="s">
        <v>972</v>
      </c>
      <c r="B737">
        <v>349</v>
      </c>
      <c r="C737">
        <v>0.32677903771400452</v>
      </c>
    </row>
    <row r="738" spans="1:3">
      <c r="A738" t="s">
        <v>971</v>
      </c>
      <c r="B738">
        <v>77</v>
      </c>
      <c r="C738">
        <v>0.33478260040283203</v>
      </c>
    </row>
    <row r="739" spans="1:3">
      <c r="A739" t="s">
        <v>970</v>
      </c>
      <c r="B739">
        <v>224</v>
      </c>
      <c r="C739">
        <v>0.20973782241344452</v>
      </c>
    </row>
    <row r="740" spans="1:3">
      <c r="A740" t="s">
        <v>969</v>
      </c>
      <c r="B740">
        <v>68</v>
      </c>
      <c r="C740">
        <v>0.29565218091011047</v>
      </c>
    </row>
    <row r="741" spans="1:3">
      <c r="A741" t="s">
        <v>968</v>
      </c>
      <c r="B741">
        <v>273</v>
      </c>
      <c r="C741">
        <v>0.25561797618865967</v>
      </c>
    </row>
    <row r="742" spans="1:3">
      <c r="A742" t="s">
        <v>967</v>
      </c>
      <c r="B742">
        <v>16</v>
      </c>
      <c r="C742">
        <v>6.9565214216709137E-2</v>
      </c>
    </row>
    <row r="743" spans="1:3">
      <c r="A743" t="s">
        <v>966</v>
      </c>
      <c r="B743">
        <v>223</v>
      </c>
      <c r="C743">
        <v>0.20880149304866791</v>
      </c>
    </row>
    <row r="744" spans="1:3">
      <c r="A744" t="s">
        <v>965</v>
      </c>
      <c r="B744">
        <v>161</v>
      </c>
      <c r="C744">
        <v>0.69999998807907104</v>
      </c>
    </row>
    <row r="745" spans="1:3">
      <c r="A745" t="s">
        <v>964</v>
      </c>
      <c r="B745">
        <v>720</v>
      </c>
      <c r="C745">
        <v>0.67415732145309448</v>
      </c>
    </row>
    <row r="746" spans="1:3">
      <c r="A746" t="s">
        <v>963</v>
      </c>
      <c r="B746">
        <v>45</v>
      </c>
      <c r="C746">
        <v>3.461538627743721E-2</v>
      </c>
    </row>
    <row r="747" spans="1:3">
      <c r="A747" t="s">
        <v>962</v>
      </c>
      <c r="B747">
        <v>1255</v>
      </c>
      <c r="C747">
        <v>0.96538460254669189</v>
      </c>
    </row>
    <row r="748" spans="1:3">
      <c r="A748" t="s">
        <v>961</v>
      </c>
      <c r="B748">
        <v>19</v>
      </c>
      <c r="C748">
        <v>0.42222222685813904</v>
      </c>
    </row>
    <row r="749" spans="1:3">
      <c r="A749" t="s">
        <v>960</v>
      </c>
      <c r="B749">
        <v>705</v>
      </c>
      <c r="C749">
        <v>0.56175297498703003</v>
      </c>
    </row>
    <row r="750" spans="1:3">
      <c r="A750" t="s">
        <v>959</v>
      </c>
      <c r="B750">
        <v>26</v>
      </c>
      <c r="C750">
        <v>0.57777780294418335</v>
      </c>
    </row>
    <row r="751" spans="1:3">
      <c r="A751" t="s">
        <v>958</v>
      </c>
      <c r="B751">
        <v>550</v>
      </c>
      <c r="C751">
        <v>0.43824702501296997</v>
      </c>
    </row>
    <row r="752" spans="1:3">
      <c r="A752" t="s">
        <v>957</v>
      </c>
      <c r="B752">
        <v>0</v>
      </c>
      <c r="C752">
        <v>0</v>
      </c>
    </row>
    <row r="753" spans="1:3">
      <c r="A753" t="s">
        <v>956</v>
      </c>
      <c r="B753">
        <v>104</v>
      </c>
      <c r="C753">
        <v>8.2868523895740509E-2</v>
      </c>
    </row>
    <row r="754" spans="1:3">
      <c r="A754" t="s">
        <v>955</v>
      </c>
      <c r="B754">
        <v>1</v>
      </c>
      <c r="C754">
        <v>2.222222276031971E-2</v>
      </c>
    </row>
    <row r="755" spans="1:3">
      <c r="A755" t="s">
        <v>954</v>
      </c>
      <c r="B755">
        <v>100</v>
      </c>
      <c r="C755">
        <v>7.9681277275085449E-2</v>
      </c>
    </row>
    <row r="756" spans="1:3">
      <c r="A756" t="s">
        <v>953</v>
      </c>
      <c r="B756">
        <v>1</v>
      </c>
      <c r="C756">
        <v>2.222222276031971E-2</v>
      </c>
    </row>
    <row r="757" spans="1:3">
      <c r="A757" t="s">
        <v>952</v>
      </c>
      <c r="B757">
        <v>91</v>
      </c>
      <c r="C757">
        <v>7.250995934009552E-2</v>
      </c>
    </row>
    <row r="758" spans="1:3">
      <c r="A758" t="s">
        <v>951</v>
      </c>
      <c r="B758">
        <v>1</v>
      </c>
      <c r="C758">
        <v>2.222222276031971E-2</v>
      </c>
    </row>
    <row r="759" spans="1:3">
      <c r="A759" t="s">
        <v>950</v>
      </c>
      <c r="B759">
        <v>120</v>
      </c>
      <c r="C759">
        <v>9.5617532730102539E-2</v>
      </c>
    </row>
    <row r="760" spans="1:3">
      <c r="A760" t="s">
        <v>949</v>
      </c>
      <c r="B760">
        <v>3</v>
      </c>
      <c r="C760">
        <v>6.6666670143604279E-2</v>
      </c>
    </row>
    <row r="761" spans="1:3">
      <c r="A761" t="s">
        <v>948</v>
      </c>
      <c r="B761">
        <v>415</v>
      </c>
      <c r="C761">
        <v>0.33067730069160461</v>
      </c>
    </row>
    <row r="762" spans="1:3">
      <c r="A762" t="s">
        <v>947</v>
      </c>
      <c r="B762">
        <v>17</v>
      </c>
      <c r="C762">
        <v>0.37777778506278992</v>
      </c>
    </row>
    <row r="763" spans="1:3">
      <c r="A763" t="s">
        <v>946</v>
      </c>
      <c r="B763">
        <v>284</v>
      </c>
      <c r="C763">
        <v>0.22629481554031372</v>
      </c>
    </row>
    <row r="764" spans="1:3">
      <c r="A764" t="s">
        <v>945</v>
      </c>
      <c r="B764">
        <v>15</v>
      </c>
      <c r="C764">
        <v>0.3333333432674408</v>
      </c>
    </row>
    <row r="765" spans="1:3">
      <c r="A765" t="s">
        <v>944</v>
      </c>
      <c r="B765">
        <v>326</v>
      </c>
      <c r="C765">
        <v>0.25976094603538513</v>
      </c>
    </row>
    <row r="766" spans="1:3">
      <c r="A766" t="s">
        <v>943</v>
      </c>
      <c r="B766">
        <v>11</v>
      </c>
      <c r="C766">
        <v>0.24444444477558136</v>
      </c>
    </row>
    <row r="767" spans="1:3">
      <c r="A767" t="s">
        <v>942</v>
      </c>
      <c r="B767">
        <v>230</v>
      </c>
      <c r="C767">
        <v>0.18326693773269653</v>
      </c>
    </row>
    <row r="768" spans="1:3">
      <c r="A768" t="s">
        <v>941</v>
      </c>
      <c r="B768">
        <v>43</v>
      </c>
      <c r="C768">
        <v>0.95555555820465088</v>
      </c>
    </row>
    <row r="769" spans="1:3">
      <c r="A769" t="s">
        <v>940</v>
      </c>
      <c r="B769">
        <v>840</v>
      </c>
      <c r="C769">
        <v>0.66932272911071777</v>
      </c>
    </row>
    <row r="770" spans="1:3">
      <c r="A770" t="s">
        <v>939</v>
      </c>
      <c r="B770">
        <v>16</v>
      </c>
      <c r="C770">
        <v>1.2307692319154739E-2</v>
      </c>
    </row>
    <row r="771" spans="1:3">
      <c r="A771" t="s">
        <v>938</v>
      </c>
      <c r="B771">
        <v>1284</v>
      </c>
      <c r="C771">
        <v>0.98769229650497437</v>
      </c>
    </row>
    <row r="772" spans="1:3">
      <c r="A772" t="s">
        <v>937</v>
      </c>
      <c r="B772">
        <v>10</v>
      </c>
      <c r="C772">
        <v>0.625</v>
      </c>
    </row>
    <row r="773" spans="1:3">
      <c r="A773" t="s">
        <v>936</v>
      </c>
      <c r="B773">
        <v>714</v>
      </c>
      <c r="C773">
        <v>0.55607473850250244</v>
      </c>
    </row>
    <row r="774" spans="1:3">
      <c r="A774" t="s">
        <v>935</v>
      </c>
      <c r="B774">
        <v>6</v>
      </c>
      <c r="C774">
        <v>0.375</v>
      </c>
    </row>
    <row r="775" spans="1:3">
      <c r="A775" t="s">
        <v>934</v>
      </c>
      <c r="B775">
        <v>570</v>
      </c>
      <c r="C775">
        <v>0.44392523169517517</v>
      </c>
    </row>
    <row r="776" spans="1:3">
      <c r="A776" t="s">
        <v>933</v>
      </c>
      <c r="B776">
        <v>1</v>
      </c>
      <c r="C776">
        <v>6.25E-2</v>
      </c>
    </row>
    <row r="777" spans="1:3">
      <c r="A777" t="s">
        <v>932</v>
      </c>
      <c r="B777">
        <v>103</v>
      </c>
      <c r="C777">
        <v>8.021806925535202E-2</v>
      </c>
    </row>
    <row r="778" spans="1:3">
      <c r="A778" t="s">
        <v>931</v>
      </c>
      <c r="B778">
        <v>1</v>
      </c>
      <c r="C778">
        <v>6.25E-2</v>
      </c>
    </row>
    <row r="779" spans="1:3">
      <c r="A779" t="s">
        <v>930</v>
      </c>
      <c r="B779">
        <v>100</v>
      </c>
      <c r="C779">
        <v>7.7881619334220886E-2</v>
      </c>
    </row>
    <row r="780" spans="1:3">
      <c r="A780" t="s">
        <v>929</v>
      </c>
      <c r="B780">
        <v>0</v>
      </c>
      <c r="C780">
        <v>0</v>
      </c>
    </row>
    <row r="781" spans="1:3">
      <c r="A781" t="s">
        <v>928</v>
      </c>
      <c r="B781">
        <v>92</v>
      </c>
      <c r="C781">
        <v>7.1651093661785126E-2</v>
      </c>
    </row>
    <row r="782" spans="1:3">
      <c r="A782" t="s">
        <v>927</v>
      </c>
      <c r="B782">
        <v>0</v>
      </c>
      <c r="C782">
        <v>0</v>
      </c>
    </row>
    <row r="783" spans="1:3">
      <c r="A783" t="s">
        <v>926</v>
      </c>
      <c r="B783">
        <v>121</v>
      </c>
      <c r="C783">
        <v>9.4236761331558228E-2</v>
      </c>
    </row>
    <row r="784" spans="1:3">
      <c r="A784" t="s">
        <v>925</v>
      </c>
      <c r="B784">
        <v>2</v>
      </c>
      <c r="C784">
        <v>0.125</v>
      </c>
    </row>
    <row r="785" spans="1:3">
      <c r="A785" t="s">
        <v>924</v>
      </c>
      <c r="B785">
        <v>416</v>
      </c>
      <c r="C785">
        <v>0.32398754358291626</v>
      </c>
    </row>
    <row r="786" spans="1:3">
      <c r="A786" t="s">
        <v>923</v>
      </c>
      <c r="B786">
        <v>8</v>
      </c>
      <c r="C786">
        <v>0.5</v>
      </c>
    </row>
    <row r="787" spans="1:3">
      <c r="A787" t="s">
        <v>922</v>
      </c>
      <c r="B787">
        <v>293</v>
      </c>
      <c r="C787">
        <v>0.22819314897060394</v>
      </c>
    </row>
    <row r="788" spans="1:3">
      <c r="A788" t="s">
        <v>921</v>
      </c>
      <c r="B788">
        <v>4</v>
      </c>
      <c r="C788">
        <v>0.25</v>
      </c>
    </row>
    <row r="789" spans="1:3">
      <c r="A789" t="s">
        <v>920</v>
      </c>
      <c r="B789">
        <v>337</v>
      </c>
      <c r="C789">
        <v>0.26246106624603271</v>
      </c>
    </row>
    <row r="790" spans="1:3">
      <c r="A790" t="s">
        <v>919</v>
      </c>
      <c r="B790">
        <v>2</v>
      </c>
      <c r="C790">
        <v>0.125</v>
      </c>
    </row>
    <row r="791" spans="1:3">
      <c r="A791" t="s">
        <v>918</v>
      </c>
      <c r="B791">
        <v>239</v>
      </c>
      <c r="C791">
        <v>0.18613706529140472</v>
      </c>
    </row>
    <row r="792" spans="1:3">
      <c r="A792" t="s">
        <v>917</v>
      </c>
      <c r="B792">
        <v>14</v>
      </c>
      <c r="C792">
        <v>0.875</v>
      </c>
    </row>
    <row r="793" spans="1:3">
      <c r="A793" t="s">
        <v>916</v>
      </c>
      <c r="B793">
        <v>869</v>
      </c>
      <c r="C793">
        <v>0.67679125070571899</v>
      </c>
    </row>
    <row r="794" spans="1:3">
      <c r="A794" t="s">
        <v>915</v>
      </c>
      <c r="B794">
        <v>0</v>
      </c>
      <c r="C794">
        <v>0</v>
      </c>
    </row>
    <row r="795" spans="1:3">
      <c r="A795" t="s">
        <v>914</v>
      </c>
      <c r="B795">
        <v>1299</v>
      </c>
      <c r="C795">
        <v>1</v>
      </c>
    </row>
    <row r="796" spans="1:3">
      <c r="A796" t="s">
        <v>913</v>
      </c>
      <c r="B796">
        <v>0</v>
      </c>
      <c r="C796"/>
    </row>
    <row r="797" spans="1:3">
      <c r="A797" t="s">
        <v>912</v>
      </c>
      <c r="B797">
        <v>724</v>
      </c>
      <c r="C797">
        <v>0.55735182762145996</v>
      </c>
    </row>
    <row r="798" spans="1:3">
      <c r="A798" t="s">
        <v>911</v>
      </c>
      <c r="B798">
        <v>0</v>
      </c>
      <c r="C798"/>
    </row>
    <row r="799" spans="1:3">
      <c r="A799" t="s">
        <v>910</v>
      </c>
      <c r="B799">
        <v>575</v>
      </c>
      <c r="C799">
        <v>0.44264820218086243</v>
      </c>
    </row>
    <row r="800" spans="1:3">
      <c r="A800" t="s">
        <v>909</v>
      </c>
      <c r="B800">
        <v>0</v>
      </c>
      <c r="C800"/>
    </row>
    <row r="801" spans="1:3">
      <c r="A801" t="s">
        <v>908</v>
      </c>
      <c r="B801">
        <v>104</v>
      </c>
      <c r="C801">
        <v>8.0061584711074829E-2</v>
      </c>
    </row>
    <row r="802" spans="1:3">
      <c r="A802" t="s">
        <v>907</v>
      </c>
      <c r="B802">
        <v>0</v>
      </c>
      <c r="C802"/>
    </row>
    <row r="803" spans="1:3">
      <c r="A803" t="s">
        <v>906</v>
      </c>
      <c r="B803">
        <v>101</v>
      </c>
      <c r="C803">
        <v>7.7752113342285156E-2</v>
      </c>
    </row>
    <row r="804" spans="1:3">
      <c r="A804" t="s">
        <v>905</v>
      </c>
      <c r="B804">
        <v>0</v>
      </c>
      <c r="C804"/>
    </row>
    <row r="805" spans="1:3">
      <c r="A805" t="s">
        <v>904</v>
      </c>
      <c r="B805">
        <v>92</v>
      </c>
      <c r="C805">
        <v>7.0823714137077332E-2</v>
      </c>
    </row>
    <row r="806" spans="1:3">
      <c r="A806" t="s">
        <v>903</v>
      </c>
      <c r="B806">
        <v>0</v>
      </c>
      <c r="C806"/>
    </row>
    <row r="807" spans="1:3">
      <c r="A807" t="s">
        <v>902</v>
      </c>
      <c r="B807">
        <v>121</v>
      </c>
      <c r="C807">
        <v>9.3148574233055115E-2</v>
      </c>
    </row>
    <row r="808" spans="1:3">
      <c r="A808" t="s">
        <v>901</v>
      </c>
      <c r="B808">
        <v>0</v>
      </c>
      <c r="C808"/>
    </row>
    <row r="809" spans="1:3">
      <c r="A809" t="s">
        <v>900</v>
      </c>
      <c r="B809">
        <v>418</v>
      </c>
      <c r="C809">
        <v>0.32178598642349243</v>
      </c>
    </row>
    <row r="810" spans="1:3">
      <c r="A810" t="s">
        <v>899</v>
      </c>
      <c r="B810">
        <v>0</v>
      </c>
      <c r="C810"/>
    </row>
    <row r="811" spans="1:3">
      <c r="A811" t="s">
        <v>898</v>
      </c>
      <c r="B811">
        <v>301</v>
      </c>
      <c r="C811">
        <v>0.23171670734882355</v>
      </c>
    </row>
    <row r="812" spans="1:3">
      <c r="A812" t="s">
        <v>897</v>
      </c>
      <c r="B812">
        <v>0</v>
      </c>
      <c r="C812"/>
    </row>
    <row r="813" spans="1:3">
      <c r="A813" t="s">
        <v>896</v>
      </c>
      <c r="B813">
        <v>340</v>
      </c>
      <c r="C813">
        <v>0.26173979043960571</v>
      </c>
    </row>
    <row r="814" spans="1:3">
      <c r="A814" t="s">
        <v>895</v>
      </c>
      <c r="B814">
        <v>0</v>
      </c>
      <c r="C814"/>
    </row>
    <row r="815" spans="1:3">
      <c r="A815" t="s">
        <v>894</v>
      </c>
      <c r="B815">
        <v>241</v>
      </c>
      <c r="C815">
        <v>0.18552732467651367</v>
      </c>
    </row>
    <row r="816" spans="1:3">
      <c r="A816" t="s">
        <v>893</v>
      </c>
      <c r="B816">
        <v>0</v>
      </c>
      <c r="C816"/>
    </row>
    <row r="817" spans="1:3">
      <c r="A817" t="s">
        <v>892</v>
      </c>
      <c r="B817">
        <v>882</v>
      </c>
      <c r="C817">
        <v>0.67898380756378174</v>
      </c>
    </row>
    <row r="818" spans="1:3">
      <c r="A818" t="s">
        <v>891</v>
      </c>
      <c r="B818">
        <v>0</v>
      </c>
      <c r="C818">
        <v>0</v>
      </c>
    </row>
    <row r="819" spans="1:3">
      <c r="A819" t="s">
        <v>890</v>
      </c>
      <c r="B819">
        <v>1300</v>
      </c>
      <c r="C819">
        <v>1</v>
      </c>
    </row>
    <row r="820" spans="1:3">
      <c r="A820" t="s">
        <v>889</v>
      </c>
      <c r="B820">
        <v>0</v>
      </c>
      <c r="C820"/>
    </row>
    <row r="821" spans="1:3">
      <c r="A821" t="s">
        <v>888</v>
      </c>
      <c r="B821">
        <v>724</v>
      </c>
      <c r="C821">
        <v>0.55692309141159058</v>
      </c>
    </row>
    <row r="822" spans="1:3">
      <c r="A822" t="s">
        <v>887</v>
      </c>
      <c r="B822">
        <v>0</v>
      </c>
      <c r="C822"/>
    </row>
    <row r="823" spans="1:3">
      <c r="A823" t="s">
        <v>886</v>
      </c>
      <c r="B823">
        <v>576</v>
      </c>
      <c r="C823">
        <v>0.44307690858840942</v>
      </c>
    </row>
    <row r="824" spans="1:3">
      <c r="A824" t="s">
        <v>885</v>
      </c>
      <c r="B824">
        <v>0</v>
      </c>
      <c r="C824"/>
    </row>
    <row r="825" spans="1:3">
      <c r="A825" t="s">
        <v>884</v>
      </c>
      <c r="B825">
        <v>104</v>
      </c>
      <c r="C825">
        <v>7.9999998211860657E-2</v>
      </c>
    </row>
    <row r="826" spans="1:3">
      <c r="A826" t="s">
        <v>883</v>
      </c>
      <c r="B826">
        <v>0</v>
      </c>
      <c r="C826"/>
    </row>
    <row r="827" spans="1:3">
      <c r="A827" t="s">
        <v>882</v>
      </c>
      <c r="B827">
        <v>101</v>
      </c>
      <c r="C827">
        <v>7.7692307531833649E-2</v>
      </c>
    </row>
    <row r="828" spans="1:3">
      <c r="A828" t="s">
        <v>881</v>
      </c>
      <c r="B828">
        <v>0</v>
      </c>
      <c r="C828"/>
    </row>
    <row r="829" spans="1:3">
      <c r="A829" t="s">
        <v>880</v>
      </c>
      <c r="B829">
        <v>92</v>
      </c>
      <c r="C829">
        <v>7.0769228041172028E-2</v>
      </c>
    </row>
    <row r="830" spans="1:3">
      <c r="A830" t="s">
        <v>879</v>
      </c>
      <c r="B830">
        <v>0</v>
      </c>
      <c r="C830"/>
    </row>
    <row r="831" spans="1:3">
      <c r="A831" t="s">
        <v>878</v>
      </c>
      <c r="B831">
        <v>121</v>
      </c>
      <c r="C831">
        <v>9.3076921999454498E-2</v>
      </c>
    </row>
    <row r="832" spans="1:3">
      <c r="A832" t="s">
        <v>877</v>
      </c>
      <c r="B832">
        <v>0</v>
      </c>
      <c r="C832"/>
    </row>
    <row r="833" spans="1:3">
      <c r="A833" t="s">
        <v>876</v>
      </c>
      <c r="B833">
        <v>418</v>
      </c>
      <c r="C833">
        <v>0.32153844833374023</v>
      </c>
    </row>
    <row r="834" spans="1:3">
      <c r="A834" t="s">
        <v>875</v>
      </c>
      <c r="B834">
        <v>0</v>
      </c>
      <c r="C834"/>
    </row>
    <row r="835" spans="1:3">
      <c r="A835" t="s">
        <v>874</v>
      </c>
      <c r="B835">
        <v>301</v>
      </c>
      <c r="C835">
        <v>0.23153845965862274</v>
      </c>
    </row>
    <row r="836" spans="1:3">
      <c r="A836" t="s">
        <v>873</v>
      </c>
      <c r="B836">
        <v>0</v>
      </c>
      <c r="C836"/>
    </row>
    <row r="837" spans="1:3">
      <c r="A837" t="s">
        <v>872</v>
      </c>
      <c r="B837">
        <v>341</v>
      </c>
      <c r="C837">
        <v>0.26230770349502563</v>
      </c>
    </row>
    <row r="838" spans="1:3">
      <c r="A838" t="s">
        <v>871</v>
      </c>
      <c r="B838">
        <v>0</v>
      </c>
      <c r="C838"/>
    </row>
    <row r="839" spans="1:3">
      <c r="A839" t="s">
        <v>870</v>
      </c>
      <c r="B839">
        <v>241</v>
      </c>
      <c r="C839">
        <v>0.18538461625576019</v>
      </c>
    </row>
    <row r="840" spans="1:3">
      <c r="A840" t="s">
        <v>869</v>
      </c>
      <c r="B840">
        <v>0</v>
      </c>
      <c r="C840"/>
    </row>
    <row r="841" spans="1:3">
      <c r="A841" t="s">
        <v>868</v>
      </c>
      <c r="B841">
        <v>883</v>
      </c>
      <c r="C841">
        <v>0.67923074960708618</v>
      </c>
    </row>
    <row r="842" spans="1:3">
      <c r="A842" t="s">
        <v>867</v>
      </c>
      <c r="B842">
        <v>11</v>
      </c>
      <c r="C842">
        <v>8.461538702249527E-3</v>
      </c>
    </row>
    <row r="843" spans="1:3">
      <c r="A843" t="s">
        <v>866</v>
      </c>
      <c r="B843">
        <v>1289</v>
      </c>
      <c r="C843">
        <v>0.99153846502304077</v>
      </c>
    </row>
    <row r="844" spans="1:3">
      <c r="A844" t="s">
        <v>865</v>
      </c>
      <c r="B844">
        <v>7</v>
      </c>
      <c r="C844">
        <v>0.63636362552642822</v>
      </c>
    </row>
    <row r="845" spans="1:3">
      <c r="A845" t="s">
        <v>864</v>
      </c>
      <c r="B845">
        <v>717</v>
      </c>
      <c r="C845">
        <v>0.55624514818191528</v>
      </c>
    </row>
    <row r="846" spans="1:3">
      <c r="A846" t="s">
        <v>863</v>
      </c>
      <c r="B846">
        <v>4</v>
      </c>
      <c r="C846">
        <v>0.36363637447357178</v>
      </c>
    </row>
    <row r="847" spans="1:3">
      <c r="A847" t="s">
        <v>862</v>
      </c>
      <c r="B847">
        <v>572</v>
      </c>
      <c r="C847">
        <v>0.44375485181808472</v>
      </c>
    </row>
    <row r="848" spans="1:3">
      <c r="A848" t="s">
        <v>861</v>
      </c>
      <c r="B848">
        <v>1</v>
      </c>
      <c r="C848">
        <v>9.0909093618392944E-2</v>
      </c>
    </row>
    <row r="849" spans="1:3">
      <c r="A849" t="s">
        <v>860</v>
      </c>
      <c r="B849">
        <v>103</v>
      </c>
      <c r="C849">
        <v>7.9906903207302094E-2</v>
      </c>
    </row>
    <row r="850" spans="1:3">
      <c r="A850" t="s">
        <v>859</v>
      </c>
      <c r="B850">
        <v>0</v>
      </c>
      <c r="C850">
        <v>0</v>
      </c>
    </row>
    <row r="851" spans="1:3">
      <c r="A851" t="s">
        <v>858</v>
      </c>
      <c r="B851">
        <v>101</v>
      </c>
      <c r="C851">
        <v>7.8355312347412109E-2</v>
      </c>
    </row>
    <row r="852" spans="1:3">
      <c r="A852" t="s">
        <v>857</v>
      </c>
      <c r="B852">
        <v>0</v>
      </c>
      <c r="C852">
        <v>0</v>
      </c>
    </row>
    <row r="853" spans="1:3">
      <c r="A853" t="s">
        <v>856</v>
      </c>
      <c r="B853">
        <v>92</v>
      </c>
      <c r="C853">
        <v>7.1373157203197479E-2</v>
      </c>
    </row>
    <row r="854" spans="1:3">
      <c r="A854" t="s">
        <v>855</v>
      </c>
      <c r="B854">
        <v>0</v>
      </c>
      <c r="C854">
        <v>0</v>
      </c>
    </row>
    <row r="855" spans="1:3">
      <c r="A855" t="s">
        <v>854</v>
      </c>
      <c r="B855">
        <v>121</v>
      </c>
      <c r="C855">
        <v>9.3871220946311951E-2</v>
      </c>
    </row>
    <row r="856" spans="1:3">
      <c r="A856" t="s">
        <v>853</v>
      </c>
      <c r="B856">
        <v>1</v>
      </c>
      <c r="C856">
        <v>9.0909093618392944E-2</v>
      </c>
    </row>
    <row r="857" spans="1:3">
      <c r="A857" t="s">
        <v>852</v>
      </c>
      <c r="B857">
        <v>417</v>
      </c>
      <c r="C857">
        <v>0.32350659370422363</v>
      </c>
    </row>
    <row r="858" spans="1:3">
      <c r="A858" t="s">
        <v>851</v>
      </c>
      <c r="B858">
        <v>4</v>
      </c>
      <c r="C858">
        <v>0.36363637447357178</v>
      </c>
    </row>
    <row r="859" spans="1:3">
      <c r="A859" t="s">
        <v>850</v>
      </c>
      <c r="B859">
        <v>297</v>
      </c>
      <c r="C859">
        <v>0.23041117191314697</v>
      </c>
    </row>
    <row r="860" spans="1:3">
      <c r="A860" t="s">
        <v>849</v>
      </c>
      <c r="B860">
        <v>2</v>
      </c>
      <c r="C860">
        <v>0.18181818723678589</v>
      </c>
    </row>
    <row r="861" spans="1:3">
      <c r="A861" t="s">
        <v>848</v>
      </c>
      <c r="B861">
        <v>339</v>
      </c>
      <c r="C861">
        <v>0.26299455761909485</v>
      </c>
    </row>
    <row r="862" spans="1:3">
      <c r="A862" t="s">
        <v>847</v>
      </c>
      <c r="B862">
        <v>4</v>
      </c>
      <c r="C862">
        <v>0.36363637447357178</v>
      </c>
    </row>
    <row r="863" spans="1:3">
      <c r="A863" t="s">
        <v>846</v>
      </c>
      <c r="B863">
        <v>237</v>
      </c>
      <c r="C863">
        <v>0.18386346101760864</v>
      </c>
    </row>
    <row r="864" spans="1:3">
      <c r="A864" t="s">
        <v>845</v>
      </c>
      <c r="B864">
        <v>10</v>
      </c>
      <c r="C864">
        <v>0.90909093618392944</v>
      </c>
    </row>
    <row r="865" spans="1:3">
      <c r="A865" t="s">
        <v>844</v>
      </c>
      <c r="B865">
        <v>873</v>
      </c>
      <c r="C865">
        <v>0.67726922035217285</v>
      </c>
    </row>
    <row r="866" spans="1:3">
      <c r="A866" t="s">
        <v>843</v>
      </c>
      <c r="B866">
        <v>2</v>
      </c>
      <c r="C866">
        <v>1.5384615398943424E-3</v>
      </c>
    </row>
    <row r="867" spans="1:3">
      <c r="A867" t="s">
        <v>842</v>
      </c>
      <c r="B867">
        <v>1298</v>
      </c>
      <c r="C867">
        <v>0.99846154451370239</v>
      </c>
    </row>
    <row r="868" spans="1:3">
      <c r="A868" t="s">
        <v>841</v>
      </c>
      <c r="B868">
        <v>2</v>
      </c>
      <c r="C868">
        <v>1</v>
      </c>
    </row>
    <row r="869" spans="1:3">
      <c r="A869" t="s">
        <v>840</v>
      </c>
      <c r="B869">
        <v>722</v>
      </c>
      <c r="C869">
        <v>0.55624037981033325</v>
      </c>
    </row>
    <row r="870" spans="1:3">
      <c r="A870" t="s">
        <v>839</v>
      </c>
      <c r="B870">
        <v>0</v>
      </c>
      <c r="C870">
        <v>0</v>
      </c>
    </row>
    <row r="871" spans="1:3">
      <c r="A871" t="s">
        <v>838</v>
      </c>
      <c r="B871">
        <v>576</v>
      </c>
      <c r="C871">
        <v>0.44375962018966675</v>
      </c>
    </row>
    <row r="872" spans="1:3">
      <c r="A872" t="s">
        <v>837</v>
      </c>
      <c r="B872">
        <v>0</v>
      </c>
      <c r="C872">
        <v>0</v>
      </c>
    </row>
    <row r="873" spans="1:3">
      <c r="A873" t="s">
        <v>836</v>
      </c>
      <c r="B873">
        <v>104</v>
      </c>
      <c r="C873">
        <v>8.0123268067836761E-2</v>
      </c>
    </row>
    <row r="874" spans="1:3">
      <c r="A874" t="s">
        <v>835</v>
      </c>
      <c r="B874">
        <v>0</v>
      </c>
      <c r="C874">
        <v>0</v>
      </c>
    </row>
    <row r="875" spans="1:3">
      <c r="A875" t="s">
        <v>834</v>
      </c>
      <c r="B875">
        <v>101</v>
      </c>
      <c r="C875">
        <v>7.7812016010284424E-2</v>
      </c>
    </row>
    <row r="876" spans="1:3">
      <c r="A876" t="s">
        <v>833</v>
      </c>
      <c r="B876">
        <v>0</v>
      </c>
      <c r="C876">
        <v>0</v>
      </c>
    </row>
    <row r="877" spans="1:3">
      <c r="A877" t="s">
        <v>832</v>
      </c>
      <c r="B877">
        <v>92</v>
      </c>
      <c r="C877">
        <v>7.0878274738788605E-2</v>
      </c>
    </row>
    <row r="878" spans="1:3">
      <c r="A878" t="s">
        <v>831</v>
      </c>
      <c r="B878">
        <v>0</v>
      </c>
      <c r="C878">
        <v>0</v>
      </c>
    </row>
    <row r="879" spans="1:3">
      <c r="A879" t="s">
        <v>830</v>
      </c>
      <c r="B879">
        <v>121</v>
      </c>
      <c r="C879">
        <v>9.3220338225364685E-2</v>
      </c>
    </row>
    <row r="880" spans="1:3">
      <c r="A880" t="s">
        <v>829</v>
      </c>
      <c r="B880">
        <v>0</v>
      </c>
      <c r="C880">
        <v>0</v>
      </c>
    </row>
    <row r="881" spans="1:3">
      <c r="A881" t="s">
        <v>828</v>
      </c>
      <c r="B881">
        <v>418</v>
      </c>
      <c r="C881">
        <v>0.32203391194343567</v>
      </c>
    </row>
    <row r="882" spans="1:3">
      <c r="A882" t="s">
        <v>827</v>
      </c>
      <c r="B882">
        <v>2</v>
      </c>
      <c r="C882">
        <v>1</v>
      </c>
    </row>
    <row r="883" spans="1:3">
      <c r="A883" t="s">
        <v>826</v>
      </c>
      <c r="B883">
        <v>299</v>
      </c>
      <c r="C883">
        <v>0.23035439848899841</v>
      </c>
    </row>
    <row r="884" spans="1:3">
      <c r="A884" t="s">
        <v>825</v>
      </c>
      <c r="B884">
        <v>0</v>
      </c>
      <c r="C884">
        <v>0</v>
      </c>
    </row>
    <row r="885" spans="1:3">
      <c r="A885" t="s">
        <v>824</v>
      </c>
      <c r="B885">
        <v>341</v>
      </c>
      <c r="C885">
        <v>0.26271185278892517</v>
      </c>
    </row>
    <row r="886" spans="1:3">
      <c r="A886" t="s">
        <v>823</v>
      </c>
      <c r="B886">
        <v>0</v>
      </c>
      <c r="C886">
        <v>0</v>
      </c>
    </row>
    <row r="887" spans="1:3">
      <c r="A887" t="s">
        <v>822</v>
      </c>
      <c r="B887">
        <v>241</v>
      </c>
      <c r="C887">
        <v>0.18567025661468506</v>
      </c>
    </row>
    <row r="888" spans="1:3">
      <c r="A888" t="s">
        <v>821</v>
      </c>
      <c r="B888">
        <v>2</v>
      </c>
      <c r="C888">
        <v>1</v>
      </c>
    </row>
    <row r="889" spans="1:3">
      <c r="A889" t="s">
        <v>820</v>
      </c>
      <c r="B889">
        <v>881</v>
      </c>
      <c r="C889">
        <v>0.67873650789260864</v>
      </c>
    </row>
    <row r="890" spans="1:3">
      <c r="A890" t="s">
        <v>819</v>
      </c>
      <c r="B890">
        <v>218</v>
      </c>
      <c r="C890">
        <v>0.16769230365753174</v>
      </c>
    </row>
    <row r="891" spans="1:3">
      <c r="A891" t="s">
        <v>818</v>
      </c>
      <c r="B891">
        <v>1082</v>
      </c>
      <c r="C891">
        <v>0.83230769634246826</v>
      </c>
    </row>
    <row r="892" spans="1:3">
      <c r="A892" t="s">
        <v>817</v>
      </c>
      <c r="B892">
        <v>160</v>
      </c>
      <c r="C892">
        <v>0.73394495248794556</v>
      </c>
    </row>
    <row r="893" spans="1:3">
      <c r="A893" t="s">
        <v>816</v>
      </c>
      <c r="B893">
        <v>564</v>
      </c>
      <c r="C893">
        <v>0.52125692367553711</v>
      </c>
    </row>
    <row r="894" spans="1:3">
      <c r="A894" t="s">
        <v>815</v>
      </c>
      <c r="B894">
        <v>58</v>
      </c>
      <c r="C894">
        <v>0.26605504751205444</v>
      </c>
    </row>
    <row r="895" spans="1:3">
      <c r="A895" t="s">
        <v>814</v>
      </c>
      <c r="B895">
        <v>518</v>
      </c>
      <c r="C895">
        <v>0.47874307632446289</v>
      </c>
    </row>
    <row r="896" spans="1:3">
      <c r="A896" t="s">
        <v>813</v>
      </c>
      <c r="B896">
        <v>3</v>
      </c>
      <c r="C896">
        <v>1.3761468231678009E-2</v>
      </c>
    </row>
    <row r="897" spans="1:3">
      <c r="A897" t="s">
        <v>812</v>
      </c>
      <c r="B897">
        <v>101</v>
      </c>
      <c r="C897">
        <v>9.3345656991004944E-2</v>
      </c>
    </row>
    <row r="898" spans="1:3">
      <c r="A898" t="s">
        <v>811</v>
      </c>
      <c r="B898">
        <v>4</v>
      </c>
      <c r="C898">
        <v>1.8348623067140579E-2</v>
      </c>
    </row>
    <row r="899" spans="1:3">
      <c r="A899" t="s">
        <v>810</v>
      </c>
      <c r="B899">
        <v>97</v>
      </c>
      <c r="C899">
        <v>8.9648798108100891E-2</v>
      </c>
    </row>
    <row r="900" spans="1:3">
      <c r="A900" t="s">
        <v>809</v>
      </c>
      <c r="B900">
        <v>5</v>
      </c>
      <c r="C900">
        <v>2.2935779765248299E-2</v>
      </c>
    </row>
    <row r="901" spans="1:3">
      <c r="A901" t="s">
        <v>808</v>
      </c>
      <c r="B901">
        <v>87</v>
      </c>
      <c r="C901">
        <v>8.0406650900840759E-2</v>
      </c>
    </row>
    <row r="902" spans="1:3">
      <c r="A902" t="s">
        <v>807</v>
      </c>
      <c r="B902">
        <v>6</v>
      </c>
      <c r="C902">
        <v>2.7522936463356018E-2</v>
      </c>
    </row>
    <row r="903" spans="1:3">
      <c r="A903" t="s">
        <v>806</v>
      </c>
      <c r="B903">
        <v>115</v>
      </c>
      <c r="C903">
        <v>0.10628465563058853</v>
      </c>
    </row>
    <row r="904" spans="1:3">
      <c r="A904" t="s">
        <v>805</v>
      </c>
      <c r="B904">
        <v>18</v>
      </c>
      <c r="C904">
        <v>8.2568809390068054E-2</v>
      </c>
    </row>
    <row r="905" spans="1:3">
      <c r="A905" t="s">
        <v>804</v>
      </c>
      <c r="B905">
        <v>400</v>
      </c>
      <c r="C905">
        <v>0.36968576908111572</v>
      </c>
    </row>
    <row r="906" spans="1:3">
      <c r="A906" t="s">
        <v>803</v>
      </c>
      <c r="B906">
        <v>57</v>
      </c>
      <c r="C906">
        <v>0.26146790385246277</v>
      </c>
    </row>
    <row r="907" spans="1:3">
      <c r="A907" t="s">
        <v>802</v>
      </c>
      <c r="B907">
        <v>244</v>
      </c>
      <c r="C907">
        <v>0.22550831735134125</v>
      </c>
    </row>
    <row r="908" spans="1:3">
      <c r="A908" t="s">
        <v>801</v>
      </c>
      <c r="B908">
        <v>81</v>
      </c>
      <c r="C908">
        <v>0.37155961990356445</v>
      </c>
    </row>
    <row r="909" spans="1:3">
      <c r="A909" t="s">
        <v>800</v>
      </c>
      <c r="B909">
        <v>260</v>
      </c>
      <c r="C909">
        <v>0.24029575288295746</v>
      </c>
    </row>
    <row r="910" spans="1:3">
      <c r="A910" t="s">
        <v>799</v>
      </c>
      <c r="B910">
        <v>62</v>
      </c>
      <c r="C910">
        <v>0.28440368175506592</v>
      </c>
    </row>
    <row r="911" spans="1:3">
      <c r="A911" t="s">
        <v>798</v>
      </c>
      <c r="B911">
        <v>179</v>
      </c>
      <c r="C911">
        <v>0.16543437540531158</v>
      </c>
    </row>
    <row r="912" spans="1:3">
      <c r="A912" t="s">
        <v>797</v>
      </c>
      <c r="B912">
        <v>200</v>
      </c>
      <c r="C912">
        <v>0.91743117570877075</v>
      </c>
    </row>
    <row r="913" spans="1:3">
      <c r="A913" t="s">
        <v>796</v>
      </c>
      <c r="B913">
        <v>683</v>
      </c>
      <c r="C913">
        <v>0.63123846054077148</v>
      </c>
    </row>
    <row r="914" spans="1:3">
      <c r="A914" t="s">
        <v>795</v>
      </c>
      <c r="B914">
        <v>43</v>
      </c>
      <c r="C914">
        <v>3.3102385699748993E-2</v>
      </c>
    </row>
    <row r="915" spans="1:3">
      <c r="A915" t="s">
        <v>794</v>
      </c>
      <c r="B915">
        <v>1256</v>
      </c>
      <c r="C915">
        <v>0.96689760684967041</v>
      </c>
    </row>
    <row r="916" spans="1:3">
      <c r="A916" t="s">
        <v>793</v>
      </c>
      <c r="B916">
        <v>23</v>
      </c>
      <c r="C916">
        <v>0.53488373756408691</v>
      </c>
    </row>
    <row r="917" spans="1:3">
      <c r="A917" t="s">
        <v>792</v>
      </c>
      <c r="B917">
        <v>700</v>
      </c>
      <c r="C917">
        <v>0.55732482671737671</v>
      </c>
    </row>
    <row r="918" spans="1:3">
      <c r="A918" t="s">
        <v>791</v>
      </c>
      <c r="B918">
        <v>20</v>
      </c>
      <c r="C918">
        <v>0.46511629223823547</v>
      </c>
    </row>
    <row r="919" spans="1:3">
      <c r="A919" t="s">
        <v>790</v>
      </c>
      <c r="B919">
        <v>556</v>
      </c>
      <c r="C919">
        <v>0.44267517328262329</v>
      </c>
    </row>
    <row r="920" spans="1:3">
      <c r="A920" t="s">
        <v>789</v>
      </c>
      <c r="B920">
        <v>6</v>
      </c>
      <c r="C920">
        <v>0.13953489065170288</v>
      </c>
    </row>
    <row r="921" spans="1:3">
      <c r="A921" t="s">
        <v>788</v>
      </c>
      <c r="B921">
        <v>98</v>
      </c>
      <c r="C921">
        <v>7.8025475144386292E-2</v>
      </c>
    </row>
    <row r="922" spans="1:3">
      <c r="A922" t="s">
        <v>787</v>
      </c>
      <c r="B922">
        <v>4</v>
      </c>
      <c r="C922">
        <v>9.3023255467414856E-2</v>
      </c>
    </row>
    <row r="923" spans="1:3">
      <c r="A923" t="s">
        <v>786</v>
      </c>
      <c r="B923">
        <v>97</v>
      </c>
      <c r="C923">
        <v>7.7229298651218414E-2</v>
      </c>
    </row>
    <row r="924" spans="1:3">
      <c r="A924" t="s">
        <v>785</v>
      </c>
      <c r="B924">
        <v>5</v>
      </c>
      <c r="C924">
        <v>0.11627907305955887</v>
      </c>
    </row>
    <row r="925" spans="1:3">
      <c r="A925" t="s">
        <v>784</v>
      </c>
      <c r="B925">
        <v>86</v>
      </c>
      <c r="C925">
        <v>6.8471334874629974E-2</v>
      </c>
    </row>
    <row r="926" spans="1:3">
      <c r="A926" t="s">
        <v>783</v>
      </c>
      <c r="B926">
        <v>7</v>
      </c>
      <c r="C926">
        <v>0.1627907007932663</v>
      </c>
    </row>
    <row r="927" spans="1:3">
      <c r="A927" t="s">
        <v>782</v>
      </c>
      <c r="B927">
        <v>114</v>
      </c>
      <c r="C927">
        <v>9.0764328837394714E-2</v>
      </c>
    </row>
    <row r="928" spans="1:3">
      <c r="A928" t="s">
        <v>781</v>
      </c>
      <c r="B928">
        <v>22</v>
      </c>
      <c r="C928">
        <v>0.5116279125213623</v>
      </c>
    </row>
    <row r="929" spans="1:3">
      <c r="A929" t="s">
        <v>780</v>
      </c>
      <c r="B929">
        <v>395</v>
      </c>
      <c r="C929">
        <v>0.31449043750762939</v>
      </c>
    </row>
    <row r="930" spans="1:3">
      <c r="A930" t="s">
        <v>779</v>
      </c>
      <c r="B930">
        <v>8</v>
      </c>
      <c r="C930">
        <v>0.18604651093482971</v>
      </c>
    </row>
    <row r="931" spans="1:3">
      <c r="A931" t="s">
        <v>778</v>
      </c>
      <c r="B931">
        <v>293</v>
      </c>
      <c r="C931">
        <v>0.23328025639057159</v>
      </c>
    </row>
    <row r="932" spans="1:3">
      <c r="A932" t="s">
        <v>777</v>
      </c>
      <c r="B932">
        <v>9</v>
      </c>
      <c r="C932">
        <v>0.20930232107639313</v>
      </c>
    </row>
    <row r="933" spans="1:3">
      <c r="A933" t="s">
        <v>776</v>
      </c>
      <c r="B933">
        <v>332</v>
      </c>
      <c r="C933">
        <v>0.26433122158050537</v>
      </c>
    </row>
    <row r="934" spans="1:3">
      <c r="A934" t="s">
        <v>775</v>
      </c>
      <c r="B934">
        <v>4</v>
      </c>
      <c r="C934">
        <v>9.3023255467414856E-2</v>
      </c>
    </row>
    <row r="935" spans="1:3">
      <c r="A935" t="s">
        <v>774</v>
      </c>
      <c r="B935">
        <v>237</v>
      </c>
      <c r="C935">
        <v>0.18869426846504211</v>
      </c>
    </row>
    <row r="936" spans="1:3">
      <c r="A936" t="s">
        <v>773</v>
      </c>
      <c r="B936">
        <v>21</v>
      </c>
      <c r="C936">
        <v>0.4883720874786377</v>
      </c>
    </row>
    <row r="937" spans="1:3">
      <c r="A937" t="s">
        <v>772</v>
      </c>
      <c r="B937">
        <v>862</v>
      </c>
      <c r="C937">
        <v>0.68630576133728027</v>
      </c>
    </row>
    <row r="938" spans="1:3">
      <c r="A938" t="s">
        <v>771</v>
      </c>
      <c r="B938">
        <v>6</v>
      </c>
      <c r="C938">
        <v>4.6153846196830273E-3</v>
      </c>
    </row>
    <row r="939" spans="1:3">
      <c r="A939" t="s">
        <v>770</v>
      </c>
      <c r="B939">
        <v>1294</v>
      </c>
      <c r="C939">
        <v>0.99538463354110718</v>
      </c>
    </row>
    <row r="940" spans="1:3">
      <c r="A940" t="s">
        <v>769</v>
      </c>
      <c r="B940">
        <v>3</v>
      </c>
      <c r="C940">
        <v>0.5</v>
      </c>
    </row>
    <row r="941" spans="1:3">
      <c r="A941" t="s">
        <v>768</v>
      </c>
      <c r="B941">
        <v>721</v>
      </c>
      <c r="C941">
        <v>0.55718702077865601</v>
      </c>
    </row>
    <row r="942" spans="1:3">
      <c r="A942" t="s">
        <v>767</v>
      </c>
      <c r="B942">
        <v>3</v>
      </c>
      <c r="C942">
        <v>0.5</v>
      </c>
    </row>
    <row r="943" spans="1:3">
      <c r="A943" t="s">
        <v>766</v>
      </c>
      <c r="B943">
        <v>573</v>
      </c>
      <c r="C943">
        <v>0.44281297922134399</v>
      </c>
    </row>
    <row r="944" spans="1:3">
      <c r="A944" t="s">
        <v>765</v>
      </c>
      <c r="B944">
        <v>0</v>
      </c>
      <c r="C944">
        <v>0</v>
      </c>
    </row>
    <row r="945" spans="1:3">
      <c r="A945" t="s">
        <v>764</v>
      </c>
      <c r="B945">
        <v>104</v>
      </c>
      <c r="C945">
        <v>8.0370940268039703E-2</v>
      </c>
    </row>
    <row r="946" spans="1:3">
      <c r="A946" t="s">
        <v>763</v>
      </c>
      <c r="B946">
        <v>0</v>
      </c>
      <c r="C946">
        <v>0</v>
      </c>
    </row>
    <row r="947" spans="1:3">
      <c r="A947" t="s">
        <v>762</v>
      </c>
      <c r="B947">
        <v>101</v>
      </c>
      <c r="C947">
        <v>7.8052550554275513E-2</v>
      </c>
    </row>
    <row r="948" spans="1:3">
      <c r="A948" t="s">
        <v>761</v>
      </c>
      <c r="B948">
        <v>0</v>
      </c>
      <c r="C948">
        <v>0</v>
      </c>
    </row>
    <row r="949" spans="1:3">
      <c r="A949" t="s">
        <v>760</v>
      </c>
      <c r="B949">
        <v>92</v>
      </c>
      <c r="C949">
        <v>7.1097373962402344E-2</v>
      </c>
    </row>
    <row r="950" spans="1:3">
      <c r="A950" t="s">
        <v>759</v>
      </c>
      <c r="B950">
        <v>0</v>
      </c>
      <c r="C950">
        <v>0</v>
      </c>
    </row>
    <row r="951" spans="1:3">
      <c r="A951" t="s">
        <v>758</v>
      </c>
      <c r="B951">
        <v>121</v>
      </c>
      <c r="C951">
        <v>9.3508504331111908E-2</v>
      </c>
    </row>
    <row r="952" spans="1:3">
      <c r="A952" t="s">
        <v>757</v>
      </c>
      <c r="B952">
        <v>0</v>
      </c>
      <c r="C952">
        <v>0</v>
      </c>
    </row>
    <row r="953" spans="1:3">
      <c r="A953" t="s">
        <v>756</v>
      </c>
      <c r="B953">
        <v>418</v>
      </c>
      <c r="C953">
        <v>0.32302936911582947</v>
      </c>
    </row>
    <row r="954" spans="1:3">
      <c r="A954" t="s">
        <v>755</v>
      </c>
      <c r="B954">
        <v>2</v>
      </c>
      <c r="C954">
        <v>0.3333333432674408</v>
      </c>
    </row>
    <row r="955" spans="1:3">
      <c r="A955" t="s">
        <v>754</v>
      </c>
      <c r="B955">
        <v>299</v>
      </c>
      <c r="C955">
        <v>0.23106646537780762</v>
      </c>
    </row>
    <row r="956" spans="1:3">
      <c r="A956" t="s">
        <v>753</v>
      </c>
      <c r="B956">
        <v>2</v>
      </c>
      <c r="C956">
        <v>0.3333333432674408</v>
      </c>
    </row>
    <row r="957" spans="1:3">
      <c r="A957" t="s">
        <v>752</v>
      </c>
      <c r="B957">
        <v>339</v>
      </c>
      <c r="C957">
        <v>0.26197835803031921</v>
      </c>
    </row>
    <row r="958" spans="1:3">
      <c r="A958" t="s">
        <v>751</v>
      </c>
      <c r="B958">
        <v>2</v>
      </c>
      <c r="C958">
        <v>0.3333333432674408</v>
      </c>
    </row>
    <row r="959" spans="1:3">
      <c r="A959" t="s">
        <v>750</v>
      </c>
      <c r="B959">
        <v>239</v>
      </c>
      <c r="C959">
        <v>0.18469861149787903</v>
      </c>
    </row>
    <row r="960" spans="1:3">
      <c r="A960" t="s">
        <v>749</v>
      </c>
      <c r="B960">
        <v>6</v>
      </c>
      <c r="C960">
        <v>1</v>
      </c>
    </row>
    <row r="961" spans="1:3">
      <c r="A961" t="s">
        <v>748</v>
      </c>
      <c r="B961">
        <v>877</v>
      </c>
      <c r="C961">
        <v>0.67774343490600586</v>
      </c>
    </row>
    <row r="962" spans="1:3">
      <c r="A962" t="s">
        <v>747</v>
      </c>
      <c r="B962">
        <v>279</v>
      </c>
      <c r="C962">
        <v>0.21461538970470428</v>
      </c>
    </row>
    <row r="963" spans="1:3">
      <c r="A963" t="s">
        <v>746</v>
      </c>
      <c r="B963">
        <v>1021</v>
      </c>
      <c r="C963">
        <v>0.78538459539413452</v>
      </c>
    </row>
    <row r="964" spans="1:3">
      <c r="A964" t="s">
        <v>745</v>
      </c>
      <c r="B964">
        <v>156</v>
      </c>
      <c r="C964">
        <v>0.55913978815078735</v>
      </c>
    </row>
    <row r="965" spans="1:3">
      <c r="A965" t="s">
        <v>744</v>
      </c>
      <c r="B965">
        <v>568</v>
      </c>
      <c r="C965">
        <v>0.55631732940673828</v>
      </c>
    </row>
    <row r="966" spans="1:3">
      <c r="A966" t="s">
        <v>743</v>
      </c>
      <c r="B966">
        <v>123</v>
      </c>
      <c r="C966">
        <v>0.44086021184921265</v>
      </c>
    </row>
    <row r="967" spans="1:3">
      <c r="A967" t="s">
        <v>742</v>
      </c>
      <c r="B967">
        <v>453</v>
      </c>
      <c r="C967">
        <v>0.44368267059326172</v>
      </c>
    </row>
    <row r="968" spans="1:3">
      <c r="A968" t="s">
        <v>741</v>
      </c>
      <c r="B968">
        <v>1</v>
      </c>
      <c r="C968">
        <v>3.5842293873429298E-3</v>
      </c>
    </row>
    <row r="969" spans="1:3">
      <c r="A969" t="s">
        <v>740</v>
      </c>
      <c r="B969">
        <v>103</v>
      </c>
      <c r="C969">
        <v>0.10088148713111877</v>
      </c>
    </row>
    <row r="970" spans="1:3">
      <c r="A970" t="s">
        <v>739</v>
      </c>
      <c r="B970">
        <v>0</v>
      </c>
      <c r="C970">
        <v>0</v>
      </c>
    </row>
    <row r="971" spans="1:3">
      <c r="A971" t="s">
        <v>738</v>
      </c>
      <c r="B971">
        <v>101</v>
      </c>
      <c r="C971">
        <v>9.8922625184059143E-2</v>
      </c>
    </row>
    <row r="972" spans="1:3">
      <c r="A972" t="s">
        <v>737</v>
      </c>
      <c r="B972">
        <v>0</v>
      </c>
      <c r="C972">
        <v>0</v>
      </c>
    </row>
    <row r="973" spans="1:3">
      <c r="A973" t="s">
        <v>736</v>
      </c>
      <c r="B973">
        <v>92</v>
      </c>
      <c r="C973">
        <v>9.0107738971710205E-2</v>
      </c>
    </row>
    <row r="974" spans="1:3">
      <c r="A974" t="s">
        <v>735</v>
      </c>
      <c r="B974">
        <v>2</v>
      </c>
      <c r="C974">
        <v>7.1684587746858597E-3</v>
      </c>
    </row>
    <row r="975" spans="1:3">
      <c r="A975" t="s">
        <v>734</v>
      </c>
      <c r="B975">
        <v>119</v>
      </c>
      <c r="C975">
        <v>0.11655239760875702</v>
      </c>
    </row>
    <row r="976" spans="1:3">
      <c r="A976" t="s">
        <v>733</v>
      </c>
      <c r="B976">
        <v>3</v>
      </c>
      <c r="C976">
        <v>1.075268816202879E-2</v>
      </c>
    </row>
    <row r="977" spans="1:3">
      <c r="A977" t="s">
        <v>732</v>
      </c>
      <c r="B977">
        <v>415</v>
      </c>
      <c r="C977">
        <v>0.40646424889564514</v>
      </c>
    </row>
    <row r="978" spans="1:3">
      <c r="A978" t="s">
        <v>731</v>
      </c>
      <c r="B978">
        <v>52</v>
      </c>
      <c r="C978">
        <v>0.18637992441654205</v>
      </c>
    </row>
    <row r="979" spans="1:3">
      <c r="A979" t="s">
        <v>730</v>
      </c>
      <c r="B979">
        <v>249</v>
      </c>
      <c r="C979">
        <v>0.24387854337692261</v>
      </c>
    </row>
    <row r="980" spans="1:3">
      <c r="A980" t="s">
        <v>729</v>
      </c>
      <c r="B980">
        <v>132</v>
      </c>
      <c r="C980">
        <v>0.47311827540397644</v>
      </c>
    </row>
    <row r="981" spans="1:3">
      <c r="A981" t="s">
        <v>728</v>
      </c>
      <c r="B981">
        <v>209</v>
      </c>
      <c r="C981">
        <v>0.20470127463340759</v>
      </c>
    </row>
    <row r="982" spans="1:3">
      <c r="A982" t="s">
        <v>727</v>
      </c>
      <c r="B982">
        <v>92</v>
      </c>
      <c r="C982">
        <v>0.32974910736083984</v>
      </c>
    </row>
    <row r="983" spans="1:3">
      <c r="A983" t="s">
        <v>726</v>
      </c>
      <c r="B983">
        <v>149</v>
      </c>
      <c r="C983">
        <v>0.14593535661697388</v>
      </c>
    </row>
    <row r="984" spans="1:3">
      <c r="A984" t="s">
        <v>725</v>
      </c>
      <c r="B984">
        <v>276</v>
      </c>
      <c r="C984">
        <v>0.98924732208251953</v>
      </c>
    </row>
    <row r="985" spans="1:3">
      <c r="A985" t="s">
        <v>724</v>
      </c>
      <c r="B985">
        <v>607</v>
      </c>
      <c r="C985">
        <v>0.59451520442962646</v>
      </c>
    </row>
    <row r="986" spans="1:3">
      <c r="A986" t="s">
        <v>385</v>
      </c>
      <c r="B986">
        <v>38211</v>
      </c>
      <c r="C986">
        <v>32.940517425537109</v>
      </c>
    </row>
    <row r="987" spans="1:3">
      <c r="A987" t="s">
        <v>387</v>
      </c>
      <c r="B987">
        <v>2310</v>
      </c>
      <c r="C987">
        <v>24.315790176391602</v>
      </c>
    </row>
    <row r="988" spans="1:3">
      <c r="A988" t="s">
        <v>388</v>
      </c>
      <c r="B988">
        <v>2000</v>
      </c>
      <c r="C988">
        <v>22.727272033691406</v>
      </c>
    </row>
    <row r="989" spans="1:3">
      <c r="A989" t="s">
        <v>389</v>
      </c>
      <c r="B989">
        <v>1927</v>
      </c>
      <c r="C989">
        <v>24.087499618530273</v>
      </c>
    </row>
    <row r="990" spans="1:3">
      <c r="A990" t="s">
        <v>390</v>
      </c>
      <c r="B990">
        <v>2870</v>
      </c>
      <c r="C990">
        <v>26.33027458190918</v>
      </c>
    </row>
    <row r="991" spans="1:3">
      <c r="A991" t="s">
        <v>391</v>
      </c>
      <c r="B991">
        <v>9107</v>
      </c>
      <c r="C991">
        <v>24.481182098388672</v>
      </c>
    </row>
    <row r="992" spans="1:3">
      <c r="A992" t="s">
        <v>392</v>
      </c>
      <c r="B992">
        <v>9856</v>
      </c>
      <c r="C992">
        <v>35.970802307128906</v>
      </c>
    </row>
    <row r="993" spans="1:3">
      <c r="A993" t="s">
        <v>393</v>
      </c>
      <c r="B993">
        <v>10796</v>
      </c>
      <c r="C993">
        <v>36.228187561035156</v>
      </c>
    </row>
    <row r="994" spans="1:3">
      <c r="A994" t="s">
        <v>394</v>
      </c>
      <c r="B994">
        <v>8452</v>
      </c>
      <c r="C994">
        <v>39.129631042480469</v>
      </c>
    </row>
    <row r="995" spans="1:3">
      <c r="A995" t="s">
        <v>395</v>
      </c>
      <c r="B995">
        <v>29104</v>
      </c>
      <c r="C995">
        <v>36.934009552001953</v>
      </c>
    </row>
    <row r="996" spans="1:3">
      <c r="A996" t="s">
        <v>13816</v>
      </c>
      <c r="B996">
        <v>915</v>
      </c>
      <c r="C996">
        <v>0.70384615659713745</v>
      </c>
    </row>
    <row r="997" spans="1:3">
      <c r="A997" t="s">
        <v>13069</v>
      </c>
      <c r="B997">
        <v>35</v>
      </c>
      <c r="C997">
        <v>0.33653846383094788</v>
      </c>
    </row>
    <row r="998" spans="1:3">
      <c r="A998" t="s">
        <v>13070</v>
      </c>
      <c r="B998">
        <v>22</v>
      </c>
      <c r="C998">
        <v>0.21782177686691284</v>
      </c>
    </row>
    <row r="999" spans="1:3">
      <c r="A999" t="s">
        <v>13071</v>
      </c>
      <c r="B999">
        <v>40</v>
      </c>
      <c r="C999">
        <v>0.43478259444236755</v>
      </c>
    </row>
    <row r="1000" spans="1:3">
      <c r="A1000" t="s">
        <v>13072</v>
      </c>
      <c r="B1000">
        <v>74</v>
      </c>
      <c r="C1000">
        <v>0.61157023906707764</v>
      </c>
    </row>
    <row r="1001" spans="1:3">
      <c r="A1001" t="s">
        <v>13073</v>
      </c>
      <c r="B1001">
        <v>171</v>
      </c>
      <c r="C1001">
        <v>0.40909090638160706</v>
      </c>
    </row>
    <row r="1002" spans="1:3">
      <c r="A1002" t="s">
        <v>13074</v>
      </c>
      <c r="B1002">
        <v>249</v>
      </c>
      <c r="C1002">
        <v>0.82724255323410034</v>
      </c>
    </row>
    <row r="1003" spans="1:3">
      <c r="A1003" t="s">
        <v>13075</v>
      </c>
      <c r="B1003">
        <v>286</v>
      </c>
      <c r="C1003">
        <v>0.83870965242385864</v>
      </c>
    </row>
    <row r="1004" spans="1:3">
      <c r="A1004" t="s">
        <v>13076</v>
      </c>
      <c r="B1004">
        <v>209</v>
      </c>
      <c r="C1004">
        <v>0.86721992492675781</v>
      </c>
    </row>
    <row r="1005" spans="1:3">
      <c r="A1005" t="s">
        <v>13077</v>
      </c>
      <c r="B1005">
        <v>744</v>
      </c>
      <c r="C1005">
        <v>0.842582106590271</v>
      </c>
    </row>
    <row r="1006" spans="1:3">
      <c r="A1006" t="s">
        <v>723</v>
      </c>
      <c r="B1006">
        <v>1578</v>
      </c>
      <c r="C1006">
        <v>1.2129131555557251</v>
      </c>
    </row>
    <row r="1007" spans="1:3">
      <c r="A1007" t="s">
        <v>396</v>
      </c>
      <c r="B1007">
        <v>419</v>
      </c>
      <c r="C1007">
        <v>0.32205995917320251</v>
      </c>
    </row>
    <row r="1008" spans="1:3">
      <c r="A1008" t="s">
        <v>397</v>
      </c>
      <c r="B1008">
        <v>406</v>
      </c>
      <c r="C1008">
        <v>0.31206762790679932</v>
      </c>
    </row>
    <row r="1009" spans="1:3">
      <c r="A1009" t="s">
        <v>398</v>
      </c>
      <c r="B1009">
        <v>291</v>
      </c>
      <c r="C1009">
        <v>0.22367410361766815</v>
      </c>
    </row>
    <row r="1010" spans="1:3">
      <c r="A1010" t="s">
        <v>399</v>
      </c>
      <c r="B1010">
        <v>150</v>
      </c>
      <c r="C1010">
        <v>0.11529592424631119</v>
      </c>
    </row>
    <row r="1011" spans="1:3">
      <c r="A1011" t="s">
        <v>400</v>
      </c>
      <c r="B1011">
        <v>35</v>
      </c>
      <c r="C1011">
        <v>2.690238319337368E-2</v>
      </c>
    </row>
    <row r="1012" spans="1:3">
      <c r="A1012" t="s">
        <v>722</v>
      </c>
      <c r="B1012">
        <v>716</v>
      </c>
      <c r="C1012">
        <v>0.55034589767456055</v>
      </c>
    </row>
    <row r="1013" spans="1:3">
      <c r="A1013" t="s">
        <v>721</v>
      </c>
      <c r="B1013">
        <v>246</v>
      </c>
      <c r="C1013">
        <v>0.18908531963825226</v>
      </c>
    </row>
    <row r="1014" spans="1:3">
      <c r="A1014" t="s">
        <v>720</v>
      </c>
      <c r="B1014">
        <v>327</v>
      </c>
      <c r="C1014">
        <v>0.25134512782096863</v>
      </c>
    </row>
    <row r="1015" spans="1:3">
      <c r="A1015" t="s">
        <v>719</v>
      </c>
      <c r="B1015">
        <v>289</v>
      </c>
      <c r="C1015">
        <v>0.22213681042194366</v>
      </c>
    </row>
    <row r="1016" spans="1:3">
      <c r="A1016" t="s">
        <v>402</v>
      </c>
      <c r="B1016">
        <v>1105</v>
      </c>
      <c r="C1016">
        <v>0.84934663772583008</v>
      </c>
    </row>
    <row r="1017" spans="1:3">
      <c r="A1017" t="s">
        <v>403</v>
      </c>
      <c r="B1017">
        <v>158</v>
      </c>
      <c r="C1017">
        <v>0.12144504487514496</v>
      </c>
    </row>
    <row r="1018" spans="1:3">
      <c r="A1018" t="s">
        <v>404</v>
      </c>
      <c r="B1018">
        <v>8</v>
      </c>
      <c r="C1018">
        <v>6.1491159722208977E-3</v>
      </c>
    </row>
    <row r="1019" spans="1:3">
      <c r="A1019" t="s">
        <v>405</v>
      </c>
      <c r="B1019">
        <v>30</v>
      </c>
      <c r="C1019">
        <v>2.3059185594320297E-2</v>
      </c>
    </row>
    <row r="1020" spans="1:3">
      <c r="A1020" t="s">
        <v>531</v>
      </c>
      <c r="B1020">
        <v>0</v>
      </c>
      <c r="C1020">
        <v>0</v>
      </c>
    </row>
    <row r="1021" spans="1:3">
      <c r="A1021" t="s">
        <v>406</v>
      </c>
      <c r="B1021">
        <v>379</v>
      </c>
      <c r="C1021">
        <v>0.42921856045722961</v>
      </c>
    </row>
    <row r="1022" spans="1:3">
      <c r="A1022" t="s">
        <v>407</v>
      </c>
      <c r="B1022">
        <v>504</v>
      </c>
      <c r="C1022">
        <v>0.570781409740448</v>
      </c>
    </row>
    <row r="1023" spans="1:3">
      <c r="A1023" t="s">
        <v>718</v>
      </c>
      <c r="B1023">
        <v>301</v>
      </c>
      <c r="C1023">
        <v>0.34088334441184998</v>
      </c>
    </row>
    <row r="1024" spans="1:3">
      <c r="A1024" t="s">
        <v>717</v>
      </c>
      <c r="B1024">
        <v>341</v>
      </c>
      <c r="C1024">
        <v>0.3861834704875946</v>
      </c>
    </row>
    <row r="1025" spans="1:3">
      <c r="A1025" t="s">
        <v>716</v>
      </c>
      <c r="B1025">
        <v>241</v>
      </c>
      <c r="C1025">
        <v>0.27293318510055542</v>
      </c>
    </row>
    <row r="1026" spans="1:3">
      <c r="A1026" t="s">
        <v>2332</v>
      </c>
      <c r="B1026">
        <v>883</v>
      </c>
      <c r="C1026">
        <v>1</v>
      </c>
    </row>
    <row r="1027" spans="1:3">
      <c r="A1027" t="s">
        <v>12795</v>
      </c>
      <c r="B1027">
        <v>716</v>
      </c>
      <c r="C1027">
        <v>0.81087201833724976</v>
      </c>
    </row>
    <row r="1028" spans="1:3">
      <c r="A1028" t="s">
        <v>1854</v>
      </c>
      <c r="B1028">
        <v>246</v>
      </c>
      <c r="C1028">
        <v>0.2785956859588623</v>
      </c>
    </row>
    <row r="1029" spans="1:3">
      <c r="A1029" t="s">
        <v>12796</v>
      </c>
      <c r="B1029">
        <v>289</v>
      </c>
      <c r="C1029">
        <v>0.32729330658912659</v>
      </c>
    </row>
    <row r="1030" spans="1:3">
      <c r="A1030" t="s">
        <v>12797</v>
      </c>
      <c r="B1030">
        <v>327</v>
      </c>
      <c r="C1030">
        <v>0.37032842636108398</v>
      </c>
    </row>
    <row r="1031" spans="1:3">
      <c r="A1031" t="s">
        <v>1838</v>
      </c>
      <c r="B1031">
        <v>128</v>
      </c>
      <c r="C1031">
        <v>0.33773088455200195</v>
      </c>
    </row>
    <row r="1032" spans="1:3">
      <c r="A1032" t="s">
        <v>1839</v>
      </c>
      <c r="B1032">
        <v>155</v>
      </c>
      <c r="C1032">
        <v>0.40897098183631897</v>
      </c>
    </row>
    <row r="1033" spans="1:3">
      <c r="A1033" t="s">
        <v>1840</v>
      </c>
      <c r="B1033">
        <v>96</v>
      </c>
      <c r="C1033">
        <v>0.25329816341400146</v>
      </c>
    </row>
    <row r="1034" spans="1:3">
      <c r="A1034" t="s">
        <v>2333</v>
      </c>
      <c r="B1034">
        <v>379</v>
      </c>
      <c r="C1034">
        <v>1</v>
      </c>
    </row>
    <row r="1035" spans="1:3">
      <c r="A1035" t="s">
        <v>1841</v>
      </c>
      <c r="B1035">
        <v>173</v>
      </c>
      <c r="C1035">
        <v>0.3432539701461792</v>
      </c>
    </row>
    <row r="1036" spans="1:3">
      <c r="A1036" t="s">
        <v>1842</v>
      </c>
      <c r="B1036">
        <v>186</v>
      </c>
      <c r="C1036">
        <v>0.369047611951828</v>
      </c>
    </row>
    <row r="1037" spans="1:3">
      <c r="A1037" t="s">
        <v>1843</v>
      </c>
      <c r="B1037">
        <v>145</v>
      </c>
      <c r="C1037">
        <v>0.2876984179019928</v>
      </c>
    </row>
    <row r="1038" spans="1:3">
      <c r="A1038" t="s">
        <v>2334</v>
      </c>
      <c r="B1038">
        <v>504</v>
      </c>
      <c r="C1038">
        <v>1</v>
      </c>
    </row>
    <row r="1039" spans="1:3">
      <c r="A1039" t="s">
        <v>1855</v>
      </c>
      <c r="B1039">
        <v>0</v>
      </c>
      <c r="C1039">
        <v>0</v>
      </c>
    </row>
    <row r="1040" spans="1:3">
      <c r="A1040" t="s">
        <v>1844</v>
      </c>
      <c r="B1040">
        <v>178</v>
      </c>
      <c r="C1040">
        <v>0.46965700387954712</v>
      </c>
    </row>
    <row r="1041" spans="1:3">
      <c r="A1041" t="s">
        <v>1845</v>
      </c>
      <c r="B1041">
        <v>125</v>
      </c>
      <c r="C1041">
        <v>0.32981529831886292</v>
      </c>
    </row>
    <row r="1042" spans="1:3">
      <c r="A1042" t="s">
        <v>1846</v>
      </c>
      <c r="B1042">
        <v>65</v>
      </c>
      <c r="C1042">
        <v>0.17150396108627319</v>
      </c>
    </row>
    <row r="1043" spans="1:3">
      <c r="A1043" t="s">
        <v>1847</v>
      </c>
      <c r="B1043">
        <v>11</v>
      </c>
      <c r="C1043">
        <v>2.9023746028542519E-2</v>
      </c>
    </row>
    <row r="1044" spans="1:3">
      <c r="A1044" t="s">
        <v>1856</v>
      </c>
      <c r="B1044">
        <v>1</v>
      </c>
      <c r="C1044">
        <v>1.9841270986944437E-3</v>
      </c>
    </row>
    <row r="1045" spans="1:3">
      <c r="A1045" t="s">
        <v>1848</v>
      </c>
      <c r="B1045">
        <v>228</v>
      </c>
      <c r="C1045">
        <v>0.4523809552192688</v>
      </c>
    </row>
    <row r="1046" spans="1:3">
      <c r="A1046" t="s">
        <v>1849</v>
      </c>
      <c r="B1046">
        <v>166</v>
      </c>
      <c r="C1046">
        <v>0.329365074634552</v>
      </c>
    </row>
    <row r="1047" spans="1:3">
      <c r="A1047" t="s">
        <v>1850</v>
      </c>
      <c r="B1047">
        <v>85</v>
      </c>
      <c r="C1047">
        <v>0.1686507910490036</v>
      </c>
    </row>
    <row r="1048" spans="1:3">
      <c r="A1048" t="s">
        <v>1851</v>
      </c>
      <c r="B1048">
        <v>24</v>
      </c>
      <c r="C1048">
        <v>4.76190485060215E-2</v>
      </c>
    </row>
    <row r="1049" spans="1:3">
      <c r="A1049" t="s">
        <v>408</v>
      </c>
      <c r="B1049">
        <v>1</v>
      </c>
      <c r="C1049">
        <v>1.1325028026476502E-3</v>
      </c>
    </row>
    <row r="1050" spans="1:3">
      <c r="A1050" t="s">
        <v>409</v>
      </c>
      <c r="B1050">
        <v>406</v>
      </c>
      <c r="C1050">
        <v>0.45979616045951843</v>
      </c>
    </row>
    <row r="1051" spans="1:3">
      <c r="A1051" t="s">
        <v>410</v>
      </c>
      <c r="B1051">
        <v>291</v>
      </c>
      <c r="C1051">
        <v>0.32955831289291382</v>
      </c>
    </row>
    <row r="1052" spans="1:3">
      <c r="A1052" t="s">
        <v>411</v>
      </c>
      <c r="B1052">
        <v>150</v>
      </c>
      <c r="C1052">
        <v>0.16987542808055878</v>
      </c>
    </row>
    <row r="1053" spans="1:3">
      <c r="A1053" t="s">
        <v>412</v>
      </c>
      <c r="B1053">
        <v>35</v>
      </c>
      <c r="C1053">
        <v>3.9637599140405655E-2</v>
      </c>
    </row>
    <row r="1054" spans="1:3">
      <c r="A1054" t="s">
        <v>12798</v>
      </c>
      <c r="B1054">
        <v>302</v>
      </c>
      <c r="C1054">
        <v>0.79683375358581543</v>
      </c>
    </row>
    <row r="1055" spans="1:3">
      <c r="A1055" t="s">
        <v>1852</v>
      </c>
      <c r="B1055">
        <v>93</v>
      </c>
      <c r="C1055">
        <v>0.24538259208202362</v>
      </c>
    </row>
    <row r="1056" spans="1:3">
      <c r="A1056" t="s">
        <v>12799</v>
      </c>
      <c r="B1056">
        <v>117</v>
      </c>
      <c r="C1056">
        <v>0.30870711803436279</v>
      </c>
    </row>
    <row r="1057" spans="1:3">
      <c r="A1057" t="s">
        <v>12800</v>
      </c>
      <c r="B1057">
        <v>155</v>
      </c>
      <c r="C1057">
        <v>0.40897098183631897</v>
      </c>
    </row>
    <row r="1058" spans="1:3">
      <c r="A1058" t="s">
        <v>12801</v>
      </c>
      <c r="B1058">
        <v>414</v>
      </c>
      <c r="C1058">
        <v>0.82142859697341919</v>
      </c>
    </row>
    <row r="1059" spans="1:3">
      <c r="A1059" t="s">
        <v>1853</v>
      </c>
      <c r="B1059">
        <v>153</v>
      </c>
      <c r="C1059">
        <v>0.3035714328289032</v>
      </c>
    </row>
    <row r="1060" spans="1:3">
      <c r="A1060" t="s">
        <v>12802</v>
      </c>
      <c r="B1060">
        <v>172</v>
      </c>
      <c r="C1060">
        <v>0.341269850730896</v>
      </c>
    </row>
    <row r="1061" spans="1:3">
      <c r="A1061" t="s">
        <v>12803</v>
      </c>
      <c r="B1061">
        <v>172</v>
      </c>
      <c r="C1061">
        <v>0.341269850730896</v>
      </c>
    </row>
    <row r="1062" spans="1:3">
      <c r="A1062" t="s">
        <v>715</v>
      </c>
      <c r="B1062">
        <v>340</v>
      </c>
      <c r="C1062">
        <v>0.38505095243453979</v>
      </c>
    </row>
    <row r="1063" spans="1:3">
      <c r="A1063" t="s">
        <v>714</v>
      </c>
      <c r="B1063">
        <v>141</v>
      </c>
      <c r="C1063">
        <v>0.41470587253570557</v>
      </c>
    </row>
    <row r="1064" spans="1:3">
      <c r="A1064" t="s">
        <v>12804</v>
      </c>
      <c r="B1064">
        <v>105</v>
      </c>
      <c r="C1064">
        <v>0.74468082189559937</v>
      </c>
    </row>
    <row r="1065" spans="1:3">
      <c r="A1065" t="s">
        <v>713</v>
      </c>
      <c r="B1065">
        <v>20</v>
      </c>
      <c r="C1065">
        <v>0.14184397459030151</v>
      </c>
    </row>
    <row r="1066" spans="1:3">
      <c r="A1066" t="s">
        <v>12805</v>
      </c>
      <c r="B1066">
        <v>39</v>
      </c>
      <c r="C1066">
        <v>0.27659574151039124</v>
      </c>
    </row>
    <row r="1067" spans="1:3">
      <c r="A1067" t="s">
        <v>12806</v>
      </c>
      <c r="B1067">
        <v>32</v>
      </c>
      <c r="C1067">
        <v>0.22695034742355347</v>
      </c>
    </row>
    <row r="1068" spans="1:3">
      <c r="A1068" t="s">
        <v>712</v>
      </c>
      <c r="B1068">
        <v>130</v>
      </c>
      <c r="C1068">
        <v>0.38235294818878174</v>
      </c>
    </row>
    <row r="1069" spans="1:3">
      <c r="A1069" t="s">
        <v>12807</v>
      </c>
      <c r="B1069">
        <v>100</v>
      </c>
      <c r="C1069">
        <v>0.76923078298568726</v>
      </c>
    </row>
    <row r="1070" spans="1:3">
      <c r="A1070" t="s">
        <v>711</v>
      </c>
      <c r="B1070">
        <v>27</v>
      </c>
      <c r="C1070">
        <v>0.20769231021404266</v>
      </c>
    </row>
    <row r="1071" spans="1:3">
      <c r="A1071" t="s">
        <v>12808</v>
      </c>
      <c r="B1071">
        <v>34</v>
      </c>
      <c r="C1071">
        <v>0.26153847575187683</v>
      </c>
    </row>
    <row r="1072" spans="1:3">
      <c r="A1072" t="s">
        <v>12809</v>
      </c>
      <c r="B1072">
        <v>42</v>
      </c>
      <c r="C1072">
        <v>0.32307693362236023</v>
      </c>
    </row>
    <row r="1073" spans="1:3">
      <c r="A1073" t="s">
        <v>710</v>
      </c>
      <c r="B1073">
        <v>69</v>
      </c>
      <c r="C1073">
        <v>0.2029411792755127</v>
      </c>
    </row>
    <row r="1074" spans="1:3">
      <c r="A1074" t="s">
        <v>12810</v>
      </c>
      <c r="B1074">
        <v>58</v>
      </c>
      <c r="C1074">
        <v>0.84057968854904175</v>
      </c>
    </row>
    <row r="1075" spans="1:3">
      <c r="A1075" t="s">
        <v>709</v>
      </c>
      <c r="B1075">
        <v>18</v>
      </c>
      <c r="C1075">
        <v>0.26086956262588501</v>
      </c>
    </row>
    <row r="1076" spans="1:3">
      <c r="A1076" t="s">
        <v>12811</v>
      </c>
      <c r="B1076">
        <v>26</v>
      </c>
      <c r="C1076">
        <v>0.37681159377098083</v>
      </c>
    </row>
    <row r="1077" spans="1:3">
      <c r="A1077" t="s">
        <v>12812</v>
      </c>
      <c r="B1077">
        <v>33</v>
      </c>
      <c r="C1077">
        <v>0.47826087474822998</v>
      </c>
    </row>
    <row r="1078" spans="1:3">
      <c r="A1078" t="s">
        <v>2335</v>
      </c>
      <c r="B1078">
        <v>340</v>
      </c>
      <c r="C1078">
        <v>1</v>
      </c>
    </row>
    <row r="1079" spans="1:3">
      <c r="A1079" t="s">
        <v>12813</v>
      </c>
      <c r="B1079">
        <v>263</v>
      </c>
      <c r="C1079">
        <v>0.77352941036224365</v>
      </c>
    </row>
    <row r="1080" spans="1:3">
      <c r="A1080" t="s">
        <v>2336</v>
      </c>
      <c r="B1080">
        <v>65</v>
      </c>
      <c r="C1080">
        <v>0.19117647409439087</v>
      </c>
    </row>
    <row r="1081" spans="1:3">
      <c r="A1081" t="s">
        <v>12814</v>
      </c>
      <c r="B1081">
        <v>99</v>
      </c>
      <c r="C1081">
        <v>0.29117646813392639</v>
      </c>
    </row>
    <row r="1082" spans="1:3">
      <c r="A1082" t="s">
        <v>12815</v>
      </c>
      <c r="B1082">
        <v>107</v>
      </c>
      <c r="C1082">
        <v>0.31470587849617004</v>
      </c>
    </row>
    <row r="1083" spans="1:3">
      <c r="A1083" t="s">
        <v>12816</v>
      </c>
      <c r="B1083">
        <v>263</v>
      </c>
      <c r="C1083">
        <v>0.77352941036224365</v>
      </c>
    </row>
    <row r="1084" spans="1:3">
      <c r="A1084" t="s">
        <v>708</v>
      </c>
      <c r="B1084">
        <v>65</v>
      </c>
      <c r="C1084">
        <v>0.19117647409439087</v>
      </c>
    </row>
    <row r="1085" spans="1:3">
      <c r="A1085" t="s">
        <v>12817</v>
      </c>
      <c r="B1085">
        <v>99</v>
      </c>
      <c r="C1085">
        <v>0.29117646813392639</v>
      </c>
    </row>
    <row r="1086" spans="1:3">
      <c r="A1086" t="s">
        <v>12818</v>
      </c>
      <c r="B1086">
        <v>107</v>
      </c>
      <c r="C1086">
        <v>0.31470587849617004</v>
      </c>
    </row>
    <row r="1087" spans="1:3">
      <c r="A1087" t="s">
        <v>707</v>
      </c>
      <c r="B1087">
        <v>297</v>
      </c>
      <c r="C1087">
        <v>0.33635333180427551</v>
      </c>
    </row>
    <row r="1088" spans="1:3">
      <c r="A1088" t="s">
        <v>706</v>
      </c>
      <c r="B1088">
        <v>99</v>
      </c>
      <c r="C1088">
        <v>0.3333333432674408</v>
      </c>
    </row>
    <row r="1089" spans="1:3">
      <c r="A1089" t="s">
        <v>12819</v>
      </c>
      <c r="B1089">
        <v>81</v>
      </c>
      <c r="C1089">
        <v>0.81818181276321411</v>
      </c>
    </row>
    <row r="1090" spans="1:3">
      <c r="A1090" t="s">
        <v>705</v>
      </c>
      <c r="B1090">
        <v>22</v>
      </c>
      <c r="C1090">
        <v>0.2222222238779068</v>
      </c>
    </row>
    <row r="1091" spans="1:3">
      <c r="A1091" t="s">
        <v>12820</v>
      </c>
      <c r="B1091">
        <v>34</v>
      </c>
      <c r="C1091">
        <v>0.34343433380126953</v>
      </c>
    </row>
    <row r="1092" spans="1:3">
      <c r="A1092" t="s">
        <v>12821</v>
      </c>
      <c r="B1092">
        <v>22</v>
      </c>
      <c r="C1092">
        <v>0.2222222238779068</v>
      </c>
    </row>
    <row r="1093" spans="1:3">
      <c r="A1093" t="s">
        <v>704</v>
      </c>
      <c r="B1093">
        <v>112</v>
      </c>
      <c r="C1093">
        <v>0.37710437178611755</v>
      </c>
    </row>
    <row r="1094" spans="1:3">
      <c r="A1094" t="s">
        <v>12822</v>
      </c>
      <c r="B1094">
        <v>88</v>
      </c>
      <c r="C1094">
        <v>0.78571426868438721</v>
      </c>
    </row>
    <row r="1095" spans="1:3">
      <c r="A1095" t="s">
        <v>703</v>
      </c>
      <c r="B1095">
        <v>33</v>
      </c>
      <c r="C1095">
        <v>0.2946428656578064</v>
      </c>
    </row>
    <row r="1096" spans="1:3">
      <c r="A1096" t="s">
        <v>12823</v>
      </c>
      <c r="B1096">
        <v>35</v>
      </c>
      <c r="C1096">
        <v>0.3125</v>
      </c>
    </row>
    <row r="1097" spans="1:3">
      <c r="A1097" t="s">
        <v>12824</v>
      </c>
      <c r="B1097">
        <v>47</v>
      </c>
      <c r="C1097">
        <v>0.4196428656578064</v>
      </c>
    </row>
    <row r="1098" spans="1:3">
      <c r="A1098" t="s">
        <v>702</v>
      </c>
      <c r="B1098">
        <v>86</v>
      </c>
      <c r="C1098">
        <v>0.28956228494644165</v>
      </c>
    </row>
    <row r="1099" spans="1:3">
      <c r="A1099" t="s">
        <v>12825</v>
      </c>
      <c r="B1099">
        <v>69</v>
      </c>
      <c r="C1099">
        <v>0.80232560634613037</v>
      </c>
    </row>
    <row r="1100" spans="1:3">
      <c r="A1100" t="s">
        <v>701</v>
      </c>
      <c r="B1100">
        <v>26</v>
      </c>
      <c r="C1100">
        <v>0.30232557654380798</v>
      </c>
    </row>
    <row r="1101" spans="1:3">
      <c r="A1101" t="s">
        <v>12826</v>
      </c>
      <c r="B1101">
        <v>34</v>
      </c>
      <c r="C1101">
        <v>0.39534884691238403</v>
      </c>
    </row>
    <row r="1102" spans="1:3">
      <c r="A1102" t="s">
        <v>12827</v>
      </c>
      <c r="B1102">
        <v>43</v>
      </c>
      <c r="C1102">
        <v>0.5</v>
      </c>
    </row>
    <row r="1103" spans="1:3">
      <c r="A1103" t="s">
        <v>2337</v>
      </c>
      <c r="B1103">
        <v>297</v>
      </c>
      <c r="C1103">
        <v>1</v>
      </c>
    </row>
    <row r="1104" spans="1:3">
      <c r="A1104" t="s">
        <v>12828</v>
      </c>
      <c r="B1104">
        <v>238</v>
      </c>
      <c r="C1104">
        <v>0.80134677886962891</v>
      </c>
    </row>
    <row r="1105" spans="1:3">
      <c r="A1105" t="s">
        <v>2338</v>
      </c>
      <c r="B1105">
        <v>81</v>
      </c>
      <c r="C1105">
        <v>0.27272728085517883</v>
      </c>
    </row>
    <row r="1106" spans="1:3">
      <c r="A1106" t="s">
        <v>12829</v>
      </c>
      <c r="B1106">
        <v>103</v>
      </c>
      <c r="C1106">
        <v>0.34680134057998657</v>
      </c>
    </row>
    <row r="1107" spans="1:3">
      <c r="A1107" t="s">
        <v>12830</v>
      </c>
      <c r="B1107">
        <v>112</v>
      </c>
      <c r="C1107">
        <v>0.37710437178611755</v>
      </c>
    </row>
    <row r="1108" spans="1:3">
      <c r="A1108" t="s">
        <v>12831</v>
      </c>
      <c r="B1108">
        <v>238</v>
      </c>
      <c r="C1108">
        <v>0.80134677886962891</v>
      </c>
    </row>
    <row r="1109" spans="1:3">
      <c r="A1109" t="s">
        <v>700</v>
      </c>
      <c r="B1109">
        <v>81</v>
      </c>
      <c r="C1109">
        <v>0.27272728085517883</v>
      </c>
    </row>
    <row r="1110" spans="1:3">
      <c r="A1110" t="s">
        <v>12832</v>
      </c>
      <c r="B1110">
        <v>103</v>
      </c>
      <c r="C1110">
        <v>0.34680134057998657</v>
      </c>
    </row>
    <row r="1111" spans="1:3">
      <c r="A1111" t="s">
        <v>12833</v>
      </c>
      <c r="B1111">
        <v>112</v>
      </c>
      <c r="C1111">
        <v>0.37710437178611755</v>
      </c>
    </row>
    <row r="1112" spans="1:3">
      <c r="A1112" t="s">
        <v>699</v>
      </c>
      <c r="B1112">
        <v>246</v>
      </c>
      <c r="C1112">
        <v>0.2785956859588623</v>
      </c>
    </row>
    <row r="1113" spans="1:3">
      <c r="A1113" t="s">
        <v>698</v>
      </c>
      <c r="B1113">
        <v>61</v>
      </c>
      <c r="C1113">
        <v>0.24796748161315918</v>
      </c>
    </row>
    <row r="1114" spans="1:3">
      <c r="A1114" t="s">
        <v>12834</v>
      </c>
      <c r="B1114">
        <v>52</v>
      </c>
      <c r="C1114">
        <v>0.85245901346206665</v>
      </c>
    </row>
    <row r="1115" spans="1:3">
      <c r="A1115" t="s">
        <v>697</v>
      </c>
      <c r="B1115">
        <v>22</v>
      </c>
      <c r="C1115">
        <v>0.36065572500228882</v>
      </c>
    </row>
    <row r="1116" spans="1:3">
      <c r="A1116" t="s">
        <v>12835</v>
      </c>
      <c r="B1116">
        <v>16</v>
      </c>
      <c r="C1116">
        <v>0.26229506731033325</v>
      </c>
    </row>
    <row r="1117" spans="1:3">
      <c r="A1117" t="s">
        <v>12836</v>
      </c>
      <c r="B1117">
        <v>20</v>
      </c>
      <c r="C1117">
        <v>0.32786884903907776</v>
      </c>
    </row>
    <row r="1118" spans="1:3">
      <c r="A1118" t="s">
        <v>696</v>
      </c>
      <c r="B1118">
        <v>99</v>
      </c>
      <c r="C1118">
        <v>0.40243902802467346</v>
      </c>
    </row>
    <row r="1119" spans="1:3">
      <c r="A1119" t="s">
        <v>12837</v>
      </c>
      <c r="B1119">
        <v>84</v>
      </c>
      <c r="C1119">
        <v>0.84848487377166748</v>
      </c>
    </row>
    <row r="1120" spans="1:3">
      <c r="A1120" t="s">
        <v>695</v>
      </c>
      <c r="B1120">
        <v>37</v>
      </c>
      <c r="C1120">
        <v>0.37373736500740051</v>
      </c>
    </row>
    <row r="1121" spans="1:3">
      <c r="A1121" t="s">
        <v>12838</v>
      </c>
      <c r="B1121">
        <v>35</v>
      </c>
      <c r="C1121">
        <v>0.35353535413742065</v>
      </c>
    </row>
    <row r="1122" spans="1:3">
      <c r="A1122" t="s">
        <v>12839</v>
      </c>
      <c r="B1122">
        <v>45</v>
      </c>
      <c r="C1122">
        <v>0.45454546809196472</v>
      </c>
    </row>
    <row r="1123" spans="1:3">
      <c r="A1123" t="s">
        <v>694</v>
      </c>
      <c r="B1123">
        <v>86</v>
      </c>
      <c r="C1123">
        <v>0.34959349036216736</v>
      </c>
    </row>
    <row r="1124" spans="1:3">
      <c r="A1124" t="s">
        <v>12840</v>
      </c>
      <c r="B1124">
        <v>79</v>
      </c>
      <c r="C1124">
        <v>0.91860467195510864</v>
      </c>
    </row>
    <row r="1125" spans="1:3">
      <c r="A1125" t="s">
        <v>693</v>
      </c>
      <c r="B1125">
        <v>41</v>
      </c>
      <c r="C1125">
        <v>0.47674417495727539</v>
      </c>
    </row>
    <row r="1126" spans="1:3">
      <c r="A1126" t="s">
        <v>12841</v>
      </c>
      <c r="B1126">
        <v>36</v>
      </c>
      <c r="C1126">
        <v>0.41860464215278625</v>
      </c>
    </row>
    <row r="1127" spans="1:3">
      <c r="A1127" t="s">
        <v>12842</v>
      </c>
      <c r="B1127">
        <v>43</v>
      </c>
      <c r="C1127">
        <v>0.5</v>
      </c>
    </row>
    <row r="1128" spans="1:3">
      <c r="A1128" t="s">
        <v>2339</v>
      </c>
      <c r="B1128">
        <v>246</v>
      </c>
      <c r="C1128">
        <v>1</v>
      </c>
    </row>
    <row r="1129" spans="1:3">
      <c r="A1129" t="s">
        <v>12843</v>
      </c>
      <c r="B1129">
        <v>215</v>
      </c>
      <c r="C1129">
        <v>0.87398374080657959</v>
      </c>
    </row>
    <row r="1130" spans="1:3">
      <c r="A1130" t="s">
        <v>2340</v>
      </c>
      <c r="B1130">
        <v>100</v>
      </c>
      <c r="C1130">
        <v>0.4065040647983551</v>
      </c>
    </row>
    <row r="1131" spans="1:3">
      <c r="A1131" t="s">
        <v>12844</v>
      </c>
      <c r="B1131">
        <v>87</v>
      </c>
      <c r="C1131">
        <v>0.353658527135849</v>
      </c>
    </row>
    <row r="1132" spans="1:3">
      <c r="A1132" t="s">
        <v>12845</v>
      </c>
      <c r="B1132">
        <v>108</v>
      </c>
      <c r="C1132">
        <v>0.43902438879013062</v>
      </c>
    </row>
    <row r="1133" spans="1:3">
      <c r="A1133" t="s">
        <v>12846</v>
      </c>
      <c r="B1133">
        <v>215</v>
      </c>
      <c r="C1133">
        <v>0.87398374080657959</v>
      </c>
    </row>
    <row r="1134" spans="1:3">
      <c r="A1134" t="s">
        <v>692</v>
      </c>
      <c r="B1134">
        <v>100</v>
      </c>
      <c r="C1134">
        <v>0.4065040647983551</v>
      </c>
    </row>
    <row r="1135" spans="1:3">
      <c r="A1135" t="s">
        <v>12847</v>
      </c>
      <c r="B1135">
        <v>87</v>
      </c>
      <c r="C1135">
        <v>0.353658527135849</v>
      </c>
    </row>
    <row r="1136" spans="1:3">
      <c r="A1136" t="s">
        <v>12848</v>
      </c>
      <c r="B1136">
        <v>108</v>
      </c>
      <c r="C1136">
        <v>0.43902438879013062</v>
      </c>
    </row>
    <row r="1137" spans="1:3">
      <c r="A1137" t="s">
        <v>1875</v>
      </c>
      <c r="B1137">
        <v>8</v>
      </c>
      <c r="C1137">
        <v>9.0600224211812019E-3</v>
      </c>
    </row>
    <row r="1138" spans="1:3">
      <c r="A1138" t="s">
        <v>1876</v>
      </c>
      <c r="B1138">
        <v>78</v>
      </c>
      <c r="C1138">
        <v>8.8335223495960236E-2</v>
      </c>
    </row>
    <row r="1139" spans="1:3">
      <c r="A1139" t="s">
        <v>691</v>
      </c>
      <c r="B1139">
        <v>86</v>
      </c>
      <c r="C1139">
        <v>9.7395241260528564E-2</v>
      </c>
    </row>
    <row r="1140" spans="1:3">
      <c r="A1140" t="s">
        <v>1877</v>
      </c>
      <c r="B1140">
        <v>12</v>
      </c>
      <c r="C1140">
        <v>1.359003409743309E-2</v>
      </c>
    </row>
    <row r="1141" spans="1:3">
      <c r="A1141" t="s">
        <v>1878</v>
      </c>
      <c r="B1141">
        <v>72</v>
      </c>
      <c r="C1141">
        <v>8.1540204584598541E-2</v>
      </c>
    </row>
    <row r="1142" spans="1:3">
      <c r="A1142" t="s">
        <v>690</v>
      </c>
      <c r="B1142">
        <v>84</v>
      </c>
      <c r="C1142">
        <v>9.5130234956741333E-2</v>
      </c>
    </row>
    <row r="1143" spans="1:3">
      <c r="A1143" t="s">
        <v>1879</v>
      </c>
      <c r="B1143">
        <v>13</v>
      </c>
      <c r="C1143">
        <v>1.4722537249326706E-2</v>
      </c>
    </row>
    <row r="1144" spans="1:3">
      <c r="A1144" t="s">
        <v>1880</v>
      </c>
      <c r="B1144">
        <v>129</v>
      </c>
      <c r="C1144">
        <v>0.14609286189079285</v>
      </c>
    </row>
    <row r="1145" spans="1:3">
      <c r="A1145" t="s">
        <v>689</v>
      </c>
      <c r="B1145">
        <v>142</v>
      </c>
      <c r="C1145">
        <v>0.16081540286540985</v>
      </c>
    </row>
    <row r="1146" spans="1:3">
      <c r="A1146" t="s">
        <v>1881</v>
      </c>
      <c r="B1146">
        <v>57</v>
      </c>
      <c r="C1146">
        <v>6.4552664756774902E-2</v>
      </c>
    </row>
    <row r="1147" spans="1:3">
      <c r="A1147" t="s">
        <v>1882</v>
      </c>
      <c r="B1147">
        <v>72</v>
      </c>
      <c r="C1147">
        <v>8.1540204584598541E-2</v>
      </c>
    </row>
    <row r="1148" spans="1:3">
      <c r="A1148" t="s">
        <v>688</v>
      </c>
      <c r="B1148">
        <v>129</v>
      </c>
      <c r="C1148">
        <v>0.14609286189079285</v>
      </c>
    </row>
    <row r="1149" spans="1:3">
      <c r="A1149" t="s">
        <v>1883</v>
      </c>
      <c r="B1149">
        <v>30</v>
      </c>
      <c r="C1149">
        <v>3.3975083380937576E-2</v>
      </c>
    </row>
    <row r="1150" spans="1:3">
      <c r="A1150" t="s">
        <v>1884</v>
      </c>
      <c r="B1150">
        <v>72</v>
      </c>
      <c r="C1150">
        <v>8.1540204584598541E-2</v>
      </c>
    </row>
    <row r="1151" spans="1:3">
      <c r="A1151" t="s">
        <v>687</v>
      </c>
      <c r="B1151">
        <v>102</v>
      </c>
      <c r="C1151">
        <v>0.11551529169082642</v>
      </c>
    </row>
    <row r="1152" spans="1:3">
      <c r="A1152" t="s">
        <v>1885</v>
      </c>
      <c r="B1152">
        <v>12</v>
      </c>
      <c r="C1152">
        <v>1.359003409743309E-2</v>
      </c>
    </row>
    <row r="1153" spans="1:3">
      <c r="A1153" t="s">
        <v>1886</v>
      </c>
      <c r="B1153">
        <v>134</v>
      </c>
      <c r="C1153">
        <v>0.15175537765026093</v>
      </c>
    </row>
    <row r="1154" spans="1:3">
      <c r="A1154" t="s">
        <v>686</v>
      </c>
      <c r="B1154">
        <v>146</v>
      </c>
      <c r="C1154">
        <v>0.16534541547298431</v>
      </c>
    </row>
    <row r="1155" spans="1:3">
      <c r="A1155" t="s">
        <v>1887</v>
      </c>
      <c r="B1155">
        <v>7</v>
      </c>
      <c r="C1155">
        <v>7.9275202006101608E-3</v>
      </c>
    </row>
    <row r="1156" spans="1:3">
      <c r="A1156" t="s">
        <v>1888</v>
      </c>
      <c r="B1156">
        <v>45</v>
      </c>
      <c r="C1156">
        <v>5.0962626934051514E-2</v>
      </c>
    </row>
    <row r="1157" spans="1:3">
      <c r="A1157" t="s">
        <v>685</v>
      </c>
      <c r="B1157">
        <v>52</v>
      </c>
      <c r="C1157">
        <v>5.8890148997306824E-2</v>
      </c>
    </row>
    <row r="1158" spans="1:3">
      <c r="A1158" t="s">
        <v>1889</v>
      </c>
      <c r="B1158">
        <v>4</v>
      </c>
      <c r="C1158">
        <v>4.530011210590601E-3</v>
      </c>
    </row>
    <row r="1159" spans="1:3">
      <c r="A1159" t="s">
        <v>1890</v>
      </c>
      <c r="B1159">
        <v>42</v>
      </c>
      <c r="C1159">
        <v>4.7565117478370667E-2</v>
      </c>
    </row>
    <row r="1160" spans="1:3">
      <c r="A1160" t="s">
        <v>684</v>
      </c>
      <c r="B1160">
        <v>46</v>
      </c>
      <c r="C1160">
        <v>5.2095130085945129E-2</v>
      </c>
    </row>
    <row r="1161" spans="1:3">
      <c r="A1161" t="s">
        <v>1891</v>
      </c>
      <c r="B1161">
        <v>74</v>
      </c>
      <c r="C1161">
        <v>8.3805210888385773E-2</v>
      </c>
    </row>
    <row r="1162" spans="1:3">
      <c r="A1162" t="s">
        <v>1892</v>
      </c>
      <c r="B1162">
        <v>177</v>
      </c>
      <c r="C1162">
        <v>0.20045299828052521</v>
      </c>
    </row>
    <row r="1163" spans="1:3">
      <c r="A1163" t="s">
        <v>683</v>
      </c>
      <c r="B1163">
        <v>219</v>
      </c>
      <c r="C1163">
        <v>0.24801811575889587</v>
      </c>
    </row>
    <row r="1164" spans="1:3">
      <c r="A1164" t="s">
        <v>1893</v>
      </c>
      <c r="B1164">
        <v>143</v>
      </c>
      <c r="C1164">
        <v>0.10991545021533966</v>
      </c>
    </row>
    <row r="1165" spans="1:3">
      <c r="A1165" t="s">
        <v>1894</v>
      </c>
      <c r="B1165">
        <v>644</v>
      </c>
      <c r="C1165">
        <v>0.49500384926795959</v>
      </c>
    </row>
    <row r="1166" spans="1:3">
      <c r="A1166" t="s">
        <v>1895</v>
      </c>
      <c r="B1166">
        <v>787</v>
      </c>
      <c r="C1166">
        <v>0.60491931438446045</v>
      </c>
    </row>
    <row r="1167" spans="1:3">
      <c r="A1167" t="s">
        <v>1905</v>
      </c>
      <c r="B1167">
        <v>660</v>
      </c>
      <c r="C1167">
        <v>0.74745184183120728</v>
      </c>
    </row>
    <row r="1168" spans="1:3">
      <c r="A1168" t="s">
        <v>1906</v>
      </c>
      <c r="B1168">
        <v>701</v>
      </c>
      <c r="C1168">
        <v>0.79388445615768433</v>
      </c>
    </row>
    <row r="1169" spans="1:3">
      <c r="A1169" t="s">
        <v>1907</v>
      </c>
      <c r="B1169">
        <v>806</v>
      </c>
      <c r="C1169">
        <v>0.91279727220535278</v>
      </c>
    </row>
    <row r="1170" spans="1:3">
      <c r="A1170" t="s">
        <v>1908</v>
      </c>
      <c r="B1170">
        <v>72</v>
      </c>
      <c r="C1170">
        <v>8.1540204584598541E-2</v>
      </c>
    </row>
    <row r="1171" spans="1:3">
      <c r="A1171" t="s">
        <v>1909</v>
      </c>
      <c r="B1171">
        <v>46</v>
      </c>
      <c r="C1171">
        <v>5.2095130085945129E-2</v>
      </c>
    </row>
    <row r="1172" spans="1:3">
      <c r="A1172" t="s">
        <v>1910</v>
      </c>
      <c r="B1172">
        <v>43</v>
      </c>
      <c r="C1172">
        <v>4.8697620630264282E-2</v>
      </c>
    </row>
    <row r="1173" spans="1:3">
      <c r="A1173" t="s">
        <v>1911</v>
      </c>
      <c r="B1173">
        <v>39</v>
      </c>
      <c r="C1173">
        <v>4.4167611747980118E-2</v>
      </c>
    </row>
    <row r="1174" spans="1:3">
      <c r="A1174" t="s">
        <v>1912</v>
      </c>
      <c r="B1174">
        <v>36</v>
      </c>
      <c r="C1174">
        <v>4.0770102292299271E-2</v>
      </c>
    </row>
    <row r="1175" spans="1:3">
      <c r="A1175" t="s">
        <v>1913</v>
      </c>
      <c r="B1175">
        <v>22</v>
      </c>
      <c r="C1175">
        <v>2.4915061891078949E-2</v>
      </c>
    </row>
    <row r="1176" spans="1:3">
      <c r="A1176" t="s">
        <v>1914</v>
      </c>
      <c r="B1176">
        <v>17</v>
      </c>
      <c r="C1176">
        <v>1.925254799425602E-2</v>
      </c>
    </row>
    <row r="1177" spans="1:3">
      <c r="A1177" t="s">
        <v>1915</v>
      </c>
      <c r="B1177">
        <v>17</v>
      </c>
      <c r="C1177">
        <v>1.925254799425602E-2</v>
      </c>
    </row>
    <row r="1178" spans="1:3">
      <c r="A1178" t="s">
        <v>1916</v>
      </c>
      <c r="B1178">
        <v>3</v>
      </c>
      <c r="C1178">
        <v>3.3975085243582726E-3</v>
      </c>
    </row>
    <row r="1179" spans="1:3">
      <c r="A1179" t="s">
        <v>1917</v>
      </c>
      <c r="B1179">
        <v>20</v>
      </c>
      <c r="C1179">
        <v>2.2650057449936867E-2</v>
      </c>
    </row>
    <row r="1180" spans="1:3">
      <c r="A1180" t="s">
        <v>1918</v>
      </c>
      <c r="B1180">
        <v>23</v>
      </c>
      <c r="C1180">
        <v>2.6047565042972565E-2</v>
      </c>
    </row>
    <row r="1181" spans="1:3">
      <c r="A1181" t="s">
        <v>1919</v>
      </c>
      <c r="B1181">
        <v>4</v>
      </c>
      <c r="C1181">
        <v>4.530011210590601E-3</v>
      </c>
    </row>
    <row r="1182" spans="1:3">
      <c r="A1182" t="s">
        <v>1920</v>
      </c>
      <c r="B1182">
        <v>14</v>
      </c>
      <c r="C1182">
        <v>1.5855040401220322E-2</v>
      </c>
    </row>
    <row r="1183" spans="1:3">
      <c r="A1183" t="s">
        <v>1921</v>
      </c>
      <c r="B1183">
        <v>14</v>
      </c>
      <c r="C1183">
        <v>1.5855040401220322E-2</v>
      </c>
    </row>
    <row r="1184" spans="1:3">
      <c r="A1184" t="s">
        <v>1922</v>
      </c>
      <c r="B1184">
        <v>1</v>
      </c>
      <c r="C1184">
        <v>1.1325028026476502E-3</v>
      </c>
    </row>
    <row r="1185" spans="1:3">
      <c r="A1185" t="s">
        <v>1923</v>
      </c>
      <c r="B1185">
        <v>24</v>
      </c>
      <c r="C1185">
        <v>2.718006819486618E-2</v>
      </c>
    </row>
    <row r="1186" spans="1:3">
      <c r="A1186" t="s">
        <v>1924</v>
      </c>
      <c r="B1186">
        <v>25</v>
      </c>
      <c r="C1186">
        <v>2.8312571346759796E-2</v>
      </c>
    </row>
    <row r="1187" spans="1:3">
      <c r="A1187" t="s">
        <v>1925</v>
      </c>
      <c r="B1187">
        <v>3</v>
      </c>
      <c r="C1187">
        <v>3.3975085243582726E-3</v>
      </c>
    </row>
    <row r="1188" spans="1:3">
      <c r="A1188" t="s">
        <v>1926</v>
      </c>
      <c r="B1188">
        <v>4</v>
      </c>
      <c r="C1188">
        <v>4.530011210590601E-3</v>
      </c>
    </row>
    <row r="1189" spans="1:3">
      <c r="A1189" t="s">
        <v>1927</v>
      </c>
      <c r="B1189">
        <v>5</v>
      </c>
      <c r="C1189">
        <v>5.6625143624842167E-3</v>
      </c>
    </row>
    <row r="1190" spans="1:3">
      <c r="A1190" t="s">
        <v>1928</v>
      </c>
      <c r="B1190">
        <v>0</v>
      </c>
      <c r="C1190">
        <v>0</v>
      </c>
    </row>
    <row r="1191" spans="1:3">
      <c r="A1191" t="s">
        <v>1929</v>
      </c>
      <c r="B1191">
        <v>33</v>
      </c>
      <c r="C1191">
        <v>3.7372592836618423E-2</v>
      </c>
    </row>
    <row r="1192" spans="1:3">
      <c r="A1192" t="s">
        <v>1930</v>
      </c>
      <c r="B1192">
        <v>16</v>
      </c>
      <c r="C1192">
        <v>1.8120044842362404E-2</v>
      </c>
    </row>
    <row r="1193" spans="1:3">
      <c r="A1193" t="s">
        <v>1931</v>
      </c>
      <c r="B1193">
        <v>1</v>
      </c>
      <c r="C1193">
        <v>1.1325028026476502E-3</v>
      </c>
    </row>
    <row r="1194" spans="1:3">
      <c r="A1194" t="s">
        <v>1932</v>
      </c>
      <c r="B1194">
        <v>9</v>
      </c>
      <c r="C1194">
        <v>1.0192525573074818E-2</v>
      </c>
    </row>
    <row r="1195" spans="1:3">
      <c r="A1195" t="s">
        <v>1933</v>
      </c>
      <c r="B1195">
        <v>297</v>
      </c>
      <c r="C1195">
        <v>0.33635333180427551</v>
      </c>
    </row>
    <row r="1196" spans="1:3">
      <c r="A1196" t="s">
        <v>682</v>
      </c>
      <c r="B1196">
        <v>306</v>
      </c>
      <c r="C1196">
        <v>0.34654587507247925</v>
      </c>
    </row>
    <row r="1197" spans="1:3">
      <c r="A1197" t="s">
        <v>1934</v>
      </c>
      <c r="B1197">
        <v>177</v>
      </c>
      <c r="C1197">
        <v>0.20045299828052521</v>
      </c>
    </row>
    <row r="1198" spans="1:3">
      <c r="A1198" t="s">
        <v>1935</v>
      </c>
      <c r="B1198">
        <v>104</v>
      </c>
      <c r="C1198">
        <v>0.11778029799461365</v>
      </c>
    </row>
    <row r="1199" spans="1:3">
      <c r="A1199" t="s">
        <v>681</v>
      </c>
      <c r="B1199">
        <v>281</v>
      </c>
      <c r="C1199">
        <v>0.31823328137397766</v>
      </c>
    </row>
    <row r="1200" spans="1:3">
      <c r="A1200" t="s">
        <v>1936</v>
      </c>
      <c r="B1200">
        <v>244</v>
      </c>
      <c r="C1200">
        <v>0.27633067965507507</v>
      </c>
    </row>
    <row r="1201" spans="1:3">
      <c r="A1201" t="s">
        <v>1937</v>
      </c>
      <c r="B1201">
        <v>118</v>
      </c>
      <c r="C1201">
        <v>0.13363532721996307</v>
      </c>
    </row>
    <row r="1202" spans="1:3">
      <c r="A1202" t="s">
        <v>680</v>
      </c>
      <c r="B1202">
        <v>362</v>
      </c>
      <c r="C1202">
        <v>0.40996602177619934</v>
      </c>
    </row>
    <row r="1203" spans="1:3">
      <c r="A1203" t="s">
        <v>1938</v>
      </c>
      <c r="B1203">
        <v>145</v>
      </c>
      <c r="C1203">
        <v>0.1642129123210907</v>
      </c>
    </row>
    <row r="1204" spans="1:3">
      <c r="A1204" t="s">
        <v>1939</v>
      </c>
      <c r="B1204">
        <v>271</v>
      </c>
      <c r="C1204">
        <v>0.30690827965736389</v>
      </c>
    </row>
    <row r="1205" spans="1:3">
      <c r="A1205" t="s">
        <v>679</v>
      </c>
      <c r="B1205">
        <v>416</v>
      </c>
      <c r="C1205">
        <v>0.47112119197845459</v>
      </c>
    </row>
    <row r="1206" spans="1:3">
      <c r="A1206" t="s">
        <v>1940</v>
      </c>
      <c r="B1206">
        <v>123</v>
      </c>
      <c r="C1206">
        <v>0.13929784297943115</v>
      </c>
    </row>
    <row r="1207" spans="1:3">
      <c r="A1207" t="s">
        <v>1941</v>
      </c>
      <c r="B1207">
        <v>265</v>
      </c>
      <c r="C1207">
        <v>0.3001132607460022</v>
      </c>
    </row>
    <row r="1208" spans="1:3">
      <c r="A1208" t="s">
        <v>678</v>
      </c>
      <c r="B1208">
        <v>388</v>
      </c>
      <c r="C1208">
        <v>0.43941110372543335</v>
      </c>
    </row>
    <row r="1209" spans="1:3">
      <c r="A1209" t="s">
        <v>1942</v>
      </c>
      <c r="B1209">
        <v>291</v>
      </c>
      <c r="C1209">
        <v>0.32955831289291382</v>
      </c>
    </row>
    <row r="1210" spans="1:3">
      <c r="A1210" t="s">
        <v>1943</v>
      </c>
      <c r="B1210">
        <v>468</v>
      </c>
      <c r="C1210">
        <v>0.53001129627227783</v>
      </c>
    </row>
    <row r="1211" spans="1:3">
      <c r="A1211" t="s">
        <v>677</v>
      </c>
      <c r="B1211">
        <v>291</v>
      </c>
      <c r="C1211">
        <v>0.32955831289291382</v>
      </c>
    </row>
    <row r="1212" spans="1:3">
      <c r="A1212" t="s">
        <v>1944</v>
      </c>
      <c r="B1212">
        <v>698</v>
      </c>
      <c r="C1212">
        <v>0.53651034832000732</v>
      </c>
    </row>
    <row r="1213" spans="1:3">
      <c r="A1213" t="s">
        <v>1945</v>
      </c>
      <c r="B1213">
        <v>1055</v>
      </c>
      <c r="C1213">
        <v>0.81091469526290894</v>
      </c>
    </row>
    <row r="1214" spans="1:3">
      <c r="A1214" t="s">
        <v>1946</v>
      </c>
      <c r="B1214">
        <v>1753</v>
      </c>
      <c r="C1214">
        <v>1.347425103187561</v>
      </c>
    </row>
    <row r="1215" spans="1:3">
      <c r="A1215" t="s">
        <v>1947</v>
      </c>
      <c r="B1215">
        <v>378</v>
      </c>
      <c r="C1215">
        <v>0.42808607220649719</v>
      </c>
    </row>
    <row r="1216" spans="1:3">
      <c r="A1216" t="s">
        <v>1948</v>
      </c>
      <c r="B1216">
        <v>415</v>
      </c>
      <c r="C1216">
        <v>0.46998867392539978</v>
      </c>
    </row>
    <row r="1217" spans="1:3">
      <c r="A1217" t="s">
        <v>1949</v>
      </c>
      <c r="B1217">
        <v>592</v>
      </c>
      <c r="C1217">
        <v>0.67044168710708618</v>
      </c>
    </row>
    <row r="1218" spans="1:3">
      <c r="A1218" t="s">
        <v>1950</v>
      </c>
      <c r="B1218">
        <v>86</v>
      </c>
      <c r="C1218">
        <v>9.7395241260528564E-2</v>
      </c>
    </row>
    <row r="1219" spans="1:3">
      <c r="A1219" t="s">
        <v>1951</v>
      </c>
      <c r="B1219">
        <v>157</v>
      </c>
      <c r="C1219">
        <v>0.17780295014381409</v>
      </c>
    </row>
    <row r="1220" spans="1:3">
      <c r="A1220" t="s">
        <v>1952</v>
      </c>
      <c r="B1220">
        <v>93</v>
      </c>
      <c r="C1220">
        <v>0.10532276332378387</v>
      </c>
    </row>
    <row r="1221" spans="1:3">
      <c r="A1221" t="s">
        <v>1953</v>
      </c>
      <c r="B1221">
        <v>68</v>
      </c>
      <c r="C1221">
        <v>7.7010191977024078E-2</v>
      </c>
    </row>
    <row r="1222" spans="1:3">
      <c r="A1222" t="s">
        <v>1954</v>
      </c>
      <c r="B1222">
        <v>135</v>
      </c>
      <c r="C1222">
        <v>0.15288788080215454</v>
      </c>
    </row>
    <row r="1223" spans="1:3">
      <c r="A1223" t="s">
        <v>1955</v>
      </c>
      <c r="B1223">
        <v>65</v>
      </c>
      <c r="C1223">
        <v>7.3612682521343231E-2</v>
      </c>
    </row>
    <row r="1224" spans="1:3">
      <c r="A1224" t="s">
        <v>1956</v>
      </c>
      <c r="B1224">
        <v>74</v>
      </c>
      <c r="C1224">
        <v>8.3805210888385773E-2</v>
      </c>
    </row>
    <row r="1225" spans="1:3">
      <c r="A1225" t="s">
        <v>1957</v>
      </c>
      <c r="B1225">
        <v>104</v>
      </c>
      <c r="C1225">
        <v>0.11778029799461365</v>
      </c>
    </row>
    <row r="1226" spans="1:3">
      <c r="A1226" t="s">
        <v>1958</v>
      </c>
      <c r="B1226">
        <v>62</v>
      </c>
      <c r="C1226">
        <v>7.0215173065662384E-2</v>
      </c>
    </row>
    <row r="1227" spans="1:3">
      <c r="A1227" t="s">
        <v>1959</v>
      </c>
      <c r="B1227">
        <v>76</v>
      </c>
      <c r="C1227">
        <v>8.6070217192173004E-2</v>
      </c>
    </row>
    <row r="1228" spans="1:3">
      <c r="A1228" t="s">
        <v>1960</v>
      </c>
      <c r="B1228">
        <v>44</v>
      </c>
      <c r="C1228">
        <v>4.9830123782157898E-2</v>
      </c>
    </row>
    <row r="1229" spans="1:3">
      <c r="A1229" t="s">
        <v>1961</v>
      </c>
      <c r="B1229">
        <v>66</v>
      </c>
      <c r="C1229">
        <v>7.4745185673236847E-2</v>
      </c>
    </row>
    <row r="1230" spans="1:3">
      <c r="A1230" t="s">
        <v>1962</v>
      </c>
      <c r="B1230">
        <v>201</v>
      </c>
      <c r="C1230">
        <v>0.22763307392597198</v>
      </c>
    </row>
    <row r="1231" spans="1:3">
      <c r="A1231" t="s">
        <v>1963</v>
      </c>
      <c r="B1231">
        <v>28</v>
      </c>
      <c r="C1231">
        <v>3.1710080802440643E-2</v>
      </c>
    </row>
    <row r="1232" spans="1:3">
      <c r="A1232" t="s">
        <v>1964</v>
      </c>
      <c r="B1232">
        <v>5</v>
      </c>
      <c r="C1232">
        <v>5.6625143624842167E-3</v>
      </c>
    </row>
    <row r="1233" spans="1:3">
      <c r="A1233" t="s">
        <v>413</v>
      </c>
      <c r="B1233">
        <v>190</v>
      </c>
      <c r="C1233">
        <v>0.14604151248931885</v>
      </c>
    </row>
    <row r="1234" spans="1:3">
      <c r="A1234" t="s">
        <v>414</v>
      </c>
      <c r="B1234">
        <v>158</v>
      </c>
      <c r="C1234">
        <v>0.12144504487514496</v>
      </c>
    </row>
    <row r="1235" spans="1:3">
      <c r="A1235" t="s">
        <v>418</v>
      </c>
      <c r="B1235">
        <v>429</v>
      </c>
      <c r="C1235">
        <v>0.32974633574485779</v>
      </c>
    </row>
    <row r="1236" spans="1:3">
      <c r="A1236" t="s">
        <v>419</v>
      </c>
      <c r="B1236">
        <v>345</v>
      </c>
      <c r="C1236">
        <v>0.26518061757087708</v>
      </c>
    </row>
    <row r="1237" spans="1:3">
      <c r="A1237" t="s">
        <v>420</v>
      </c>
      <c r="B1237">
        <v>307</v>
      </c>
      <c r="C1237">
        <v>0.2359723299741745</v>
      </c>
    </row>
    <row r="1238" spans="1:3">
      <c r="A1238" t="s">
        <v>421</v>
      </c>
      <c r="B1238">
        <v>60</v>
      </c>
      <c r="C1238">
        <v>4.6118371188640594E-2</v>
      </c>
    </row>
    <row r="1239" spans="1:3">
      <c r="A1239" t="s">
        <v>422</v>
      </c>
      <c r="B1239">
        <v>34</v>
      </c>
      <c r="C1239">
        <v>2.6133744046092033E-2</v>
      </c>
    </row>
    <row r="1240" spans="1:3">
      <c r="A1240" t="s">
        <v>676</v>
      </c>
      <c r="B1240">
        <v>0</v>
      </c>
      <c r="C1240">
        <v>0</v>
      </c>
    </row>
    <row r="1241" spans="1:3">
      <c r="A1241" t="s">
        <v>429</v>
      </c>
      <c r="B1241">
        <v>79</v>
      </c>
      <c r="C1241">
        <v>6.0722522437572479E-2</v>
      </c>
    </row>
    <row r="1242" spans="1:3">
      <c r="A1242" t="s">
        <v>430</v>
      </c>
      <c r="B1242">
        <v>299</v>
      </c>
      <c r="C1242">
        <v>0.22982321679592133</v>
      </c>
    </row>
    <row r="1243" spans="1:3">
      <c r="A1243" t="s">
        <v>431</v>
      </c>
      <c r="B1243">
        <v>42</v>
      </c>
      <c r="C1243">
        <v>3.2282859086990356E-2</v>
      </c>
    </row>
    <row r="1244" spans="1:3">
      <c r="A1244" t="s">
        <v>432</v>
      </c>
      <c r="B1244">
        <v>15</v>
      </c>
      <c r="C1244">
        <v>1.1529592797160149E-2</v>
      </c>
    </row>
    <row r="1245" spans="1:3">
      <c r="A1245" t="s">
        <v>433</v>
      </c>
      <c r="B1245">
        <v>110</v>
      </c>
      <c r="C1245">
        <v>8.4550343453884125E-2</v>
      </c>
    </row>
    <row r="1246" spans="1:3">
      <c r="A1246" t="s">
        <v>434</v>
      </c>
      <c r="B1246">
        <v>131</v>
      </c>
      <c r="C1246">
        <v>0.1006917729973793</v>
      </c>
    </row>
    <row r="1247" spans="1:3">
      <c r="A1247" t="s">
        <v>435</v>
      </c>
      <c r="B1247">
        <v>171</v>
      </c>
      <c r="C1247">
        <v>0.13143736124038696</v>
      </c>
    </row>
    <row r="1248" spans="1:3">
      <c r="A1248" t="s">
        <v>443</v>
      </c>
      <c r="B1248">
        <v>122</v>
      </c>
      <c r="C1248">
        <v>9.3774020671844482E-2</v>
      </c>
    </row>
    <row r="1249" spans="1:3">
      <c r="A1249" t="s">
        <v>444</v>
      </c>
      <c r="B1249">
        <v>34</v>
      </c>
      <c r="C1249">
        <v>2.6133744046092033E-2</v>
      </c>
    </row>
    <row r="1250" spans="1:3">
      <c r="A1250" t="s">
        <v>448</v>
      </c>
      <c r="B1250">
        <v>367</v>
      </c>
      <c r="C1250">
        <v>0.2820906937122345</v>
      </c>
    </row>
    <row r="1251" spans="1:3">
      <c r="A1251" t="s">
        <v>449</v>
      </c>
      <c r="B1251">
        <v>219</v>
      </c>
      <c r="C1251">
        <v>0.1683320552110672</v>
      </c>
    </row>
    <row r="1252" spans="1:3">
      <c r="A1252" t="s">
        <v>450</v>
      </c>
      <c r="B1252">
        <v>501</v>
      </c>
      <c r="C1252">
        <v>0.38508838415145874</v>
      </c>
    </row>
    <row r="1253" spans="1:3">
      <c r="A1253" t="s">
        <v>455</v>
      </c>
      <c r="B1253">
        <v>47</v>
      </c>
      <c r="C1253">
        <v>3.6126058548688889E-2</v>
      </c>
    </row>
    <row r="1254" spans="1:3">
      <c r="A1254" t="s">
        <v>675</v>
      </c>
      <c r="B1254">
        <v>348</v>
      </c>
      <c r="C1254">
        <v>0.26748654246330261</v>
      </c>
    </row>
    <row r="1255" spans="1:3">
      <c r="A1255" t="s">
        <v>417</v>
      </c>
      <c r="B1255">
        <v>1032</v>
      </c>
      <c r="C1255">
        <v>0.79323595762252808</v>
      </c>
    </row>
    <row r="1256" spans="1:3">
      <c r="A1256" t="s">
        <v>415</v>
      </c>
      <c r="B1256">
        <v>190</v>
      </c>
      <c r="C1256">
        <v>0.14604151248931885</v>
      </c>
    </row>
    <row r="1257" spans="1:3">
      <c r="A1257" t="s">
        <v>416</v>
      </c>
      <c r="B1257">
        <v>79</v>
      </c>
      <c r="C1257">
        <v>6.0722522437572479E-2</v>
      </c>
    </row>
    <row r="1258" spans="1:3">
      <c r="A1258" t="s">
        <v>674</v>
      </c>
      <c r="B1258">
        <v>1175</v>
      </c>
      <c r="C1258">
        <v>0.90315139293670654</v>
      </c>
    </row>
    <row r="1259" spans="1:3">
      <c r="A1259" t="s">
        <v>428</v>
      </c>
      <c r="B1259">
        <v>628</v>
      </c>
      <c r="C1259">
        <v>0.48270562291145325</v>
      </c>
    </row>
    <row r="1260" spans="1:3">
      <c r="A1260" t="s">
        <v>423</v>
      </c>
      <c r="B1260">
        <v>328</v>
      </c>
      <c r="C1260">
        <v>0.25211375951766968</v>
      </c>
    </row>
    <row r="1261" spans="1:3">
      <c r="A1261" t="s">
        <v>424</v>
      </c>
      <c r="B1261">
        <v>221</v>
      </c>
      <c r="C1261">
        <v>0.16986933350563049</v>
      </c>
    </row>
    <row r="1262" spans="1:3">
      <c r="A1262" t="s">
        <v>425</v>
      </c>
      <c r="B1262">
        <v>94</v>
      </c>
      <c r="C1262">
        <v>7.2252117097377777E-2</v>
      </c>
    </row>
    <row r="1263" spans="1:3">
      <c r="A1263" t="s">
        <v>426</v>
      </c>
      <c r="B1263">
        <v>27</v>
      </c>
      <c r="C1263">
        <v>2.0753266289830208E-2</v>
      </c>
    </row>
    <row r="1264" spans="1:3">
      <c r="A1264" t="s">
        <v>427</v>
      </c>
      <c r="B1264">
        <v>3</v>
      </c>
      <c r="C1264">
        <v>2.3059186059981585E-3</v>
      </c>
    </row>
    <row r="1265" spans="1:3">
      <c r="A1265" t="s">
        <v>673</v>
      </c>
      <c r="B1265">
        <v>768</v>
      </c>
      <c r="C1265">
        <v>0.59031516313552856</v>
      </c>
    </row>
    <row r="1266" spans="1:3">
      <c r="A1266" t="s">
        <v>442</v>
      </c>
      <c r="B1266">
        <v>837</v>
      </c>
      <c r="C1266">
        <v>0.64335125684738159</v>
      </c>
    </row>
    <row r="1267" spans="1:3">
      <c r="A1267" t="s">
        <v>436</v>
      </c>
      <c r="B1267">
        <v>247</v>
      </c>
      <c r="C1267">
        <v>0.18985395133495331</v>
      </c>
    </row>
    <row r="1268" spans="1:3">
      <c r="A1268" t="s">
        <v>437</v>
      </c>
      <c r="B1268">
        <v>140</v>
      </c>
      <c r="C1268">
        <v>0.10760953277349472</v>
      </c>
    </row>
    <row r="1269" spans="1:3">
      <c r="A1269" t="s">
        <v>438</v>
      </c>
      <c r="B1269">
        <v>68</v>
      </c>
      <c r="C1269">
        <v>5.2267488092184067E-2</v>
      </c>
    </row>
    <row r="1270" spans="1:3">
      <c r="A1270" t="s">
        <v>439</v>
      </c>
      <c r="B1270">
        <v>8</v>
      </c>
      <c r="C1270">
        <v>6.1491159722208977E-3</v>
      </c>
    </row>
    <row r="1271" spans="1:3">
      <c r="A1271" t="s">
        <v>440</v>
      </c>
      <c r="B1271">
        <v>1</v>
      </c>
      <c r="C1271">
        <v>7.6863949652761221E-4</v>
      </c>
    </row>
    <row r="1272" spans="1:3">
      <c r="A1272" t="s">
        <v>441</v>
      </c>
      <c r="B1272">
        <v>0</v>
      </c>
      <c r="C1272">
        <v>0</v>
      </c>
    </row>
    <row r="1273" spans="1:3">
      <c r="A1273" t="s">
        <v>672</v>
      </c>
      <c r="B1273">
        <v>156</v>
      </c>
      <c r="C1273">
        <v>0.11990776658058167</v>
      </c>
    </row>
    <row r="1274" spans="1:3">
      <c r="A1274" t="s">
        <v>447</v>
      </c>
      <c r="B1274">
        <v>1166</v>
      </c>
      <c r="C1274">
        <v>0.89623367786407471</v>
      </c>
    </row>
    <row r="1275" spans="1:3">
      <c r="A1275" t="s">
        <v>445</v>
      </c>
      <c r="B1275">
        <v>114</v>
      </c>
      <c r="C1275">
        <v>8.7624907493591309E-2</v>
      </c>
    </row>
    <row r="1276" spans="1:3">
      <c r="A1276" t="s">
        <v>446</v>
      </c>
      <c r="B1276">
        <v>21</v>
      </c>
      <c r="C1276">
        <v>1.6141429543495178E-2</v>
      </c>
    </row>
    <row r="1277" spans="1:3">
      <c r="A1277" t="s">
        <v>671</v>
      </c>
      <c r="B1277">
        <v>1087</v>
      </c>
      <c r="C1277">
        <v>0.83551114797592163</v>
      </c>
    </row>
    <row r="1278" spans="1:3">
      <c r="A1278" t="s">
        <v>454</v>
      </c>
      <c r="B1278">
        <v>649</v>
      </c>
      <c r="C1278">
        <v>0.49884703755378723</v>
      </c>
    </row>
    <row r="1279" spans="1:3">
      <c r="A1279" t="s">
        <v>451</v>
      </c>
      <c r="B1279">
        <v>298</v>
      </c>
      <c r="C1279">
        <v>0.22905457019805908</v>
      </c>
    </row>
    <row r="1280" spans="1:3">
      <c r="A1280" t="s">
        <v>452</v>
      </c>
      <c r="B1280">
        <v>273</v>
      </c>
      <c r="C1280">
        <v>0.20983858406543732</v>
      </c>
    </row>
    <row r="1281" spans="1:3">
      <c r="A1281" t="s">
        <v>453</v>
      </c>
      <c r="B1281">
        <v>81</v>
      </c>
      <c r="C1281">
        <v>6.2259800732135773E-2</v>
      </c>
    </row>
    <row r="1282" spans="1:3">
      <c r="A1282" t="s">
        <v>670</v>
      </c>
      <c r="B1282">
        <v>3660</v>
      </c>
      <c r="C1282">
        <v>2.8132205009460449</v>
      </c>
    </row>
    <row r="1283" spans="1:3">
      <c r="A1283" t="s">
        <v>669</v>
      </c>
      <c r="B1283">
        <v>418</v>
      </c>
      <c r="C1283">
        <v>0.32129132747650146</v>
      </c>
    </row>
    <row r="1284" spans="1:3">
      <c r="A1284" t="s">
        <v>668</v>
      </c>
      <c r="B1284">
        <v>104</v>
      </c>
      <c r="C1284">
        <v>7.9938508570194244E-2</v>
      </c>
    </row>
    <row r="1285" spans="1:3">
      <c r="A1285" t="s">
        <v>667</v>
      </c>
      <c r="B1285">
        <v>158</v>
      </c>
      <c r="C1285">
        <v>0.12144504487514496</v>
      </c>
    </row>
    <row r="1286" spans="1:3">
      <c r="A1286" t="s">
        <v>666</v>
      </c>
      <c r="B1286">
        <v>169</v>
      </c>
      <c r="C1286">
        <v>0.12990008294582367</v>
      </c>
    </row>
    <row r="1287" spans="1:3">
      <c r="A1287" t="s">
        <v>665</v>
      </c>
      <c r="B1287">
        <v>124</v>
      </c>
      <c r="C1287">
        <v>9.5311298966407776E-2</v>
      </c>
    </row>
    <row r="1288" spans="1:3">
      <c r="A1288" t="s">
        <v>664</v>
      </c>
      <c r="B1288">
        <v>100</v>
      </c>
      <c r="C1288">
        <v>7.6863951981067657E-2</v>
      </c>
    </row>
    <row r="1289" spans="1:3">
      <c r="A1289" t="s">
        <v>663</v>
      </c>
      <c r="B1289">
        <v>81</v>
      </c>
      <c r="C1289">
        <v>6.2259800732135773E-2</v>
      </c>
    </row>
    <row r="1290" spans="1:3">
      <c r="A1290" t="s">
        <v>662</v>
      </c>
      <c r="B1290">
        <v>49</v>
      </c>
      <c r="C1290">
        <v>3.7663336843252182E-2</v>
      </c>
    </row>
    <row r="1291" spans="1:3">
      <c r="A1291" t="s">
        <v>661</v>
      </c>
      <c r="B1291">
        <v>40</v>
      </c>
      <c r="C1291">
        <v>3.0745580792427063E-2</v>
      </c>
    </row>
    <row r="1292" spans="1:3">
      <c r="A1292" t="s">
        <v>660</v>
      </c>
      <c r="B1292">
        <v>23</v>
      </c>
      <c r="C1292">
        <v>1.7678707838058472E-2</v>
      </c>
    </row>
    <row r="1293" spans="1:3">
      <c r="A1293" t="s">
        <v>659</v>
      </c>
      <c r="B1293">
        <v>15</v>
      </c>
      <c r="C1293">
        <v>1.1529592797160149E-2</v>
      </c>
    </row>
    <row r="1294" spans="1:3">
      <c r="A1294" t="s">
        <v>658</v>
      </c>
      <c r="B1294">
        <v>15</v>
      </c>
      <c r="C1294">
        <v>1.1529592797160149E-2</v>
      </c>
    </row>
    <row r="1295" spans="1:3">
      <c r="A1295" t="s">
        <v>657</v>
      </c>
      <c r="B1295">
        <v>2</v>
      </c>
      <c r="C1295">
        <v>1.5372789930552244E-3</v>
      </c>
    </row>
    <row r="1296" spans="1:3">
      <c r="A1296" t="s">
        <v>656</v>
      </c>
      <c r="B1296">
        <v>1</v>
      </c>
      <c r="C1296">
        <v>7.6863949652761221E-4</v>
      </c>
    </row>
    <row r="1297" spans="1:3">
      <c r="A1297" t="s">
        <v>655</v>
      </c>
      <c r="B1297">
        <v>1</v>
      </c>
      <c r="C1297">
        <v>7.6863949652761221E-4</v>
      </c>
    </row>
    <row r="1298" spans="1:3">
      <c r="A1298" t="s">
        <v>654</v>
      </c>
      <c r="B1298">
        <v>1</v>
      </c>
      <c r="C1298">
        <v>7.6863949652761221E-4</v>
      </c>
    </row>
    <row r="1299" spans="1:3">
      <c r="A1299" t="s">
        <v>653</v>
      </c>
      <c r="B1299">
        <v>0</v>
      </c>
      <c r="C1299">
        <v>0</v>
      </c>
    </row>
    <row r="1300" spans="1:3">
      <c r="A1300" t="s">
        <v>652</v>
      </c>
      <c r="B1300">
        <v>0</v>
      </c>
      <c r="C1300">
        <v>0</v>
      </c>
    </row>
    <row r="1301" spans="1:3">
      <c r="A1301" t="s">
        <v>651</v>
      </c>
      <c r="B1301">
        <v>0</v>
      </c>
      <c r="C1301">
        <v>0</v>
      </c>
    </row>
    <row r="1302" spans="1:3">
      <c r="A1302" t="s">
        <v>650</v>
      </c>
      <c r="B1302">
        <v>0</v>
      </c>
      <c r="C1302">
        <v>0</v>
      </c>
    </row>
    <row r="1303" spans="1:3">
      <c r="A1303" t="s">
        <v>649</v>
      </c>
      <c r="B1303">
        <v>0</v>
      </c>
      <c r="C1303">
        <v>0</v>
      </c>
    </row>
    <row r="1304" spans="1:3">
      <c r="A1304" t="s">
        <v>456</v>
      </c>
      <c r="B1304">
        <v>107032.08995819092</v>
      </c>
      <c r="C1304">
        <v>82.332374572753906</v>
      </c>
    </row>
    <row r="1305" spans="1:3">
      <c r="A1305" t="s">
        <v>2105</v>
      </c>
      <c r="B1305">
        <v>110937.5</v>
      </c>
      <c r="C1305">
        <v>85.336540222167969</v>
      </c>
    </row>
    <row r="1306" spans="1:3">
      <c r="A1306" t="s">
        <v>2106</v>
      </c>
      <c r="B1306">
        <v>112233.06999588013</v>
      </c>
      <c r="C1306">
        <v>86.3331298828125</v>
      </c>
    </row>
    <row r="1307" spans="1:3">
      <c r="A1307" t="s">
        <v>2107</v>
      </c>
      <c r="B1307">
        <v>105597.56529426575</v>
      </c>
      <c r="C1307">
        <v>81.228897094726563</v>
      </c>
    </row>
    <row r="1308" spans="1:3">
      <c r="A1308" t="s">
        <v>2108</v>
      </c>
      <c r="B1308">
        <v>115773.19033432007</v>
      </c>
      <c r="C1308">
        <v>89.056297302246094</v>
      </c>
    </row>
    <row r="1309" spans="1:3">
      <c r="A1309" t="s">
        <v>2109</v>
      </c>
      <c r="B1309">
        <v>101334</v>
      </c>
      <c r="C1309">
        <v>77.949234008789063</v>
      </c>
    </row>
    <row r="1310" spans="1:3">
      <c r="A1310" t="s">
        <v>2110</v>
      </c>
      <c r="B1310">
        <v>87624</v>
      </c>
      <c r="C1310">
        <v>67.454963684082031</v>
      </c>
    </row>
    <row r="1311" spans="1:3">
      <c r="A1311" t="s">
        <v>2111</v>
      </c>
      <c r="B1311">
        <v>116006.24529838562</v>
      </c>
      <c r="C1311">
        <v>89.235572814941406</v>
      </c>
    </row>
    <row r="1312" spans="1:3">
      <c r="A1312" t="s">
        <v>2112</v>
      </c>
      <c r="B1312">
        <v>104200</v>
      </c>
      <c r="C1312">
        <v>80.153846740722656</v>
      </c>
    </row>
    <row r="1313" spans="1:3">
      <c r="A1313" t="s">
        <v>2113</v>
      </c>
      <c r="B1313">
        <v>117500</v>
      </c>
      <c r="C1313">
        <v>90.454193115234375</v>
      </c>
    </row>
    <row r="1314" spans="1:3">
      <c r="A1314" t="s">
        <v>2114</v>
      </c>
      <c r="B1314">
        <v>111325</v>
      </c>
      <c r="C1314">
        <v>85.634613037109375</v>
      </c>
    </row>
    <row r="1315" spans="1:3">
      <c r="A1315" t="s">
        <v>2115</v>
      </c>
      <c r="B1315">
        <v>118050</v>
      </c>
      <c r="C1315">
        <v>90.807693481445313</v>
      </c>
    </row>
    <row r="1316" spans="1:3">
      <c r="A1316" t="s">
        <v>2116</v>
      </c>
      <c r="B1316">
        <v>115475</v>
      </c>
      <c r="C1316">
        <v>88.826919555664063</v>
      </c>
    </row>
    <row r="1317" spans="1:3">
      <c r="A1317" t="s">
        <v>2117</v>
      </c>
      <c r="B1317">
        <v>115100</v>
      </c>
      <c r="C1317">
        <v>88.538459777832031</v>
      </c>
    </row>
    <row r="1318" spans="1:3">
      <c r="A1318" t="s">
        <v>2118</v>
      </c>
      <c r="B1318">
        <v>101825</v>
      </c>
      <c r="C1318">
        <v>78.326919555664063</v>
      </c>
    </row>
    <row r="1319" spans="1:3">
      <c r="A1319" t="s">
        <v>2119</v>
      </c>
      <c r="B1319">
        <v>109025</v>
      </c>
      <c r="C1319">
        <v>83.865386962890625</v>
      </c>
    </row>
    <row r="1320" spans="1:3">
      <c r="A1320" t="s">
        <v>2120</v>
      </c>
      <c r="B1320">
        <v>103925</v>
      </c>
      <c r="C1320">
        <v>79.942306518554688</v>
      </c>
    </row>
    <row r="1321" spans="1:3">
      <c r="A1321" t="s">
        <v>2121</v>
      </c>
      <c r="B1321">
        <v>118850</v>
      </c>
      <c r="C1321">
        <v>91.423080444335938</v>
      </c>
    </row>
    <row r="1322" spans="1:3">
      <c r="A1322" t="s">
        <v>2122</v>
      </c>
      <c r="B1322">
        <v>108925</v>
      </c>
      <c r="C1322">
        <v>83.788459777832031</v>
      </c>
    </row>
    <row r="1323" spans="1:3">
      <c r="A1323" t="s">
        <v>2123</v>
      </c>
      <c r="B1323">
        <v>102350</v>
      </c>
      <c r="C1323">
        <v>78.730766296386719</v>
      </c>
    </row>
    <row r="1324" spans="1:3">
      <c r="A1324" t="s">
        <v>2124</v>
      </c>
      <c r="B1324">
        <v>100950</v>
      </c>
      <c r="C1324">
        <v>77.653846740722656</v>
      </c>
    </row>
    <row r="1325" spans="1:3">
      <c r="A1325" t="s">
        <v>2125</v>
      </c>
      <c r="B1325">
        <v>96825</v>
      </c>
      <c r="C1325">
        <v>74.480766296386719</v>
      </c>
    </row>
    <row r="1326" spans="1:3">
      <c r="A1326" t="s">
        <v>2126</v>
      </c>
      <c r="B1326">
        <v>105550</v>
      </c>
      <c r="C1326">
        <v>81.192306518554688</v>
      </c>
    </row>
    <row r="1327" spans="1:3">
      <c r="A1327" t="s">
        <v>2127</v>
      </c>
      <c r="B1327">
        <v>109225</v>
      </c>
      <c r="C1327">
        <v>84.019233703613281</v>
      </c>
    </row>
    <row r="1328" spans="1:3">
      <c r="A1328" t="s">
        <v>2128</v>
      </c>
      <c r="B1328">
        <v>113450</v>
      </c>
      <c r="C1328">
        <v>87.269233703613281</v>
      </c>
    </row>
    <row r="1329" spans="1:3">
      <c r="A1329" t="s">
        <v>2129</v>
      </c>
      <c r="B1329">
        <v>113475</v>
      </c>
      <c r="C1329">
        <v>87.288459777832031</v>
      </c>
    </row>
    <row r="1330" spans="1:3">
      <c r="A1330" t="s">
        <v>2130</v>
      </c>
      <c r="B1330">
        <v>116300</v>
      </c>
      <c r="C1330">
        <v>89.461540222167969</v>
      </c>
    </row>
    <row r="1331" spans="1:3">
      <c r="A1331" t="s">
        <v>2131</v>
      </c>
      <c r="B1331">
        <v>109325</v>
      </c>
      <c r="C1331">
        <v>84.096153259277344</v>
      </c>
    </row>
    <row r="1332" spans="1:3">
      <c r="A1332" t="s">
        <v>2132</v>
      </c>
      <c r="B1332">
        <v>120250</v>
      </c>
      <c r="C1332">
        <v>92.5</v>
      </c>
    </row>
    <row r="1333" spans="1:3">
      <c r="A1333" t="s">
        <v>2133</v>
      </c>
      <c r="B1333">
        <v>122125</v>
      </c>
      <c r="C1333">
        <v>93.942306518554688</v>
      </c>
    </row>
    <row r="1334" spans="1:3">
      <c r="A1334" t="s">
        <v>2134</v>
      </c>
      <c r="B1334">
        <v>123050</v>
      </c>
      <c r="C1334">
        <v>94.653846740722656</v>
      </c>
    </row>
    <row r="1335" spans="1:3">
      <c r="A1335" t="s">
        <v>2135</v>
      </c>
      <c r="B1335">
        <v>112100</v>
      </c>
      <c r="C1335">
        <v>86.230766296386719</v>
      </c>
    </row>
    <row r="1336" spans="1:3">
      <c r="A1336" t="s">
        <v>2136</v>
      </c>
      <c r="B1336">
        <v>103050</v>
      </c>
      <c r="C1336">
        <v>79.269233703613281</v>
      </c>
    </row>
    <row r="1337" spans="1:3">
      <c r="A1337" t="s">
        <v>2137</v>
      </c>
      <c r="B1337">
        <v>95025</v>
      </c>
      <c r="C1337">
        <v>73.096153259277344</v>
      </c>
    </row>
    <row r="1338" spans="1:3">
      <c r="A1338" t="s">
        <v>2138</v>
      </c>
      <c r="B1338">
        <v>103075</v>
      </c>
      <c r="C1338">
        <v>79.288459777832031</v>
      </c>
    </row>
    <row r="1339" spans="1:3">
      <c r="A1339" t="s">
        <v>2139</v>
      </c>
      <c r="B1339">
        <v>93225</v>
      </c>
      <c r="C1339">
        <v>71.711540222167969</v>
      </c>
    </row>
    <row r="1340" spans="1:3">
      <c r="A1340" t="s">
        <v>2140</v>
      </c>
      <c r="B1340">
        <v>78325</v>
      </c>
      <c r="C1340">
        <v>60.25</v>
      </c>
    </row>
    <row r="1341" spans="1:3">
      <c r="A1341" t="s">
        <v>2141</v>
      </c>
      <c r="B1341">
        <v>78900</v>
      </c>
      <c r="C1341">
        <v>60.692306518554688</v>
      </c>
    </row>
    <row r="1342" spans="1:3">
      <c r="A1342" t="s">
        <v>2142</v>
      </c>
      <c r="B1342">
        <v>80700</v>
      </c>
      <c r="C1342">
        <v>62.076923370361328</v>
      </c>
    </row>
    <row r="1343" spans="1:3">
      <c r="A1343" t="s">
        <v>2143</v>
      </c>
      <c r="B1343">
        <v>96750</v>
      </c>
      <c r="C1343">
        <v>74.423080444335938</v>
      </c>
    </row>
    <row r="1344" spans="1:3">
      <c r="A1344" t="s">
        <v>2144</v>
      </c>
      <c r="B1344">
        <v>102125</v>
      </c>
      <c r="C1344">
        <v>78.557693481445313</v>
      </c>
    </row>
    <row r="1345" spans="1:3">
      <c r="A1345" t="s">
        <v>2145</v>
      </c>
      <c r="B1345">
        <v>123775</v>
      </c>
      <c r="C1345">
        <v>95.284835815429688</v>
      </c>
    </row>
    <row r="1346" spans="1:3">
      <c r="A1346" t="s">
        <v>2146</v>
      </c>
      <c r="B1346">
        <v>124950</v>
      </c>
      <c r="C1346">
        <v>96.115386962890625</v>
      </c>
    </row>
    <row r="1347" spans="1:3">
      <c r="A1347" t="s">
        <v>2147</v>
      </c>
      <c r="B1347">
        <v>120775</v>
      </c>
      <c r="C1347">
        <v>92.903846740722656</v>
      </c>
    </row>
    <row r="1348" spans="1:3">
      <c r="A1348" t="s">
        <v>2148</v>
      </c>
      <c r="B1348">
        <v>123375</v>
      </c>
      <c r="C1348">
        <v>94.903846740722656</v>
      </c>
    </row>
    <row r="1349" spans="1:3">
      <c r="A1349" t="s">
        <v>2149</v>
      </c>
      <c r="B1349">
        <v>112150</v>
      </c>
      <c r="C1349">
        <v>86.269233703613281</v>
      </c>
    </row>
    <row r="1350" spans="1:3">
      <c r="A1350" t="s">
        <v>2150</v>
      </c>
      <c r="B1350">
        <v>105050</v>
      </c>
      <c r="C1350">
        <v>80.807693481445313</v>
      </c>
    </row>
    <row r="1351" spans="1:3">
      <c r="A1351" t="s">
        <v>2151</v>
      </c>
      <c r="B1351">
        <v>119400</v>
      </c>
      <c r="C1351">
        <v>91.846153259277344</v>
      </c>
    </row>
    <row r="1352" spans="1:3">
      <c r="A1352" t="s">
        <v>2152</v>
      </c>
      <c r="B1352">
        <v>99250</v>
      </c>
      <c r="C1352">
        <v>76.346153259277344</v>
      </c>
    </row>
    <row r="1353" spans="1:3">
      <c r="A1353" t="s">
        <v>2153</v>
      </c>
      <c r="B1353">
        <v>29</v>
      </c>
      <c r="C1353">
        <v>2.2307692095637321E-2</v>
      </c>
    </row>
    <row r="1354" spans="1:3">
      <c r="A1354" t="s">
        <v>2154</v>
      </c>
      <c r="B1354">
        <v>15</v>
      </c>
      <c r="C1354">
        <v>1.1538461782038212E-2</v>
      </c>
    </row>
    <row r="1355" spans="1:3">
      <c r="A1355" t="s">
        <v>2155</v>
      </c>
      <c r="B1355">
        <v>915</v>
      </c>
      <c r="C1355">
        <v>0.70384615659713745</v>
      </c>
    </row>
    <row r="1356" spans="1:3">
      <c r="A1356" t="s">
        <v>2156</v>
      </c>
      <c r="B1356">
        <v>341</v>
      </c>
      <c r="C1356">
        <v>0.26230770349502563</v>
      </c>
    </row>
    <row r="1357" spans="1:3">
      <c r="A1357" t="s">
        <v>2157</v>
      </c>
      <c r="B1357">
        <v>5</v>
      </c>
      <c r="C1357">
        <v>3.8491147570312023E-3</v>
      </c>
    </row>
    <row r="1358" spans="1:3">
      <c r="A1358" t="s">
        <v>2158</v>
      </c>
      <c r="B1358">
        <v>8</v>
      </c>
      <c r="C1358">
        <v>6.1585833318531513E-3</v>
      </c>
    </row>
    <row r="1359" spans="1:3">
      <c r="A1359" t="s">
        <v>2159</v>
      </c>
      <c r="B1359">
        <v>465</v>
      </c>
      <c r="C1359">
        <v>0.35796767473220825</v>
      </c>
    </row>
    <row r="1360" spans="1:3">
      <c r="A1360" t="s">
        <v>2160</v>
      </c>
      <c r="B1360">
        <v>821</v>
      </c>
      <c r="C1360">
        <v>0.63202464580535889</v>
      </c>
    </row>
    <row r="1361" spans="1:3">
      <c r="A1361" t="s">
        <v>2161</v>
      </c>
      <c r="B1361">
        <v>10</v>
      </c>
      <c r="C1361">
        <v>7.6923076994717121E-3</v>
      </c>
    </row>
    <row r="1362" spans="1:3">
      <c r="A1362" t="s">
        <v>2162</v>
      </c>
      <c r="B1362">
        <v>85</v>
      </c>
      <c r="C1362">
        <v>6.5384618937969208E-2</v>
      </c>
    </row>
    <row r="1363" spans="1:3">
      <c r="A1363" t="s">
        <v>2163</v>
      </c>
      <c r="B1363">
        <v>547</v>
      </c>
      <c r="C1363">
        <v>0.42076924443244934</v>
      </c>
    </row>
    <row r="1364" spans="1:3">
      <c r="A1364" t="s">
        <v>2164</v>
      </c>
      <c r="B1364">
        <v>658</v>
      </c>
      <c r="C1364">
        <v>0.50615382194519043</v>
      </c>
    </row>
    <row r="1365" spans="1:3">
      <c r="A1365" t="s">
        <v>2165</v>
      </c>
      <c r="B1365">
        <v>13</v>
      </c>
      <c r="C1365">
        <v>9.9999997764825821E-3</v>
      </c>
    </row>
    <row r="1366" spans="1:3">
      <c r="A1366" t="s">
        <v>2166</v>
      </c>
      <c r="B1366">
        <v>58</v>
      </c>
      <c r="C1366">
        <v>4.4615384191274643E-2</v>
      </c>
    </row>
    <row r="1367" spans="1:3">
      <c r="A1367" t="s">
        <v>2167</v>
      </c>
      <c r="B1367">
        <v>323</v>
      </c>
      <c r="C1367">
        <v>0.24846154451370239</v>
      </c>
    </row>
    <row r="1368" spans="1:3">
      <c r="A1368" t="s">
        <v>2168</v>
      </c>
      <c r="B1368">
        <v>906</v>
      </c>
      <c r="C1368">
        <v>0.69692307710647583</v>
      </c>
    </row>
    <row r="1369" spans="1:3">
      <c r="A1369" t="s">
        <v>2169</v>
      </c>
      <c r="B1369">
        <v>18</v>
      </c>
      <c r="C1369">
        <v>1.3846153393387794E-2</v>
      </c>
    </row>
    <row r="1370" spans="1:3">
      <c r="A1370" t="s">
        <v>2170</v>
      </c>
      <c r="B1370">
        <v>30</v>
      </c>
      <c r="C1370">
        <v>2.3076923564076424E-2</v>
      </c>
    </row>
    <row r="1371" spans="1:3">
      <c r="A1371" t="s">
        <v>2171</v>
      </c>
      <c r="B1371">
        <v>467</v>
      </c>
      <c r="C1371">
        <v>0.35923075675964355</v>
      </c>
    </row>
    <row r="1372" spans="1:3">
      <c r="A1372" t="s">
        <v>2172</v>
      </c>
      <c r="B1372">
        <v>785</v>
      </c>
      <c r="C1372">
        <v>0.60384613275527954</v>
      </c>
    </row>
    <row r="1373" spans="1:3">
      <c r="A1373" t="s">
        <v>2173</v>
      </c>
      <c r="B1373">
        <v>55</v>
      </c>
      <c r="C1373">
        <v>4.2307693511247635E-2</v>
      </c>
    </row>
    <row r="1374" spans="1:3">
      <c r="A1374" t="s">
        <v>2174</v>
      </c>
      <c r="B1374">
        <v>22</v>
      </c>
      <c r="C1374">
        <v>1.6923077404499054E-2</v>
      </c>
    </row>
    <row r="1375" spans="1:3">
      <c r="A1375" t="s">
        <v>2175</v>
      </c>
      <c r="B1375">
        <v>387</v>
      </c>
      <c r="C1375">
        <v>0.29769229888916016</v>
      </c>
    </row>
    <row r="1376" spans="1:3">
      <c r="A1376" t="s">
        <v>2176</v>
      </c>
      <c r="B1376">
        <v>836</v>
      </c>
      <c r="C1376">
        <v>0.64307689666748047</v>
      </c>
    </row>
    <row r="1377" spans="1:3">
      <c r="A1377" t="s">
        <v>2177</v>
      </c>
      <c r="B1377">
        <v>183</v>
      </c>
      <c r="C1377">
        <v>0.14076922833919525</v>
      </c>
    </row>
    <row r="1378" spans="1:3">
      <c r="A1378" t="s">
        <v>2178</v>
      </c>
      <c r="B1378">
        <v>117</v>
      </c>
      <c r="C1378">
        <v>9.0000003576278687E-2</v>
      </c>
    </row>
    <row r="1379" spans="1:3">
      <c r="A1379" t="s">
        <v>2179</v>
      </c>
      <c r="B1379">
        <v>344</v>
      </c>
      <c r="C1379">
        <v>0.26461538672447205</v>
      </c>
    </row>
    <row r="1380" spans="1:3">
      <c r="A1380" t="s">
        <v>2180</v>
      </c>
      <c r="B1380">
        <v>656</v>
      </c>
      <c r="C1380">
        <v>0.50461536645889282</v>
      </c>
    </row>
    <row r="1381" spans="1:3">
      <c r="A1381" t="s">
        <v>2181</v>
      </c>
      <c r="B1381">
        <v>8</v>
      </c>
      <c r="C1381">
        <v>6.1538461595773697E-3</v>
      </c>
    </row>
    <row r="1382" spans="1:3">
      <c r="A1382" t="s">
        <v>2182</v>
      </c>
      <c r="B1382">
        <v>78</v>
      </c>
      <c r="C1382">
        <v>5.9999998658895493E-2</v>
      </c>
    </row>
    <row r="1383" spans="1:3">
      <c r="A1383" t="s">
        <v>2183</v>
      </c>
      <c r="B1383">
        <v>659</v>
      </c>
      <c r="C1383">
        <v>0.50692307949066162</v>
      </c>
    </row>
    <row r="1384" spans="1:3">
      <c r="A1384" t="s">
        <v>2184</v>
      </c>
      <c r="B1384">
        <v>555</v>
      </c>
      <c r="C1384">
        <v>0.42692306637763977</v>
      </c>
    </row>
    <row r="1385" spans="1:3">
      <c r="A1385" t="s">
        <v>2185</v>
      </c>
      <c r="B1385">
        <v>71</v>
      </c>
      <c r="C1385">
        <v>5.4615385830402374E-2</v>
      </c>
    </row>
    <row r="1386" spans="1:3">
      <c r="A1386" t="s">
        <v>2186</v>
      </c>
      <c r="B1386">
        <v>124</v>
      </c>
      <c r="C1386">
        <v>9.5384612679481506E-2</v>
      </c>
    </row>
    <row r="1387" spans="1:3">
      <c r="A1387" t="s">
        <v>2187</v>
      </c>
      <c r="B1387">
        <v>582</v>
      </c>
      <c r="C1387">
        <v>0.44769230484962463</v>
      </c>
    </row>
    <row r="1388" spans="1:3">
      <c r="A1388" t="s">
        <v>2188</v>
      </c>
      <c r="B1388">
        <v>523</v>
      </c>
      <c r="C1388">
        <v>0.40230768918991089</v>
      </c>
    </row>
    <row r="1389" spans="1:3">
      <c r="A1389" t="s">
        <v>2189</v>
      </c>
      <c r="B1389">
        <v>22</v>
      </c>
      <c r="C1389">
        <v>1.6923077404499054E-2</v>
      </c>
    </row>
    <row r="1390" spans="1:3">
      <c r="A1390" t="s">
        <v>2190</v>
      </c>
      <c r="B1390">
        <v>21</v>
      </c>
      <c r="C1390">
        <v>1.6153845936059952E-2</v>
      </c>
    </row>
    <row r="1391" spans="1:3">
      <c r="A1391" t="s">
        <v>2191</v>
      </c>
      <c r="B1391">
        <v>338</v>
      </c>
      <c r="C1391">
        <v>0.25999999046325684</v>
      </c>
    </row>
    <row r="1392" spans="1:3">
      <c r="A1392" t="s">
        <v>2192</v>
      </c>
      <c r="B1392">
        <v>919</v>
      </c>
      <c r="C1392">
        <v>0.70692306756973267</v>
      </c>
    </row>
    <row r="1393" spans="1:3">
      <c r="A1393" t="s">
        <v>2193</v>
      </c>
      <c r="B1393">
        <v>12</v>
      </c>
      <c r="C1393">
        <v>9.2307692393660545E-3</v>
      </c>
    </row>
    <row r="1394" spans="1:3">
      <c r="A1394" t="s">
        <v>2194</v>
      </c>
      <c r="B1394">
        <v>72</v>
      </c>
      <c r="C1394">
        <v>5.5384613573551178E-2</v>
      </c>
    </row>
    <row r="1395" spans="1:3">
      <c r="A1395" t="s">
        <v>2195</v>
      </c>
      <c r="B1395">
        <v>663</v>
      </c>
      <c r="C1395">
        <v>0.50999999046325684</v>
      </c>
    </row>
    <row r="1396" spans="1:3">
      <c r="A1396" t="s">
        <v>2196</v>
      </c>
      <c r="B1396">
        <v>553</v>
      </c>
      <c r="C1396">
        <v>0.42538461089134216</v>
      </c>
    </row>
    <row r="1397" spans="1:3">
      <c r="A1397" t="s">
        <v>2197</v>
      </c>
      <c r="B1397">
        <v>18</v>
      </c>
      <c r="C1397">
        <v>1.3846153393387794E-2</v>
      </c>
    </row>
    <row r="1398" spans="1:3">
      <c r="A1398" t="s">
        <v>2198</v>
      </c>
      <c r="B1398">
        <v>285</v>
      </c>
      <c r="C1398">
        <v>0.2192307710647583</v>
      </c>
    </row>
    <row r="1399" spans="1:3">
      <c r="A1399" t="s">
        <v>2199</v>
      </c>
      <c r="B1399">
        <v>482</v>
      </c>
      <c r="C1399">
        <v>0.37076923251152039</v>
      </c>
    </row>
    <row r="1400" spans="1:3">
      <c r="A1400" t="s">
        <v>2200</v>
      </c>
      <c r="B1400">
        <v>515</v>
      </c>
      <c r="C1400">
        <v>0.39615383744239807</v>
      </c>
    </row>
    <row r="1401" spans="1:3">
      <c r="A1401" t="s">
        <v>2201</v>
      </c>
      <c r="B1401">
        <v>17</v>
      </c>
      <c r="C1401">
        <v>1.3076922856271267E-2</v>
      </c>
    </row>
    <row r="1402" spans="1:3">
      <c r="A1402" t="s">
        <v>2202</v>
      </c>
      <c r="B1402">
        <v>328</v>
      </c>
      <c r="C1402">
        <v>0.25230768322944641</v>
      </c>
    </row>
    <row r="1403" spans="1:3">
      <c r="A1403" t="s">
        <v>2203</v>
      </c>
      <c r="B1403">
        <v>455</v>
      </c>
      <c r="C1403">
        <v>0.34999999403953552</v>
      </c>
    </row>
    <row r="1404" spans="1:3">
      <c r="A1404" t="s">
        <v>2204</v>
      </c>
      <c r="B1404">
        <v>500</v>
      </c>
      <c r="C1404">
        <v>0.38461539149284363</v>
      </c>
    </row>
    <row r="1405" spans="1:3">
      <c r="A1405" t="s">
        <v>2205</v>
      </c>
      <c r="B1405">
        <v>177</v>
      </c>
      <c r="C1405">
        <v>0.13615384697914124</v>
      </c>
    </row>
    <row r="1406" spans="1:3">
      <c r="A1406" t="s">
        <v>2206</v>
      </c>
      <c r="B1406">
        <v>221</v>
      </c>
      <c r="C1406">
        <v>0.17000000178813934</v>
      </c>
    </row>
    <row r="1407" spans="1:3">
      <c r="A1407" t="s">
        <v>2207</v>
      </c>
      <c r="B1407">
        <v>354</v>
      </c>
      <c r="C1407">
        <v>0.27230769395828247</v>
      </c>
    </row>
    <row r="1408" spans="1:3">
      <c r="A1408" t="s">
        <v>2208</v>
      </c>
      <c r="B1408">
        <v>548</v>
      </c>
      <c r="C1408">
        <v>0.42153847217559814</v>
      </c>
    </row>
    <row r="1409" spans="1:3">
      <c r="A1409" t="s">
        <v>2209</v>
      </c>
      <c r="B1409">
        <v>9</v>
      </c>
      <c r="C1409">
        <v>6.9230766966938972E-3</v>
      </c>
    </row>
    <row r="1410" spans="1:3">
      <c r="A1410" t="s">
        <v>2210</v>
      </c>
      <c r="B1410">
        <v>297</v>
      </c>
      <c r="C1410">
        <v>0.22846153378486633</v>
      </c>
    </row>
    <row r="1411" spans="1:3">
      <c r="A1411" t="s">
        <v>2211</v>
      </c>
      <c r="B1411">
        <v>357</v>
      </c>
      <c r="C1411">
        <v>0.27461537718772888</v>
      </c>
    </row>
    <row r="1412" spans="1:3">
      <c r="A1412" t="s">
        <v>2212</v>
      </c>
      <c r="B1412">
        <v>637</v>
      </c>
      <c r="C1412">
        <v>0.49000000953674316</v>
      </c>
    </row>
    <row r="1413" spans="1:3">
      <c r="A1413" t="s">
        <v>2213</v>
      </c>
      <c r="B1413">
        <v>13</v>
      </c>
      <c r="C1413">
        <v>9.9999997764825821E-3</v>
      </c>
    </row>
    <row r="1414" spans="1:3">
      <c r="A1414" t="s">
        <v>2214</v>
      </c>
      <c r="B1414">
        <v>129</v>
      </c>
      <c r="C1414">
        <v>9.9230766296386719E-2</v>
      </c>
    </row>
    <row r="1415" spans="1:3">
      <c r="A1415" t="s">
        <v>2215</v>
      </c>
      <c r="B1415">
        <v>534</v>
      </c>
      <c r="C1415">
        <v>0.41076922416687012</v>
      </c>
    </row>
    <row r="1416" spans="1:3">
      <c r="A1416" t="s">
        <v>2216</v>
      </c>
      <c r="B1416">
        <v>624</v>
      </c>
      <c r="C1416">
        <v>0.47999998927116394</v>
      </c>
    </row>
    <row r="1417" spans="1:3">
      <c r="A1417" t="s">
        <v>2217</v>
      </c>
      <c r="B1417">
        <v>18</v>
      </c>
      <c r="C1417">
        <v>1.3846153393387794E-2</v>
      </c>
    </row>
    <row r="1418" spans="1:3">
      <c r="A1418" t="s">
        <v>2218</v>
      </c>
      <c r="B1418">
        <v>87</v>
      </c>
      <c r="C1418">
        <v>6.6923074424266815E-2</v>
      </c>
    </row>
    <row r="1419" spans="1:3">
      <c r="A1419" t="s">
        <v>2219</v>
      </c>
      <c r="B1419">
        <v>434</v>
      </c>
      <c r="C1419">
        <v>0.33384615182876587</v>
      </c>
    </row>
    <row r="1420" spans="1:3">
      <c r="A1420" t="s">
        <v>2220</v>
      </c>
      <c r="B1420">
        <v>761</v>
      </c>
      <c r="C1420">
        <v>0.58538460731506348</v>
      </c>
    </row>
    <row r="1421" spans="1:3">
      <c r="A1421" t="s">
        <v>2221</v>
      </c>
      <c r="B1421">
        <v>57</v>
      </c>
      <c r="C1421">
        <v>4.3846152722835541E-2</v>
      </c>
    </row>
    <row r="1422" spans="1:3">
      <c r="A1422" t="s">
        <v>2222</v>
      </c>
      <c r="B1422">
        <v>72</v>
      </c>
      <c r="C1422">
        <v>5.5384613573551178E-2</v>
      </c>
    </row>
    <row r="1423" spans="1:3">
      <c r="A1423" t="s">
        <v>2223</v>
      </c>
      <c r="B1423">
        <v>346</v>
      </c>
      <c r="C1423">
        <v>0.26615384221076965</v>
      </c>
    </row>
    <row r="1424" spans="1:3">
      <c r="A1424" t="s">
        <v>2224</v>
      </c>
      <c r="B1424">
        <v>825</v>
      </c>
      <c r="C1424">
        <v>0.63461536169052124</v>
      </c>
    </row>
    <row r="1425" spans="1:3">
      <c r="A1425" t="s">
        <v>2225</v>
      </c>
      <c r="B1425">
        <v>30</v>
      </c>
      <c r="C1425">
        <v>2.3076923564076424E-2</v>
      </c>
    </row>
    <row r="1426" spans="1:3">
      <c r="A1426" t="s">
        <v>2226</v>
      </c>
      <c r="B1426">
        <v>72</v>
      </c>
      <c r="C1426">
        <v>5.5384613573551178E-2</v>
      </c>
    </row>
    <row r="1427" spans="1:3">
      <c r="A1427" t="s">
        <v>2227</v>
      </c>
      <c r="B1427">
        <v>314</v>
      </c>
      <c r="C1427">
        <v>0.24153846502304077</v>
      </c>
    </row>
    <row r="1428" spans="1:3">
      <c r="A1428" t="s">
        <v>2228</v>
      </c>
      <c r="B1428">
        <v>884</v>
      </c>
      <c r="C1428">
        <v>0.68000000715255737</v>
      </c>
    </row>
    <row r="1429" spans="1:3">
      <c r="A1429" t="s">
        <v>2229</v>
      </c>
      <c r="B1429">
        <v>12</v>
      </c>
      <c r="C1429">
        <v>9.2307692393660545E-3</v>
      </c>
    </row>
    <row r="1430" spans="1:3">
      <c r="A1430" t="s">
        <v>2230</v>
      </c>
      <c r="B1430">
        <v>134</v>
      </c>
      <c r="C1430">
        <v>0.10307691991329193</v>
      </c>
    </row>
    <row r="1431" spans="1:3">
      <c r="A1431" t="s">
        <v>2231</v>
      </c>
      <c r="B1431">
        <v>523</v>
      </c>
      <c r="C1431">
        <v>0.40230768918991089</v>
      </c>
    </row>
    <row r="1432" spans="1:3">
      <c r="A1432" t="s">
        <v>2232</v>
      </c>
      <c r="B1432">
        <v>631</v>
      </c>
      <c r="C1432">
        <v>0.48538461327552795</v>
      </c>
    </row>
    <row r="1433" spans="1:3">
      <c r="A1433" t="s">
        <v>2233</v>
      </c>
      <c r="B1433">
        <v>7</v>
      </c>
      <c r="C1433">
        <v>5.3846151567995548E-3</v>
      </c>
    </row>
    <row r="1434" spans="1:3">
      <c r="A1434" t="s">
        <v>2234</v>
      </c>
      <c r="B1434">
        <v>45</v>
      </c>
      <c r="C1434">
        <v>3.461538627743721E-2</v>
      </c>
    </row>
    <row r="1435" spans="1:3">
      <c r="A1435" t="s">
        <v>2235</v>
      </c>
      <c r="B1435">
        <v>279</v>
      </c>
      <c r="C1435">
        <v>0.21461538970470428</v>
      </c>
    </row>
    <row r="1436" spans="1:3">
      <c r="A1436" t="s">
        <v>2236</v>
      </c>
      <c r="B1436">
        <v>969</v>
      </c>
      <c r="C1436">
        <v>0.74538463354110718</v>
      </c>
    </row>
    <row r="1437" spans="1:3">
      <c r="A1437" t="s">
        <v>2237</v>
      </c>
      <c r="B1437">
        <v>4</v>
      </c>
      <c r="C1437">
        <v>3.0769230797886848E-3</v>
      </c>
    </row>
    <row r="1438" spans="1:3">
      <c r="A1438" t="s">
        <v>2238</v>
      </c>
      <c r="B1438">
        <v>42</v>
      </c>
      <c r="C1438">
        <v>3.2307691872119904E-2</v>
      </c>
    </row>
    <row r="1439" spans="1:3">
      <c r="A1439" t="s">
        <v>2239</v>
      </c>
      <c r="B1439">
        <v>219</v>
      </c>
      <c r="C1439">
        <v>0.16846153140068054</v>
      </c>
    </row>
    <row r="1440" spans="1:3">
      <c r="A1440" t="s">
        <v>2240</v>
      </c>
      <c r="B1440">
        <v>1035</v>
      </c>
      <c r="C1440">
        <v>0.79615384340286255</v>
      </c>
    </row>
    <row r="1441" spans="1:3">
      <c r="A1441" t="s">
        <v>2241</v>
      </c>
      <c r="B1441">
        <v>31</v>
      </c>
      <c r="C1441">
        <v>2.3846153169870377E-2</v>
      </c>
    </row>
    <row r="1442" spans="1:3">
      <c r="A1442" t="s">
        <v>2242</v>
      </c>
      <c r="B1442">
        <v>30</v>
      </c>
      <c r="C1442">
        <v>2.3076923564076424E-2</v>
      </c>
    </row>
    <row r="1443" spans="1:3">
      <c r="A1443" t="s">
        <v>2243</v>
      </c>
      <c r="B1443">
        <v>125</v>
      </c>
      <c r="C1443">
        <v>9.6153847873210907E-2</v>
      </c>
    </row>
    <row r="1444" spans="1:3">
      <c r="A1444" t="s">
        <v>2244</v>
      </c>
      <c r="B1444">
        <v>1114</v>
      </c>
      <c r="C1444">
        <v>0.85692310333251953</v>
      </c>
    </row>
    <row r="1445" spans="1:3">
      <c r="A1445" t="s">
        <v>2245</v>
      </c>
      <c r="B1445">
        <v>95</v>
      </c>
      <c r="C1445">
        <v>7.3076926171779633E-2</v>
      </c>
    </row>
    <row r="1446" spans="1:3">
      <c r="A1446" t="s">
        <v>2246</v>
      </c>
      <c r="B1446">
        <v>52</v>
      </c>
      <c r="C1446">
        <v>3.9999999105930328E-2</v>
      </c>
    </row>
    <row r="1447" spans="1:3">
      <c r="A1447" t="s">
        <v>2247</v>
      </c>
      <c r="B1447">
        <v>327</v>
      </c>
      <c r="C1447">
        <v>0.25153845548629761</v>
      </c>
    </row>
    <row r="1448" spans="1:3">
      <c r="A1448" t="s">
        <v>2248</v>
      </c>
      <c r="B1448">
        <v>826</v>
      </c>
      <c r="C1448">
        <v>0.63538461923599243</v>
      </c>
    </row>
    <row r="1449" spans="1:3">
      <c r="A1449" t="s">
        <v>2249</v>
      </c>
      <c r="B1449">
        <v>177</v>
      </c>
      <c r="C1449">
        <v>0.13615384697914124</v>
      </c>
    </row>
    <row r="1450" spans="1:3">
      <c r="A1450" t="s">
        <v>2250</v>
      </c>
      <c r="B1450">
        <v>104</v>
      </c>
      <c r="C1450">
        <v>7.9999998211860657E-2</v>
      </c>
    </row>
    <row r="1451" spans="1:3">
      <c r="A1451" t="s">
        <v>2251</v>
      </c>
      <c r="B1451">
        <v>339</v>
      </c>
      <c r="C1451">
        <v>0.26076921820640564</v>
      </c>
    </row>
    <row r="1452" spans="1:3">
      <c r="A1452" t="s">
        <v>2252</v>
      </c>
      <c r="B1452">
        <v>680</v>
      </c>
      <c r="C1452">
        <v>0.52307695150375366</v>
      </c>
    </row>
    <row r="1453" spans="1:3">
      <c r="A1453" t="s">
        <v>2253</v>
      </c>
      <c r="B1453">
        <v>244</v>
      </c>
      <c r="C1453">
        <v>0.1876923143863678</v>
      </c>
    </row>
    <row r="1454" spans="1:3">
      <c r="A1454" t="s">
        <v>2254</v>
      </c>
      <c r="B1454">
        <v>118</v>
      </c>
      <c r="C1454">
        <v>9.076923131942749E-2</v>
      </c>
    </row>
    <row r="1455" spans="1:3">
      <c r="A1455" t="s">
        <v>2255</v>
      </c>
      <c r="B1455">
        <v>431</v>
      </c>
      <c r="C1455">
        <v>0.33153846859931946</v>
      </c>
    </row>
    <row r="1456" spans="1:3">
      <c r="A1456" t="s">
        <v>2256</v>
      </c>
      <c r="B1456">
        <v>507</v>
      </c>
      <c r="C1456">
        <v>0.38999998569488525</v>
      </c>
    </row>
    <row r="1457" spans="1:3">
      <c r="A1457" t="s">
        <v>2257</v>
      </c>
      <c r="B1457">
        <v>176</v>
      </c>
      <c r="C1457">
        <v>0.13538461923599243</v>
      </c>
    </row>
    <row r="1458" spans="1:3">
      <c r="A1458" t="s">
        <v>2258</v>
      </c>
      <c r="B1458">
        <v>99</v>
      </c>
      <c r="C1458">
        <v>7.6153844594955444E-2</v>
      </c>
    </row>
    <row r="1459" spans="1:3">
      <c r="A1459" t="s">
        <v>2259</v>
      </c>
      <c r="B1459">
        <v>351</v>
      </c>
      <c r="C1459">
        <v>0.27000001072883606</v>
      </c>
    </row>
    <row r="1460" spans="1:3">
      <c r="A1460" t="s">
        <v>2260</v>
      </c>
      <c r="B1460">
        <v>674</v>
      </c>
      <c r="C1460">
        <v>0.51846152544021606</v>
      </c>
    </row>
    <row r="1461" spans="1:3">
      <c r="A1461" t="s">
        <v>2261</v>
      </c>
      <c r="B1461">
        <v>281</v>
      </c>
      <c r="C1461">
        <v>0.21615384519100189</v>
      </c>
    </row>
    <row r="1462" spans="1:3">
      <c r="A1462" t="s">
        <v>2262</v>
      </c>
      <c r="B1462">
        <v>174</v>
      </c>
      <c r="C1462">
        <v>0.13384614884853363</v>
      </c>
    </row>
    <row r="1463" spans="1:3">
      <c r="A1463" t="s">
        <v>2263</v>
      </c>
      <c r="B1463">
        <v>280</v>
      </c>
      <c r="C1463">
        <v>0.21538461744785309</v>
      </c>
    </row>
    <row r="1464" spans="1:3">
      <c r="A1464" t="s">
        <v>2264</v>
      </c>
      <c r="B1464">
        <v>565</v>
      </c>
      <c r="C1464">
        <v>0.4346153736114502</v>
      </c>
    </row>
    <row r="1465" spans="1:3">
      <c r="A1465" t="s">
        <v>2265</v>
      </c>
      <c r="B1465">
        <v>610</v>
      </c>
      <c r="C1465">
        <v>0.4692307710647583</v>
      </c>
    </row>
    <row r="1466" spans="1:3">
      <c r="A1466" t="s">
        <v>2266</v>
      </c>
      <c r="B1466">
        <v>48</v>
      </c>
      <c r="C1466">
        <v>3.6923076957464218E-2</v>
      </c>
    </row>
    <row r="1467" spans="1:3">
      <c r="A1467" t="s">
        <v>2267</v>
      </c>
      <c r="B1467">
        <v>141</v>
      </c>
      <c r="C1467">
        <v>0.10846153646707535</v>
      </c>
    </row>
    <row r="1468" spans="1:3">
      <c r="A1468" t="s">
        <v>2268</v>
      </c>
      <c r="B1468">
        <v>501</v>
      </c>
      <c r="C1468">
        <v>0.38538461923599243</v>
      </c>
    </row>
    <row r="1469" spans="1:3">
      <c r="A1469" t="s">
        <v>2269</v>
      </c>
      <c r="B1469">
        <v>600</v>
      </c>
      <c r="C1469">
        <v>0.46153846383094788</v>
      </c>
    </row>
    <row r="1470" spans="1:3">
      <c r="A1470" t="s">
        <v>2270</v>
      </c>
      <c r="B1470">
        <v>43</v>
      </c>
      <c r="C1470">
        <v>3.3076923340559006E-2</v>
      </c>
    </row>
    <row r="1471" spans="1:3">
      <c r="A1471" t="s">
        <v>2271</v>
      </c>
      <c r="B1471">
        <v>158</v>
      </c>
      <c r="C1471">
        <v>0.12153846025466919</v>
      </c>
    </row>
    <row r="1472" spans="1:3">
      <c r="A1472" t="s">
        <v>2272</v>
      </c>
      <c r="B1472">
        <v>499</v>
      </c>
      <c r="C1472">
        <v>0.38384616374969482</v>
      </c>
    </row>
    <row r="1473" spans="1:3">
      <c r="A1473" t="s">
        <v>2273</v>
      </c>
      <c r="B1473">
        <v>558</v>
      </c>
      <c r="C1473">
        <v>0.42923077940940857</v>
      </c>
    </row>
    <row r="1474" spans="1:3">
      <c r="A1474" t="s">
        <v>2274</v>
      </c>
      <c r="B1474">
        <v>45</v>
      </c>
      <c r="C1474">
        <v>3.461538627743721E-2</v>
      </c>
    </row>
    <row r="1475" spans="1:3">
      <c r="A1475" t="s">
        <v>2275</v>
      </c>
      <c r="B1475">
        <v>208</v>
      </c>
      <c r="C1475">
        <v>0.15999999642372131</v>
      </c>
    </row>
    <row r="1476" spans="1:3">
      <c r="A1476" t="s">
        <v>2276</v>
      </c>
      <c r="B1476">
        <v>489</v>
      </c>
      <c r="C1476">
        <v>0.3761538565158844</v>
      </c>
    </row>
    <row r="1477" spans="1:3">
      <c r="A1477" t="s">
        <v>2277</v>
      </c>
      <c r="B1477">
        <v>145</v>
      </c>
      <c r="C1477">
        <v>0.11153846234083176</v>
      </c>
    </row>
    <row r="1478" spans="1:3">
      <c r="A1478" t="s">
        <v>2278</v>
      </c>
      <c r="B1478">
        <v>271</v>
      </c>
      <c r="C1478">
        <v>0.20846153795719147</v>
      </c>
    </row>
    <row r="1479" spans="1:3">
      <c r="A1479" t="s">
        <v>2279</v>
      </c>
      <c r="B1479">
        <v>353</v>
      </c>
      <c r="C1479">
        <v>0.27153846621513367</v>
      </c>
    </row>
    <row r="1480" spans="1:3">
      <c r="A1480" t="s">
        <v>2280</v>
      </c>
      <c r="B1480">
        <v>531</v>
      </c>
      <c r="C1480">
        <v>0.40846154093742371</v>
      </c>
    </row>
    <row r="1481" spans="1:3">
      <c r="A1481" t="s">
        <v>2281</v>
      </c>
      <c r="B1481">
        <v>123</v>
      </c>
      <c r="C1481">
        <v>9.4615384936332703E-2</v>
      </c>
    </row>
    <row r="1482" spans="1:3">
      <c r="A1482" t="s">
        <v>2282</v>
      </c>
      <c r="B1482">
        <v>265</v>
      </c>
      <c r="C1482">
        <v>0.20384615659713745</v>
      </c>
    </row>
    <row r="1483" spans="1:3">
      <c r="A1483" t="s">
        <v>2283</v>
      </c>
      <c r="B1483">
        <v>216</v>
      </c>
      <c r="C1483">
        <v>0.16615384817123413</v>
      </c>
    </row>
    <row r="1484" spans="1:3">
      <c r="A1484" t="s">
        <v>2284</v>
      </c>
      <c r="B1484">
        <v>696</v>
      </c>
      <c r="C1484">
        <v>0.53538459539413452</v>
      </c>
    </row>
    <row r="1485" spans="1:3">
      <c r="A1485" t="s">
        <v>2285</v>
      </c>
      <c r="B1485">
        <v>18</v>
      </c>
      <c r="C1485">
        <v>1.3856813311576843E-2</v>
      </c>
    </row>
    <row r="1486" spans="1:3">
      <c r="A1486" t="s">
        <v>2286</v>
      </c>
      <c r="B1486">
        <v>16</v>
      </c>
      <c r="C1486">
        <v>1.2317166663706303E-2</v>
      </c>
    </row>
    <row r="1487" spans="1:3">
      <c r="A1487" t="s">
        <v>2287</v>
      </c>
      <c r="B1487">
        <v>159</v>
      </c>
      <c r="C1487">
        <v>0.12240184843540192</v>
      </c>
    </row>
    <row r="1488" spans="1:3">
      <c r="A1488" t="s">
        <v>2288</v>
      </c>
      <c r="B1488">
        <v>1106</v>
      </c>
      <c r="C1488">
        <v>0.85142415761947632</v>
      </c>
    </row>
    <row r="1489" spans="1:3">
      <c r="A1489" t="s">
        <v>2289</v>
      </c>
      <c r="B1489">
        <v>16</v>
      </c>
      <c r="C1489">
        <v>1.2307692319154739E-2</v>
      </c>
    </row>
    <row r="1490" spans="1:3">
      <c r="A1490" t="s">
        <v>2290</v>
      </c>
      <c r="B1490">
        <v>14</v>
      </c>
      <c r="C1490">
        <v>1.076923031359911E-2</v>
      </c>
    </row>
    <row r="1491" spans="1:3">
      <c r="A1491" t="s">
        <v>2291</v>
      </c>
      <c r="B1491">
        <v>126</v>
      </c>
      <c r="C1491">
        <v>9.6923075616359711E-2</v>
      </c>
    </row>
    <row r="1492" spans="1:3">
      <c r="A1492" t="s">
        <v>2292</v>
      </c>
      <c r="B1492">
        <v>1144</v>
      </c>
      <c r="C1492">
        <v>0.87999999523162842</v>
      </c>
    </row>
    <row r="1493" spans="1:3">
      <c r="A1493" t="s">
        <v>2293</v>
      </c>
      <c r="B1493">
        <v>33</v>
      </c>
      <c r="C1493">
        <v>2.5384616106748581E-2</v>
      </c>
    </row>
    <row r="1494" spans="1:3">
      <c r="A1494" t="s">
        <v>2294</v>
      </c>
      <c r="B1494">
        <v>50</v>
      </c>
      <c r="C1494">
        <v>3.8461539894342422E-2</v>
      </c>
    </row>
    <row r="1495" spans="1:3">
      <c r="A1495" t="s">
        <v>2295</v>
      </c>
      <c r="B1495">
        <v>170</v>
      </c>
      <c r="C1495">
        <v>0.13076923787593842</v>
      </c>
    </row>
    <row r="1496" spans="1:3">
      <c r="A1496" t="s">
        <v>2296</v>
      </c>
      <c r="B1496">
        <v>1047</v>
      </c>
      <c r="C1496">
        <v>0.80538463592529297</v>
      </c>
    </row>
    <row r="1497" spans="1:3">
      <c r="A1497" t="s">
        <v>2297</v>
      </c>
      <c r="B1497">
        <v>12</v>
      </c>
      <c r="C1497">
        <v>9.2307692393660545E-3</v>
      </c>
    </row>
    <row r="1498" spans="1:3">
      <c r="A1498" t="s">
        <v>2298</v>
      </c>
      <c r="B1498">
        <v>18</v>
      </c>
      <c r="C1498">
        <v>1.3846153393387794E-2</v>
      </c>
    </row>
    <row r="1499" spans="1:3">
      <c r="A1499" t="s">
        <v>2299</v>
      </c>
      <c r="B1499">
        <v>193</v>
      </c>
      <c r="C1499">
        <v>0.14846153557300568</v>
      </c>
    </row>
    <row r="1500" spans="1:3">
      <c r="A1500" t="s">
        <v>2300</v>
      </c>
      <c r="B1500">
        <v>1077</v>
      </c>
      <c r="C1500">
        <v>0.82846152782440186</v>
      </c>
    </row>
    <row r="1501" spans="1:3">
      <c r="A1501" t="s">
        <v>2301</v>
      </c>
      <c r="B1501">
        <v>152</v>
      </c>
      <c r="C1501">
        <v>0.11692307889461517</v>
      </c>
    </row>
    <row r="1502" spans="1:3">
      <c r="A1502" t="s">
        <v>2302</v>
      </c>
      <c r="B1502">
        <v>15</v>
      </c>
      <c r="C1502">
        <v>1.1538461782038212E-2</v>
      </c>
    </row>
    <row r="1503" spans="1:3">
      <c r="A1503" t="s">
        <v>2303</v>
      </c>
      <c r="B1503">
        <v>228</v>
      </c>
      <c r="C1503">
        <v>0.17538461089134216</v>
      </c>
    </row>
    <row r="1504" spans="1:3">
      <c r="A1504" t="s">
        <v>2304</v>
      </c>
      <c r="B1504">
        <v>905</v>
      </c>
      <c r="C1504">
        <v>0.69615381956100464</v>
      </c>
    </row>
    <row r="1505" spans="1:3">
      <c r="A1505" t="s">
        <v>2305</v>
      </c>
      <c r="B1505">
        <v>93</v>
      </c>
      <c r="C1505">
        <v>7.1538463234901428E-2</v>
      </c>
    </row>
    <row r="1506" spans="1:3">
      <c r="A1506" t="s">
        <v>2306</v>
      </c>
      <c r="B1506">
        <v>190</v>
      </c>
      <c r="C1506">
        <v>0.14615385234355927</v>
      </c>
    </row>
    <row r="1507" spans="1:3">
      <c r="A1507" t="s">
        <v>2307</v>
      </c>
      <c r="B1507">
        <v>339</v>
      </c>
      <c r="C1507">
        <v>0.26076921820640564</v>
      </c>
    </row>
    <row r="1508" spans="1:3">
      <c r="A1508" t="s">
        <v>2308</v>
      </c>
      <c r="B1508">
        <v>678</v>
      </c>
      <c r="C1508">
        <v>0.52153843641281128</v>
      </c>
    </row>
    <row r="1509" spans="1:3">
      <c r="A1509" t="s">
        <v>2309</v>
      </c>
      <c r="B1509">
        <v>37</v>
      </c>
      <c r="C1509">
        <v>2.8461538255214691E-2</v>
      </c>
    </row>
    <row r="1510" spans="1:3">
      <c r="A1510" t="s">
        <v>2310</v>
      </c>
      <c r="B1510">
        <v>104</v>
      </c>
      <c r="C1510">
        <v>7.9999998211860657E-2</v>
      </c>
    </row>
    <row r="1511" spans="1:3">
      <c r="A1511" t="s">
        <v>2311</v>
      </c>
      <c r="B1511">
        <v>105</v>
      </c>
      <c r="C1511">
        <v>8.0769233405590057E-2</v>
      </c>
    </row>
    <row r="1512" spans="1:3">
      <c r="A1512" t="s">
        <v>2312</v>
      </c>
      <c r="B1512">
        <v>1054</v>
      </c>
      <c r="C1512">
        <v>0.81076925992965698</v>
      </c>
    </row>
    <row r="1513" spans="1:3">
      <c r="A1513" t="s">
        <v>2313</v>
      </c>
      <c r="B1513">
        <v>202</v>
      </c>
      <c r="C1513">
        <v>0.1553846150636673</v>
      </c>
    </row>
    <row r="1514" spans="1:3">
      <c r="A1514" t="s">
        <v>2314</v>
      </c>
      <c r="B1514">
        <v>182</v>
      </c>
      <c r="C1514">
        <v>0.14000000059604645</v>
      </c>
    </row>
    <row r="1515" spans="1:3">
      <c r="A1515" t="s">
        <v>2315</v>
      </c>
      <c r="B1515">
        <v>260</v>
      </c>
      <c r="C1515">
        <v>0.20000000298023224</v>
      </c>
    </row>
    <row r="1516" spans="1:3">
      <c r="A1516" t="s">
        <v>2316</v>
      </c>
      <c r="B1516">
        <v>656</v>
      </c>
      <c r="C1516">
        <v>0.50461536645889282</v>
      </c>
    </row>
    <row r="1517" spans="1:3">
      <c r="A1517" t="s">
        <v>458</v>
      </c>
      <c r="B1517">
        <v>10335.029968261719</v>
      </c>
      <c r="C1517">
        <v>99.375289916992188</v>
      </c>
    </row>
    <row r="1518" spans="1:3">
      <c r="A1518" t="s">
        <v>468</v>
      </c>
      <c r="B1518">
        <v>9962.5</v>
      </c>
      <c r="C1518">
        <v>95.793266296386719</v>
      </c>
    </row>
    <row r="1519" spans="1:3">
      <c r="A1519" t="s">
        <v>469</v>
      </c>
      <c r="B1519">
        <v>10395</v>
      </c>
      <c r="C1519">
        <v>99.951919555664063</v>
      </c>
    </row>
    <row r="1520" spans="1:3">
      <c r="A1520" t="s">
        <v>470</v>
      </c>
      <c r="B1520">
        <v>10400</v>
      </c>
      <c r="C1520">
        <v>100</v>
      </c>
    </row>
    <row r="1521" spans="1:3">
      <c r="A1521" t="s">
        <v>471</v>
      </c>
      <c r="B1521">
        <v>10310</v>
      </c>
      <c r="C1521">
        <v>99.134613037109375</v>
      </c>
    </row>
    <row r="1522" spans="1:3">
      <c r="A1522" t="s">
        <v>472</v>
      </c>
      <c r="B1522">
        <v>10400</v>
      </c>
      <c r="C1522">
        <v>100</v>
      </c>
    </row>
    <row r="1523" spans="1:3">
      <c r="A1523" t="s">
        <v>473</v>
      </c>
      <c r="B1523">
        <v>10400</v>
      </c>
      <c r="C1523">
        <v>100</v>
      </c>
    </row>
    <row r="1524" spans="1:3">
      <c r="A1524" t="s">
        <v>474</v>
      </c>
      <c r="B1524">
        <v>10400</v>
      </c>
      <c r="C1524">
        <v>100</v>
      </c>
    </row>
    <row r="1525" spans="1:3">
      <c r="A1525" t="s">
        <v>10981</v>
      </c>
      <c r="B1525">
        <v>9525</v>
      </c>
      <c r="C1525">
        <v>91.586540222167969</v>
      </c>
    </row>
    <row r="1526" spans="1:3">
      <c r="A1526" t="s">
        <v>10985</v>
      </c>
      <c r="B1526">
        <v>10400</v>
      </c>
      <c r="C1526">
        <v>100</v>
      </c>
    </row>
    <row r="1527" spans="1:3">
      <c r="A1527" t="s">
        <v>10989</v>
      </c>
      <c r="B1527">
        <v>10375</v>
      </c>
      <c r="C1527">
        <v>99.759613037109375</v>
      </c>
    </row>
    <row r="1528" spans="1:3">
      <c r="A1528" t="s">
        <v>10993</v>
      </c>
      <c r="B1528">
        <v>10400</v>
      </c>
      <c r="C1528">
        <v>100</v>
      </c>
    </row>
    <row r="1529" spans="1:3">
      <c r="A1529" t="s">
        <v>10997</v>
      </c>
      <c r="B1529">
        <v>10400</v>
      </c>
      <c r="C1529">
        <v>100</v>
      </c>
    </row>
    <row r="1530" spans="1:3">
      <c r="A1530" t="s">
        <v>11001</v>
      </c>
      <c r="B1530">
        <v>10400</v>
      </c>
      <c r="C1530">
        <v>100</v>
      </c>
    </row>
    <row r="1531" spans="1:3">
      <c r="A1531" t="s">
        <v>11005</v>
      </c>
      <c r="B1531">
        <v>10400</v>
      </c>
      <c r="C1531">
        <v>100</v>
      </c>
    </row>
    <row r="1532" spans="1:3">
      <c r="A1532" t="s">
        <v>11009</v>
      </c>
      <c r="B1532">
        <v>10400</v>
      </c>
      <c r="C1532">
        <v>100</v>
      </c>
    </row>
    <row r="1533" spans="1:3">
      <c r="A1533" t="s">
        <v>11013</v>
      </c>
      <c r="B1533">
        <v>10400</v>
      </c>
      <c r="C1533">
        <v>100</v>
      </c>
    </row>
    <row r="1534" spans="1:3">
      <c r="A1534" t="s">
        <v>11017</v>
      </c>
      <c r="B1534">
        <v>10400</v>
      </c>
      <c r="C1534">
        <v>100</v>
      </c>
    </row>
    <row r="1535" spans="1:3">
      <c r="A1535" t="s">
        <v>11021</v>
      </c>
      <c r="B1535">
        <v>10400</v>
      </c>
      <c r="C1535">
        <v>100</v>
      </c>
    </row>
    <row r="1536" spans="1:3">
      <c r="A1536" t="s">
        <v>11025</v>
      </c>
      <c r="B1536">
        <v>10400</v>
      </c>
      <c r="C1536">
        <v>100</v>
      </c>
    </row>
    <row r="1537" spans="1:3">
      <c r="A1537" t="s">
        <v>11029</v>
      </c>
      <c r="B1537">
        <v>10400</v>
      </c>
      <c r="C1537">
        <v>100</v>
      </c>
    </row>
    <row r="1538" spans="1:3">
      <c r="A1538" t="s">
        <v>11033</v>
      </c>
      <c r="B1538">
        <v>10400</v>
      </c>
      <c r="C1538">
        <v>100</v>
      </c>
    </row>
    <row r="1539" spans="1:3">
      <c r="A1539" t="s">
        <v>11037</v>
      </c>
      <c r="B1539">
        <v>10400</v>
      </c>
      <c r="C1539">
        <v>100</v>
      </c>
    </row>
    <row r="1540" spans="1:3">
      <c r="A1540" t="s">
        <v>11041</v>
      </c>
      <c r="B1540">
        <v>10400</v>
      </c>
      <c r="C1540">
        <v>100</v>
      </c>
    </row>
    <row r="1541" spans="1:3">
      <c r="A1541" t="s">
        <v>11045</v>
      </c>
      <c r="B1541">
        <v>10400</v>
      </c>
      <c r="C1541">
        <v>100</v>
      </c>
    </row>
    <row r="1542" spans="1:3">
      <c r="A1542" t="s">
        <v>11049</v>
      </c>
      <c r="B1542">
        <v>10400</v>
      </c>
      <c r="C1542">
        <v>100</v>
      </c>
    </row>
    <row r="1543" spans="1:3">
      <c r="A1543" t="s">
        <v>11053</v>
      </c>
      <c r="B1543">
        <v>10400</v>
      </c>
      <c r="C1543">
        <v>100</v>
      </c>
    </row>
    <row r="1544" spans="1:3">
      <c r="A1544" t="s">
        <v>11057</v>
      </c>
      <c r="B1544">
        <v>10400</v>
      </c>
      <c r="C1544">
        <v>100</v>
      </c>
    </row>
    <row r="1545" spans="1:3">
      <c r="A1545" t="s">
        <v>11061</v>
      </c>
      <c r="B1545">
        <v>10400</v>
      </c>
      <c r="C1545">
        <v>100</v>
      </c>
    </row>
    <row r="1546" spans="1:3">
      <c r="A1546" t="s">
        <v>11065</v>
      </c>
      <c r="B1546">
        <v>10400</v>
      </c>
      <c r="C1546">
        <v>100</v>
      </c>
    </row>
    <row r="1547" spans="1:3">
      <c r="A1547" t="s">
        <v>11069</v>
      </c>
      <c r="B1547">
        <v>10400</v>
      </c>
      <c r="C1547">
        <v>100</v>
      </c>
    </row>
    <row r="1548" spans="1:3">
      <c r="A1548" t="s">
        <v>11073</v>
      </c>
      <c r="B1548">
        <v>10400</v>
      </c>
      <c r="C1548">
        <v>100</v>
      </c>
    </row>
    <row r="1549" spans="1:3">
      <c r="A1549" t="s">
        <v>11077</v>
      </c>
      <c r="B1549">
        <v>10400</v>
      </c>
      <c r="C1549">
        <v>100</v>
      </c>
    </row>
    <row r="1550" spans="1:3">
      <c r="A1550" t="s">
        <v>11081</v>
      </c>
      <c r="B1550">
        <v>10400</v>
      </c>
      <c r="C1550">
        <v>100</v>
      </c>
    </row>
    <row r="1551" spans="1:3">
      <c r="A1551" t="s">
        <v>11085</v>
      </c>
      <c r="B1551">
        <v>10400</v>
      </c>
      <c r="C1551">
        <v>100</v>
      </c>
    </row>
    <row r="1552" spans="1:3">
      <c r="A1552" t="s">
        <v>11089</v>
      </c>
      <c r="B1552">
        <v>10400</v>
      </c>
      <c r="C1552">
        <v>100</v>
      </c>
    </row>
    <row r="1553" spans="1:3">
      <c r="A1553" t="s">
        <v>11093</v>
      </c>
      <c r="B1553">
        <v>10400</v>
      </c>
      <c r="C1553">
        <v>100</v>
      </c>
    </row>
    <row r="1554" spans="1:3">
      <c r="A1554" t="s">
        <v>11097</v>
      </c>
      <c r="B1554">
        <v>10400</v>
      </c>
      <c r="C1554">
        <v>100</v>
      </c>
    </row>
    <row r="1555" spans="1:3">
      <c r="A1555" t="s">
        <v>11101</v>
      </c>
      <c r="B1555">
        <v>10400</v>
      </c>
      <c r="C1555">
        <v>100</v>
      </c>
    </row>
    <row r="1556" spans="1:3">
      <c r="A1556" t="s">
        <v>11105</v>
      </c>
      <c r="B1556">
        <v>10400</v>
      </c>
      <c r="C1556">
        <v>100</v>
      </c>
    </row>
    <row r="1557" spans="1:3">
      <c r="A1557" t="s">
        <v>11109</v>
      </c>
      <c r="B1557">
        <v>10400</v>
      </c>
      <c r="C1557">
        <v>100</v>
      </c>
    </row>
    <row r="1558" spans="1:3">
      <c r="A1558" t="s">
        <v>11113</v>
      </c>
      <c r="B1558">
        <v>10400</v>
      </c>
      <c r="C1558">
        <v>100</v>
      </c>
    </row>
    <row r="1559" spans="1:3">
      <c r="A1559" t="s">
        <v>11117</v>
      </c>
      <c r="B1559">
        <v>10400</v>
      </c>
      <c r="C1559">
        <v>100</v>
      </c>
    </row>
    <row r="1560" spans="1:3">
      <c r="A1560" t="s">
        <v>11121</v>
      </c>
      <c r="B1560">
        <v>10400</v>
      </c>
      <c r="C1560">
        <v>100</v>
      </c>
    </row>
    <row r="1561" spans="1:3">
      <c r="A1561" t="s">
        <v>11125</v>
      </c>
      <c r="B1561">
        <v>10400</v>
      </c>
      <c r="C1561">
        <v>100</v>
      </c>
    </row>
    <row r="1562" spans="1:3">
      <c r="A1562" t="s">
        <v>11129</v>
      </c>
      <c r="B1562">
        <v>10400</v>
      </c>
      <c r="C1562">
        <v>100</v>
      </c>
    </row>
    <row r="1563" spans="1:3">
      <c r="A1563" t="s">
        <v>11133</v>
      </c>
      <c r="B1563">
        <v>10400</v>
      </c>
      <c r="C1563">
        <v>100</v>
      </c>
    </row>
    <row r="1564" spans="1:3">
      <c r="A1564" t="s">
        <v>11137</v>
      </c>
      <c r="B1564">
        <v>10400</v>
      </c>
      <c r="C1564">
        <v>100</v>
      </c>
    </row>
    <row r="1565" spans="1:3">
      <c r="A1565" t="s">
        <v>11141</v>
      </c>
      <c r="B1565">
        <v>10400</v>
      </c>
      <c r="C1565">
        <v>100</v>
      </c>
    </row>
    <row r="1566" spans="1:3">
      <c r="A1566" t="s">
        <v>13078</v>
      </c>
      <c r="B1566">
        <v>0</v>
      </c>
      <c r="C1566"/>
    </row>
    <row r="1567" spans="1:3">
      <c r="A1567" t="s">
        <v>13079</v>
      </c>
      <c r="B1567">
        <v>104000</v>
      </c>
      <c r="C1567">
        <v>80.123268127441406</v>
      </c>
    </row>
    <row r="1568" spans="1:3">
      <c r="A1568" t="s">
        <v>13080</v>
      </c>
      <c r="B1568">
        <v>0</v>
      </c>
      <c r="C1568"/>
    </row>
    <row r="1569" spans="1:3">
      <c r="A1569" t="s">
        <v>13081</v>
      </c>
      <c r="B1569">
        <v>117425</v>
      </c>
      <c r="C1569">
        <v>90.466102600097656</v>
      </c>
    </row>
    <row r="1570" spans="1:3">
      <c r="A1570" t="s">
        <v>13082</v>
      </c>
      <c r="B1570">
        <v>0</v>
      </c>
      <c r="C1570"/>
    </row>
    <row r="1571" spans="1:3">
      <c r="A1571" t="s">
        <v>13083</v>
      </c>
      <c r="B1571">
        <v>111225</v>
      </c>
      <c r="C1571">
        <v>85.623558044433594</v>
      </c>
    </row>
    <row r="1572" spans="1:3">
      <c r="A1572" t="s">
        <v>13084</v>
      </c>
      <c r="B1572">
        <v>0</v>
      </c>
      <c r="C1572"/>
    </row>
    <row r="1573" spans="1:3">
      <c r="A1573" t="s">
        <v>13085</v>
      </c>
      <c r="B1573">
        <v>118050</v>
      </c>
      <c r="C1573">
        <v>90.807693481445313</v>
      </c>
    </row>
    <row r="1574" spans="1:3">
      <c r="A1574" t="s">
        <v>13086</v>
      </c>
      <c r="B1574">
        <v>0</v>
      </c>
      <c r="C1574"/>
    </row>
    <row r="1575" spans="1:3">
      <c r="A1575" t="s">
        <v>13087</v>
      </c>
      <c r="B1575">
        <v>115475</v>
      </c>
      <c r="C1575">
        <v>88.826919555664063</v>
      </c>
    </row>
    <row r="1576" spans="1:3">
      <c r="A1576" t="s">
        <v>13088</v>
      </c>
      <c r="B1576">
        <v>350</v>
      </c>
      <c r="C1576">
        <v>87.5</v>
      </c>
    </row>
    <row r="1577" spans="1:3">
      <c r="A1577" t="s">
        <v>13089</v>
      </c>
      <c r="B1577">
        <v>114650</v>
      </c>
      <c r="C1577">
        <v>88.532821655273438</v>
      </c>
    </row>
    <row r="1578" spans="1:3">
      <c r="A1578" t="s">
        <v>13090</v>
      </c>
      <c r="B1578">
        <v>6650</v>
      </c>
      <c r="C1578">
        <v>83.125</v>
      </c>
    </row>
    <row r="1579" spans="1:3">
      <c r="A1579" t="s">
        <v>13091</v>
      </c>
      <c r="B1579">
        <v>95175</v>
      </c>
      <c r="C1579">
        <v>78.012298583984375</v>
      </c>
    </row>
    <row r="1580" spans="1:3">
      <c r="A1580" t="s">
        <v>13092</v>
      </c>
      <c r="B1580">
        <v>0</v>
      </c>
      <c r="C1580"/>
    </row>
    <row r="1581" spans="1:3">
      <c r="A1581" t="s">
        <v>13093</v>
      </c>
      <c r="B1581">
        <v>108950</v>
      </c>
      <c r="C1581">
        <v>83.872207641601563</v>
      </c>
    </row>
    <row r="1582" spans="1:3">
      <c r="A1582" t="s">
        <v>13094</v>
      </c>
      <c r="B1582">
        <v>0</v>
      </c>
      <c r="C1582"/>
    </row>
    <row r="1583" spans="1:3">
      <c r="A1583" t="s">
        <v>13095</v>
      </c>
      <c r="B1583">
        <v>103925</v>
      </c>
      <c r="C1583">
        <v>79.942306518554688</v>
      </c>
    </row>
    <row r="1584" spans="1:3">
      <c r="A1584" t="s">
        <v>13096</v>
      </c>
      <c r="B1584">
        <v>0</v>
      </c>
      <c r="C1584"/>
    </row>
    <row r="1585" spans="1:3">
      <c r="A1585" t="s">
        <v>13097</v>
      </c>
      <c r="B1585">
        <v>118850</v>
      </c>
      <c r="C1585">
        <v>91.423080444335938</v>
      </c>
    </row>
    <row r="1586" spans="1:3">
      <c r="A1586" t="s">
        <v>13098</v>
      </c>
      <c r="B1586">
        <v>0</v>
      </c>
      <c r="C1586"/>
    </row>
    <row r="1587" spans="1:3">
      <c r="A1587" t="s">
        <v>13099</v>
      </c>
      <c r="B1587">
        <v>108850</v>
      </c>
      <c r="C1587">
        <v>83.79522705078125</v>
      </c>
    </row>
    <row r="1588" spans="1:3">
      <c r="A1588" t="s">
        <v>13100</v>
      </c>
      <c r="B1588">
        <v>100</v>
      </c>
      <c r="C1588">
        <v>50</v>
      </c>
    </row>
    <row r="1589" spans="1:3">
      <c r="A1589" t="s">
        <v>13101</v>
      </c>
      <c r="B1589">
        <v>102200</v>
      </c>
      <c r="C1589">
        <v>78.797225952148438</v>
      </c>
    </row>
    <row r="1590" spans="1:3">
      <c r="A1590" t="s">
        <v>13102</v>
      </c>
      <c r="B1590">
        <v>150</v>
      </c>
      <c r="C1590">
        <v>50</v>
      </c>
    </row>
    <row r="1591" spans="1:3">
      <c r="A1591" t="s">
        <v>13103</v>
      </c>
      <c r="B1591">
        <v>100675</v>
      </c>
      <c r="C1591">
        <v>77.8013916015625</v>
      </c>
    </row>
    <row r="1592" spans="1:3">
      <c r="A1592" t="s">
        <v>13104</v>
      </c>
      <c r="B1592">
        <v>8150</v>
      </c>
      <c r="C1592">
        <v>74.770645141601563</v>
      </c>
    </row>
    <row r="1593" spans="1:3">
      <c r="A1593" t="s">
        <v>13105</v>
      </c>
      <c r="B1593">
        <v>88675</v>
      </c>
      <c r="C1593">
        <v>74.454238891601563</v>
      </c>
    </row>
    <row r="1594" spans="1:3">
      <c r="A1594" t="s">
        <v>13106</v>
      </c>
      <c r="B1594">
        <v>1150</v>
      </c>
      <c r="C1594">
        <v>82.142860412597656</v>
      </c>
    </row>
    <row r="1595" spans="1:3">
      <c r="A1595" t="s">
        <v>13107</v>
      </c>
      <c r="B1595">
        <v>104300</v>
      </c>
      <c r="C1595">
        <v>81.23052978515625</v>
      </c>
    </row>
    <row r="1596" spans="1:3">
      <c r="A1596" t="s">
        <v>13108</v>
      </c>
      <c r="B1596">
        <v>0</v>
      </c>
      <c r="C1596"/>
    </row>
    <row r="1597" spans="1:3">
      <c r="A1597" t="s">
        <v>13109</v>
      </c>
      <c r="B1597">
        <v>109225</v>
      </c>
      <c r="C1597">
        <v>84.019233703613281</v>
      </c>
    </row>
    <row r="1598" spans="1:3">
      <c r="A1598" t="s">
        <v>13110</v>
      </c>
      <c r="B1598">
        <v>125</v>
      </c>
      <c r="C1598">
        <v>62.5</v>
      </c>
    </row>
    <row r="1599" spans="1:3">
      <c r="A1599" t="s">
        <v>13111</v>
      </c>
      <c r="B1599">
        <v>113325</v>
      </c>
      <c r="C1599">
        <v>87.307395935058594</v>
      </c>
    </row>
    <row r="1600" spans="1:3">
      <c r="A1600" t="s">
        <v>13112</v>
      </c>
      <c r="B1600">
        <v>0</v>
      </c>
      <c r="C1600"/>
    </row>
    <row r="1601" spans="1:3">
      <c r="A1601" t="s">
        <v>13113</v>
      </c>
      <c r="B1601">
        <v>113475</v>
      </c>
      <c r="C1601">
        <v>87.288459777832031</v>
      </c>
    </row>
    <row r="1602" spans="1:3">
      <c r="A1602" t="s">
        <v>13114</v>
      </c>
      <c r="B1602">
        <v>0</v>
      </c>
      <c r="C1602"/>
    </row>
    <row r="1603" spans="1:3">
      <c r="A1603" t="s">
        <v>13115</v>
      </c>
      <c r="B1603">
        <v>116300</v>
      </c>
      <c r="C1603">
        <v>89.461540222167969</v>
      </c>
    </row>
    <row r="1604" spans="1:3">
      <c r="A1604" t="s">
        <v>13116</v>
      </c>
      <c r="B1604">
        <v>0</v>
      </c>
      <c r="C1604"/>
    </row>
    <row r="1605" spans="1:3">
      <c r="A1605" t="s">
        <v>13117</v>
      </c>
      <c r="B1605">
        <v>109325</v>
      </c>
      <c r="C1605">
        <v>84.096153259277344</v>
      </c>
    </row>
    <row r="1606" spans="1:3">
      <c r="A1606" t="s">
        <v>13118</v>
      </c>
      <c r="B1606">
        <v>0</v>
      </c>
      <c r="C1606"/>
    </row>
    <row r="1607" spans="1:3">
      <c r="A1607" t="s">
        <v>13119</v>
      </c>
      <c r="B1607">
        <v>120250</v>
      </c>
      <c r="C1607">
        <v>92.5</v>
      </c>
    </row>
    <row r="1608" spans="1:3">
      <c r="A1608" t="s">
        <v>13120</v>
      </c>
      <c r="B1608">
        <v>0</v>
      </c>
      <c r="C1608"/>
    </row>
    <row r="1609" spans="1:3">
      <c r="A1609" t="s">
        <v>13121</v>
      </c>
      <c r="B1609">
        <v>122050</v>
      </c>
      <c r="C1609">
        <v>93.956886291503906</v>
      </c>
    </row>
    <row r="1610" spans="1:3">
      <c r="A1610" t="s">
        <v>13122</v>
      </c>
      <c r="B1610">
        <v>0</v>
      </c>
      <c r="C1610"/>
    </row>
    <row r="1611" spans="1:3">
      <c r="A1611" t="s">
        <v>13123</v>
      </c>
      <c r="B1611">
        <v>123025</v>
      </c>
      <c r="C1611">
        <v>94.707466125488281</v>
      </c>
    </row>
    <row r="1612" spans="1:3">
      <c r="A1612" t="s">
        <v>13124</v>
      </c>
      <c r="B1612">
        <v>2375</v>
      </c>
      <c r="C1612">
        <v>79.166664123535156</v>
      </c>
    </row>
    <row r="1613" spans="1:3">
      <c r="A1613" t="s">
        <v>13125</v>
      </c>
      <c r="B1613">
        <v>109600</v>
      </c>
      <c r="C1613">
        <v>86.435333251953125</v>
      </c>
    </row>
    <row r="1614" spans="1:3">
      <c r="A1614" t="s">
        <v>13126</v>
      </c>
      <c r="B1614">
        <v>16900</v>
      </c>
      <c r="C1614">
        <v>84.079605102539063</v>
      </c>
    </row>
    <row r="1615" spans="1:3">
      <c r="A1615" t="s">
        <v>13127</v>
      </c>
      <c r="B1615">
        <v>86150</v>
      </c>
      <c r="C1615">
        <v>78.389442443847656</v>
      </c>
    </row>
    <row r="1616" spans="1:3">
      <c r="A1616" t="s">
        <v>13128</v>
      </c>
      <c r="B1616">
        <v>13650</v>
      </c>
      <c r="C1616">
        <v>79.360466003417969</v>
      </c>
    </row>
    <row r="1617" spans="1:3">
      <c r="A1617" t="s">
        <v>13129</v>
      </c>
      <c r="B1617">
        <v>81275</v>
      </c>
      <c r="C1617">
        <v>72.116241455078125</v>
      </c>
    </row>
    <row r="1618" spans="1:3">
      <c r="A1618" t="s">
        <v>13130</v>
      </c>
      <c r="B1618">
        <v>2850</v>
      </c>
      <c r="C1618">
        <v>69.512191772460938</v>
      </c>
    </row>
    <row r="1619" spans="1:3">
      <c r="A1619" t="s">
        <v>13131</v>
      </c>
      <c r="B1619">
        <v>100200</v>
      </c>
      <c r="C1619">
        <v>79.650238037109375</v>
      </c>
    </row>
    <row r="1620" spans="1:3">
      <c r="A1620" t="s">
        <v>13132</v>
      </c>
      <c r="B1620">
        <v>22800</v>
      </c>
      <c r="C1620">
        <v>76.767677307128906</v>
      </c>
    </row>
    <row r="1621" spans="1:3">
      <c r="A1621" t="s">
        <v>13133</v>
      </c>
      <c r="B1621">
        <v>70425</v>
      </c>
      <c r="C1621">
        <v>70.21435546875</v>
      </c>
    </row>
    <row r="1622" spans="1:3">
      <c r="A1622" t="s">
        <v>13134</v>
      </c>
      <c r="B1622">
        <v>33900</v>
      </c>
      <c r="C1622">
        <v>85.175880432128906</v>
      </c>
    </row>
    <row r="1623" spans="1:3">
      <c r="A1623" t="s">
        <v>13135</v>
      </c>
      <c r="B1623">
        <v>44400</v>
      </c>
      <c r="C1623">
        <v>49.278579711914063</v>
      </c>
    </row>
    <row r="1624" spans="1:3">
      <c r="A1624" t="s">
        <v>13136</v>
      </c>
      <c r="B1624">
        <v>30550</v>
      </c>
      <c r="C1624">
        <v>84.861114501953125</v>
      </c>
    </row>
    <row r="1625" spans="1:3">
      <c r="A1625" t="s">
        <v>13137</v>
      </c>
      <c r="B1625">
        <v>48325</v>
      </c>
      <c r="C1625">
        <v>51.464324951171875</v>
      </c>
    </row>
    <row r="1626" spans="1:3">
      <c r="A1626" t="s">
        <v>13138</v>
      </c>
      <c r="B1626">
        <v>18250</v>
      </c>
      <c r="C1626">
        <v>79.347824096679688</v>
      </c>
    </row>
    <row r="1627" spans="1:3">
      <c r="A1627" t="s">
        <v>13139</v>
      </c>
      <c r="B1627">
        <v>62400</v>
      </c>
      <c r="C1627">
        <v>58.426967620849609</v>
      </c>
    </row>
    <row r="1628" spans="1:3">
      <c r="A1628" t="s">
        <v>13140</v>
      </c>
      <c r="B1628">
        <v>3025</v>
      </c>
      <c r="C1628">
        <v>67.222221374511719</v>
      </c>
    </row>
    <row r="1629" spans="1:3">
      <c r="A1629" t="s">
        <v>13141</v>
      </c>
      <c r="B1629">
        <v>93725</v>
      </c>
      <c r="C1629">
        <v>74.6812744140625</v>
      </c>
    </row>
    <row r="1630" spans="1:3">
      <c r="A1630" t="s">
        <v>13142</v>
      </c>
      <c r="B1630">
        <v>1175</v>
      </c>
      <c r="C1630">
        <v>73.4375</v>
      </c>
    </row>
    <row r="1631" spans="1:3">
      <c r="A1631" t="s">
        <v>13143</v>
      </c>
      <c r="B1631">
        <v>100950</v>
      </c>
      <c r="C1631">
        <v>78.621498107910156</v>
      </c>
    </row>
    <row r="1632" spans="1:3">
      <c r="A1632" t="s">
        <v>13144</v>
      </c>
      <c r="B1632">
        <v>0</v>
      </c>
      <c r="C1632"/>
    </row>
    <row r="1633" spans="1:3">
      <c r="A1633" t="s">
        <v>13145</v>
      </c>
      <c r="B1633">
        <v>123775</v>
      </c>
      <c r="C1633">
        <v>95.284835815429688</v>
      </c>
    </row>
    <row r="1634" spans="1:3">
      <c r="A1634" t="s">
        <v>13146</v>
      </c>
      <c r="B1634">
        <v>0</v>
      </c>
      <c r="C1634"/>
    </row>
    <row r="1635" spans="1:3">
      <c r="A1635" t="s">
        <v>13147</v>
      </c>
      <c r="B1635">
        <v>124950</v>
      </c>
      <c r="C1635">
        <v>96.115386962890625</v>
      </c>
    </row>
    <row r="1636" spans="1:3">
      <c r="A1636" t="s">
        <v>13148</v>
      </c>
      <c r="B1636">
        <v>800</v>
      </c>
      <c r="C1636">
        <v>72.727272033691406</v>
      </c>
    </row>
    <row r="1637" spans="1:3">
      <c r="A1637" t="s">
        <v>13149</v>
      </c>
      <c r="B1637">
        <v>119975</v>
      </c>
      <c r="C1637">
        <v>93.076026916503906</v>
      </c>
    </row>
    <row r="1638" spans="1:3">
      <c r="A1638" t="s">
        <v>13150</v>
      </c>
      <c r="B1638">
        <v>175</v>
      </c>
      <c r="C1638">
        <v>87.5</v>
      </c>
    </row>
    <row r="1639" spans="1:3">
      <c r="A1639" t="s">
        <v>13151</v>
      </c>
      <c r="B1639">
        <v>123200</v>
      </c>
      <c r="C1639">
        <v>94.915252685546875</v>
      </c>
    </row>
    <row r="1640" spans="1:3">
      <c r="A1640" t="s">
        <v>13152</v>
      </c>
      <c r="B1640">
        <v>18725</v>
      </c>
      <c r="C1640">
        <v>85.894493103027344</v>
      </c>
    </row>
    <row r="1641" spans="1:3">
      <c r="A1641" t="s">
        <v>13153</v>
      </c>
      <c r="B1641">
        <v>93425</v>
      </c>
      <c r="C1641">
        <v>86.344734191894531</v>
      </c>
    </row>
    <row r="1642" spans="1:3">
      <c r="A1642" t="s">
        <v>13154</v>
      </c>
      <c r="B1642">
        <v>3700</v>
      </c>
      <c r="C1642">
        <v>86.0465087890625</v>
      </c>
    </row>
    <row r="1643" spans="1:3">
      <c r="A1643" t="s">
        <v>13155</v>
      </c>
      <c r="B1643">
        <v>101250</v>
      </c>
      <c r="C1643">
        <v>80.613059997558594</v>
      </c>
    </row>
    <row r="1644" spans="1:3">
      <c r="A1644" t="s">
        <v>13156</v>
      </c>
      <c r="B1644">
        <v>475</v>
      </c>
      <c r="C1644">
        <v>79.166664123535156</v>
      </c>
    </row>
    <row r="1645" spans="1:3">
      <c r="A1645" t="s">
        <v>13157</v>
      </c>
      <c r="B1645">
        <v>118925</v>
      </c>
      <c r="C1645">
        <v>91.904945373535156</v>
      </c>
    </row>
    <row r="1646" spans="1:3">
      <c r="A1646" t="s">
        <v>13158</v>
      </c>
      <c r="B1646">
        <v>19900</v>
      </c>
      <c r="C1646">
        <v>71.326164245605469</v>
      </c>
    </row>
    <row r="1647" spans="1:3">
      <c r="A1647" t="s">
        <v>13159</v>
      </c>
      <c r="B1647">
        <v>79350</v>
      </c>
      <c r="C1647">
        <v>77.717926025390625</v>
      </c>
    </row>
    <row r="1648" spans="1:3">
      <c r="A1648" t="s">
        <v>459</v>
      </c>
      <c r="B1648">
        <v>10059.889976501465</v>
      </c>
      <c r="C1648">
        <v>99.602874755859375</v>
      </c>
    </row>
    <row r="1649" spans="1:3">
      <c r="A1649" t="s">
        <v>475</v>
      </c>
      <c r="B1649">
        <v>9825</v>
      </c>
      <c r="C1649">
        <v>97.277229309082031</v>
      </c>
    </row>
    <row r="1650" spans="1:3">
      <c r="A1650" t="s">
        <v>476</v>
      </c>
      <c r="B1650">
        <v>10100</v>
      </c>
      <c r="C1650">
        <v>100</v>
      </c>
    </row>
    <row r="1651" spans="1:3">
      <c r="A1651" t="s">
        <v>477</v>
      </c>
      <c r="B1651">
        <v>10100</v>
      </c>
      <c r="C1651">
        <v>100</v>
      </c>
    </row>
    <row r="1652" spans="1:3">
      <c r="A1652" t="s">
        <v>478</v>
      </c>
      <c r="B1652">
        <v>10100</v>
      </c>
      <c r="C1652">
        <v>100</v>
      </c>
    </row>
    <row r="1653" spans="1:3">
      <c r="A1653" t="s">
        <v>479</v>
      </c>
      <c r="B1653">
        <v>10095</v>
      </c>
      <c r="C1653">
        <v>99.950492858886719</v>
      </c>
    </row>
    <row r="1654" spans="1:3">
      <c r="A1654" t="s">
        <v>480</v>
      </c>
      <c r="B1654">
        <v>10100</v>
      </c>
      <c r="C1654">
        <v>100</v>
      </c>
    </row>
    <row r="1655" spans="1:3">
      <c r="A1655" t="s">
        <v>481</v>
      </c>
      <c r="B1655">
        <v>10100</v>
      </c>
      <c r="C1655">
        <v>100</v>
      </c>
    </row>
    <row r="1656" spans="1:3">
      <c r="A1656" t="s">
        <v>11146</v>
      </c>
      <c r="B1656">
        <v>9550</v>
      </c>
      <c r="C1656">
        <v>94.554458618164063</v>
      </c>
    </row>
    <row r="1657" spans="1:3">
      <c r="A1657" t="s">
        <v>11150</v>
      </c>
      <c r="B1657">
        <v>10100</v>
      </c>
      <c r="C1657">
        <v>100</v>
      </c>
    </row>
    <row r="1658" spans="1:3">
      <c r="A1658" t="s">
        <v>11154</v>
      </c>
      <c r="B1658">
        <v>10100</v>
      </c>
      <c r="C1658">
        <v>100</v>
      </c>
    </row>
    <row r="1659" spans="1:3">
      <c r="A1659" t="s">
        <v>11158</v>
      </c>
      <c r="B1659">
        <v>10100</v>
      </c>
      <c r="C1659">
        <v>100</v>
      </c>
    </row>
    <row r="1660" spans="1:3">
      <c r="A1660" t="s">
        <v>11162</v>
      </c>
      <c r="B1660">
        <v>10100</v>
      </c>
      <c r="C1660">
        <v>100</v>
      </c>
    </row>
    <row r="1661" spans="1:3">
      <c r="A1661" t="s">
        <v>11166</v>
      </c>
      <c r="B1661">
        <v>10100</v>
      </c>
      <c r="C1661">
        <v>100</v>
      </c>
    </row>
    <row r="1662" spans="1:3">
      <c r="A1662" t="s">
        <v>11170</v>
      </c>
      <c r="B1662">
        <v>10100</v>
      </c>
      <c r="C1662">
        <v>100</v>
      </c>
    </row>
    <row r="1663" spans="1:3">
      <c r="A1663" t="s">
        <v>11174</v>
      </c>
      <c r="B1663">
        <v>10100</v>
      </c>
      <c r="C1663">
        <v>100</v>
      </c>
    </row>
    <row r="1664" spans="1:3">
      <c r="A1664" t="s">
        <v>11178</v>
      </c>
      <c r="B1664">
        <v>10100</v>
      </c>
      <c r="C1664">
        <v>100</v>
      </c>
    </row>
    <row r="1665" spans="1:3">
      <c r="A1665" t="s">
        <v>11182</v>
      </c>
      <c r="B1665">
        <v>10100</v>
      </c>
      <c r="C1665">
        <v>100</v>
      </c>
    </row>
    <row r="1666" spans="1:3">
      <c r="A1666" t="s">
        <v>11186</v>
      </c>
      <c r="B1666">
        <v>10100</v>
      </c>
      <c r="C1666">
        <v>100</v>
      </c>
    </row>
    <row r="1667" spans="1:3">
      <c r="A1667" t="s">
        <v>11190</v>
      </c>
      <c r="B1667">
        <v>10100</v>
      </c>
      <c r="C1667">
        <v>100</v>
      </c>
    </row>
    <row r="1668" spans="1:3">
      <c r="A1668" t="s">
        <v>11194</v>
      </c>
      <c r="B1668">
        <v>10100</v>
      </c>
      <c r="C1668">
        <v>100</v>
      </c>
    </row>
    <row r="1669" spans="1:3">
      <c r="A1669" t="s">
        <v>11198</v>
      </c>
      <c r="B1669">
        <v>10100</v>
      </c>
      <c r="C1669">
        <v>100</v>
      </c>
    </row>
    <row r="1670" spans="1:3">
      <c r="A1670" t="s">
        <v>11202</v>
      </c>
      <c r="B1670">
        <v>10100</v>
      </c>
      <c r="C1670">
        <v>100</v>
      </c>
    </row>
    <row r="1671" spans="1:3">
      <c r="A1671" t="s">
        <v>11206</v>
      </c>
      <c r="B1671">
        <v>10100</v>
      </c>
      <c r="C1671">
        <v>100</v>
      </c>
    </row>
    <row r="1672" spans="1:3">
      <c r="A1672" t="s">
        <v>11210</v>
      </c>
      <c r="B1672">
        <v>10100</v>
      </c>
      <c r="C1672">
        <v>100</v>
      </c>
    </row>
    <row r="1673" spans="1:3">
      <c r="A1673" t="s">
        <v>11214</v>
      </c>
      <c r="B1673">
        <v>10100</v>
      </c>
      <c r="C1673">
        <v>100</v>
      </c>
    </row>
    <row r="1674" spans="1:3">
      <c r="A1674" t="s">
        <v>11218</v>
      </c>
      <c r="B1674">
        <v>10100</v>
      </c>
      <c r="C1674">
        <v>100</v>
      </c>
    </row>
    <row r="1675" spans="1:3">
      <c r="A1675" t="s">
        <v>11222</v>
      </c>
      <c r="B1675">
        <v>10100</v>
      </c>
      <c r="C1675">
        <v>100</v>
      </c>
    </row>
    <row r="1676" spans="1:3">
      <c r="A1676" t="s">
        <v>11226</v>
      </c>
      <c r="B1676">
        <v>10100</v>
      </c>
      <c r="C1676">
        <v>100</v>
      </c>
    </row>
    <row r="1677" spans="1:3">
      <c r="A1677" t="s">
        <v>11230</v>
      </c>
      <c r="B1677">
        <v>10100</v>
      </c>
      <c r="C1677">
        <v>100</v>
      </c>
    </row>
    <row r="1678" spans="1:3">
      <c r="A1678" t="s">
        <v>11234</v>
      </c>
      <c r="B1678">
        <v>10100</v>
      </c>
      <c r="C1678">
        <v>100</v>
      </c>
    </row>
    <row r="1679" spans="1:3">
      <c r="A1679" t="s">
        <v>11238</v>
      </c>
      <c r="B1679">
        <v>10100</v>
      </c>
      <c r="C1679">
        <v>100</v>
      </c>
    </row>
    <row r="1680" spans="1:3">
      <c r="A1680" t="s">
        <v>11242</v>
      </c>
      <c r="B1680">
        <v>10100</v>
      </c>
      <c r="C1680">
        <v>100</v>
      </c>
    </row>
    <row r="1681" spans="1:3">
      <c r="A1681" t="s">
        <v>11246</v>
      </c>
      <c r="B1681">
        <v>10100</v>
      </c>
      <c r="C1681">
        <v>100</v>
      </c>
    </row>
    <row r="1682" spans="1:3">
      <c r="A1682" t="s">
        <v>11250</v>
      </c>
      <c r="B1682">
        <v>10075</v>
      </c>
      <c r="C1682">
        <v>99.752471923828125</v>
      </c>
    </row>
    <row r="1683" spans="1:3">
      <c r="A1683" t="s">
        <v>11254</v>
      </c>
      <c r="B1683">
        <v>10100</v>
      </c>
      <c r="C1683">
        <v>100</v>
      </c>
    </row>
    <row r="1684" spans="1:3">
      <c r="A1684" t="s">
        <v>11258</v>
      </c>
      <c r="B1684">
        <v>10100</v>
      </c>
      <c r="C1684">
        <v>100</v>
      </c>
    </row>
    <row r="1685" spans="1:3">
      <c r="A1685" t="s">
        <v>11262</v>
      </c>
      <c r="B1685">
        <v>10075</v>
      </c>
      <c r="C1685">
        <v>99.752471923828125</v>
      </c>
    </row>
    <row r="1686" spans="1:3">
      <c r="A1686" t="s">
        <v>11266</v>
      </c>
      <c r="B1686">
        <v>10100</v>
      </c>
      <c r="C1686">
        <v>100</v>
      </c>
    </row>
    <row r="1687" spans="1:3">
      <c r="A1687" t="s">
        <v>11270</v>
      </c>
      <c r="B1687">
        <v>10100</v>
      </c>
      <c r="C1687">
        <v>100</v>
      </c>
    </row>
    <row r="1688" spans="1:3">
      <c r="A1688" t="s">
        <v>11274</v>
      </c>
      <c r="B1688">
        <v>10100</v>
      </c>
      <c r="C1688">
        <v>100</v>
      </c>
    </row>
    <row r="1689" spans="1:3">
      <c r="A1689" t="s">
        <v>11278</v>
      </c>
      <c r="B1689">
        <v>10100</v>
      </c>
      <c r="C1689">
        <v>100</v>
      </c>
    </row>
    <row r="1690" spans="1:3">
      <c r="A1690" t="s">
        <v>11282</v>
      </c>
      <c r="B1690">
        <v>10100</v>
      </c>
      <c r="C1690">
        <v>100</v>
      </c>
    </row>
    <row r="1691" spans="1:3">
      <c r="A1691" t="s">
        <v>11286</v>
      </c>
      <c r="B1691">
        <v>10100</v>
      </c>
      <c r="C1691">
        <v>100</v>
      </c>
    </row>
    <row r="1692" spans="1:3">
      <c r="A1692" t="s">
        <v>11290</v>
      </c>
      <c r="B1692">
        <v>10100</v>
      </c>
      <c r="C1692">
        <v>100</v>
      </c>
    </row>
    <row r="1693" spans="1:3">
      <c r="A1693" t="s">
        <v>11294</v>
      </c>
      <c r="B1693">
        <v>10100</v>
      </c>
      <c r="C1693">
        <v>100</v>
      </c>
    </row>
    <row r="1694" spans="1:3">
      <c r="A1694" t="s">
        <v>11298</v>
      </c>
      <c r="B1694">
        <v>10100</v>
      </c>
      <c r="C1694">
        <v>100</v>
      </c>
    </row>
    <row r="1695" spans="1:3">
      <c r="A1695" t="s">
        <v>11302</v>
      </c>
      <c r="B1695">
        <v>10100</v>
      </c>
      <c r="C1695">
        <v>100</v>
      </c>
    </row>
    <row r="1696" spans="1:3">
      <c r="A1696" t="s">
        <v>11306</v>
      </c>
      <c r="B1696">
        <v>10100</v>
      </c>
      <c r="C1696">
        <v>100</v>
      </c>
    </row>
    <row r="1697" spans="1:3">
      <c r="A1697" t="s">
        <v>13160</v>
      </c>
      <c r="B1697">
        <v>0</v>
      </c>
      <c r="C1697"/>
    </row>
    <row r="1698" spans="1:3">
      <c r="A1698" t="s">
        <v>13161</v>
      </c>
      <c r="B1698">
        <v>104000</v>
      </c>
      <c r="C1698">
        <v>80.123268127441406</v>
      </c>
    </row>
    <row r="1699" spans="1:3">
      <c r="A1699" t="s">
        <v>13162</v>
      </c>
      <c r="B1699">
        <v>0</v>
      </c>
      <c r="C1699"/>
    </row>
    <row r="1700" spans="1:3">
      <c r="A1700" t="s">
        <v>13163</v>
      </c>
      <c r="B1700">
        <v>117425</v>
      </c>
      <c r="C1700">
        <v>90.466102600097656</v>
      </c>
    </row>
    <row r="1701" spans="1:3">
      <c r="A1701" t="s">
        <v>13164</v>
      </c>
      <c r="B1701">
        <v>0</v>
      </c>
      <c r="C1701"/>
    </row>
    <row r="1702" spans="1:3">
      <c r="A1702" t="s">
        <v>13165</v>
      </c>
      <c r="B1702">
        <v>111225</v>
      </c>
      <c r="C1702">
        <v>85.623558044433594</v>
      </c>
    </row>
    <row r="1703" spans="1:3">
      <c r="A1703" t="s">
        <v>13166</v>
      </c>
      <c r="B1703">
        <v>0</v>
      </c>
      <c r="C1703"/>
    </row>
    <row r="1704" spans="1:3">
      <c r="A1704" t="s">
        <v>13167</v>
      </c>
      <c r="B1704">
        <v>118050</v>
      </c>
      <c r="C1704">
        <v>90.807693481445313</v>
      </c>
    </row>
    <row r="1705" spans="1:3">
      <c r="A1705" t="s">
        <v>13168</v>
      </c>
      <c r="B1705">
        <v>0</v>
      </c>
      <c r="C1705"/>
    </row>
    <row r="1706" spans="1:3">
      <c r="A1706" t="s">
        <v>13169</v>
      </c>
      <c r="B1706">
        <v>115475</v>
      </c>
      <c r="C1706">
        <v>88.826919555664063</v>
      </c>
    </row>
    <row r="1707" spans="1:3">
      <c r="A1707" t="s">
        <v>13170</v>
      </c>
      <c r="B1707">
        <v>350</v>
      </c>
      <c r="C1707">
        <v>87.5</v>
      </c>
    </row>
    <row r="1708" spans="1:3">
      <c r="A1708" t="s">
        <v>13171</v>
      </c>
      <c r="B1708">
        <v>114650</v>
      </c>
      <c r="C1708">
        <v>88.532821655273438</v>
      </c>
    </row>
    <row r="1709" spans="1:3">
      <c r="A1709" t="s">
        <v>13172</v>
      </c>
      <c r="B1709">
        <v>6650</v>
      </c>
      <c r="C1709">
        <v>83.125</v>
      </c>
    </row>
    <row r="1710" spans="1:3">
      <c r="A1710" t="s">
        <v>13173</v>
      </c>
      <c r="B1710">
        <v>95175</v>
      </c>
      <c r="C1710">
        <v>78.012298583984375</v>
      </c>
    </row>
    <row r="1711" spans="1:3">
      <c r="A1711" t="s">
        <v>13174</v>
      </c>
      <c r="B1711">
        <v>0</v>
      </c>
      <c r="C1711"/>
    </row>
    <row r="1712" spans="1:3">
      <c r="A1712" t="s">
        <v>13175</v>
      </c>
      <c r="B1712">
        <v>108950</v>
      </c>
      <c r="C1712">
        <v>83.872207641601563</v>
      </c>
    </row>
    <row r="1713" spans="1:3">
      <c r="A1713" t="s">
        <v>13176</v>
      </c>
      <c r="B1713">
        <v>0</v>
      </c>
      <c r="C1713"/>
    </row>
    <row r="1714" spans="1:3">
      <c r="A1714" t="s">
        <v>13177</v>
      </c>
      <c r="B1714">
        <v>103925</v>
      </c>
      <c r="C1714">
        <v>79.942306518554688</v>
      </c>
    </row>
    <row r="1715" spans="1:3">
      <c r="A1715" t="s">
        <v>13178</v>
      </c>
      <c r="B1715">
        <v>0</v>
      </c>
      <c r="C1715"/>
    </row>
    <row r="1716" spans="1:3">
      <c r="A1716" t="s">
        <v>13179</v>
      </c>
      <c r="B1716">
        <v>118850</v>
      </c>
      <c r="C1716">
        <v>91.423080444335938</v>
      </c>
    </row>
    <row r="1717" spans="1:3">
      <c r="A1717" t="s">
        <v>13180</v>
      </c>
      <c r="B1717">
        <v>0</v>
      </c>
      <c r="C1717"/>
    </row>
    <row r="1718" spans="1:3">
      <c r="A1718" t="s">
        <v>13181</v>
      </c>
      <c r="B1718">
        <v>108850</v>
      </c>
      <c r="C1718">
        <v>83.79522705078125</v>
      </c>
    </row>
    <row r="1719" spans="1:3">
      <c r="A1719" t="s">
        <v>13182</v>
      </c>
      <c r="B1719">
        <v>100</v>
      </c>
      <c r="C1719">
        <v>50</v>
      </c>
    </row>
    <row r="1720" spans="1:3">
      <c r="A1720" t="s">
        <v>13183</v>
      </c>
      <c r="B1720">
        <v>102200</v>
      </c>
      <c r="C1720">
        <v>78.797225952148438</v>
      </c>
    </row>
    <row r="1721" spans="1:3">
      <c r="A1721" t="s">
        <v>13184</v>
      </c>
      <c r="B1721">
        <v>150</v>
      </c>
      <c r="C1721">
        <v>50</v>
      </c>
    </row>
    <row r="1722" spans="1:3">
      <c r="A1722" t="s">
        <v>13185</v>
      </c>
      <c r="B1722">
        <v>100675</v>
      </c>
      <c r="C1722">
        <v>77.8013916015625</v>
      </c>
    </row>
    <row r="1723" spans="1:3">
      <c r="A1723" t="s">
        <v>13186</v>
      </c>
      <c r="B1723">
        <v>8150</v>
      </c>
      <c r="C1723">
        <v>74.770645141601563</v>
      </c>
    </row>
    <row r="1724" spans="1:3">
      <c r="A1724" t="s">
        <v>13187</v>
      </c>
      <c r="B1724">
        <v>88675</v>
      </c>
      <c r="C1724">
        <v>74.454238891601563</v>
      </c>
    </row>
    <row r="1725" spans="1:3">
      <c r="A1725" t="s">
        <v>13188</v>
      </c>
      <c r="B1725">
        <v>1150</v>
      </c>
      <c r="C1725">
        <v>82.142860412597656</v>
      </c>
    </row>
    <row r="1726" spans="1:3">
      <c r="A1726" t="s">
        <v>13189</v>
      </c>
      <c r="B1726">
        <v>104300</v>
      </c>
      <c r="C1726">
        <v>81.23052978515625</v>
      </c>
    </row>
    <row r="1727" spans="1:3">
      <c r="A1727" t="s">
        <v>13190</v>
      </c>
      <c r="B1727">
        <v>0</v>
      </c>
      <c r="C1727"/>
    </row>
    <row r="1728" spans="1:3">
      <c r="A1728" t="s">
        <v>13191</v>
      </c>
      <c r="B1728">
        <v>109225</v>
      </c>
      <c r="C1728">
        <v>84.019233703613281</v>
      </c>
    </row>
    <row r="1729" spans="1:3">
      <c r="A1729" t="s">
        <v>13192</v>
      </c>
      <c r="B1729">
        <v>125</v>
      </c>
      <c r="C1729">
        <v>62.5</v>
      </c>
    </row>
    <row r="1730" spans="1:3">
      <c r="A1730" t="s">
        <v>13193</v>
      </c>
      <c r="B1730">
        <v>113325</v>
      </c>
      <c r="C1730">
        <v>87.307395935058594</v>
      </c>
    </row>
    <row r="1731" spans="1:3">
      <c r="A1731" t="s">
        <v>13194</v>
      </c>
      <c r="B1731">
        <v>0</v>
      </c>
      <c r="C1731"/>
    </row>
    <row r="1732" spans="1:3">
      <c r="A1732" t="s">
        <v>13195</v>
      </c>
      <c r="B1732">
        <v>113475</v>
      </c>
      <c r="C1732">
        <v>87.288459777832031</v>
      </c>
    </row>
    <row r="1733" spans="1:3">
      <c r="A1733" t="s">
        <v>13196</v>
      </c>
      <c r="B1733">
        <v>0</v>
      </c>
      <c r="C1733"/>
    </row>
    <row r="1734" spans="1:3">
      <c r="A1734" t="s">
        <v>13197</v>
      </c>
      <c r="B1734">
        <v>116300</v>
      </c>
      <c r="C1734">
        <v>89.461540222167969</v>
      </c>
    </row>
    <row r="1735" spans="1:3">
      <c r="A1735" t="s">
        <v>13198</v>
      </c>
      <c r="B1735">
        <v>0</v>
      </c>
      <c r="C1735"/>
    </row>
    <row r="1736" spans="1:3">
      <c r="A1736" t="s">
        <v>13199</v>
      </c>
      <c r="B1736">
        <v>109325</v>
      </c>
      <c r="C1736">
        <v>84.096153259277344</v>
      </c>
    </row>
    <row r="1737" spans="1:3">
      <c r="A1737" t="s">
        <v>13200</v>
      </c>
      <c r="B1737">
        <v>0</v>
      </c>
      <c r="C1737"/>
    </row>
    <row r="1738" spans="1:3">
      <c r="A1738" t="s">
        <v>13201</v>
      </c>
      <c r="B1738">
        <v>120250</v>
      </c>
      <c r="C1738">
        <v>92.5</v>
      </c>
    </row>
    <row r="1739" spans="1:3">
      <c r="A1739" t="s">
        <v>13202</v>
      </c>
      <c r="B1739">
        <v>0</v>
      </c>
      <c r="C1739"/>
    </row>
    <row r="1740" spans="1:3">
      <c r="A1740" t="s">
        <v>13203</v>
      </c>
      <c r="B1740">
        <v>122050</v>
      </c>
      <c r="C1740">
        <v>93.956886291503906</v>
      </c>
    </row>
    <row r="1741" spans="1:3">
      <c r="A1741" t="s">
        <v>13204</v>
      </c>
      <c r="B1741">
        <v>0</v>
      </c>
      <c r="C1741"/>
    </row>
    <row r="1742" spans="1:3">
      <c r="A1742" t="s">
        <v>13205</v>
      </c>
      <c r="B1742">
        <v>123025</v>
      </c>
      <c r="C1742">
        <v>94.707466125488281</v>
      </c>
    </row>
    <row r="1743" spans="1:3">
      <c r="A1743" t="s">
        <v>13206</v>
      </c>
      <c r="B1743">
        <v>2375</v>
      </c>
      <c r="C1743">
        <v>79.166664123535156</v>
      </c>
    </row>
    <row r="1744" spans="1:3">
      <c r="A1744" t="s">
        <v>13207</v>
      </c>
      <c r="B1744">
        <v>109600</v>
      </c>
      <c r="C1744">
        <v>86.435333251953125</v>
      </c>
    </row>
    <row r="1745" spans="1:3">
      <c r="A1745" t="s">
        <v>13208</v>
      </c>
      <c r="B1745">
        <v>16900</v>
      </c>
      <c r="C1745">
        <v>84.079605102539063</v>
      </c>
    </row>
    <row r="1746" spans="1:3">
      <c r="A1746" t="s">
        <v>13209</v>
      </c>
      <c r="B1746">
        <v>86150</v>
      </c>
      <c r="C1746">
        <v>78.389442443847656</v>
      </c>
    </row>
    <row r="1747" spans="1:3">
      <c r="A1747" t="s">
        <v>13210</v>
      </c>
      <c r="B1747">
        <v>13650</v>
      </c>
      <c r="C1747">
        <v>79.360466003417969</v>
      </c>
    </row>
    <row r="1748" spans="1:3">
      <c r="A1748" t="s">
        <v>13211</v>
      </c>
      <c r="B1748">
        <v>81275</v>
      </c>
      <c r="C1748">
        <v>72.116241455078125</v>
      </c>
    </row>
    <row r="1749" spans="1:3">
      <c r="A1749" t="s">
        <v>13212</v>
      </c>
      <c r="B1749">
        <v>2850</v>
      </c>
      <c r="C1749">
        <v>69.512191772460938</v>
      </c>
    </row>
    <row r="1750" spans="1:3">
      <c r="A1750" t="s">
        <v>13213</v>
      </c>
      <c r="B1750">
        <v>100200</v>
      </c>
      <c r="C1750">
        <v>79.650238037109375</v>
      </c>
    </row>
    <row r="1751" spans="1:3">
      <c r="A1751" t="s">
        <v>13214</v>
      </c>
      <c r="B1751">
        <v>22800</v>
      </c>
      <c r="C1751">
        <v>76.767677307128906</v>
      </c>
    </row>
    <row r="1752" spans="1:3">
      <c r="A1752" t="s">
        <v>13215</v>
      </c>
      <c r="B1752">
        <v>70425</v>
      </c>
      <c r="C1752">
        <v>70.21435546875</v>
      </c>
    </row>
    <row r="1753" spans="1:3">
      <c r="A1753" t="s">
        <v>13216</v>
      </c>
      <c r="B1753">
        <v>33900</v>
      </c>
      <c r="C1753">
        <v>85.175880432128906</v>
      </c>
    </row>
    <row r="1754" spans="1:3">
      <c r="A1754" t="s">
        <v>13217</v>
      </c>
      <c r="B1754">
        <v>44400</v>
      </c>
      <c r="C1754">
        <v>49.278579711914063</v>
      </c>
    </row>
    <row r="1755" spans="1:3">
      <c r="A1755" t="s">
        <v>13218</v>
      </c>
      <c r="B1755">
        <v>30550</v>
      </c>
      <c r="C1755">
        <v>84.861114501953125</v>
      </c>
    </row>
    <row r="1756" spans="1:3">
      <c r="A1756" t="s">
        <v>13219</v>
      </c>
      <c r="B1756">
        <v>48325</v>
      </c>
      <c r="C1756">
        <v>51.464324951171875</v>
      </c>
    </row>
    <row r="1757" spans="1:3">
      <c r="A1757" t="s">
        <v>13220</v>
      </c>
      <c r="B1757">
        <v>18250</v>
      </c>
      <c r="C1757">
        <v>79.347824096679688</v>
      </c>
    </row>
    <row r="1758" spans="1:3">
      <c r="A1758" t="s">
        <v>13221</v>
      </c>
      <c r="B1758">
        <v>62400</v>
      </c>
      <c r="C1758">
        <v>58.426967620849609</v>
      </c>
    </row>
    <row r="1759" spans="1:3">
      <c r="A1759" t="s">
        <v>13222</v>
      </c>
      <c r="B1759">
        <v>3025</v>
      </c>
      <c r="C1759">
        <v>67.222221374511719</v>
      </c>
    </row>
    <row r="1760" spans="1:3">
      <c r="A1760" t="s">
        <v>13223</v>
      </c>
      <c r="B1760">
        <v>93725</v>
      </c>
      <c r="C1760">
        <v>74.6812744140625</v>
      </c>
    </row>
    <row r="1761" spans="1:3">
      <c r="A1761" t="s">
        <v>13224</v>
      </c>
      <c r="B1761">
        <v>1175</v>
      </c>
      <c r="C1761">
        <v>73.4375</v>
      </c>
    </row>
    <row r="1762" spans="1:3">
      <c r="A1762" t="s">
        <v>13225</v>
      </c>
      <c r="B1762">
        <v>100950</v>
      </c>
      <c r="C1762">
        <v>78.621498107910156</v>
      </c>
    </row>
    <row r="1763" spans="1:3">
      <c r="A1763" t="s">
        <v>13226</v>
      </c>
      <c r="B1763">
        <v>0</v>
      </c>
      <c r="C1763"/>
    </row>
    <row r="1764" spans="1:3">
      <c r="A1764" t="s">
        <v>13227</v>
      </c>
      <c r="B1764">
        <v>123775</v>
      </c>
      <c r="C1764">
        <v>95.284835815429688</v>
      </c>
    </row>
    <row r="1765" spans="1:3">
      <c r="A1765" t="s">
        <v>13228</v>
      </c>
      <c r="B1765">
        <v>0</v>
      </c>
      <c r="C1765"/>
    </row>
    <row r="1766" spans="1:3">
      <c r="A1766" t="s">
        <v>13229</v>
      </c>
      <c r="B1766">
        <v>124950</v>
      </c>
      <c r="C1766">
        <v>96.115386962890625</v>
      </c>
    </row>
    <row r="1767" spans="1:3">
      <c r="A1767" t="s">
        <v>13230</v>
      </c>
      <c r="B1767">
        <v>800</v>
      </c>
      <c r="C1767">
        <v>72.727272033691406</v>
      </c>
    </row>
    <row r="1768" spans="1:3">
      <c r="A1768" t="s">
        <v>13231</v>
      </c>
      <c r="B1768">
        <v>119975</v>
      </c>
      <c r="C1768">
        <v>93.076026916503906</v>
      </c>
    </row>
    <row r="1769" spans="1:3">
      <c r="A1769" t="s">
        <v>13232</v>
      </c>
      <c r="B1769">
        <v>175</v>
      </c>
      <c r="C1769">
        <v>87.5</v>
      </c>
    </row>
    <row r="1770" spans="1:3">
      <c r="A1770" t="s">
        <v>13233</v>
      </c>
      <c r="B1770">
        <v>123200</v>
      </c>
      <c r="C1770">
        <v>94.915252685546875</v>
      </c>
    </row>
    <row r="1771" spans="1:3">
      <c r="A1771" t="s">
        <v>13234</v>
      </c>
      <c r="B1771">
        <v>18725</v>
      </c>
      <c r="C1771">
        <v>85.894493103027344</v>
      </c>
    </row>
    <row r="1772" spans="1:3">
      <c r="A1772" t="s">
        <v>13235</v>
      </c>
      <c r="B1772">
        <v>93425</v>
      </c>
      <c r="C1772">
        <v>86.344734191894531</v>
      </c>
    </row>
    <row r="1773" spans="1:3">
      <c r="A1773" t="s">
        <v>13236</v>
      </c>
      <c r="B1773">
        <v>3700</v>
      </c>
      <c r="C1773">
        <v>86.0465087890625</v>
      </c>
    </row>
    <row r="1774" spans="1:3">
      <c r="A1774" t="s">
        <v>13237</v>
      </c>
      <c r="B1774">
        <v>101250</v>
      </c>
      <c r="C1774">
        <v>80.613059997558594</v>
      </c>
    </row>
    <row r="1775" spans="1:3">
      <c r="A1775" t="s">
        <v>13238</v>
      </c>
      <c r="B1775">
        <v>475</v>
      </c>
      <c r="C1775">
        <v>79.166664123535156</v>
      </c>
    </row>
    <row r="1776" spans="1:3">
      <c r="A1776" t="s">
        <v>13239</v>
      </c>
      <c r="B1776">
        <v>118925</v>
      </c>
      <c r="C1776">
        <v>91.904945373535156</v>
      </c>
    </row>
    <row r="1777" spans="1:3">
      <c r="A1777" t="s">
        <v>13240</v>
      </c>
      <c r="B1777">
        <v>19900</v>
      </c>
      <c r="C1777">
        <v>71.326164245605469</v>
      </c>
    </row>
    <row r="1778" spans="1:3">
      <c r="A1778" t="s">
        <v>13241</v>
      </c>
      <c r="B1778">
        <v>79350</v>
      </c>
      <c r="C1778">
        <v>77.717926025390625</v>
      </c>
    </row>
    <row r="1779" spans="1:3">
      <c r="A1779" t="s">
        <v>460</v>
      </c>
      <c r="B1779">
        <v>9120.0199584960938</v>
      </c>
      <c r="C1779">
        <v>99.130653381347656</v>
      </c>
    </row>
    <row r="1780" spans="1:3">
      <c r="A1780" t="s">
        <v>482</v>
      </c>
      <c r="B1780">
        <v>8712.5</v>
      </c>
      <c r="C1780">
        <v>94.701087951660156</v>
      </c>
    </row>
    <row r="1781" spans="1:3">
      <c r="A1781" t="s">
        <v>483</v>
      </c>
      <c r="B1781">
        <v>9195</v>
      </c>
      <c r="C1781">
        <v>99.945655822753906</v>
      </c>
    </row>
    <row r="1782" spans="1:3">
      <c r="A1782" t="s">
        <v>484</v>
      </c>
      <c r="B1782">
        <v>9110</v>
      </c>
      <c r="C1782">
        <v>99.021736145019531</v>
      </c>
    </row>
    <row r="1783" spans="1:3">
      <c r="A1783" t="s">
        <v>485</v>
      </c>
      <c r="B1783">
        <v>9200</v>
      </c>
      <c r="C1783">
        <v>100</v>
      </c>
    </row>
    <row r="1784" spans="1:3">
      <c r="A1784" t="s">
        <v>486</v>
      </c>
      <c r="B1784">
        <v>9200</v>
      </c>
      <c r="C1784">
        <v>100</v>
      </c>
    </row>
    <row r="1785" spans="1:3">
      <c r="A1785" t="s">
        <v>487</v>
      </c>
      <c r="B1785">
        <v>9155</v>
      </c>
      <c r="C1785">
        <v>99.510871887207031</v>
      </c>
    </row>
    <row r="1786" spans="1:3">
      <c r="A1786" t="s">
        <v>488</v>
      </c>
      <c r="B1786">
        <v>9200</v>
      </c>
      <c r="C1786">
        <v>100</v>
      </c>
    </row>
    <row r="1787" spans="1:3">
      <c r="A1787" t="s">
        <v>11311</v>
      </c>
      <c r="B1787">
        <v>8200</v>
      </c>
      <c r="C1787">
        <v>89.13043212890625</v>
      </c>
    </row>
    <row r="1788" spans="1:3">
      <c r="A1788" t="s">
        <v>11315</v>
      </c>
      <c r="B1788">
        <v>9200</v>
      </c>
      <c r="C1788">
        <v>100</v>
      </c>
    </row>
    <row r="1789" spans="1:3">
      <c r="A1789" t="s">
        <v>11319</v>
      </c>
      <c r="B1789">
        <v>9175</v>
      </c>
      <c r="C1789">
        <v>99.728263854980469</v>
      </c>
    </row>
    <row r="1790" spans="1:3">
      <c r="A1790" t="s">
        <v>11323</v>
      </c>
      <c r="B1790">
        <v>9200</v>
      </c>
      <c r="C1790">
        <v>100</v>
      </c>
    </row>
    <row r="1791" spans="1:3">
      <c r="A1791" t="s">
        <v>11327</v>
      </c>
      <c r="B1791">
        <v>9200</v>
      </c>
      <c r="C1791">
        <v>100</v>
      </c>
    </row>
    <row r="1792" spans="1:3">
      <c r="A1792" t="s">
        <v>11331</v>
      </c>
      <c r="B1792">
        <v>9200</v>
      </c>
      <c r="C1792">
        <v>100</v>
      </c>
    </row>
    <row r="1793" spans="1:3">
      <c r="A1793" t="s">
        <v>11335</v>
      </c>
      <c r="B1793">
        <v>9200</v>
      </c>
      <c r="C1793">
        <v>100</v>
      </c>
    </row>
    <row r="1794" spans="1:3">
      <c r="A1794" t="s">
        <v>11339</v>
      </c>
      <c r="B1794">
        <v>9200</v>
      </c>
      <c r="C1794">
        <v>100</v>
      </c>
    </row>
    <row r="1795" spans="1:3">
      <c r="A1795" t="s">
        <v>11343</v>
      </c>
      <c r="B1795">
        <v>9200</v>
      </c>
      <c r="C1795">
        <v>100</v>
      </c>
    </row>
    <row r="1796" spans="1:3">
      <c r="A1796" t="s">
        <v>11347</v>
      </c>
      <c r="B1796">
        <v>9175</v>
      </c>
      <c r="C1796">
        <v>99.728263854980469</v>
      </c>
    </row>
    <row r="1797" spans="1:3">
      <c r="A1797" t="s">
        <v>11351</v>
      </c>
      <c r="B1797">
        <v>9200</v>
      </c>
      <c r="C1797">
        <v>100</v>
      </c>
    </row>
    <row r="1798" spans="1:3">
      <c r="A1798" t="s">
        <v>11355</v>
      </c>
      <c r="B1798">
        <v>9200</v>
      </c>
      <c r="C1798">
        <v>100</v>
      </c>
    </row>
    <row r="1799" spans="1:3">
      <c r="A1799" t="s">
        <v>11359</v>
      </c>
      <c r="B1799">
        <v>9200</v>
      </c>
      <c r="C1799">
        <v>100</v>
      </c>
    </row>
    <row r="1800" spans="1:3">
      <c r="A1800" t="s">
        <v>11363</v>
      </c>
      <c r="B1800">
        <v>9200</v>
      </c>
      <c r="C1800">
        <v>100</v>
      </c>
    </row>
    <row r="1801" spans="1:3">
      <c r="A1801" t="s">
        <v>11367</v>
      </c>
      <c r="B1801">
        <v>9200</v>
      </c>
      <c r="C1801">
        <v>100</v>
      </c>
    </row>
    <row r="1802" spans="1:3">
      <c r="A1802" t="s">
        <v>11371</v>
      </c>
      <c r="B1802">
        <v>9200</v>
      </c>
      <c r="C1802">
        <v>100</v>
      </c>
    </row>
    <row r="1803" spans="1:3">
      <c r="A1803" t="s">
        <v>11375</v>
      </c>
      <c r="B1803">
        <v>9200</v>
      </c>
      <c r="C1803">
        <v>100</v>
      </c>
    </row>
    <row r="1804" spans="1:3">
      <c r="A1804" t="s">
        <v>11379</v>
      </c>
      <c r="B1804">
        <v>9200</v>
      </c>
      <c r="C1804">
        <v>100</v>
      </c>
    </row>
    <row r="1805" spans="1:3">
      <c r="A1805" t="s">
        <v>11383</v>
      </c>
      <c r="B1805">
        <v>9200</v>
      </c>
      <c r="C1805">
        <v>100</v>
      </c>
    </row>
    <row r="1806" spans="1:3">
      <c r="A1806" t="s">
        <v>11387</v>
      </c>
      <c r="B1806">
        <v>9200</v>
      </c>
      <c r="C1806">
        <v>100</v>
      </c>
    </row>
    <row r="1807" spans="1:3">
      <c r="A1807" t="s">
        <v>11391</v>
      </c>
      <c r="B1807">
        <v>9200</v>
      </c>
      <c r="C1807">
        <v>100</v>
      </c>
    </row>
    <row r="1808" spans="1:3">
      <c r="A1808" t="s">
        <v>11395</v>
      </c>
      <c r="B1808">
        <v>9200</v>
      </c>
      <c r="C1808">
        <v>100</v>
      </c>
    </row>
    <row r="1809" spans="1:3">
      <c r="A1809" t="s">
        <v>11399</v>
      </c>
      <c r="B1809">
        <v>9200</v>
      </c>
      <c r="C1809">
        <v>100</v>
      </c>
    </row>
    <row r="1810" spans="1:3">
      <c r="A1810" t="s">
        <v>11403</v>
      </c>
      <c r="B1810">
        <v>9200</v>
      </c>
      <c r="C1810">
        <v>100</v>
      </c>
    </row>
    <row r="1811" spans="1:3">
      <c r="A1811" t="s">
        <v>11407</v>
      </c>
      <c r="B1811">
        <v>9200</v>
      </c>
      <c r="C1811">
        <v>100</v>
      </c>
    </row>
    <row r="1812" spans="1:3">
      <c r="A1812" t="s">
        <v>11411</v>
      </c>
      <c r="B1812">
        <v>9200</v>
      </c>
      <c r="C1812">
        <v>100</v>
      </c>
    </row>
    <row r="1813" spans="1:3">
      <c r="A1813" t="s">
        <v>11415</v>
      </c>
      <c r="B1813">
        <v>9200</v>
      </c>
      <c r="C1813">
        <v>100</v>
      </c>
    </row>
    <row r="1814" spans="1:3">
      <c r="A1814" t="s">
        <v>11419</v>
      </c>
      <c r="B1814">
        <v>9200</v>
      </c>
      <c r="C1814">
        <v>100</v>
      </c>
    </row>
    <row r="1815" spans="1:3">
      <c r="A1815" t="s">
        <v>11423</v>
      </c>
      <c r="B1815">
        <v>9125</v>
      </c>
      <c r="C1815">
        <v>99.184783935546875</v>
      </c>
    </row>
    <row r="1816" spans="1:3">
      <c r="A1816" t="s">
        <v>11427</v>
      </c>
      <c r="B1816">
        <v>9125</v>
      </c>
      <c r="C1816">
        <v>99.184783935546875</v>
      </c>
    </row>
    <row r="1817" spans="1:3">
      <c r="A1817" t="s">
        <v>11431</v>
      </c>
      <c r="B1817">
        <v>9125</v>
      </c>
      <c r="C1817">
        <v>99.184783935546875</v>
      </c>
    </row>
    <row r="1818" spans="1:3">
      <c r="A1818" t="s">
        <v>11435</v>
      </c>
      <c r="B1818">
        <v>9200</v>
      </c>
      <c r="C1818">
        <v>100</v>
      </c>
    </row>
    <row r="1819" spans="1:3">
      <c r="A1819" t="s">
        <v>11439</v>
      </c>
      <c r="B1819">
        <v>9200</v>
      </c>
      <c r="C1819">
        <v>100</v>
      </c>
    </row>
    <row r="1820" spans="1:3">
      <c r="A1820" t="s">
        <v>11443</v>
      </c>
      <c r="B1820">
        <v>9200</v>
      </c>
      <c r="C1820">
        <v>100</v>
      </c>
    </row>
    <row r="1821" spans="1:3">
      <c r="A1821" t="s">
        <v>11447</v>
      </c>
      <c r="B1821">
        <v>9200</v>
      </c>
      <c r="C1821">
        <v>100</v>
      </c>
    </row>
    <row r="1822" spans="1:3">
      <c r="A1822" t="s">
        <v>11451</v>
      </c>
      <c r="B1822">
        <v>9200</v>
      </c>
      <c r="C1822">
        <v>100</v>
      </c>
    </row>
    <row r="1823" spans="1:3">
      <c r="A1823" t="s">
        <v>11455</v>
      </c>
      <c r="B1823">
        <v>9200</v>
      </c>
      <c r="C1823">
        <v>100</v>
      </c>
    </row>
    <row r="1824" spans="1:3">
      <c r="A1824" t="s">
        <v>11459</v>
      </c>
      <c r="B1824">
        <v>9200</v>
      </c>
      <c r="C1824">
        <v>100</v>
      </c>
    </row>
    <row r="1825" spans="1:3">
      <c r="A1825" t="s">
        <v>11463</v>
      </c>
      <c r="B1825">
        <v>9200</v>
      </c>
      <c r="C1825">
        <v>100</v>
      </c>
    </row>
    <row r="1826" spans="1:3">
      <c r="A1826" t="s">
        <v>11467</v>
      </c>
      <c r="B1826">
        <v>9200</v>
      </c>
      <c r="C1826">
        <v>100</v>
      </c>
    </row>
    <row r="1827" spans="1:3">
      <c r="A1827" t="s">
        <v>11471</v>
      </c>
      <c r="B1827">
        <v>9200</v>
      </c>
      <c r="C1827">
        <v>100</v>
      </c>
    </row>
    <row r="1828" spans="1:3">
      <c r="A1828" t="s">
        <v>13242</v>
      </c>
      <c r="B1828">
        <v>0</v>
      </c>
      <c r="C1828"/>
    </row>
    <row r="1829" spans="1:3">
      <c r="A1829" t="s">
        <v>13243</v>
      </c>
      <c r="B1829">
        <v>104000</v>
      </c>
      <c r="C1829">
        <v>80.123268127441406</v>
      </c>
    </row>
    <row r="1830" spans="1:3">
      <c r="A1830" t="s">
        <v>13244</v>
      </c>
      <c r="B1830">
        <v>0</v>
      </c>
      <c r="C1830"/>
    </row>
    <row r="1831" spans="1:3">
      <c r="A1831" t="s">
        <v>13245</v>
      </c>
      <c r="B1831">
        <v>117425</v>
      </c>
      <c r="C1831">
        <v>90.466102600097656</v>
      </c>
    </row>
    <row r="1832" spans="1:3">
      <c r="A1832" t="s">
        <v>13246</v>
      </c>
      <c r="B1832">
        <v>0</v>
      </c>
      <c r="C1832"/>
    </row>
    <row r="1833" spans="1:3">
      <c r="A1833" t="s">
        <v>13247</v>
      </c>
      <c r="B1833">
        <v>111225</v>
      </c>
      <c r="C1833">
        <v>85.623558044433594</v>
      </c>
    </row>
    <row r="1834" spans="1:3">
      <c r="A1834" t="s">
        <v>13248</v>
      </c>
      <c r="B1834">
        <v>0</v>
      </c>
      <c r="C1834"/>
    </row>
    <row r="1835" spans="1:3">
      <c r="A1835" t="s">
        <v>13249</v>
      </c>
      <c r="B1835">
        <v>118050</v>
      </c>
      <c r="C1835">
        <v>90.807693481445313</v>
      </c>
    </row>
    <row r="1836" spans="1:3">
      <c r="A1836" t="s">
        <v>13250</v>
      </c>
      <c r="B1836">
        <v>0</v>
      </c>
      <c r="C1836"/>
    </row>
    <row r="1837" spans="1:3">
      <c r="A1837" t="s">
        <v>13251</v>
      </c>
      <c r="B1837">
        <v>115475</v>
      </c>
      <c r="C1837">
        <v>88.826919555664063</v>
      </c>
    </row>
    <row r="1838" spans="1:3">
      <c r="A1838" t="s">
        <v>13252</v>
      </c>
      <c r="B1838">
        <v>350</v>
      </c>
      <c r="C1838">
        <v>87.5</v>
      </c>
    </row>
    <row r="1839" spans="1:3">
      <c r="A1839" t="s">
        <v>13253</v>
      </c>
      <c r="B1839">
        <v>114650</v>
      </c>
      <c r="C1839">
        <v>88.532821655273438</v>
      </c>
    </row>
    <row r="1840" spans="1:3">
      <c r="A1840" t="s">
        <v>13254</v>
      </c>
      <c r="B1840">
        <v>6650</v>
      </c>
      <c r="C1840">
        <v>83.125</v>
      </c>
    </row>
    <row r="1841" spans="1:3">
      <c r="A1841" t="s">
        <v>13255</v>
      </c>
      <c r="B1841">
        <v>95175</v>
      </c>
      <c r="C1841">
        <v>78.012298583984375</v>
      </c>
    </row>
    <row r="1842" spans="1:3">
      <c r="A1842" t="s">
        <v>13256</v>
      </c>
      <c r="B1842">
        <v>0</v>
      </c>
      <c r="C1842"/>
    </row>
    <row r="1843" spans="1:3">
      <c r="A1843" t="s">
        <v>13257</v>
      </c>
      <c r="B1843">
        <v>108950</v>
      </c>
      <c r="C1843">
        <v>83.872207641601563</v>
      </c>
    </row>
    <row r="1844" spans="1:3">
      <c r="A1844" t="s">
        <v>13258</v>
      </c>
      <c r="B1844">
        <v>0</v>
      </c>
      <c r="C1844"/>
    </row>
    <row r="1845" spans="1:3">
      <c r="A1845" t="s">
        <v>13259</v>
      </c>
      <c r="B1845">
        <v>103925</v>
      </c>
      <c r="C1845">
        <v>79.942306518554688</v>
      </c>
    </row>
    <row r="1846" spans="1:3">
      <c r="A1846" t="s">
        <v>13260</v>
      </c>
      <c r="B1846">
        <v>0</v>
      </c>
      <c r="C1846"/>
    </row>
    <row r="1847" spans="1:3">
      <c r="A1847" t="s">
        <v>13261</v>
      </c>
      <c r="B1847">
        <v>118850</v>
      </c>
      <c r="C1847">
        <v>91.423080444335938</v>
      </c>
    </row>
    <row r="1848" spans="1:3">
      <c r="A1848" t="s">
        <v>13262</v>
      </c>
      <c r="B1848">
        <v>0</v>
      </c>
      <c r="C1848"/>
    </row>
    <row r="1849" spans="1:3">
      <c r="A1849" t="s">
        <v>13263</v>
      </c>
      <c r="B1849">
        <v>108850</v>
      </c>
      <c r="C1849">
        <v>83.79522705078125</v>
      </c>
    </row>
    <row r="1850" spans="1:3">
      <c r="A1850" t="s">
        <v>13264</v>
      </c>
      <c r="B1850">
        <v>100</v>
      </c>
      <c r="C1850">
        <v>50</v>
      </c>
    </row>
    <row r="1851" spans="1:3">
      <c r="A1851" t="s">
        <v>13265</v>
      </c>
      <c r="B1851">
        <v>102200</v>
      </c>
      <c r="C1851">
        <v>78.797225952148438</v>
      </c>
    </row>
    <row r="1852" spans="1:3">
      <c r="A1852" t="s">
        <v>13266</v>
      </c>
      <c r="B1852">
        <v>150</v>
      </c>
      <c r="C1852">
        <v>50</v>
      </c>
    </row>
    <row r="1853" spans="1:3">
      <c r="A1853" t="s">
        <v>13267</v>
      </c>
      <c r="B1853">
        <v>100675</v>
      </c>
      <c r="C1853">
        <v>77.8013916015625</v>
      </c>
    </row>
    <row r="1854" spans="1:3">
      <c r="A1854" t="s">
        <v>13268</v>
      </c>
      <c r="B1854">
        <v>8150</v>
      </c>
      <c r="C1854">
        <v>74.770645141601563</v>
      </c>
    </row>
    <row r="1855" spans="1:3">
      <c r="A1855" t="s">
        <v>13269</v>
      </c>
      <c r="B1855">
        <v>88675</v>
      </c>
      <c r="C1855">
        <v>74.454238891601563</v>
      </c>
    </row>
    <row r="1856" spans="1:3">
      <c r="A1856" t="s">
        <v>13270</v>
      </c>
      <c r="B1856">
        <v>1150</v>
      </c>
      <c r="C1856">
        <v>82.142860412597656</v>
      </c>
    </row>
    <row r="1857" spans="1:3">
      <c r="A1857" t="s">
        <v>13271</v>
      </c>
      <c r="B1857">
        <v>104300</v>
      </c>
      <c r="C1857">
        <v>81.23052978515625</v>
      </c>
    </row>
    <row r="1858" spans="1:3">
      <c r="A1858" t="s">
        <v>13272</v>
      </c>
      <c r="B1858">
        <v>0</v>
      </c>
      <c r="C1858"/>
    </row>
    <row r="1859" spans="1:3">
      <c r="A1859" t="s">
        <v>13273</v>
      </c>
      <c r="B1859">
        <v>109225</v>
      </c>
      <c r="C1859">
        <v>84.019233703613281</v>
      </c>
    </row>
    <row r="1860" spans="1:3">
      <c r="A1860" t="s">
        <v>13274</v>
      </c>
      <c r="B1860">
        <v>125</v>
      </c>
      <c r="C1860">
        <v>62.5</v>
      </c>
    </row>
    <row r="1861" spans="1:3">
      <c r="A1861" t="s">
        <v>13275</v>
      </c>
      <c r="B1861">
        <v>113325</v>
      </c>
      <c r="C1861">
        <v>87.307395935058594</v>
      </c>
    </row>
    <row r="1862" spans="1:3">
      <c r="A1862" t="s">
        <v>13276</v>
      </c>
      <c r="B1862">
        <v>0</v>
      </c>
      <c r="C1862"/>
    </row>
    <row r="1863" spans="1:3">
      <c r="A1863" t="s">
        <v>13277</v>
      </c>
      <c r="B1863">
        <v>113475</v>
      </c>
      <c r="C1863">
        <v>87.288459777832031</v>
      </c>
    </row>
    <row r="1864" spans="1:3">
      <c r="A1864" t="s">
        <v>13278</v>
      </c>
      <c r="B1864">
        <v>0</v>
      </c>
      <c r="C1864"/>
    </row>
    <row r="1865" spans="1:3">
      <c r="A1865" t="s">
        <v>13279</v>
      </c>
      <c r="B1865">
        <v>116300</v>
      </c>
      <c r="C1865">
        <v>89.461540222167969</v>
      </c>
    </row>
    <row r="1866" spans="1:3">
      <c r="A1866" t="s">
        <v>13280</v>
      </c>
      <c r="B1866">
        <v>0</v>
      </c>
      <c r="C1866"/>
    </row>
    <row r="1867" spans="1:3">
      <c r="A1867" t="s">
        <v>13281</v>
      </c>
      <c r="B1867">
        <v>109325</v>
      </c>
      <c r="C1867">
        <v>84.096153259277344</v>
      </c>
    </row>
    <row r="1868" spans="1:3">
      <c r="A1868" t="s">
        <v>13282</v>
      </c>
      <c r="B1868">
        <v>0</v>
      </c>
      <c r="C1868"/>
    </row>
    <row r="1869" spans="1:3">
      <c r="A1869" t="s">
        <v>13283</v>
      </c>
      <c r="B1869">
        <v>120250</v>
      </c>
      <c r="C1869">
        <v>92.5</v>
      </c>
    </row>
    <row r="1870" spans="1:3">
      <c r="A1870" t="s">
        <v>13284</v>
      </c>
      <c r="B1870">
        <v>0</v>
      </c>
      <c r="C1870"/>
    </row>
    <row r="1871" spans="1:3">
      <c r="A1871" t="s">
        <v>13285</v>
      </c>
      <c r="B1871">
        <v>122050</v>
      </c>
      <c r="C1871">
        <v>93.956886291503906</v>
      </c>
    </row>
    <row r="1872" spans="1:3">
      <c r="A1872" t="s">
        <v>13286</v>
      </c>
      <c r="B1872">
        <v>0</v>
      </c>
      <c r="C1872"/>
    </row>
    <row r="1873" spans="1:3">
      <c r="A1873" t="s">
        <v>13287</v>
      </c>
      <c r="B1873">
        <v>123025</v>
      </c>
      <c r="C1873">
        <v>94.707466125488281</v>
      </c>
    </row>
    <row r="1874" spans="1:3">
      <c r="A1874" t="s">
        <v>13288</v>
      </c>
      <c r="B1874">
        <v>2375</v>
      </c>
      <c r="C1874">
        <v>79.166664123535156</v>
      </c>
    </row>
    <row r="1875" spans="1:3">
      <c r="A1875" t="s">
        <v>13289</v>
      </c>
      <c r="B1875">
        <v>109600</v>
      </c>
      <c r="C1875">
        <v>86.435333251953125</v>
      </c>
    </row>
    <row r="1876" spans="1:3">
      <c r="A1876" t="s">
        <v>13290</v>
      </c>
      <c r="B1876">
        <v>16900</v>
      </c>
      <c r="C1876">
        <v>84.079605102539063</v>
      </c>
    </row>
    <row r="1877" spans="1:3">
      <c r="A1877" t="s">
        <v>13291</v>
      </c>
      <c r="B1877">
        <v>86150</v>
      </c>
      <c r="C1877">
        <v>78.389442443847656</v>
      </c>
    </row>
    <row r="1878" spans="1:3">
      <c r="A1878" t="s">
        <v>13292</v>
      </c>
      <c r="B1878">
        <v>13650</v>
      </c>
      <c r="C1878">
        <v>79.360466003417969</v>
      </c>
    </row>
    <row r="1879" spans="1:3">
      <c r="A1879" t="s">
        <v>13293</v>
      </c>
      <c r="B1879">
        <v>81275</v>
      </c>
      <c r="C1879">
        <v>72.116241455078125</v>
      </c>
    </row>
    <row r="1880" spans="1:3">
      <c r="A1880" t="s">
        <v>13294</v>
      </c>
      <c r="B1880">
        <v>2850</v>
      </c>
      <c r="C1880">
        <v>69.512191772460938</v>
      </c>
    </row>
    <row r="1881" spans="1:3">
      <c r="A1881" t="s">
        <v>13295</v>
      </c>
      <c r="B1881">
        <v>100200</v>
      </c>
      <c r="C1881">
        <v>79.650238037109375</v>
      </c>
    </row>
    <row r="1882" spans="1:3">
      <c r="A1882" t="s">
        <v>13296</v>
      </c>
      <c r="B1882">
        <v>22800</v>
      </c>
      <c r="C1882">
        <v>76.767677307128906</v>
      </c>
    </row>
    <row r="1883" spans="1:3">
      <c r="A1883" t="s">
        <v>13297</v>
      </c>
      <c r="B1883">
        <v>70425</v>
      </c>
      <c r="C1883">
        <v>70.21435546875</v>
      </c>
    </row>
    <row r="1884" spans="1:3">
      <c r="A1884" t="s">
        <v>13298</v>
      </c>
      <c r="B1884">
        <v>33900</v>
      </c>
      <c r="C1884">
        <v>85.175880432128906</v>
      </c>
    </row>
    <row r="1885" spans="1:3">
      <c r="A1885" t="s">
        <v>13299</v>
      </c>
      <c r="B1885">
        <v>44400</v>
      </c>
      <c r="C1885">
        <v>49.278579711914063</v>
      </c>
    </row>
    <row r="1886" spans="1:3">
      <c r="A1886" t="s">
        <v>13300</v>
      </c>
      <c r="B1886">
        <v>30550</v>
      </c>
      <c r="C1886">
        <v>84.861114501953125</v>
      </c>
    </row>
    <row r="1887" spans="1:3">
      <c r="A1887" t="s">
        <v>13301</v>
      </c>
      <c r="B1887">
        <v>48325</v>
      </c>
      <c r="C1887">
        <v>51.464324951171875</v>
      </c>
    </row>
    <row r="1888" spans="1:3">
      <c r="A1888" t="s">
        <v>13302</v>
      </c>
      <c r="B1888">
        <v>18250</v>
      </c>
      <c r="C1888">
        <v>79.347824096679688</v>
      </c>
    </row>
    <row r="1889" spans="1:3">
      <c r="A1889" t="s">
        <v>13303</v>
      </c>
      <c r="B1889">
        <v>62400</v>
      </c>
      <c r="C1889">
        <v>58.426967620849609</v>
      </c>
    </row>
    <row r="1890" spans="1:3">
      <c r="A1890" t="s">
        <v>13304</v>
      </c>
      <c r="B1890">
        <v>3025</v>
      </c>
      <c r="C1890">
        <v>67.222221374511719</v>
      </c>
    </row>
    <row r="1891" spans="1:3">
      <c r="A1891" t="s">
        <v>13305</v>
      </c>
      <c r="B1891">
        <v>93725</v>
      </c>
      <c r="C1891">
        <v>74.6812744140625</v>
      </c>
    </row>
    <row r="1892" spans="1:3">
      <c r="A1892" t="s">
        <v>13306</v>
      </c>
      <c r="B1892">
        <v>1175</v>
      </c>
      <c r="C1892">
        <v>73.4375</v>
      </c>
    </row>
    <row r="1893" spans="1:3">
      <c r="A1893" t="s">
        <v>13307</v>
      </c>
      <c r="B1893">
        <v>100950</v>
      </c>
      <c r="C1893">
        <v>78.621498107910156</v>
      </c>
    </row>
    <row r="1894" spans="1:3">
      <c r="A1894" t="s">
        <v>13308</v>
      </c>
      <c r="B1894">
        <v>0</v>
      </c>
      <c r="C1894"/>
    </row>
    <row r="1895" spans="1:3">
      <c r="A1895" t="s">
        <v>13309</v>
      </c>
      <c r="B1895">
        <v>123775</v>
      </c>
      <c r="C1895">
        <v>95.284835815429688</v>
      </c>
    </row>
    <row r="1896" spans="1:3">
      <c r="A1896" t="s">
        <v>13310</v>
      </c>
      <c r="B1896">
        <v>0</v>
      </c>
      <c r="C1896"/>
    </row>
    <row r="1897" spans="1:3">
      <c r="A1897" t="s">
        <v>13311</v>
      </c>
      <c r="B1897">
        <v>124950</v>
      </c>
      <c r="C1897">
        <v>96.115386962890625</v>
      </c>
    </row>
    <row r="1898" spans="1:3">
      <c r="A1898" t="s">
        <v>13312</v>
      </c>
      <c r="B1898">
        <v>800</v>
      </c>
      <c r="C1898">
        <v>72.727272033691406</v>
      </c>
    </row>
    <row r="1899" spans="1:3">
      <c r="A1899" t="s">
        <v>13313</v>
      </c>
      <c r="B1899">
        <v>119975</v>
      </c>
      <c r="C1899">
        <v>93.076026916503906</v>
      </c>
    </row>
    <row r="1900" spans="1:3">
      <c r="A1900" t="s">
        <v>13314</v>
      </c>
      <c r="B1900">
        <v>175</v>
      </c>
      <c r="C1900">
        <v>87.5</v>
      </c>
    </row>
    <row r="1901" spans="1:3">
      <c r="A1901" t="s">
        <v>13315</v>
      </c>
      <c r="B1901">
        <v>123200</v>
      </c>
      <c r="C1901">
        <v>94.915252685546875</v>
      </c>
    </row>
    <row r="1902" spans="1:3">
      <c r="A1902" t="s">
        <v>13316</v>
      </c>
      <c r="B1902">
        <v>18725</v>
      </c>
      <c r="C1902">
        <v>85.894493103027344</v>
      </c>
    </row>
    <row r="1903" spans="1:3">
      <c r="A1903" t="s">
        <v>13317</v>
      </c>
      <c r="B1903">
        <v>93425</v>
      </c>
      <c r="C1903">
        <v>86.344734191894531</v>
      </c>
    </row>
    <row r="1904" spans="1:3">
      <c r="A1904" t="s">
        <v>13318</v>
      </c>
      <c r="B1904">
        <v>3700</v>
      </c>
      <c r="C1904">
        <v>86.0465087890625</v>
      </c>
    </row>
    <row r="1905" spans="1:3">
      <c r="A1905" t="s">
        <v>13319</v>
      </c>
      <c r="B1905">
        <v>101250</v>
      </c>
      <c r="C1905">
        <v>80.613059997558594</v>
      </c>
    </row>
    <row r="1906" spans="1:3">
      <c r="A1906" t="s">
        <v>13320</v>
      </c>
      <c r="B1906">
        <v>475</v>
      </c>
      <c r="C1906">
        <v>79.166664123535156</v>
      </c>
    </row>
    <row r="1907" spans="1:3">
      <c r="A1907" t="s">
        <v>13321</v>
      </c>
      <c r="B1907">
        <v>118925</v>
      </c>
      <c r="C1907">
        <v>91.904945373535156</v>
      </c>
    </row>
    <row r="1908" spans="1:3">
      <c r="A1908" t="s">
        <v>13322</v>
      </c>
      <c r="B1908">
        <v>19900</v>
      </c>
      <c r="C1908">
        <v>71.326164245605469</v>
      </c>
    </row>
    <row r="1909" spans="1:3">
      <c r="A1909" t="s">
        <v>13323</v>
      </c>
      <c r="B1909">
        <v>79350</v>
      </c>
      <c r="C1909">
        <v>77.717926025390625</v>
      </c>
    </row>
    <row r="1910" spans="1:3">
      <c r="A1910" t="s">
        <v>461</v>
      </c>
      <c r="B1910">
        <v>11919.559921264648</v>
      </c>
      <c r="C1910">
        <v>98.508758544921875</v>
      </c>
    </row>
    <row r="1911" spans="1:3">
      <c r="A1911" t="s">
        <v>489</v>
      </c>
      <c r="B1911">
        <v>11150</v>
      </c>
      <c r="C1911">
        <v>92.148757934570313</v>
      </c>
    </row>
    <row r="1912" spans="1:3">
      <c r="A1912" t="s">
        <v>490</v>
      </c>
      <c r="B1912">
        <v>12075</v>
      </c>
      <c r="C1912">
        <v>99.793388366699219</v>
      </c>
    </row>
    <row r="1913" spans="1:3">
      <c r="A1913" t="s">
        <v>491</v>
      </c>
      <c r="B1913">
        <v>12068.75</v>
      </c>
      <c r="C1913">
        <v>99.741737365722656</v>
      </c>
    </row>
    <row r="1914" spans="1:3">
      <c r="A1914" t="s">
        <v>492</v>
      </c>
      <c r="B1914">
        <v>12090.620002746582</v>
      </c>
      <c r="C1914">
        <v>99.922477722167969</v>
      </c>
    </row>
    <row r="1915" spans="1:3">
      <c r="A1915" t="s">
        <v>493</v>
      </c>
      <c r="B1915">
        <v>12055</v>
      </c>
      <c r="C1915">
        <v>99.628097534179688</v>
      </c>
    </row>
    <row r="1916" spans="1:3">
      <c r="A1916" t="s">
        <v>494</v>
      </c>
      <c r="B1916">
        <v>12005</v>
      </c>
      <c r="C1916">
        <v>99.214874267578125</v>
      </c>
    </row>
    <row r="1917" spans="1:3">
      <c r="A1917" t="s">
        <v>495</v>
      </c>
      <c r="B1917">
        <v>12081.25</v>
      </c>
      <c r="C1917">
        <v>99.845039367675781</v>
      </c>
    </row>
    <row r="1918" spans="1:3">
      <c r="A1918" t="s">
        <v>11476</v>
      </c>
      <c r="B1918">
        <v>10175</v>
      </c>
      <c r="C1918">
        <v>84.090911865234375</v>
      </c>
    </row>
    <row r="1919" spans="1:3">
      <c r="A1919" t="s">
        <v>11480</v>
      </c>
      <c r="B1919">
        <v>12075</v>
      </c>
      <c r="C1919">
        <v>99.793388366699219</v>
      </c>
    </row>
    <row r="1920" spans="1:3">
      <c r="A1920" t="s">
        <v>11484</v>
      </c>
      <c r="B1920">
        <v>12075</v>
      </c>
      <c r="C1920">
        <v>99.793388366699219</v>
      </c>
    </row>
    <row r="1921" spans="1:3">
      <c r="A1921" t="s">
        <v>11488</v>
      </c>
      <c r="B1921">
        <v>12075</v>
      </c>
      <c r="C1921">
        <v>99.793388366699219</v>
      </c>
    </row>
    <row r="1922" spans="1:3">
      <c r="A1922" t="s">
        <v>11492</v>
      </c>
      <c r="B1922">
        <v>12100</v>
      </c>
      <c r="C1922">
        <v>100</v>
      </c>
    </row>
    <row r="1923" spans="1:3">
      <c r="A1923" t="s">
        <v>11496</v>
      </c>
      <c r="B1923">
        <v>12100</v>
      </c>
      <c r="C1923">
        <v>100</v>
      </c>
    </row>
    <row r="1924" spans="1:3">
      <c r="A1924" t="s">
        <v>11500</v>
      </c>
      <c r="B1924">
        <v>12025</v>
      </c>
      <c r="C1924">
        <v>99.380165100097656</v>
      </c>
    </row>
    <row r="1925" spans="1:3">
      <c r="A1925" t="s">
        <v>11504</v>
      </c>
      <c r="B1925">
        <v>12050</v>
      </c>
      <c r="C1925">
        <v>99.586776733398438</v>
      </c>
    </row>
    <row r="1926" spans="1:3">
      <c r="A1926" t="s">
        <v>11508</v>
      </c>
      <c r="B1926">
        <v>12050</v>
      </c>
      <c r="C1926">
        <v>99.586776733398438</v>
      </c>
    </row>
    <row r="1927" spans="1:3">
      <c r="A1927" t="s">
        <v>11512</v>
      </c>
      <c r="B1927">
        <v>12100</v>
      </c>
      <c r="C1927">
        <v>100</v>
      </c>
    </row>
    <row r="1928" spans="1:3">
      <c r="A1928" t="s">
        <v>11516</v>
      </c>
      <c r="B1928">
        <v>12075</v>
      </c>
      <c r="C1928">
        <v>99.793388366699219</v>
      </c>
    </row>
    <row r="1929" spans="1:3">
      <c r="A1929" t="s">
        <v>11520</v>
      </c>
      <c r="B1929">
        <v>12075</v>
      </c>
      <c r="C1929">
        <v>99.793388366699219</v>
      </c>
    </row>
    <row r="1930" spans="1:3">
      <c r="A1930" t="s">
        <v>11524</v>
      </c>
      <c r="B1930">
        <v>12075</v>
      </c>
      <c r="C1930">
        <v>99.793388366699219</v>
      </c>
    </row>
    <row r="1931" spans="1:3">
      <c r="A1931" t="s">
        <v>11528</v>
      </c>
      <c r="B1931">
        <v>12050</v>
      </c>
      <c r="C1931">
        <v>99.586776733398438</v>
      </c>
    </row>
    <row r="1932" spans="1:3">
      <c r="A1932" t="s">
        <v>11532</v>
      </c>
      <c r="B1932">
        <v>12075</v>
      </c>
      <c r="C1932">
        <v>99.793388366699219</v>
      </c>
    </row>
    <row r="1933" spans="1:3">
      <c r="A1933" t="s">
        <v>11536</v>
      </c>
      <c r="B1933">
        <v>12075</v>
      </c>
      <c r="C1933">
        <v>99.793388366699219</v>
      </c>
    </row>
    <row r="1934" spans="1:3">
      <c r="A1934" t="s">
        <v>11540</v>
      </c>
      <c r="B1934">
        <v>12075</v>
      </c>
      <c r="C1934">
        <v>99.793388366699219</v>
      </c>
    </row>
    <row r="1935" spans="1:3">
      <c r="A1935" t="s">
        <v>11544</v>
      </c>
      <c r="B1935">
        <v>12100</v>
      </c>
      <c r="C1935">
        <v>100</v>
      </c>
    </row>
    <row r="1936" spans="1:3">
      <c r="A1936" t="s">
        <v>11548</v>
      </c>
      <c r="B1936">
        <v>12100</v>
      </c>
      <c r="C1936">
        <v>100</v>
      </c>
    </row>
    <row r="1937" spans="1:3">
      <c r="A1937" t="s">
        <v>11552</v>
      </c>
      <c r="B1937">
        <v>12075</v>
      </c>
      <c r="C1937">
        <v>99.793388366699219</v>
      </c>
    </row>
    <row r="1938" spans="1:3">
      <c r="A1938" t="s">
        <v>11556</v>
      </c>
      <c r="B1938">
        <v>12100</v>
      </c>
      <c r="C1938">
        <v>100</v>
      </c>
    </row>
    <row r="1939" spans="1:3">
      <c r="A1939" t="s">
        <v>11560</v>
      </c>
      <c r="B1939">
        <v>12100</v>
      </c>
      <c r="C1939">
        <v>100</v>
      </c>
    </row>
    <row r="1940" spans="1:3">
      <c r="A1940" t="s">
        <v>11564</v>
      </c>
      <c r="B1940">
        <v>12100</v>
      </c>
      <c r="C1940">
        <v>100</v>
      </c>
    </row>
    <row r="1941" spans="1:3">
      <c r="A1941" t="s">
        <v>11568</v>
      </c>
      <c r="B1941">
        <v>12075</v>
      </c>
      <c r="C1941">
        <v>99.793388366699219</v>
      </c>
    </row>
    <row r="1942" spans="1:3">
      <c r="A1942" t="s">
        <v>11572</v>
      </c>
      <c r="B1942">
        <v>12050</v>
      </c>
      <c r="C1942">
        <v>99.586776733398438</v>
      </c>
    </row>
    <row r="1943" spans="1:3">
      <c r="A1943" t="s">
        <v>11576</v>
      </c>
      <c r="B1943">
        <v>12050</v>
      </c>
      <c r="C1943">
        <v>99.586776733398438</v>
      </c>
    </row>
    <row r="1944" spans="1:3">
      <c r="A1944" t="s">
        <v>11580</v>
      </c>
      <c r="B1944">
        <v>12025</v>
      </c>
      <c r="C1944">
        <v>99.380165100097656</v>
      </c>
    </row>
    <row r="1945" spans="1:3">
      <c r="A1945" t="s">
        <v>11584</v>
      </c>
      <c r="B1945">
        <v>12075</v>
      </c>
      <c r="C1945">
        <v>99.793388366699219</v>
      </c>
    </row>
    <row r="1946" spans="1:3">
      <c r="A1946" t="s">
        <v>11588</v>
      </c>
      <c r="B1946">
        <v>11950</v>
      </c>
      <c r="C1946">
        <v>98.760330200195313</v>
      </c>
    </row>
    <row r="1947" spans="1:3">
      <c r="A1947" t="s">
        <v>11592</v>
      </c>
      <c r="B1947">
        <v>11950</v>
      </c>
      <c r="C1947">
        <v>98.760330200195313</v>
      </c>
    </row>
    <row r="1948" spans="1:3">
      <c r="A1948" t="s">
        <v>11596</v>
      </c>
      <c r="B1948">
        <v>12025</v>
      </c>
      <c r="C1948">
        <v>99.380165100097656</v>
      </c>
    </row>
    <row r="1949" spans="1:3">
      <c r="A1949" t="s">
        <v>11600</v>
      </c>
      <c r="B1949">
        <v>12050</v>
      </c>
      <c r="C1949">
        <v>99.586776733398438</v>
      </c>
    </row>
    <row r="1950" spans="1:3">
      <c r="A1950" t="s">
        <v>11604</v>
      </c>
      <c r="B1950">
        <v>12050</v>
      </c>
      <c r="C1950">
        <v>99.586776733398438</v>
      </c>
    </row>
    <row r="1951" spans="1:3">
      <c r="A1951" t="s">
        <v>11608</v>
      </c>
      <c r="B1951">
        <v>12100</v>
      </c>
      <c r="C1951">
        <v>100</v>
      </c>
    </row>
    <row r="1952" spans="1:3">
      <c r="A1952" t="s">
        <v>11612</v>
      </c>
      <c r="B1952">
        <v>12100</v>
      </c>
      <c r="C1952">
        <v>100</v>
      </c>
    </row>
    <row r="1953" spans="1:3">
      <c r="A1953" t="s">
        <v>11616</v>
      </c>
      <c r="B1953">
        <v>12075</v>
      </c>
      <c r="C1953">
        <v>99.793388366699219</v>
      </c>
    </row>
    <row r="1954" spans="1:3">
      <c r="A1954" t="s">
        <v>11620</v>
      </c>
      <c r="B1954">
        <v>12075</v>
      </c>
      <c r="C1954">
        <v>99.793388366699219</v>
      </c>
    </row>
    <row r="1955" spans="1:3">
      <c r="A1955" t="s">
        <v>11624</v>
      </c>
      <c r="B1955">
        <v>12075</v>
      </c>
      <c r="C1955">
        <v>99.793388366699219</v>
      </c>
    </row>
    <row r="1956" spans="1:3">
      <c r="A1956" t="s">
        <v>11628</v>
      </c>
      <c r="B1956">
        <v>12075</v>
      </c>
      <c r="C1956">
        <v>99.793388366699219</v>
      </c>
    </row>
    <row r="1957" spans="1:3">
      <c r="A1957" t="s">
        <v>11632</v>
      </c>
      <c r="B1957">
        <v>12075</v>
      </c>
      <c r="C1957">
        <v>99.793388366699219</v>
      </c>
    </row>
    <row r="1958" spans="1:3">
      <c r="A1958" t="s">
        <v>11636</v>
      </c>
      <c r="B1958">
        <v>12075</v>
      </c>
      <c r="C1958">
        <v>99.793388366699219</v>
      </c>
    </row>
    <row r="1959" spans="1:3">
      <c r="A1959" t="s">
        <v>13324</v>
      </c>
      <c r="B1959">
        <v>0</v>
      </c>
      <c r="C1959"/>
    </row>
    <row r="1960" spans="1:3">
      <c r="A1960" t="s">
        <v>13325</v>
      </c>
      <c r="B1960">
        <v>104000</v>
      </c>
      <c r="C1960">
        <v>80.123268127441406</v>
      </c>
    </row>
    <row r="1961" spans="1:3">
      <c r="A1961" t="s">
        <v>13326</v>
      </c>
      <c r="B1961">
        <v>0</v>
      </c>
      <c r="C1961"/>
    </row>
    <row r="1962" spans="1:3">
      <c r="A1962" t="s">
        <v>13327</v>
      </c>
      <c r="B1962">
        <v>117425</v>
      </c>
      <c r="C1962">
        <v>90.466102600097656</v>
      </c>
    </row>
    <row r="1963" spans="1:3">
      <c r="A1963" t="s">
        <v>13328</v>
      </c>
      <c r="B1963">
        <v>0</v>
      </c>
      <c r="C1963"/>
    </row>
    <row r="1964" spans="1:3">
      <c r="A1964" t="s">
        <v>13329</v>
      </c>
      <c r="B1964">
        <v>111225</v>
      </c>
      <c r="C1964">
        <v>85.623558044433594</v>
      </c>
    </row>
    <row r="1965" spans="1:3">
      <c r="A1965" t="s">
        <v>13330</v>
      </c>
      <c r="B1965">
        <v>0</v>
      </c>
      <c r="C1965"/>
    </row>
    <row r="1966" spans="1:3">
      <c r="A1966" t="s">
        <v>13331</v>
      </c>
      <c r="B1966">
        <v>118050</v>
      </c>
      <c r="C1966">
        <v>90.807693481445313</v>
      </c>
    </row>
    <row r="1967" spans="1:3">
      <c r="A1967" t="s">
        <v>13332</v>
      </c>
      <c r="B1967">
        <v>0</v>
      </c>
      <c r="C1967"/>
    </row>
    <row r="1968" spans="1:3">
      <c r="A1968" t="s">
        <v>13333</v>
      </c>
      <c r="B1968">
        <v>115475</v>
      </c>
      <c r="C1968">
        <v>88.826919555664063</v>
      </c>
    </row>
    <row r="1969" spans="1:3">
      <c r="A1969" t="s">
        <v>13334</v>
      </c>
      <c r="B1969">
        <v>350</v>
      </c>
      <c r="C1969">
        <v>87.5</v>
      </c>
    </row>
    <row r="1970" spans="1:3">
      <c r="A1970" t="s">
        <v>13335</v>
      </c>
      <c r="B1970">
        <v>114650</v>
      </c>
      <c r="C1970">
        <v>88.532821655273438</v>
      </c>
    </row>
    <row r="1971" spans="1:3">
      <c r="A1971" t="s">
        <v>13336</v>
      </c>
      <c r="B1971">
        <v>6650</v>
      </c>
      <c r="C1971">
        <v>83.125</v>
      </c>
    </row>
    <row r="1972" spans="1:3">
      <c r="A1972" t="s">
        <v>13337</v>
      </c>
      <c r="B1972">
        <v>95175</v>
      </c>
      <c r="C1972">
        <v>78.012298583984375</v>
      </c>
    </row>
    <row r="1973" spans="1:3">
      <c r="A1973" t="s">
        <v>13338</v>
      </c>
      <c r="B1973">
        <v>0</v>
      </c>
      <c r="C1973"/>
    </row>
    <row r="1974" spans="1:3">
      <c r="A1974" t="s">
        <v>13339</v>
      </c>
      <c r="B1974">
        <v>108950</v>
      </c>
      <c r="C1974">
        <v>83.872207641601563</v>
      </c>
    </row>
    <row r="1975" spans="1:3">
      <c r="A1975" t="s">
        <v>13340</v>
      </c>
      <c r="B1975">
        <v>0</v>
      </c>
      <c r="C1975"/>
    </row>
    <row r="1976" spans="1:3">
      <c r="A1976" t="s">
        <v>13341</v>
      </c>
      <c r="B1976">
        <v>103925</v>
      </c>
      <c r="C1976">
        <v>79.942306518554688</v>
      </c>
    </row>
    <row r="1977" spans="1:3">
      <c r="A1977" t="s">
        <v>13342</v>
      </c>
      <c r="B1977">
        <v>0</v>
      </c>
      <c r="C1977"/>
    </row>
    <row r="1978" spans="1:3">
      <c r="A1978" t="s">
        <v>13343</v>
      </c>
      <c r="B1978">
        <v>118850</v>
      </c>
      <c r="C1978">
        <v>91.423080444335938</v>
      </c>
    </row>
    <row r="1979" spans="1:3">
      <c r="A1979" t="s">
        <v>13344</v>
      </c>
      <c r="B1979">
        <v>0</v>
      </c>
      <c r="C1979"/>
    </row>
    <row r="1980" spans="1:3">
      <c r="A1980" t="s">
        <v>13345</v>
      </c>
      <c r="B1980">
        <v>108850</v>
      </c>
      <c r="C1980">
        <v>83.79522705078125</v>
      </c>
    </row>
    <row r="1981" spans="1:3">
      <c r="A1981" t="s">
        <v>13346</v>
      </c>
      <c r="B1981">
        <v>100</v>
      </c>
      <c r="C1981">
        <v>50</v>
      </c>
    </row>
    <row r="1982" spans="1:3">
      <c r="A1982" t="s">
        <v>13347</v>
      </c>
      <c r="B1982">
        <v>102200</v>
      </c>
      <c r="C1982">
        <v>78.797225952148438</v>
      </c>
    </row>
    <row r="1983" spans="1:3">
      <c r="A1983" t="s">
        <v>13348</v>
      </c>
      <c r="B1983">
        <v>150</v>
      </c>
      <c r="C1983">
        <v>50</v>
      </c>
    </row>
    <row r="1984" spans="1:3">
      <c r="A1984" t="s">
        <v>13349</v>
      </c>
      <c r="B1984">
        <v>100675</v>
      </c>
      <c r="C1984">
        <v>77.8013916015625</v>
      </c>
    </row>
    <row r="1985" spans="1:3">
      <c r="A1985" t="s">
        <v>13350</v>
      </c>
      <c r="B1985">
        <v>8150</v>
      </c>
      <c r="C1985">
        <v>74.770645141601563</v>
      </c>
    </row>
    <row r="1986" spans="1:3">
      <c r="A1986" t="s">
        <v>13351</v>
      </c>
      <c r="B1986">
        <v>88675</v>
      </c>
      <c r="C1986">
        <v>74.454238891601563</v>
      </c>
    </row>
    <row r="1987" spans="1:3">
      <c r="A1987" t="s">
        <v>13352</v>
      </c>
      <c r="B1987">
        <v>1150</v>
      </c>
      <c r="C1987">
        <v>82.142860412597656</v>
      </c>
    </row>
    <row r="1988" spans="1:3">
      <c r="A1988" t="s">
        <v>13353</v>
      </c>
      <c r="B1988">
        <v>104300</v>
      </c>
      <c r="C1988">
        <v>81.23052978515625</v>
      </c>
    </row>
    <row r="1989" spans="1:3">
      <c r="A1989" t="s">
        <v>13354</v>
      </c>
      <c r="B1989">
        <v>0</v>
      </c>
      <c r="C1989"/>
    </row>
    <row r="1990" spans="1:3">
      <c r="A1990" t="s">
        <v>13355</v>
      </c>
      <c r="B1990">
        <v>109225</v>
      </c>
      <c r="C1990">
        <v>84.019233703613281</v>
      </c>
    </row>
    <row r="1991" spans="1:3">
      <c r="A1991" t="s">
        <v>13356</v>
      </c>
      <c r="B1991">
        <v>125</v>
      </c>
      <c r="C1991">
        <v>62.5</v>
      </c>
    </row>
    <row r="1992" spans="1:3">
      <c r="A1992" t="s">
        <v>13357</v>
      </c>
      <c r="B1992">
        <v>113325</v>
      </c>
      <c r="C1992">
        <v>87.307395935058594</v>
      </c>
    </row>
    <row r="1993" spans="1:3">
      <c r="A1993" t="s">
        <v>13358</v>
      </c>
      <c r="B1993">
        <v>0</v>
      </c>
      <c r="C1993"/>
    </row>
    <row r="1994" spans="1:3">
      <c r="A1994" t="s">
        <v>13359</v>
      </c>
      <c r="B1994">
        <v>113475</v>
      </c>
      <c r="C1994">
        <v>87.288459777832031</v>
      </c>
    </row>
    <row r="1995" spans="1:3">
      <c r="A1995" t="s">
        <v>13360</v>
      </c>
      <c r="B1995">
        <v>0</v>
      </c>
      <c r="C1995"/>
    </row>
    <row r="1996" spans="1:3">
      <c r="A1996" t="s">
        <v>13361</v>
      </c>
      <c r="B1996">
        <v>116300</v>
      </c>
      <c r="C1996">
        <v>89.461540222167969</v>
      </c>
    </row>
    <row r="1997" spans="1:3">
      <c r="A1997" t="s">
        <v>13362</v>
      </c>
      <c r="B1997">
        <v>0</v>
      </c>
      <c r="C1997"/>
    </row>
    <row r="1998" spans="1:3">
      <c r="A1998" t="s">
        <v>13363</v>
      </c>
      <c r="B1998">
        <v>109325</v>
      </c>
      <c r="C1998">
        <v>84.096153259277344</v>
      </c>
    </row>
    <row r="1999" spans="1:3">
      <c r="A1999" t="s">
        <v>13364</v>
      </c>
      <c r="B1999">
        <v>0</v>
      </c>
      <c r="C1999"/>
    </row>
    <row r="2000" spans="1:3">
      <c r="A2000" t="s">
        <v>13365</v>
      </c>
      <c r="B2000">
        <v>120250</v>
      </c>
      <c r="C2000">
        <v>92.5</v>
      </c>
    </row>
    <row r="2001" spans="1:3">
      <c r="A2001" t="s">
        <v>13366</v>
      </c>
      <c r="B2001">
        <v>0</v>
      </c>
      <c r="C2001"/>
    </row>
    <row r="2002" spans="1:3">
      <c r="A2002" t="s">
        <v>13367</v>
      </c>
      <c r="B2002">
        <v>122050</v>
      </c>
      <c r="C2002">
        <v>93.956886291503906</v>
      </c>
    </row>
    <row r="2003" spans="1:3">
      <c r="A2003" t="s">
        <v>13368</v>
      </c>
      <c r="B2003">
        <v>0</v>
      </c>
      <c r="C2003"/>
    </row>
    <row r="2004" spans="1:3">
      <c r="A2004" t="s">
        <v>13369</v>
      </c>
      <c r="B2004">
        <v>123025</v>
      </c>
      <c r="C2004">
        <v>94.707466125488281</v>
      </c>
    </row>
    <row r="2005" spans="1:3">
      <c r="A2005" t="s">
        <v>13370</v>
      </c>
      <c r="B2005">
        <v>2375</v>
      </c>
      <c r="C2005">
        <v>79.166664123535156</v>
      </c>
    </row>
    <row r="2006" spans="1:3">
      <c r="A2006" t="s">
        <v>13371</v>
      </c>
      <c r="B2006">
        <v>109600</v>
      </c>
      <c r="C2006">
        <v>86.435333251953125</v>
      </c>
    </row>
    <row r="2007" spans="1:3">
      <c r="A2007" t="s">
        <v>13372</v>
      </c>
      <c r="B2007">
        <v>16900</v>
      </c>
      <c r="C2007">
        <v>84.079605102539063</v>
      </c>
    </row>
    <row r="2008" spans="1:3">
      <c r="A2008" t="s">
        <v>13373</v>
      </c>
      <c r="B2008">
        <v>86150</v>
      </c>
      <c r="C2008">
        <v>78.389442443847656</v>
      </c>
    </row>
    <row r="2009" spans="1:3">
      <c r="A2009" t="s">
        <v>13374</v>
      </c>
      <c r="B2009">
        <v>13650</v>
      </c>
      <c r="C2009">
        <v>79.360466003417969</v>
      </c>
    </row>
    <row r="2010" spans="1:3">
      <c r="A2010" t="s">
        <v>13375</v>
      </c>
      <c r="B2010">
        <v>81275</v>
      </c>
      <c r="C2010">
        <v>72.116241455078125</v>
      </c>
    </row>
    <row r="2011" spans="1:3">
      <c r="A2011" t="s">
        <v>13376</v>
      </c>
      <c r="B2011">
        <v>2850</v>
      </c>
      <c r="C2011">
        <v>69.512191772460938</v>
      </c>
    </row>
    <row r="2012" spans="1:3">
      <c r="A2012" t="s">
        <v>13377</v>
      </c>
      <c r="B2012">
        <v>100200</v>
      </c>
      <c r="C2012">
        <v>79.650238037109375</v>
      </c>
    </row>
    <row r="2013" spans="1:3">
      <c r="A2013" t="s">
        <v>13378</v>
      </c>
      <c r="B2013">
        <v>22800</v>
      </c>
      <c r="C2013">
        <v>76.767677307128906</v>
      </c>
    </row>
    <row r="2014" spans="1:3">
      <c r="A2014" t="s">
        <v>13379</v>
      </c>
      <c r="B2014">
        <v>70425</v>
      </c>
      <c r="C2014">
        <v>70.21435546875</v>
      </c>
    </row>
    <row r="2015" spans="1:3">
      <c r="A2015" t="s">
        <v>13380</v>
      </c>
      <c r="B2015">
        <v>33900</v>
      </c>
      <c r="C2015">
        <v>85.175880432128906</v>
      </c>
    </row>
    <row r="2016" spans="1:3">
      <c r="A2016" t="s">
        <v>13381</v>
      </c>
      <c r="B2016">
        <v>44400</v>
      </c>
      <c r="C2016">
        <v>49.278579711914063</v>
      </c>
    </row>
    <row r="2017" spans="1:3">
      <c r="A2017" t="s">
        <v>13382</v>
      </c>
      <c r="B2017">
        <v>30550</v>
      </c>
      <c r="C2017">
        <v>84.861114501953125</v>
      </c>
    </row>
    <row r="2018" spans="1:3">
      <c r="A2018" t="s">
        <v>13383</v>
      </c>
      <c r="B2018">
        <v>48325</v>
      </c>
      <c r="C2018">
        <v>51.464324951171875</v>
      </c>
    </row>
    <row r="2019" spans="1:3">
      <c r="A2019" t="s">
        <v>13384</v>
      </c>
      <c r="B2019">
        <v>18250</v>
      </c>
      <c r="C2019">
        <v>79.347824096679688</v>
      </c>
    </row>
    <row r="2020" spans="1:3">
      <c r="A2020" t="s">
        <v>13385</v>
      </c>
      <c r="B2020">
        <v>62400</v>
      </c>
      <c r="C2020">
        <v>58.426967620849609</v>
      </c>
    </row>
    <row r="2021" spans="1:3">
      <c r="A2021" t="s">
        <v>13386</v>
      </c>
      <c r="B2021">
        <v>3025</v>
      </c>
      <c r="C2021">
        <v>67.222221374511719</v>
      </c>
    </row>
    <row r="2022" spans="1:3">
      <c r="A2022" t="s">
        <v>13387</v>
      </c>
      <c r="B2022">
        <v>93725</v>
      </c>
      <c r="C2022">
        <v>74.6812744140625</v>
      </c>
    </row>
    <row r="2023" spans="1:3">
      <c r="A2023" t="s">
        <v>13388</v>
      </c>
      <c r="B2023">
        <v>1175</v>
      </c>
      <c r="C2023">
        <v>73.4375</v>
      </c>
    </row>
    <row r="2024" spans="1:3">
      <c r="A2024" t="s">
        <v>13389</v>
      </c>
      <c r="B2024">
        <v>100950</v>
      </c>
      <c r="C2024">
        <v>78.621498107910156</v>
      </c>
    </row>
    <row r="2025" spans="1:3">
      <c r="A2025" t="s">
        <v>13390</v>
      </c>
      <c r="B2025">
        <v>0</v>
      </c>
      <c r="C2025"/>
    </row>
    <row r="2026" spans="1:3">
      <c r="A2026" t="s">
        <v>13391</v>
      </c>
      <c r="B2026">
        <v>123775</v>
      </c>
      <c r="C2026">
        <v>95.284835815429688</v>
      </c>
    </row>
    <row r="2027" spans="1:3">
      <c r="A2027" t="s">
        <v>13392</v>
      </c>
      <c r="B2027">
        <v>0</v>
      </c>
      <c r="C2027"/>
    </row>
    <row r="2028" spans="1:3">
      <c r="A2028" t="s">
        <v>13393</v>
      </c>
      <c r="B2028">
        <v>124950</v>
      </c>
      <c r="C2028">
        <v>96.115386962890625</v>
      </c>
    </row>
    <row r="2029" spans="1:3">
      <c r="A2029" t="s">
        <v>13394</v>
      </c>
      <c r="B2029">
        <v>800</v>
      </c>
      <c r="C2029">
        <v>72.727272033691406</v>
      </c>
    </row>
    <row r="2030" spans="1:3">
      <c r="A2030" t="s">
        <v>13395</v>
      </c>
      <c r="B2030">
        <v>119975</v>
      </c>
      <c r="C2030">
        <v>93.076026916503906</v>
      </c>
    </row>
    <row r="2031" spans="1:3">
      <c r="A2031" t="s">
        <v>13396</v>
      </c>
      <c r="B2031">
        <v>175</v>
      </c>
      <c r="C2031">
        <v>87.5</v>
      </c>
    </row>
    <row r="2032" spans="1:3">
      <c r="A2032" t="s">
        <v>13397</v>
      </c>
      <c r="B2032">
        <v>123200</v>
      </c>
      <c r="C2032">
        <v>94.915252685546875</v>
      </c>
    </row>
    <row r="2033" spans="1:3">
      <c r="A2033" t="s">
        <v>13398</v>
      </c>
      <c r="B2033">
        <v>18725</v>
      </c>
      <c r="C2033">
        <v>85.894493103027344</v>
      </c>
    </row>
    <row r="2034" spans="1:3">
      <c r="A2034" t="s">
        <v>13399</v>
      </c>
      <c r="B2034">
        <v>93425</v>
      </c>
      <c r="C2034">
        <v>86.344734191894531</v>
      </c>
    </row>
    <row r="2035" spans="1:3">
      <c r="A2035" t="s">
        <v>13400</v>
      </c>
      <c r="B2035">
        <v>3700</v>
      </c>
      <c r="C2035">
        <v>86.0465087890625</v>
      </c>
    </row>
    <row r="2036" spans="1:3">
      <c r="A2036" t="s">
        <v>13401</v>
      </c>
      <c r="B2036">
        <v>101250</v>
      </c>
      <c r="C2036">
        <v>80.613059997558594</v>
      </c>
    </row>
    <row r="2037" spans="1:3">
      <c r="A2037" t="s">
        <v>13402</v>
      </c>
      <c r="B2037">
        <v>475</v>
      </c>
      <c r="C2037">
        <v>79.166664123535156</v>
      </c>
    </row>
    <row r="2038" spans="1:3">
      <c r="A2038" t="s">
        <v>13403</v>
      </c>
      <c r="B2038">
        <v>118925</v>
      </c>
      <c r="C2038">
        <v>91.904945373535156</v>
      </c>
    </row>
    <row r="2039" spans="1:3">
      <c r="A2039" t="s">
        <v>13404</v>
      </c>
      <c r="B2039">
        <v>19900</v>
      </c>
      <c r="C2039">
        <v>71.326164245605469</v>
      </c>
    </row>
    <row r="2040" spans="1:3">
      <c r="A2040" t="s">
        <v>13405</v>
      </c>
      <c r="B2040">
        <v>79350</v>
      </c>
      <c r="C2040">
        <v>77.717926025390625</v>
      </c>
    </row>
    <row r="2041" spans="1:3">
      <c r="A2041" t="s">
        <v>465</v>
      </c>
      <c r="B2041">
        <v>41434.499824523926</v>
      </c>
      <c r="C2041">
        <v>99.125595092773438</v>
      </c>
    </row>
    <row r="2042" spans="1:3">
      <c r="A2042" t="s">
        <v>517</v>
      </c>
      <c r="B2042">
        <v>39650</v>
      </c>
      <c r="C2042">
        <v>94.856460571289063</v>
      </c>
    </row>
    <row r="2043" spans="1:3">
      <c r="A2043" t="s">
        <v>518</v>
      </c>
      <c r="B2043">
        <v>41765</v>
      </c>
      <c r="C2043">
        <v>99.916267395019531</v>
      </c>
    </row>
    <row r="2044" spans="1:3">
      <c r="A2044" t="s">
        <v>519</v>
      </c>
      <c r="B2044">
        <v>41678.75</v>
      </c>
      <c r="C2044">
        <v>99.709930419921875</v>
      </c>
    </row>
    <row r="2045" spans="1:3">
      <c r="A2045" t="s">
        <v>520</v>
      </c>
      <c r="B2045">
        <v>41700.620002746582</v>
      </c>
      <c r="C2045">
        <v>99.762245178222656</v>
      </c>
    </row>
    <row r="2046" spans="1:3">
      <c r="A2046" t="s">
        <v>521</v>
      </c>
      <c r="B2046">
        <v>41750</v>
      </c>
      <c r="C2046">
        <v>99.880386352539063</v>
      </c>
    </row>
    <row r="2047" spans="1:3">
      <c r="A2047" t="s">
        <v>522</v>
      </c>
      <c r="B2047">
        <v>41660</v>
      </c>
      <c r="C2047">
        <v>99.665069580078125</v>
      </c>
    </row>
    <row r="2048" spans="1:3">
      <c r="A2048" t="s">
        <v>523</v>
      </c>
      <c r="B2048">
        <v>41781.25</v>
      </c>
      <c r="C2048">
        <v>99.955146789550781</v>
      </c>
    </row>
    <row r="2049" spans="1:3">
      <c r="A2049" t="s">
        <v>11641</v>
      </c>
      <c r="B2049">
        <v>37450</v>
      </c>
      <c r="C2049">
        <v>89.593299865722656</v>
      </c>
    </row>
    <row r="2050" spans="1:3">
      <c r="A2050" t="s">
        <v>11645</v>
      </c>
      <c r="B2050">
        <v>41775</v>
      </c>
      <c r="C2050">
        <v>99.940193176269531</v>
      </c>
    </row>
    <row r="2051" spans="1:3">
      <c r="A2051" t="s">
        <v>11649</v>
      </c>
      <c r="B2051">
        <v>41725</v>
      </c>
      <c r="C2051">
        <v>99.820571899414063</v>
      </c>
    </row>
    <row r="2052" spans="1:3">
      <c r="A2052" t="s">
        <v>11653</v>
      </c>
      <c r="B2052">
        <v>41775</v>
      </c>
      <c r="C2052">
        <v>99.940193176269531</v>
      </c>
    </row>
    <row r="2053" spans="1:3">
      <c r="A2053" t="s">
        <v>11657</v>
      </c>
      <c r="B2053">
        <v>41800</v>
      </c>
      <c r="C2053">
        <v>100</v>
      </c>
    </row>
    <row r="2054" spans="1:3">
      <c r="A2054" t="s">
        <v>11661</v>
      </c>
      <c r="B2054">
        <v>41800</v>
      </c>
      <c r="C2054">
        <v>100</v>
      </c>
    </row>
    <row r="2055" spans="1:3">
      <c r="A2055" t="s">
        <v>11665</v>
      </c>
      <c r="B2055">
        <v>41725</v>
      </c>
      <c r="C2055">
        <v>99.820571899414063</v>
      </c>
    </row>
    <row r="2056" spans="1:3">
      <c r="A2056" t="s">
        <v>11669</v>
      </c>
      <c r="B2056">
        <v>41750</v>
      </c>
      <c r="C2056">
        <v>99.880386352539063</v>
      </c>
    </row>
    <row r="2057" spans="1:3">
      <c r="A2057" t="s">
        <v>11673</v>
      </c>
      <c r="B2057">
        <v>41750</v>
      </c>
      <c r="C2057">
        <v>99.880386352539063</v>
      </c>
    </row>
    <row r="2058" spans="1:3">
      <c r="A2058" t="s">
        <v>11677</v>
      </c>
      <c r="B2058">
        <v>41775</v>
      </c>
      <c r="C2058">
        <v>99.940193176269531</v>
      </c>
    </row>
    <row r="2059" spans="1:3">
      <c r="A2059" t="s">
        <v>11681</v>
      </c>
      <c r="B2059">
        <v>41775</v>
      </c>
      <c r="C2059">
        <v>99.940193176269531</v>
      </c>
    </row>
    <row r="2060" spans="1:3">
      <c r="A2060" t="s">
        <v>11685</v>
      </c>
      <c r="B2060">
        <v>41775</v>
      </c>
      <c r="C2060">
        <v>99.940193176269531</v>
      </c>
    </row>
    <row r="2061" spans="1:3">
      <c r="A2061" t="s">
        <v>11689</v>
      </c>
      <c r="B2061">
        <v>41775</v>
      </c>
      <c r="C2061">
        <v>99.940193176269531</v>
      </c>
    </row>
    <row r="2062" spans="1:3">
      <c r="A2062" t="s">
        <v>11693</v>
      </c>
      <c r="B2062">
        <v>41750</v>
      </c>
      <c r="C2062">
        <v>99.880386352539063</v>
      </c>
    </row>
    <row r="2063" spans="1:3">
      <c r="A2063" t="s">
        <v>11697</v>
      </c>
      <c r="B2063">
        <v>41775</v>
      </c>
      <c r="C2063">
        <v>99.940193176269531</v>
      </c>
    </row>
    <row r="2064" spans="1:3">
      <c r="A2064" t="s">
        <v>11701</v>
      </c>
      <c r="B2064">
        <v>41775</v>
      </c>
      <c r="C2064">
        <v>99.940193176269531</v>
      </c>
    </row>
    <row r="2065" spans="1:3">
      <c r="A2065" t="s">
        <v>11705</v>
      </c>
      <c r="B2065">
        <v>41775</v>
      </c>
      <c r="C2065">
        <v>99.940193176269531</v>
      </c>
    </row>
    <row r="2066" spans="1:3">
      <c r="A2066" t="s">
        <v>11709</v>
      </c>
      <c r="B2066">
        <v>41800</v>
      </c>
      <c r="C2066">
        <v>100</v>
      </c>
    </row>
    <row r="2067" spans="1:3">
      <c r="A2067" t="s">
        <v>11713</v>
      </c>
      <c r="B2067">
        <v>41800</v>
      </c>
      <c r="C2067">
        <v>100</v>
      </c>
    </row>
    <row r="2068" spans="1:3">
      <c r="A2068" t="s">
        <v>11717</v>
      </c>
      <c r="B2068">
        <v>41775</v>
      </c>
      <c r="C2068">
        <v>99.940193176269531</v>
      </c>
    </row>
    <row r="2069" spans="1:3">
      <c r="A2069" t="s">
        <v>11721</v>
      </c>
      <c r="B2069">
        <v>41800</v>
      </c>
      <c r="C2069">
        <v>100</v>
      </c>
    </row>
    <row r="2070" spans="1:3">
      <c r="A2070" t="s">
        <v>11725</v>
      </c>
      <c r="B2070">
        <v>41800</v>
      </c>
      <c r="C2070">
        <v>100</v>
      </c>
    </row>
    <row r="2071" spans="1:3">
      <c r="A2071" t="s">
        <v>11729</v>
      </c>
      <c r="B2071">
        <v>41800</v>
      </c>
      <c r="C2071">
        <v>100</v>
      </c>
    </row>
    <row r="2072" spans="1:3">
      <c r="A2072" t="s">
        <v>11733</v>
      </c>
      <c r="B2072">
        <v>41775</v>
      </c>
      <c r="C2072">
        <v>99.940193176269531</v>
      </c>
    </row>
    <row r="2073" spans="1:3">
      <c r="A2073" t="s">
        <v>11737</v>
      </c>
      <c r="B2073">
        <v>41750</v>
      </c>
      <c r="C2073">
        <v>99.880386352539063</v>
      </c>
    </row>
    <row r="2074" spans="1:3">
      <c r="A2074" t="s">
        <v>11741</v>
      </c>
      <c r="B2074">
        <v>41750</v>
      </c>
      <c r="C2074">
        <v>99.880386352539063</v>
      </c>
    </row>
    <row r="2075" spans="1:3">
      <c r="A2075" t="s">
        <v>11745</v>
      </c>
      <c r="B2075">
        <v>41700</v>
      </c>
      <c r="C2075">
        <v>99.760765075683594</v>
      </c>
    </row>
    <row r="2076" spans="1:3">
      <c r="A2076" t="s">
        <v>11749</v>
      </c>
      <c r="B2076">
        <v>41775</v>
      </c>
      <c r="C2076">
        <v>99.940193176269531</v>
      </c>
    </row>
    <row r="2077" spans="1:3">
      <c r="A2077" t="s">
        <v>11753</v>
      </c>
      <c r="B2077">
        <v>41575</v>
      </c>
      <c r="C2077">
        <v>99.461723327636719</v>
      </c>
    </row>
    <row r="2078" spans="1:3">
      <c r="A2078" t="s">
        <v>11757</v>
      </c>
      <c r="B2078">
        <v>41550</v>
      </c>
      <c r="C2078">
        <v>99.40191650390625</v>
      </c>
    </row>
    <row r="2079" spans="1:3">
      <c r="A2079" t="s">
        <v>11761</v>
      </c>
      <c r="B2079">
        <v>41650</v>
      </c>
      <c r="C2079">
        <v>99.641151428222656</v>
      </c>
    </row>
    <row r="2080" spans="1:3">
      <c r="A2080" t="s">
        <v>11765</v>
      </c>
      <c r="B2080">
        <v>41750</v>
      </c>
      <c r="C2080">
        <v>99.880386352539063</v>
      </c>
    </row>
    <row r="2081" spans="1:3">
      <c r="A2081" t="s">
        <v>11769</v>
      </c>
      <c r="B2081">
        <v>41750</v>
      </c>
      <c r="C2081">
        <v>99.880386352539063</v>
      </c>
    </row>
    <row r="2082" spans="1:3">
      <c r="A2082" t="s">
        <v>11773</v>
      </c>
      <c r="B2082">
        <v>41800</v>
      </c>
      <c r="C2082">
        <v>100</v>
      </c>
    </row>
    <row r="2083" spans="1:3">
      <c r="A2083" t="s">
        <v>11777</v>
      </c>
      <c r="B2083">
        <v>41800</v>
      </c>
      <c r="C2083">
        <v>100</v>
      </c>
    </row>
    <row r="2084" spans="1:3">
      <c r="A2084" t="s">
        <v>11781</v>
      </c>
      <c r="B2084">
        <v>41775</v>
      </c>
      <c r="C2084">
        <v>99.940193176269531</v>
      </c>
    </row>
    <row r="2085" spans="1:3">
      <c r="A2085" t="s">
        <v>11785</v>
      </c>
      <c r="B2085">
        <v>41775</v>
      </c>
      <c r="C2085">
        <v>99.940193176269531</v>
      </c>
    </row>
    <row r="2086" spans="1:3">
      <c r="A2086" t="s">
        <v>11789</v>
      </c>
      <c r="B2086">
        <v>41775</v>
      </c>
      <c r="C2086">
        <v>99.940193176269531</v>
      </c>
    </row>
    <row r="2087" spans="1:3">
      <c r="A2087" t="s">
        <v>11793</v>
      </c>
      <c r="B2087">
        <v>41775</v>
      </c>
      <c r="C2087">
        <v>99.940193176269531</v>
      </c>
    </row>
    <row r="2088" spans="1:3">
      <c r="A2088" t="s">
        <v>11797</v>
      </c>
      <c r="B2088">
        <v>41775</v>
      </c>
      <c r="C2088">
        <v>99.940193176269531</v>
      </c>
    </row>
    <row r="2089" spans="1:3">
      <c r="A2089" t="s">
        <v>11801</v>
      </c>
      <c r="B2089">
        <v>41775</v>
      </c>
      <c r="C2089">
        <v>99.940193176269531</v>
      </c>
    </row>
    <row r="2090" spans="1:3">
      <c r="A2090" t="s">
        <v>13406</v>
      </c>
      <c r="B2090">
        <v>0</v>
      </c>
      <c r="C2090"/>
    </row>
    <row r="2091" spans="1:3">
      <c r="A2091" t="s">
        <v>13407</v>
      </c>
      <c r="B2091">
        <v>104000</v>
      </c>
      <c r="C2091">
        <v>80.123268127441406</v>
      </c>
    </row>
    <row r="2092" spans="1:3">
      <c r="A2092" t="s">
        <v>13408</v>
      </c>
      <c r="B2092">
        <v>0</v>
      </c>
      <c r="C2092"/>
    </row>
    <row r="2093" spans="1:3">
      <c r="A2093" t="s">
        <v>13409</v>
      </c>
      <c r="B2093">
        <v>117425</v>
      </c>
      <c r="C2093">
        <v>90.466102600097656</v>
      </c>
    </row>
    <row r="2094" spans="1:3">
      <c r="A2094" t="s">
        <v>13410</v>
      </c>
      <c r="B2094">
        <v>0</v>
      </c>
      <c r="C2094"/>
    </row>
    <row r="2095" spans="1:3">
      <c r="A2095" t="s">
        <v>13411</v>
      </c>
      <c r="B2095">
        <v>111225</v>
      </c>
      <c r="C2095">
        <v>85.623558044433594</v>
      </c>
    </row>
    <row r="2096" spans="1:3">
      <c r="A2096" t="s">
        <v>13412</v>
      </c>
      <c r="B2096">
        <v>0</v>
      </c>
      <c r="C2096"/>
    </row>
    <row r="2097" spans="1:3">
      <c r="A2097" t="s">
        <v>13413</v>
      </c>
      <c r="B2097">
        <v>118050</v>
      </c>
      <c r="C2097">
        <v>90.807693481445313</v>
      </c>
    </row>
    <row r="2098" spans="1:3">
      <c r="A2098" t="s">
        <v>13414</v>
      </c>
      <c r="B2098">
        <v>0</v>
      </c>
      <c r="C2098"/>
    </row>
    <row r="2099" spans="1:3">
      <c r="A2099" t="s">
        <v>13415</v>
      </c>
      <c r="B2099">
        <v>115475</v>
      </c>
      <c r="C2099">
        <v>88.826919555664063</v>
      </c>
    </row>
    <row r="2100" spans="1:3">
      <c r="A2100" t="s">
        <v>13416</v>
      </c>
      <c r="B2100">
        <v>350</v>
      </c>
      <c r="C2100">
        <v>87.5</v>
      </c>
    </row>
    <row r="2101" spans="1:3">
      <c r="A2101" t="s">
        <v>13417</v>
      </c>
      <c r="B2101">
        <v>114650</v>
      </c>
      <c r="C2101">
        <v>88.532821655273438</v>
      </c>
    </row>
    <row r="2102" spans="1:3">
      <c r="A2102" t="s">
        <v>13418</v>
      </c>
      <c r="B2102">
        <v>6650</v>
      </c>
      <c r="C2102">
        <v>83.125</v>
      </c>
    </row>
    <row r="2103" spans="1:3">
      <c r="A2103" t="s">
        <v>13419</v>
      </c>
      <c r="B2103">
        <v>95175</v>
      </c>
      <c r="C2103">
        <v>78.012298583984375</v>
      </c>
    </row>
    <row r="2104" spans="1:3">
      <c r="A2104" t="s">
        <v>13420</v>
      </c>
      <c r="B2104">
        <v>0</v>
      </c>
      <c r="C2104"/>
    </row>
    <row r="2105" spans="1:3">
      <c r="A2105" t="s">
        <v>13421</v>
      </c>
      <c r="B2105">
        <v>108950</v>
      </c>
      <c r="C2105">
        <v>83.872207641601563</v>
      </c>
    </row>
    <row r="2106" spans="1:3">
      <c r="A2106" t="s">
        <v>13422</v>
      </c>
      <c r="B2106">
        <v>0</v>
      </c>
      <c r="C2106"/>
    </row>
    <row r="2107" spans="1:3">
      <c r="A2107" t="s">
        <v>13423</v>
      </c>
      <c r="B2107">
        <v>103925</v>
      </c>
      <c r="C2107">
        <v>79.942306518554688</v>
      </c>
    </row>
    <row r="2108" spans="1:3">
      <c r="A2108" t="s">
        <v>13424</v>
      </c>
      <c r="B2108">
        <v>0</v>
      </c>
      <c r="C2108"/>
    </row>
    <row r="2109" spans="1:3">
      <c r="A2109" t="s">
        <v>13425</v>
      </c>
      <c r="B2109">
        <v>118850</v>
      </c>
      <c r="C2109">
        <v>91.423080444335938</v>
      </c>
    </row>
    <row r="2110" spans="1:3">
      <c r="A2110" t="s">
        <v>13426</v>
      </c>
      <c r="B2110">
        <v>0</v>
      </c>
      <c r="C2110"/>
    </row>
    <row r="2111" spans="1:3">
      <c r="A2111" t="s">
        <v>13427</v>
      </c>
      <c r="B2111">
        <v>108850</v>
      </c>
      <c r="C2111">
        <v>83.79522705078125</v>
      </c>
    </row>
    <row r="2112" spans="1:3">
      <c r="A2112" t="s">
        <v>13428</v>
      </c>
      <c r="B2112">
        <v>100</v>
      </c>
      <c r="C2112">
        <v>50</v>
      </c>
    </row>
    <row r="2113" spans="1:3">
      <c r="A2113" t="s">
        <v>13429</v>
      </c>
      <c r="B2113">
        <v>102200</v>
      </c>
      <c r="C2113">
        <v>78.797225952148438</v>
      </c>
    </row>
    <row r="2114" spans="1:3">
      <c r="A2114" t="s">
        <v>13430</v>
      </c>
      <c r="B2114">
        <v>150</v>
      </c>
      <c r="C2114">
        <v>50</v>
      </c>
    </row>
    <row r="2115" spans="1:3">
      <c r="A2115" t="s">
        <v>13431</v>
      </c>
      <c r="B2115">
        <v>100675</v>
      </c>
      <c r="C2115">
        <v>77.8013916015625</v>
      </c>
    </row>
    <row r="2116" spans="1:3">
      <c r="A2116" t="s">
        <v>13432</v>
      </c>
      <c r="B2116">
        <v>8150</v>
      </c>
      <c r="C2116">
        <v>74.770645141601563</v>
      </c>
    </row>
    <row r="2117" spans="1:3">
      <c r="A2117" t="s">
        <v>13433</v>
      </c>
      <c r="B2117">
        <v>88675</v>
      </c>
      <c r="C2117">
        <v>74.454238891601563</v>
      </c>
    </row>
    <row r="2118" spans="1:3">
      <c r="A2118" t="s">
        <v>13434</v>
      </c>
      <c r="B2118">
        <v>1150</v>
      </c>
      <c r="C2118">
        <v>82.142860412597656</v>
      </c>
    </row>
    <row r="2119" spans="1:3">
      <c r="A2119" t="s">
        <v>13435</v>
      </c>
      <c r="B2119">
        <v>104300</v>
      </c>
      <c r="C2119">
        <v>81.23052978515625</v>
      </c>
    </row>
    <row r="2120" spans="1:3">
      <c r="A2120" t="s">
        <v>13436</v>
      </c>
      <c r="B2120">
        <v>0</v>
      </c>
      <c r="C2120"/>
    </row>
    <row r="2121" spans="1:3">
      <c r="A2121" t="s">
        <v>13437</v>
      </c>
      <c r="B2121">
        <v>109225</v>
      </c>
      <c r="C2121">
        <v>84.019233703613281</v>
      </c>
    </row>
    <row r="2122" spans="1:3">
      <c r="A2122" t="s">
        <v>13438</v>
      </c>
      <c r="B2122">
        <v>125</v>
      </c>
      <c r="C2122">
        <v>62.5</v>
      </c>
    </row>
    <row r="2123" spans="1:3">
      <c r="A2123" t="s">
        <v>13439</v>
      </c>
      <c r="B2123">
        <v>113325</v>
      </c>
      <c r="C2123">
        <v>87.307395935058594</v>
      </c>
    </row>
    <row r="2124" spans="1:3">
      <c r="A2124" t="s">
        <v>13440</v>
      </c>
      <c r="B2124">
        <v>0</v>
      </c>
      <c r="C2124"/>
    </row>
    <row r="2125" spans="1:3">
      <c r="A2125" t="s">
        <v>13441</v>
      </c>
      <c r="B2125">
        <v>113475</v>
      </c>
      <c r="C2125">
        <v>87.288459777832031</v>
      </c>
    </row>
    <row r="2126" spans="1:3">
      <c r="A2126" t="s">
        <v>13442</v>
      </c>
      <c r="B2126">
        <v>0</v>
      </c>
      <c r="C2126"/>
    </row>
    <row r="2127" spans="1:3">
      <c r="A2127" t="s">
        <v>13443</v>
      </c>
      <c r="B2127">
        <v>116300</v>
      </c>
      <c r="C2127">
        <v>89.461540222167969</v>
      </c>
    </row>
    <row r="2128" spans="1:3">
      <c r="A2128" t="s">
        <v>13444</v>
      </c>
      <c r="B2128">
        <v>0</v>
      </c>
      <c r="C2128"/>
    </row>
    <row r="2129" spans="1:3">
      <c r="A2129" t="s">
        <v>13445</v>
      </c>
      <c r="B2129">
        <v>109325</v>
      </c>
      <c r="C2129">
        <v>84.096153259277344</v>
      </c>
    </row>
    <row r="2130" spans="1:3">
      <c r="A2130" t="s">
        <v>13446</v>
      </c>
      <c r="B2130">
        <v>0</v>
      </c>
      <c r="C2130"/>
    </row>
    <row r="2131" spans="1:3">
      <c r="A2131" t="s">
        <v>13447</v>
      </c>
      <c r="B2131">
        <v>120250</v>
      </c>
      <c r="C2131">
        <v>92.5</v>
      </c>
    </row>
    <row r="2132" spans="1:3">
      <c r="A2132" t="s">
        <v>13448</v>
      </c>
      <c r="B2132">
        <v>0</v>
      </c>
      <c r="C2132"/>
    </row>
    <row r="2133" spans="1:3">
      <c r="A2133" t="s">
        <v>13449</v>
      </c>
      <c r="B2133">
        <v>122050</v>
      </c>
      <c r="C2133">
        <v>93.956886291503906</v>
      </c>
    </row>
    <row r="2134" spans="1:3">
      <c r="A2134" t="s">
        <v>13450</v>
      </c>
      <c r="B2134">
        <v>0</v>
      </c>
      <c r="C2134"/>
    </row>
    <row r="2135" spans="1:3">
      <c r="A2135" t="s">
        <v>13451</v>
      </c>
      <c r="B2135">
        <v>123025</v>
      </c>
      <c r="C2135">
        <v>94.707466125488281</v>
      </c>
    </row>
    <row r="2136" spans="1:3">
      <c r="A2136" t="s">
        <v>13452</v>
      </c>
      <c r="B2136">
        <v>2375</v>
      </c>
      <c r="C2136">
        <v>79.166664123535156</v>
      </c>
    </row>
    <row r="2137" spans="1:3">
      <c r="A2137" t="s">
        <v>13453</v>
      </c>
      <c r="B2137">
        <v>109600</v>
      </c>
      <c r="C2137">
        <v>86.435333251953125</v>
      </c>
    </row>
    <row r="2138" spans="1:3">
      <c r="A2138" t="s">
        <v>13454</v>
      </c>
      <c r="B2138">
        <v>16900</v>
      </c>
      <c r="C2138">
        <v>84.079605102539063</v>
      </c>
    </row>
    <row r="2139" spans="1:3">
      <c r="A2139" t="s">
        <v>13455</v>
      </c>
      <c r="B2139">
        <v>86150</v>
      </c>
      <c r="C2139">
        <v>78.389442443847656</v>
      </c>
    </row>
    <row r="2140" spans="1:3">
      <c r="A2140" t="s">
        <v>13456</v>
      </c>
      <c r="B2140">
        <v>13650</v>
      </c>
      <c r="C2140">
        <v>79.360466003417969</v>
      </c>
    </row>
    <row r="2141" spans="1:3">
      <c r="A2141" t="s">
        <v>13457</v>
      </c>
      <c r="B2141">
        <v>81275</v>
      </c>
      <c r="C2141">
        <v>72.116241455078125</v>
      </c>
    </row>
    <row r="2142" spans="1:3">
      <c r="A2142" t="s">
        <v>13458</v>
      </c>
      <c r="B2142">
        <v>2850</v>
      </c>
      <c r="C2142">
        <v>69.512191772460938</v>
      </c>
    </row>
    <row r="2143" spans="1:3">
      <c r="A2143" t="s">
        <v>13459</v>
      </c>
      <c r="B2143">
        <v>100200</v>
      </c>
      <c r="C2143">
        <v>79.650238037109375</v>
      </c>
    </row>
    <row r="2144" spans="1:3">
      <c r="A2144" t="s">
        <v>13460</v>
      </c>
      <c r="B2144">
        <v>22800</v>
      </c>
      <c r="C2144">
        <v>76.767677307128906</v>
      </c>
    </row>
    <row r="2145" spans="1:3">
      <c r="A2145" t="s">
        <v>13461</v>
      </c>
      <c r="B2145">
        <v>70425</v>
      </c>
      <c r="C2145">
        <v>70.21435546875</v>
      </c>
    </row>
    <row r="2146" spans="1:3">
      <c r="A2146" t="s">
        <v>13462</v>
      </c>
      <c r="B2146">
        <v>33900</v>
      </c>
      <c r="C2146">
        <v>85.175880432128906</v>
      </c>
    </row>
    <row r="2147" spans="1:3">
      <c r="A2147" t="s">
        <v>13463</v>
      </c>
      <c r="B2147">
        <v>44400</v>
      </c>
      <c r="C2147">
        <v>49.278579711914063</v>
      </c>
    </row>
    <row r="2148" spans="1:3">
      <c r="A2148" t="s">
        <v>13464</v>
      </c>
      <c r="B2148">
        <v>30550</v>
      </c>
      <c r="C2148">
        <v>84.861114501953125</v>
      </c>
    </row>
    <row r="2149" spans="1:3">
      <c r="A2149" t="s">
        <v>13465</v>
      </c>
      <c r="B2149">
        <v>48325</v>
      </c>
      <c r="C2149">
        <v>51.464324951171875</v>
      </c>
    </row>
    <row r="2150" spans="1:3">
      <c r="A2150" t="s">
        <v>13466</v>
      </c>
      <c r="B2150">
        <v>18250</v>
      </c>
      <c r="C2150">
        <v>79.347824096679688</v>
      </c>
    </row>
    <row r="2151" spans="1:3">
      <c r="A2151" t="s">
        <v>13467</v>
      </c>
      <c r="B2151">
        <v>62400</v>
      </c>
      <c r="C2151">
        <v>58.426967620849609</v>
      </c>
    </row>
    <row r="2152" spans="1:3">
      <c r="A2152" t="s">
        <v>13468</v>
      </c>
      <c r="B2152">
        <v>3025</v>
      </c>
      <c r="C2152">
        <v>67.222221374511719</v>
      </c>
    </row>
    <row r="2153" spans="1:3">
      <c r="A2153" t="s">
        <v>13469</v>
      </c>
      <c r="B2153">
        <v>93725</v>
      </c>
      <c r="C2153">
        <v>74.6812744140625</v>
      </c>
    </row>
    <row r="2154" spans="1:3">
      <c r="A2154" t="s">
        <v>13470</v>
      </c>
      <c r="B2154">
        <v>1175</v>
      </c>
      <c r="C2154">
        <v>73.4375</v>
      </c>
    </row>
    <row r="2155" spans="1:3">
      <c r="A2155" t="s">
        <v>13471</v>
      </c>
      <c r="B2155">
        <v>100950</v>
      </c>
      <c r="C2155">
        <v>78.621498107910156</v>
      </c>
    </row>
    <row r="2156" spans="1:3">
      <c r="A2156" t="s">
        <v>13472</v>
      </c>
      <c r="B2156">
        <v>0</v>
      </c>
      <c r="C2156"/>
    </row>
    <row r="2157" spans="1:3">
      <c r="A2157" t="s">
        <v>13473</v>
      </c>
      <c r="B2157">
        <v>123775</v>
      </c>
      <c r="C2157">
        <v>95.284835815429688</v>
      </c>
    </row>
    <row r="2158" spans="1:3">
      <c r="A2158" t="s">
        <v>13474</v>
      </c>
      <c r="B2158">
        <v>0</v>
      </c>
      <c r="C2158"/>
    </row>
    <row r="2159" spans="1:3">
      <c r="A2159" t="s">
        <v>13475</v>
      </c>
      <c r="B2159">
        <v>124950</v>
      </c>
      <c r="C2159">
        <v>96.115386962890625</v>
      </c>
    </row>
    <row r="2160" spans="1:3">
      <c r="A2160" t="s">
        <v>13476</v>
      </c>
      <c r="B2160">
        <v>800</v>
      </c>
      <c r="C2160">
        <v>72.727272033691406</v>
      </c>
    </row>
    <row r="2161" spans="1:3">
      <c r="A2161" t="s">
        <v>13477</v>
      </c>
      <c r="B2161">
        <v>119975</v>
      </c>
      <c r="C2161">
        <v>93.076026916503906</v>
      </c>
    </row>
    <row r="2162" spans="1:3">
      <c r="A2162" t="s">
        <v>13478</v>
      </c>
      <c r="B2162">
        <v>175</v>
      </c>
      <c r="C2162">
        <v>87.5</v>
      </c>
    </row>
    <row r="2163" spans="1:3">
      <c r="A2163" t="s">
        <v>13479</v>
      </c>
      <c r="B2163">
        <v>123200</v>
      </c>
      <c r="C2163">
        <v>94.915252685546875</v>
      </c>
    </row>
    <row r="2164" spans="1:3">
      <c r="A2164" t="s">
        <v>13480</v>
      </c>
      <c r="B2164">
        <v>18725</v>
      </c>
      <c r="C2164">
        <v>85.894493103027344</v>
      </c>
    </row>
    <row r="2165" spans="1:3">
      <c r="A2165" t="s">
        <v>13481</v>
      </c>
      <c r="B2165">
        <v>93425</v>
      </c>
      <c r="C2165">
        <v>86.344734191894531</v>
      </c>
    </row>
    <row r="2166" spans="1:3">
      <c r="A2166" t="s">
        <v>13482</v>
      </c>
      <c r="B2166">
        <v>3700</v>
      </c>
      <c r="C2166">
        <v>86.0465087890625</v>
      </c>
    </row>
    <row r="2167" spans="1:3">
      <c r="A2167" t="s">
        <v>13483</v>
      </c>
      <c r="B2167">
        <v>101250</v>
      </c>
      <c r="C2167">
        <v>80.613059997558594</v>
      </c>
    </row>
    <row r="2168" spans="1:3">
      <c r="A2168" t="s">
        <v>13484</v>
      </c>
      <c r="B2168">
        <v>475</v>
      </c>
      <c r="C2168">
        <v>79.166664123535156</v>
      </c>
    </row>
    <row r="2169" spans="1:3">
      <c r="A2169" t="s">
        <v>13485</v>
      </c>
      <c r="B2169">
        <v>118925</v>
      </c>
      <c r="C2169">
        <v>91.904945373535156</v>
      </c>
    </row>
    <row r="2170" spans="1:3">
      <c r="A2170" t="s">
        <v>13486</v>
      </c>
      <c r="B2170">
        <v>19900</v>
      </c>
      <c r="C2170">
        <v>71.326164245605469</v>
      </c>
    </row>
    <row r="2171" spans="1:3">
      <c r="A2171" t="s">
        <v>13487</v>
      </c>
      <c r="B2171">
        <v>79350</v>
      </c>
      <c r="C2171">
        <v>77.717926025390625</v>
      </c>
    </row>
    <row r="2172" spans="1:3">
      <c r="A2172" t="s">
        <v>462</v>
      </c>
      <c r="B2172">
        <v>23789.190074920654</v>
      </c>
      <c r="C2172">
        <v>79.033851623535156</v>
      </c>
    </row>
    <row r="2173" spans="1:3">
      <c r="A2173" t="s">
        <v>496</v>
      </c>
      <c r="B2173">
        <v>25062.5</v>
      </c>
      <c r="C2173">
        <v>83.264122009277344</v>
      </c>
    </row>
    <row r="2174" spans="1:3">
      <c r="A2174" t="s">
        <v>497</v>
      </c>
      <c r="B2174">
        <v>25370</v>
      </c>
      <c r="C2174">
        <v>84.285713195800781</v>
      </c>
    </row>
    <row r="2175" spans="1:3">
      <c r="A2175" t="s">
        <v>498</v>
      </c>
      <c r="B2175">
        <v>22869.670135498047</v>
      </c>
      <c r="C2175">
        <v>75.978973388671875</v>
      </c>
    </row>
    <row r="2176" spans="1:3">
      <c r="A2176" t="s">
        <v>499</v>
      </c>
      <c r="B2176">
        <v>26171.310119628906</v>
      </c>
      <c r="C2176">
        <v>86.9478759765625</v>
      </c>
    </row>
    <row r="2177" spans="1:3">
      <c r="A2177" t="s">
        <v>500</v>
      </c>
      <c r="B2177">
        <v>22127.5</v>
      </c>
      <c r="C2177">
        <v>73.513290405273438</v>
      </c>
    </row>
    <row r="2178" spans="1:3">
      <c r="A2178" t="s">
        <v>501</v>
      </c>
      <c r="B2178">
        <v>18330</v>
      </c>
      <c r="C2178">
        <v>60.897010803222656</v>
      </c>
    </row>
    <row r="2179" spans="1:3">
      <c r="A2179" t="s">
        <v>502</v>
      </c>
      <c r="B2179">
        <v>26507.770139694214</v>
      </c>
      <c r="C2179">
        <v>88.065681457519531</v>
      </c>
    </row>
    <row r="2180" spans="1:3">
      <c r="A2180" t="s">
        <v>11806</v>
      </c>
      <c r="B2180">
        <v>23150</v>
      </c>
      <c r="C2180">
        <v>76.910301208496094</v>
      </c>
    </row>
    <row r="2181" spans="1:3">
      <c r="A2181" t="s">
        <v>11810</v>
      </c>
      <c r="B2181">
        <v>26875</v>
      </c>
      <c r="C2181">
        <v>89.583335876464844</v>
      </c>
    </row>
    <row r="2182" spans="1:3">
      <c r="A2182" t="s">
        <v>11814</v>
      </c>
      <c r="B2182">
        <v>24900</v>
      </c>
      <c r="C2182">
        <v>82.724250793457031</v>
      </c>
    </row>
    <row r="2183" spans="1:3">
      <c r="A2183" t="s">
        <v>11818</v>
      </c>
      <c r="B2183">
        <v>26650</v>
      </c>
      <c r="C2183">
        <v>88.5382080078125</v>
      </c>
    </row>
    <row r="2184" spans="1:3">
      <c r="A2184" t="s">
        <v>11822</v>
      </c>
      <c r="B2184">
        <v>26250</v>
      </c>
      <c r="C2184">
        <v>87.209304809570313</v>
      </c>
    </row>
    <row r="2185" spans="1:3">
      <c r="A2185" t="s">
        <v>11826</v>
      </c>
      <c r="B2185">
        <v>25975</v>
      </c>
      <c r="C2185">
        <v>86.295684814453125</v>
      </c>
    </row>
    <row r="2186" spans="1:3">
      <c r="A2186" t="s">
        <v>11830</v>
      </c>
      <c r="B2186">
        <v>23525</v>
      </c>
      <c r="C2186">
        <v>78.156143188476563</v>
      </c>
    </row>
    <row r="2187" spans="1:3">
      <c r="A2187" t="s">
        <v>11834</v>
      </c>
      <c r="B2187">
        <v>23475</v>
      </c>
      <c r="C2187">
        <v>77.990036010742188</v>
      </c>
    </row>
    <row r="2188" spans="1:3">
      <c r="A2188" t="s">
        <v>11838</v>
      </c>
      <c r="B2188">
        <v>22375</v>
      </c>
      <c r="C2188">
        <v>74.335548400878906</v>
      </c>
    </row>
    <row r="2189" spans="1:3">
      <c r="A2189" t="s">
        <v>11842</v>
      </c>
      <c r="B2189">
        <v>26700</v>
      </c>
      <c r="C2189">
        <v>88.704315185546875</v>
      </c>
    </row>
    <row r="2190" spans="1:3">
      <c r="A2190" t="s">
        <v>11846</v>
      </c>
      <c r="B2190">
        <v>23550</v>
      </c>
      <c r="C2190">
        <v>78.239204406738281</v>
      </c>
    </row>
    <row r="2191" spans="1:3">
      <c r="A2191" t="s">
        <v>11850</v>
      </c>
      <c r="B2191">
        <v>21925</v>
      </c>
      <c r="C2191">
        <v>72.840530395507813</v>
      </c>
    </row>
    <row r="2192" spans="1:3">
      <c r="A2192" t="s">
        <v>11854</v>
      </c>
      <c r="B2192">
        <v>21375</v>
      </c>
      <c r="C2192">
        <v>71.013290405273438</v>
      </c>
    </row>
    <row r="2193" spans="1:3">
      <c r="A2193" t="s">
        <v>11858</v>
      </c>
      <c r="B2193">
        <v>20675</v>
      </c>
      <c r="C2193">
        <v>68.687705993652344</v>
      </c>
    </row>
    <row r="2194" spans="1:3">
      <c r="A2194" t="s">
        <v>11862</v>
      </c>
      <c r="B2194">
        <v>23500</v>
      </c>
      <c r="C2194">
        <v>78.073089599609375</v>
      </c>
    </row>
    <row r="2195" spans="1:3">
      <c r="A2195" t="s">
        <v>11866</v>
      </c>
      <c r="B2195">
        <v>24025</v>
      </c>
      <c r="C2195">
        <v>79.817276000976563</v>
      </c>
    </row>
    <row r="2196" spans="1:3">
      <c r="A2196" t="s">
        <v>11870</v>
      </c>
      <c r="B2196">
        <v>25300</v>
      </c>
      <c r="C2196">
        <v>84.053153991699219</v>
      </c>
    </row>
    <row r="2197" spans="1:3">
      <c r="A2197" t="s">
        <v>11874</v>
      </c>
      <c r="B2197">
        <v>25800</v>
      </c>
      <c r="C2197">
        <v>85.714286804199219</v>
      </c>
    </row>
    <row r="2198" spans="1:3">
      <c r="A2198" t="s">
        <v>11878</v>
      </c>
      <c r="B2198">
        <v>26600</v>
      </c>
      <c r="C2198">
        <v>88.372093200683594</v>
      </c>
    </row>
    <row r="2199" spans="1:3">
      <c r="A2199" t="s">
        <v>11882</v>
      </c>
      <c r="B2199">
        <v>23875</v>
      </c>
      <c r="C2199">
        <v>79.318939208984375</v>
      </c>
    </row>
    <row r="2200" spans="1:3">
      <c r="A2200" t="s">
        <v>11886</v>
      </c>
      <c r="B2200">
        <v>27325</v>
      </c>
      <c r="C2200">
        <v>90.780731201171875</v>
      </c>
    </row>
    <row r="2201" spans="1:3">
      <c r="A2201" t="s">
        <v>11890</v>
      </c>
      <c r="B2201">
        <v>27800</v>
      </c>
      <c r="C2201">
        <v>92.358802795410156</v>
      </c>
    </row>
    <row r="2202" spans="1:3">
      <c r="A2202" t="s">
        <v>11894</v>
      </c>
      <c r="B2202">
        <v>28525</v>
      </c>
      <c r="C2202">
        <v>94.767440795898438</v>
      </c>
    </row>
    <row r="2203" spans="1:3">
      <c r="A2203" t="s">
        <v>11898</v>
      </c>
      <c r="B2203">
        <v>25325</v>
      </c>
      <c r="C2203">
        <v>84.136215209960938</v>
      </c>
    </row>
    <row r="2204" spans="1:3">
      <c r="A2204" t="s">
        <v>11902</v>
      </c>
      <c r="B2204">
        <v>22675</v>
      </c>
      <c r="C2204">
        <v>75.332229614257813</v>
      </c>
    </row>
    <row r="2205" spans="1:3">
      <c r="A2205" t="s">
        <v>11906</v>
      </c>
      <c r="B2205">
        <v>19925</v>
      </c>
      <c r="C2205">
        <v>66.196014404296875</v>
      </c>
    </row>
    <row r="2206" spans="1:3">
      <c r="A2206" t="s">
        <v>11910</v>
      </c>
      <c r="B2206">
        <v>22700</v>
      </c>
      <c r="C2206">
        <v>75.415283203125</v>
      </c>
    </row>
    <row r="2207" spans="1:3">
      <c r="A2207" t="s">
        <v>11914</v>
      </c>
      <c r="B2207">
        <v>19825</v>
      </c>
      <c r="C2207">
        <v>65.863784790039063</v>
      </c>
    </row>
    <row r="2208" spans="1:3">
      <c r="A2208" t="s">
        <v>11918</v>
      </c>
      <c r="B2208">
        <v>15450</v>
      </c>
      <c r="C2208">
        <v>51.328903198242188</v>
      </c>
    </row>
    <row r="2209" spans="1:3">
      <c r="A2209" t="s">
        <v>11922</v>
      </c>
      <c r="B2209">
        <v>16075</v>
      </c>
      <c r="C2209">
        <v>53.405315399169922</v>
      </c>
    </row>
    <row r="2210" spans="1:3">
      <c r="A2210" t="s">
        <v>11926</v>
      </c>
      <c r="B2210">
        <v>16600</v>
      </c>
      <c r="C2210">
        <v>55.149501800537109</v>
      </c>
    </row>
    <row r="2211" spans="1:3">
      <c r="A2211" t="s">
        <v>11930</v>
      </c>
      <c r="B2211">
        <v>20325</v>
      </c>
      <c r="C2211">
        <v>67.524917602539063</v>
      </c>
    </row>
    <row r="2212" spans="1:3">
      <c r="A2212" t="s">
        <v>11934</v>
      </c>
      <c r="B2212">
        <v>22625</v>
      </c>
      <c r="C2212">
        <v>75.166114807128906</v>
      </c>
    </row>
    <row r="2213" spans="1:3">
      <c r="A2213" t="s">
        <v>11938</v>
      </c>
      <c r="B2213">
        <v>28475</v>
      </c>
      <c r="C2213">
        <v>94.601325988769531</v>
      </c>
    </row>
    <row r="2214" spans="1:3">
      <c r="A2214" t="s">
        <v>11942</v>
      </c>
      <c r="B2214">
        <v>28775</v>
      </c>
      <c r="C2214">
        <v>95.598007202148438</v>
      </c>
    </row>
    <row r="2215" spans="1:3">
      <c r="A2215" t="s">
        <v>11946</v>
      </c>
      <c r="B2215">
        <v>27725</v>
      </c>
      <c r="C2215">
        <v>92.109634399414063</v>
      </c>
    </row>
    <row r="2216" spans="1:3">
      <c r="A2216" t="s">
        <v>11950</v>
      </c>
      <c r="B2216">
        <v>28300</v>
      </c>
      <c r="C2216">
        <v>94.019935607910156</v>
      </c>
    </row>
    <row r="2217" spans="1:3">
      <c r="A2217" t="s">
        <v>11954</v>
      </c>
      <c r="B2217">
        <v>25625</v>
      </c>
      <c r="C2217">
        <v>85.132888793945313</v>
      </c>
    </row>
    <row r="2218" spans="1:3">
      <c r="A2218" t="s">
        <v>11958</v>
      </c>
      <c r="B2218">
        <v>22650</v>
      </c>
      <c r="C2218">
        <v>75.249168395996094</v>
      </c>
    </row>
    <row r="2219" spans="1:3">
      <c r="A2219" t="s">
        <v>11962</v>
      </c>
      <c r="B2219">
        <v>27900</v>
      </c>
      <c r="C2219">
        <v>92.691032409667969</v>
      </c>
    </row>
    <row r="2220" spans="1:3">
      <c r="A2220" t="s">
        <v>11966</v>
      </c>
      <c r="B2220">
        <v>22725</v>
      </c>
      <c r="C2220">
        <v>75.498336791992188</v>
      </c>
    </row>
    <row r="2221" spans="1:3">
      <c r="A2221" t="s">
        <v>648</v>
      </c>
      <c r="B2221">
        <v>50</v>
      </c>
      <c r="C2221">
        <v>0.16611295938491821</v>
      </c>
    </row>
    <row r="2222" spans="1:3">
      <c r="A2222" t="s">
        <v>647</v>
      </c>
      <c r="B2222">
        <v>38</v>
      </c>
      <c r="C2222">
        <v>0.12624584138393402</v>
      </c>
    </row>
    <row r="2223" spans="1:3">
      <c r="A2223" t="s">
        <v>646</v>
      </c>
      <c r="B2223">
        <v>143</v>
      </c>
      <c r="C2223">
        <v>0.47508305311203003</v>
      </c>
    </row>
    <row r="2224" spans="1:3">
      <c r="A2224" t="s">
        <v>645</v>
      </c>
      <c r="B2224">
        <v>90</v>
      </c>
      <c r="C2224">
        <v>0.29900333285331726</v>
      </c>
    </row>
    <row r="2225" spans="1:3">
      <c r="A2225" t="s">
        <v>644</v>
      </c>
      <c r="B2225">
        <v>93</v>
      </c>
      <c r="C2225">
        <v>0.30897009372711182</v>
      </c>
    </row>
    <row r="2226" spans="1:3">
      <c r="A2226" t="s">
        <v>643</v>
      </c>
      <c r="B2226">
        <v>20</v>
      </c>
      <c r="C2226">
        <v>6.6445179283618927E-2</v>
      </c>
    </row>
    <row r="2227" spans="1:3">
      <c r="A2227" t="s">
        <v>642</v>
      </c>
      <c r="B2227">
        <v>7</v>
      </c>
      <c r="C2227">
        <v>2.3255813866853714E-2</v>
      </c>
    </row>
    <row r="2228" spans="1:3">
      <c r="A2228" t="s">
        <v>641</v>
      </c>
      <c r="B2228">
        <v>0</v>
      </c>
      <c r="C2228">
        <v>0</v>
      </c>
    </row>
    <row r="2229" spans="1:3">
      <c r="A2229" t="s">
        <v>640</v>
      </c>
      <c r="B2229">
        <v>20</v>
      </c>
      <c r="C2229">
        <v>6.6445179283618927E-2</v>
      </c>
    </row>
    <row r="2230" spans="1:3">
      <c r="A2230" t="s">
        <v>639</v>
      </c>
      <c r="B2230">
        <v>98</v>
      </c>
      <c r="C2230">
        <v>0.32558140158653259</v>
      </c>
    </row>
    <row r="2231" spans="1:3">
      <c r="A2231" t="s">
        <v>638</v>
      </c>
      <c r="B2231">
        <v>13</v>
      </c>
      <c r="C2231">
        <v>4.3189369142055511E-2</v>
      </c>
    </row>
    <row r="2232" spans="1:3">
      <c r="A2232" t="s">
        <v>637</v>
      </c>
      <c r="B2232">
        <v>10</v>
      </c>
      <c r="C2232">
        <v>3.3222589641809464E-2</v>
      </c>
    </row>
    <row r="2233" spans="1:3">
      <c r="A2233" t="s">
        <v>636</v>
      </c>
      <c r="B2233">
        <v>41</v>
      </c>
      <c r="C2233">
        <v>0.13621261715888977</v>
      </c>
    </row>
    <row r="2234" spans="1:3">
      <c r="A2234" t="s">
        <v>635</v>
      </c>
      <c r="B2234">
        <v>47</v>
      </c>
      <c r="C2234">
        <v>0.15614618360996246</v>
      </c>
    </row>
    <row r="2235" spans="1:3">
      <c r="A2235" t="s">
        <v>634</v>
      </c>
      <c r="B2235">
        <v>60</v>
      </c>
      <c r="C2235">
        <v>0.19933554530143738</v>
      </c>
    </row>
    <row r="2236" spans="1:3">
      <c r="A2236" t="s">
        <v>633</v>
      </c>
      <c r="B2236">
        <v>39</v>
      </c>
      <c r="C2236">
        <v>0.12956809997558594</v>
      </c>
    </row>
    <row r="2237" spans="1:3">
      <c r="A2237" t="s">
        <v>632</v>
      </c>
      <c r="B2237">
        <v>7</v>
      </c>
      <c r="C2237">
        <v>2.3255813866853714E-2</v>
      </c>
    </row>
    <row r="2238" spans="1:3">
      <c r="A2238" t="s">
        <v>631</v>
      </c>
      <c r="B2238">
        <v>131</v>
      </c>
      <c r="C2238">
        <v>0.43521595001220703</v>
      </c>
    </row>
    <row r="2239" spans="1:3">
      <c r="A2239" t="s">
        <v>630</v>
      </c>
      <c r="B2239">
        <v>74</v>
      </c>
      <c r="C2239">
        <v>0.2458471804857254</v>
      </c>
    </row>
    <row r="2240" spans="1:3">
      <c r="A2240" t="s">
        <v>629</v>
      </c>
      <c r="B2240">
        <v>169</v>
      </c>
      <c r="C2240">
        <v>0.56146180629730225</v>
      </c>
    </row>
    <row r="2241" spans="1:3">
      <c r="A2241" t="s">
        <v>628</v>
      </c>
      <c r="B2241">
        <v>17</v>
      </c>
      <c r="C2241">
        <v>5.6478403508663177E-2</v>
      </c>
    </row>
    <row r="2242" spans="1:3">
      <c r="A2242" t="s">
        <v>2317</v>
      </c>
      <c r="B2242">
        <v>1</v>
      </c>
      <c r="C2242">
        <v>3.3222590573132038E-3</v>
      </c>
    </row>
    <row r="2243" spans="1:3">
      <c r="A2243" t="s">
        <v>627</v>
      </c>
      <c r="B2243">
        <v>174</v>
      </c>
      <c r="C2243">
        <v>0.57807308435440063</v>
      </c>
    </row>
    <row r="2244" spans="1:3">
      <c r="A2244" t="s">
        <v>626</v>
      </c>
      <c r="B2244">
        <v>93</v>
      </c>
      <c r="C2244">
        <v>0.30897009372711182</v>
      </c>
    </row>
    <row r="2245" spans="1:3">
      <c r="A2245" t="s">
        <v>625</v>
      </c>
      <c r="B2245">
        <v>27</v>
      </c>
      <c r="C2245">
        <v>8.9700996875762939E-2</v>
      </c>
    </row>
    <row r="2246" spans="1:3">
      <c r="A2246" t="s">
        <v>624</v>
      </c>
      <c r="B2246">
        <v>6</v>
      </c>
      <c r="C2246">
        <v>1.9933555275201797E-2</v>
      </c>
    </row>
    <row r="2247" spans="1:3">
      <c r="A2247" t="s">
        <v>623</v>
      </c>
      <c r="B2247">
        <v>238</v>
      </c>
      <c r="C2247">
        <v>0.79069769382476807</v>
      </c>
    </row>
    <row r="2248" spans="1:3">
      <c r="A2248" t="s">
        <v>622</v>
      </c>
      <c r="B2248">
        <v>64</v>
      </c>
      <c r="C2248">
        <v>0.21262457966804504</v>
      </c>
    </row>
    <row r="2249" spans="1:3">
      <c r="A2249" t="s">
        <v>621</v>
      </c>
      <c r="B2249">
        <v>74</v>
      </c>
      <c r="C2249">
        <v>0.2458471804857254</v>
      </c>
    </row>
    <row r="2250" spans="1:3">
      <c r="A2250" t="s">
        <v>620</v>
      </c>
      <c r="B2250">
        <v>89</v>
      </c>
      <c r="C2250">
        <v>0.29568105936050415</v>
      </c>
    </row>
    <row r="2251" spans="1:3">
      <c r="A2251" t="s">
        <v>13488</v>
      </c>
      <c r="B2251">
        <v>0</v>
      </c>
      <c r="C2251"/>
    </row>
    <row r="2252" spans="1:3">
      <c r="A2252" t="s">
        <v>13489</v>
      </c>
      <c r="B2252">
        <v>104000</v>
      </c>
      <c r="C2252">
        <v>80.123268127441406</v>
      </c>
    </row>
    <row r="2253" spans="1:3">
      <c r="A2253" t="s">
        <v>13490</v>
      </c>
      <c r="B2253">
        <v>0</v>
      </c>
      <c r="C2253"/>
    </row>
    <row r="2254" spans="1:3">
      <c r="A2254" t="s">
        <v>13491</v>
      </c>
      <c r="B2254">
        <v>117425</v>
      </c>
      <c r="C2254">
        <v>90.466102600097656</v>
      </c>
    </row>
    <row r="2255" spans="1:3">
      <c r="A2255" t="s">
        <v>13492</v>
      </c>
      <c r="B2255">
        <v>0</v>
      </c>
      <c r="C2255"/>
    </row>
    <row r="2256" spans="1:3">
      <c r="A2256" t="s">
        <v>13493</v>
      </c>
      <c r="B2256">
        <v>111225</v>
      </c>
      <c r="C2256">
        <v>85.623558044433594</v>
      </c>
    </row>
    <row r="2257" spans="1:3">
      <c r="A2257" t="s">
        <v>13494</v>
      </c>
      <c r="B2257">
        <v>0</v>
      </c>
      <c r="C2257"/>
    </row>
    <row r="2258" spans="1:3">
      <c r="A2258" t="s">
        <v>13495</v>
      </c>
      <c r="B2258">
        <v>118050</v>
      </c>
      <c r="C2258">
        <v>90.807693481445313</v>
      </c>
    </row>
    <row r="2259" spans="1:3">
      <c r="A2259" t="s">
        <v>13496</v>
      </c>
      <c r="B2259">
        <v>0</v>
      </c>
      <c r="C2259"/>
    </row>
    <row r="2260" spans="1:3">
      <c r="A2260" t="s">
        <v>13497</v>
      </c>
      <c r="B2260">
        <v>115475</v>
      </c>
      <c r="C2260">
        <v>88.826919555664063</v>
      </c>
    </row>
    <row r="2261" spans="1:3">
      <c r="A2261" t="s">
        <v>13498</v>
      </c>
      <c r="B2261">
        <v>350</v>
      </c>
      <c r="C2261">
        <v>87.5</v>
      </c>
    </row>
    <row r="2262" spans="1:3">
      <c r="A2262" t="s">
        <v>13499</v>
      </c>
      <c r="B2262">
        <v>114650</v>
      </c>
      <c r="C2262">
        <v>88.532821655273438</v>
      </c>
    </row>
    <row r="2263" spans="1:3">
      <c r="A2263" t="s">
        <v>13500</v>
      </c>
      <c r="B2263">
        <v>6650</v>
      </c>
      <c r="C2263">
        <v>83.125</v>
      </c>
    </row>
    <row r="2264" spans="1:3">
      <c r="A2264" t="s">
        <v>13501</v>
      </c>
      <c r="B2264">
        <v>95175</v>
      </c>
      <c r="C2264">
        <v>78.012298583984375</v>
      </c>
    </row>
    <row r="2265" spans="1:3">
      <c r="A2265" t="s">
        <v>13502</v>
      </c>
      <c r="B2265">
        <v>0</v>
      </c>
      <c r="C2265"/>
    </row>
    <row r="2266" spans="1:3">
      <c r="A2266" t="s">
        <v>13503</v>
      </c>
      <c r="B2266">
        <v>108950</v>
      </c>
      <c r="C2266">
        <v>83.872207641601563</v>
      </c>
    </row>
    <row r="2267" spans="1:3">
      <c r="A2267" t="s">
        <v>13504</v>
      </c>
      <c r="B2267">
        <v>0</v>
      </c>
      <c r="C2267"/>
    </row>
    <row r="2268" spans="1:3">
      <c r="A2268" t="s">
        <v>13505</v>
      </c>
      <c r="B2268">
        <v>103925</v>
      </c>
      <c r="C2268">
        <v>79.942306518554688</v>
      </c>
    </row>
    <row r="2269" spans="1:3">
      <c r="A2269" t="s">
        <v>13506</v>
      </c>
      <c r="B2269">
        <v>0</v>
      </c>
      <c r="C2269"/>
    </row>
    <row r="2270" spans="1:3">
      <c r="A2270" t="s">
        <v>13507</v>
      </c>
      <c r="B2270">
        <v>118850</v>
      </c>
      <c r="C2270">
        <v>91.423080444335938</v>
      </c>
    </row>
    <row r="2271" spans="1:3">
      <c r="A2271" t="s">
        <v>13508</v>
      </c>
      <c r="B2271">
        <v>0</v>
      </c>
      <c r="C2271"/>
    </row>
    <row r="2272" spans="1:3">
      <c r="A2272" t="s">
        <v>13509</v>
      </c>
      <c r="B2272">
        <v>108850</v>
      </c>
      <c r="C2272">
        <v>83.79522705078125</v>
      </c>
    </row>
    <row r="2273" spans="1:3">
      <c r="A2273" t="s">
        <v>13510</v>
      </c>
      <c r="B2273">
        <v>100</v>
      </c>
      <c r="C2273">
        <v>50</v>
      </c>
    </row>
    <row r="2274" spans="1:3">
      <c r="A2274" t="s">
        <v>13511</v>
      </c>
      <c r="B2274">
        <v>102200</v>
      </c>
      <c r="C2274">
        <v>78.797225952148438</v>
      </c>
    </row>
    <row r="2275" spans="1:3">
      <c r="A2275" t="s">
        <v>13512</v>
      </c>
      <c r="B2275">
        <v>150</v>
      </c>
      <c r="C2275">
        <v>50</v>
      </c>
    </row>
    <row r="2276" spans="1:3">
      <c r="A2276" t="s">
        <v>13513</v>
      </c>
      <c r="B2276">
        <v>100675</v>
      </c>
      <c r="C2276">
        <v>77.8013916015625</v>
      </c>
    </row>
    <row r="2277" spans="1:3">
      <c r="A2277" t="s">
        <v>13514</v>
      </c>
      <c r="B2277">
        <v>8150</v>
      </c>
      <c r="C2277">
        <v>74.770645141601563</v>
      </c>
    </row>
    <row r="2278" spans="1:3">
      <c r="A2278" t="s">
        <v>13515</v>
      </c>
      <c r="B2278">
        <v>88675</v>
      </c>
      <c r="C2278">
        <v>74.454238891601563</v>
      </c>
    </row>
    <row r="2279" spans="1:3">
      <c r="A2279" t="s">
        <v>13516</v>
      </c>
      <c r="B2279">
        <v>1150</v>
      </c>
      <c r="C2279">
        <v>82.142860412597656</v>
      </c>
    </row>
    <row r="2280" spans="1:3">
      <c r="A2280" t="s">
        <v>13517</v>
      </c>
      <c r="B2280">
        <v>104300</v>
      </c>
      <c r="C2280">
        <v>81.23052978515625</v>
      </c>
    </row>
    <row r="2281" spans="1:3">
      <c r="A2281" t="s">
        <v>13518</v>
      </c>
      <c r="B2281">
        <v>0</v>
      </c>
      <c r="C2281"/>
    </row>
    <row r="2282" spans="1:3">
      <c r="A2282" t="s">
        <v>13519</v>
      </c>
      <c r="B2282">
        <v>109225</v>
      </c>
      <c r="C2282">
        <v>84.019233703613281</v>
      </c>
    </row>
    <row r="2283" spans="1:3">
      <c r="A2283" t="s">
        <v>13520</v>
      </c>
      <c r="B2283">
        <v>125</v>
      </c>
      <c r="C2283">
        <v>62.5</v>
      </c>
    </row>
    <row r="2284" spans="1:3">
      <c r="A2284" t="s">
        <v>13521</v>
      </c>
      <c r="B2284">
        <v>113325</v>
      </c>
      <c r="C2284">
        <v>87.307395935058594</v>
      </c>
    </row>
    <row r="2285" spans="1:3">
      <c r="A2285" t="s">
        <v>13522</v>
      </c>
      <c r="B2285">
        <v>0</v>
      </c>
      <c r="C2285"/>
    </row>
    <row r="2286" spans="1:3">
      <c r="A2286" t="s">
        <v>13523</v>
      </c>
      <c r="B2286">
        <v>113475</v>
      </c>
      <c r="C2286">
        <v>87.288459777832031</v>
      </c>
    </row>
    <row r="2287" spans="1:3">
      <c r="A2287" t="s">
        <v>13524</v>
      </c>
      <c r="B2287">
        <v>0</v>
      </c>
      <c r="C2287"/>
    </row>
    <row r="2288" spans="1:3">
      <c r="A2288" t="s">
        <v>13525</v>
      </c>
      <c r="B2288">
        <v>116300</v>
      </c>
      <c r="C2288">
        <v>89.461540222167969</v>
      </c>
    </row>
    <row r="2289" spans="1:3">
      <c r="A2289" t="s">
        <v>13526</v>
      </c>
      <c r="B2289">
        <v>0</v>
      </c>
      <c r="C2289"/>
    </row>
    <row r="2290" spans="1:3">
      <c r="A2290" t="s">
        <v>13527</v>
      </c>
      <c r="B2290">
        <v>109325</v>
      </c>
      <c r="C2290">
        <v>84.096153259277344</v>
      </c>
    </row>
    <row r="2291" spans="1:3">
      <c r="A2291" t="s">
        <v>13528</v>
      </c>
      <c r="B2291">
        <v>0</v>
      </c>
      <c r="C2291"/>
    </row>
    <row r="2292" spans="1:3">
      <c r="A2292" t="s">
        <v>13529</v>
      </c>
      <c r="B2292">
        <v>120250</v>
      </c>
      <c r="C2292">
        <v>92.5</v>
      </c>
    </row>
    <row r="2293" spans="1:3">
      <c r="A2293" t="s">
        <v>13530</v>
      </c>
      <c r="B2293">
        <v>0</v>
      </c>
      <c r="C2293"/>
    </row>
    <row r="2294" spans="1:3">
      <c r="A2294" t="s">
        <v>13531</v>
      </c>
      <c r="B2294">
        <v>122050</v>
      </c>
      <c r="C2294">
        <v>93.956886291503906</v>
      </c>
    </row>
    <row r="2295" spans="1:3">
      <c r="A2295" t="s">
        <v>13532</v>
      </c>
      <c r="B2295">
        <v>0</v>
      </c>
      <c r="C2295"/>
    </row>
    <row r="2296" spans="1:3">
      <c r="A2296" t="s">
        <v>13533</v>
      </c>
      <c r="B2296">
        <v>123025</v>
      </c>
      <c r="C2296">
        <v>94.707466125488281</v>
      </c>
    </row>
    <row r="2297" spans="1:3">
      <c r="A2297" t="s">
        <v>13534</v>
      </c>
      <c r="B2297">
        <v>2375</v>
      </c>
      <c r="C2297">
        <v>79.166664123535156</v>
      </c>
    </row>
    <row r="2298" spans="1:3">
      <c r="A2298" t="s">
        <v>13535</v>
      </c>
      <c r="B2298">
        <v>109600</v>
      </c>
      <c r="C2298">
        <v>86.435333251953125</v>
      </c>
    </row>
    <row r="2299" spans="1:3">
      <c r="A2299" t="s">
        <v>13536</v>
      </c>
      <c r="B2299">
        <v>16900</v>
      </c>
      <c r="C2299">
        <v>84.079605102539063</v>
      </c>
    </row>
    <row r="2300" spans="1:3">
      <c r="A2300" t="s">
        <v>13537</v>
      </c>
      <c r="B2300">
        <v>86150</v>
      </c>
      <c r="C2300">
        <v>78.389442443847656</v>
      </c>
    </row>
    <row r="2301" spans="1:3">
      <c r="A2301" t="s">
        <v>13538</v>
      </c>
      <c r="B2301">
        <v>13650</v>
      </c>
      <c r="C2301">
        <v>79.360466003417969</v>
      </c>
    </row>
    <row r="2302" spans="1:3">
      <c r="A2302" t="s">
        <v>13539</v>
      </c>
      <c r="B2302">
        <v>81275</v>
      </c>
      <c r="C2302">
        <v>72.116241455078125</v>
      </c>
    </row>
    <row r="2303" spans="1:3">
      <c r="A2303" t="s">
        <v>13540</v>
      </c>
      <c r="B2303">
        <v>2850</v>
      </c>
      <c r="C2303">
        <v>69.512191772460938</v>
      </c>
    </row>
    <row r="2304" spans="1:3">
      <c r="A2304" t="s">
        <v>13541</v>
      </c>
      <c r="B2304">
        <v>100200</v>
      </c>
      <c r="C2304">
        <v>79.650238037109375</v>
      </c>
    </row>
    <row r="2305" spans="1:3">
      <c r="A2305" t="s">
        <v>13542</v>
      </c>
      <c r="B2305">
        <v>22800</v>
      </c>
      <c r="C2305">
        <v>76.767677307128906</v>
      </c>
    </row>
    <row r="2306" spans="1:3">
      <c r="A2306" t="s">
        <v>13543</v>
      </c>
      <c r="B2306">
        <v>70425</v>
      </c>
      <c r="C2306">
        <v>70.21435546875</v>
      </c>
    </row>
    <row r="2307" spans="1:3">
      <c r="A2307" t="s">
        <v>13544</v>
      </c>
      <c r="B2307">
        <v>33900</v>
      </c>
      <c r="C2307">
        <v>85.175880432128906</v>
      </c>
    </row>
    <row r="2308" spans="1:3">
      <c r="A2308" t="s">
        <v>13545</v>
      </c>
      <c r="B2308">
        <v>44400</v>
      </c>
      <c r="C2308">
        <v>49.278579711914063</v>
      </c>
    </row>
    <row r="2309" spans="1:3">
      <c r="A2309" t="s">
        <v>13546</v>
      </c>
      <c r="B2309">
        <v>30550</v>
      </c>
      <c r="C2309">
        <v>84.861114501953125</v>
      </c>
    </row>
    <row r="2310" spans="1:3">
      <c r="A2310" t="s">
        <v>13547</v>
      </c>
      <c r="B2310">
        <v>48325</v>
      </c>
      <c r="C2310">
        <v>51.464324951171875</v>
      </c>
    </row>
    <row r="2311" spans="1:3">
      <c r="A2311" t="s">
        <v>13548</v>
      </c>
      <c r="B2311">
        <v>18250</v>
      </c>
      <c r="C2311">
        <v>79.347824096679688</v>
      </c>
    </row>
    <row r="2312" spans="1:3">
      <c r="A2312" t="s">
        <v>13549</v>
      </c>
      <c r="B2312">
        <v>62400</v>
      </c>
      <c r="C2312">
        <v>58.426967620849609</v>
      </c>
    </row>
    <row r="2313" spans="1:3">
      <c r="A2313" t="s">
        <v>13550</v>
      </c>
      <c r="B2313">
        <v>3025</v>
      </c>
      <c r="C2313">
        <v>67.222221374511719</v>
      </c>
    </row>
    <row r="2314" spans="1:3">
      <c r="A2314" t="s">
        <v>13551</v>
      </c>
      <c r="B2314">
        <v>93725</v>
      </c>
      <c r="C2314">
        <v>74.6812744140625</v>
      </c>
    </row>
    <row r="2315" spans="1:3">
      <c r="A2315" t="s">
        <v>13552</v>
      </c>
      <c r="B2315">
        <v>1175</v>
      </c>
      <c r="C2315">
        <v>73.4375</v>
      </c>
    </row>
    <row r="2316" spans="1:3">
      <c r="A2316" t="s">
        <v>13553</v>
      </c>
      <c r="B2316">
        <v>100950</v>
      </c>
      <c r="C2316">
        <v>78.621498107910156</v>
      </c>
    </row>
    <row r="2317" spans="1:3">
      <c r="A2317" t="s">
        <v>13554</v>
      </c>
      <c r="B2317">
        <v>0</v>
      </c>
      <c r="C2317"/>
    </row>
    <row r="2318" spans="1:3">
      <c r="A2318" t="s">
        <v>13555</v>
      </c>
      <c r="B2318">
        <v>123775</v>
      </c>
      <c r="C2318">
        <v>95.284835815429688</v>
      </c>
    </row>
    <row r="2319" spans="1:3">
      <c r="A2319" t="s">
        <v>13556</v>
      </c>
      <c r="B2319">
        <v>0</v>
      </c>
      <c r="C2319"/>
    </row>
    <row r="2320" spans="1:3">
      <c r="A2320" t="s">
        <v>13557</v>
      </c>
      <c r="B2320">
        <v>124950</v>
      </c>
      <c r="C2320">
        <v>96.115386962890625</v>
      </c>
    </row>
    <row r="2321" spans="1:3">
      <c r="A2321" t="s">
        <v>13558</v>
      </c>
      <c r="B2321">
        <v>800</v>
      </c>
      <c r="C2321">
        <v>72.727272033691406</v>
      </c>
    </row>
    <row r="2322" spans="1:3">
      <c r="A2322" t="s">
        <v>13559</v>
      </c>
      <c r="B2322">
        <v>119975</v>
      </c>
      <c r="C2322">
        <v>93.076026916503906</v>
      </c>
    </row>
    <row r="2323" spans="1:3">
      <c r="A2323" t="s">
        <v>13560</v>
      </c>
      <c r="B2323">
        <v>175</v>
      </c>
      <c r="C2323">
        <v>87.5</v>
      </c>
    </row>
    <row r="2324" spans="1:3">
      <c r="A2324" t="s">
        <v>13561</v>
      </c>
      <c r="B2324">
        <v>123200</v>
      </c>
      <c r="C2324">
        <v>94.915252685546875</v>
      </c>
    </row>
    <row r="2325" spans="1:3">
      <c r="A2325" t="s">
        <v>13562</v>
      </c>
      <c r="B2325">
        <v>18725</v>
      </c>
      <c r="C2325">
        <v>85.894493103027344</v>
      </c>
    </row>
    <row r="2326" spans="1:3">
      <c r="A2326" t="s">
        <v>13563</v>
      </c>
      <c r="B2326">
        <v>93425</v>
      </c>
      <c r="C2326">
        <v>86.344734191894531</v>
      </c>
    </row>
    <row r="2327" spans="1:3">
      <c r="A2327" t="s">
        <v>13564</v>
      </c>
      <c r="B2327">
        <v>3700</v>
      </c>
      <c r="C2327">
        <v>86.0465087890625</v>
      </c>
    </row>
    <row r="2328" spans="1:3">
      <c r="A2328" t="s">
        <v>13565</v>
      </c>
      <c r="B2328">
        <v>101250</v>
      </c>
      <c r="C2328">
        <v>80.613059997558594</v>
      </c>
    </row>
    <row r="2329" spans="1:3">
      <c r="A2329" t="s">
        <v>13566</v>
      </c>
      <c r="B2329">
        <v>475</v>
      </c>
      <c r="C2329">
        <v>79.166664123535156</v>
      </c>
    </row>
    <row r="2330" spans="1:3">
      <c r="A2330" t="s">
        <v>13567</v>
      </c>
      <c r="B2330">
        <v>118925</v>
      </c>
      <c r="C2330">
        <v>91.904945373535156</v>
      </c>
    </row>
    <row r="2331" spans="1:3">
      <c r="A2331" t="s">
        <v>13568</v>
      </c>
      <c r="B2331">
        <v>19900</v>
      </c>
      <c r="C2331">
        <v>71.326164245605469</v>
      </c>
    </row>
    <row r="2332" spans="1:3">
      <c r="A2332" t="s">
        <v>13569</v>
      </c>
      <c r="B2332">
        <v>79350</v>
      </c>
      <c r="C2332">
        <v>77.717926025390625</v>
      </c>
    </row>
    <row r="2333" spans="1:3">
      <c r="A2333" t="s">
        <v>463</v>
      </c>
      <c r="B2333">
        <v>25543.060005187988</v>
      </c>
      <c r="C2333">
        <v>74.906333923339844</v>
      </c>
    </row>
    <row r="2334" spans="1:3">
      <c r="A2334" t="s">
        <v>503</v>
      </c>
      <c r="B2334">
        <v>27562.5</v>
      </c>
      <c r="C2334">
        <v>80.828445434570313</v>
      </c>
    </row>
    <row r="2335" spans="1:3">
      <c r="A2335" t="s">
        <v>504</v>
      </c>
      <c r="B2335">
        <v>27341.199996948242</v>
      </c>
      <c r="C2335">
        <v>80.179473876953125</v>
      </c>
    </row>
    <row r="2336" spans="1:3">
      <c r="A2336" t="s">
        <v>505</v>
      </c>
      <c r="B2336">
        <v>25027.835102081299</v>
      </c>
      <c r="C2336">
        <v>73.395408630371094</v>
      </c>
    </row>
    <row r="2337" spans="1:3">
      <c r="A2337" t="s">
        <v>506</v>
      </c>
      <c r="B2337">
        <v>28920.860160827637</v>
      </c>
      <c r="C2337">
        <v>84.811904907226563</v>
      </c>
    </row>
    <row r="2338" spans="1:3">
      <c r="A2338" t="s">
        <v>507</v>
      </c>
      <c r="B2338">
        <v>23387.5</v>
      </c>
      <c r="C2338">
        <v>68.585044860839844</v>
      </c>
    </row>
    <row r="2339" spans="1:3">
      <c r="A2339" t="s">
        <v>508</v>
      </c>
      <c r="B2339">
        <v>17760</v>
      </c>
      <c r="C2339">
        <v>52.082111358642578</v>
      </c>
    </row>
    <row r="2340" spans="1:3">
      <c r="A2340" t="s">
        <v>509</v>
      </c>
      <c r="B2340">
        <v>29136.705089569092</v>
      </c>
      <c r="C2340">
        <v>85.44488525390625</v>
      </c>
    </row>
    <row r="2341" spans="1:3">
      <c r="A2341" t="s">
        <v>11971</v>
      </c>
      <c r="B2341">
        <v>25950</v>
      </c>
      <c r="C2341">
        <v>76.099708557128906</v>
      </c>
    </row>
    <row r="2342" spans="1:3">
      <c r="A2342" t="s">
        <v>11975</v>
      </c>
      <c r="B2342">
        <v>29175</v>
      </c>
      <c r="C2342">
        <v>85.557182312011719</v>
      </c>
    </row>
    <row r="2343" spans="1:3">
      <c r="A2343" t="s">
        <v>11979</v>
      </c>
      <c r="B2343">
        <v>26825</v>
      </c>
      <c r="C2343">
        <v>78.665687561035156</v>
      </c>
    </row>
    <row r="2344" spans="1:3">
      <c r="A2344" t="s">
        <v>11983</v>
      </c>
      <c r="B2344">
        <v>29650</v>
      </c>
      <c r="C2344">
        <v>86.950149536132813</v>
      </c>
    </row>
    <row r="2345" spans="1:3">
      <c r="A2345" t="s">
        <v>11987</v>
      </c>
      <c r="B2345">
        <v>28725</v>
      </c>
      <c r="C2345">
        <v>84.237533569335938</v>
      </c>
    </row>
    <row r="2346" spans="1:3">
      <c r="A2346" t="s">
        <v>11991</v>
      </c>
      <c r="B2346">
        <v>28700</v>
      </c>
      <c r="C2346">
        <v>84.164222717285156</v>
      </c>
    </row>
    <row r="2347" spans="1:3">
      <c r="A2347" t="s">
        <v>11995</v>
      </c>
      <c r="B2347">
        <v>22800</v>
      </c>
      <c r="C2347">
        <v>66.862167358398438</v>
      </c>
    </row>
    <row r="2348" spans="1:3">
      <c r="A2348" t="s">
        <v>11999</v>
      </c>
      <c r="B2348">
        <v>26275</v>
      </c>
      <c r="C2348">
        <v>77.052787780761719</v>
      </c>
    </row>
    <row r="2349" spans="1:3">
      <c r="A2349" t="s">
        <v>12003</v>
      </c>
      <c r="B2349">
        <v>24175</v>
      </c>
      <c r="C2349">
        <v>70.894424438476563</v>
      </c>
    </row>
    <row r="2350" spans="1:3">
      <c r="A2350" t="s">
        <v>12007</v>
      </c>
      <c r="B2350">
        <v>29950</v>
      </c>
      <c r="C2350">
        <v>87.829910278320313</v>
      </c>
    </row>
    <row r="2351" spans="1:3">
      <c r="A2351" t="s">
        <v>12011</v>
      </c>
      <c r="B2351">
        <v>26225</v>
      </c>
      <c r="C2351">
        <v>76.906158447265625</v>
      </c>
    </row>
    <row r="2352" spans="1:3">
      <c r="A2352" t="s">
        <v>12015</v>
      </c>
      <c r="B2352">
        <v>23625</v>
      </c>
      <c r="C2352">
        <v>69.281524658203125</v>
      </c>
    </row>
    <row r="2353" spans="1:3">
      <c r="A2353" t="s">
        <v>12019</v>
      </c>
      <c r="B2353">
        <v>23250</v>
      </c>
      <c r="C2353">
        <v>68.181816101074219</v>
      </c>
    </row>
    <row r="2354" spans="1:3">
      <c r="A2354" t="s">
        <v>12023</v>
      </c>
      <c r="B2354">
        <v>21950</v>
      </c>
      <c r="C2354">
        <v>64.369499206542969</v>
      </c>
    </row>
    <row r="2355" spans="1:3">
      <c r="A2355" t="s">
        <v>12027</v>
      </c>
      <c r="B2355">
        <v>24900</v>
      </c>
      <c r="C2355">
        <v>73.020530700683594</v>
      </c>
    </row>
    <row r="2356" spans="1:3">
      <c r="A2356" t="s">
        <v>12031</v>
      </c>
      <c r="B2356">
        <v>26375</v>
      </c>
      <c r="C2356">
        <v>77.346038818359375</v>
      </c>
    </row>
    <row r="2357" spans="1:3">
      <c r="A2357" t="s">
        <v>12035</v>
      </c>
      <c r="B2357">
        <v>28050</v>
      </c>
      <c r="C2357">
        <v>82.258064270019531</v>
      </c>
    </row>
    <row r="2358" spans="1:3">
      <c r="A2358" t="s">
        <v>12039</v>
      </c>
      <c r="B2358">
        <v>28000</v>
      </c>
      <c r="C2358">
        <v>82.111434936523438</v>
      </c>
    </row>
    <row r="2359" spans="1:3">
      <c r="A2359" t="s">
        <v>12043</v>
      </c>
      <c r="B2359">
        <v>29150</v>
      </c>
      <c r="C2359">
        <v>85.483871459960938</v>
      </c>
    </row>
    <row r="2360" spans="1:3">
      <c r="A2360" t="s">
        <v>12047</v>
      </c>
      <c r="B2360">
        <v>26375</v>
      </c>
      <c r="C2360">
        <v>77.346038818359375</v>
      </c>
    </row>
    <row r="2361" spans="1:3">
      <c r="A2361" t="s">
        <v>12051</v>
      </c>
      <c r="B2361">
        <v>30675</v>
      </c>
      <c r="C2361">
        <v>89.956008911132813</v>
      </c>
    </row>
    <row r="2362" spans="1:3">
      <c r="A2362" t="s">
        <v>12055</v>
      </c>
      <c r="B2362">
        <v>31350</v>
      </c>
      <c r="C2362">
        <v>91.93548583984375</v>
      </c>
    </row>
    <row r="2363" spans="1:3">
      <c r="A2363" t="s">
        <v>12059</v>
      </c>
      <c r="B2363">
        <v>31625</v>
      </c>
      <c r="C2363">
        <v>92.741935729980469</v>
      </c>
    </row>
    <row r="2364" spans="1:3">
      <c r="A2364" t="s">
        <v>12063</v>
      </c>
      <c r="B2364">
        <v>27950</v>
      </c>
      <c r="C2364">
        <v>81.964805603027344</v>
      </c>
    </row>
    <row r="2365" spans="1:3">
      <c r="A2365" t="s">
        <v>12067</v>
      </c>
      <c r="B2365">
        <v>24275</v>
      </c>
      <c r="C2365">
        <v>71.18768310546875</v>
      </c>
    </row>
    <row r="2366" spans="1:3">
      <c r="A2366" t="s">
        <v>12071</v>
      </c>
      <c r="B2366">
        <v>20850</v>
      </c>
      <c r="C2366">
        <v>61.143695831298828</v>
      </c>
    </row>
    <row r="2367" spans="1:3">
      <c r="A2367" t="s">
        <v>12075</v>
      </c>
      <c r="B2367">
        <v>23825</v>
      </c>
      <c r="C2367">
        <v>69.868034362792969</v>
      </c>
    </row>
    <row r="2368" spans="1:3">
      <c r="A2368" t="s">
        <v>12079</v>
      </c>
      <c r="B2368">
        <v>19975</v>
      </c>
      <c r="C2368">
        <v>58.577713012695313</v>
      </c>
    </row>
    <row r="2369" spans="1:3">
      <c r="A2369" t="s">
        <v>12083</v>
      </c>
      <c r="B2369">
        <v>13850</v>
      </c>
      <c r="C2369">
        <v>40.615837097167969</v>
      </c>
    </row>
    <row r="2370" spans="1:3">
      <c r="A2370" t="s">
        <v>12087</v>
      </c>
      <c r="B2370">
        <v>13625</v>
      </c>
      <c r="C2370">
        <v>39.956012725830078</v>
      </c>
    </row>
    <row r="2371" spans="1:3">
      <c r="A2371" t="s">
        <v>12091</v>
      </c>
      <c r="B2371">
        <v>14850</v>
      </c>
      <c r="C2371">
        <v>43.548385620117188</v>
      </c>
    </row>
    <row r="2372" spans="1:3">
      <c r="A2372" t="s">
        <v>12095</v>
      </c>
      <c r="B2372">
        <v>21800</v>
      </c>
      <c r="C2372">
        <v>63.929618835449219</v>
      </c>
    </row>
    <row r="2373" spans="1:3">
      <c r="A2373" t="s">
        <v>12099</v>
      </c>
      <c r="B2373">
        <v>23850</v>
      </c>
      <c r="C2373">
        <v>69.94134521484375</v>
      </c>
    </row>
    <row r="2374" spans="1:3">
      <c r="A2374" t="s">
        <v>12103</v>
      </c>
      <c r="B2374">
        <v>32050</v>
      </c>
      <c r="C2374">
        <v>94.26470947265625</v>
      </c>
    </row>
    <row r="2375" spans="1:3">
      <c r="A2375" t="s">
        <v>12107</v>
      </c>
      <c r="B2375">
        <v>32550</v>
      </c>
      <c r="C2375">
        <v>95.454544067382813</v>
      </c>
    </row>
    <row r="2376" spans="1:3">
      <c r="A2376" t="s">
        <v>12111</v>
      </c>
      <c r="B2376">
        <v>30950</v>
      </c>
      <c r="C2376">
        <v>90.762466430664063</v>
      </c>
    </row>
    <row r="2377" spans="1:3">
      <c r="A2377" t="s">
        <v>12115</v>
      </c>
      <c r="B2377">
        <v>31925</v>
      </c>
      <c r="C2377">
        <v>93.6217041015625</v>
      </c>
    </row>
    <row r="2378" spans="1:3">
      <c r="A2378" t="s">
        <v>12119</v>
      </c>
      <c r="B2378">
        <v>27575</v>
      </c>
      <c r="C2378">
        <v>80.865104675292969</v>
      </c>
    </row>
    <row r="2379" spans="1:3">
      <c r="A2379" t="s">
        <v>12123</v>
      </c>
      <c r="B2379">
        <v>25175</v>
      </c>
      <c r="C2379">
        <v>73.826980590820313</v>
      </c>
    </row>
    <row r="2380" spans="1:3">
      <c r="A2380" t="s">
        <v>12127</v>
      </c>
      <c r="B2380">
        <v>30575</v>
      </c>
      <c r="C2380">
        <v>89.662757873535156</v>
      </c>
    </row>
    <row r="2381" spans="1:3">
      <c r="A2381" t="s">
        <v>12131</v>
      </c>
      <c r="B2381">
        <v>22400</v>
      </c>
      <c r="C2381">
        <v>65.68914794921875</v>
      </c>
    </row>
    <row r="2382" spans="1:3">
      <c r="A2382" t="s">
        <v>619</v>
      </c>
      <c r="B2382">
        <v>77</v>
      </c>
      <c r="C2382">
        <v>0.22580644488334656</v>
      </c>
    </row>
    <row r="2383" spans="1:3">
      <c r="A2383" t="s">
        <v>618</v>
      </c>
      <c r="B2383">
        <v>66</v>
      </c>
      <c r="C2383">
        <v>0.19354838132858276</v>
      </c>
    </row>
    <row r="2384" spans="1:3">
      <c r="A2384" t="s">
        <v>617</v>
      </c>
      <c r="B2384">
        <v>154</v>
      </c>
      <c r="C2384">
        <v>0.45161288976669312</v>
      </c>
    </row>
    <row r="2385" spans="1:3">
      <c r="A2385" t="s">
        <v>616</v>
      </c>
      <c r="B2385">
        <v>134</v>
      </c>
      <c r="C2385">
        <v>0.39296188950538635</v>
      </c>
    </row>
    <row r="2386" spans="1:3">
      <c r="A2386" t="s">
        <v>615</v>
      </c>
      <c r="B2386">
        <v>123</v>
      </c>
      <c r="C2386">
        <v>0.36070382595062256</v>
      </c>
    </row>
    <row r="2387" spans="1:3">
      <c r="A2387" t="s">
        <v>614</v>
      </c>
      <c r="B2387">
        <v>25</v>
      </c>
      <c r="C2387">
        <v>7.3313780128955841E-2</v>
      </c>
    </row>
    <row r="2388" spans="1:3">
      <c r="A2388" t="s">
        <v>613</v>
      </c>
      <c r="B2388">
        <v>16</v>
      </c>
      <c r="C2388">
        <v>4.6920821070671082E-2</v>
      </c>
    </row>
    <row r="2389" spans="1:3">
      <c r="A2389" t="s">
        <v>612</v>
      </c>
      <c r="B2389">
        <v>0</v>
      </c>
      <c r="C2389">
        <v>0</v>
      </c>
    </row>
    <row r="2390" spans="1:3">
      <c r="A2390" t="s">
        <v>611</v>
      </c>
      <c r="B2390">
        <v>35</v>
      </c>
      <c r="C2390">
        <v>0.10263929516077042</v>
      </c>
    </row>
    <row r="2391" spans="1:3">
      <c r="A2391" t="s">
        <v>610</v>
      </c>
      <c r="B2391">
        <v>119</v>
      </c>
      <c r="C2391">
        <v>0.3489736020565033</v>
      </c>
    </row>
    <row r="2392" spans="1:3">
      <c r="A2392" t="s">
        <v>609</v>
      </c>
      <c r="B2392">
        <v>21</v>
      </c>
      <c r="C2392">
        <v>6.1583578586578369E-2</v>
      </c>
    </row>
    <row r="2393" spans="1:3">
      <c r="A2393" t="s">
        <v>608</v>
      </c>
      <c r="B2393">
        <v>4</v>
      </c>
      <c r="C2393">
        <v>1.173020526766777E-2</v>
      </c>
    </row>
    <row r="2394" spans="1:3">
      <c r="A2394" t="s">
        <v>607</v>
      </c>
      <c r="B2394">
        <v>39</v>
      </c>
      <c r="C2394">
        <v>0.11436950415372849</v>
      </c>
    </row>
    <row r="2395" spans="1:3">
      <c r="A2395" t="s">
        <v>606</v>
      </c>
      <c r="B2395">
        <v>47</v>
      </c>
      <c r="C2395">
        <v>0.13782991468906403</v>
      </c>
    </row>
    <row r="2396" spans="1:3">
      <c r="A2396" t="s">
        <v>605</v>
      </c>
      <c r="B2396">
        <v>75</v>
      </c>
      <c r="C2396">
        <v>0.21994134783744812</v>
      </c>
    </row>
    <row r="2397" spans="1:3">
      <c r="A2397" t="s">
        <v>604</v>
      </c>
      <c r="B2397">
        <v>45</v>
      </c>
      <c r="C2397">
        <v>0.13196480274200439</v>
      </c>
    </row>
    <row r="2398" spans="1:3">
      <c r="A2398" t="s">
        <v>603</v>
      </c>
      <c r="B2398">
        <v>15</v>
      </c>
      <c r="C2398">
        <v>4.3988268822431564E-2</v>
      </c>
    </row>
    <row r="2399" spans="1:3">
      <c r="A2399" t="s">
        <v>602</v>
      </c>
      <c r="B2399">
        <v>134</v>
      </c>
      <c r="C2399">
        <v>0.39296188950538635</v>
      </c>
    </row>
    <row r="2400" spans="1:3">
      <c r="A2400" t="s">
        <v>601</v>
      </c>
      <c r="B2400">
        <v>82</v>
      </c>
      <c r="C2400">
        <v>0.24046920239925385</v>
      </c>
    </row>
    <row r="2401" spans="1:3">
      <c r="A2401" t="s">
        <v>600</v>
      </c>
      <c r="B2401">
        <v>195</v>
      </c>
      <c r="C2401">
        <v>0.57184749841690063</v>
      </c>
    </row>
    <row r="2402" spans="1:3">
      <c r="A2402" t="s">
        <v>599</v>
      </c>
      <c r="B2402">
        <v>15</v>
      </c>
      <c r="C2402">
        <v>4.3988268822431564E-2</v>
      </c>
    </row>
    <row r="2403" spans="1:3">
      <c r="A2403" t="s">
        <v>2318</v>
      </c>
      <c r="B2403">
        <v>0</v>
      </c>
      <c r="C2403">
        <v>0</v>
      </c>
    </row>
    <row r="2404" spans="1:3">
      <c r="A2404" t="s">
        <v>598</v>
      </c>
      <c r="B2404">
        <v>155</v>
      </c>
      <c r="C2404">
        <v>0.45454546809196472</v>
      </c>
    </row>
    <row r="2405" spans="1:3">
      <c r="A2405" t="s">
        <v>597</v>
      </c>
      <c r="B2405">
        <v>119</v>
      </c>
      <c r="C2405">
        <v>0.3489736020565033</v>
      </c>
    </row>
    <row r="2406" spans="1:3">
      <c r="A2406" t="s">
        <v>596</v>
      </c>
      <c r="B2406">
        <v>54</v>
      </c>
      <c r="C2406">
        <v>0.15835776925086975</v>
      </c>
    </row>
    <row r="2407" spans="1:3">
      <c r="A2407" t="s">
        <v>595</v>
      </c>
      <c r="B2407">
        <v>13</v>
      </c>
      <c r="C2407">
        <v>3.8123168051242828E-2</v>
      </c>
    </row>
    <row r="2408" spans="1:3">
      <c r="A2408" t="s">
        <v>594</v>
      </c>
      <c r="B2408">
        <v>272</v>
      </c>
      <c r="C2408">
        <v>0.79765397310256958</v>
      </c>
    </row>
    <row r="2409" spans="1:3">
      <c r="A2409" t="s">
        <v>593</v>
      </c>
      <c r="B2409">
        <v>97</v>
      </c>
      <c r="C2409">
        <v>0.28445747494697571</v>
      </c>
    </row>
    <row r="2410" spans="1:3">
      <c r="A2410" t="s">
        <v>592</v>
      </c>
      <c r="B2410">
        <v>134</v>
      </c>
      <c r="C2410">
        <v>0.39296188950538635</v>
      </c>
    </row>
    <row r="2411" spans="1:3">
      <c r="A2411" t="s">
        <v>591</v>
      </c>
      <c r="B2411">
        <v>104</v>
      </c>
      <c r="C2411">
        <v>0.30498534440994263</v>
      </c>
    </row>
    <row r="2412" spans="1:3">
      <c r="A2412" t="s">
        <v>13570</v>
      </c>
      <c r="B2412">
        <v>0</v>
      </c>
      <c r="C2412"/>
    </row>
    <row r="2413" spans="1:3">
      <c r="A2413" t="s">
        <v>13571</v>
      </c>
      <c r="B2413">
        <v>104000</v>
      </c>
      <c r="C2413">
        <v>80.123268127441406</v>
      </c>
    </row>
    <row r="2414" spans="1:3">
      <c r="A2414" t="s">
        <v>13572</v>
      </c>
      <c r="B2414">
        <v>0</v>
      </c>
      <c r="C2414"/>
    </row>
    <row r="2415" spans="1:3">
      <c r="A2415" t="s">
        <v>13573</v>
      </c>
      <c r="B2415">
        <v>117425</v>
      </c>
      <c r="C2415">
        <v>90.466102600097656</v>
      </c>
    </row>
    <row r="2416" spans="1:3">
      <c r="A2416" t="s">
        <v>13574</v>
      </c>
      <c r="B2416">
        <v>0</v>
      </c>
      <c r="C2416"/>
    </row>
    <row r="2417" spans="1:3">
      <c r="A2417" t="s">
        <v>13575</v>
      </c>
      <c r="B2417">
        <v>111225</v>
      </c>
      <c r="C2417">
        <v>85.623558044433594</v>
      </c>
    </row>
    <row r="2418" spans="1:3">
      <c r="A2418" t="s">
        <v>13576</v>
      </c>
      <c r="B2418">
        <v>0</v>
      </c>
      <c r="C2418"/>
    </row>
    <row r="2419" spans="1:3">
      <c r="A2419" t="s">
        <v>13577</v>
      </c>
      <c r="B2419">
        <v>118050</v>
      </c>
      <c r="C2419">
        <v>90.807693481445313</v>
      </c>
    </row>
    <row r="2420" spans="1:3">
      <c r="A2420" t="s">
        <v>13578</v>
      </c>
      <c r="B2420">
        <v>0</v>
      </c>
      <c r="C2420"/>
    </row>
    <row r="2421" spans="1:3">
      <c r="A2421" t="s">
        <v>13579</v>
      </c>
      <c r="B2421">
        <v>115475</v>
      </c>
      <c r="C2421">
        <v>88.826919555664063</v>
      </c>
    </row>
    <row r="2422" spans="1:3">
      <c r="A2422" t="s">
        <v>13580</v>
      </c>
      <c r="B2422">
        <v>350</v>
      </c>
      <c r="C2422">
        <v>87.5</v>
      </c>
    </row>
    <row r="2423" spans="1:3">
      <c r="A2423" t="s">
        <v>13581</v>
      </c>
      <c r="B2423">
        <v>114650</v>
      </c>
      <c r="C2423">
        <v>88.532821655273438</v>
      </c>
    </row>
    <row r="2424" spans="1:3">
      <c r="A2424" t="s">
        <v>13582</v>
      </c>
      <c r="B2424">
        <v>6650</v>
      </c>
      <c r="C2424">
        <v>83.125</v>
      </c>
    </row>
    <row r="2425" spans="1:3">
      <c r="A2425" t="s">
        <v>13583</v>
      </c>
      <c r="B2425">
        <v>95175</v>
      </c>
      <c r="C2425">
        <v>78.012298583984375</v>
      </c>
    </row>
    <row r="2426" spans="1:3">
      <c r="A2426" t="s">
        <v>13584</v>
      </c>
      <c r="B2426">
        <v>0</v>
      </c>
      <c r="C2426"/>
    </row>
    <row r="2427" spans="1:3">
      <c r="A2427" t="s">
        <v>13585</v>
      </c>
      <c r="B2427">
        <v>108950</v>
      </c>
      <c r="C2427">
        <v>83.872207641601563</v>
      </c>
    </row>
    <row r="2428" spans="1:3">
      <c r="A2428" t="s">
        <v>13586</v>
      </c>
      <c r="B2428">
        <v>0</v>
      </c>
      <c r="C2428"/>
    </row>
    <row r="2429" spans="1:3">
      <c r="A2429" t="s">
        <v>13587</v>
      </c>
      <c r="B2429">
        <v>103925</v>
      </c>
      <c r="C2429">
        <v>79.942306518554688</v>
      </c>
    </row>
    <row r="2430" spans="1:3">
      <c r="A2430" t="s">
        <v>13588</v>
      </c>
      <c r="B2430">
        <v>0</v>
      </c>
      <c r="C2430"/>
    </row>
    <row r="2431" spans="1:3">
      <c r="A2431" t="s">
        <v>13589</v>
      </c>
      <c r="B2431">
        <v>118850</v>
      </c>
      <c r="C2431">
        <v>91.423080444335938</v>
      </c>
    </row>
    <row r="2432" spans="1:3">
      <c r="A2432" t="s">
        <v>13590</v>
      </c>
      <c r="B2432">
        <v>0</v>
      </c>
      <c r="C2432"/>
    </row>
    <row r="2433" spans="1:3">
      <c r="A2433" t="s">
        <v>13591</v>
      </c>
      <c r="B2433">
        <v>108850</v>
      </c>
      <c r="C2433">
        <v>83.79522705078125</v>
      </c>
    </row>
    <row r="2434" spans="1:3">
      <c r="A2434" t="s">
        <v>13592</v>
      </c>
      <c r="B2434">
        <v>100</v>
      </c>
      <c r="C2434">
        <v>50</v>
      </c>
    </row>
    <row r="2435" spans="1:3">
      <c r="A2435" t="s">
        <v>13593</v>
      </c>
      <c r="B2435">
        <v>102200</v>
      </c>
      <c r="C2435">
        <v>78.797225952148438</v>
      </c>
    </row>
    <row r="2436" spans="1:3">
      <c r="A2436" t="s">
        <v>13594</v>
      </c>
      <c r="B2436">
        <v>150</v>
      </c>
      <c r="C2436">
        <v>50</v>
      </c>
    </row>
    <row r="2437" spans="1:3">
      <c r="A2437" t="s">
        <v>13595</v>
      </c>
      <c r="B2437">
        <v>100675</v>
      </c>
      <c r="C2437">
        <v>77.8013916015625</v>
      </c>
    </row>
    <row r="2438" spans="1:3">
      <c r="A2438" t="s">
        <v>13596</v>
      </c>
      <c r="B2438">
        <v>8150</v>
      </c>
      <c r="C2438">
        <v>74.770645141601563</v>
      </c>
    </row>
    <row r="2439" spans="1:3">
      <c r="A2439" t="s">
        <v>13597</v>
      </c>
      <c r="B2439">
        <v>88675</v>
      </c>
      <c r="C2439">
        <v>74.454238891601563</v>
      </c>
    </row>
    <row r="2440" spans="1:3">
      <c r="A2440" t="s">
        <v>13598</v>
      </c>
      <c r="B2440">
        <v>1150</v>
      </c>
      <c r="C2440">
        <v>82.142860412597656</v>
      </c>
    </row>
    <row r="2441" spans="1:3">
      <c r="A2441" t="s">
        <v>13599</v>
      </c>
      <c r="B2441">
        <v>104300</v>
      </c>
      <c r="C2441">
        <v>81.23052978515625</v>
      </c>
    </row>
    <row r="2442" spans="1:3">
      <c r="A2442" t="s">
        <v>13600</v>
      </c>
      <c r="B2442">
        <v>0</v>
      </c>
      <c r="C2442"/>
    </row>
    <row r="2443" spans="1:3">
      <c r="A2443" t="s">
        <v>13601</v>
      </c>
      <c r="B2443">
        <v>109225</v>
      </c>
      <c r="C2443">
        <v>84.019233703613281</v>
      </c>
    </row>
    <row r="2444" spans="1:3">
      <c r="A2444" t="s">
        <v>13602</v>
      </c>
      <c r="B2444">
        <v>125</v>
      </c>
      <c r="C2444">
        <v>62.5</v>
      </c>
    </row>
    <row r="2445" spans="1:3">
      <c r="A2445" t="s">
        <v>13603</v>
      </c>
      <c r="B2445">
        <v>113325</v>
      </c>
      <c r="C2445">
        <v>87.307395935058594</v>
      </c>
    </row>
    <row r="2446" spans="1:3">
      <c r="A2446" t="s">
        <v>13604</v>
      </c>
      <c r="B2446">
        <v>0</v>
      </c>
      <c r="C2446"/>
    </row>
    <row r="2447" spans="1:3">
      <c r="A2447" t="s">
        <v>13605</v>
      </c>
      <c r="B2447">
        <v>113475</v>
      </c>
      <c r="C2447">
        <v>87.288459777832031</v>
      </c>
    </row>
    <row r="2448" spans="1:3">
      <c r="A2448" t="s">
        <v>13606</v>
      </c>
      <c r="B2448">
        <v>0</v>
      </c>
      <c r="C2448"/>
    </row>
    <row r="2449" spans="1:3">
      <c r="A2449" t="s">
        <v>13607</v>
      </c>
      <c r="B2449">
        <v>116300</v>
      </c>
      <c r="C2449">
        <v>89.461540222167969</v>
      </c>
    </row>
    <row r="2450" spans="1:3">
      <c r="A2450" t="s">
        <v>13608</v>
      </c>
      <c r="B2450">
        <v>0</v>
      </c>
      <c r="C2450"/>
    </row>
    <row r="2451" spans="1:3">
      <c r="A2451" t="s">
        <v>13609</v>
      </c>
      <c r="B2451">
        <v>109325</v>
      </c>
      <c r="C2451">
        <v>84.096153259277344</v>
      </c>
    </row>
    <row r="2452" spans="1:3">
      <c r="A2452" t="s">
        <v>13610</v>
      </c>
      <c r="B2452">
        <v>0</v>
      </c>
      <c r="C2452"/>
    </row>
    <row r="2453" spans="1:3">
      <c r="A2453" t="s">
        <v>13611</v>
      </c>
      <c r="B2453">
        <v>120250</v>
      </c>
      <c r="C2453">
        <v>92.5</v>
      </c>
    </row>
    <row r="2454" spans="1:3">
      <c r="A2454" t="s">
        <v>13612</v>
      </c>
      <c r="B2454">
        <v>0</v>
      </c>
      <c r="C2454"/>
    </row>
    <row r="2455" spans="1:3">
      <c r="A2455" t="s">
        <v>13613</v>
      </c>
      <c r="B2455">
        <v>122050</v>
      </c>
      <c r="C2455">
        <v>93.956886291503906</v>
      </c>
    </row>
    <row r="2456" spans="1:3">
      <c r="A2456" t="s">
        <v>13614</v>
      </c>
      <c r="B2456">
        <v>0</v>
      </c>
      <c r="C2456"/>
    </row>
    <row r="2457" spans="1:3">
      <c r="A2457" t="s">
        <v>13615</v>
      </c>
      <c r="B2457">
        <v>123025</v>
      </c>
      <c r="C2457">
        <v>94.707466125488281</v>
      </c>
    </row>
    <row r="2458" spans="1:3">
      <c r="A2458" t="s">
        <v>13616</v>
      </c>
      <c r="B2458">
        <v>2375</v>
      </c>
      <c r="C2458">
        <v>79.166664123535156</v>
      </c>
    </row>
    <row r="2459" spans="1:3">
      <c r="A2459" t="s">
        <v>13617</v>
      </c>
      <c r="B2459">
        <v>109600</v>
      </c>
      <c r="C2459">
        <v>86.435333251953125</v>
      </c>
    </row>
    <row r="2460" spans="1:3">
      <c r="A2460" t="s">
        <v>13618</v>
      </c>
      <c r="B2460">
        <v>16900</v>
      </c>
      <c r="C2460">
        <v>84.079605102539063</v>
      </c>
    </row>
    <row r="2461" spans="1:3">
      <c r="A2461" t="s">
        <v>13619</v>
      </c>
      <c r="B2461">
        <v>86150</v>
      </c>
      <c r="C2461">
        <v>78.389442443847656</v>
      </c>
    </row>
    <row r="2462" spans="1:3">
      <c r="A2462" t="s">
        <v>13620</v>
      </c>
      <c r="B2462">
        <v>13650</v>
      </c>
      <c r="C2462">
        <v>79.360466003417969</v>
      </c>
    </row>
    <row r="2463" spans="1:3">
      <c r="A2463" t="s">
        <v>13621</v>
      </c>
      <c r="B2463">
        <v>81275</v>
      </c>
      <c r="C2463">
        <v>72.116241455078125</v>
      </c>
    </row>
    <row r="2464" spans="1:3">
      <c r="A2464" t="s">
        <v>13622</v>
      </c>
      <c r="B2464">
        <v>2850</v>
      </c>
      <c r="C2464">
        <v>69.512191772460938</v>
      </c>
    </row>
    <row r="2465" spans="1:3">
      <c r="A2465" t="s">
        <v>13623</v>
      </c>
      <c r="B2465">
        <v>100200</v>
      </c>
      <c r="C2465">
        <v>79.650238037109375</v>
      </c>
    </row>
    <row r="2466" spans="1:3">
      <c r="A2466" t="s">
        <v>13624</v>
      </c>
      <c r="B2466">
        <v>22800</v>
      </c>
      <c r="C2466">
        <v>76.767677307128906</v>
      </c>
    </row>
    <row r="2467" spans="1:3">
      <c r="A2467" t="s">
        <v>13625</v>
      </c>
      <c r="B2467">
        <v>70425</v>
      </c>
      <c r="C2467">
        <v>70.21435546875</v>
      </c>
    </row>
    <row r="2468" spans="1:3">
      <c r="A2468" t="s">
        <v>13626</v>
      </c>
      <c r="B2468">
        <v>33900</v>
      </c>
      <c r="C2468">
        <v>85.175880432128906</v>
      </c>
    </row>
    <row r="2469" spans="1:3">
      <c r="A2469" t="s">
        <v>13627</v>
      </c>
      <c r="B2469">
        <v>44400</v>
      </c>
      <c r="C2469">
        <v>49.278579711914063</v>
      </c>
    </row>
    <row r="2470" spans="1:3">
      <c r="A2470" t="s">
        <v>13628</v>
      </c>
      <c r="B2470">
        <v>30550</v>
      </c>
      <c r="C2470">
        <v>84.861114501953125</v>
      </c>
    </row>
    <row r="2471" spans="1:3">
      <c r="A2471" t="s">
        <v>13629</v>
      </c>
      <c r="B2471">
        <v>48325</v>
      </c>
      <c r="C2471">
        <v>51.464324951171875</v>
      </c>
    </row>
    <row r="2472" spans="1:3">
      <c r="A2472" t="s">
        <v>13630</v>
      </c>
      <c r="B2472">
        <v>18250</v>
      </c>
      <c r="C2472">
        <v>79.347824096679688</v>
      </c>
    </row>
    <row r="2473" spans="1:3">
      <c r="A2473" t="s">
        <v>13631</v>
      </c>
      <c r="B2473">
        <v>62400</v>
      </c>
      <c r="C2473">
        <v>58.426967620849609</v>
      </c>
    </row>
    <row r="2474" spans="1:3">
      <c r="A2474" t="s">
        <v>13632</v>
      </c>
      <c r="B2474">
        <v>3025</v>
      </c>
      <c r="C2474">
        <v>67.222221374511719</v>
      </c>
    </row>
    <row r="2475" spans="1:3">
      <c r="A2475" t="s">
        <v>13633</v>
      </c>
      <c r="B2475">
        <v>93725</v>
      </c>
      <c r="C2475">
        <v>74.6812744140625</v>
      </c>
    </row>
    <row r="2476" spans="1:3">
      <c r="A2476" t="s">
        <v>13634</v>
      </c>
      <c r="B2476">
        <v>1175</v>
      </c>
      <c r="C2476">
        <v>73.4375</v>
      </c>
    </row>
    <row r="2477" spans="1:3">
      <c r="A2477" t="s">
        <v>13635</v>
      </c>
      <c r="B2477">
        <v>100950</v>
      </c>
      <c r="C2477">
        <v>78.621498107910156</v>
      </c>
    </row>
    <row r="2478" spans="1:3">
      <c r="A2478" t="s">
        <v>13636</v>
      </c>
      <c r="B2478">
        <v>0</v>
      </c>
      <c r="C2478"/>
    </row>
    <row r="2479" spans="1:3">
      <c r="A2479" t="s">
        <v>13637</v>
      </c>
      <c r="B2479">
        <v>123775</v>
      </c>
      <c r="C2479">
        <v>95.284835815429688</v>
      </c>
    </row>
    <row r="2480" spans="1:3">
      <c r="A2480" t="s">
        <v>13638</v>
      </c>
      <c r="B2480">
        <v>0</v>
      </c>
      <c r="C2480"/>
    </row>
    <row r="2481" spans="1:3">
      <c r="A2481" t="s">
        <v>13639</v>
      </c>
      <c r="B2481">
        <v>124950</v>
      </c>
      <c r="C2481">
        <v>96.115386962890625</v>
      </c>
    </row>
    <row r="2482" spans="1:3">
      <c r="A2482" t="s">
        <v>13640</v>
      </c>
      <c r="B2482">
        <v>800</v>
      </c>
      <c r="C2482">
        <v>72.727272033691406</v>
      </c>
    </row>
    <row r="2483" spans="1:3">
      <c r="A2483" t="s">
        <v>13641</v>
      </c>
      <c r="B2483">
        <v>119975</v>
      </c>
      <c r="C2483">
        <v>93.076026916503906</v>
      </c>
    </row>
    <row r="2484" spans="1:3">
      <c r="A2484" t="s">
        <v>13642</v>
      </c>
      <c r="B2484">
        <v>175</v>
      </c>
      <c r="C2484">
        <v>87.5</v>
      </c>
    </row>
    <row r="2485" spans="1:3">
      <c r="A2485" t="s">
        <v>13643</v>
      </c>
      <c r="B2485">
        <v>123200</v>
      </c>
      <c r="C2485">
        <v>94.915252685546875</v>
      </c>
    </row>
    <row r="2486" spans="1:3">
      <c r="A2486" t="s">
        <v>13644</v>
      </c>
      <c r="B2486">
        <v>18725</v>
      </c>
      <c r="C2486">
        <v>85.894493103027344</v>
      </c>
    </row>
    <row r="2487" spans="1:3">
      <c r="A2487" t="s">
        <v>13645</v>
      </c>
      <c r="B2487">
        <v>93425</v>
      </c>
      <c r="C2487">
        <v>86.344734191894531</v>
      </c>
    </row>
    <row r="2488" spans="1:3">
      <c r="A2488" t="s">
        <v>13646</v>
      </c>
      <c r="B2488">
        <v>3700</v>
      </c>
      <c r="C2488">
        <v>86.0465087890625</v>
      </c>
    </row>
    <row r="2489" spans="1:3">
      <c r="A2489" t="s">
        <v>13647</v>
      </c>
      <c r="B2489">
        <v>101250</v>
      </c>
      <c r="C2489">
        <v>80.613059997558594</v>
      </c>
    </row>
    <row r="2490" spans="1:3">
      <c r="A2490" t="s">
        <v>13648</v>
      </c>
      <c r="B2490">
        <v>475</v>
      </c>
      <c r="C2490">
        <v>79.166664123535156</v>
      </c>
    </row>
    <row r="2491" spans="1:3">
      <c r="A2491" t="s">
        <v>13649</v>
      </c>
      <c r="B2491">
        <v>118925</v>
      </c>
      <c r="C2491">
        <v>91.904945373535156</v>
      </c>
    </row>
    <row r="2492" spans="1:3">
      <c r="A2492" t="s">
        <v>13650</v>
      </c>
      <c r="B2492">
        <v>19900</v>
      </c>
      <c r="C2492">
        <v>71.326164245605469</v>
      </c>
    </row>
    <row r="2493" spans="1:3">
      <c r="A2493" t="s">
        <v>13651</v>
      </c>
      <c r="B2493">
        <v>79350</v>
      </c>
      <c r="C2493">
        <v>77.717926025390625</v>
      </c>
    </row>
    <row r="2494" spans="1:3">
      <c r="A2494" t="s">
        <v>464</v>
      </c>
      <c r="B2494">
        <v>16334.530055999756</v>
      </c>
      <c r="C2494">
        <v>67.778129577636719</v>
      </c>
    </row>
    <row r="2495" spans="1:3">
      <c r="A2495" t="s">
        <v>510</v>
      </c>
      <c r="B2495">
        <v>18725</v>
      </c>
      <c r="C2495">
        <v>77.697097778320313</v>
      </c>
    </row>
    <row r="2496" spans="1:3">
      <c r="A2496" t="s">
        <v>511</v>
      </c>
      <c r="B2496">
        <v>17841.869998931885</v>
      </c>
      <c r="C2496">
        <v>74.03265380859375</v>
      </c>
    </row>
    <row r="2497" spans="1:3">
      <c r="A2497" t="s">
        <v>512</v>
      </c>
      <c r="B2497">
        <v>16096.310056686401</v>
      </c>
      <c r="C2497">
        <v>66.789665222167969</v>
      </c>
    </row>
    <row r="2498" spans="1:3">
      <c r="A2498" t="s">
        <v>513</v>
      </c>
      <c r="B2498">
        <v>19071.020053863525</v>
      </c>
      <c r="C2498">
        <v>79.132865905761719</v>
      </c>
    </row>
    <row r="2499" spans="1:3">
      <c r="A2499" t="s">
        <v>514</v>
      </c>
      <c r="B2499">
        <v>14124</v>
      </c>
      <c r="C2499">
        <v>58.605808258056641</v>
      </c>
    </row>
    <row r="2500" spans="1:3">
      <c r="A2500" t="s">
        <v>515</v>
      </c>
      <c r="B2500">
        <v>9909</v>
      </c>
      <c r="C2500">
        <v>41.287498474121094</v>
      </c>
    </row>
    <row r="2501" spans="1:3">
      <c r="A2501" t="s">
        <v>516</v>
      </c>
      <c r="B2501">
        <v>18661.770069122314</v>
      </c>
      <c r="C2501">
        <v>77.434730529785156</v>
      </c>
    </row>
    <row r="2502" spans="1:3">
      <c r="A2502" t="s">
        <v>12136</v>
      </c>
      <c r="B2502">
        <v>17675</v>
      </c>
      <c r="C2502">
        <v>73.340248107910156</v>
      </c>
    </row>
    <row r="2503" spans="1:3">
      <c r="A2503" t="s">
        <v>12140</v>
      </c>
      <c r="B2503">
        <v>19775</v>
      </c>
      <c r="C2503">
        <v>82.053939819335938</v>
      </c>
    </row>
    <row r="2504" spans="1:3">
      <c r="A2504" t="s">
        <v>12144</v>
      </c>
      <c r="B2504">
        <v>17975</v>
      </c>
      <c r="C2504">
        <v>74.585060119628906</v>
      </c>
    </row>
    <row r="2505" spans="1:3">
      <c r="A2505" t="s">
        <v>12148</v>
      </c>
      <c r="B2505">
        <v>20075</v>
      </c>
      <c r="C2505">
        <v>83.298751831054688</v>
      </c>
    </row>
    <row r="2506" spans="1:3">
      <c r="A2506" t="s">
        <v>12152</v>
      </c>
      <c r="B2506">
        <v>18800</v>
      </c>
      <c r="C2506">
        <v>78.00830078125</v>
      </c>
    </row>
    <row r="2507" spans="1:3">
      <c r="A2507" t="s">
        <v>12156</v>
      </c>
      <c r="B2507">
        <v>18725</v>
      </c>
      <c r="C2507">
        <v>77.697097778320313</v>
      </c>
    </row>
    <row r="2508" spans="1:3">
      <c r="A2508" t="s">
        <v>12160</v>
      </c>
      <c r="B2508">
        <v>13800</v>
      </c>
      <c r="C2508">
        <v>57.261409759521484</v>
      </c>
    </row>
    <row r="2509" spans="1:3">
      <c r="A2509" t="s">
        <v>12164</v>
      </c>
      <c r="B2509">
        <v>17600</v>
      </c>
      <c r="C2509">
        <v>73.029045104980469</v>
      </c>
    </row>
    <row r="2510" spans="1:3">
      <c r="A2510" t="s">
        <v>12168</v>
      </c>
      <c r="B2510">
        <v>15700</v>
      </c>
      <c r="C2510">
        <v>65.145225524902344</v>
      </c>
    </row>
    <row r="2511" spans="1:3">
      <c r="A2511" t="s">
        <v>12172</v>
      </c>
      <c r="B2511">
        <v>20525</v>
      </c>
      <c r="C2511">
        <v>85.165977478027344</v>
      </c>
    </row>
    <row r="2512" spans="1:3">
      <c r="A2512" t="s">
        <v>12176</v>
      </c>
      <c r="B2512">
        <v>17450</v>
      </c>
      <c r="C2512">
        <v>72.406639099121094</v>
      </c>
    </row>
    <row r="2513" spans="1:3">
      <c r="A2513" t="s">
        <v>12180</v>
      </c>
      <c r="B2513">
        <v>15100</v>
      </c>
      <c r="C2513">
        <v>62.655601501464844</v>
      </c>
    </row>
    <row r="2514" spans="1:3">
      <c r="A2514" t="s">
        <v>12184</v>
      </c>
      <c r="B2514">
        <v>14625</v>
      </c>
      <c r="C2514">
        <v>60.684646606445313</v>
      </c>
    </row>
    <row r="2515" spans="1:3">
      <c r="A2515" t="s">
        <v>12188</v>
      </c>
      <c r="B2515">
        <v>12500</v>
      </c>
      <c r="C2515">
        <v>51.867218017578125</v>
      </c>
    </row>
    <row r="2516" spans="1:3">
      <c r="A2516" t="s">
        <v>12192</v>
      </c>
      <c r="B2516">
        <v>15450</v>
      </c>
      <c r="C2516">
        <v>64.107887268066406</v>
      </c>
    </row>
    <row r="2517" spans="1:3">
      <c r="A2517" t="s">
        <v>12196</v>
      </c>
      <c r="B2517">
        <v>17125</v>
      </c>
      <c r="C2517">
        <v>71.058090209960938</v>
      </c>
    </row>
    <row r="2518" spans="1:3">
      <c r="A2518" t="s">
        <v>12200</v>
      </c>
      <c r="B2518">
        <v>18400</v>
      </c>
      <c r="C2518">
        <v>76.348548889160156</v>
      </c>
    </row>
    <row r="2519" spans="1:3">
      <c r="A2519" t="s">
        <v>12204</v>
      </c>
      <c r="B2519">
        <v>17975</v>
      </c>
      <c r="C2519">
        <v>74.585060119628906</v>
      </c>
    </row>
    <row r="2520" spans="1:3">
      <c r="A2520" t="s">
        <v>12208</v>
      </c>
      <c r="B2520">
        <v>18850</v>
      </c>
      <c r="C2520">
        <v>78.215766906738281</v>
      </c>
    </row>
    <row r="2521" spans="1:3">
      <c r="A2521" t="s">
        <v>12212</v>
      </c>
      <c r="B2521">
        <v>17375</v>
      </c>
      <c r="C2521">
        <v>72.095436096191406</v>
      </c>
    </row>
    <row r="2522" spans="1:3">
      <c r="A2522" t="s">
        <v>12216</v>
      </c>
      <c r="B2522">
        <v>20550</v>
      </c>
      <c r="C2522">
        <v>85.269706726074219</v>
      </c>
    </row>
    <row r="2523" spans="1:3">
      <c r="A2523" t="s">
        <v>12220</v>
      </c>
      <c r="B2523">
        <v>21275</v>
      </c>
      <c r="C2523">
        <v>88.278007507324219</v>
      </c>
    </row>
    <row r="2524" spans="1:3">
      <c r="A2524" t="s">
        <v>12224</v>
      </c>
      <c r="B2524">
        <v>21200</v>
      </c>
      <c r="C2524">
        <v>87.966804504394531</v>
      </c>
    </row>
    <row r="2525" spans="1:3">
      <c r="A2525" t="s">
        <v>12228</v>
      </c>
      <c r="B2525">
        <v>17125</v>
      </c>
      <c r="C2525">
        <v>71.058090209960938</v>
      </c>
    </row>
    <row r="2526" spans="1:3">
      <c r="A2526" t="s">
        <v>12232</v>
      </c>
      <c r="B2526">
        <v>14400</v>
      </c>
      <c r="C2526">
        <v>59.75103759765625</v>
      </c>
    </row>
    <row r="2527" spans="1:3">
      <c r="A2527" t="s">
        <v>12236</v>
      </c>
      <c r="B2527">
        <v>12550</v>
      </c>
      <c r="C2527">
        <v>52.074687957763672</v>
      </c>
    </row>
    <row r="2528" spans="1:3">
      <c r="A2528" t="s">
        <v>12240</v>
      </c>
      <c r="B2528">
        <v>14875</v>
      </c>
      <c r="C2528">
        <v>61.721992492675781</v>
      </c>
    </row>
    <row r="2529" spans="1:3">
      <c r="A2529" t="s">
        <v>12244</v>
      </c>
      <c r="B2529">
        <v>11725</v>
      </c>
      <c r="C2529">
        <v>48.651451110839844</v>
      </c>
    </row>
    <row r="2530" spans="1:3">
      <c r="A2530" t="s">
        <v>12248</v>
      </c>
      <c r="B2530">
        <v>7475</v>
      </c>
      <c r="C2530">
        <v>31.016597747802734</v>
      </c>
    </row>
    <row r="2531" spans="1:3">
      <c r="A2531" t="s">
        <v>12252</v>
      </c>
      <c r="B2531">
        <v>7675</v>
      </c>
      <c r="C2531">
        <v>31.846473693847656</v>
      </c>
    </row>
    <row r="2532" spans="1:3">
      <c r="A2532" t="s">
        <v>12256</v>
      </c>
      <c r="B2532">
        <v>7625</v>
      </c>
      <c r="C2532">
        <v>31.639003753662109</v>
      </c>
    </row>
    <row r="2533" spans="1:3">
      <c r="A2533" t="s">
        <v>12260</v>
      </c>
      <c r="B2533">
        <v>12925</v>
      </c>
      <c r="C2533">
        <v>53.630706787109375</v>
      </c>
    </row>
    <row r="2534" spans="1:3">
      <c r="A2534" t="s">
        <v>12264</v>
      </c>
      <c r="B2534">
        <v>13950</v>
      </c>
      <c r="C2534">
        <v>57.883815765380859</v>
      </c>
    </row>
    <row r="2535" spans="1:3">
      <c r="A2535" t="s">
        <v>12268</v>
      </c>
      <c r="B2535">
        <v>21550</v>
      </c>
      <c r="C2535">
        <v>89.419090270996094</v>
      </c>
    </row>
    <row r="2536" spans="1:3">
      <c r="A2536" t="s">
        <v>12272</v>
      </c>
      <c r="B2536">
        <v>21925</v>
      </c>
      <c r="C2536">
        <v>90.975105285644531</v>
      </c>
    </row>
    <row r="2537" spans="1:3">
      <c r="A2537" t="s">
        <v>12276</v>
      </c>
      <c r="B2537">
        <v>20400</v>
      </c>
      <c r="C2537">
        <v>84.647300720214844</v>
      </c>
    </row>
    <row r="2538" spans="1:3">
      <c r="A2538" t="s">
        <v>12280</v>
      </c>
      <c r="B2538">
        <v>21450</v>
      </c>
      <c r="C2538">
        <v>89.004150390625</v>
      </c>
    </row>
    <row r="2539" spans="1:3">
      <c r="A2539" t="s">
        <v>12284</v>
      </c>
      <c r="B2539">
        <v>17250</v>
      </c>
      <c r="C2539">
        <v>71.576766967773438</v>
      </c>
    </row>
    <row r="2540" spans="1:3">
      <c r="A2540" t="s">
        <v>12288</v>
      </c>
      <c r="B2540">
        <v>15525</v>
      </c>
      <c r="C2540">
        <v>64.419090270996094</v>
      </c>
    </row>
    <row r="2541" spans="1:3">
      <c r="A2541" t="s">
        <v>12292</v>
      </c>
      <c r="B2541">
        <v>19225</v>
      </c>
      <c r="C2541">
        <v>79.771781921386719</v>
      </c>
    </row>
    <row r="2542" spans="1:3">
      <c r="A2542" t="s">
        <v>12296</v>
      </c>
      <c r="B2542">
        <v>12425</v>
      </c>
      <c r="C2542">
        <v>51.556015014648438</v>
      </c>
    </row>
    <row r="2543" spans="1:3">
      <c r="A2543" t="s">
        <v>590</v>
      </c>
      <c r="B2543">
        <v>63</v>
      </c>
      <c r="C2543">
        <v>0.26141080260276794</v>
      </c>
    </row>
    <row r="2544" spans="1:3">
      <c r="A2544" t="s">
        <v>589</v>
      </c>
      <c r="B2544">
        <v>54</v>
      </c>
      <c r="C2544">
        <v>0.22406639158725739</v>
      </c>
    </row>
    <row r="2545" spans="1:3">
      <c r="A2545" t="s">
        <v>588</v>
      </c>
      <c r="B2545">
        <v>132</v>
      </c>
      <c r="C2545">
        <v>0.5477178692817688</v>
      </c>
    </row>
    <row r="2546" spans="1:3">
      <c r="A2546" t="s">
        <v>587</v>
      </c>
      <c r="B2546">
        <v>121</v>
      </c>
      <c r="C2546">
        <v>0.5020747184753418</v>
      </c>
    </row>
    <row r="2547" spans="1:3">
      <c r="A2547" t="s">
        <v>586</v>
      </c>
      <c r="B2547">
        <v>91</v>
      </c>
      <c r="C2547">
        <v>0.37759336829185486</v>
      </c>
    </row>
    <row r="2548" spans="1:3">
      <c r="A2548" t="s">
        <v>585</v>
      </c>
      <c r="B2548">
        <v>15</v>
      </c>
      <c r="C2548">
        <v>6.2240663915872574E-2</v>
      </c>
    </row>
    <row r="2549" spans="1:3">
      <c r="A2549" t="s">
        <v>584</v>
      </c>
      <c r="B2549">
        <v>11</v>
      </c>
      <c r="C2549">
        <v>4.56431545317173E-2</v>
      </c>
    </row>
    <row r="2550" spans="1:3">
      <c r="A2550" t="s">
        <v>583</v>
      </c>
      <c r="B2550">
        <v>0</v>
      </c>
      <c r="C2550">
        <v>0</v>
      </c>
    </row>
    <row r="2551" spans="1:3">
      <c r="A2551" t="s">
        <v>582</v>
      </c>
      <c r="B2551">
        <v>24</v>
      </c>
      <c r="C2551">
        <v>9.9585063755512238E-2</v>
      </c>
    </row>
    <row r="2552" spans="1:3">
      <c r="A2552" t="s">
        <v>581</v>
      </c>
      <c r="B2552">
        <v>82</v>
      </c>
      <c r="C2552">
        <v>0.34024897217750549</v>
      </c>
    </row>
    <row r="2553" spans="1:3">
      <c r="A2553" t="s">
        <v>580</v>
      </c>
      <c r="B2553">
        <v>8</v>
      </c>
      <c r="C2553">
        <v>3.3195022493600845E-2</v>
      </c>
    </row>
    <row r="2554" spans="1:3">
      <c r="A2554" t="s">
        <v>579</v>
      </c>
      <c r="B2554">
        <v>1</v>
      </c>
      <c r="C2554">
        <v>4.1493778117001057E-3</v>
      </c>
    </row>
    <row r="2555" spans="1:3">
      <c r="A2555" t="s">
        <v>578</v>
      </c>
      <c r="B2555">
        <v>30</v>
      </c>
      <c r="C2555">
        <v>0.12448132783174515</v>
      </c>
    </row>
    <row r="2556" spans="1:3">
      <c r="A2556" t="s">
        <v>577</v>
      </c>
      <c r="B2556">
        <v>37</v>
      </c>
      <c r="C2556">
        <v>0.15352697670459747</v>
      </c>
    </row>
    <row r="2557" spans="1:3">
      <c r="A2557" t="s">
        <v>576</v>
      </c>
      <c r="B2557">
        <v>36</v>
      </c>
      <c r="C2557">
        <v>0.14937759935855865</v>
      </c>
    </row>
    <row r="2558" spans="1:3">
      <c r="A2558" t="s">
        <v>575</v>
      </c>
      <c r="B2558">
        <v>38</v>
      </c>
      <c r="C2558">
        <v>0.15767635405063629</v>
      </c>
    </row>
    <row r="2559" spans="1:3">
      <c r="A2559" t="s">
        <v>574</v>
      </c>
      <c r="B2559">
        <v>12</v>
      </c>
      <c r="C2559">
        <v>4.9792531877756119E-2</v>
      </c>
    </row>
    <row r="2560" spans="1:3">
      <c r="A2560" t="s">
        <v>573</v>
      </c>
      <c r="B2560">
        <v>102</v>
      </c>
      <c r="C2560">
        <v>0.42323651909828186</v>
      </c>
    </row>
    <row r="2561" spans="1:3">
      <c r="A2561" t="s">
        <v>572</v>
      </c>
      <c r="B2561">
        <v>63</v>
      </c>
      <c r="C2561">
        <v>0.26141080260276794</v>
      </c>
    </row>
    <row r="2562" spans="1:3">
      <c r="A2562" t="s">
        <v>571</v>
      </c>
      <c r="B2562">
        <v>137</v>
      </c>
      <c r="C2562">
        <v>0.56846475601196289</v>
      </c>
    </row>
    <row r="2563" spans="1:3">
      <c r="A2563" t="s">
        <v>570</v>
      </c>
      <c r="B2563">
        <v>15</v>
      </c>
      <c r="C2563">
        <v>6.2240663915872574E-2</v>
      </c>
    </row>
    <row r="2564" spans="1:3">
      <c r="A2564" t="s">
        <v>2319</v>
      </c>
      <c r="B2564">
        <v>0</v>
      </c>
      <c r="C2564">
        <v>0</v>
      </c>
    </row>
    <row r="2565" spans="1:3">
      <c r="A2565" t="s">
        <v>569</v>
      </c>
      <c r="B2565">
        <v>77</v>
      </c>
      <c r="C2565">
        <v>0.3195020854473114</v>
      </c>
    </row>
    <row r="2566" spans="1:3">
      <c r="A2566" t="s">
        <v>568</v>
      </c>
      <c r="B2566">
        <v>79</v>
      </c>
      <c r="C2566">
        <v>0.32780084013938904</v>
      </c>
    </row>
    <row r="2567" spans="1:3">
      <c r="A2567" t="s">
        <v>567</v>
      </c>
      <c r="B2567">
        <v>69</v>
      </c>
      <c r="C2567">
        <v>0.28630706667900085</v>
      </c>
    </row>
    <row r="2568" spans="1:3">
      <c r="A2568" t="s">
        <v>566</v>
      </c>
      <c r="B2568">
        <v>16</v>
      </c>
      <c r="C2568">
        <v>6.6390044987201691E-2</v>
      </c>
    </row>
    <row r="2569" spans="1:3">
      <c r="A2569" t="s">
        <v>565</v>
      </c>
      <c r="B2569">
        <v>206</v>
      </c>
      <c r="C2569">
        <v>0.85477179288864136</v>
      </c>
    </row>
    <row r="2570" spans="1:3">
      <c r="A2570" t="s">
        <v>564</v>
      </c>
      <c r="B2570">
        <v>85</v>
      </c>
      <c r="C2570">
        <v>0.35269710421562195</v>
      </c>
    </row>
    <row r="2571" spans="1:3">
      <c r="A2571" t="s">
        <v>563</v>
      </c>
      <c r="B2571">
        <v>119</v>
      </c>
      <c r="C2571">
        <v>0.49377593398094177</v>
      </c>
    </row>
    <row r="2572" spans="1:3">
      <c r="A2572" t="s">
        <v>562</v>
      </c>
      <c r="B2572">
        <v>96</v>
      </c>
      <c r="C2572">
        <v>0.39834025502204895</v>
      </c>
    </row>
    <row r="2573" spans="1:3">
      <c r="A2573" t="s">
        <v>13652</v>
      </c>
      <c r="B2573">
        <v>0</v>
      </c>
      <c r="C2573"/>
    </row>
    <row r="2574" spans="1:3">
      <c r="A2574" t="s">
        <v>13653</v>
      </c>
      <c r="B2574">
        <v>104000</v>
      </c>
      <c r="C2574">
        <v>80.123268127441406</v>
      </c>
    </row>
    <row r="2575" spans="1:3">
      <c r="A2575" t="s">
        <v>13654</v>
      </c>
      <c r="B2575">
        <v>0</v>
      </c>
      <c r="C2575"/>
    </row>
    <row r="2576" spans="1:3">
      <c r="A2576" t="s">
        <v>13655</v>
      </c>
      <c r="B2576">
        <v>117425</v>
      </c>
      <c r="C2576">
        <v>90.466102600097656</v>
      </c>
    </row>
    <row r="2577" spans="1:3">
      <c r="A2577" t="s">
        <v>13656</v>
      </c>
      <c r="B2577">
        <v>0</v>
      </c>
      <c r="C2577"/>
    </row>
    <row r="2578" spans="1:3">
      <c r="A2578" t="s">
        <v>13657</v>
      </c>
      <c r="B2578">
        <v>111225</v>
      </c>
      <c r="C2578">
        <v>85.623558044433594</v>
      </c>
    </row>
    <row r="2579" spans="1:3">
      <c r="A2579" t="s">
        <v>13658</v>
      </c>
      <c r="B2579">
        <v>0</v>
      </c>
      <c r="C2579"/>
    </row>
    <row r="2580" spans="1:3">
      <c r="A2580" t="s">
        <v>13659</v>
      </c>
      <c r="B2580">
        <v>118050</v>
      </c>
      <c r="C2580">
        <v>90.807693481445313</v>
      </c>
    </row>
    <row r="2581" spans="1:3">
      <c r="A2581" t="s">
        <v>13660</v>
      </c>
      <c r="B2581">
        <v>0</v>
      </c>
      <c r="C2581"/>
    </row>
    <row r="2582" spans="1:3">
      <c r="A2582" t="s">
        <v>13661</v>
      </c>
      <c r="B2582">
        <v>115475</v>
      </c>
      <c r="C2582">
        <v>88.826919555664063</v>
      </c>
    </row>
    <row r="2583" spans="1:3">
      <c r="A2583" t="s">
        <v>13662</v>
      </c>
      <c r="B2583">
        <v>350</v>
      </c>
      <c r="C2583">
        <v>87.5</v>
      </c>
    </row>
    <row r="2584" spans="1:3">
      <c r="A2584" t="s">
        <v>13663</v>
      </c>
      <c r="B2584">
        <v>114650</v>
      </c>
      <c r="C2584">
        <v>88.532821655273438</v>
      </c>
    </row>
    <row r="2585" spans="1:3">
      <c r="A2585" t="s">
        <v>13664</v>
      </c>
      <c r="B2585">
        <v>6650</v>
      </c>
      <c r="C2585">
        <v>83.125</v>
      </c>
    </row>
    <row r="2586" spans="1:3">
      <c r="A2586" t="s">
        <v>13665</v>
      </c>
      <c r="B2586">
        <v>95175</v>
      </c>
      <c r="C2586">
        <v>78.012298583984375</v>
      </c>
    </row>
    <row r="2587" spans="1:3">
      <c r="A2587" t="s">
        <v>13666</v>
      </c>
      <c r="B2587">
        <v>0</v>
      </c>
      <c r="C2587"/>
    </row>
    <row r="2588" spans="1:3">
      <c r="A2588" t="s">
        <v>13667</v>
      </c>
      <c r="B2588">
        <v>108950</v>
      </c>
      <c r="C2588">
        <v>83.872207641601563</v>
      </c>
    </row>
    <row r="2589" spans="1:3">
      <c r="A2589" t="s">
        <v>13668</v>
      </c>
      <c r="B2589">
        <v>0</v>
      </c>
      <c r="C2589"/>
    </row>
    <row r="2590" spans="1:3">
      <c r="A2590" t="s">
        <v>13669</v>
      </c>
      <c r="B2590">
        <v>103925</v>
      </c>
      <c r="C2590">
        <v>79.942306518554688</v>
      </c>
    </row>
    <row r="2591" spans="1:3">
      <c r="A2591" t="s">
        <v>13670</v>
      </c>
      <c r="B2591">
        <v>0</v>
      </c>
      <c r="C2591"/>
    </row>
    <row r="2592" spans="1:3">
      <c r="A2592" t="s">
        <v>13671</v>
      </c>
      <c r="B2592">
        <v>118850</v>
      </c>
      <c r="C2592">
        <v>91.423080444335938</v>
      </c>
    </row>
    <row r="2593" spans="1:3">
      <c r="A2593" t="s">
        <v>13672</v>
      </c>
      <c r="B2593">
        <v>0</v>
      </c>
      <c r="C2593"/>
    </row>
    <row r="2594" spans="1:3">
      <c r="A2594" t="s">
        <v>13673</v>
      </c>
      <c r="B2594">
        <v>108850</v>
      </c>
      <c r="C2594">
        <v>83.79522705078125</v>
      </c>
    </row>
    <row r="2595" spans="1:3">
      <c r="A2595" t="s">
        <v>13674</v>
      </c>
      <c r="B2595">
        <v>100</v>
      </c>
      <c r="C2595">
        <v>50</v>
      </c>
    </row>
    <row r="2596" spans="1:3">
      <c r="A2596" t="s">
        <v>13675</v>
      </c>
      <c r="B2596">
        <v>102200</v>
      </c>
      <c r="C2596">
        <v>78.797225952148438</v>
      </c>
    </row>
    <row r="2597" spans="1:3">
      <c r="A2597" t="s">
        <v>13676</v>
      </c>
      <c r="B2597">
        <v>150</v>
      </c>
      <c r="C2597">
        <v>50</v>
      </c>
    </row>
    <row r="2598" spans="1:3">
      <c r="A2598" t="s">
        <v>13677</v>
      </c>
      <c r="B2598">
        <v>100675</v>
      </c>
      <c r="C2598">
        <v>77.8013916015625</v>
      </c>
    </row>
    <row r="2599" spans="1:3">
      <c r="A2599" t="s">
        <v>13678</v>
      </c>
      <c r="B2599">
        <v>8150</v>
      </c>
      <c r="C2599">
        <v>74.770645141601563</v>
      </c>
    </row>
    <row r="2600" spans="1:3">
      <c r="A2600" t="s">
        <v>13679</v>
      </c>
      <c r="B2600">
        <v>88675</v>
      </c>
      <c r="C2600">
        <v>74.454238891601563</v>
      </c>
    </row>
    <row r="2601" spans="1:3">
      <c r="A2601" t="s">
        <v>13680</v>
      </c>
      <c r="B2601">
        <v>1150</v>
      </c>
      <c r="C2601">
        <v>82.142860412597656</v>
      </c>
    </row>
    <row r="2602" spans="1:3">
      <c r="A2602" t="s">
        <v>13681</v>
      </c>
      <c r="B2602">
        <v>104300</v>
      </c>
      <c r="C2602">
        <v>81.23052978515625</v>
      </c>
    </row>
    <row r="2603" spans="1:3">
      <c r="A2603" t="s">
        <v>13682</v>
      </c>
      <c r="B2603">
        <v>0</v>
      </c>
      <c r="C2603"/>
    </row>
    <row r="2604" spans="1:3">
      <c r="A2604" t="s">
        <v>13683</v>
      </c>
      <c r="B2604">
        <v>109225</v>
      </c>
      <c r="C2604">
        <v>84.019233703613281</v>
      </c>
    </row>
    <row r="2605" spans="1:3">
      <c r="A2605" t="s">
        <v>13684</v>
      </c>
      <c r="B2605">
        <v>125</v>
      </c>
      <c r="C2605">
        <v>62.5</v>
      </c>
    </row>
    <row r="2606" spans="1:3">
      <c r="A2606" t="s">
        <v>13685</v>
      </c>
      <c r="B2606">
        <v>113325</v>
      </c>
      <c r="C2606">
        <v>87.307395935058594</v>
      </c>
    </row>
    <row r="2607" spans="1:3">
      <c r="A2607" t="s">
        <v>13686</v>
      </c>
      <c r="B2607">
        <v>0</v>
      </c>
      <c r="C2607"/>
    </row>
    <row r="2608" spans="1:3">
      <c r="A2608" t="s">
        <v>13687</v>
      </c>
      <c r="B2608">
        <v>113475</v>
      </c>
      <c r="C2608">
        <v>87.288459777832031</v>
      </c>
    </row>
    <row r="2609" spans="1:3">
      <c r="A2609" t="s">
        <v>13688</v>
      </c>
      <c r="B2609">
        <v>0</v>
      </c>
      <c r="C2609"/>
    </row>
    <row r="2610" spans="1:3">
      <c r="A2610" t="s">
        <v>13689</v>
      </c>
      <c r="B2610">
        <v>116300</v>
      </c>
      <c r="C2610">
        <v>89.461540222167969</v>
      </c>
    </row>
    <row r="2611" spans="1:3">
      <c r="A2611" t="s">
        <v>13690</v>
      </c>
      <c r="B2611">
        <v>0</v>
      </c>
      <c r="C2611"/>
    </row>
    <row r="2612" spans="1:3">
      <c r="A2612" t="s">
        <v>13691</v>
      </c>
      <c r="B2612">
        <v>109325</v>
      </c>
      <c r="C2612">
        <v>84.096153259277344</v>
      </c>
    </row>
    <row r="2613" spans="1:3">
      <c r="A2613" t="s">
        <v>13692</v>
      </c>
      <c r="B2613">
        <v>0</v>
      </c>
      <c r="C2613"/>
    </row>
    <row r="2614" spans="1:3">
      <c r="A2614" t="s">
        <v>13693</v>
      </c>
      <c r="B2614">
        <v>120250</v>
      </c>
      <c r="C2614">
        <v>92.5</v>
      </c>
    </row>
    <row r="2615" spans="1:3">
      <c r="A2615" t="s">
        <v>13694</v>
      </c>
      <c r="B2615">
        <v>0</v>
      </c>
      <c r="C2615"/>
    </row>
    <row r="2616" spans="1:3">
      <c r="A2616" t="s">
        <v>13695</v>
      </c>
      <c r="B2616">
        <v>122050</v>
      </c>
      <c r="C2616">
        <v>93.956886291503906</v>
      </c>
    </row>
    <row r="2617" spans="1:3">
      <c r="A2617" t="s">
        <v>13696</v>
      </c>
      <c r="B2617">
        <v>0</v>
      </c>
      <c r="C2617"/>
    </row>
    <row r="2618" spans="1:3">
      <c r="A2618" t="s">
        <v>13697</v>
      </c>
      <c r="B2618">
        <v>123025</v>
      </c>
      <c r="C2618">
        <v>94.707466125488281</v>
      </c>
    </row>
    <row r="2619" spans="1:3">
      <c r="A2619" t="s">
        <v>13698</v>
      </c>
      <c r="B2619">
        <v>2375</v>
      </c>
      <c r="C2619">
        <v>79.166664123535156</v>
      </c>
    </row>
    <row r="2620" spans="1:3">
      <c r="A2620" t="s">
        <v>13699</v>
      </c>
      <c r="B2620">
        <v>109600</v>
      </c>
      <c r="C2620">
        <v>86.435333251953125</v>
      </c>
    </row>
    <row r="2621" spans="1:3">
      <c r="A2621" t="s">
        <v>13700</v>
      </c>
      <c r="B2621">
        <v>16900</v>
      </c>
      <c r="C2621">
        <v>84.079605102539063</v>
      </c>
    </row>
    <row r="2622" spans="1:3">
      <c r="A2622" t="s">
        <v>13701</v>
      </c>
      <c r="B2622">
        <v>86150</v>
      </c>
      <c r="C2622">
        <v>78.389442443847656</v>
      </c>
    </row>
    <row r="2623" spans="1:3">
      <c r="A2623" t="s">
        <v>13702</v>
      </c>
      <c r="B2623">
        <v>13650</v>
      </c>
      <c r="C2623">
        <v>79.360466003417969</v>
      </c>
    </row>
    <row r="2624" spans="1:3">
      <c r="A2624" t="s">
        <v>13703</v>
      </c>
      <c r="B2624">
        <v>81275</v>
      </c>
      <c r="C2624">
        <v>72.116241455078125</v>
      </c>
    </row>
    <row r="2625" spans="1:3">
      <c r="A2625" t="s">
        <v>13704</v>
      </c>
      <c r="B2625">
        <v>2850</v>
      </c>
      <c r="C2625">
        <v>69.512191772460938</v>
      </c>
    </row>
    <row r="2626" spans="1:3">
      <c r="A2626" t="s">
        <v>13705</v>
      </c>
      <c r="B2626">
        <v>100200</v>
      </c>
      <c r="C2626">
        <v>79.650238037109375</v>
      </c>
    </row>
    <row r="2627" spans="1:3">
      <c r="A2627" t="s">
        <v>13706</v>
      </c>
      <c r="B2627">
        <v>22800</v>
      </c>
      <c r="C2627">
        <v>76.767677307128906</v>
      </c>
    </row>
    <row r="2628" spans="1:3">
      <c r="A2628" t="s">
        <v>13707</v>
      </c>
      <c r="B2628">
        <v>70425</v>
      </c>
      <c r="C2628">
        <v>70.21435546875</v>
      </c>
    </row>
    <row r="2629" spans="1:3">
      <c r="A2629" t="s">
        <v>13708</v>
      </c>
      <c r="B2629">
        <v>33900</v>
      </c>
      <c r="C2629">
        <v>85.175880432128906</v>
      </c>
    </row>
    <row r="2630" spans="1:3">
      <c r="A2630" t="s">
        <v>13709</v>
      </c>
      <c r="B2630">
        <v>44400</v>
      </c>
      <c r="C2630">
        <v>49.278579711914063</v>
      </c>
    </row>
    <row r="2631" spans="1:3">
      <c r="A2631" t="s">
        <v>13710</v>
      </c>
      <c r="B2631">
        <v>30550</v>
      </c>
      <c r="C2631">
        <v>84.861114501953125</v>
      </c>
    </row>
    <row r="2632" spans="1:3">
      <c r="A2632" t="s">
        <v>13711</v>
      </c>
      <c r="B2632">
        <v>48325</v>
      </c>
      <c r="C2632">
        <v>51.464324951171875</v>
      </c>
    </row>
    <row r="2633" spans="1:3">
      <c r="A2633" t="s">
        <v>13712</v>
      </c>
      <c r="B2633">
        <v>18250</v>
      </c>
      <c r="C2633">
        <v>79.347824096679688</v>
      </c>
    </row>
    <row r="2634" spans="1:3">
      <c r="A2634" t="s">
        <v>13713</v>
      </c>
      <c r="B2634">
        <v>62400</v>
      </c>
      <c r="C2634">
        <v>58.426967620849609</v>
      </c>
    </row>
    <row r="2635" spans="1:3">
      <c r="A2635" t="s">
        <v>13714</v>
      </c>
      <c r="B2635">
        <v>3025</v>
      </c>
      <c r="C2635">
        <v>67.222221374511719</v>
      </c>
    </row>
    <row r="2636" spans="1:3">
      <c r="A2636" t="s">
        <v>13715</v>
      </c>
      <c r="B2636">
        <v>93725</v>
      </c>
      <c r="C2636">
        <v>74.6812744140625</v>
      </c>
    </row>
    <row r="2637" spans="1:3">
      <c r="A2637" t="s">
        <v>13716</v>
      </c>
      <c r="B2637">
        <v>1175</v>
      </c>
      <c r="C2637">
        <v>73.4375</v>
      </c>
    </row>
    <row r="2638" spans="1:3">
      <c r="A2638" t="s">
        <v>13717</v>
      </c>
      <c r="B2638">
        <v>100950</v>
      </c>
      <c r="C2638">
        <v>78.621498107910156</v>
      </c>
    </row>
    <row r="2639" spans="1:3">
      <c r="A2639" t="s">
        <v>13718</v>
      </c>
      <c r="B2639">
        <v>0</v>
      </c>
      <c r="C2639"/>
    </row>
    <row r="2640" spans="1:3">
      <c r="A2640" t="s">
        <v>13719</v>
      </c>
      <c r="B2640">
        <v>123775</v>
      </c>
      <c r="C2640">
        <v>95.284835815429688</v>
      </c>
    </row>
    <row r="2641" spans="1:3">
      <c r="A2641" t="s">
        <v>13720</v>
      </c>
      <c r="B2641">
        <v>0</v>
      </c>
      <c r="C2641"/>
    </row>
    <row r="2642" spans="1:3">
      <c r="A2642" t="s">
        <v>13721</v>
      </c>
      <c r="B2642">
        <v>124950</v>
      </c>
      <c r="C2642">
        <v>96.115386962890625</v>
      </c>
    </row>
    <row r="2643" spans="1:3">
      <c r="A2643" t="s">
        <v>13722</v>
      </c>
      <c r="B2643">
        <v>800</v>
      </c>
      <c r="C2643">
        <v>72.727272033691406</v>
      </c>
    </row>
    <row r="2644" spans="1:3">
      <c r="A2644" t="s">
        <v>13723</v>
      </c>
      <c r="B2644">
        <v>119975</v>
      </c>
      <c r="C2644">
        <v>93.076026916503906</v>
      </c>
    </row>
    <row r="2645" spans="1:3">
      <c r="A2645" t="s">
        <v>13724</v>
      </c>
      <c r="B2645">
        <v>175</v>
      </c>
      <c r="C2645">
        <v>87.5</v>
      </c>
    </row>
    <row r="2646" spans="1:3">
      <c r="A2646" t="s">
        <v>13725</v>
      </c>
      <c r="B2646">
        <v>123200</v>
      </c>
      <c r="C2646">
        <v>94.915252685546875</v>
      </c>
    </row>
    <row r="2647" spans="1:3">
      <c r="A2647" t="s">
        <v>13726</v>
      </c>
      <c r="B2647">
        <v>18725</v>
      </c>
      <c r="C2647">
        <v>85.894493103027344</v>
      </c>
    </row>
    <row r="2648" spans="1:3">
      <c r="A2648" t="s">
        <v>13727</v>
      </c>
      <c r="B2648">
        <v>93425</v>
      </c>
      <c r="C2648">
        <v>86.344734191894531</v>
      </c>
    </row>
    <row r="2649" spans="1:3">
      <c r="A2649" t="s">
        <v>13728</v>
      </c>
      <c r="B2649">
        <v>3700</v>
      </c>
      <c r="C2649">
        <v>86.0465087890625</v>
      </c>
    </row>
    <row r="2650" spans="1:3">
      <c r="A2650" t="s">
        <v>13729</v>
      </c>
      <c r="B2650">
        <v>101250</v>
      </c>
      <c r="C2650">
        <v>80.613059997558594</v>
      </c>
    </row>
    <row r="2651" spans="1:3">
      <c r="A2651" t="s">
        <v>13730</v>
      </c>
      <c r="B2651">
        <v>475</v>
      </c>
      <c r="C2651">
        <v>79.166664123535156</v>
      </c>
    </row>
    <row r="2652" spans="1:3">
      <c r="A2652" t="s">
        <v>13731</v>
      </c>
      <c r="B2652">
        <v>118925</v>
      </c>
      <c r="C2652">
        <v>91.904945373535156</v>
      </c>
    </row>
    <row r="2653" spans="1:3">
      <c r="A2653" t="s">
        <v>13732</v>
      </c>
      <c r="B2653">
        <v>19900</v>
      </c>
      <c r="C2653">
        <v>71.326164245605469</v>
      </c>
    </row>
    <row r="2654" spans="1:3">
      <c r="A2654" t="s">
        <v>13733</v>
      </c>
      <c r="B2654">
        <v>79350</v>
      </c>
      <c r="C2654">
        <v>77.717926025390625</v>
      </c>
    </row>
    <row r="2655" spans="1:3">
      <c r="A2655" t="s">
        <v>466</v>
      </c>
      <c r="B2655">
        <v>65666.780136108398</v>
      </c>
      <c r="C2655">
        <v>74.367813110351563</v>
      </c>
    </row>
    <row r="2656" spans="1:3">
      <c r="A2656" t="s">
        <v>524</v>
      </c>
      <c r="B2656">
        <v>71350</v>
      </c>
      <c r="C2656">
        <v>80.8040771484375</v>
      </c>
    </row>
    <row r="2657" spans="1:3">
      <c r="A2657" t="s">
        <v>525</v>
      </c>
      <c r="B2657">
        <v>70553.069995880127</v>
      </c>
      <c r="C2657">
        <v>79.90155029296875</v>
      </c>
    </row>
    <row r="2658" spans="1:3">
      <c r="A2658" t="s">
        <v>526</v>
      </c>
      <c r="B2658">
        <v>63993.815294265747</v>
      </c>
      <c r="C2658">
        <v>72.473175048828125</v>
      </c>
    </row>
    <row r="2659" spans="1:3">
      <c r="A2659" t="s">
        <v>527</v>
      </c>
      <c r="B2659">
        <v>74163.190334320068</v>
      </c>
      <c r="C2659">
        <v>83.990020751953125</v>
      </c>
    </row>
    <row r="2660" spans="1:3">
      <c r="A2660" t="s">
        <v>528</v>
      </c>
      <c r="B2660">
        <v>59639</v>
      </c>
      <c r="C2660">
        <v>67.541336059570313</v>
      </c>
    </row>
    <row r="2661" spans="1:3">
      <c r="A2661" t="s">
        <v>529</v>
      </c>
      <c r="B2661">
        <v>45999</v>
      </c>
      <c r="C2661">
        <v>52.153060913085938</v>
      </c>
    </row>
    <row r="2662" spans="1:3">
      <c r="A2662" t="s">
        <v>530</v>
      </c>
      <c r="B2662">
        <v>74306.24529838562</v>
      </c>
      <c r="C2662">
        <v>84.152030944824219</v>
      </c>
    </row>
    <row r="2663" spans="1:3">
      <c r="A2663" t="s">
        <v>12301</v>
      </c>
      <c r="B2663">
        <v>66775</v>
      </c>
      <c r="C2663">
        <v>75.622879028320313</v>
      </c>
    </row>
    <row r="2664" spans="1:3">
      <c r="A2664" t="s">
        <v>12305</v>
      </c>
      <c r="B2664">
        <v>75825</v>
      </c>
      <c r="C2664">
        <v>85.969390869140625</v>
      </c>
    </row>
    <row r="2665" spans="1:3">
      <c r="A2665" t="s">
        <v>12309</v>
      </c>
      <c r="B2665">
        <v>69700</v>
      </c>
      <c r="C2665">
        <v>78.935447692871094</v>
      </c>
    </row>
    <row r="2666" spans="1:3">
      <c r="A2666" t="s">
        <v>12313</v>
      </c>
      <c r="B2666">
        <v>76375</v>
      </c>
      <c r="C2666">
        <v>86.494903564453125</v>
      </c>
    </row>
    <row r="2667" spans="1:3">
      <c r="A2667" t="s">
        <v>12317</v>
      </c>
      <c r="B2667">
        <v>73775</v>
      </c>
      <c r="C2667">
        <v>83.550399780273438</v>
      </c>
    </row>
    <row r="2668" spans="1:3">
      <c r="A2668" t="s">
        <v>12321</v>
      </c>
      <c r="B2668">
        <v>73400</v>
      </c>
      <c r="C2668">
        <v>83.125709533691406</v>
      </c>
    </row>
    <row r="2669" spans="1:3">
      <c r="A2669" t="s">
        <v>12325</v>
      </c>
      <c r="B2669">
        <v>60125</v>
      </c>
      <c r="C2669">
        <v>68.09173583984375</v>
      </c>
    </row>
    <row r="2670" spans="1:3">
      <c r="A2670" t="s">
        <v>12329</v>
      </c>
      <c r="B2670">
        <v>67350</v>
      </c>
      <c r="C2670">
        <v>76.274063110351563</v>
      </c>
    </row>
    <row r="2671" spans="1:3">
      <c r="A2671" t="s">
        <v>12333</v>
      </c>
      <c r="B2671">
        <v>62250</v>
      </c>
      <c r="C2671">
        <v>70.498298645019531</v>
      </c>
    </row>
    <row r="2672" spans="1:3">
      <c r="A2672" t="s">
        <v>12337</v>
      </c>
      <c r="B2672">
        <v>77175</v>
      </c>
      <c r="C2672">
        <v>87.400909423828125</v>
      </c>
    </row>
    <row r="2673" spans="1:3">
      <c r="A2673" t="s">
        <v>12341</v>
      </c>
      <c r="B2673">
        <v>67225</v>
      </c>
      <c r="C2673">
        <v>76.132499694824219</v>
      </c>
    </row>
    <row r="2674" spans="1:3">
      <c r="A2674" t="s">
        <v>12345</v>
      </c>
      <c r="B2674">
        <v>60650</v>
      </c>
      <c r="C2674">
        <v>68.686294555664063</v>
      </c>
    </row>
    <row r="2675" spans="1:3">
      <c r="A2675" t="s">
        <v>12349</v>
      </c>
      <c r="B2675">
        <v>59250</v>
      </c>
      <c r="C2675">
        <v>67.100791931152344</v>
      </c>
    </row>
    <row r="2676" spans="1:3">
      <c r="A2676" t="s">
        <v>12353</v>
      </c>
      <c r="B2676">
        <v>55125</v>
      </c>
      <c r="C2676">
        <v>62.429218292236328</v>
      </c>
    </row>
    <row r="2677" spans="1:3">
      <c r="A2677" t="s">
        <v>12357</v>
      </c>
      <c r="B2677">
        <v>63850</v>
      </c>
      <c r="C2677">
        <v>72.310302734375</v>
      </c>
    </row>
    <row r="2678" spans="1:3">
      <c r="A2678" t="s">
        <v>12361</v>
      </c>
      <c r="B2678">
        <v>67525</v>
      </c>
      <c r="C2678">
        <v>76.472251892089844</v>
      </c>
    </row>
    <row r="2679" spans="1:3">
      <c r="A2679" t="s">
        <v>12365</v>
      </c>
      <c r="B2679">
        <v>71750</v>
      </c>
      <c r="C2679">
        <v>81.257080078125</v>
      </c>
    </row>
    <row r="2680" spans="1:3">
      <c r="A2680" t="s">
        <v>12369</v>
      </c>
      <c r="B2680">
        <v>71775</v>
      </c>
      <c r="C2680">
        <v>81.285392761230469</v>
      </c>
    </row>
    <row r="2681" spans="1:3">
      <c r="A2681" t="s">
        <v>12373</v>
      </c>
      <c r="B2681">
        <v>74600</v>
      </c>
      <c r="C2681">
        <v>84.484710693359375</v>
      </c>
    </row>
    <row r="2682" spans="1:3">
      <c r="A2682" t="s">
        <v>12377</v>
      </c>
      <c r="B2682">
        <v>67625</v>
      </c>
      <c r="C2682">
        <v>76.585502624511719</v>
      </c>
    </row>
    <row r="2683" spans="1:3">
      <c r="A2683" t="s">
        <v>12381</v>
      </c>
      <c r="B2683">
        <v>78550</v>
      </c>
      <c r="C2683">
        <v>88.958099365234375</v>
      </c>
    </row>
    <row r="2684" spans="1:3">
      <c r="A2684" t="s">
        <v>12385</v>
      </c>
      <c r="B2684">
        <v>80425</v>
      </c>
      <c r="C2684">
        <v>91.08154296875</v>
      </c>
    </row>
    <row r="2685" spans="1:3">
      <c r="A2685" t="s">
        <v>12389</v>
      </c>
      <c r="B2685">
        <v>81350</v>
      </c>
      <c r="C2685">
        <v>92.129104614257813</v>
      </c>
    </row>
    <row r="2686" spans="1:3">
      <c r="A2686" t="s">
        <v>12393</v>
      </c>
      <c r="B2686">
        <v>70400</v>
      </c>
      <c r="C2686">
        <v>79.728202819824219</v>
      </c>
    </row>
    <row r="2687" spans="1:3">
      <c r="A2687" t="s">
        <v>12397</v>
      </c>
      <c r="B2687">
        <v>61350</v>
      </c>
      <c r="C2687">
        <v>69.479049682617188</v>
      </c>
    </row>
    <row r="2688" spans="1:3">
      <c r="A2688" t="s">
        <v>12401</v>
      </c>
      <c r="B2688">
        <v>53325</v>
      </c>
      <c r="C2688">
        <v>60.390712738037109</v>
      </c>
    </row>
    <row r="2689" spans="1:3">
      <c r="A2689" t="s">
        <v>12405</v>
      </c>
      <c r="B2689">
        <v>61400</v>
      </c>
      <c r="C2689">
        <v>69.535675048828125</v>
      </c>
    </row>
    <row r="2690" spans="1:3">
      <c r="A2690" t="s">
        <v>12409</v>
      </c>
      <c r="B2690">
        <v>51525</v>
      </c>
      <c r="C2690">
        <v>58.352207183837891</v>
      </c>
    </row>
    <row r="2691" spans="1:3">
      <c r="A2691" t="s">
        <v>12413</v>
      </c>
      <c r="B2691">
        <v>36775</v>
      </c>
      <c r="C2691">
        <v>41.647792816162109</v>
      </c>
    </row>
    <row r="2692" spans="1:3">
      <c r="A2692" t="s">
        <v>12417</v>
      </c>
      <c r="B2692">
        <v>37375</v>
      </c>
      <c r="C2692">
        <v>42.327293395996094</v>
      </c>
    </row>
    <row r="2693" spans="1:3">
      <c r="A2693" t="s">
        <v>12421</v>
      </c>
      <c r="B2693">
        <v>39075</v>
      </c>
      <c r="C2693">
        <v>44.252548217773438</v>
      </c>
    </row>
    <row r="2694" spans="1:3">
      <c r="A2694" t="s">
        <v>12425</v>
      </c>
      <c r="B2694">
        <v>55050</v>
      </c>
      <c r="C2694">
        <v>62.344280242919922</v>
      </c>
    </row>
    <row r="2695" spans="1:3">
      <c r="A2695" t="s">
        <v>12429</v>
      </c>
      <c r="B2695">
        <v>60425</v>
      </c>
      <c r="C2695">
        <v>68.431480407714844</v>
      </c>
    </row>
    <row r="2696" spans="1:3">
      <c r="A2696" t="s">
        <v>12433</v>
      </c>
      <c r="B2696">
        <v>82075</v>
      </c>
      <c r="C2696">
        <v>93.055557250976563</v>
      </c>
    </row>
    <row r="2697" spans="1:3">
      <c r="A2697" t="s">
        <v>12437</v>
      </c>
      <c r="B2697">
        <v>83250</v>
      </c>
      <c r="C2697">
        <v>94.280860900878906</v>
      </c>
    </row>
    <row r="2698" spans="1:3">
      <c r="A2698" t="s">
        <v>12441</v>
      </c>
      <c r="B2698">
        <v>79075</v>
      </c>
      <c r="C2698">
        <v>89.552658081054688</v>
      </c>
    </row>
    <row r="2699" spans="1:3">
      <c r="A2699" t="s">
        <v>12445</v>
      </c>
      <c r="B2699">
        <v>81675</v>
      </c>
      <c r="C2699">
        <v>92.497169494628906</v>
      </c>
    </row>
    <row r="2700" spans="1:3">
      <c r="A2700" t="s">
        <v>12449</v>
      </c>
      <c r="B2700">
        <v>70450</v>
      </c>
      <c r="C2700">
        <v>79.784828186035156</v>
      </c>
    </row>
    <row r="2701" spans="1:3">
      <c r="A2701" t="s">
        <v>12453</v>
      </c>
      <c r="B2701">
        <v>63350</v>
      </c>
      <c r="C2701">
        <v>71.744056701660156</v>
      </c>
    </row>
    <row r="2702" spans="1:3">
      <c r="A2702" t="s">
        <v>12457</v>
      </c>
      <c r="B2702">
        <v>77700</v>
      </c>
      <c r="C2702">
        <v>87.995468139648438</v>
      </c>
    </row>
    <row r="2703" spans="1:3">
      <c r="A2703" t="s">
        <v>12461</v>
      </c>
      <c r="B2703">
        <v>57550</v>
      </c>
      <c r="C2703">
        <v>65.175537109375</v>
      </c>
    </row>
    <row r="2704" spans="1:3">
      <c r="A2704" t="s">
        <v>561</v>
      </c>
      <c r="B2704">
        <v>190</v>
      </c>
      <c r="C2704">
        <v>0.21517553925514221</v>
      </c>
    </row>
    <row r="2705" spans="1:3">
      <c r="A2705" t="s">
        <v>560</v>
      </c>
      <c r="B2705">
        <v>158</v>
      </c>
      <c r="C2705">
        <v>0.1789354532957077</v>
      </c>
    </row>
    <row r="2706" spans="1:3">
      <c r="A2706" t="s">
        <v>559</v>
      </c>
      <c r="B2706">
        <v>429</v>
      </c>
      <c r="C2706">
        <v>0.4858437180519104</v>
      </c>
    </row>
    <row r="2707" spans="1:3">
      <c r="A2707" t="s">
        <v>558</v>
      </c>
      <c r="B2707">
        <v>345</v>
      </c>
      <c r="C2707">
        <v>0.39071348309516907</v>
      </c>
    </row>
    <row r="2708" spans="1:3">
      <c r="A2708" t="s">
        <v>557</v>
      </c>
      <c r="B2708">
        <v>307</v>
      </c>
      <c r="C2708">
        <v>0.34767836332321167</v>
      </c>
    </row>
    <row r="2709" spans="1:3">
      <c r="A2709" t="s">
        <v>556</v>
      </c>
      <c r="B2709">
        <v>60</v>
      </c>
      <c r="C2709">
        <v>6.7950166761875153E-2</v>
      </c>
    </row>
    <row r="2710" spans="1:3">
      <c r="A2710" t="s">
        <v>555</v>
      </c>
      <c r="B2710">
        <v>34</v>
      </c>
      <c r="C2710">
        <v>3.8505095988512039E-2</v>
      </c>
    </row>
    <row r="2711" spans="1:3">
      <c r="A2711" t="s">
        <v>554</v>
      </c>
      <c r="B2711">
        <v>0</v>
      </c>
      <c r="C2711">
        <v>0</v>
      </c>
    </row>
    <row r="2712" spans="1:3">
      <c r="A2712" t="s">
        <v>553</v>
      </c>
      <c r="B2712">
        <v>79</v>
      </c>
      <c r="C2712">
        <v>8.9467726647853851E-2</v>
      </c>
    </row>
    <row r="2713" spans="1:3">
      <c r="A2713" t="s">
        <v>552</v>
      </c>
      <c r="B2713">
        <v>299</v>
      </c>
      <c r="C2713">
        <v>0.33861833810806274</v>
      </c>
    </row>
    <row r="2714" spans="1:3">
      <c r="A2714" t="s">
        <v>551</v>
      </c>
      <c r="B2714">
        <v>42</v>
      </c>
      <c r="C2714">
        <v>4.7565117478370667E-2</v>
      </c>
    </row>
    <row r="2715" spans="1:3">
      <c r="A2715" t="s">
        <v>550</v>
      </c>
      <c r="B2715">
        <v>15</v>
      </c>
      <c r="C2715">
        <v>1.6987541690468788E-2</v>
      </c>
    </row>
    <row r="2716" spans="1:3">
      <c r="A2716" t="s">
        <v>549</v>
      </c>
      <c r="B2716">
        <v>110</v>
      </c>
      <c r="C2716">
        <v>0.12457530945539474</v>
      </c>
    </row>
    <row r="2717" spans="1:3">
      <c r="A2717" t="s">
        <v>548</v>
      </c>
      <c r="B2717">
        <v>131</v>
      </c>
      <c r="C2717">
        <v>0.14835786819458008</v>
      </c>
    </row>
    <row r="2718" spans="1:3">
      <c r="A2718" t="s">
        <v>547</v>
      </c>
      <c r="B2718">
        <v>171</v>
      </c>
      <c r="C2718">
        <v>0.19365797936916351</v>
      </c>
    </row>
    <row r="2719" spans="1:3">
      <c r="A2719" t="s">
        <v>546</v>
      </c>
      <c r="B2719">
        <v>122</v>
      </c>
      <c r="C2719">
        <v>0.13816533982753754</v>
      </c>
    </row>
    <row r="2720" spans="1:3">
      <c r="A2720" t="s">
        <v>545</v>
      </c>
      <c r="B2720">
        <v>34</v>
      </c>
      <c r="C2720">
        <v>3.8505095988512039E-2</v>
      </c>
    </row>
    <row r="2721" spans="1:3">
      <c r="A2721" t="s">
        <v>544</v>
      </c>
      <c r="B2721">
        <v>367</v>
      </c>
      <c r="C2721">
        <v>0.41562855243682861</v>
      </c>
    </row>
    <row r="2722" spans="1:3">
      <c r="A2722" t="s">
        <v>543</v>
      </c>
      <c r="B2722">
        <v>219</v>
      </c>
      <c r="C2722">
        <v>0.24801811575889587</v>
      </c>
    </row>
    <row r="2723" spans="1:3">
      <c r="A2723" t="s">
        <v>542</v>
      </c>
      <c r="B2723">
        <v>501</v>
      </c>
      <c r="C2723">
        <v>0.56738394498825073</v>
      </c>
    </row>
    <row r="2724" spans="1:3">
      <c r="A2724" t="s">
        <v>541</v>
      </c>
      <c r="B2724">
        <v>47</v>
      </c>
      <c r="C2724">
        <v>5.3227633237838745E-2</v>
      </c>
    </row>
    <row r="2725" spans="1:3">
      <c r="A2725" t="s">
        <v>2320</v>
      </c>
      <c r="B2725">
        <v>1</v>
      </c>
      <c r="C2725">
        <v>1.1325028026476502E-3</v>
      </c>
    </row>
    <row r="2726" spans="1:3">
      <c r="A2726" t="s">
        <v>540</v>
      </c>
      <c r="B2726">
        <v>406</v>
      </c>
      <c r="C2726">
        <v>0.45979616045951843</v>
      </c>
    </row>
    <row r="2727" spans="1:3">
      <c r="A2727" t="s">
        <v>539</v>
      </c>
      <c r="B2727">
        <v>291</v>
      </c>
      <c r="C2727">
        <v>0.32955831289291382</v>
      </c>
    </row>
    <row r="2728" spans="1:3">
      <c r="A2728" t="s">
        <v>538</v>
      </c>
      <c r="B2728">
        <v>150</v>
      </c>
      <c r="C2728">
        <v>0.16987542808055878</v>
      </c>
    </row>
    <row r="2729" spans="1:3">
      <c r="A2729" t="s">
        <v>537</v>
      </c>
      <c r="B2729">
        <v>35</v>
      </c>
      <c r="C2729">
        <v>3.9637599140405655E-2</v>
      </c>
    </row>
    <row r="2730" spans="1:3">
      <c r="A2730" t="s">
        <v>536</v>
      </c>
      <c r="B2730">
        <v>716</v>
      </c>
      <c r="C2730">
        <v>0.81087201833724976</v>
      </c>
    </row>
    <row r="2731" spans="1:3">
      <c r="A2731" t="s">
        <v>535</v>
      </c>
      <c r="B2731">
        <v>246</v>
      </c>
      <c r="C2731">
        <v>0.2785956859588623</v>
      </c>
    </row>
    <row r="2732" spans="1:3">
      <c r="A2732" t="s">
        <v>534</v>
      </c>
      <c r="B2732">
        <v>327</v>
      </c>
      <c r="C2732">
        <v>0.37032842636108398</v>
      </c>
    </row>
    <row r="2733" spans="1:3">
      <c r="A2733" t="s">
        <v>533</v>
      </c>
      <c r="B2733">
        <v>289</v>
      </c>
      <c r="C2733">
        <v>0.32729330658912659</v>
      </c>
    </row>
    <row r="2734" spans="1:3">
      <c r="A2734" t="s">
        <v>13734</v>
      </c>
      <c r="B2734">
        <v>0</v>
      </c>
      <c r="C2734"/>
    </row>
    <row r="2735" spans="1:3">
      <c r="A2735" t="s">
        <v>13735</v>
      </c>
      <c r="B2735">
        <v>104000</v>
      </c>
      <c r="C2735">
        <v>80.123268127441406</v>
      </c>
    </row>
    <row r="2736" spans="1:3">
      <c r="A2736" t="s">
        <v>13736</v>
      </c>
      <c r="B2736">
        <v>0</v>
      </c>
      <c r="C2736"/>
    </row>
    <row r="2737" spans="1:3">
      <c r="A2737" t="s">
        <v>13737</v>
      </c>
      <c r="B2737">
        <v>117425</v>
      </c>
      <c r="C2737">
        <v>90.466102600097656</v>
      </c>
    </row>
    <row r="2738" spans="1:3">
      <c r="A2738" t="s">
        <v>13738</v>
      </c>
      <c r="B2738">
        <v>0</v>
      </c>
      <c r="C2738"/>
    </row>
    <row r="2739" spans="1:3">
      <c r="A2739" t="s">
        <v>13739</v>
      </c>
      <c r="B2739">
        <v>111225</v>
      </c>
      <c r="C2739">
        <v>85.623558044433594</v>
      </c>
    </row>
    <row r="2740" spans="1:3">
      <c r="A2740" t="s">
        <v>13740</v>
      </c>
      <c r="B2740">
        <v>0</v>
      </c>
      <c r="C2740"/>
    </row>
    <row r="2741" spans="1:3">
      <c r="A2741" t="s">
        <v>13741</v>
      </c>
      <c r="B2741">
        <v>118050</v>
      </c>
      <c r="C2741">
        <v>90.807693481445313</v>
      </c>
    </row>
    <row r="2742" spans="1:3">
      <c r="A2742" t="s">
        <v>13742</v>
      </c>
      <c r="B2742">
        <v>0</v>
      </c>
      <c r="C2742"/>
    </row>
    <row r="2743" spans="1:3">
      <c r="A2743" t="s">
        <v>13743</v>
      </c>
      <c r="B2743">
        <v>115475</v>
      </c>
      <c r="C2743">
        <v>88.826919555664063</v>
      </c>
    </row>
    <row r="2744" spans="1:3">
      <c r="A2744" t="s">
        <v>13744</v>
      </c>
      <c r="B2744">
        <v>350</v>
      </c>
      <c r="C2744">
        <v>87.5</v>
      </c>
    </row>
    <row r="2745" spans="1:3">
      <c r="A2745" t="s">
        <v>13745</v>
      </c>
      <c r="B2745">
        <v>114650</v>
      </c>
      <c r="C2745">
        <v>88.532821655273438</v>
      </c>
    </row>
    <row r="2746" spans="1:3">
      <c r="A2746" t="s">
        <v>13746</v>
      </c>
      <c r="B2746">
        <v>6650</v>
      </c>
      <c r="C2746">
        <v>83.125</v>
      </c>
    </row>
    <row r="2747" spans="1:3">
      <c r="A2747" t="s">
        <v>13747</v>
      </c>
      <c r="B2747">
        <v>95175</v>
      </c>
      <c r="C2747">
        <v>78.012298583984375</v>
      </c>
    </row>
    <row r="2748" spans="1:3">
      <c r="A2748" t="s">
        <v>13748</v>
      </c>
      <c r="B2748">
        <v>0</v>
      </c>
      <c r="C2748"/>
    </row>
    <row r="2749" spans="1:3">
      <c r="A2749" t="s">
        <v>13749</v>
      </c>
      <c r="B2749">
        <v>108950</v>
      </c>
      <c r="C2749">
        <v>83.872207641601563</v>
      </c>
    </row>
    <row r="2750" spans="1:3">
      <c r="A2750" t="s">
        <v>13750</v>
      </c>
      <c r="B2750">
        <v>0</v>
      </c>
      <c r="C2750"/>
    </row>
    <row r="2751" spans="1:3">
      <c r="A2751" t="s">
        <v>13751</v>
      </c>
      <c r="B2751">
        <v>103925</v>
      </c>
      <c r="C2751">
        <v>79.942306518554688</v>
      </c>
    </row>
    <row r="2752" spans="1:3">
      <c r="A2752" t="s">
        <v>13752</v>
      </c>
      <c r="B2752">
        <v>0</v>
      </c>
      <c r="C2752"/>
    </row>
    <row r="2753" spans="1:3">
      <c r="A2753" t="s">
        <v>13753</v>
      </c>
      <c r="B2753">
        <v>118850</v>
      </c>
      <c r="C2753">
        <v>91.423080444335938</v>
      </c>
    </row>
    <row r="2754" spans="1:3">
      <c r="A2754" t="s">
        <v>13754</v>
      </c>
      <c r="B2754">
        <v>0</v>
      </c>
      <c r="C2754"/>
    </row>
    <row r="2755" spans="1:3">
      <c r="A2755" t="s">
        <v>13755</v>
      </c>
      <c r="B2755">
        <v>108850</v>
      </c>
      <c r="C2755">
        <v>83.79522705078125</v>
      </c>
    </row>
    <row r="2756" spans="1:3">
      <c r="A2756" t="s">
        <v>13756</v>
      </c>
      <c r="B2756">
        <v>100</v>
      </c>
      <c r="C2756">
        <v>50</v>
      </c>
    </row>
    <row r="2757" spans="1:3">
      <c r="A2757" t="s">
        <v>13757</v>
      </c>
      <c r="B2757">
        <v>102200</v>
      </c>
      <c r="C2757">
        <v>78.797225952148438</v>
      </c>
    </row>
    <row r="2758" spans="1:3">
      <c r="A2758" t="s">
        <v>13758</v>
      </c>
      <c r="B2758">
        <v>150</v>
      </c>
      <c r="C2758">
        <v>50</v>
      </c>
    </row>
    <row r="2759" spans="1:3">
      <c r="A2759" t="s">
        <v>13759</v>
      </c>
      <c r="B2759">
        <v>100675</v>
      </c>
      <c r="C2759">
        <v>77.8013916015625</v>
      </c>
    </row>
    <row r="2760" spans="1:3">
      <c r="A2760" t="s">
        <v>13760</v>
      </c>
      <c r="B2760">
        <v>8150</v>
      </c>
      <c r="C2760">
        <v>74.770645141601563</v>
      </c>
    </row>
    <row r="2761" spans="1:3">
      <c r="A2761" t="s">
        <v>13761</v>
      </c>
      <c r="B2761">
        <v>88675</v>
      </c>
      <c r="C2761">
        <v>74.454238891601563</v>
      </c>
    </row>
    <row r="2762" spans="1:3">
      <c r="A2762" t="s">
        <v>13762</v>
      </c>
      <c r="B2762">
        <v>1150</v>
      </c>
      <c r="C2762">
        <v>82.142860412597656</v>
      </c>
    </row>
    <row r="2763" spans="1:3">
      <c r="A2763" t="s">
        <v>13763</v>
      </c>
      <c r="B2763">
        <v>104300</v>
      </c>
      <c r="C2763">
        <v>81.23052978515625</v>
      </c>
    </row>
    <row r="2764" spans="1:3">
      <c r="A2764" t="s">
        <v>13764</v>
      </c>
      <c r="B2764">
        <v>0</v>
      </c>
      <c r="C2764"/>
    </row>
    <row r="2765" spans="1:3">
      <c r="A2765" t="s">
        <v>13765</v>
      </c>
      <c r="B2765">
        <v>109225</v>
      </c>
      <c r="C2765">
        <v>84.019233703613281</v>
      </c>
    </row>
    <row r="2766" spans="1:3">
      <c r="A2766" t="s">
        <v>13766</v>
      </c>
      <c r="B2766">
        <v>125</v>
      </c>
      <c r="C2766">
        <v>62.5</v>
      </c>
    </row>
    <row r="2767" spans="1:3">
      <c r="A2767" t="s">
        <v>13767</v>
      </c>
      <c r="B2767">
        <v>113325</v>
      </c>
      <c r="C2767">
        <v>87.307395935058594</v>
      </c>
    </row>
    <row r="2768" spans="1:3">
      <c r="A2768" t="s">
        <v>13768</v>
      </c>
      <c r="B2768">
        <v>0</v>
      </c>
      <c r="C2768"/>
    </row>
    <row r="2769" spans="1:3">
      <c r="A2769" t="s">
        <v>13769</v>
      </c>
      <c r="B2769">
        <v>113475</v>
      </c>
      <c r="C2769">
        <v>87.288459777832031</v>
      </c>
    </row>
    <row r="2770" spans="1:3">
      <c r="A2770" t="s">
        <v>13770</v>
      </c>
      <c r="B2770">
        <v>0</v>
      </c>
      <c r="C2770"/>
    </row>
    <row r="2771" spans="1:3">
      <c r="A2771" t="s">
        <v>13771</v>
      </c>
      <c r="B2771">
        <v>116300</v>
      </c>
      <c r="C2771">
        <v>89.461540222167969</v>
      </c>
    </row>
    <row r="2772" spans="1:3">
      <c r="A2772" t="s">
        <v>13772</v>
      </c>
      <c r="B2772">
        <v>0</v>
      </c>
      <c r="C2772"/>
    </row>
    <row r="2773" spans="1:3">
      <c r="A2773" t="s">
        <v>13773</v>
      </c>
      <c r="B2773">
        <v>109325</v>
      </c>
      <c r="C2773">
        <v>84.096153259277344</v>
      </c>
    </row>
    <row r="2774" spans="1:3">
      <c r="A2774" t="s">
        <v>13774</v>
      </c>
      <c r="B2774">
        <v>0</v>
      </c>
      <c r="C2774"/>
    </row>
    <row r="2775" spans="1:3">
      <c r="A2775" t="s">
        <v>13775</v>
      </c>
      <c r="B2775">
        <v>120250</v>
      </c>
      <c r="C2775">
        <v>92.5</v>
      </c>
    </row>
    <row r="2776" spans="1:3">
      <c r="A2776" t="s">
        <v>13776</v>
      </c>
      <c r="B2776">
        <v>0</v>
      </c>
      <c r="C2776"/>
    </row>
    <row r="2777" spans="1:3">
      <c r="A2777" t="s">
        <v>13777</v>
      </c>
      <c r="B2777">
        <v>122050</v>
      </c>
      <c r="C2777">
        <v>93.956886291503906</v>
      </c>
    </row>
    <row r="2778" spans="1:3">
      <c r="A2778" t="s">
        <v>13778</v>
      </c>
      <c r="B2778">
        <v>0</v>
      </c>
      <c r="C2778"/>
    </row>
    <row r="2779" spans="1:3">
      <c r="A2779" t="s">
        <v>13779</v>
      </c>
      <c r="B2779">
        <v>123025</v>
      </c>
      <c r="C2779">
        <v>94.707466125488281</v>
      </c>
    </row>
    <row r="2780" spans="1:3">
      <c r="A2780" t="s">
        <v>13780</v>
      </c>
      <c r="B2780">
        <v>2375</v>
      </c>
      <c r="C2780">
        <v>79.166664123535156</v>
      </c>
    </row>
    <row r="2781" spans="1:3">
      <c r="A2781" t="s">
        <v>13781</v>
      </c>
      <c r="B2781">
        <v>109600</v>
      </c>
      <c r="C2781">
        <v>86.435333251953125</v>
      </c>
    </row>
    <row r="2782" spans="1:3">
      <c r="A2782" t="s">
        <v>13782</v>
      </c>
      <c r="B2782">
        <v>16900</v>
      </c>
      <c r="C2782">
        <v>84.079605102539063</v>
      </c>
    </row>
    <row r="2783" spans="1:3">
      <c r="A2783" t="s">
        <v>13783</v>
      </c>
      <c r="B2783">
        <v>86150</v>
      </c>
      <c r="C2783">
        <v>78.389442443847656</v>
      </c>
    </row>
    <row r="2784" spans="1:3">
      <c r="A2784" t="s">
        <v>13784</v>
      </c>
      <c r="B2784">
        <v>13650</v>
      </c>
      <c r="C2784">
        <v>79.360466003417969</v>
      </c>
    </row>
    <row r="2785" spans="1:3">
      <c r="A2785" t="s">
        <v>13785</v>
      </c>
      <c r="B2785">
        <v>81275</v>
      </c>
      <c r="C2785">
        <v>72.116241455078125</v>
      </c>
    </row>
    <row r="2786" spans="1:3">
      <c r="A2786" t="s">
        <v>13786</v>
      </c>
      <c r="B2786">
        <v>2850</v>
      </c>
      <c r="C2786">
        <v>69.512191772460938</v>
      </c>
    </row>
    <row r="2787" spans="1:3">
      <c r="A2787" t="s">
        <v>13787</v>
      </c>
      <c r="B2787">
        <v>100200</v>
      </c>
      <c r="C2787">
        <v>79.650238037109375</v>
      </c>
    </row>
    <row r="2788" spans="1:3">
      <c r="A2788" t="s">
        <v>13788</v>
      </c>
      <c r="B2788">
        <v>22800</v>
      </c>
      <c r="C2788">
        <v>76.767677307128906</v>
      </c>
    </row>
    <row r="2789" spans="1:3">
      <c r="A2789" t="s">
        <v>13789</v>
      </c>
      <c r="B2789">
        <v>70425</v>
      </c>
      <c r="C2789">
        <v>70.21435546875</v>
      </c>
    </row>
    <row r="2790" spans="1:3">
      <c r="A2790" t="s">
        <v>13790</v>
      </c>
      <c r="B2790">
        <v>33900</v>
      </c>
      <c r="C2790">
        <v>85.175880432128906</v>
      </c>
    </row>
    <row r="2791" spans="1:3">
      <c r="A2791" t="s">
        <v>13791</v>
      </c>
      <c r="B2791">
        <v>44400</v>
      </c>
      <c r="C2791">
        <v>49.278579711914063</v>
      </c>
    </row>
    <row r="2792" spans="1:3">
      <c r="A2792" t="s">
        <v>13792</v>
      </c>
      <c r="B2792">
        <v>30550</v>
      </c>
      <c r="C2792">
        <v>84.861114501953125</v>
      </c>
    </row>
    <row r="2793" spans="1:3">
      <c r="A2793" t="s">
        <v>13793</v>
      </c>
      <c r="B2793">
        <v>48325</v>
      </c>
      <c r="C2793">
        <v>51.464324951171875</v>
      </c>
    </row>
    <row r="2794" spans="1:3">
      <c r="A2794" t="s">
        <v>13794</v>
      </c>
      <c r="B2794">
        <v>18250</v>
      </c>
      <c r="C2794">
        <v>79.347824096679688</v>
      </c>
    </row>
    <row r="2795" spans="1:3">
      <c r="A2795" t="s">
        <v>13795</v>
      </c>
      <c r="B2795">
        <v>62400</v>
      </c>
      <c r="C2795">
        <v>58.426967620849609</v>
      </c>
    </row>
    <row r="2796" spans="1:3">
      <c r="A2796" t="s">
        <v>13796</v>
      </c>
      <c r="B2796">
        <v>3025</v>
      </c>
      <c r="C2796">
        <v>67.222221374511719</v>
      </c>
    </row>
    <row r="2797" spans="1:3">
      <c r="A2797" t="s">
        <v>13797</v>
      </c>
      <c r="B2797">
        <v>93725</v>
      </c>
      <c r="C2797">
        <v>74.6812744140625</v>
      </c>
    </row>
    <row r="2798" spans="1:3">
      <c r="A2798" t="s">
        <v>13798</v>
      </c>
      <c r="B2798">
        <v>1175</v>
      </c>
      <c r="C2798">
        <v>73.4375</v>
      </c>
    </row>
    <row r="2799" spans="1:3">
      <c r="A2799" t="s">
        <v>13799</v>
      </c>
      <c r="B2799">
        <v>100950</v>
      </c>
      <c r="C2799">
        <v>78.621498107910156</v>
      </c>
    </row>
    <row r="2800" spans="1:3">
      <c r="A2800" t="s">
        <v>13800</v>
      </c>
      <c r="B2800">
        <v>0</v>
      </c>
      <c r="C2800"/>
    </row>
    <row r="2801" spans="1:3">
      <c r="A2801" t="s">
        <v>13801</v>
      </c>
      <c r="B2801">
        <v>123775</v>
      </c>
      <c r="C2801">
        <v>95.284835815429688</v>
      </c>
    </row>
    <row r="2802" spans="1:3">
      <c r="A2802" t="s">
        <v>13802</v>
      </c>
      <c r="B2802">
        <v>0</v>
      </c>
      <c r="C2802"/>
    </row>
    <row r="2803" spans="1:3">
      <c r="A2803" t="s">
        <v>13803</v>
      </c>
      <c r="B2803">
        <v>124950</v>
      </c>
      <c r="C2803">
        <v>96.115386962890625</v>
      </c>
    </row>
    <row r="2804" spans="1:3">
      <c r="A2804" t="s">
        <v>13804</v>
      </c>
      <c r="B2804">
        <v>800</v>
      </c>
      <c r="C2804">
        <v>72.727272033691406</v>
      </c>
    </row>
    <row r="2805" spans="1:3">
      <c r="A2805" t="s">
        <v>13805</v>
      </c>
      <c r="B2805">
        <v>119975</v>
      </c>
      <c r="C2805">
        <v>93.076026916503906</v>
      </c>
    </row>
    <row r="2806" spans="1:3">
      <c r="A2806" t="s">
        <v>13806</v>
      </c>
      <c r="B2806">
        <v>175</v>
      </c>
      <c r="C2806">
        <v>87.5</v>
      </c>
    </row>
    <row r="2807" spans="1:3">
      <c r="A2807" t="s">
        <v>13807</v>
      </c>
      <c r="B2807">
        <v>123200</v>
      </c>
      <c r="C2807">
        <v>94.915252685546875</v>
      </c>
    </row>
    <row r="2808" spans="1:3">
      <c r="A2808" t="s">
        <v>13808</v>
      </c>
      <c r="B2808">
        <v>18725</v>
      </c>
      <c r="C2808">
        <v>85.894493103027344</v>
      </c>
    </row>
    <row r="2809" spans="1:3">
      <c r="A2809" t="s">
        <v>13809</v>
      </c>
      <c r="B2809">
        <v>93425</v>
      </c>
      <c r="C2809">
        <v>86.344734191894531</v>
      </c>
    </row>
    <row r="2810" spans="1:3">
      <c r="A2810" t="s">
        <v>13810</v>
      </c>
      <c r="B2810">
        <v>3700</v>
      </c>
      <c r="C2810">
        <v>86.0465087890625</v>
      </c>
    </row>
    <row r="2811" spans="1:3">
      <c r="A2811" t="s">
        <v>13811</v>
      </c>
      <c r="B2811">
        <v>101250</v>
      </c>
      <c r="C2811">
        <v>80.613059997558594</v>
      </c>
    </row>
    <row r="2812" spans="1:3">
      <c r="A2812" t="s">
        <v>13812</v>
      </c>
      <c r="B2812">
        <v>475</v>
      </c>
      <c r="C2812">
        <v>79.166664123535156</v>
      </c>
    </row>
    <row r="2813" spans="1:3">
      <c r="A2813" t="s">
        <v>13813</v>
      </c>
      <c r="B2813">
        <v>118925</v>
      </c>
      <c r="C2813">
        <v>91.904945373535156</v>
      </c>
    </row>
    <row r="2814" spans="1:3">
      <c r="A2814" t="s">
        <v>13814</v>
      </c>
      <c r="B2814">
        <v>19900</v>
      </c>
      <c r="C2814">
        <v>71.326164245605469</v>
      </c>
    </row>
    <row r="2815" spans="1:3">
      <c r="A2815" t="s">
        <v>13815</v>
      </c>
      <c r="B2815">
        <v>79350</v>
      </c>
      <c r="C2815">
        <v>77.717926025390625</v>
      </c>
    </row>
    <row r="2816" spans="1:3">
      <c r="A2816" t="s">
        <v>2353</v>
      </c>
      <c r="B2816">
        <v>1</v>
      </c>
      <c r="C2816">
        <v>1</v>
      </c>
    </row>
    <row r="2817" spans="1:3">
      <c r="A2817" t="s">
        <v>2354</v>
      </c>
      <c r="B2817">
        <v>0</v>
      </c>
      <c r="C2817">
        <v>0</v>
      </c>
    </row>
    <row r="2818" spans="1:3">
      <c r="A2818" t="s">
        <v>2355</v>
      </c>
      <c r="B2818">
        <v>0</v>
      </c>
      <c r="C2818">
        <v>0</v>
      </c>
    </row>
    <row r="2819" spans="1:3">
      <c r="A2819" t="s">
        <v>2356</v>
      </c>
      <c r="B2819">
        <v>1</v>
      </c>
      <c r="C2819">
        <v>1</v>
      </c>
    </row>
    <row r="2820" spans="1:3">
      <c r="A2820" t="s">
        <v>2357</v>
      </c>
      <c r="B2820">
        <v>0</v>
      </c>
      <c r="C2820">
        <v>0</v>
      </c>
    </row>
    <row r="2821" spans="1:3">
      <c r="A2821" t="s">
        <v>2358</v>
      </c>
      <c r="B2821">
        <v>0</v>
      </c>
      <c r="C2821">
        <v>0</v>
      </c>
    </row>
    <row r="2822" spans="1:3">
      <c r="A2822" t="s">
        <v>2359</v>
      </c>
      <c r="B2822">
        <v>0</v>
      </c>
      <c r="C2822">
        <v>0</v>
      </c>
    </row>
    <row r="2823" spans="1:3">
      <c r="A2823" t="s">
        <v>2360</v>
      </c>
      <c r="B2823">
        <v>0</v>
      </c>
      <c r="C2823">
        <v>0</v>
      </c>
    </row>
    <row r="2824" spans="1:3">
      <c r="A2824" t="s">
        <v>2361</v>
      </c>
      <c r="B2824">
        <v>1</v>
      </c>
      <c r="C2824">
        <v>1</v>
      </c>
    </row>
    <row r="2825" spans="1:3">
      <c r="A2825" t="s">
        <v>2362</v>
      </c>
      <c r="B2825">
        <v>0</v>
      </c>
      <c r="C2825">
        <v>0</v>
      </c>
    </row>
    <row r="2826" spans="1:3">
      <c r="A2826" t="s">
        <v>2363</v>
      </c>
      <c r="B2826">
        <v>0</v>
      </c>
      <c r="C2826">
        <v>0</v>
      </c>
    </row>
    <row r="2827" spans="1:3">
      <c r="A2827" t="s">
        <v>2364</v>
      </c>
      <c r="B2827">
        <v>0</v>
      </c>
      <c r="C2827">
        <v>0</v>
      </c>
    </row>
    <row r="2828" spans="1:3">
      <c r="A2828" t="s">
        <v>2365</v>
      </c>
      <c r="B2828">
        <v>0</v>
      </c>
      <c r="C2828">
        <v>0</v>
      </c>
    </row>
    <row r="2829" spans="1:3">
      <c r="A2829" t="s">
        <v>2366</v>
      </c>
      <c r="B2829">
        <v>0</v>
      </c>
      <c r="C2829">
        <v>0</v>
      </c>
    </row>
    <row r="2830" spans="1:3">
      <c r="A2830" t="s">
        <v>2367</v>
      </c>
      <c r="B2830">
        <v>0</v>
      </c>
      <c r="C2830">
        <v>0</v>
      </c>
    </row>
    <row r="2831" spans="1:3">
      <c r="A2831" t="s">
        <v>2368</v>
      </c>
      <c r="B2831">
        <v>0</v>
      </c>
      <c r="C2831">
        <v>0</v>
      </c>
    </row>
    <row r="2832" spans="1:3">
      <c r="A2832" t="s">
        <v>2369</v>
      </c>
      <c r="B2832">
        <v>0</v>
      </c>
      <c r="C2832">
        <v>0</v>
      </c>
    </row>
    <row r="2833" spans="1:3">
      <c r="A2833" t="s">
        <v>2370</v>
      </c>
      <c r="B2833">
        <v>0</v>
      </c>
      <c r="C2833">
        <v>0</v>
      </c>
    </row>
    <row r="2834" spans="1:3">
      <c r="A2834" t="s">
        <v>2371</v>
      </c>
      <c r="B2834">
        <v>0</v>
      </c>
      <c r="C2834">
        <v>0</v>
      </c>
    </row>
    <row r="2835" spans="1:3">
      <c r="A2835" t="s">
        <v>2372</v>
      </c>
      <c r="B2835">
        <v>0</v>
      </c>
      <c r="C2835">
        <v>0</v>
      </c>
    </row>
    <row r="2836" spans="1:3">
      <c r="A2836" t="s">
        <v>2373</v>
      </c>
      <c r="B2836">
        <v>0</v>
      </c>
      <c r="C2836">
        <v>0</v>
      </c>
    </row>
    <row r="2837" spans="1:3">
      <c r="A2837" t="s">
        <v>2374</v>
      </c>
      <c r="B2837">
        <v>1</v>
      </c>
      <c r="C2837">
        <v>1</v>
      </c>
    </row>
    <row r="2838" spans="1:3">
      <c r="A2838" t="s">
        <v>2375</v>
      </c>
      <c r="B2838">
        <v>1</v>
      </c>
      <c r="C2838">
        <v>1</v>
      </c>
    </row>
    <row r="2839" spans="1:3">
      <c r="A2839" t="s">
        <v>2376</v>
      </c>
      <c r="B2839">
        <v>0</v>
      </c>
      <c r="C2839">
        <v>0</v>
      </c>
    </row>
    <row r="2840" spans="1:3">
      <c r="A2840" t="s">
        <v>2377</v>
      </c>
      <c r="B2840">
        <v>0</v>
      </c>
      <c r="C2840">
        <v>0</v>
      </c>
    </row>
    <row r="2841" spans="1:3">
      <c r="A2841" t="s">
        <v>2378</v>
      </c>
      <c r="B2841">
        <v>174</v>
      </c>
      <c r="C2841">
        <v>0.4285714328289032</v>
      </c>
    </row>
    <row r="2842" spans="1:3">
      <c r="A2842" t="s">
        <v>2379</v>
      </c>
      <c r="B2842">
        <v>155</v>
      </c>
      <c r="C2842">
        <v>0.38177341222763062</v>
      </c>
    </row>
    <row r="2843" spans="1:3">
      <c r="A2843" t="s">
        <v>2380</v>
      </c>
      <c r="B2843">
        <v>77</v>
      </c>
      <c r="C2843">
        <v>0.18965516984462738</v>
      </c>
    </row>
    <row r="2844" spans="1:3">
      <c r="A2844" t="s">
        <v>2381</v>
      </c>
      <c r="B2844">
        <v>406</v>
      </c>
      <c r="C2844">
        <v>1</v>
      </c>
    </row>
    <row r="2845" spans="1:3">
      <c r="A2845" t="s">
        <v>2382</v>
      </c>
      <c r="B2845">
        <v>58</v>
      </c>
      <c r="C2845">
        <v>0.1428571492433548</v>
      </c>
    </row>
    <row r="2846" spans="1:3">
      <c r="A2846" t="s">
        <v>2383</v>
      </c>
      <c r="B2846">
        <v>36</v>
      </c>
      <c r="C2846">
        <v>8.8669948279857635E-2</v>
      </c>
    </row>
    <row r="2847" spans="1:3">
      <c r="A2847" t="s">
        <v>2384</v>
      </c>
      <c r="B2847">
        <v>154</v>
      </c>
      <c r="C2847">
        <v>0.37931033968925476</v>
      </c>
    </row>
    <row r="2848" spans="1:3">
      <c r="A2848" t="s">
        <v>2385</v>
      </c>
      <c r="B2848">
        <v>68</v>
      </c>
      <c r="C2848">
        <v>0.16748768091201782</v>
      </c>
    </row>
    <row r="2849" spans="1:3">
      <c r="A2849" t="s">
        <v>2386</v>
      </c>
      <c r="B2849">
        <v>103</v>
      </c>
      <c r="C2849">
        <v>0.25369459390640259</v>
      </c>
    </row>
    <row r="2850" spans="1:3">
      <c r="A2850" t="s">
        <v>2387</v>
      </c>
      <c r="B2850">
        <v>19</v>
      </c>
      <c r="C2850">
        <v>4.679802805185318E-2</v>
      </c>
    </row>
    <row r="2851" spans="1:3">
      <c r="A2851" t="s">
        <v>2388</v>
      </c>
      <c r="B2851">
        <v>13</v>
      </c>
      <c r="C2851">
        <v>3.2019704580307007E-2</v>
      </c>
    </row>
    <row r="2852" spans="1:3">
      <c r="A2852" t="s">
        <v>2389</v>
      </c>
      <c r="B2852">
        <v>0</v>
      </c>
      <c r="C2852">
        <v>0</v>
      </c>
    </row>
    <row r="2853" spans="1:3">
      <c r="A2853" t="s">
        <v>2390</v>
      </c>
      <c r="B2853">
        <v>22</v>
      </c>
      <c r="C2853">
        <v>5.4187193512916565E-2</v>
      </c>
    </row>
    <row r="2854" spans="1:3">
      <c r="A2854" t="s">
        <v>2391</v>
      </c>
      <c r="B2854">
        <v>101</v>
      </c>
      <c r="C2854">
        <v>0.24876847863197327</v>
      </c>
    </row>
    <row r="2855" spans="1:3">
      <c r="A2855" t="s">
        <v>2392</v>
      </c>
      <c r="B2855">
        <v>22</v>
      </c>
      <c r="C2855">
        <v>5.4187193512916565E-2</v>
      </c>
    </row>
    <row r="2856" spans="1:3">
      <c r="A2856" t="s">
        <v>2393</v>
      </c>
      <c r="B2856">
        <v>6</v>
      </c>
      <c r="C2856">
        <v>1.4778325334191322E-2</v>
      </c>
    </row>
    <row r="2857" spans="1:3">
      <c r="A2857" t="s">
        <v>2394</v>
      </c>
      <c r="B2857">
        <v>45</v>
      </c>
      <c r="C2857">
        <v>0.11083743721246719</v>
      </c>
    </row>
    <row r="2858" spans="1:3">
      <c r="A2858" t="s">
        <v>2395</v>
      </c>
      <c r="B2858">
        <v>52</v>
      </c>
      <c r="C2858">
        <v>0.12807881832122803</v>
      </c>
    </row>
    <row r="2859" spans="1:3">
      <c r="A2859" t="s">
        <v>2396</v>
      </c>
      <c r="B2859">
        <v>67</v>
      </c>
      <c r="C2859">
        <v>0.16502462327480316</v>
      </c>
    </row>
    <row r="2860" spans="1:3">
      <c r="A2860" t="s">
        <v>2397</v>
      </c>
      <c r="B2860">
        <v>46</v>
      </c>
      <c r="C2860">
        <v>0.11330049484968185</v>
      </c>
    </row>
    <row r="2861" spans="1:3">
      <c r="A2861" t="s">
        <v>2398</v>
      </c>
      <c r="B2861">
        <v>15</v>
      </c>
      <c r="C2861">
        <v>3.6945812404155731E-2</v>
      </c>
    </row>
    <row r="2862" spans="1:3">
      <c r="A2862" t="s">
        <v>2399</v>
      </c>
      <c r="B2862">
        <v>157</v>
      </c>
      <c r="C2862">
        <v>0.38669949769973755</v>
      </c>
    </row>
    <row r="2863" spans="1:3">
      <c r="A2863" t="s">
        <v>2400</v>
      </c>
      <c r="B2863">
        <v>94</v>
      </c>
      <c r="C2863">
        <v>0.23152709007263184</v>
      </c>
    </row>
    <row r="2864" spans="1:3">
      <c r="A2864" t="s">
        <v>2401</v>
      </c>
      <c r="B2864">
        <v>193</v>
      </c>
      <c r="C2864">
        <v>0.47536945343017578</v>
      </c>
    </row>
    <row r="2865" spans="1:3">
      <c r="A2865" t="s">
        <v>2402</v>
      </c>
      <c r="B2865">
        <v>16</v>
      </c>
      <c r="C2865">
        <v>3.9408866316080093E-2</v>
      </c>
    </row>
    <row r="2866" spans="1:3">
      <c r="A2866" t="s">
        <v>2403</v>
      </c>
      <c r="B2866">
        <v>93</v>
      </c>
      <c r="C2866">
        <v>0.31958761811256409</v>
      </c>
    </row>
    <row r="2867" spans="1:3">
      <c r="A2867" t="s">
        <v>2404</v>
      </c>
      <c r="B2867">
        <v>119</v>
      </c>
      <c r="C2867">
        <v>0.40893471240997314</v>
      </c>
    </row>
    <row r="2868" spans="1:3">
      <c r="A2868" t="s">
        <v>2405</v>
      </c>
      <c r="B2868">
        <v>79</v>
      </c>
      <c r="C2868">
        <v>0.27147766947746277</v>
      </c>
    </row>
    <row r="2869" spans="1:3">
      <c r="A2869" t="s">
        <v>2406</v>
      </c>
      <c r="B2869">
        <v>291</v>
      </c>
      <c r="C2869">
        <v>1</v>
      </c>
    </row>
    <row r="2870" spans="1:3">
      <c r="A2870" t="s">
        <v>2407</v>
      </c>
      <c r="B2870">
        <v>65</v>
      </c>
      <c r="C2870">
        <v>0.22336769104003906</v>
      </c>
    </row>
    <row r="2871" spans="1:3">
      <c r="A2871" t="s">
        <v>2408</v>
      </c>
      <c r="B2871">
        <v>50</v>
      </c>
      <c r="C2871">
        <v>0.17182131111621857</v>
      </c>
    </row>
    <row r="2872" spans="1:3">
      <c r="A2872" t="s">
        <v>2409</v>
      </c>
      <c r="B2872">
        <v>144</v>
      </c>
      <c r="C2872">
        <v>0.49484536051750183</v>
      </c>
    </row>
    <row r="2873" spans="1:3">
      <c r="A2873" t="s">
        <v>2410</v>
      </c>
      <c r="B2873">
        <v>145</v>
      </c>
      <c r="C2873">
        <v>0.49828177690505981</v>
      </c>
    </row>
    <row r="2874" spans="1:3">
      <c r="A2874" t="s">
        <v>2411</v>
      </c>
      <c r="B2874">
        <v>126</v>
      </c>
      <c r="C2874">
        <v>0.4329896867275238</v>
      </c>
    </row>
    <row r="2875" spans="1:3">
      <c r="A2875" t="s">
        <v>2412</v>
      </c>
      <c r="B2875">
        <v>23</v>
      </c>
      <c r="C2875">
        <v>7.9037800431251526E-2</v>
      </c>
    </row>
    <row r="2876" spans="1:3">
      <c r="A2876" t="s">
        <v>2413</v>
      </c>
      <c r="B2876">
        <v>14</v>
      </c>
      <c r="C2876">
        <v>4.8109967261552811E-2</v>
      </c>
    </row>
    <row r="2877" spans="1:3">
      <c r="A2877" t="s">
        <v>2414</v>
      </c>
      <c r="B2877">
        <v>0</v>
      </c>
      <c r="C2877">
        <v>0</v>
      </c>
    </row>
    <row r="2878" spans="1:3">
      <c r="A2878" t="s">
        <v>2415</v>
      </c>
      <c r="B2878">
        <v>29</v>
      </c>
      <c r="C2878">
        <v>9.9656358361244202E-2</v>
      </c>
    </row>
    <row r="2879" spans="1:3">
      <c r="A2879" t="s">
        <v>2416</v>
      </c>
      <c r="B2879">
        <v>99</v>
      </c>
      <c r="C2879">
        <v>0.34020617604255676</v>
      </c>
    </row>
    <row r="2880" spans="1:3">
      <c r="A2880" t="s">
        <v>2417</v>
      </c>
      <c r="B2880">
        <v>14</v>
      </c>
      <c r="C2880">
        <v>4.8109967261552811E-2</v>
      </c>
    </row>
    <row r="2881" spans="1:3">
      <c r="A2881" t="s">
        <v>2418</v>
      </c>
      <c r="B2881">
        <v>6</v>
      </c>
      <c r="C2881">
        <v>2.0618556067347527E-2</v>
      </c>
    </row>
    <row r="2882" spans="1:3">
      <c r="A2882" t="s">
        <v>2419</v>
      </c>
      <c r="B2882">
        <v>28</v>
      </c>
      <c r="C2882">
        <v>9.6219934523105621E-2</v>
      </c>
    </row>
    <row r="2883" spans="1:3">
      <c r="A2883" t="s">
        <v>2420</v>
      </c>
      <c r="B2883">
        <v>46</v>
      </c>
      <c r="C2883">
        <v>0.15807560086250305</v>
      </c>
    </row>
    <row r="2884" spans="1:3">
      <c r="A2884" t="s">
        <v>2421</v>
      </c>
      <c r="B2884">
        <v>63</v>
      </c>
      <c r="C2884">
        <v>0.2164948433637619</v>
      </c>
    </row>
    <row r="2885" spans="1:3">
      <c r="A2885" t="s">
        <v>2422</v>
      </c>
      <c r="B2885">
        <v>43</v>
      </c>
      <c r="C2885">
        <v>0.14776632189750671</v>
      </c>
    </row>
    <row r="2886" spans="1:3">
      <c r="A2886" t="s">
        <v>2423</v>
      </c>
      <c r="B2886">
        <v>8</v>
      </c>
      <c r="C2886">
        <v>2.7491409331560135E-2</v>
      </c>
    </row>
    <row r="2887" spans="1:3">
      <c r="A2887" t="s">
        <v>2424</v>
      </c>
      <c r="B2887">
        <v>137</v>
      </c>
      <c r="C2887">
        <v>0.47079038619995117</v>
      </c>
    </row>
    <row r="2888" spans="1:3">
      <c r="A2888" t="s">
        <v>2425</v>
      </c>
      <c r="B2888">
        <v>75</v>
      </c>
      <c r="C2888">
        <v>0.25773194432258606</v>
      </c>
    </row>
    <row r="2889" spans="1:3">
      <c r="A2889" t="s">
        <v>2426</v>
      </c>
      <c r="B2889">
        <v>181</v>
      </c>
      <c r="C2889">
        <v>0.62199312448501587</v>
      </c>
    </row>
    <row r="2890" spans="1:3">
      <c r="A2890" t="s">
        <v>2427</v>
      </c>
      <c r="B2890">
        <v>14</v>
      </c>
      <c r="C2890">
        <v>4.8109967261552811E-2</v>
      </c>
    </row>
    <row r="2891" spans="1:3">
      <c r="A2891" t="s">
        <v>2428</v>
      </c>
      <c r="B2891">
        <v>27</v>
      </c>
      <c r="C2891">
        <v>0.18000000715255737</v>
      </c>
    </row>
    <row r="2892" spans="1:3">
      <c r="A2892" t="s">
        <v>2429</v>
      </c>
      <c r="B2892">
        <v>54</v>
      </c>
      <c r="C2892">
        <v>0.36000001430511475</v>
      </c>
    </row>
    <row r="2893" spans="1:3">
      <c r="A2893" t="s">
        <v>2430</v>
      </c>
      <c r="B2893">
        <v>69</v>
      </c>
      <c r="C2893">
        <v>0.46000000834465027</v>
      </c>
    </row>
    <row r="2894" spans="1:3">
      <c r="A2894" t="s">
        <v>2431</v>
      </c>
      <c r="B2894">
        <v>150</v>
      </c>
      <c r="C2894">
        <v>1</v>
      </c>
    </row>
    <row r="2895" spans="1:3">
      <c r="A2895" t="s">
        <v>2432</v>
      </c>
      <c r="B2895">
        <v>46</v>
      </c>
      <c r="C2895">
        <v>0.30666667222976685</v>
      </c>
    </row>
    <row r="2896" spans="1:3">
      <c r="A2896" t="s">
        <v>2433</v>
      </c>
      <c r="B2896">
        <v>54</v>
      </c>
      <c r="C2896">
        <v>0.36000001430511475</v>
      </c>
    </row>
    <row r="2897" spans="1:3">
      <c r="A2897" t="s">
        <v>2434</v>
      </c>
      <c r="B2897">
        <v>103</v>
      </c>
      <c r="C2897">
        <v>0.68666666746139526</v>
      </c>
    </row>
    <row r="2898" spans="1:3">
      <c r="A2898" t="s">
        <v>2435</v>
      </c>
      <c r="B2898">
        <v>109</v>
      </c>
      <c r="C2898">
        <v>0.72666668891906738</v>
      </c>
    </row>
    <row r="2899" spans="1:3">
      <c r="A2899" t="s">
        <v>2436</v>
      </c>
      <c r="B2899">
        <v>62</v>
      </c>
      <c r="C2899">
        <v>0.41333332657814026</v>
      </c>
    </row>
    <row r="2900" spans="1:3">
      <c r="A2900" t="s">
        <v>2437</v>
      </c>
      <c r="B2900">
        <v>16</v>
      </c>
      <c r="C2900">
        <v>0.10666666924953461</v>
      </c>
    </row>
    <row r="2901" spans="1:3">
      <c r="A2901" t="s">
        <v>2438</v>
      </c>
      <c r="B2901">
        <v>7</v>
      </c>
      <c r="C2901">
        <v>4.6666666865348816E-2</v>
      </c>
    </row>
    <row r="2902" spans="1:3">
      <c r="A2902" t="s">
        <v>2439</v>
      </c>
      <c r="B2902">
        <v>0</v>
      </c>
      <c r="C2902">
        <v>0</v>
      </c>
    </row>
    <row r="2903" spans="1:3">
      <c r="A2903" t="s">
        <v>2440</v>
      </c>
      <c r="B2903">
        <v>23</v>
      </c>
      <c r="C2903">
        <v>0.15333333611488342</v>
      </c>
    </row>
    <row r="2904" spans="1:3">
      <c r="A2904" t="s">
        <v>2441</v>
      </c>
      <c r="B2904">
        <v>74</v>
      </c>
      <c r="C2904">
        <v>0.49333333969116211</v>
      </c>
    </row>
    <row r="2905" spans="1:3">
      <c r="A2905" t="s">
        <v>2442</v>
      </c>
      <c r="B2905">
        <v>4</v>
      </c>
      <c r="C2905">
        <v>2.6666667312383652E-2</v>
      </c>
    </row>
    <row r="2906" spans="1:3">
      <c r="A2906" t="s">
        <v>2443</v>
      </c>
      <c r="B2906">
        <v>3</v>
      </c>
      <c r="C2906">
        <v>1.9999999552965164E-2</v>
      </c>
    </row>
    <row r="2907" spans="1:3">
      <c r="A2907" t="s">
        <v>2444</v>
      </c>
      <c r="B2907">
        <v>29</v>
      </c>
      <c r="C2907">
        <v>0.19333332777023315</v>
      </c>
    </row>
    <row r="2908" spans="1:3">
      <c r="A2908" t="s">
        <v>2445</v>
      </c>
      <c r="B2908">
        <v>27</v>
      </c>
      <c r="C2908">
        <v>0.18000000715255737</v>
      </c>
    </row>
    <row r="2909" spans="1:3">
      <c r="A2909" t="s">
        <v>2446</v>
      </c>
      <c r="B2909">
        <v>33</v>
      </c>
      <c r="C2909">
        <v>0.2199999988079071</v>
      </c>
    </row>
    <row r="2910" spans="1:3">
      <c r="A2910" t="s">
        <v>2447</v>
      </c>
      <c r="B2910">
        <v>28</v>
      </c>
      <c r="C2910">
        <v>0.18666666746139526</v>
      </c>
    </row>
    <row r="2911" spans="1:3">
      <c r="A2911" t="s">
        <v>2448</v>
      </c>
      <c r="B2911">
        <v>9</v>
      </c>
      <c r="C2911">
        <v>5.9999998658895493E-2</v>
      </c>
    </row>
    <row r="2912" spans="1:3">
      <c r="A2912" t="s">
        <v>2449</v>
      </c>
      <c r="B2912">
        <v>61</v>
      </c>
      <c r="C2912">
        <v>0.40666666626930237</v>
      </c>
    </row>
    <row r="2913" spans="1:3">
      <c r="A2913" t="s">
        <v>2450</v>
      </c>
      <c r="B2913">
        <v>41</v>
      </c>
      <c r="C2913">
        <v>0.273333340883255</v>
      </c>
    </row>
    <row r="2914" spans="1:3">
      <c r="A2914" t="s">
        <v>2451</v>
      </c>
      <c r="B2914">
        <v>102</v>
      </c>
      <c r="C2914">
        <v>0.68000000715255737</v>
      </c>
    </row>
    <row r="2915" spans="1:3">
      <c r="A2915" t="s">
        <v>2452</v>
      </c>
      <c r="B2915">
        <v>13</v>
      </c>
      <c r="C2915">
        <v>8.6666665971279144E-2</v>
      </c>
    </row>
    <row r="2916" spans="1:3">
      <c r="A2916" t="s">
        <v>2453</v>
      </c>
      <c r="B2916">
        <v>6</v>
      </c>
      <c r="C2916">
        <v>0.17142857611179352</v>
      </c>
    </row>
    <row r="2917" spans="1:3">
      <c r="A2917" t="s">
        <v>2454</v>
      </c>
      <c r="B2917">
        <v>13</v>
      </c>
      <c r="C2917">
        <v>0.37142857909202576</v>
      </c>
    </row>
    <row r="2918" spans="1:3">
      <c r="A2918" t="s">
        <v>2455</v>
      </c>
      <c r="B2918">
        <v>16</v>
      </c>
      <c r="C2918">
        <v>0.45714285969734192</v>
      </c>
    </row>
    <row r="2919" spans="1:3">
      <c r="A2919" t="s">
        <v>2456</v>
      </c>
      <c r="B2919">
        <v>35</v>
      </c>
      <c r="C2919">
        <v>1</v>
      </c>
    </row>
    <row r="2920" spans="1:3">
      <c r="A2920" t="s">
        <v>2457</v>
      </c>
      <c r="B2920">
        <v>21</v>
      </c>
      <c r="C2920">
        <v>0.60000002384185791</v>
      </c>
    </row>
    <row r="2921" spans="1:3">
      <c r="A2921" t="s">
        <v>2458</v>
      </c>
      <c r="B2921">
        <v>18</v>
      </c>
      <c r="C2921">
        <v>0.51428574323654175</v>
      </c>
    </row>
    <row r="2922" spans="1:3">
      <c r="A2922" t="s">
        <v>2459</v>
      </c>
      <c r="B2922">
        <v>28</v>
      </c>
      <c r="C2922">
        <v>0.80000001192092896</v>
      </c>
    </row>
    <row r="2923" spans="1:3">
      <c r="A2923" t="s">
        <v>2460</v>
      </c>
      <c r="B2923">
        <v>23</v>
      </c>
      <c r="C2923">
        <v>0.65714287757873535</v>
      </c>
    </row>
    <row r="2924" spans="1:3">
      <c r="A2924" t="s">
        <v>2461</v>
      </c>
      <c r="B2924">
        <v>15</v>
      </c>
      <c r="C2924">
        <v>0.4285714328289032</v>
      </c>
    </row>
    <row r="2925" spans="1:3">
      <c r="A2925" t="s">
        <v>2462</v>
      </c>
      <c r="B2925">
        <v>2</v>
      </c>
      <c r="C2925">
        <v>5.714285746216774E-2</v>
      </c>
    </row>
    <row r="2926" spans="1:3">
      <c r="A2926" t="s">
        <v>2463</v>
      </c>
      <c r="B2926">
        <v>0</v>
      </c>
      <c r="C2926">
        <v>0</v>
      </c>
    </row>
    <row r="2927" spans="1:3">
      <c r="A2927" t="s">
        <v>2464</v>
      </c>
      <c r="B2927">
        <v>0</v>
      </c>
      <c r="C2927">
        <v>0</v>
      </c>
    </row>
    <row r="2928" spans="1:3">
      <c r="A2928" t="s">
        <v>2465</v>
      </c>
      <c r="B2928">
        <v>5</v>
      </c>
      <c r="C2928">
        <v>0.1428571492433548</v>
      </c>
    </row>
    <row r="2929" spans="1:3">
      <c r="A2929" t="s">
        <v>2466</v>
      </c>
      <c r="B2929">
        <v>25</v>
      </c>
      <c r="C2929">
        <v>0.71428573131561279</v>
      </c>
    </row>
    <row r="2930" spans="1:3">
      <c r="A2930" t="s">
        <v>2467</v>
      </c>
      <c r="B2930">
        <v>2</v>
      </c>
      <c r="C2930">
        <v>5.714285746216774E-2</v>
      </c>
    </row>
    <row r="2931" spans="1:3">
      <c r="A2931" t="s">
        <v>2468</v>
      </c>
      <c r="B2931">
        <v>0</v>
      </c>
      <c r="C2931">
        <v>0</v>
      </c>
    </row>
    <row r="2932" spans="1:3">
      <c r="A2932" t="s">
        <v>2469</v>
      </c>
      <c r="B2932">
        <v>8</v>
      </c>
      <c r="C2932">
        <v>0.22857142984867096</v>
      </c>
    </row>
    <row r="2933" spans="1:3">
      <c r="A2933" t="s">
        <v>2470</v>
      </c>
      <c r="B2933">
        <v>6</v>
      </c>
      <c r="C2933">
        <v>0.17142857611179352</v>
      </c>
    </row>
    <row r="2934" spans="1:3">
      <c r="A2934" t="s">
        <v>2471</v>
      </c>
      <c r="B2934">
        <v>8</v>
      </c>
      <c r="C2934">
        <v>0.22857142984867096</v>
      </c>
    </row>
    <row r="2935" spans="1:3">
      <c r="A2935" t="s">
        <v>2472</v>
      </c>
      <c r="B2935">
        <v>5</v>
      </c>
      <c r="C2935">
        <v>0.1428571492433548</v>
      </c>
    </row>
    <row r="2936" spans="1:3">
      <c r="A2936" t="s">
        <v>2473</v>
      </c>
      <c r="B2936">
        <v>2</v>
      </c>
      <c r="C2936">
        <v>5.714285746216774E-2</v>
      </c>
    </row>
    <row r="2937" spans="1:3">
      <c r="A2937" t="s">
        <v>2474</v>
      </c>
      <c r="B2937">
        <v>11</v>
      </c>
      <c r="C2937">
        <v>0.31428572535514832</v>
      </c>
    </row>
    <row r="2938" spans="1:3">
      <c r="A2938" t="s">
        <v>2475</v>
      </c>
      <c r="B2938">
        <v>8</v>
      </c>
      <c r="C2938">
        <v>0.22857142984867096</v>
      </c>
    </row>
    <row r="2939" spans="1:3">
      <c r="A2939" t="s">
        <v>2476</v>
      </c>
      <c r="B2939">
        <v>25</v>
      </c>
      <c r="C2939">
        <v>0.71428573131561279</v>
      </c>
    </row>
    <row r="2940" spans="1:3">
      <c r="A2940" t="s">
        <v>2477</v>
      </c>
      <c r="B2940">
        <v>4</v>
      </c>
      <c r="C2940">
        <v>0.11428571492433548</v>
      </c>
    </row>
    <row r="2941" spans="1:3">
      <c r="A2941" t="s">
        <v>2478</v>
      </c>
      <c r="B2941">
        <v>238</v>
      </c>
      <c r="C2941">
        <v>0.33240222930908203</v>
      </c>
    </row>
    <row r="2942" spans="1:3">
      <c r="A2942" t="s">
        <v>2479</v>
      </c>
      <c r="B2942">
        <v>272</v>
      </c>
      <c r="C2942">
        <v>0.37988826632499695</v>
      </c>
    </row>
    <row r="2943" spans="1:3">
      <c r="A2943" t="s">
        <v>2480</v>
      </c>
      <c r="B2943">
        <v>206</v>
      </c>
      <c r="C2943">
        <v>0.28770950436592102</v>
      </c>
    </row>
    <row r="2944" spans="1:3">
      <c r="A2944" t="s">
        <v>2481</v>
      </c>
      <c r="B2944">
        <v>716</v>
      </c>
      <c r="C2944">
        <v>1</v>
      </c>
    </row>
    <row r="2945" spans="1:3">
      <c r="A2945" t="s">
        <v>2494</v>
      </c>
      <c r="B2945">
        <v>143</v>
      </c>
      <c r="C2945">
        <v>0.19972066581249237</v>
      </c>
    </row>
    <row r="2946" spans="1:3">
      <c r="A2946" t="s">
        <v>2495</v>
      </c>
      <c r="B2946">
        <v>124</v>
      </c>
      <c r="C2946">
        <v>0.1731843501329422</v>
      </c>
    </row>
    <row r="2947" spans="1:3">
      <c r="A2947" t="s">
        <v>2496</v>
      </c>
      <c r="B2947">
        <v>319</v>
      </c>
      <c r="C2947">
        <v>0.44553071260452271</v>
      </c>
    </row>
    <row r="2948" spans="1:3">
      <c r="A2948" t="s">
        <v>2497</v>
      </c>
      <c r="B2948">
        <v>288</v>
      </c>
      <c r="C2948">
        <v>0.40223464369773865</v>
      </c>
    </row>
    <row r="2949" spans="1:3">
      <c r="A2949" t="s">
        <v>2498</v>
      </c>
      <c r="B2949">
        <v>280</v>
      </c>
      <c r="C2949">
        <v>0.3910614550113678</v>
      </c>
    </row>
    <row r="2950" spans="1:3">
      <c r="A2950" t="s">
        <v>2499</v>
      </c>
      <c r="B2950">
        <v>53</v>
      </c>
      <c r="C2950">
        <v>7.4022345244884491E-2</v>
      </c>
    </row>
    <row r="2951" spans="1:3">
      <c r="A2951" t="s">
        <v>2500</v>
      </c>
      <c r="B2951">
        <v>30</v>
      </c>
      <c r="C2951">
        <v>4.1899442672729492E-2</v>
      </c>
    </row>
    <row r="2952" spans="1:3">
      <c r="A2952" t="s">
        <v>2501</v>
      </c>
      <c r="B2952">
        <v>0</v>
      </c>
      <c r="C2952">
        <v>0</v>
      </c>
    </row>
    <row r="2953" spans="1:3">
      <c r="A2953" t="s">
        <v>2502</v>
      </c>
      <c r="B2953">
        <v>74</v>
      </c>
      <c r="C2953">
        <v>0.10335195809602737</v>
      </c>
    </row>
    <row r="2954" spans="1:3">
      <c r="A2954" t="s">
        <v>2503</v>
      </c>
      <c r="B2954">
        <v>261</v>
      </c>
      <c r="C2954">
        <v>0.36452513933181763</v>
      </c>
    </row>
    <row r="2955" spans="1:3">
      <c r="A2955" t="s">
        <v>2504</v>
      </c>
      <c r="B2955">
        <v>37</v>
      </c>
      <c r="C2955">
        <v>5.1675979048013687E-2</v>
      </c>
    </row>
    <row r="2956" spans="1:3">
      <c r="A2956" t="s">
        <v>2505</v>
      </c>
      <c r="B2956">
        <v>15</v>
      </c>
      <c r="C2956">
        <v>2.0949721336364746E-2</v>
      </c>
    </row>
    <row r="2957" spans="1:3">
      <c r="A2957" t="s">
        <v>2506</v>
      </c>
      <c r="B2957">
        <v>103</v>
      </c>
      <c r="C2957">
        <v>0.14385475218296051</v>
      </c>
    </row>
    <row r="2958" spans="1:3">
      <c r="A2958" t="s">
        <v>2507</v>
      </c>
      <c r="B2958">
        <v>117</v>
      </c>
      <c r="C2958">
        <v>0.1634078174829483</v>
      </c>
    </row>
    <row r="2959" spans="1:3">
      <c r="A2959" t="s">
        <v>2508</v>
      </c>
      <c r="B2959">
        <v>154</v>
      </c>
      <c r="C2959">
        <v>0.21508379280567169</v>
      </c>
    </row>
    <row r="2960" spans="1:3">
      <c r="A2960" t="s">
        <v>2509</v>
      </c>
      <c r="B2960">
        <v>106</v>
      </c>
      <c r="C2960">
        <v>0.14804469048976898</v>
      </c>
    </row>
    <row r="2961" spans="1:3">
      <c r="A2961" t="s">
        <v>2510</v>
      </c>
      <c r="B2961">
        <v>29</v>
      </c>
      <c r="C2961">
        <v>4.0502794086933136E-2</v>
      </c>
    </row>
    <row r="2962" spans="1:3">
      <c r="A2962" t="s">
        <v>2511</v>
      </c>
      <c r="B2962">
        <v>342</v>
      </c>
      <c r="C2962">
        <v>0.4776536226272583</v>
      </c>
    </row>
    <row r="2963" spans="1:3">
      <c r="A2963" t="s">
        <v>2512</v>
      </c>
      <c r="B2963">
        <v>206</v>
      </c>
      <c r="C2963">
        <v>0.28770950436592102</v>
      </c>
    </row>
    <row r="2964" spans="1:3">
      <c r="A2964" t="s">
        <v>2513</v>
      </c>
      <c r="B2964">
        <v>469</v>
      </c>
      <c r="C2964">
        <v>0.65502792596817017</v>
      </c>
    </row>
    <row r="2965" spans="1:3">
      <c r="A2965" t="s">
        <v>2514</v>
      </c>
      <c r="B2965">
        <v>46</v>
      </c>
      <c r="C2965">
        <v>6.4245812594890594E-2</v>
      </c>
    </row>
    <row r="2966" spans="1:3">
      <c r="A2966" t="s">
        <v>2482</v>
      </c>
      <c r="B2966">
        <v>64</v>
      </c>
      <c r="C2966">
        <v>0.2601625919342041</v>
      </c>
    </row>
    <row r="2967" spans="1:3">
      <c r="A2967" t="s">
        <v>2483</v>
      </c>
      <c r="B2967">
        <v>97</v>
      </c>
      <c r="C2967">
        <v>0.39430895447731018</v>
      </c>
    </row>
    <row r="2968" spans="1:3">
      <c r="A2968" t="s">
        <v>2484</v>
      </c>
      <c r="B2968">
        <v>85</v>
      </c>
      <c r="C2968">
        <v>0.34552845358848572</v>
      </c>
    </row>
    <row r="2969" spans="1:3">
      <c r="A2969" t="s">
        <v>2485</v>
      </c>
      <c r="B2969">
        <v>246</v>
      </c>
      <c r="C2969">
        <v>1</v>
      </c>
    </row>
    <row r="2970" spans="1:3">
      <c r="A2970" t="s">
        <v>2515</v>
      </c>
      <c r="B2970">
        <v>154</v>
      </c>
      <c r="C2970">
        <v>0.62601625919342041</v>
      </c>
    </row>
    <row r="2971" spans="1:3">
      <c r="A2971" t="s">
        <v>2516</v>
      </c>
      <c r="B2971">
        <v>142</v>
      </c>
      <c r="C2971">
        <v>0.57723575830459595</v>
      </c>
    </row>
    <row r="2972" spans="1:3">
      <c r="A2972" t="s">
        <v>2517</v>
      </c>
      <c r="B2972">
        <v>122</v>
      </c>
      <c r="C2972">
        <v>0.49593496322631836</v>
      </c>
    </row>
    <row r="2973" spans="1:3">
      <c r="A2973" t="s">
        <v>2518</v>
      </c>
      <c r="B2973">
        <v>104</v>
      </c>
      <c r="C2973">
        <v>0.42276424169540405</v>
      </c>
    </row>
    <row r="2974" spans="1:3">
      <c r="A2974" t="s">
        <v>2519</v>
      </c>
      <c r="B2974">
        <v>82</v>
      </c>
      <c r="C2974">
        <v>0.3333333432674408</v>
      </c>
    </row>
    <row r="2975" spans="1:3">
      <c r="A2975" t="s">
        <v>2520</v>
      </c>
      <c r="B2975">
        <v>24</v>
      </c>
      <c r="C2975">
        <v>9.7560971975326538E-2</v>
      </c>
    </row>
    <row r="2976" spans="1:3">
      <c r="A2976" t="s">
        <v>2521</v>
      </c>
      <c r="B2976">
        <v>6</v>
      </c>
      <c r="C2976">
        <v>2.4390242993831635E-2</v>
      </c>
    </row>
    <row r="2977" spans="1:3">
      <c r="A2977" t="s">
        <v>2522</v>
      </c>
      <c r="B2977">
        <v>0</v>
      </c>
      <c r="C2977">
        <v>0</v>
      </c>
    </row>
    <row r="2978" spans="1:3">
      <c r="A2978" t="s">
        <v>2523</v>
      </c>
      <c r="B2978">
        <v>32</v>
      </c>
      <c r="C2978">
        <v>0.13008129596710205</v>
      </c>
    </row>
    <row r="2979" spans="1:3">
      <c r="A2979" t="s">
        <v>2524</v>
      </c>
      <c r="B2979">
        <v>96</v>
      </c>
      <c r="C2979">
        <v>0.39024388790130615</v>
      </c>
    </row>
    <row r="2980" spans="1:3">
      <c r="A2980" t="s">
        <v>2525</v>
      </c>
      <c r="B2980">
        <v>8</v>
      </c>
      <c r="C2980">
        <v>3.2520323991775513E-2</v>
      </c>
    </row>
    <row r="2981" spans="1:3">
      <c r="A2981" t="s">
        <v>2526</v>
      </c>
      <c r="B2981">
        <v>1</v>
      </c>
      <c r="C2981">
        <v>4.0650404989719391E-3</v>
      </c>
    </row>
    <row r="2982" spans="1:3">
      <c r="A2982" t="s">
        <v>2527</v>
      </c>
      <c r="B2982">
        <v>43</v>
      </c>
      <c r="C2982">
        <v>0.17479674518108368</v>
      </c>
    </row>
    <row r="2983" spans="1:3">
      <c r="A2983" t="s">
        <v>2528</v>
      </c>
      <c r="B2983">
        <v>37</v>
      </c>
      <c r="C2983">
        <v>0.15040650963783264</v>
      </c>
    </row>
    <row r="2984" spans="1:3">
      <c r="A2984" t="s">
        <v>2529</v>
      </c>
      <c r="B2984">
        <v>41</v>
      </c>
      <c r="C2984">
        <v>0.1666666716337204</v>
      </c>
    </row>
    <row r="2985" spans="1:3">
      <c r="A2985" t="s">
        <v>2530</v>
      </c>
      <c r="B2985">
        <v>35</v>
      </c>
      <c r="C2985">
        <v>0.14227642118930817</v>
      </c>
    </row>
    <row r="2986" spans="1:3">
      <c r="A2986" t="s">
        <v>2531</v>
      </c>
      <c r="B2986">
        <v>10</v>
      </c>
      <c r="C2986">
        <v>4.0650404989719391E-2</v>
      </c>
    </row>
    <row r="2987" spans="1:3">
      <c r="A2987" t="s">
        <v>2532</v>
      </c>
      <c r="B2987">
        <v>87</v>
      </c>
      <c r="C2987">
        <v>0.353658527135849</v>
      </c>
    </row>
    <row r="2988" spans="1:3">
      <c r="A2988" t="s">
        <v>2533</v>
      </c>
      <c r="B2988">
        <v>63</v>
      </c>
      <c r="C2988">
        <v>0.25609755516052246</v>
      </c>
    </row>
    <row r="2989" spans="1:3">
      <c r="A2989" t="s">
        <v>2534</v>
      </c>
      <c r="B2989">
        <v>137</v>
      </c>
      <c r="C2989">
        <v>0.55691057443618774</v>
      </c>
    </row>
    <row r="2990" spans="1:3">
      <c r="A2990" t="s">
        <v>2535</v>
      </c>
      <c r="B2990">
        <v>15</v>
      </c>
      <c r="C2990">
        <v>6.0975611209869385E-2</v>
      </c>
    </row>
    <row r="2991" spans="1:3">
      <c r="A2991" t="s">
        <v>2486</v>
      </c>
      <c r="B2991">
        <v>74</v>
      </c>
      <c r="C2991">
        <v>0.22629968822002411</v>
      </c>
    </row>
    <row r="2992" spans="1:3">
      <c r="A2992" t="s">
        <v>2487</v>
      </c>
      <c r="B2992">
        <v>134</v>
      </c>
      <c r="C2992">
        <v>0.4097859263420105</v>
      </c>
    </row>
    <row r="2993" spans="1:3">
      <c r="A2993" t="s">
        <v>2488</v>
      </c>
      <c r="B2993">
        <v>119</v>
      </c>
      <c r="C2993">
        <v>0.3639143705368042</v>
      </c>
    </row>
    <row r="2994" spans="1:3">
      <c r="A2994" t="s">
        <v>2489</v>
      </c>
      <c r="B2994">
        <v>327</v>
      </c>
      <c r="C2994">
        <v>1</v>
      </c>
    </row>
    <row r="2995" spans="1:3">
      <c r="A2995" t="s">
        <v>2536</v>
      </c>
      <c r="B2995">
        <v>61</v>
      </c>
      <c r="C2995">
        <v>0.18654434382915497</v>
      </c>
    </row>
    <row r="2996" spans="1:3">
      <c r="A2996" t="s">
        <v>2537</v>
      </c>
      <c r="B2996">
        <v>67</v>
      </c>
      <c r="C2996">
        <v>0.20489296317100525</v>
      </c>
    </row>
    <row r="2997" spans="1:3">
      <c r="A2997" t="s">
        <v>2538</v>
      </c>
      <c r="B2997">
        <v>158</v>
      </c>
      <c r="C2997">
        <v>0.48318043351173401</v>
      </c>
    </row>
    <row r="2998" spans="1:3">
      <c r="A2998" t="s">
        <v>2539</v>
      </c>
      <c r="B2998">
        <v>274</v>
      </c>
      <c r="C2998">
        <v>0.83792048692703247</v>
      </c>
    </row>
    <row r="2999" spans="1:3">
      <c r="A2999" t="s">
        <v>2540</v>
      </c>
      <c r="B2999">
        <v>138</v>
      </c>
      <c r="C2999">
        <v>0.42201834917068481</v>
      </c>
    </row>
    <row r="3000" spans="1:3">
      <c r="A3000" t="s">
        <v>2541</v>
      </c>
      <c r="B3000">
        <v>25</v>
      </c>
      <c r="C3000">
        <v>7.6452597975730896E-2</v>
      </c>
    </row>
    <row r="3001" spans="1:3">
      <c r="A3001" t="s">
        <v>2542</v>
      </c>
      <c r="B3001">
        <v>16</v>
      </c>
      <c r="C3001">
        <v>4.8929665237665176E-2</v>
      </c>
    </row>
    <row r="3002" spans="1:3">
      <c r="A3002" t="s">
        <v>2543</v>
      </c>
      <c r="B3002">
        <v>0</v>
      </c>
      <c r="C3002">
        <v>0</v>
      </c>
    </row>
    <row r="3003" spans="1:3">
      <c r="A3003" t="s">
        <v>2544</v>
      </c>
      <c r="B3003">
        <v>47</v>
      </c>
      <c r="C3003">
        <v>0.14373089373111725</v>
      </c>
    </row>
    <row r="3004" spans="1:3">
      <c r="A3004" t="s">
        <v>2545</v>
      </c>
      <c r="B3004">
        <v>136</v>
      </c>
      <c r="C3004">
        <v>0.41590213775634766</v>
      </c>
    </row>
    <row r="3005" spans="1:3">
      <c r="A3005" t="s">
        <v>2546</v>
      </c>
      <c r="B3005">
        <v>17</v>
      </c>
      <c r="C3005">
        <v>5.1987767219543457E-2</v>
      </c>
    </row>
    <row r="3006" spans="1:3">
      <c r="A3006" t="s">
        <v>2547</v>
      </c>
      <c r="B3006">
        <v>7</v>
      </c>
      <c r="C3006">
        <v>2.1406726911664009E-2</v>
      </c>
    </row>
    <row r="3007" spans="1:3">
      <c r="A3007" t="s">
        <v>2548</v>
      </c>
      <c r="B3007">
        <v>45</v>
      </c>
      <c r="C3007">
        <v>0.13761468231678009</v>
      </c>
    </row>
    <row r="3008" spans="1:3">
      <c r="A3008" t="s">
        <v>2549</v>
      </c>
      <c r="B3008">
        <v>57</v>
      </c>
      <c r="C3008">
        <v>0.17431192100048065</v>
      </c>
    </row>
    <row r="3009" spans="1:3">
      <c r="A3009" t="s">
        <v>2550</v>
      </c>
      <c r="B3009">
        <v>72</v>
      </c>
      <c r="C3009">
        <v>0.22018349170684814</v>
      </c>
    </row>
    <row r="3010" spans="1:3">
      <c r="A3010" t="s">
        <v>2551</v>
      </c>
      <c r="B3010">
        <v>50</v>
      </c>
      <c r="C3010">
        <v>0.15290519595146179</v>
      </c>
    </row>
    <row r="3011" spans="1:3">
      <c r="A3011" t="s">
        <v>2552</v>
      </c>
      <c r="B3011">
        <v>14</v>
      </c>
      <c r="C3011">
        <v>4.2813453823328018E-2</v>
      </c>
    </row>
    <row r="3012" spans="1:3">
      <c r="A3012" t="s">
        <v>2553</v>
      </c>
      <c r="B3012">
        <v>135</v>
      </c>
      <c r="C3012">
        <v>0.41284403204917908</v>
      </c>
    </row>
    <row r="3013" spans="1:3">
      <c r="A3013" t="s">
        <v>2554</v>
      </c>
      <c r="B3013">
        <v>83</v>
      </c>
      <c r="C3013">
        <v>0.25382262468338013</v>
      </c>
    </row>
    <row r="3014" spans="1:3">
      <c r="A3014" t="s">
        <v>2555</v>
      </c>
      <c r="B3014">
        <v>203</v>
      </c>
      <c r="C3014">
        <v>0.62079513072967529</v>
      </c>
    </row>
    <row r="3015" spans="1:3">
      <c r="A3015" t="s">
        <v>2556</v>
      </c>
      <c r="B3015">
        <v>21</v>
      </c>
      <c r="C3015">
        <v>6.4220182597637177E-2</v>
      </c>
    </row>
    <row r="3016" spans="1:3">
      <c r="A3016" t="s">
        <v>2490</v>
      </c>
      <c r="B3016">
        <v>89</v>
      </c>
      <c r="C3016">
        <v>0.30795848369598389</v>
      </c>
    </row>
    <row r="3017" spans="1:3">
      <c r="A3017" t="s">
        <v>2491</v>
      </c>
      <c r="B3017">
        <v>104</v>
      </c>
      <c r="C3017">
        <v>0.3598615825176239</v>
      </c>
    </row>
    <row r="3018" spans="1:3">
      <c r="A3018" t="s">
        <v>2492</v>
      </c>
      <c r="B3018">
        <v>96</v>
      </c>
      <c r="C3018">
        <v>0.33217993378639221</v>
      </c>
    </row>
    <row r="3019" spans="1:3">
      <c r="A3019" t="s">
        <v>2493</v>
      </c>
      <c r="B3019">
        <v>289</v>
      </c>
      <c r="C3019">
        <v>1</v>
      </c>
    </row>
    <row r="3020" spans="1:3">
      <c r="A3020" t="s">
        <v>2557</v>
      </c>
      <c r="B3020">
        <v>52</v>
      </c>
      <c r="C3020">
        <v>0.17993079125881195</v>
      </c>
    </row>
    <row r="3021" spans="1:3">
      <c r="A3021" t="s">
        <v>2558</v>
      </c>
      <c r="B3021">
        <v>37</v>
      </c>
      <c r="C3021">
        <v>0.12802767753601074</v>
      </c>
    </row>
    <row r="3022" spans="1:3">
      <c r="A3022" t="s">
        <v>2559</v>
      </c>
      <c r="B3022">
        <v>264</v>
      </c>
      <c r="C3022">
        <v>0.91349482536315918</v>
      </c>
    </row>
    <row r="3023" spans="1:3">
      <c r="A3023" t="s">
        <v>2560</v>
      </c>
      <c r="B3023">
        <v>111</v>
      </c>
      <c r="C3023">
        <v>0.38408303260803223</v>
      </c>
    </row>
    <row r="3024" spans="1:3">
      <c r="A3024" t="s">
        <v>2561</v>
      </c>
      <c r="B3024">
        <v>101</v>
      </c>
      <c r="C3024">
        <v>0.34948095679283142</v>
      </c>
    </row>
    <row r="3025" spans="1:3">
      <c r="A3025" t="s">
        <v>2562</v>
      </c>
      <c r="B3025">
        <v>19</v>
      </c>
      <c r="C3025">
        <v>6.574394553899765E-2</v>
      </c>
    </row>
    <row r="3026" spans="1:3">
      <c r="A3026" t="s">
        <v>2563</v>
      </c>
      <c r="B3026">
        <v>10</v>
      </c>
      <c r="C3026">
        <v>3.4602075815200806E-2</v>
      </c>
    </row>
    <row r="3027" spans="1:3">
      <c r="A3027" t="s">
        <v>2564</v>
      </c>
      <c r="B3027">
        <v>0</v>
      </c>
      <c r="C3027">
        <v>0</v>
      </c>
    </row>
    <row r="3028" spans="1:3">
      <c r="A3028" t="s">
        <v>2565</v>
      </c>
      <c r="B3028">
        <v>16</v>
      </c>
      <c r="C3028">
        <v>5.5363323539495468E-2</v>
      </c>
    </row>
    <row r="3029" spans="1:3">
      <c r="A3029" t="s">
        <v>2566</v>
      </c>
      <c r="B3029">
        <v>128</v>
      </c>
      <c r="C3029">
        <v>0.44290658831596375</v>
      </c>
    </row>
    <row r="3030" spans="1:3">
      <c r="A3030" t="s">
        <v>2567</v>
      </c>
      <c r="B3030">
        <v>8</v>
      </c>
      <c r="C3030">
        <v>2.7681661769747734E-2</v>
      </c>
    </row>
    <row r="3031" spans="1:3">
      <c r="A3031" t="s">
        <v>2568</v>
      </c>
      <c r="B3031">
        <v>4</v>
      </c>
      <c r="C3031">
        <v>1.3840830884873867E-2</v>
      </c>
    </row>
    <row r="3032" spans="1:3">
      <c r="A3032" t="s">
        <v>2569</v>
      </c>
      <c r="B3032">
        <v>29</v>
      </c>
      <c r="C3032">
        <v>0.10034602135419846</v>
      </c>
    </row>
    <row r="3033" spans="1:3">
      <c r="A3033" t="s">
        <v>2570</v>
      </c>
      <c r="B3033">
        <v>38</v>
      </c>
      <c r="C3033">
        <v>0.1314878910779953</v>
      </c>
    </row>
    <row r="3034" spans="1:3">
      <c r="A3034" t="s">
        <v>2571</v>
      </c>
      <c r="B3034">
        <v>57</v>
      </c>
      <c r="C3034">
        <v>0.19723182916641235</v>
      </c>
    </row>
    <row r="3035" spans="1:3">
      <c r="A3035" t="s">
        <v>2572</v>
      </c>
      <c r="B3035">
        <v>45</v>
      </c>
      <c r="C3035">
        <v>0.15570934116840363</v>
      </c>
    </row>
    <row r="3036" spans="1:3">
      <c r="A3036" t="s">
        <v>2573</v>
      </c>
      <c r="B3036">
        <v>13</v>
      </c>
      <c r="C3036">
        <v>4.4982697814702988E-2</v>
      </c>
    </row>
    <row r="3037" spans="1:3">
      <c r="A3037" t="s">
        <v>2574</v>
      </c>
      <c r="B3037">
        <v>94</v>
      </c>
      <c r="C3037">
        <v>0.3252595067024231</v>
      </c>
    </row>
    <row r="3038" spans="1:3">
      <c r="A3038" t="s">
        <v>2575</v>
      </c>
      <c r="B3038">
        <v>47</v>
      </c>
      <c r="C3038">
        <v>0.16262975335121155</v>
      </c>
    </row>
    <row r="3039" spans="1:3">
      <c r="A3039" t="s">
        <v>2576</v>
      </c>
      <c r="B3039">
        <v>152</v>
      </c>
      <c r="C3039">
        <v>0.5259515643119812</v>
      </c>
    </row>
    <row r="3040" spans="1:3">
      <c r="A3040" t="s">
        <v>2577</v>
      </c>
      <c r="B3040">
        <v>17</v>
      </c>
      <c r="C3040">
        <v>5.8823529630899429E-2</v>
      </c>
    </row>
    <row r="3041" spans="1:3">
      <c r="A3041"/>
      <c r="B3041"/>
      <c r="C3041"/>
    </row>
    <row r="3042" spans="1:3">
      <c r="A3042"/>
      <c r="B3042"/>
      <c r="C3042"/>
    </row>
    <row r="3043" spans="1:3">
      <c r="A3043"/>
      <c r="B3043"/>
      <c r="C3043"/>
    </row>
    <row r="3044" spans="1:3">
      <c r="A3044"/>
      <c r="B3044"/>
      <c r="C3044"/>
    </row>
    <row r="3045" spans="1:3">
      <c r="A3045"/>
      <c r="B3045"/>
      <c r="C3045"/>
    </row>
    <row r="3046" spans="1:3">
      <c r="A3046"/>
      <c r="B3046"/>
      <c r="C3046"/>
    </row>
    <row r="3047" spans="1:3">
      <c r="A3047"/>
      <c r="B3047"/>
      <c r="C3047"/>
    </row>
    <row r="3048" spans="1:3">
      <c r="A3048"/>
      <c r="B3048"/>
      <c r="C3048"/>
    </row>
    <row r="3049" spans="1:3">
      <c r="A3049"/>
      <c r="B3049"/>
      <c r="C3049"/>
    </row>
    <row r="3050" spans="1:3">
      <c r="A3050"/>
      <c r="B3050"/>
      <c r="C3050"/>
    </row>
    <row r="3051" spans="1:3">
      <c r="A3051"/>
      <c r="B3051"/>
      <c r="C3051"/>
    </row>
    <row r="3052" spans="1:3">
      <c r="A3052"/>
      <c r="B3052"/>
      <c r="C3052"/>
    </row>
    <row r="3053" spans="1:3">
      <c r="A3053"/>
      <c r="B3053"/>
      <c r="C3053"/>
    </row>
    <row r="3054" spans="1:3">
      <c r="A3054"/>
      <c r="B3054"/>
      <c r="C3054"/>
    </row>
    <row r="3055" spans="1:3">
      <c r="A3055"/>
      <c r="B3055"/>
      <c r="C3055"/>
    </row>
    <row r="3056" spans="1:3">
      <c r="A3056"/>
      <c r="B3056"/>
      <c r="C3056"/>
    </row>
    <row r="3057" spans="1:3">
      <c r="A3057"/>
      <c r="B3057"/>
      <c r="C3057"/>
    </row>
    <row r="3058" spans="1:3">
      <c r="A3058"/>
      <c r="B3058"/>
      <c r="C3058"/>
    </row>
    <row r="3059" spans="1:3">
      <c r="A3059"/>
      <c r="B3059"/>
      <c r="C3059"/>
    </row>
    <row r="3060" spans="1:3">
      <c r="A3060"/>
      <c r="B3060"/>
      <c r="C3060"/>
    </row>
    <row r="3061" spans="1:3">
      <c r="A3061"/>
      <c r="B3061"/>
      <c r="C3061"/>
    </row>
    <row r="3062" spans="1:3">
      <c r="A3062"/>
      <c r="B3062"/>
      <c r="C3062"/>
    </row>
    <row r="3063" spans="1:3">
      <c r="A3063"/>
      <c r="B3063"/>
      <c r="C3063"/>
    </row>
    <row r="3064" spans="1:3">
      <c r="A3064"/>
      <c r="B3064"/>
      <c r="C3064"/>
    </row>
    <row r="3065" spans="1:3">
      <c r="A3065"/>
      <c r="B3065"/>
      <c r="C3065"/>
    </row>
    <row r="3066" spans="1:3">
      <c r="A3066"/>
      <c r="B3066"/>
      <c r="C3066"/>
    </row>
    <row r="3067" spans="1:3">
      <c r="A3067"/>
      <c r="B3067"/>
      <c r="C3067"/>
    </row>
    <row r="3068" spans="1:3">
      <c r="A3068"/>
      <c r="B3068"/>
      <c r="C3068"/>
    </row>
    <row r="3069" spans="1:3">
      <c r="A3069"/>
      <c r="B3069"/>
      <c r="C3069"/>
    </row>
    <row r="3070" spans="1:3">
      <c r="A3070"/>
      <c r="B3070"/>
      <c r="C3070"/>
    </row>
    <row r="3071" spans="1:3">
      <c r="A3071"/>
      <c r="B3071"/>
      <c r="C3071"/>
    </row>
    <row r="3072" spans="1:3">
      <c r="A3072"/>
      <c r="B3072"/>
      <c r="C3072"/>
    </row>
    <row r="3073" spans="1:3">
      <c r="A3073"/>
      <c r="B3073"/>
      <c r="C3073"/>
    </row>
    <row r="3074" spans="1:3">
      <c r="A3074"/>
      <c r="B3074"/>
      <c r="C3074"/>
    </row>
    <row r="3075" spans="1:3">
      <c r="A3075"/>
      <c r="B3075"/>
      <c r="C3075"/>
    </row>
    <row r="3076" spans="1:3">
      <c r="A3076"/>
      <c r="B3076"/>
      <c r="C3076"/>
    </row>
    <row r="3077" spans="1:3">
      <c r="A3077"/>
      <c r="B3077"/>
      <c r="C3077"/>
    </row>
    <row r="3078" spans="1:3">
      <c r="A3078"/>
      <c r="B3078"/>
      <c r="C3078"/>
    </row>
    <row r="3079" spans="1:3">
      <c r="A3079"/>
      <c r="B3079"/>
      <c r="C3079"/>
    </row>
    <row r="3080" spans="1:3">
      <c r="A3080"/>
      <c r="B3080"/>
      <c r="C3080"/>
    </row>
    <row r="3081" spans="1:3">
      <c r="A3081"/>
      <c r="B3081"/>
      <c r="C3081"/>
    </row>
    <row r="3082" spans="1:3">
      <c r="A3082"/>
      <c r="B3082"/>
      <c r="C3082"/>
    </row>
    <row r="3083" spans="1:3">
      <c r="A3083"/>
      <c r="B3083"/>
      <c r="C3083"/>
    </row>
    <row r="3084" spans="1:3">
      <c r="A3084"/>
      <c r="B3084"/>
      <c r="C3084"/>
    </row>
    <row r="3085" spans="1:3">
      <c r="A3085"/>
      <c r="B3085"/>
      <c r="C3085"/>
    </row>
    <row r="3086" spans="1:3">
      <c r="A3086"/>
      <c r="B3086"/>
      <c r="C3086"/>
    </row>
    <row r="3087" spans="1:3">
      <c r="A3087"/>
      <c r="B3087"/>
      <c r="C3087"/>
    </row>
    <row r="3088" spans="1:3">
      <c r="A3088"/>
      <c r="B3088"/>
      <c r="C3088"/>
    </row>
    <row r="3089" spans="1:3">
      <c r="A3089"/>
      <c r="B3089"/>
      <c r="C3089"/>
    </row>
    <row r="3090" spans="1:3">
      <c r="A3090"/>
      <c r="B3090"/>
      <c r="C3090"/>
    </row>
    <row r="3091" spans="1:3">
      <c r="A3091"/>
      <c r="B3091"/>
      <c r="C3091"/>
    </row>
    <row r="3092" spans="1:3">
      <c r="A3092"/>
      <c r="B3092"/>
      <c r="C3092"/>
    </row>
    <row r="3093" spans="1:3">
      <c r="A3093"/>
      <c r="B3093"/>
      <c r="C3093"/>
    </row>
    <row r="3094" spans="1:3">
      <c r="A3094"/>
      <c r="B3094"/>
      <c r="C3094"/>
    </row>
    <row r="3095" spans="1:3">
      <c r="A3095"/>
      <c r="B3095"/>
      <c r="C3095"/>
    </row>
    <row r="3096" spans="1:3">
      <c r="A3096"/>
      <c r="B3096"/>
      <c r="C3096"/>
    </row>
    <row r="3097" spans="1:3">
      <c r="A3097"/>
      <c r="B3097"/>
      <c r="C3097"/>
    </row>
    <row r="3098" spans="1:3">
      <c r="A3098"/>
      <c r="B3098"/>
      <c r="C3098"/>
    </row>
    <row r="3099" spans="1:3">
      <c r="A3099"/>
      <c r="B3099"/>
      <c r="C3099"/>
    </row>
    <row r="3100" spans="1:3">
      <c r="A3100"/>
      <c r="B3100"/>
      <c r="C3100"/>
    </row>
    <row r="3101" spans="1:3">
      <c r="A3101"/>
      <c r="B3101"/>
      <c r="C3101"/>
    </row>
    <row r="3102" spans="1:3">
      <c r="A3102"/>
      <c r="B3102"/>
      <c r="C3102"/>
    </row>
    <row r="3103" spans="1:3">
      <c r="A3103"/>
      <c r="B3103"/>
      <c r="C3103"/>
    </row>
    <row r="3104" spans="1:3">
      <c r="A3104"/>
      <c r="B3104"/>
      <c r="C3104"/>
    </row>
    <row r="3105" spans="1:3">
      <c r="A3105"/>
      <c r="B3105"/>
      <c r="C3105"/>
    </row>
    <row r="3106" spans="1:3">
      <c r="A3106"/>
      <c r="B3106"/>
      <c r="C3106"/>
    </row>
    <row r="3107" spans="1:3">
      <c r="A3107"/>
      <c r="B3107"/>
      <c r="C3107"/>
    </row>
    <row r="3108" spans="1:3">
      <c r="A3108"/>
      <c r="B3108"/>
      <c r="C3108"/>
    </row>
    <row r="3109" spans="1:3">
      <c r="A3109"/>
      <c r="B3109"/>
      <c r="C3109"/>
    </row>
    <row r="3110" spans="1:3">
      <c r="A3110"/>
      <c r="B3110"/>
      <c r="C3110"/>
    </row>
    <row r="3111" spans="1:3">
      <c r="A3111"/>
      <c r="B3111"/>
      <c r="C3111"/>
    </row>
    <row r="3112" spans="1:3">
      <c r="A3112"/>
      <c r="B3112"/>
      <c r="C3112"/>
    </row>
    <row r="3113" spans="1:3">
      <c r="A3113"/>
      <c r="B3113"/>
      <c r="C3113"/>
    </row>
    <row r="3114" spans="1:3">
      <c r="A3114"/>
      <c r="B3114"/>
      <c r="C3114"/>
    </row>
    <row r="3115" spans="1:3">
      <c r="A3115"/>
      <c r="B3115"/>
      <c r="C3115"/>
    </row>
    <row r="3116" spans="1:3">
      <c r="A3116"/>
      <c r="B3116"/>
      <c r="C3116"/>
    </row>
    <row r="3117" spans="1:3">
      <c r="A3117"/>
      <c r="B3117"/>
      <c r="C3117"/>
    </row>
    <row r="3118" spans="1:3">
      <c r="A3118"/>
      <c r="B3118"/>
      <c r="C3118"/>
    </row>
    <row r="3119" spans="1:3">
      <c r="A3119"/>
      <c r="B3119"/>
      <c r="C3119"/>
    </row>
    <row r="3120" spans="1:3">
      <c r="A3120"/>
      <c r="B3120"/>
      <c r="C3120"/>
    </row>
    <row r="3121" spans="1:3">
      <c r="A3121"/>
      <c r="B3121"/>
      <c r="C3121"/>
    </row>
    <row r="3122" spans="1:3">
      <c r="A3122"/>
      <c r="B3122"/>
      <c r="C3122"/>
    </row>
    <row r="3123" spans="1:3">
      <c r="A3123"/>
      <c r="B3123"/>
      <c r="C3123"/>
    </row>
    <row r="3124" spans="1:3">
      <c r="A3124"/>
      <c r="B3124"/>
      <c r="C3124"/>
    </row>
    <row r="3125" spans="1:3">
      <c r="A3125"/>
      <c r="B3125"/>
      <c r="C3125"/>
    </row>
    <row r="3126" spans="1:3">
      <c r="A3126"/>
      <c r="B3126"/>
      <c r="C3126"/>
    </row>
    <row r="3127" spans="1:3">
      <c r="A3127"/>
      <c r="B3127"/>
      <c r="C3127"/>
    </row>
    <row r="3128" spans="1:3">
      <c r="A3128"/>
      <c r="B3128"/>
      <c r="C3128"/>
    </row>
    <row r="3129" spans="1:3">
      <c r="A3129"/>
      <c r="B3129"/>
      <c r="C3129"/>
    </row>
    <row r="3130" spans="1:3">
      <c r="A3130"/>
      <c r="B3130"/>
      <c r="C3130"/>
    </row>
    <row r="3131" spans="1:3">
      <c r="A3131"/>
      <c r="B3131"/>
      <c r="C3131"/>
    </row>
    <row r="3132" spans="1:3">
      <c r="A3132"/>
      <c r="B3132"/>
      <c r="C3132"/>
    </row>
    <row r="3133" spans="1:3">
      <c r="A3133"/>
      <c r="B3133"/>
      <c r="C3133"/>
    </row>
    <row r="3134" spans="1:3">
      <c r="A3134"/>
      <c r="B3134"/>
      <c r="C3134"/>
    </row>
    <row r="3135" spans="1:3">
      <c r="A3135"/>
      <c r="B3135"/>
      <c r="C3135"/>
    </row>
    <row r="3136" spans="1:3">
      <c r="A3136"/>
      <c r="B3136"/>
      <c r="C3136"/>
    </row>
    <row r="3137" spans="1:3">
      <c r="A3137"/>
      <c r="B3137"/>
      <c r="C3137"/>
    </row>
    <row r="3138" spans="1:3">
      <c r="A3138"/>
      <c r="B3138"/>
      <c r="C3138"/>
    </row>
    <row r="3139" spans="1:3">
      <c r="A3139"/>
      <c r="B3139"/>
      <c r="C3139"/>
    </row>
    <row r="3140" spans="1:3">
      <c r="A3140"/>
      <c r="B3140"/>
      <c r="C3140"/>
    </row>
    <row r="3141" spans="1:3">
      <c r="A3141"/>
      <c r="B3141"/>
      <c r="C3141"/>
    </row>
    <row r="3142" spans="1:3">
      <c r="A3142"/>
      <c r="B3142"/>
      <c r="C3142"/>
    </row>
    <row r="3143" spans="1:3">
      <c r="A3143"/>
      <c r="B3143"/>
      <c r="C3143"/>
    </row>
    <row r="3144" spans="1:3">
      <c r="A3144"/>
      <c r="B3144"/>
      <c r="C3144"/>
    </row>
    <row r="3145" spans="1:3">
      <c r="A3145"/>
      <c r="B3145"/>
      <c r="C3145"/>
    </row>
    <row r="3146" spans="1:3">
      <c r="A3146"/>
      <c r="B3146"/>
      <c r="C3146"/>
    </row>
    <row r="3147" spans="1:3">
      <c r="A3147"/>
      <c r="B3147"/>
      <c r="C3147"/>
    </row>
    <row r="3148" spans="1:3">
      <c r="A3148"/>
      <c r="B3148"/>
      <c r="C3148"/>
    </row>
    <row r="3149" spans="1:3">
      <c r="A3149"/>
      <c r="B3149"/>
      <c r="C3149"/>
    </row>
    <row r="3150" spans="1:3">
      <c r="A3150"/>
      <c r="B3150"/>
      <c r="C3150"/>
    </row>
    <row r="3151" spans="1:3">
      <c r="A3151"/>
      <c r="B3151"/>
      <c r="C3151"/>
    </row>
    <row r="3152" spans="1:3">
      <c r="A3152"/>
      <c r="B3152"/>
      <c r="C3152"/>
    </row>
    <row r="3153" spans="1:3">
      <c r="A3153"/>
      <c r="B3153"/>
      <c r="C3153"/>
    </row>
    <row r="3154" spans="1:3">
      <c r="A3154"/>
      <c r="B3154"/>
      <c r="C3154"/>
    </row>
    <row r="3155" spans="1:3">
      <c r="A3155"/>
      <c r="B3155"/>
      <c r="C3155"/>
    </row>
    <row r="3156" spans="1:3">
      <c r="A3156"/>
      <c r="B3156"/>
      <c r="C3156"/>
    </row>
    <row r="3157" spans="1:3">
      <c r="A3157"/>
      <c r="B3157"/>
      <c r="C3157"/>
    </row>
    <row r="3158" spans="1:3">
      <c r="A3158"/>
      <c r="B3158"/>
      <c r="C3158"/>
    </row>
    <row r="3159" spans="1:3">
      <c r="A3159"/>
      <c r="B3159"/>
      <c r="C3159"/>
    </row>
    <row r="3160" spans="1:3">
      <c r="A3160"/>
      <c r="B3160"/>
      <c r="C3160"/>
    </row>
    <row r="3161" spans="1:3">
      <c r="A3161"/>
      <c r="B3161"/>
      <c r="C3161"/>
    </row>
    <row r="3162" spans="1:3">
      <c r="A3162"/>
      <c r="B3162"/>
      <c r="C3162"/>
    </row>
    <row r="3163" spans="1:3">
      <c r="A3163"/>
      <c r="B3163"/>
      <c r="C3163"/>
    </row>
    <row r="3164" spans="1:3">
      <c r="A3164"/>
      <c r="B3164"/>
      <c r="C3164"/>
    </row>
    <row r="3165" spans="1:3">
      <c r="A3165"/>
      <c r="B3165"/>
      <c r="C3165"/>
    </row>
    <row r="3166" spans="1:3">
      <c r="A3166"/>
      <c r="B3166"/>
      <c r="C3166"/>
    </row>
    <row r="3167" spans="1:3">
      <c r="A3167"/>
      <c r="B3167"/>
      <c r="C3167"/>
    </row>
    <row r="3168" spans="1:3">
      <c r="A3168"/>
      <c r="B3168"/>
      <c r="C3168"/>
    </row>
    <row r="3169" spans="1:3">
      <c r="A3169"/>
      <c r="B3169"/>
      <c r="C3169"/>
    </row>
    <row r="3170" spans="1:3">
      <c r="A3170"/>
      <c r="B3170"/>
      <c r="C3170"/>
    </row>
    <row r="3171" spans="1:3">
      <c r="A3171"/>
      <c r="B3171"/>
      <c r="C3171"/>
    </row>
    <row r="3172" spans="1:3">
      <c r="A3172"/>
      <c r="B3172"/>
      <c r="C3172"/>
    </row>
    <row r="3173" spans="1:3">
      <c r="A3173"/>
      <c r="B3173"/>
      <c r="C3173"/>
    </row>
    <row r="3174" spans="1:3">
      <c r="A3174"/>
      <c r="B3174"/>
      <c r="C3174"/>
    </row>
    <row r="3175" spans="1:3">
      <c r="A3175"/>
      <c r="B3175"/>
      <c r="C3175"/>
    </row>
    <row r="3176" spans="1:3">
      <c r="A3176"/>
      <c r="B3176"/>
      <c r="C3176"/>
    </row>
    <row r="3177" spans="1:3">
      <c r="A3177"/>
      <c r="B3177"/>
      <c r="C3177"/>
    </row>
    <row r="3178" spans="1:3">
      <c r="A3178"/>
      <c r="B3178"/>
      <c r="C3178"/>
    </row>
    <row r="3179" spans="1:3">
      <c r="A3179"/>
      <c r="B3179"/>
      <c r="C3179"/>
    </row>
    <row r="3180" spans="1:3">
      <c r="A3180"/>
      <c r="B3180"/>
      <c r="C3180"/>
    </row>
    <row r="3181" spans="1:3">
      <c r="A3181"/>
      <c r="B3181"/>
      <c r="C3181"/>
    </row>
    <row r="3182" spans="1:3">
      <c r="A3182"/>
      <c r="B3182"/>
      <c r="C3182"/>
    </row>
    <row r="3183" spans="1:3">
      <c r="A3183"/>
      <c r="B3183"/>
      <c r="C3183"/>
    </row>
    <row r="3184" spans="1:3">
      <c r="A3184"/>
      <c r="B3184"/>
      <c r="C3184"/>
    </row>
    <row r="3185" spans="1:3">
      <c r="A3185"/>
      <c r="B3185"/>
      <c r="C3185"/>
    </row>
    <row r="3186" spans="1:3">
      <c r="A3186"/>
      <c r="B3186"/>
      <c r="C3186"/>
    </row>
    <row r="3187" spans="1:3">
      <c r="A3187"/>
      <c r="B3187"/>
      <c r="C3187"/>
    </row>
    <row r="3188" spans="1:3">
      <c r="A3188"/>
      <c r="B3188"/>
      <c r="C3188"/>
    </row>
    <row r="3189" spans="1:3">
      <c r="A3189"/>
      <c r="B3189"/>
      <c r="C3189"/>
    </row>
    <row r="3190" spans="1:3">
      <c r="A3190"/>
      <c r="B3190"/>
      <c r="C3190"/>
    </row>
    <row r="3191" spans="1:3">
      <c r="A3191"/>
      <c r="B3191"/>
      <c r="C3191"/>
    </row>
    <row r="3192" spans="1:3">
      <c r="A3192"/>
      <c r="B3192"/>
      <c r="C3192"/>
    </row>
    <row r="3193" spans="1:3">
      <c r="A3193"/>
      <c r="B3193"/>
      <c r="C3193"/>
    </row>
    <row r="3194" spans="1:3">
      <c r="A3194"/>
      <c r="B3194"/>
      <c r="C3194"/>
    </row>
    <row r="3195" spans="1:3">
      <c r="A3195"/>
      <c r="B3195"/>
      <c r="C3195"/>
    </row>
    <row r="3196" spans="1:3">
      <c r="A3196"/>
      <c r="B3196"/>
      <c r="C3196"/>
    </row>
    <row r="3197" spans="1:3">
      <c r="A3197"/>
      <c r="B3197"/>
      <c r="C3197"/>
    </row>
    <row r="3198" spans="1:3">
      <c r="A3198"/>
      <c r="B3198"/>
      <c r="C3198"/>
    </row>
    <row r="3199" spans="1:3">
      <c r="A3199"/>
      <c r="B3199"/>
      <c r="C3199"/>
    </row>
    <row r="3200" spans="1:3">
      <c r="A3200"/>
      <c r="B3200"/>
      <c r="C3200"/>
    </row>
    <row r="3201" spans="1:3">
      <c r="A3201"/>
      <c r="B3201"/>
      <c r="C3201"/>
    </row>
    <row r="3202" spans="1:3">
      <c r="A3202"/>
      <c r="B3202"/>
      <c r="C3202"/>
    </row>
    <row r="3203" spans="1:3">
      <c r="A3203"/>
      <c r="B3203"/>
      <c r="C3203"/>
    </row>
    <row r="3204" spans="1:3">
      <c r="A3204"/>
      <c r="B3204"/>
      <c r="C3204"/>
    </row>
    <row r="3205" spans="1:3">
      <c r="A3205"/>
      <c r="B3205"/>
      <c r="C3205"/>
    </row>
    <row r="3206" spans="1:3">
      <c r="A3206"/>
      <c r="B3206"/>
      <c r="C3206"/>
    </row>
    <row r="3207" spans="1:3">
      <c r="A3207"/>
      <c r="B3207"/>
      <c r="C3207"/>
    </row>
    <row r="3208" spans="1:3">
      <c r="A3208"/>
      <c r="B3208"/>
      <c r="C3208"/>
    </row>
    <row r="3209" spans="1:3">
      <c r="A3209"/>
      <c r="B3209"/>
      <c r="C3209"/>
    </row>
    <row r="3210" spans="1:3">
      <c r="A3210"/>
      <c r="B3210"/>
      <c r="C3210"/>
    </row>
    <row r="3211" spans="1:3">
      <c r="A3211"/>
      <c r="B3211"/>
      <c r="C3211"/>
    </row>
    <row r="3212" spans="1:3">
      <c r="A3212"/>
      <c r="B3212"/>
      <c r="C3212"/>
    </row>
    <row r="3213" spans="1:3">
      <c r="A3213"/>
      <c r="B3213"/>
      <c r="C3213"/>
    </row>
    <row r="3214" spans="1:3">
      <c r="A3214"/>
      <c r="B3214"/>
      <c r="C3214"/>
    </row>
    <row r="3215" spans="1:3">
      <c r="A3215"/>
      <c r="B3215"/>
      <c r="C3215"/>
    </row>
    <row r="3216" spans="1:3">
      <c r="A3216"/>
      <c r="B3216"/>
      <c r="C3216"/>
    </row>
    <row r="3217" spans="1:3">
      <c r="A3217"/>
      <c r="B3217"/>
      <c r="C3217"/>
    </row>
    <row r="3218" spans="1:3">
      <c r="A3218"/>
      <c r="B3218"/>
      <c r="C3218"/>
    </row>
    <row r="3219" spans="1:3">
      <c r="A3219"/>
      <c r="B3219"/>
      <c r="C3219"/>
    </row>
    <row r="3220" spans="1:3">
      <c r="A3220"/>
      <c r="B3220"/>
      <c r="C3220"/>
    </row>
    <row r="3221" spans="1:3">
      <c r="A3221"/>
      <c r="B3221"/>
      <c r="C3221"/>
    </row>
    <row r="3222" spans="1:3">
      <c r="A3222"/>
      <c r="B3222"/>
      <c r="C3222"/>
    </row>
    <row r="3223" spans="1:3">
      <c r="A3223"/>
      <c r="B3223"/>
      <c r="C3223"/>
    </row>
    <row r="3224" spans="1:3">
      <c r="A3224"/>
      <c r="B3224"/>
      <c r="C3224"/>
    </row>
    <row r="3225" spans="1:3">
      <c r="A3225"/>
      <c r="B3225"/>
      <c r="C3225"/>
    </row>
    <row r="3226" spans="1:3">
      <c r="A3226"/>
      <c r="B3226"/>
      <c r="C3226"/>
    </row>
    <row r="3227" spans="1:3">
      <c r="A3227"/>
      <c r="B3227"/>
      <c r="C3227"/>
    </row>
    <row r="3228" spans="1:3">
      <c r="A3228"/>
      <c r="B3228"/>
      <c r="C3228"/>
    </row>
    <row r="3229" spans="1:3">
      <c r="A3229"/>
      <c r="B3229"/>
      <c r="C3229"/>
    </row>
    <row r="3230" spans="1:3">
      <c r="A3230"/>
      <c r="B3230"/>
      <c r="C3230"/>
    </row>
    <row r="3231" spans="1:3">
      <c r="A3231"/>
      <c r="B3231"/>
      <c r="C3231"/>
    </row>
    <row r="3232" spans="1:3">
      <c r="A3232"/>
      <c r="B3232"/>
      <c r="C3232"/>
    </row>
    <row r="3233" spans="1:3">
      <c r="A3233"/>
      <c r="B3233"/>
      <c r="C3233"/>
    </row>
    <row r="3234" spans="1:3">
      <c r="A3234"/>
      <c r="B3234"/>
      <c r="C3234"/>
    </row>
    <row r="3235" spans="1:3">
      <c r="A3235"/>
      <c r="B3235"/>
      <c r="C3235"/>
    </row>
    <row r="3236" spans="1:3">
      <c r="A3236"/>
      <c r="B3236"/>
      <c r="C3236"/>
    </row>
    <row r="3237" spans="1:3">
      <c r="A3237"/>
      <c r="B3237"/>
      <c r="C3237"/>
    </row>
    <row r="3238" spans="1:3">
      <c r="A3238"/>
      <c r="B3238"/>
      <c r="C3238"/>
    </row>
    <row r="3239" spans="1:3">
      <c r="A3239"/>
      <c r="B3239"/>
      <c r="C3239"/>
    </row>
    <row r="3240" spans="1:3">
      <c r="A3240"/>
      <c r="B3240"/>
      <c r="C3240"/>
    </row>
    <row r="3241" spans="1:3">
      <c r="A3241"/>
      <c r="B3241"/>
      <c r="C3241"/>
    </row>
    <row r="3242" spans="1:3">
      <c r="A3242"/>
      <c r="B3242"/>
      <c r="C3242"/>
    </row>
    <row r="3243" spans="1:3">
      <c r="A3243"/>
      <c r="B3243"/>
      <c r="C3243"/>
    </row>
    <row r="3244" spans="1:3">
      <c r="A3244"/>
      <c r="B3244"/>
      <c r="C3244"/>
    </row>
    <row r="3245" spans="1:3">
      <c r="A3245"/>
      <c r="B3245"/>
      <c r="C3245"/>
    </row>
    <row r="3246" spans="1:3">
      <c r="A3246"/>
      <c r="B3246"/>
      <c r="C3246"/>
    </row>
    <row r="3247" spans="1:3">
      <c r="A3247"/>
      <c r="B3247"/>
      <c r="C3247"/>
    </row>
    <row r="3248" spans="1:3">
      <c r="A3248"/>
      <c r="B3248"/>
      <c r="C3248"/>
    </row>
    <row r="3249" spans="1:3">
      <c r="A3249"/>
      <c r="B3249"/>
      <c r="C3249"/>
    </row>
    <row r="3250" spans="1:3">
      <c r="A3250"/>
      <c r="B3250"/>
      <c r="C3250"/>
    </row>
    <row r="3251" spans="1:3">
      <c r="A3251"/>
      <c r="B3251"/>
      <c r="C3251"/>
    </row>
    <row r="3252" spans="1:3">
      <c r="A3252"/>
      <c r="B3252"/>
      <c r="C3252"/>
    </row>
    <row r="3253" spans="1:3">
      <c r="A3253"/>
      <c r="B3253"/>
      <c r="C3253"/>
    </row>
    <row r="3254" spans="1:3">
      <c r="A3254"/>
      <c r="B3254"/>
      <c r="C3254"/>
    </row>
    <row r="3255" spans="1:3">
      <c r="A3255"/>
      <c r="B3255"/>
      <c r="C3255"/>
    </row>
    <row r="3256" spans="1:3">
      <c r="A3256"/>
      <c r="B3256"/>
      <c r="C3256"/>
    </row>
    <row r="3257" spans="1:3">
      <c r="A3257"/>
      <c r="B3257"/>
      <c r="C3257"/>
    </row>
    <row r="3258" spans="1:3">
      <c r="A3258"/>
      <c r="B3258"/>
      <c r="C3258"/>
    </row>
    <row r="3259" spans="1:3">
      <c r="A3259"/>
      <c r="B3259"/>
      <c r="C3259"/>
    </row>
    <row r="3260" spans="1:3">
      <c r="A3260"/>
      <c r="B3260"/>
      <c r="C3260"/>
    </row>
    <row r="3261" spans="1:3">
      <c r="A3261"/>
      <c r="B3261"/>
      <c r="C3261"/>
    </row>
    <row r="3262" spans="1:3">
      <c r="A3262"/>
      <c r="B3262"/>
      <c r="C3262"/>
    </row>
    <row r="3263" spans="1:3">
      <c r="A3263"/>
      <c r="B3263"/>
      <c r="C3263"/>
    </row>
    <row r="3264" spans="1:3">
      <c r="A3264"/>
      <c r="B3264"/>
      <c r="C3264"/>
    </row>
    <row r="3265" spans="1:3">
      <c r="A3265"/>
      <c r="B3265"/>
      <c r="C3265"/>
    </row>
    <row r="3266" spans="1:3">
      <c r="A3266"/>
      <c r="B3266"/>
      <c r="C3266"/>
    </row>
    <row r="3267" spans="1:3">
      <c r="A3267"/>
      <c r="B3267"/>
      <c r="C3267"/>
    </row>
    <row r="3268" spans="1:3">
      <c r="A3268"/>
      <c r="B3268"/>
      <c r="C3268"/>
    </row>
    <row r="3269" spans="1:3">
      <c r="A3269"/>
      <c r="B3269"/>
      <c r="C3269"/>
    </row>
    <row r="3270" spans="1:3">
      <c r="A3270"/>
      <c r="B3270"/>
      <c r="C3270"/>
    </row>
    <row r="3271" spans="1:3">
      <c r="A3271"/>
      <c r="B3271"/>
      <c r="C3271"/>
    </row>
    <row r="3272" spans="1:3">
      <c r="A3272"/>
      <c r="B3272"/>
      <c r="C3272"/>
    </row>
    <row r="3273" spans="1:3">
      <c r="A3273"/>
      <c r="B3273"/>
      <c r="C3273"/>
    </row>
    <row r="3274" spans="1:3">
      <c r="A3274"/>
      <c r="B3274"/>
      <c r="C3274"/>
    </row>
    <row r="3275" spans="1:3">
      <c r="A3275"/>
      <c r="B3275"/>
      <c r="C3275"/>
    </row>
    <row r="3276" spans="1:3">
      <c r="A3276"/>
      <c r="B3276"/>
      <c r="C3276"/>
    </row>
    <row r="3277" spans="1:3">
      <c r="A3277"/>
      <c r="B3277"/>
      <c r="C3277"/>
    </row>
    <row r="3278" spans="1:3">
      <c r="A3278"/>
      <c r="B3278"/>
      <c r="C3278"/>
    </row>
    <row r="3279" spans="1:3">
      <c r="A3279"/>
      <c r="B3279"/>
      <c r="C3279"/>
    </row>
    <row r="3280" spans="1:3">
      <c r="A3280"/>
      <c r="B3280"/>
      <c r="C3280"/>
    </row>
    <row r="3281" spans="1:3">
      <c r="A3281"/>
      <c r="B3281"/>
      <c r="C3281"/>
    </row>
    <row r="3282" spans="1:3">
      <c r="A3282"/>
      <c r="B3282"/>
      <c r="C3282"/>
    </row>
    <row r="3283" spans="1:3">
      <c r="A3283"/>
      <c r="B3283"/>
      <c r="C3283"/>
    </row>
    <row r="3284" spans="1:3">
      <c r="A3284"/>
      <c r="B3284"/>
      <c r="C3284"/>
    </row>
    <row r="3285" spans="1:3">
      <c r="A3285"/>
      <c r="B3285"/>
      <c r="C3285"/>
    </row>
    <row r="3286" spans="1:3">
      <c r="A3286"/>
      <c r="B3286"/>
      <c r="C3286"/>
    </row>
    <row r="3287" spans="1:3">
      <c r="A3287"/>
      <c r="B3287"/>
      <c r="C3287"/>
    </row>
    <row r="3288" spans="1:3">
      <c r="A3288"/>
      <c r="B3288"/>
      <c r="C3288"/>
    </row>
    <row r="3289" spans="1:3">
      <c r="A3289"/>
      <c r="B3289"/>
      <c r="C3289"/>
    </row>
    <row r="3290" spans="1:3">
      <c r="A3290"/>
      <c r="B3290"/>
      <c r="C3290"/>
    </row>
    <row r="3291" spans="1:3">
      <c r="A3291"/>
      <c r="B3291"/>
      <c r="C3291"/>
    </row>
    <row r="3292" spans="1:3">
      <c r="A3292"/>
      <c r="B3292"/>
      <c r="C3292"/>
    </row>
    <row r="3293" spans="1:3">
      <c r="A3293"/>
      <c r="B3293"/>
      <c r="C3293"/>
    </row>
    <row r="3294" spans="1:3">
      <c r="A3294"/>
      <c r="B3294"/>
      <c r="C3294"/>
    </row>
    <row r="3295" spans="1:3">
      <c r="A3295"/>
      <c r="B3295"/>
      <c r="C3295"/>
    </row>
    <row r="3296" spans="1:3">
      <c r="A3296"/>
      <c r="B3296"/>
      <c r="C3296"/>
    </row>
    <row r="3297" spans="1:3">
      <c r="A3297"/>
      <c r="B3297"/>
      <c r="C3297"/>
    </row>
    <row r="3298" spans="1:3">
      <c r="A3298"/>
      <c r="B3298"/>
      <c r="C3298"/>
    </row>
    <row r="3299" spans="1:3">
      <c r="A3299"/>
      <c r="B3299"/>
      <c r="C3299"/>
    </row>
    <row r="3300" spans="1:3">
      <c r="A3300"/>
      <c r="B3300"/>
      <c r="C3300"/>
    </row>
    <row r="3301" spans="1:3">
      <c r="A3301"/>
      <c r="B3301"/>
      <c r="C3301"/>
    </row>
    <row r="3302" spans="1:3">
      <c r="A3302"/>
      <c r="B3302"/>
      <c r="C3302"/>
    </row>
    <row r="3303" spans="1:3">
      <c r="A3303"/>
      <c r="B3303"/>
      <c r="C3303"/>
    </row>
    <row r="3304" spans="1:3">
      <c r="A3304"/>
      <c r="B3304"/>
      <c r="C3304"/>
    </row>
    <row r="3305" spans="1:3">
      <c r="A3305"/>
      <c r="B3305"/>
      <c r="C3305"/>
    </row>
    <row r="3306" spans="1:3">
      <c r="A3306"/>
      <c r="B3306"/>
      <c r="C3306"/>
    </row>
    <row r="3307" spans="1:3">
      <c r="A3307"/>
      <c r="B3307"/>
      <c r="C3307"/>
    </row>
    <row r="3308" spans="1:3">
      <c r="A3308"/>
      <c r="B3308"/>
      <c r="C3308"/>
    </row>
    <row r="3309" spans="1:3">
      <c r="A3309"/>
      <c r="B3309"/>
      <c r="C3309"/>
    </row>
    <row r="3310" spans="1:3">
      <c r="A3310"/>
      <c r="B3310"/>
      <c r="C3310"/>
    </row>
    <row r="3311" spans="1:3">
      <c r="A3311"/>
      <c r="B3311"/>
      <c r="C3311"/>
    </row>
    <row r="3312" spans="1:3">
      <c r="A3312"/>
      <c r="B3312"/>
      <c r="C3312"/>
    </row>
    <row r="3313" spans="1:3">
      <c r="A3313"/>
      <c r="B3313"/>
      <c r="C3313"/>
    </row>
    <row r="3314" spans="1:3">
      <c r="A3314"/>
      <c r="B3314"/>
      <c r="C3314"/>
    </row>
    <row r="3315" spans="1:3">
      <c r="A3315"/>
      <c r="B3315"/>
      <c r="C3315"/>
    </row>
    <row r="3316" spans="1:3">
      <c r="A3316"/>
      <c r="B3316"/>
      <c r="C3316"/>
    </row>
    <row r="3317" spans="1:3">
      <c r="A3317"/>
      <c r="B3317"/>
      <c r="C3317"/>
    </row>
    <row r="3318" spans="1:3">
      <c r="A3318"/>
      <c r="B3318"/>
      <c r="C3318"/>
    </row>
    <row r="3319" spans="1:3">
      <c r="A3319"/>
      <c r="B3319"/>
      <c r="C3319"/>
    </row>
    <row r="3320" spans="1:3">
      <c r="A3320"/>
      <c r="B3320"/>
      <c r="C3320"/>
    </row>
    <row r="3321" spans="1:3">
      <c r="A3321"/>
      <c r="B3321"/>
      <c r="C3321"/>
    </row>
    <row r="3322" spans="1:3">
      <c r="A3322"/>
      <c r="B3322"/>
      <c r="C3322"/>
    </row>
    <row r="3323" spans="1:3">
      <c r="A3323"/>
      <c r="B3323"/>
      <c r="C3323"/>
    </row>
    <row r="3324" spans="1:3">
      <c r="A3324"/>
      <c r="B3324"/>
      <c r="C3324"/>
    </row>
    <row r="3325" spans="1:3">
      <c r="A3325"/>
      <c r="B3325"/>
      <c r="C3325"/>
    </row>
    <row r="3326" spans="1:3">
      <c r="A3326"/>
      <c r="B3326"/>
      <c r="C3326"/>
    </row>
    <row r="3327" spans="1:3">
      <c r="A3327"/>
      <c r="B3327"/>
      <c r="C3327"/>
    </row>
    <row r="3328" spans="1:3">
      <c r="A3328"/>
      <c r="B3328"/>
      <c r="C3328"/>
    </row>
    <row r="3329" spans="1:3">
      <c r="A3329"/>
      <c r="B3329"/>
      <c r="C3329"/>
    </row>
    <row r="3330" spans="1:3">
      <c r="A3330"/>
      <c r="B3330"/>
      <c r="C3330"/>
    </row>
    <row r="3331" spans="1:3">
      <c r="A3331"/>
      <c r="B3331"/>
      <c r="C3331"/>
    </row>
    <row r="3332" spans="1:3">
      <c r="A3332"/>
      <c r="B3332"/>
      <c r="C3332"/>
    </row>
    <row r="3333" spans="1:3">
      <c r="A3333"/>
      <c r="B3333"/>
      <c r="C3333"/>
    </row>
    <row r="3334" spans="1:3">
      <c r="A3334"/>
      <c r="B3334"/>
      <c r="C3334"/>
    </row>
    <row r="3335" spans="1:3">
      <c r="A3335"/>
      <c r="B3335"/>
      <c r="C3335"/>
    </row>
    <row r="3336" spans="1:3">
      <c r="A3336"/>
      <c r="B3336"/>
      <c r="C3336"/>
    </row>
    <row r="3337" spans="1:3">
      <c r="A3337"/>
      <c r="B3337"/>
      <c r="C3337"/>
    </row>
    <row r="3338" spans="1:3">
      <c r="A3338"/>
      <c r="B3338"/>
      <c r="C3338"/>
    </row>
    <row r="3339" spans="1:3">
      <c r="A3339"/>
      <c r="B3339"/>
      <c r="C3339"/>
    </row>
    <row r="3340" spans="1:3">
      <c r="A3340"/>
      <c r="B3340"/>
      <c r="C3340"/>
    </row>
    <row r="3341" spans="1:3">
      <c r="A3341"/>
      <c r="B3341"/>
      <c r="C3341"/>
    </row>
    <row r="3342" spans="1:3">
      <c r="A3342"/>
      <c r="B3342"/>
      <c r="C3342"/>
    </row>
    <row r="3343" spans="1:3">
      <c r="A3343"/>
      <c r="B3343"/>
      <c r="C3343"/>
    </row>
    <row r="3344" spans="1:3">
      <c r="A3344"/>
      <c r="B3344"/>
      <c r="C3344"/>
    </row>
    <row r="3345" spans="1:3">
      <c r="A3345"/>
      <c r="B3345"/>
      <c r="C3345"/>
    </row>
    <row r="3346" spans="1:3">
      <c r="A3346"/>
      <c r="B3346"/>
      <c r="C3346"/>
    </row>
    <row r="3347" spans="1:3">
      <c r="A3347"/>
      <c r="B3347"/>
      <c r="C3347"/>
    </row>
    <row r="3348" spans="1:3">
      <c r="A3348"/>
      <c r="B3348"/>
      <c r="C3348"/>
    </row>
    <row r="3349" spans="1:3">
      <c r="A3349"/>
      <c r="B3349"/>
      <c r="C3349"/>
    </row>
    <row r="3350" spans="1:3">
      <c r="A3350"/>
      <c r="B3350"/>
      <c r="C3350"/>
    </row>
    <row r="3351" spans="1:3">
      <c r="A3351"/>
      <c r="B3351"/>
      <c r="C3351"/>
    </row>
    <row r="3352" spans="1:3">
      <c r="A3352"/>
      <c r="B3352"/>
      <c r="C3352"/>
    </row>
    <row r="3353" spans="1:3">
      <c r="A3353"/>
      <c r="B3353"/>
      <c r="C3353"/>
    </row>
    <row r="3354" spans="1:3">
      <c r="A3354"/>
      <c r="B3354"/>
      <c r="C3354"/>
    </row>
    <row r="3355" spans="1:3">
      <c r="A3355"/>
      <c r="B3355"/>
      <c r="C3355"/>
    </row>
    <row r="3356" spans="1:3">
      <c r="A3356"/>
      <c r="B3356"/>
      <c r="C3356"/>
    </row>
    <row r="3357" spans="1:3">
      <c r="A3357"/>
      <c r="B3357"/>
      <c r="C3357"/>
    </row>
    <row r="3358" spans="1:3">
      <c r="A3358"/>
      <c r="B3358"/>
      <c r="C3358"/>
    </row>
    <row r="3359" spans="1:3">
      <c r="A3359"/>
      <c r="B3359"/>
      <c r="C3359"/>
    </row>
    <row r="3360" spans="1:3">
      <c r="A3360"/>
      <c r="B3360"/>
      <c r="C3360"/>
    </row>
    <row r="3361" spans="1:3">
      <c r="A3361"/>
      <c r="B3361"/>
      <c r="C3361"/>
    </row>
    <row r="3362" spans="1:3">
      <c r="A3362"/>
      <c r="B3362"/>
      <c r="C3362"/>
    </row>
    <row r="3363" spans="1:3">
      <c r="A3363"/>
      <c r="B3363"/>
      <c r="C3363"/>
    </row>
    <row r="3364" spans="1:3">
      <c r="A3364"/>
      <c r="B3364"/>
      <c r="C3364"/>
    </row>
    <row r="3365" spans="1:3">
      <c r="A3365"/>
      <c r="B3365"/>
      <c r="C3365"/>
    </row>
    <row r="3366" spans="1:3">
      <c r="A3366"/>
      <c r="B3366"/>
      <c r="C3366"/>
    </row>
    <row r="3367" spans="1:3">
      <c r="A3367"/>
      <c r="B3367"/>
      <c r="C3367"/>
    </row>
    <row r="3368" spans="1:3">
      <c r="A3368"/>
      <c r="B3368"/>
      <c r="C3368"/>
    </row>
    <row r="3369" spans="1:3">
      <c r="A3369"/>
      <c r="B3369"/>
      <c r="C3369"/>
    </row>
    <row r="3370" spans="1:3">
      <c r="A3370"/>
      <c r="B3370"/>
      <c r="C3370"/>
    </row>
    <row r="3371" spans="1:3">
      <c r="A3371"/>
      <c r="B3371"/>
      <c r="C3371"/>
    </row>
    <row r="3372" spans="1:3">
      <c r="A3372"/>
      <c r="B3372"/>
      <c r="C3372"/>
    </row>
    <row r="3373" spans="1:3">
      <c r="A3373"/>
      <c r="B3373"/>
      <c r="C3373"/>
    </row>
    <row r="3374" spans="1:3">
      <c r="A3374"/>
      <c r="B3374"/>
      <c r="C3374"/>
    </row>
    <row r="3375" spans="1:3">
      <c r="A3375"/>
      <c r="B3375"/>
      <c r="C3375"/>
    </row>
    <row r="3376" spans="1:3">
      <c r="A3376"/>
      <c r="B3376"/>
      <c r="C3376"/>
    </row>
    <row r="3377" spans="1:3">
      <c r="A3377"/>
      <c r="B3377"/>
      <c r="C3377"/>
    </row>
    <row r="3378" spans="1:3">
      <c r="A3378"/>
      <c r="B3378"/>
      <c r="C3378"/>
    </row>
    <row r="3379" spans="1:3">
      <c r="A3379"/>
      <c r="B3379"/>
      <c r="C3379"/>
    </row>
    <row r="3380" spans="1:3">
      <c r="A3380"/>
      <c r="B3380"/>
      <c r="C3380"/>
    </row>
    <row r="3381" spans="1:3">
      <c r="A3381"/>
      <c r="B3381"/>
      <c r="C3381"/>
    </row>
    <row r="3382" spans="1:3">
      <c r="A3382"/>
      <c r="B3382"/>
      <c r="C3382"/>
    </row>
    <row r="3383" spans="1:3">
      <c r="A3383"/>
      <c r="B3383"/>
      <c r="C3383"/>
    </row>
    <row r="3384" spans="1:3">
      <c r="A3384"/>
      <c r="B3384"/>
      <c r="C3384"/>
    </row>
    <row r="3385" spans="1:3">
      <c r="A3385"/>
      <c r="B3385"/>
      <c r="C3385"/>
    </row>
    <row r="3386" spans="1:3">
      <c r="A3386"/>
      <c r="B3386"/>
      <c r="C3386"/>
    </row>
    <row r="3387" spans="1:3">
      <c r="A3387"/>
      <c r="B3387"/>
      <c r="C3387"/>
    </row>
    <row r="3388" spans="1:3">
      <c r="A3388"/>
      <c r="B3388"/>
      <c r="C3388"/>
    </row>
    <row r="3389" spans="1:3">
      <c r="A3389"/>
      <c r="B3389"/>
      <c r="C3389"/>
    </row>
    <row r="3390" spans="1:3">
      <c r="A3390"/>
      <c r="B3390"/>
      <c r="C3390"/>
    </row>
    <row r="3391" spans="1:3">
      <c r="A3391"/>
      <c r="B3391"/>
      <c r="C3391"/>
    </row>
    <row r="3392" spans="1:3">
      <c r="A3392"/>
      <c r="B3392"/>
      <c r="C3392"/>
    </row>
    <row r="3393" spans="1:3">
      <c r="A3393"/>
      <c r="B3393"/>
      <c r="C3393"/>
    </row>
    <row r="3394" spans="1:3">
      <c r="A3394"/>
      <c r="B3394"/>
      <c r="C3394"/>
    </row>
    <row r="3395" spans="1:3">
      <c r="A3395"/>
      <c r="B3395"/>
      <c r="C3395"/>
    </row>
    <row r="3396" spans="1:3">
      <c r="A3396"/>
      <c r="B3396"/>
      <c r="C3396"/>
    </row>
    <row r="3397" spans="1:3">
      <c r="A3397"/>
      <c r="B3397"/>
      <c r="C3397"/>
    </row>
    <row r="3398" spans="1:3">
      <c r="A3398"/>
      <c r="B3398"/>
      <c r="C3398"/>
    </row>
    <row r="3399" spans="1:3">
      <c r="A3399"/>
      <c r="B3399"/>
      <c r="C3399"/>
    </row>
    <row r="3400" spans="1:3">
      <c r="A3400"/>
      <c r="B3400"/>
      <c r="C3400"/>
    </row>
    <row r="3401" spans="1:3">
      <c r="A3401"/>
      <c r="B3401"/>
      <c r="C3401"/>
    </row>
    <row r="3402" spans="1:3">
      <c r="A3402"/>
      <c r="B3402"/>
      <c r="C3402"/>
    </row>
    <row r="3403" spans="1:3">
      <c r="A3403"/>
      <c r="B3403"/>
      <c r="C3403"/>
    </row>
    <row r="3404" spans="1:3">
      <c r="A3404"/>
      <c r="B3404"/>
      <c r="C3404"/>
    </row>
    <row r="3405" spans="1:3">
      <c r="A3405"/>
      <c r="B3405"/>
      <c r="C3405"/>
    </row>
    <row r="3406" spans="1:3">
      <c r="A3406"/>
      <c r="B3406"/>
      <c r="C3406"/>
    </row>
    <row r="3407" spans="1:3">
      <c r="A3407"/>
      <c r="B3407"/>
      <c r="C3407"/>
    </row>
    <row r="3408" spans="1:3">
      <c r="A3408"/>
      <c r="B3408"/>
      <c r="C3408"/>
    </row>
    <row r="3409" spans="1:3">
      <c r="A3409"/>
      <c r="B3409"/>
      <c r="C3409"/>
    </row>
    <row r="3410" spans="1:3">
      <c r="A3410"/>
      <c r="B3410"/>
      <c r="C3410"/>
    </row>
    <row r="3411" spans="1:3">
      <c r="A3411"/>
      <c r="B3411"/>
      <c r="C3411"/>
    </row>
    <row r="3412" spans="1:3">
      <c r="A3412"/>
      <c r="B3412"/>
      <c r="C3412"/>
    </row>
    <row r="3413" spans="1:3">
      <c r="A3413"/>
      <c r="B3413"/>
      <c r="C3413"/>
    </row>
    <row r="3414" spans="1:3">
      <c r="A3414"/>
      <c r="B3414"/>
      <c r="C3414"/>
    </row>
    <row r="3415" spans="1:3">
      <c r="A3415"/>
      <c r="B3415"/>
      <c r="C3415"/>
    </row>
    <row r="3416" spans="1:3">
      <c r="A3416"/>
      <c r="B3416"/>
      <c r="C3416"/>
    </row>
    <row r="3417" spans="1:3">
      <c r="A3417"/>
      <c r="B3417"/>
      <c r="C3417"/>
    </row>
    <row r="3418" spans="1:3">
      <c r="A3418"/>
      <c r="B3418"/>
      <c r="C3418"/>
    </row>
    <row r="3419" spans="1:3">
      <c r="A3419"/>
      <c r="B3419"/>
      <c r="C3419"/>
    </row>
    <row r="3420" spans="1:3">
      <c r="A3420"/>
      <c r="B3420"/>
      <c r="C3420"/>
    </row>
    <row r="3421" spans="1:3">
      <c r="A3421"/>
      <c r="B3421"/>
      <c r="C3421"/>
    </row>
    <row r="3422" spans="1:3">
      <c r="A3422"/>
      <c r="B3422"/>
      <c r="C3422"/>
    </row>
    <row r="3423" spans="1:3">
      <c r="A3423"/>
      <c r="B3423"/>
      <c r="C3423"/>
    </row>
    <row r="3424" spans="1:3">
      <c r="A3424"/>
      <c r="B3424"/>
      <c r="C3424"/>
    </row>
    <row r="3425" spans="1:3">
      <c r="A3425"/>
      <c r="B3425"/>
      <c r="C3425"/>
    </row>
    <row r="3426" spans="1:3">
      <c r="A3426"/>
      <c r="B3426"/>
      <c r="C3426"/>
    </row>
    <row r="3427" spans="1:3">
      <c r="A3427"/>
      <c r="B3427"/>
      <c r="C3427"/>
    </row>
    <row r="3428" spans="1:3">
      <c r="A3428"/>
      <c r="B3428"/>
      <c r="C3428"/>
    </row>
    <row r="3429" spans="1:3">
      <c r="A3429"/>
      <c r="B3429"/>
      <c r="C3429"/>
    </row>
    <row r="3430" spans="1:3">
      <c r="A3430"/>
      <c r="B3430"/>
      <c r="C3430"/>
    </row>
    <row r="3431" spans="1:3">
      <c r="A3431"/>
      <c r="B3431"/>
      <c r="C3431"/>
    </row>
    <row r="3432" spans="1:3">
      <c r="A3432"/>
      <c r="B3432"/>
      <c r="C3432"/>
    </row>
    <row r="3433" spans="1:3">
      <c r="A3433"/>
      <c r="B3433"/>
      <c r="C3433"/>
    </row>
    <row r="3434" spans="1:3">
      <c r="A3434"/>
      <c r="B3434"/>
      <c r="C3434"/>
    </row>
    <row r="3435" spans="1:3">
      <c r="A3435"/>
      <c r="B3435"/>
      <c r="C3435"/>
    </row>
    <row r="3436" spans="1:3">
      <c r="A3436"/>
      <c r="B3436"/>
      <c r="C3436"/>
    </row>
    <row r="3437" spans="1:3">
      <c r="A3437"/>
      <c r="B3437"/>
      <c r="C3437"/>
    </row>
    <row r="3438" spans="1:3">
      <c r="A3438"/>
      <c r="B3438"/>
      <c r="C3438"/>
    </row>
    <row r="3439" spans="1:3">
      <c r="A3439"/>
      <c r="B3439"/>
      <c r="C3439"/>
    </row>
    <row r="3440" spans="1:3">
      <c r="A3440"/>
      <c r="B3440"/>
      <c r="C3440"/>
    </row>
    <row r="3441" spans="1:3">
      <c r="A3441"/>
      <c r="B3441"/>
      <c r="C3441"/>
    </row>
    <row r="3442" spans="1:3">
      <c r="A3442"/>
      <c r="B3442"/>
      <c r="C3442"/>
    </row>
    <row r="3443" spans="1:3">
      <c r="A3443"/>
      <c r="B3443"/>
      <c r="C3443"/>
    </row>
    <row r="3444" spans="1:3">
      <c r="A3444"/>
      <c r="B3444"/>
      <c r="C3444"/>
    </row>
    <row r="3445" spans="1:3">
      <c r="A3445"/>
      <c r="B3445"/>
      <c r="C3445"/>
    </row>
    <row r="3446" spans="1:3">
      <c r="A3446"/>
      <c r="B3446"/>
      <c r="C3446"/>
    </row>
    <row r="3447" spans="1:3">
      <c r="A3447"/>
      <c r="B3447"/>
      <c r="C3447"/>
    </row>
    <row r="3448" spans="1:3">
      <c r="A3448"/>
      <c r="B3448"/>
      <c r="C3448"/>
    </row>
    <row r="3449" spans="1:3">
      <c r="A3449"/>
      <c r="B3449"/>
      <c r="C3449"/>
    </row>
    <row r="3450" spans="1:3">
      <c r="A3450"/>
      <c r="B3450"/>
      <c r="C3450"/>
    </row>
    <row r="3451" spans="1:3">
      <c r="A3451"/>
      <c r="B3451"/>
      <c r="C3451"/>
    </row>
    <row r="3452" spans="1:3">
      <c r="A3452"/>
      <c r="B3452"/>
      <c r="C3452"/>
    </row>
    <row r="3453" spans="1:3">
      <c r="A3453"/>
      <c r="B3453"/>
      <c r="C3453"/>
    </row>
    <row r="3454" spans="1:3">
      <c r="A3454"/>
      <c r="B3454"/>
      <c r="C3454"/>
    </row>
    <row r="3455" spans="1:3">
      <c r="A3455"/>
      <c r="B3455"/>
      <c r="C3455"/>
    </row>
    <row r="3456" spans="1:3">
      <c r="A3456"/>
      <c r="B3456"/>
      <c r="C3456"/>
    </row>
    <row r="3457" spans="1:3">
      <c r="A3457"/>
      <c r="B3457"/>
      <c r="C3457"/>
    </row>
    <row r="3458" spans="1:3">
      <c r="A3458"/>
      <c r="B3458"/>
      <c r="C3458"/>
    </row>
    <row r="3459" spans="1:3">
      <c r="A3459"/>
      <c r="B3459"/>
      <c r="C3459"/>
    </row>
    <row r="3460" spans="1:3">
      <c r="A3460"/>
      <c r="B3460"/>
      <c r="C3460"/>
    </row>
    <row r="3461" spans="1:3">
      <c r="A3461"/>
      <c r="B3461"/>
      <c r="C3461"/>
    </row>
    <row r="3462" spans="1:3">
      <c r="A3462"/>
      <c r="B3462"/>
      <c r="C3462"/>
    </row>
    <row r="3463" spans="1:3">
      <c r="A3463"/>
      <c r="B3463"/>
      <c r="C3463"/>
    </row>
    <row r="3464" spans="1:3">
      <c r="A3464"/>
      <c r="B3464"/>
      <c r="C3464"/>
    </row>
    <row r="3465" spans="1:3">
      <c r="A3465"/>
      <c r="B3465"/>
      <c r="C3465"/>
    </row>
    <row r="3466" spans="1:3">
      <c r="A3466"/>
      <c r="B3466"/>
      <c r="C3466"/>
    </row>
    <row r="3467" spans="1:3">
      <c r="A3467"/>
      <c r="B3467"/>
      <c r="C3467"/>
    </row>
    <row r="3468" spans="1:3">
      <c r="A3468"/>
      <c r="B3468"/>
      <c r="C3468"/>
    </row>
    <row r="3469" spans="1:3">
      <c r="A3469"/>
      <c r="B3469"/>
      <c r="C3469"/>
    </row>
    <row r="3470" spans="1:3">
      <c r="A3470"/>
      <c r="B3470"/>
      <c r="C3470"/>
    </row>
    <row r="3471" spans="1:3">
      <c r="A3471"/>
      <c r="B3471"/>
      <c r="C3471"/>
    </row>
    <row r="3472" spans="1:3">
      <c r="A3472"/>
      <c r="B3472"/>
      <c r="C3472"/>
    </row>
    <row r="3473" spans="1:3">
      <c r="A3473"/>
      <c r="B3473"/>
      <c r="C3473"/>
    </row>
    <row r="3474" spans="1:3">
      <c r="A3474"/>
      <c r="B3474"/>
      <c r="C3474"/>
    </row>
    <row r="3475" spans="1:3">
      <c r="A3475"/>
      <c r="B3475"/>
      <c r="C3475"/>
    </row>
    <row r="3476" spans="1:3">
      <c r="A3476"/>
      <c r="B3476"/>
      <c r="C3476"/>
    </row>
    <row r="3477" spans="1:3">
      <c r="A3477"/>
      <c r="B3477"/>
      <c r="C3477"/>
    </row>
    <row r="3478" spans="1:3">
      <c r="A3478"/>
      <c r="B3478"/>
      <c r="C3478"/>
    </row>
    <row r="3479" spans="1:3">
      <c r="A3479"/>
      <c r="B3479"/>
      <c r="C3479"/>
    </row>
    <row r="3480" spans="1:3">
      <c r="A3480"/>
      <c r="B3480"/>
      <c r="C3480"/>
    </row>
    <row r="3481" spans="1:3">
      <c r="A3481"/>
      <c r="B3481"/>
      <c r="C3481"/>
    </row>
    <row r="3482" spans="1:3">
      <c r="A3482"/>
      <c r="B3482"/>
      <c r="C3482"/>
    </row>
    <row r="3483" spans="1:3">
      <c r="A3483"/>
      <c r="B3483"/>
      <c r="C3483"/>
    </row>
    <row r="3484" spans="1:3">
      <c r="A3484"/>
      <c r="B3484"/>
      <c r="C3484"/>
    </row>
    <row r="3485" spans="1:3">
      <c r="A3485"/>
      <c r="B3485"/>
      <c r="C3485"/>
    </row>
    <row r="3486" spans="1:3">
      <c r="A3486"/>
      <c r="B3486"/>
      <c r="C3486"/>
    </row>
    <row r="3487" spans="1:3">
      <c r="A3487"/>
      <c r="B3487"/>
      <c r="C3487"/>
    </row>
    <row r="3488" spans="1:3">
      <c r="A3488"/>
      <c r="B3488"/>
      <c r="C3488"/>
    </row>
    <row r="3489" spans="1:3">
      <c r="A3489"/>
      <c r="B3489"/>
      <c r="C3489"/>
    </row>
    <row r="3490" spans="1:3">
      <c r="A3490"/>
      <c r="B3490"/>
      <c r="C3490"/>
    </row>
    <row r="3491" spans="1:3">
      <c r="A3491"/>
      <c r="B3491"/>
      <c r="C3491"/>
    </row>
    <row r="3492" spans="1:3">
      <c r="A3492"/>
      <c r="B3492"/>
      <c r="C3492"/>
    </row>
    <row r="3493" spans="1:3">
      <c r="A3493"/>
      <c r="B3493"/>
      <c r="C3493"/>
    </row>
    <row r="3494" spans="1:3">
      <c r="A3494"/>
      <c r="B3494"/>
      <c r="C3494"/>
    </row>
    <row r="3495" spans="1:3">
      <c r="A3495"/>
      <c r="B3495"/>
      <c r="C3495"/>
    </row>
    <row r="3496" spans="1:3">
      <c r="A3496"/>
      <c r="B3496"/>
      <c r="C3496"/>
    </row>
    <row r="3497" spans="1:3">
      <c r="A3497"/>
      <c r="B3497"/>
      <c r="C3497"/>
    </row>
    <row r="3498" spans="1:3">
      <c r="A3498"/>
      <c r="B3498"/>
      <c r="C3498"/>
    </row>
    <row r="3499" spans="1:3">
      <c r="A3499"/>
      <c r="B3499"/>
      <c r="C3499"/>
    </row>
    <row r="3500" spans="1:3">
      <c r="A3500"/>
      <c r="B3500"/>
      <c r="C3500"/>
    </row>
    <row r="3501" spans="1:3">
      <c r="A3501"/>
      <c r="B3501"/>
      <c r="C3501"/>
    </row>
    <row r="3502" spans="1:3">
      <c r="A3502"/>
      <c r="B3502"/>
      <c r="C3502"/>
    </row>
    <row r="3503" spans="1:3">
      <c r="A3503"/>
      <c r="B3503"/>
      <c r="C3503"/>
    </row>
    <row r="3504" spans="1:3">
      <c r="A3504"/>
      <c r="B3504"/>
      <c r="C3504"/>
    </row>
    <row r="3505" spans="1:3">
      <c r="A3505"/>
      <c r="B3505"/>
      <c r="C3505"/>
    </row>
    <row r="3506" spans="1:3">
      <c r="A3506"/>
      <c r="B3506"/>
      <c r="C3506"/>
    </row>
    <row r="3507" spans="1:3">
      <c r="A3507"/>
      <c r="B3507"/>
      <c r="C3507"/>
    </row>
    <row r="3508" spans="1:3">
      <c r="A3508"/>
      <c r="B3508"/>
      <c r="C3508"/>
    </row>
    <row r="3509" spans="1:3">
      <c r="A3509"/>
      <c r="B3509"/>
      <c r="C3509"/>
    </row>
    <row r="3510" spans="1:3">
      <c r="A3510"/>
      <c r="B3510"/>
      <c r="C3510"/>
    </row>
    <row r="3511" spans="1:3">
      <c r="A3511"/>
      <c r="B3511"/>
      <c r="C3511"/>
    </row>
    <row r="3512" spans="1:3">
      <c r="A3512"/>
      <c r="B3512"/>
      <c r="C3512"/>
    </row>
    <row r="3513" spans="1:3">
      <c r="A3513"/>
      <c r="B3513"/>
      <c r="C3513"/>
    </row>
    <row r="3514" spans="1:3">
      <c r="A3514"/>
      <c r="B3514"/>
      <c r="C3514"/>
    </row>
    <row r="3515" spans="1:3">
      <c r="A3515"/>
      <c r="B3515"/>
      <c r="C3515"/>
    </row>
    <row r="3516" spans="1:3">
      <c r="A3516"/>
      <c r="B3516"/>
      <c r="C3516"/>
    </row>
    <row r="3517" spans="1:3">
      <c r="A3517"/>
      <c r="B3517"/>
      <c r="C3517"/>
    </row>
    <row r="3518" spans="1:3">
      <c r="A3518"/>
      <c r="B3518"/>
      <c r="C3518"/>
    </row>
    <row r="3519" spans="1:3">
      <c r="A3519"/>
      <c r="B3519"/>
      <c r="C3519"/>
    </row>
    <row r="3520" spans="1:3">
      <c r="A3520"/>
      <c r="B3520"/>
      <c r="C3520"/>
    </row>
    <row r="3521" spans="1:3">
      <c r="A3521"/>
      <c r="B3521"/>
      <c r="C3521"/>
    </row>
    <row r="3522" spans="1:3">
      <c r="A3522"/>
      <c r="B3522"/>
      <c r="C3522"/>
    </row>
    <row r="3523" spans="1:3">
      <c r="A3523"/>
      <c r="B3523"/>
      <c r="C3523"/>
    </row>
    <row r="3524" spans="1:3">
      <c r="A3524"/>
      <c r="B3524"/>
      <c r="C3524"/>
    </row>
    <row r="3525" spans="1:3">
      <c r="A3525"/>
      <c r="B3525"/>
      <c r="C3525"/>
    </row>
    <row r="3526" spans="1:3">
      <c r="A3526"/>
      <c r="B3526"/>
      <c r="C3526"/>
    </row>
    <row r="3527" spans="1:3">
      <c r="A3527"/>
      <c r="B3527"/>
      <c r="C3527"/>
    </row>
    <row r="3528" spans="1:3">
      <c r="A3528"/>
      <c r="B3528"/>
      <c r="C3528"/>
    </row>
    <row r="3529" spans="1:3">
      <c r="A3529"/>
      <c r="B3529"/>
      <c r="C3529"/>
    </row>
    <row r="3530" spans="1:3">
      <c r="A3530"/>
      <c r="B3530"/>
      <c r="C3530"/>
    </row>
    <row r="3531" spans="1:3">
      <c r="A3531"/>
      <c r="B3531"/>
      <c r="C3531"/>
    </row>
    <row r="3532" spans="1:3">
      <c r="A3532"/>
      <c r="B3532"/>
      <c r="C3532"/>
    </row>
    <row r="3533" spans="1:3">
      <c r="A3533"/>
      <c r="B3533"/>
      <c r="C3533"/>
    </row>
    <row r="3534" spans="1:3">
      <c r="A3534"/>
      <c r="B3534"/>
      <c r="C3534"/>
    </row>
    <row r="3535" spans="1:3">
      <c r="A3535"/>
      <c r="B3535"/>
      <c r="C3535"/>
    </row>
    <row r="3536" spans="1:3">
      <c r="A3536"/>
      <c r="B3536"/>
      <c r="C3536"/>
    </row>
    <row r="3537" spans="1:3">
      <c r="A3537"/>
      <c r="B3537"/>
      <c r="C3537"/>
    </row>
    <row r="3538" spans="1:3">
      <c r="A3538"/>
      <c r="B3538"/>
      <c r="C3538"/>
    </row>
    <row r="3539" spans="1:3">
      <c r="A3539"/>
      <c r="B3539"/>
      <c r="C3539"/>
    </row>
    <row r="3540" spans="1:3">
      <c r="A3540"/>
      <c r="B3540"/>
      <c r="C3540"/>
    </row>
    <row r="3541" spans="1:3">
      <c r="A3541"/>
      <c r="B3541"/>
      <c r="C3541"/>
    </row>
    <row r="3542" spans="1:3">
      <c r="A3542"/>
      <c r="B3542"/>
      <c r="C3542"/>
    </row>
    <row r="3543" spans="1:3">
      <c r="A3543"/>
      <c r="B3543"/>
      <c r="C3543"/>
    </row>
    <row r="3544" spans="1:3">
      <c r="A3544"/>
      <c r="B3544"/>
      <c r="C3544"/>
    </row>
    <row r="3545" spans="1:3">
      <c r="A3545"/>
      <c r="B3545"/>
      <c r="C3545"/>
    </row>
    <row r="3546" spans="1:3">
      <c r="A3546"/>
      <c r="B3546"/>
      <c r="C3546"/>
    </row>
    <row r="3547" spans="1:3">
      <c r="A3547"/>
      <c r="B3547"/>
      <c r="C3547"/>
    </row>
    <row r="3548" spans="1:3">
      <c r="A3548"/>
      <c r="B3548"/>
      <c r="C3548"/>
    </row>
    <row r="3549" spans="1:3">
      <c r="A3549"/>
      <c r="B3549"/>
      <c r="C3549"/>
    </row>
    <row r="3550" spans="1:3">
      <c r="A3550"/>
      <c r="B3550"/>
      <c r="C3550"/>
    </row>
    <row r="3551" spans="1:3">
      <c r="A3551"/>
      <c r="B3551"/>
      <c r="C3551"/>
    </row>
    <row r="3552" spans="1:3">
      <c r="A3552"/>
      <c r="B3552"/>
      <c r="C3552"/>
    </row>
    <row r="3553" spans="1:3">
      <c r="A3553"/>
      <c r="B3553"/>
      <c r="C3553"/>
    </row>
    <row r="3554" spans="1:3">
      <c r="A3554"/>
      <c r="B3554"/>
      <c r="C3554"/>
    </row>
    <row r="3555" spans="1:3">
      <c r="A3555"/>
      <c r="B3555"/>
      <c r="C3555"/>
    </row>
    <row r="3556" spans="1:3">
      <c r="A3556"/>
      <c r="B3556"/>
      <c r="C3556"/>
    </row>
    <row r="3557" spans="1:3">
      <c r="A3557"/>
      <c r="B3557"/>
      <c r="C3557"/>
    </row>
    <row r="3558" spans="1:3">
      <c r="A3558"/>
      <c r="B3558"/>
      <c r="C3558"/>
    </row>
    <row r="3559" spans="1:3">
      <c r="A3559"/>
      <c r="B3559"/>
      <c r="C3559"/>
    </row>
    <row r="3560" spans="1:3">
      <c r="A3560"/>
      <c r="B3560"/>
      <c r="C3560"/>
    </row>
    <row r="3561" spans="1:3">
      <c r="A3561"/>
      <c r="B3561"/>
      <c r="C3561"/>
    </row>
    <row r="3562" spans="1:3">
      <c r="A3562"/>
      <c r="B3562"/>
      <c r="C3562"/>
    </row>
    <row r="3563" spans="1:3">
      <c r="A3563"/>
      <c r="B3563"/>
      <c r="C3563"/>
    </row>
    <row r="3564" spans="1:3">
      <c r="A3564"/>
      <c r="B3564"/>
      <c r="C3564"/>
    </row>
    <row r="3565" spans="1:3">
      <c r="A3565"/>
      <c r="B3565"/>
      <c r="C3565"/>
    </row>
    <row r="3566" spans="1:3">
      <c r="A3566"/>
      <c r="B3566"/>
      <c r="C3566"/>
    </row>
    <row r="3567" spans="1:3">
      <c r="A3567"/>
      <c r="B3567"/>
      <c r="C3567"/>
    </row>
    <row r="3568" spans="1:3">
      <c r="A3568"/>
      <c r="B3568"/>
      <c r="C3568"/>
    </row>
    <row r="3569" spans="1:3">
      <c r="A3569"/>
      <c r="B3569"/>
      <c r="C3569"/>
    </row>
    <row r="3570" spans="1:3">
      <c r="A3570"/>
      <c r="B3570"/>
      <c r="C3570"/>
    </row>
    <row r="3571" spans="1:3">
      <c r="A3571"/>
      <c r="B3571"/>
      <c r="C3571"/>
    </row>
    <row r="3572" spans="1:3">
      <c r="A3572"/>
      <c r="B3572"/>
      <c r="C3572"/>
    </row>
    <row r="3573" spans="1:3">
      <c r="A3573"/>
      <c r="B3573"/>
      <c r="C3573"/>
    </row>
    <row r="3574" spans="1:3">
      <c r="A3574"/>
      <c r="B3574"/>
      <c r="C3574"/>
    </row>
    <row r="3575" spans="1:3">
      <c r="A3575"/>
      <c r="B3575"/>
      <c r="C3575"/>
    </row>
    <row r="3576" spans="1:3">
      <c r="A3576"/>
      <c r="B3576"/>
      <c r="C3576"/>
    </row>
    <row r="3577" spans="1:3">
      <c r="A3577"/>
      <c r="B3577"/>
      <c r="C3577"/>
    </row>
    <row r="3578" spans="1:3">
      <c r="A3578"/>
      <c r="B3578"/>
      <c r="C3578"/>
    </row>
    <row r="3579" spans="1:3">
      <c r="A3579"/>
      <c r="B3579"/>
      <c r="C3579"/>
    </row>
    <row r="3580" spans="1:3">
      <c r="A3580"/>
      <c r="B3580"/>
      <c r="C3580"/>
    </row>
    <row r="3581" spans="1:3">
      <c r="A3581"/>
      <c r="B3581"/>
      <c r="C3581"/>
    </row>
    <row r="3582" spans="1:3">
      <c r="A3582"/>
      <c r="B3582"/>
      <c r="C3582"/>
    </row>
    <row r="3583" spans="1:3">
      <c r="A3583"/>
      <c r="B3583"/>
      <c r="C3583"/>
    </row>
    <row r="3584" spans="1:3">
      <c r="A3584"/>
      <c r="B3584"/>
      <c r="C3584"/>
    </row>
    <row r="3585" spans="1:3">
      <c r="A3585"/>
      <c r="B3585"/>
      <c r="C3585"/>
    </row>
    <row r="3586" spans="1:3">
      <c r="A3586"/>
      <c r="B3586"/>
      <c r="C3586"/>
    </row>
    <row r="3587" spans="1:3">
      <c r="A3587"/>
      <c r="B3587"/>
      <c r="C3587"/>
    </row>
    <row r="3588" spans="1:3">
      <c r="A3588"/>
      <c r="B3588"/>
      <c r="C3588"/>
    </row>
    <row r="3589" spans="1:3">
      <c r="A3589"/>
      <c r="B3589"/>
      <c r="C3589"/>
    </row>
    <row r="3590" spans="1:3">
      <c r="A3590"/>
      <c r="B3590"/>
      <c r="C3590"/>
    </row>
    <row r="3591" spans="1:3">
      <c r="A3591"/>
      <c r="B3591"/>
      <c r="C3591"/>
    </row>
    <row r="3592" spans="1:3">
      <c r="A3592"/>
      <c r="B3592"/>
      <c r="C3592"/>
    </row>
    <row r="3593" spans="1:3">
      <c r="A3593"/>
      <c r="B3593"/>
      <c r="C3593"/>
    </row>
    <row r="3594" spans="1:3">
      <c r="A3594"/>
      <c r="B3594"/>
      <c r="C3594"/>
    </row>
    <row r="3595" spans="1:3">
      <c r="A3595"/>
      <c r="B3595"/>
      <c r="C3595"/>
    </row>
    <row r="3596" spans="1:3">
      <c r="A3596"/>
      <c r="B3596"/>
      <c r="C3596"/>
    </row>
    <row r="3597" spans="1:3">
      <c r="A3597"/>
      <c r="B3597"/>
      <c r="C3597"/>
    </row>
    <row r="3598" spans="1:3">
      <c r="A3598"/>
      <c r="B3598"/>
      <c r="C3598"/>
    </row>
    <row r="3599" spans="1:3">
      <c r="A3599"/>
      <c r="B3599"/>
      <c r="C3599"/>
    </row>
    <row r="3600" spans="1:3">
      <c r="A3600"/>
      <c r="B3600"/>
      <c r="C3600"/>
    </row>
    <row r="3601" spans="1:3">
      <c r="A3601"/>
      <c r="B3601"/>
      <c r="C3601"/>
    </row>
    <row r="3602" spans="1:3">
      <c r="A3602"/>
      <c r="B3602"/>
      <c r="C3602"/>
    </row>
    <row r="3603" spans="1:3">
      <c r="A3603"/>
      <c r="B3603"/>
      <c r="C3603"/>
    </row>
    <row r="3604" spans="1:3">
      <c r="A3604"/>
      <c r="B3604"/>
      <c r="C3604"/>
    </row>
    <row r="3605" spans="1:3">
      <c r="A3605"/>
      <c r="B3605"/>
      <c r="C3605"/>
    </row>
    <row r="3606" spans="1:3">
      <c r="A3606"/>
      <c r="B3606"/>
      <c r="C3606"/>
    </row>
    <row r="3607" spans="1:3">
      <c r="A3607"/>
      <c r="B3607"/>
      <c r="C3607"/>
    </row>
    <row r="3608" spans="1:3">
      <c r="A3608"/>
      <c r="B3608"/>
      <c r="C3608"/>
    </row>
    <row r="3609" spans="1:3">
      <c r="A3609"/>
      <c r="B3609"/>
      <c r="C3609"/>
    </row>
    <row r="3610" spans="1:3">
      <c r="A3610"/>
      <c r="B3610"/>
      <c r="C3610"/>
    </row>
    <row r="3611" spans="1:3">
      <c r="A3611"/>
      <c r="B3611"/>
      <c r="C3611"/>
    </row>
    <row r="3612" spans="1:3">
      <c r="A3612"/>
      <c r="B3612"/>
      <c r="C3612"/>
    </row>
    <row r="3613" spans="1:3">
      <c r="A3613"/>
      <c r="B3613"/>
      <c r="C3613"/>
    </row>
    <row r="3614" spans="1:3">
      <c r="A3614"/>
      <c r="B3614"/>
      <c r="C3614"/>
    </row>
    <row r="3615" spans="1:3">
      <c r="A3615"/>
      <c r="B3615"/>
      <c r="C3615"/>
    </row>
    <row r="3616" spans="1:3">
      <c r="A3616"/>
      <c r="B3616"/>
      <c r="C3616"/>
    </row>
    <row r="3617" spans="1:3">
      <c r="A3617"/>
      <c r="B3617"/>
      <c r="C3617"/>
    </row>
    <row r="3618" spans="1:3">
      <c r="A3618"/>
      <c r="B3618"/>
      <c r="C3618"/>
    </row>
    <row r="3619" spans="1:3">
      <c r="A3619"/>
      <c r="B3619"/>
      <c r="C3619"/>
    </row>
    <row r="3620" spans="1:3">
      <c r="A3620"/>
      <c r="B3620"/>
      <c r="C3620"/>
    </row>
    <row r="3621" spans="1:3">
      <c r="A3621"/>
      <c r="B3621"/>
      <c r="C3621"/>
    </row>
    <row r="3622" spans="1:3">
      <c r="A3622"/>
      <c r="B3622"/>
      <c r="C3622"/>
    </row>
    <row r="3623" spans="1:3">
      <c r="A3623"/>
      <c r="B3623"/>
      <c r="C3623"/>
    </row>
    <row r="3624" spans="1:3">
      <c r="A3624"/>
      <c r="B3624"/>
      <c r="C3624"/>
    </row>
    <row r="3625" spans="1:3">
      <c r="A3625"/>
      <c r="B3625"/>
      <c r="C3625"/>
    </row>
    <row r="3626" spans="1:3">
      <c r="A3626"/>
      <c r="B3626"/>
      <c r="C3626"/>
    </row>
    <row r="3627" spans="1:3">
      <c r="A3627"/>
      <c r="B3627"/>
      <c r="C3627"/>
    </row>
    <row r="3628" spans="1:3">
      <c r="A3628"/>
      <c r="B3628"/>
      <c r="C3628"/>
    </row>
    <row r="3629" spans="1:3">
      <c r="A3629"/>
      <c r="B3629"/>
      <c r="C3629"/>
    </row>
    <row r="3630" spans="1:3">
      <c r="A3630"/>
      <c r="B3630"/>
      <c r="C3630"/>
    </row>
    <row r="3631" spans="1:3">
      <c r="A3631"/>
      <c r="B3631"/>
      <c r="C3631"/>
    </row>
    <row r="3632" spans="1:3">
      <c r="A3632"/>
      <c r="B3632"/>
      <c r="C3632"/>
    </row>
    <row r="3633" spans="1:3">
      <c r="A3633"/>
      <c r="B3633"/>
      <c r="C3633"/>
    </row>
    <row r="3634" spans="1:3">
      <c r="A3634"/>
      <c r="B3634"/>
      <c r="C3634"/>
    </row>
    <row r="3635" spans="1:3">
      <c r="A3635"/>
      <c r="B3635"/>
      <c r="C3635"/>
    </row>
    <row r="3636" spans="1:3">
      <c r="A3636"/>
      <c r="B3636"/>
      <c r="C3636"/>
    </row>
    <row r="3637" spans="1:3">
      <c r="A3637"/>
      <c r="B3637"/>
      <c r="C3637"/>
    </row>
    <row r="3638" spans="1:3">
      <c r="A3638"/>
      <c r="B3638"/>
      <c r="C3638"/>
    </row>
    <row r="3639" spans="1:3">
      <c r="A3639"/>
      <c r="B3639"/>
      <c r="C3639"/>
    </row>
    <row r="3640" spans="1:3">
      <c r="A3640"/>
      <c r="B3640"/>
      <c r="C3640"/>
    </row>
    <row r="3641" spans="1:3">
      <c r="A3641"/>
      <c r="B3641"/>
      <c r="C3641"/>
    </row>
    <row r="3642" spans="1:3">
      <c r="A3642"/>
      <c r="B3642"/>
      <c r="C3642"/>
    </row>
    <row r="3643" spans="1:3">
      <c r="A3643"/>
      <c r="B3643"/>
      <c r="C3643"/>
    </row>
    <row r="3644" spans="1:3">
      <c r="A3644"/>
      <c r="B3644"/>
      <c r="C3644"/>
    </row>
    <row r="3645" spans="1:3">
      <c r="A3645"/>
      <c r="B3645"/>
      <c r="C3645"/>
    </row>
    <row r="3646" spans="1:3">
      <c r="A3646"/>
      <c r="B3646"/>
      <c r="C3646"/>
    </row>
    <row r="3647" spans="1:3">
      <c r="A3647"/>
      <c r="B3647"/>
      <c r="C3647"/>
    </row>
    <row r="3648" spans="1:3">
      <c r="A3648"/>
      <c r="B3648"/>
      <c r="C3648"/>
    </row>
    <row r="3649" spans="1:3">
      <c r="A3649"/>
      <c r="B3649"/>
      <c r="C3649"/>
    </row>
    <row r="3650" spans="1:3">
      <c r="A3650"/>
      <c r="B3650"/>
      <c r="C3650"/>
    </row>
    <row r="3651" spans="1:3">
      <c r="A3651"/>
      <c r="B3651"/>
      <c r="C3651"/>
    </row>
    <row r="3652" spans="1:3">
      <c r="A3652"/>
      <c r="B3652"/>
      <c r="C3652"/>
    </row>
    <row r="3653" spans="1:3">
      <c r="A3653"/>
      <c r="B3653"/>
      <c r="C3653"/>
    </row>
    <row r="3654" spans="1:3">
      <c r="A3654"/>
      <c r="B3654"/>
      <c r="C3654"/>
    </row>
    <row r="3655" spans="1:3">
      <c r="A3655"/>
      <c r="B3655"/>
      <c r="C3655"/>
    </row>
    <row r="3656" spans="1:3">
      <c r="A3656"/>
      <c r="B3656"/>
      <c r="C3656"/>
    </row>
    <row r="3657" spans="1:3">
      <c r="A3657"/>
      <c r="B3657"/>
      <c r="C3657"/>
    </row>
    <row r="3658" spans="1:3">
      <c r="A3658"/>
      <c r="B3658"/>
      <c r="C3658"/>
    </row>
    <row r="3659" spans="1:3">
      <c r="A3659"/>
      <c r="B3659"/>
      <c r="C3659"/>
    </row>
    <row r="3660" spans="1:3">
      <c r="A3660"/>
      <c r="B3660"/>
      <c r="C3660"/>
    </row>
    <row r="3661" spans="1:3">
      <c r="A3661"/>
      <c r="B3661"/>
      <c r="C3661"/>
    </row>
    <row r="3662" spans="1:3">
      <c r="A3662"/>
      <c r="B3662"/>
      <c r="C3662"/>
    </row>
    <row r="3663" spans="1:3">
      <c r="A3663"/>
      <c r="B3663"/>
      <c r="C3663"/>
    </row>
    <row r="3664" spans="1:3">
      <c r="A3664"/>
      <c r="B3664"/>
      <c r="C3664"/>
    </row>
    <row r="3665" spans="1:3">
      <c r="A3665"/>
      <c r="B3665"/>
      <c r="C3665"/>
    </row>
    <row r="3666" spans="1:3">
      <c r="A3666"/>
      <c r="B3666"/>
      <c r="C3666"/>
    </row>
    <row r="3667" spans="1:3">
      <c r="A3667"/>
      <c r="B3667"/>
      <c r="C3667"/>
    </row>
    <row r="3668" spans="1:3">
      <c r="A3668"/>
      <c r="B3668"/>
      <c r="C3668"/>
    </row>
    <row r="3669" spans="1:3">
      <c r="A3669"/>
      <c r="B3669"/>
      <c r="C3669"/>
    </row>
    <row r="3670" spans="1:3">
      <c r="A3670"/>
      <c r="B3670"/>
      <c r="C3670"/>
    </row>
    <row r="3671" spans="1:3">
      <c r="A3671"/>
      <c r="B3671"/>
      <c r="C3671"/>
    </row>
    <row r="3672" spans="1:3">
      <c r="A3672"/>
      <c r="B3672"/>
      <c r="C3672"/>
    </row>
    <row r="3673" spans="1:3">
      <c r="A3673"/>
      <c r="B3673"/>
      <c r="C3673"/>
    </row>
    <row r="3674" spans="1:3">
      <c r="A3674"/>
      <c r="B3674"/>
      <c r="C3674"/>
    </row>
    <row r="3675" spans="1:3">
      <c r="A3675"/>
      <c r="B3675"/>
      <c r="C3675"/>
    </row>
    <row r="3676" spans="1:3">
      <c r="A3676"/>
      <c r="B3676"/>
      <c r="C3676"/>
    </row>
    <row r="3677" spans="1:3">
      <c r="A3677"/>
      <c r="B3677"/>
      <c r="C3677"/>
    </row>
    <row r="3678" spans="1:3">
      <c r="A3678"/>
      <c r="B3678"/>
      <c r="C3678"/>
    </row>
    <row r="3679" spans="1:3">
      <c r="A3679"/>
      <c r="B3679"/>
      <c r="C3679"/>
    </row>
    <row r="3680" spans="1:3">
      <c r="A3680"/>
      <c r="B3680"/>
      <c r="C3680"/>
    </row>
    <row r="3681" spans="1:3">
      <c r="A3681"/>
      <c r="B3681"/>
      <c r="C3681"/>
    </row>
    <row r="3682" spans="1:3">
      <c r="A3682"/>
      <c r="B3682"/>
      <c r="C3682"/>
    </row>
    <row r="3683" spans="1:3">
      <c r="A3683"/>
      <c r="B3683"/>
      <c r="C3683"/>
    </row>
    <row r="3684" spans="1:3">
      <c r="A3684"/>
      <c r="B3684"/>
      <c r="C3684"/>
    </row>
    <row r="3685" spans="1:3">
      <c r="A3685"/>
      <c r="B3685"/>
      <c r="C3685"/>
    </row>
    <row r="3686" spans="1:3">
      <c r="A3686"/>
      <c r="B3686"/>
      <c r="C3686"/>
    </row>
    <row r="3687" spans="1:3">
      <c r="A3687"/>
      <c r="B3687"/>
      <c r="C3687"/>
    </row>
    <row r="3688" spans="1:3">
      <c r="A3688"/>
      <c r="B3688"/>
      <c r="C3688"/>
    </row>
    <row r="3689" spans="1:3">
      <c r="A3689"/>
      <c r="B3689"/>
      <c r="C3689"/>
    </row>
    <row r="3690" spans="1:3">
      <c r="A3690"/>
      <c r="B3690"/>
      <c r="C3690"/>
    </row>
    <row r="3691" spans="1:3">
      <c r="A3691"/>
      <c r="B3691"/>
      <c r="C3691"/>
    </row>
    <row r="3692" spans="1:3">
      <c r="A3692"/>
      <c r="B3692"/>
      <c r="C3692"/>
    </row>
    <row r="3693" spans="1:3">
      <c r="A3693"/>
      <c r="B3693"/>
      <c r="C3693"/>
    </row>
    <row r="3694" spans="1:3">
      <c r="A3694"/>
      <c r="B3694"/>
      <c r="C3694"/>
    </row>
    <row r="3695" spans="1:3">
      <c r="A3695"/>
      <c r="B3695"/>
      <c r="C3695"/>
    </row>
    <row r="3696" spans="1:3">
      <c r="A3696"/>
      <c r="B3696"/>
      <c r="C3696"/>
    </row>
    <row r="3697" spans="1:3">
      <c r="A3697"/>
      <c r="B3697"/>
      <c r="C3697"/>
    </row>
    <row r="3698" spans="1:3">
      <c r="A3698"/>
      <c r="B3698"/>
      <c r="C3698"/>
    </row>
    <row r="3699" spans="1:3">
      <c r="A3699"/>
      <c r="B3699"/>
      <c r="C3699"/>
    </row>
    <row r="3700" spans="1:3">
      <c r="A3700"/>
      <c r="B3700"/>
      <c r="C3700"/>
    </row>
    <row r="3701" spans="1:3">
      <c r="A3701"/>
      <c r="B3701"/>
      <c r="C3701"/>
    </row>
    <row r="3702" spans="1:3">
      <c r="A3702"/>
      <c r="B3702"/>
      <c r="C3702"/>
    </row>
    <row r="3703" spans="1:3">
      <c r="A3703"/>
      <c r="B3703"/>
      <c r="C3703"/>
    </row>
    <row r="3704" spans="1:3">
      <c r="A3704"/>
      <c r="B3704"/>
      <c r="C3704"/>
    </row>
    <row r="3705" spans="1:3">
      <c r="A3705"/>
      <c r="B3705"/>
      <c r="C3705"/>
    </row>
    <row r="3706" spans="1:3">
      <c r="A3706"/>
      <c r="B3706"/>
      <c r="C3706"/>
    </row>
    <row r="3707" spans="1:3">
      <c r="A3707"/>
      <c r="B3707"/>
      <c r="C3707"/>
    </row>
    <row r="3708" spans="1:3">
      <c r="A3708"/>
      <c r="B3708"/>
      <c r="C3708"/>
    </row>
    <row r="3709" spans="1:3">
      <c r="A3709"/>
      <c r="B3709"/>
      <c r="C3709"/>
    </row>
    <row r="3710" spans="1:3">
      <c r="A3710"/>
      <c r="B3710"/>
      <c r="C3710"/>
    </row>
    <row r="3711" spans="1:3">
      <c r="A3711"/>
      <c r="B3711"/>
      <c r="C3711"/>
    </row>
    <row r="3712" spans="1:3">
      <c r="A3712"/>
      <c r="B3712"/>
      <c r="C3712"/>
    </row>
    <row r="3713" spans="1:3">
      <c r="A3713"/>
      <c r="B3713"/>
      <c r="C3713"/>
    </row>
    <row r="3714" spans="1:3">
      <c r="A3714"/>
      <c r="B3714"/>
      <c r="C3714"/>
    </row>
    <row r="3715" spans="1:3">
      <c r="A3715"/>
      <c r="B3715"/>
      <c r="C3715"/>
    </row>
    <row r="3716" spans="1:3">
      <c r="A3716"/>
      <c r="B3716"/>
      <c r="C3716"/>
    </row>
    <row r="3717" spans="1:3">
      <c r="A3717"/>
      <c r="B3717"/>
      <c r="C3717"/>
    </row>
    <row r="3718" spans="1:3">
      <c r="A3718"/>
      <c r="B3718"/>
      <c r="C3718"/>
    </row>
    <row r="3719" spans="1:3">
      <c r="A3719"/>
      <c r="B3719"/>
      <c r="C3719"/>
    </row>
    <row r="3720" spans="1:3">
      <c r="A3720"/>
      <c r="B3720"/>
      <c r="C3720"/>
    </row>
    <row r="3721" spans="1:3">
      <c r="A3721"/>
      <c r="B3721"/>
      <c r="C3721"/>
    </row>
    <row r="3722" spans="1:3">
      <c r="A3722"/>
      <c r="B3722"/>
      <c r="C3722"/>
    </row>
    <row r="3723" spans="1:3">
      <c r="A3723"/>
      <c r="B3723"/>
      <c r="C3723"/>
    </row>
    <row r="3724" spans="1:3">
      <c r="A3724"/>
      <c r="B3724"/>
      <c r="C3724"/>
    </row>
    <row r="3725" spans="1:3">
      <c r="A3725"/>
      <c r="B3725"/>
      <c r="C3725"/>
    </row>
    <row r="3726" spans="1:3">
      <c r="A3726"/>
      <c r="B3726"/>
      <c r="C3726"/>
    </row>
    <row r="3727" spans="1:3">
      <c r="A3727"/>
      <c r="B3727"/>
      <c r="C3727"/>
    </row>
    <row r="3728" spans="1:3">
      <c r="A3728"/>
      <c r="B3728"/>
      <c r="C3728"/>
    </row>
    <row r="3729" spans="1:3">
      <c r="A3729"/>
      <c r="B3729"/>
      <c r="C3729"/>
    </row>
    <row r="3730" spans="1:3">
      <c r="A3730"/>
      <c r="B3730"/>
      <c r="C3730"/>
    </row>
    <row r="3731" spans="1:3">
      <c r="A3731"/>
      <c r="B3731"/>
      <c r="C3731"/>
    </row>
    <row r="3732" spans="1:3">
      <c r="A3732"/>
      <c r="B3732"/>
      <c r="C3732"/>
    </row>
    <row r="3733" spans="1:3">
      <c r="A3733"/>
      <c r="B3733"/>
      <c r="C3733"/>
    </row>
    <row r="3734" spans="1:3">
      <c r="A3734"/>
      <c r="B3734"/>
      <c r="C3734"/>
    </row>
    <row r="3735" spans="1:3">
      <c r="A3735"/>
      <c r="B3735"/>
      <c r="C3735"/>
    </row>
    <row r="3736" spans="1:3">
      <c r="A3736"/>
      <c r="B3736"/>
      <c r="C3736"/>
    </row>
    <row r="3737" spans="1:3">
      <c r="A3737"/>
      <c r="B3737"/>
      <c r="C3737"/>
    </row>
    <row r="3738" spans="1:3">
      <c r="A3738"/>
      <c r="B3738"/>
      <c r="C3738"/>
    </row>
    <row r="3739" spans="1:3">
      <c r="A3739"/>
      <c r="B3739"/>
      <c r="C3739"/>
    </row>
    <row r="3740" spans="1:3">
      <c r="A3740"/>
      <c r="B3740"/>
      <c r="C3740"/>
    </row>
    <row r="3741" spans="1:3">
      <c r="A3741"/>
      <c r="B3741"/>
      <c r="C3741"/>
    </row>
    <row r="3742" spans="1:3">
      <c r="A3742"/>
      <c r="B3742"/>
      <c r="C3742"/>
    </row>
    <row r="3743" spans="1:3">
      <c r="A3743"/>
      <c r="B3743"/>
      <c r="C3743"/>
    </row>
    <row r="3744" spans="1:3">
      <c r="A3744"/>
      <c r="B3744"/>
      <c r="C3744"/>
    </row>
    <row r="3745" spans="1:3">
      <c r="A3745"/>
      <c r="B3745"/>
      <c r="C3745"/>
    </row>
    <row r="3746" spans="1:3">
      <c r="A3746"/>
      <c r="B3746"/>
      <c r="C3746"/>
    </row>
    <row r="3747" spans="1:3">
      <c r="A3747"/>
      <c r="B3747"/>
      <c r="C3747"/>
    </row>
    <row r="3748" spans="1:3">
      <c r="A3748"/>
      <c r="B3748"/>
      <c r="C3748"/>
    </row>
    <row r="3749" spans="1:3">
      <c r="A3749"/>
      <c r="B3749"/>
      <c r="C3749"/>
    </row>
    <row r="3750" spans="1:3">
      <c r="A3750"/>
      <c r="B3750"/>
      <c r="C3750"/>
    </row>
    <row r="3751" spans="1:3">
      <c r="A3751"/>
      <c r="B3751"/>
      <c r="C3751"/>
    </row>
    <row r="3752" spans="1:3">
      <c r="A3752"/>
      <c r="B3752"/>
      <c r="C3752"/>
    </row>
    <row r="3753" spans="1:3">
      <c r="A3753"/>
      <c r="B3753"/>
      <c r="C3753"/>
    </row>
    <row r="3754" spans="1:3">
      <c r="A3754"/>
      <c r="B3754"/>
      <c r="C3754"/>
    </row>
    <row r="3755" spans="1:3">
      <c r="A3755"/>
      <c r="B3755"/>
      <c r="C3755"/>
    </row>
    <row r="3756" spans="1:3">
      <c r="A3756"/>
      <c r="B3756"/>
      <c r="C3756"/>
    </row>
    <row r="3757" spans="1:3">
      <c r="A3757"/>
      <c r="B3757"/>
      <c r="C3757"/>
    </row>
    <row r="3758" spans="1:3">
      <c r="A3758"/>
      <c r="B3758"/>
      <c r="C3758"/>
    </row>
    <row r="3759" spans="1:3">
      <c r="A3759"/>
      <c r="B3759"/>
      <c r="C3759"/>
    </row>
    <row r="3760" spans="1:3">
      <c r="A3760"/>
      <c r="B3760"/>
      <c r="C3760"/>
    </row>
    <row r="3761" spans="1:3">
      <c r="A3761"/>
      <c r="B3761"/>
      <c r="C3761"/>
    </row>
    <row r="3762" spans="1:3">
      <c r="A3762"/>
      <c r="B3762"/>
      <c r="C3762"/>
    </row>
    <row r="3763" spans="1:3">
      <c r="A3763"/>
      <c r="B3763"/>
      <c r="C3763"/>
    </row>
    <row r="3764" spans="1:3">
      <c r="A3764"/>
      <c r="B3764"/>
      <c r="C3764"/>
    </row>
    <row r="3765" spans="1:3">
      <c r="A3765"/>
      <c r="B3765"/>
      <c r="C3765"/>
    </row>
    <row r="3766" spans="1:3">
      <c r="A3766"/>
      <c r="B3766"/>
      <c r="C3766"/>
    </row>
    <row r="3767" spans="1:3">
      <c r="A3767"/>
      <c r="B3767"/>
      <c r="C3767"/>
    </row>
    <row r="3768" spans="1:3">
      <c r="A3768"/>
      <c r="B3768"/>
      <c r="C3768"/>
    </row>
    <row r="3769" spans="1:3">
      <c r="A3769"/>
      <c r="B3769"/>
      <c r="C3769"/>
    </row>
    <row r="3770" spans="1:3">
      <c r="A3770"/>
      <c r="B3770"/>
      <c r="C3770"/>
    </row>
    <row r="3771" spans="1:3">
      <c r="A3771"/>
      <c r="B3771"/>
      <c r="C3771"/>
    </row>
    <row r="3772" spans="1:3">
      <c r="A3772"/>
      <c r="B3772"/>
      <c r="C3772"/>
    </row>
    <row r="3773" spans="1:3">
      <c r="A3773"/>
      <c r="B3773"/>
      <c r="C3773"/>
    </row>
    <row r="3774" spans="1:3">
      <c r="A3774"/>
      <c r="B3774"/>
      <c r="C3774"/>
    </row>
    <row r="3775" spans="1:3">
      <c r="A3775"/>
      <c r="B3775"/>
      <c r="C3775"/>
    </row>
    <row r="3776" spans="1:3">
      <c r="A3776"/>
      <c r="B3776"/>
      <c r="C3776"/>
    </row>
    <row r="3777" spans="1:3">
      <c r="A3777"/>
      <c r="B3777"/>
      <c r="C3777"/>
    </row>
    <row r="3778" spans="1:3">
      <c r="A3778"/>
      <c r="B3778"/>
      <c r="C3778"/>
    </row>
    <row r="3779" spans="1:3">
      <c r="A3779"/>
      <c r="B3779"/>
      <c r="C3779"/>
    </row>
    <row r="3780" spans="1:3">
      <c r="A3780"/>
      <c r="B3780"/>
      <c r="C3780"/>
    </row>
    <row r="3781" spans="1:3">
      <c r="A3781"/>
      <c r="B3781"/>
      <c r="C3781"/>
    </row>
    <row r="3782" spans="1:3">
      <c r="A3782"/>
      <c r="B3782"/>
      <c r="C3782"/>
    </row>
    <row r="3783" spans="1:3">
      <c r="A3783"/>
      <c r="B3783"/>
      <c r="C3783"/>
    </row>
    <row r="3784" spans="1:3">
      <c r="A3784"/>
      <c r="B3784"/>
      <c r="C3784"/>
    </row>
    <row r="3785" spans="1:3">
      <c r="A3785"/>
      <c r="B3785"/>
      <c r="C3785"/>
    </row>
    <row r="3786" spans="1:3">
      <c r="A3786"/>
      <c r="B3786"/>
      <c r="C3786"/>
    </row>
    <row r="3787" spans="1:3">
      <c r="A3787"/>
      <c r="B3787"/>
      <c r="C3787"/>
    </row>
    <row r="3788" spans="1:3">
      <c r="A3788"/>
      <c r="B3788"/>
      <c r="C3788"/>
    </row>
    <row r="3789" spans="1:3">
      <c r="A3789"/>
      <c r="B3789"/>
      <c r="C3789"/>
    </row>
    <row r="3790" spans="1:3">
      <c r="A3790"/>
      <c r="B3790"/>
      <c r="C3790"/>
    </row>
    <row r="3791" spans="1:3">
      <c r="A3791"/>
      <c r="B3791"/>
      <c r="C3791"/>
    </row>
    <row r="3792" spans="1:3">
      <c r="A3792"/>
      <c r="B3792"/>
      <c r="C3792"/>
    </row>
    <row r="3793" spans="1:3">
      <c r="A3793"/>
      <c r="B3793"/>
      <c r="C3793"/>
    </row>
    <row r="3794" spans="1:3">
      <c r="A3794"/>
      <c r="B3794"/>
      <c r="C3794"/>
    </row>
    <row r="3795" spans="1:3">
      <c r="A3795"/>
      <c r="B3795"/>
      <c r="C3795"/>
    </row>
    <row r="3796" spans="1:3">
      <c r="A3796"/>
      <c r="B3796"/>
      <c r="C3796"/>
    </row>
    <row r="3797" spans="1:3">
      <c r="A3797"/>
      <c r="B3797"/>
      <c r="C3797"/>
    </row>
    <row r="3798" spans="1:3">
      <c r="A3798"/>
      <c r="B3798"/>
      <c r="C3798"/>
    </row>
    <row r="3799" spans="1:3">
      <c r="A3799"/>
      <c r="B3799"/>
      <c r="C3799"/>
    </row>
    <row r="3800" spans="1:3">
      <c r="A3800"/>
      <c r="B3800"/>
      <c r="C3800"/>
    </row>
    <row r="3801" spans="1:3">
      <c r="A3801"/>
      <c r="B3801"/>
      <c r="C3801"/>
    </row>
    <row r="3802" spans="1:3">
      <c r="A3802"/>
      <c r="B3802"/>
      <c r="C3802"/>
    </row>
    <row r="3803" spans="1:3">
      <c r="A3803"/>
      <c r="B3803"/>
      <c r="C3803"/>
    </row>
    <row r="3804" spans="1:3">
      <c r="A3804"/>
      <c r="B3804"/>
      <c r="C3804"/>
    </row>
    <row r="3805" spans="1:3">
      <c r="A3805"/>
      <c r="B3805"/>
      <c r="C3805"/>
    </row>
    <row r="3806" spans="1:3">
      <c r="A3806"/>
      <c r="B3806"/>
      <c r="C3806"/>
    </row>
    <row r="3807" spans="1:3">
      <c r="A3807"/>
      <c r="B3807"/>
      <c r="C3807"/>
    </row>
    <row r="3808" spans="1:3">
      <c r="A3808"/>
      <c r="B3808"/>
      <c r="C3808"/>
    </row>
    <row r="3809" spans="1:3">
      <c r="A3809"/>
      <c r="B3809"/>
      <c r="C3809"/>
    </row>
    <row r="3810" spans="1:3">
      <c r="A3810"/>
      <c r="B3810"/>
      <c r="C3810"/>
    </row>
    <row r="3811" spans="1:3">
      <c r="A3811"/>
      <c r="B3811"/>
      <c r="C3811"/>
    </row>
    <row r="3812" spans="1:3">
      <c r="A3812"/>
      <c r="B3812"/>
      <c r="C3812"/>
    </row>
    <row r="3813" spans="1:3">
      <c r="A3813"/>
      <c r="B3813"/>
      <c r="C3813"/>
    </row>
    <row r="3814" spans="1:3">
      <c r="A3814"/>
      <c r="B3814"/>
      <c r="C3814"/>
    </row>
    <row r="3815" spans="1:3">
      <c r="A3815"/>
      <c r="B3815"/>
      <c r="C3815"/>
    </row>
    <row r="3816" spans="1:3">
      <c r="A3816"/>
      <c r="B3816"/>
      <c r="C3816"/>
    </row>
    <row r="3817" spans="1:3">
      <c r="A3817"/>
      <c r="B3817"/>
      <c r="C3817"/>
    </row>
    <row r="3818" spans="1:3">
      <c r="A3818"/>
      <c r="B3818"/>
      <c r="C3818"/>
    </row>
    <row r="3819" spans="1:3">
      <c r="A3819"/>
      <c r="B3819"/>
      <c r="C3819"/>
    </row>
    <row r="3820" spans="1:3">
      <c r="A3820"/>
      <c r="B3820"/>
      <c r="C3820"/>
    </row>
    <row r="3821" spans="1:3">
      <c r="A3821"/>
      <c r="B3821"/>
      <c r="C3821"/>
    </row>
    <row r="3822" spans="1:3">
      <c r="A3822"/>
      <c r="B3822"/>
      <c r="C3822"/>
    </row>
    <row r="3823" spans="1:3">
      <c r="A3823"/>
      <c r="B3823"/>
      <c r="C3823"/>
    </row>
    <row r="3824" spans="1:3">
      <c r="A3824"/>
      <c r="B3824"/>
      <c r="C3824"/>
    </row>
    <row r="3825" spans="1:3">
      <c r="A3825"/>
      <c r="B3825"/>
      <c r="C3825"/>
    </row>
    <row r="3826" spans="1:3">
      <c r="A3826"/>
      <c r="B3826"/>
      <c r="C3826"/>
    </row>
    <row r="3827" spans="1:3">
      <c r="A3827"/>
      <c r="B3827"/>
      <c r="C3827"/>
    </row>
    <row r="3828" spans="1:3">
      <c r="A3828"/>
      <c r="B3828"/>
      <c r="C3828"/>
    </row>
    <row r="3829" spans="1:3">
      <c r="A3829"/>
      <c r="B3829"/>
      <c r="C3829"/>
    </row>
    <row r="3830" spans="1:3">
      <c r="A3830"/>
      <c r="B3830"/>
      <c r="C3830"/>
    </row>
    <row r="3831" spans="1:3">
      <c r="A3831"/>
      <c r="B3831"/>
      <c r="C3831"/>
    </row>
    <row r="3832" spans="1:3">
      <c r="A3832"/>
      <c r="B3832"/>
      <c r="C3832"/>
    </row>
    <row r="3833" spans="1:3">
      <c r="A3833"/>
      <c r="B3833"/>
      <c r="C3833"/>
    </row>
    <row r="3834" spans="1:3">
      <c r="A3834"/>
      <c r="B3834"/>
      <c r="C3834"/>
    </row>
    <row r="3835" spans="1:3">
      <c r="A3835"/>
      <c r="B3835"/>
      <c r="C3835"/>
    </row>
    <row r="3836" spans="1:3">
      <c r="A3836"/>
      <c r="B3836"/>
      <c r="C3836"/>
    </row>
    <row r="3837" spans="1:3">
      <c r="A3837"/>
      <c r="B3837"/>
      <c r="C3837"/>
    </row>
    <row r="3838" spans="1:3">
      <c r="A3838"/>
      <c r="B3838"/>
      <c r="C3838"/>
    </row>
    <row r="3839" spans="1:3">
      <c r="A3839"/>
      <c r="B3839"/>
      <c r="C3839"/>
    </row>
    <row r="3840" spans="1:3">
      <c r="A3840"/>
      <c r="B3840"/>
      <c r="C3840"/>
    </row>
    <row r="3841" spans="1:3">
      <c r="A3841"/>
      <c r="B3841"/>
      <c r="C3841"/>
    </row>
    <row r="3842" spans="1:3">
      <c r="A3842"/>
      <c r="B3842"/>
      <c r="C3842"/>
    </row>
    <row r="3843" spans="1:3">
      <c r="A3843"/>
      <c r="B3843"/>
      <c r="C3843"/>
    </row>
    <row r="3844" spans="1:3">
      <c r="A3844"/>
      <c r="B3844"/>
      <c r="C3844"/>
    </row>
    <row r="3845" spans="1:3">
      <c r="A3845"/>
      <c r="B3845"/>
      <c r="C3845"/>
    </row>
    <row r="3846" spans="1:3">
      <c r="A3846"/>
      <c r="B3846"/>
      <c r="C3846"/>
    </row>
    <row r="3847" spans="1:3">
      <c r="A3847"/>
      <c r="B3847"/>
      <c r="C3847"/>
    </row>
    <row r="3848" spans="1:3">
      <c r="A3848"/>
      <c r="B3848"/>
      <c r="C3848"/>
    </row>
    <row r="3849" spans="1:3">
      <c r="A3849"/>
      <c r="B3849"/>
      <c r="C3849"/>
    </row>
    <row r="3850" spans="1:3">
      <c r="A3850"/>
      <c r="B3850"/>
      <c r="C3850"/>
    </row>
    <row r="3851" spans="1:3">
      <c r="A3851"/>
      <c r="B3851"/>
      <c r="C3851"/>
    </row>
    <row r="3852" spans="1:3">
      <c r="A3852"/>
      <c r="B3852"/>
      <c r="C3852"/>
    </row>
    <row r="3853" spans="1:3">
      <c r="A3853"/>
      <c r="B3853"/>
      <c r="C3853"/>
    </row>
    <row r="3854" spans="1:3">
      <c r="A3854"/>
      <c r="B3854"/>
      <c r="C3854"/>
    </row>
    <row r="3855" spans="1:3">
      <c r="A3855"/>
      <c r="B3855"/>
      <c r="C3855"/>
    </row>
    <row r="3856" spans="1:3">
      <c r="A3856"/>
      <c r="B3856"/>
      <c r="C3856"/>
    </row>
    <row r="3857" spans="1:3">
      <c r="A3857"/>
      <c r="B3857"/>
      <c r="C3857"/>
    </row>
    <row r="3858" spans="1:3">
      <c r="A3858"/>
      <c r="B3858"/>
      <c r="C3858"/>
    </row>
    <row r="3859" spans="1:3">
      <c r="A3859"/>
      <c r="B3859"/>
      <c r="C3859"/>
    </row>
    <row r="3860" spans="1:3">
      <c r="A3860"/>
      <c r="B3860"/>
      <c r="C3860"/>
    </row>
    <row r="3861" spans="1:3">
      <c r="A3861"/>
      <c r="B3861"/>
      <c r="C3861"/>
    </row>
    <row r="3862" spans="1:3">
      <c r="A3862"/>
      <c r="B3862"/>
      <c r="C3862"/>
    </row>
    <row r="3863" spans="1:3">
      <c r="A3863"/>
      <c r="B3863"/>
      <c r="C3863"/>
    </row>
    <row r="3864" spans="1:3">
      <c r="A3864"/>
      <c r="B3864"/>
      <c r="C3864"/>
    </row>
    <row r="3865" spans="1:3">
      <c r="A3865"/>
      <c r="B3865"/>
      <c r="C3865"/>
    </row>
    <row r="3866" spans="1:3">
      <c r="A3866"/>
      <c r="B3866"/>
      <c r="C3866"/>
    </row>
    <row r="3867" spans="1:3">
      <c r="A3867"/>
      <c r="B3867"/>
      <c r="C3867"/>
    </row>
    <row r="3868" spans="1:3">
      <c r="A3868"/>
      <c r="B3868"/>
      <c r="C3868"/>
    </row>
    <row r="3869" spans="1:3">
      <c r="A3869"/>
      <c r="B3869"/>
      <c r="C3869"/>
    </row>
    <row r="3870" spans="1:3">
      <c r="A3870"/>
      <c r="B3870"/>
      <c r="C3870"/>
    </row>
    <row r="3871" spans="1:3">
      <c r="A3871"/>
      <c r="B3871"/>
      <c r="C3871"/>
    </row>
    <row r="3872" spans="1:3">
      <c r="A3872"/>
      <c r="B3872"/>
      <c r="C3872"/>
    </row>
    <row r="3873" spans="1:3">
      <c r="A3873"/>
      <c r="B3873"/>
      <c r="C3873"/>
    </row>
    <row r="3874" spans="1:3">
      <c r="A3874"/>
      <c r="B3874"/>
      <c r="C3874"/>
    </row>
    <row r="3875" spans="1:3">
      <c r="A3875"/>
      <c r="B3875"/>
      <c r="C3875"/>
    </row>
    <row r="3876" spans="1:3">
      <c r="A3876"/>
      <c r="B3876"/>
      <c r="C3876"/>
    </row>
    <row r="3877" spans="1:3">
      <c r="A3877"/>
      <c r="B3877"/>
      <c r="C3877"/>
    </row>
    <row r="3878" spans="1:3">
      <c r="A3878"/>
      <c r="B3878"/>
      <c r="C3878"/>
    </row>
    <row r="3879" spans="1:3">
      <c r="A3879"/>
      <c r="B3879"/>
      <c r="C3879"/>
    </row>
    <row r="3880" spans="1:3">
      <c r="A3880"/>
      <c r="B3880"/>
      <c r="C3880"/>
    </row>
    <row r="3881" spans="1:3">
      <c r="A3881"/>
      <c r="B3881"/>
      <c r="C3881"/>
    </row>
    <row r="3882" spans="1:3">
      <c r="A3882"/>
      <c r="B3882"/>
      <c r="C3882"/>
    </row>
    <row r="3883" spans="1:3">
      <c r="A3883"/>
      <c r="B3883"/>
      <c r="C3883"/>
    </row>
    <row r="3884" spans="1:3">
      <c r="A3884"/>
      <c r="B3884"/>
      <c r="C3884"/>
    </row>
    <row r="3885" spans="1:3">
      <c r="A3885"/>
      <c r="B3885"/>
      <c r="C3885"/>
    </row>
    <row r="3886" spans="1:3">
      <c r="A3886"/>
      <c r="B3886"/>
      <c r="C3886"/>
    </row>
    <row r="3887" spans="1:3">
      <c r="A3887"/>
      <c r="B3887"/>
      <c r="C3887"/>
    </row>
    <row r="3888" spans="1:3">
      <c r="A3888"/>
      <c r="B3888"/>
      <c r="C3888"/>
    </row>
    <row r="3889" spans="1:3">
      <c r="A3889"/>
      <c r="B3889"/>
      <c r="C3889"/>
    </row>
    <row r="3890" spans="1:3">
      <c r="A3890"/>
      <c r="B3890"/>
      <c r="C3890"/>
    </row>
    <row r="3891" spans="1:3">
      <c r="A3891"/>
      <c r="B3891"/>
      <c r="C3891"/>
    </row>
    <row r="3892" spans="1:3">
      <c r="A3892"/>
      <c r="B3892"/>
      <c r="C3892"/>
    </row>
    <row r="3893" spans="1:3">
      <c r="A3893"/>
      <c r="B3893"/>
      <c r="C3893"/>
    </row>
    <row r="3894" spans="1:3">
      <c r="A3894"/>
      <c r="B3894"/>
      <c r="C3894"/>
    </row>
    <row r="3895" spans="1:3">
      <c r="A3895"/>
      <c r="B3895"/>
      <c r="C3895"/>
    </row>
    <row r="3896" spans="1:3">
      <c r="A3896"/>
      <c r="B3896"/>
      <c r="C3896"/>
    </row>
    <row r="3897" spans="1:3">
      <c r="A3897"/>
      <c r="B3897"/>
      <c r="C3897"/>
    </row>
    <row r="3898" spans="1:3">
      <c r="A3898"/>
      <c r="B3898"/>
      <c r="C3898"/>
    </row>
    <row r="3899" spans="1:3">
      <c r="A3899"/>
      <c r="B3899"/>
      <c r="C3899"/>
    </row>
    <row r="3900" spans="1:3">
      <c r="A3900"/>
      <c r="B3900"/>
      <c r="C3900"/>
    </row>
    <row r="3901" spans="1:3">
      <c r="A3901"/>
      <c r="B3901"/>
      <c r="C3901"/>
    </row>
    <row r="3902" spans="1:3">
      <c r="A3902"/>
      <c r="B3902"/>
      <c r="C3902"/>
    </row>
    <row r="3903" spans="1:3">
      <c r="A3903"/>
      <c r="B3903"/>
      <c r="C3903"/>
    </row>
    <row r="3904" spans="1:3">
      <c r="A3904"/>
      <c r="B3904"/>
      <c r="C3904"/>
    </row>
    <row r="3905" spans="1:3">
      <c r="A3905"/>
      <c r="B3905"/>
      <c r="C3905"/>
    </row>
    <row r="3906" spans="1:3">
      <c r="A3906"/>
      <c r="B3906"/>
      <c r="C3906"/>
    </row>
    <row r="3907" spans="1:3">
      <c r="A3907"/>
      <c r="B3907"/>
      <c r="C3907"/>
    </row>
    <row r="3908" spans="1:3">
      <c r="A3908"/>
      <c r="B3908"/>
      <c r="C3908"/>
    </row>
    <row r="3909" spans="1:3">
      <c r="A3909"/>
      <c r="B3909"/>
      <c r="C3909"/>
    </row>
    <row r="3910" spans="1:3">
      <c r="A3910"/>
      <c r="B3910"/>
      <c r="C3910"/>
    </row>
    <row r="3911" spans="1:3">
      <c r="A3911"/>
      <c r="B3911"/>
      <c r="C3911"/>
    </row>
    <row r="3912" spans="1:3">
      <c r="A3912"/>
      <c r="B3912"/>
      <c r="C3912"/>
    </row>
    <row r="3913" spans="1:3">
      <c r="A3913"/>
      <c r="B3913"/>
      <c r="C3913"/>
    </row>
    <row r="3914" spans="1:3">
      <c r="A3914"/>
      <c r="B3914"/>
      <c r="C3914"/>
    </row>
    <row r="3915" spans="1:3">
      <c r="A3915"/>
      <c r="B3915"/>
      <c r="C3915"/>
    </row>
    <row r="3916" spans="1:3">
      <c r="A3916"/>
      <c r="B3916"/>
      <c r="C3916"/>
    </row>
    <row r="3917" spans="1:3">
      <c r="A3917"/>
      <c r="B3917"/>
      <c r="C3917"/>
    </row>
    <row r="3918" spans="1:3">
      <c r="A3918"/>
      <c r="B3918"/>
      <c r="C3918"/>
    </row>
    <row r="3919" spans="1:3">
      <c r="A3919"/>
      <c r="B3919"/>
      <c r="C3919"/>
    </row>
    <row r="3920" spans="1:3">
      <c r="A3920"/>
      <c r="B3920"/>
      <c r="C3920"/>
    </row>
    <row r="3921" spans="1:3">
      <c r="A3921"/>
      <c r="B3921"/>
      <c r="C3921"/>
    </row>
    <row r="3922" spans="1:3">
      <c r="A3922"/>
      <c r="B3922"/>
      <c r="C3922"/>
    </row>
    <row r="3923" spans="1:3">
      <c r="A3923"/>
      <c r="B3923"/>
      <c r="C3923"/>
    </row>
    <row r="3924" spans="1:3">
      <c r="A3924"/>
      <c r="B3924"/>
      <c r="C3924"/>
    </row>
    <row r="3925" spans="1:3">
      <c r="A3925"/>
      <c r="B3925"/>
      <c r="C3925"/>
    </row>
    <row r="3926" spans="1:3">
      <c r="A3926"/>
      <c r="B3926"/>
      <c r="C3926"/>
    </row>
    <row r="3927" spans="1:3">
      <c r="A3927"/>
      <c r="B3927"/>
      <c r="C3927"/>
    </row>
    <row r="3928" spans="1:3">
      <c r="A3928"/>
      <c r="B3928"/>
      <c r="C3928"/>
    </row>
    <row r="3929" spans="1:3">
      <c r="A3929"/>
      <c r="B3929"/>
      <c r="C3929"/>
    </row>
    <row r="3930" spans="1:3">
      <c r="A3930"/>
      <c r="B3930"/>
      <c r="C3930"/>
    </row>
    <row r="3931" spans="1:3">
      <c r="A3931"/>
      <c r="B3931"/>
      <c r="C3931"/>
    </row>
    <row r="3932" spans="1:3">
      <c r="A3932"/>
      <c r="B3932"/>
      <c r="C3932"/>
    </row>
    <row r="3933" spans="1:3">
      <c r="A3933"/>
      <c r="B3933"/>
      <c r="C3933"/>
    </row>
    <row r="3934" spans="1:3">
      <c r="A3934"/>
      <c r="B3934"/>
      <c r="C3934"/>
    </row>
    <row r="3935" spans="1:3">
      <c r="A3935"/>
      <c r="B3935"/>
      <c r="C3935"/>
    </row>
    <row r="3936" spans="1:3">
      <c r="A3936"/>
      <c r="B3936"/>
      <c r="C3936"/>
    </row>
    <row r="3937" spans="1:3">
      <c r="A3937"/>
      <c r="B3937"/>
      <c r="C3937"/>
    </row>
    <row r="3938" spans="1:3">
      <c r="A3938"/>
      <c r="B3938"/>
      <c r="C3938"/>
    </row>
    <row r="3939" spans="1:3">
      <c r="A3939"/>
      <c r="B3939"/>
      <c r="C3939"/>
    </row>
    <row r="3940" spans="1:3">
      <c r="A3940"/>
      <c r="B3940"/>
      <c r="C3940"/>
    </row>
    <row r="3941" spans="1:3">
      <c r="A3941"/>
      <c r="B3941"/>
      <c r="C3941"/>
    </row>
    <row r="3942" spans="1:3">
      <c r="A3942"/>
      <c r="B3942"/>
      <c r="C3942"/>
    </row>
    <row r="3943" spans="1:3">
      <c r="A3943"/>
      <c r="B3943"/>
      <c r="C3943"/>
    </row>
    <row r="3944" spans="1:3">
      <c r="A3944"/>
      <c r="B3944"/>
      <c r="C3944"/>
    </row>
    <row r="3945" spans="1:3">
      <c r="A3945"/>
      <c r="B3945"/>
      <c r="C3945"/>
    </row>
    <row r="3946" spans="1:3">
      <c r="A3946"/>
      <c r="B3946"/>
      <c r="C3946"/>
    </row>
    <row r="3947" spans="1:3">
      <c r="A3947"/>
      <c r="B3947"/>
      <c r="C3947"/>
    </row>
    <row r="3948" spans="1:3">
      <c r="A3948"/>
      <c r="B3948"/>
      <c r="C3948"/>
    </row>
    <row r="3949" spans="1:3">
      <c r="A3949"/>
      <c r="B3949"/>
      <c r="C3949"/>
    </row>
    <row r="3950" spans="1:3">
      <c r="A3950"/>
      <c r="B3950"/>
      <c r="C3950"/>
    </row>
    <row r="3951" spans="1:3">
      <c r="A3951"/>
      <c r="B3951"/>
      <c r="C3951"/>
    </row>
    <row r="3952" spans="1:3">
      <c r="A3952"/>
      <c r="B3952"/>
      <c r="C3952"/>
    </row>
    <row r="3953" spans="1:3">
      <c r="A3953"/>
      <c r="B3953"/>
      <c r="C3953"/>
    </row>
    <row r="3954" spans="1:3">
      <c r="A3954"/>
      <c r="B3954"/>
      <c r="C3954"/>
    </row>
    <row r="3955" spans="1:3">
      <c r="A3955"/>
      <c r="B3955"/>
      <c r="C3955"/>
    </row>
    <row r="3956" spans="1:3">
      <c r="A3956"/>
      <c r="B3956"/>
      <c r="C3956"/>
    </row>
    <row r="3957" spans="1:3">
      <c r="A3957"/>
      <c r="B3957"/>
      <c r="C3957"/>
    </row>
    <row r="3958" spans="1:3">
      <c r="A3958"/>
      <c r="B3958"/>
      <c r="C3958"/>
    </row>
    <row r="3959" spans="1:3">
      <c r="A3959"/>
      <c r="B3959"/>
      <c r="C3959"/>
    </row>
    <row r="3960" spans="1:3">
      <c r="A3960"/>
      <c r="B3960"/>
      <c r="C3960"/>
    </row>
    <row r="3961" spans="1:3">
      <c r="A3961"/>
      <c r="B3961"/>
      <c r="C3961"/>
    </row>
    <row r="3962" spans="1:3">
      <c r="A3962"/>
      <c r="B3962"/>
      <c r="C3962"/>
    </row>
    <row r="3963" spans="1:3">
      <c r="A3963"/>
      <c r="B3963"/>
      <c r="C3963"/>
    </row>
    <row r="3964" spans="1:3">
      <c r="A3964"/>
      <c r="B3964"/>
      <c r="C3964"/>
    </row>
    <row r="3965" spans="1:3">
      <c r="A3965"/>
      <c r="B3965"/>
      <c r="C3965"/>
    </row>
    <row r="3966" spans="1:3">
      <c r="A3966"/>
      <c r="B3966"/>
      <c r="C3966"/>
    </row>
    <row r="3967" spans="1:3">
      <c r="A3967"/>
      <c r="B3967"/>
      <c r="C3967"/>
    </row>
    <row r="3968" spans="1:3">
      <c r="A3968"/>
      <c r="B3968"/>
      <c r="C3968"/>
    </row>
    <row r="3969" spans="1:3">
      <c r="A3969"/>
      <c r="B3969"/>
      <c r="C3969"/>
    </row>
    <row r="3970" spans="1:3">
      <c r="A3970"/>
      <c r="B3970"/>
      <c r="C3970"/>
    </row>
    <row r="3971" spans="1:3">
      <c r="A3971"/>
      <c r="B3971"/>
      <c r="C3971"/>
    </row>
    <row r="3972" spans="1:3">
      <c r="A3972"/>
      <c r="B3972"/>
      <c r="C3972"/>
    </row>
    <row r="3973" spans="1:3">
      <c r="A3973"/>
      <c r="B3973"/>
      <c r="C3973"/>
    </row>
    <row r="3974" spans="1:3">
      <c r="A3974"/>
      <c r="B3974"/>
      <c r="C3974"/>
    </row>
    <row r="3975" spans="1:3">
      <c r="A3975"/>
      <c r="B3975"/>
      <c r="C3975"/>
    </row>
    <row r="3976" spans="1:3">
      <c r="A3976"/>
      <c r="B3976"/>
      <c r="C3976"/>
    </row>
    <row r="3977" spans="1:3">
      <c r="A3977"/>
      <c r="B3977"/>
      <c r="C3977"/>
    </row>
    <row r="3978" spans="1:3">
      <c r="A3978"/>
      <c r="B3978"/>
      <c r="C3978"/>
    </row>
    <row r="3979" spans="1:3">
      <c r="A3979"/>
      <c r="B3979"/>
      <c r="C3979"/>
    </row>
    <row r="3980" spans="1:3">
      <c r="A3980"/>
      <c r="B3980"/>
      <c r="C3980"/>
    </row>
    <row r="3981" spans="1:3">
      <c r="A3981"/>
      <c r="B3981"/>
      <c r="C3981"/>
    </row>
    <row r="3982" spans="1:3">
      <c r="A3982"/>
      <c r="B3982"/>
      <c r="C3982"/>
    </row>
    <row r="3983" spans="1:3">
      <c r="A3983"/>
      <c r="B3983"/>
      <c r="C3983"/>
    </row>
    <row r="3984" spans="1:3">
      <c r="A3984"/>
      <c r="B3984"/>
      <c r="C3984"/>
    </row>
    <row r="3985" spans="1:3">
      <c r="A3985"/>
      <c r="B3985"/>
      <c r="C3985"/>
    </row>
    <row r="3986" spans="1:3">
      <c r="A3986"/>
      <c r="B3986"/>
      <c r="C3986"/>
    </row>
    <row r="3987" spans="1:3">
      <c r="A3987"/>
      <c r="B3987"/>
      <c r="C3987"/>
    </row>
    <row r="3988" spans="1:3">
      <c r="A3988"/>
      <c r="B3988"/>
      <c r="C3988"/>
    </row>
    <row r="3989" spans="1:3">
      <c r="A3989"/>
      <c r="B3989"/>
      <c r="C3989"/>
    </row>
    <row r="3990" spans="1:3">
      <c r="A3990"/>
      <c r="B3990"/>
      <c r="C3990"/>
    </row>
    <row r="3991" spans="1:3">
      <c r="A3991"/>
      <c r="B3991"/>
      <c r="C3991"/>
    </row>
    <row r="3992" spans="1:3">
      <c r="A3992"/>
      <c r="B3992"/>
      <c r="C3992"/>
    </row>
    <row r="3993" spans="1:3">
      <c r="A3993"/>
      <c r="B3993"/>
      <c r="C3993"/>
    </row>
    <row r="3994" spans="1:3">
      <c r="A3994"/>
      <c r="B3994"/>
      <c r="C3994"/>
    </row>
    <row r="3995" spans="1:3">
      <c r="A3995"/>
      <c r="B3995"/>
      <c r="C3995"/>
    </row>
    <row r="3996" spans="1:3">
      <c r="A3996"/>
      <c r="B3996"/>
      <c r="C3996"/>
    </row>
    <row r="3997" spans="1:3">
      <c r="A3997"/>
      <c r="B3997"/>
      <c r="C3997"/>
    </row>
    <row r="3998" spans="1:3">
      <c r="A3998"/>
      <c r="B3998"/>
      <c r="C3998"/>
    </row>
    <row r="3999" spans="1:3">
      <c r="A3999"/>
      <c r="B3999"/>
      <c r="C3999"/>
    </row>
    <row r="4000" spans="1:3">
      <c r="A4000"/>
      <c r="B4000"/>
      <c r="C4000"/>
    </row>
    <row r="4001" spans="1:3">
      <c r="A4001"/>
      <c r="B4001"/>
      <c r="C4001"/>
    </row>
    <row r="4002" spans="1:3">
      <c r="A4002"/>
      <c r="B4002"/>
      <c r="C4002"/>
    </row>
    <row r="4003" spans="1:3">
      <c r="A4003"/>
      <c r="B4003"/>
      <c r="C4003"/>
    </row>
    <row r="4004" spans="1:3">
      <c r="A4004"/>
      <c r="B4004"/>
      <c r="C4004"/>
    </row>
    <row r="4005" spans="1:3">
      <c r="A4005"/>
      <c r="B4005"/>
      <c r="C4005"/>
    </row>
    <row r="4006" spans="1:3">
      <c r="A4006"/>
      <c r="B4006"/>
      <c r="C4006"/>
    </row>
    <row r="4007" spans="1:3">
      <c r="A4007"/>
      <c r="B4007"/>
      <c r="C4007"/>
    </row>
    <row r="4008" spans="1:3">
      <c r="A4008"/>
      <c r="B4008"/>
      <c r="C4008"/>
    </row>
    <row r="4009" spans="1:3">
      <c r="A4009"/>
      <c r="B4009"/>
      <c r="C4009"/>
    </row>
    <row r="4010" spans="1:3">
      <c r="A4010"/>
      <c r="B4010"/>
      <c r="C4010"/>
    </row>
    <row r="4011" spans="1:3">
      <c r="A4011"/>
      <c r="B4011"/>
      <c r="C4011"/>
    </row>
    <row r="4012" spans="1:3">
      <c r="A4012"/>
      <c r="B4012"/>
      <c r="C4012"/>
    </row>
    <row r="4013" spans="1:3">
      <c r="A4013"/>
      <c r="B4013"/>
      <c r="C4013"/>
    </row>
    <row r="4014" spans="1:3">
      <c r="A4014"/>
      <c r="B4014"/>
      <c r="C4014"/>
    </row>
    <row r="4015" spans="1:3">
      <c r="A4015"/>
      <c r="B4015"/>
      <c r="C4015"/>
    </row>
    <row r="4016" spans="1:3">
      <c r="A4016"/>
      <c r="B4016"/>
      <c r="C4016"/>
    </row>
    <row r="4017" spans="1:3">
      <c r="A4017"/>
      <c r="B4017"/>
      <c r="C4017"/>
    </row>
    <row r="4018" spans="1:3">
      <c r="A4018"/>
      <c r="B4018"/>
      <c r="C4018"/>
    </row>
    <row r="4019" spans="1:3">
      <c r="A4019"/>
      <c r="B4019"/>
      <c r="C4019"/>
    </row>
    <row r="4020" spans="1:3">
      <c r="A4020"/>
      <c r="B4020"/>
      <c r="C4020"/>
    </row>
    <row r="4021" spans="1:3">
      <c r="A4021"/>
      <c r="B4021"/>
      <c r="C4021"/>
    </row>
    <row r="4022" spans="1:3">
      <c r="A4022"/>
      <c r="B4022"/>
      <c r="C4022"/>
    </row>
    <row r="4023" spans="1:3">
      <c r="A4023"/>
      <c r="B4023"/>
      <c r="C4023"/>
    </row>
    <row r="4024" spans="1:3">
      <c r="A4024"/>
      <c r="B4024"/>
      <c r="C4024"/>
    </row>
    <row r="4025" spans="1:3">
      <c r="A4025"/>
      <c r="B4025"/>
      <c r="C4025"/>
    </row>
    <row r="4026" spans="1:3">
      <c r="A4026"/>
      <c r="B4026"/>
      <c r="C4026"/>
    </row>
    <row r="4027" spans="1:3">
      <c r="A4027"/>
      <c r="B4027"/>
      <c r="C4027"/>
    </row>
    <row r="4028" spans="1:3">
      <c r="A4028"/>
      <c r="B4028"/>
      <c r="C4028"/>
    </row>
    <row r="4029" spans="1:3">
      <c r="A4029"/>
      <c r="B4029"/>
      <c r="C4029"/>
    </row>
    <row r="4030" spans="1:3">
      <c r="A4030"/>
      <c r="B4030"/>
      <c r="C4030"/>
    </row>
    <row r="4031" spans="1:3">
      <c r="A4031"/>
      <c r="B4031"/>
      <c r="C4031"/>
    </row>
    <row r="4032" spans="1:3">
      <c r="A4032"/>
      <c r="B4032"/>
      <c r="C4032"/>
    </row>
    <row r="4033" spans="1:3">
      <c r="A4033"/>
      <c r="B4033"/>
      <c r="C4033"/>
    </row>
    <row r="4034" spans="1:3">
      <c r="A4034"/>
      <c r="B4034"/>
      <c r="C4034"/>
    </row>
    <row r="4035" spans="1:3">
      <c r="A4035"/>
      <c r="B4035"/>
      <c r="C4035"/>
    </row>
    <row r="4036" spans="1:3">
      <c r="A4036"/>
      <c r="B4036"/>
      <c r="C4036"/>
    </row>
    <row r="4037" spans="1:3">
      <c r="A4037"/>
      <c r="B4037"/>
      <c r="C4037"/>
    </row>
    <row r="4038" spans="1:3">
      <c r="A4038"/>
      <c r="B4038"/>
      <c r="C4038"/>
    </row>
    <row r="4039" spans="1:3">
      <c r="A4039"/>
      <c r="B4039"/>
      <c r="C4039"/>
    </row>
    <row r="4040" spans="1:3">
      <c r="A4040"/>
      <c r="B4040"/>
      <c r="C4040"/>
    </row>
    <row r="4041" spans="1:3">
      <c r="A4041"/>
      <c r="B4041"/>
      <c r="C4041"/>
    </row>
    <row r="4042" spans="1:3">
      <c r="A4042"/>
      <c r="B4042"/>
      <c r="C4042"/>
    </row>
    <row r="4043" spans="1:3">
      <c r="A4043"/>
      <c r="B4043"/>
      <c r="C4043"/>
    </row>
    <row r="4044" spans="1:3">
      <c r="A4044"/>
      <c r="B4044"/>
      <c r="C4044"/>
    </row>
    <row r="4045" spans="1:3">
      <c r="A4045"/>
      <c r="B4045"/>
      <c r="C4045"/>
    </row>
    <row r="4046" spans="1:3">
      <c r="A4046"/>
      <c r="B4046"/>
      <c r="C4046"/>
    </row>
    <row r="4047" spans="1:3">
      <c r="A4047"/>
      <c r="B4047"/>
      <c r="C4047"/>
    </row>
    <row r="4048" spans="1:3">
      <c r="A4048"/>
      <c r="B4048"/>
      <c r="C4048"/>
    </row>
    <row r="4049" spans="1:3">
      <c r="A4049"/>
      <c r="B4049"/>
      <c r="C4049"/>
    </row>
    <row r="4050" spans="1:3">
      <c r="A4050"/>
      <c r="B4050"/>
      <c r="C4050"/>
    </row>
    <row r="4051" spans="1:3">
      <c r="A4051"/>
      <c r="B4051"/>
      <c r="C4051"/>
    </row>
    <row r="4052" spans="1:3">
      <c r="A4052"/>
      <c r="B4052"/>
      <c r="C4052"/>
    </row>
    <row r="4053" spans="1:3">
      <c r="A4053"/>
      <c r="B4053"/>
      <c r="C4053"/>
    </row>
    <row r="4054" spans="1:3">
      <c r="A4054"/>
      <c r="B4054"/>
      <c r="C4054"/>
    </row>
    <row r="4055" spans="1:3">
      <c r="A4055"/>
      <c r="B4055"/>
      <c r="C4055"/>
    </row>
    <row r="4056" spans="1:3">
      <c r="A4056"/>
      <c r="B4056"/>
      <c r="C4056"/>
    </row>
    <row r="4057" spans="1:3">
      <c r="A4057"/>
      <c r="B4057"/>
      <c r="C4057"/>
    </row>
    <row r="4058" spans="1:3">
      <c r="A4058"/>
      <c r="B4058"/>
      <c r="C4058"/>
    </row>
    <row r="4059" spans="1:3">
      <c r="A4059"/>
      <c r="B4059"/>
      <c r="C4059"/>
    </row>
    <row r="4060" spans="1:3">
      <c r="A4060"/>
      <c r="B4060"/>
      <c r="C4060"/>
    </row>
    <row r="4061" spans="1:3">
      <c r="A4061"/>
      <c r="B4061"/>
      <c r="C4061"/>
    </row>
    <row r="4062" spans="1:3">
      <c r="A4062"/>
      <c r="B4062"/>
      <c r="C4062"/>
    </row>
    <row r="4063" spans="1:3">
      <c r="A4063"/>
      <c r="B4063"/>
      <c r="C4063"/>
    </row>
    <row r="4064" spans="1:3">
      <c r="A4064"/>
      <c r="B4064"/>
      <c r="C4064"/>
    </row>
    <row r="4065" spans="1:3">
      <c r="A4065"/>
      <c r="B4065"/>
      <c r="C4065"/>
    </row>
    <row r="4066" spans="1:3">
      <c r="A4066"/>
      <c r="B4066"/>
      <c r="C4066"/>
    </row>
    <row r="4067" spans="1:3">
      <c r="A4067"/>
      <c r="B4067"/>
      <c r="C4067"/>
    </row>
    <row r="4068" spans="1:3">
      <c r="A4068"/>
      <c r="B4068"/>
      <c r="C4068"/>
    </row>
    <row r="4069" spans="1:3">
      <c r="A4069"/>
      <c r="B4069"/>
      <c r="C4069"/>
    </row>
    <row r="4070" spans="1:3">
      <c r="A4070"/>
      <c r="B4070"/>
      <c r="C4070"/>
    </row>
    <row r="4071" spans="1:3">
      <c r="A4071"/>
      <c r="B4071"/>
      <c r="C4071"/>
    </row>
    <row r="4072" spans="1:3">
      <c r="A4072"/>
      <c r="B4072"/>
      <c r="C4072"/>
    </row>
    <row r="4073" spans="1:3">
      <c r="A4073"/>
      <c r="B4073"/>
      <c r="C4073"/>
    </row>
    <row r="4074" spans="1:3">
      <c r="A4074"/>
      <c r="B4074"/>
      <c r="C4074"/>
    </row>
    <row r="4075" spans="1:3">
      <c r="A4075"/>
      <c r="B4075"/>
      <c r="C4075"/>
    </row>
    <row r="4076" spans="1:3">
      <c r="A4076"/>
      <c r="B4076"/>
      <c r="C4076"/>
    </row>
    <row r="4077" spans="1:3">
      <c r="A4077"/>
      <c r="B4077"/>
      <c r="C4077"/>
    </row>
    <row r="4078" spans="1:3">
      <c r="A4078"/>
      <c r="B4078"/>
      <c r="C4078"/>
    </row>
    <row r="4079" spans="1:3">
      <c r="A4079"/>
      <c r="B4079"/>
      <c r="C4079"/>
    </row>
    <row r="4080" spans="1:3">
      <c r="A4080"/>
      <c r="B4080"/>
      <c r="C4080"/>
    </row>
    <row r="4081" spans="1:3">
      <c r="A4081"/>
      <c r="B4081"/>
      <c r="C4081"/>
    </row>
    <row r="4082" spans="1:3">
      <c r="A4082"/>
      <c r="B4082"/>
      <c r="C4082"/>
    </row>
    <row r="4083" spans="1:3">
      <c r="A4083"/>
      <c r="B4083"/>
      <c r="C4083"/>
    </row>
    <row r="4084" spans="1:3">
      <c r="A4084"/>
      <c r="B4084"/>
      <c r="C4084"/>
    </row>
    <row r="4085" spans="1:3">
      <c r="A4085"/>
      <c r="B4085"/>
      <c r="C4085"/>
    </row>
    <row r="4086" spans="1:3">
      <c r="A4086"/>
      <c r="B4086"/>
      <c r="C4086"/>
    </row>
    <row r="4087" spans="1:3">
      <c r="A4087"/>
      <c r="B4087"/>
      <c r="C4087"/>
    </row>
    <row r="4088" spans="1:3">
      <c r="A4088"/>
      <c r="B4088"/>
      <c r="C4088"/>
    </row>
    <row r="4089" spans="1:3">
      <c r="A4089"/>
      <c r="B4089"/>
      <c r="C4089"/>
    </row>
    <row r="4090" spans="1:3">
      <c r="A4090"/>
      <c r="B4090"/>
      <c r="C4090"/>
    </row>
    <row r="4091" spans="1:3">
      <c r="A4091"/>
      <c r="B4091"/>
      <c r="C4091"/>
    </row>
    <row r="4092" spans="1:3">
      <c r="A4092"/>
      <c r="B4092"/>
      <c r="C4092"/>
    </row>
    <row r="4093" spans="1:3">
      <c r="A4093"/>
      <c r="B4093"/>
      <c r="C4093"/>
    </row>
    <row r="4094" spans="1:3">
      <c r="A4094"/>
      <c r="B4094"/>
      <c r="C4094"/>
    </row>
    <row r="4095" spans="1:3">
      <c r="A4095"/>
      <c r="B4095"/>
      <c r="C4095"/>
    </row>
    <row r="4096" spans="1:3">
      <c r="A4096"/>
      <c r="B4096"/>
      <c r="C4096"/>
    </row>
    <row r="4097" spans="1:3">
      <c r="A4097"/>
      <c r="B4097"/>
      <c r="C4097"/>
    </row>
    <row r="4098" spans="1:3">
      <c r="A4098"/>
      <c r="B4098"/>
      <c r="C4098"/>
    </row>
    <row r="4099" spans="1:3">
      <c r="A4099"/>
      <c r="B4099"/>
      <c r="C4099"/>
    </row>
    <row r="4100" spans="1:3">
      <c r="A4100"/>
      <c r="B4100"/>
      <c r="C4100"/>
    </row>
    <row r="4101" spans="1:3">
      <c r="A4101"/>
      <c r="B4101"/>
      <c r="C4101"/>
    </row>
    <row r="4102" spans="1:3">
      <c r="A4102"/>
      <c r="B4102"/>
      <c r="C4102"/>
    </row>
    <row r="4103" spans="1:3">
      <c r="A4103"/>
      <c r="B4103"/>
      <c r="C4103"/>
    </row>
    <row r="4104" spans="1:3">
      <c r="A4104"/>
      <c r="B4104"/>
      <c r="C4104"/>
    </row>
    <row r="4105" spans="1:3">
      <c r="A4105"/>
      <c r="B4105"/>
      <c r="C4105"/>
    </row>
    <row r="4106" spans="1:3">
      <c r="A4106"/>
      <c r="B4106"/>
      <c r="C4106"/>
    </row>
    <row r="4107" spans="1:3">
      <c r="A4107"/>
      <c r="B4107"/>
      <c r="C4107"/>
    </row>
    <row r="4108" spans="1:3">
      <c r="A4108"/>
      <c r="B4108"/>
      <c r="C4108"/>
    </row>
    <row r="4109" spans="1:3">
      <c r="A4109"/>
      <c r="B4109"/>
      <c r="C4109"/>
    </row>
    <row r="4110" spans="1:3">
      <c r="A4110"/>
      <c r="B4110"/>
      <c r="C4110"/>
    </row>
    <row r="4111" spans="1:3">
      <c r="A4111"/>
      <c r="B4111"/>
      <c r="C4111"/>
    </row>
    <row r="4112" spans="1:3">
      <c r="A4112"/>
      <c r="B4112"/>
      <c r="C4112"/>
    </row>
    <row r="4113" spans="1:3">
      <c r="A4113"/>
      <c r="B4113"/>
      <c r="C4113"/>
    </row>
    <row r="4114" spans="1:3">
      <c r="A4114"/>
      <c r="B4114"/>
      <c r="C4114"/>
    </row>
    <row r="4115" spans="1:3">
      <c r="A4115"/>
      <c r="B4115"/>
      <c r="C4115"/>
    </row>
    <row r="4116" spans="1:3">
      <c r="A4116"/>
      <c r="B4116"/>
      <c r="C4116"/>
    </row>
    <row r="4117" spans="1:3">
      <c r="A4117"/>
      <c r="B4117"/>
      <c r="C4117"/>
    </row>
    <row r="4118" spans="1:3">
      <c r="A4118"/>
      <c r="B4118"/>
      <c r="C4118"/>
    </row>
    <row r="4119" spans="1:3">
      <c r="A4119"/>
      <c r="B4119"/>
      <c r="C4119"/>
    </row>
    <row r="4120" spans="1:3">
      <c r="A4120"/>
      <c r="B4120"/>
      <c r="C4120"/>
    </row>
    <row r="4121" spans="1:3">
      <c r="A4121"/>
      <c r="B4121"/>
      <c r="C4121"/>
    </row>
    <row r="4122" spans="1:3">
      <c r="A4122"/>
      <c r="B4122"/>
      <c r="C4122"/>
    </row>
    <row r="4123" spans="1:3">
      <c r="A4123"/>
      <c r="B4123"/>
      <c r="C4123"/>
    </row>
    <row r="4124" spans="1:3">
      <c r="A4124"/>
      <c r="B4124"/>
      <c r="C4124"/>
    </row>
    <row r="4125" spans="1:3">
      <c r="A4125"/>
      <c r="B4125"/>
      <c r="C4125"/>
    </row>
    <row r="4126" spans="1:3">
      <c r="A4126"/>
      <c r="B4126"/>
      <c r="C4126"/>
    </row>
    <row r="4127" spans="1:3">
      <c r="A4127"/>
      <c r="B4127"/>
      <c r="C4127"/>
    </row>
    <row r="4128" spans="1:3">
      <c r="A4128"/>
      <c r="B4128"/>
      <c r="C4128"/>
    </row>
    <row r="4129" spans="1:3">
      <c r="A4129"/>
      <c r="B4129"/>
      <c r="C4129"/>
    </row>
    <row r="4130" spans="1:3">
      <c r="A4130"/>
      <c r="B4130"/>
      <c r="C4130"/>
    </row>
    <row r="4131" spans="1:3">
      <c r="A4131"/>
      <c r="B4131"/>
      <c r="C4131"/>
    </row>
    <row r="4132" spans="1:3">
      <c r="A4132"/>
      <c r="B4132"/>
      <c r="C4132"/>
    </row>
    <row r="4133" spans="1:3">
      <c r="A4133"/>
      <c r="B4133"/>
      <c r="C4133"/>
    </row>
    <row r="4134" spans="1:3">
      <c r="A4134"/>
      <c r="B4134"/>
      <c r="C4134"/>
    </row>
    <row r="4135" spans="1:3">
      <c r="A4135"/>
      <c r="B4135"/>
      <c r="C4135"/>
    </row>
    <row r="4136" spans="1:3">
      <c r="A4136"/>
      <c r="B4136"/>
      <c r="C4136"/>
    </row>
    <row r="4137" spans="1:3">
      <c r="A4137"/>
      <c r="B4137"/>
      <c r="C4137"/>
    </row>
    <row r="4138" spans="1:3">
      <c r="A4138"/>
      <c r="B4138"/>
      <c r="C4138"/>
    </row>
    <row r="4139" spans="1:3">
      <c r="A4139"/>
      <c r="B4139"/>
      <c r="C4139"/>
    </row>
    <row r="4140" spans="1:3">
      <c r="A4140"/>
      <c r="B4140"/>
      <c r="C4140"/>
    </row>
    <row r="4141" spans="1:3">
      <c r="A4141"/>
      <c r="B4141"/>
      <c r="C4141"/>
    </row>
    <row r="4142" spans="1:3">
      <c r="A4142"/>
      <c r="B4142"/>
      <c r="C4142"/>
    </row>
    <row r="4143" spans="1:3">
      <c r="A4143"/>
      <c r="B4143"/>
      <c r="C4143"/>
    </row>
    <row r="4144" spans="1:3">
      <c r="A4144"/>
      <c r="B4144"/>
      <c r="C4144"/>
    </row>
    <row r="4145" spans="1:3">
      <c r="A4145"/>
      <c r="B4145"/>
      <c r="C4145"/>
    </row>
    <row r="4146" spans="1:3">
      <c r="A4146"/>
      <c r="B4146"/>
      <c r="C4146"/>
    </row>
    <row r="4147" spans="1:3">
      <c r="A4147"/>
      <c r="B4147"/>
      <c r="C4147"/>
    </row>
    <row r="4148" spans="1:3">
      <c r="A4148"/>
      <c r="B4148"/>
      <c r="C4148"/>
    </row>
    <row r="4149" spans="1:3">
      <c r="A4149"/>
      <c r="B4149"/>
      <c r="C4149"/>
    </row>
    <row r="4150" spans="1:3">
      <c r="A4150"/>
      <c r="B4150"/>
      <c r="C4150"/>
    </row>
    <row r="4151" spans="1:3">
      <c r="A4151"/>
      <c r="B4151"/>
      <c r="C4151"/>
    </row>
    <row r="4152" spans="1:3">
      <c r="A4152"/>
      <c r="B4152"/>
      <c r="C4152"/>
    </row>
    <row r="4153" spans="1:3">
      <c r="A4153"/>
      <c r="B4153"/>
      <c r="C4153"/>
    </row>
    <row r="4154" spans="1:3">
      <c r="A4154"/>
      <c r="B4154"/>
      <c r="C4154"/>
    </row>
    <row r="4155" spans="1:3">
      <c r="A4155"/>
      <c r="B4155"/>
      <c r="C4155"/>
    </row>
    <row r="4156" spans="1:3">
      <c r="A4156"/>
      <c r="B4156"/>
      <c r="C4156"/>
    </row>
    <row r="4157" spans="1:3">
      <c r="A4157"/>
      <c r="B4157"/>
      <c r="C4157"/>
    </row>
    <row r="4158" spans="1:3">
      <c r="A4158"/>
      <c r="B4158"/>
      <c r="C4158"/>
    </row>
    <row r="4159" spans="1:3">
      <c r="A4159"/>
      <c r="B4159"/>
      <c r="C4159"/>
    </row>
    <row r="4160" spans="1:3">
      <c r="A4160"/>
      <c r="B4160"/>
      <c r="C4160"/>
    </row>
    <row r="4161" spans="1:3">
      <c r="A4161"/>
      <c r="B4161"/>
      <c r="C4161"/>
    </row>
    <row r="4162" spans="1:3">
      <c r="A4162"/>
      <c r="B4162"/>
      <c r="C4162"/>
    </row>
    <row r="4163" spans="1:3">
      <c r="A4163"/>
      <c r="B4163"/>
      <c r="C4163"/>
    </row>
    <row r="4164" spans="1:3">
      <c r="A4164"/>
      <c r="B4164"/>
      <c r="C4164"/>
    </row>
    <row r="4165" spans="1:3">
      <c r="A4165"/>
      <c r="B4165"/>
      <c r="C4165"/>
    </row>
    <row r="4166" spans="1:3">
      <c r="A4166"/>
      <c r="B4166"/>
      <c r="C4166"/>
    </row>
    <row r="4167" spans="1:3">
      <c r="A4167"/>
      <c r="B4167"/>
      <c r="C4167"/>
    </row>
    <row r="4168" spans="1:3">
      <c r="A4168"/>
      <c r="B4168"/>
      <c r="C4168"/>
    </row>
    <row r="4169" spans="1:3">
      <c r="A4169"/>
      <c r="B4169"/>
      <c r="C4169"/>
    </row>
    <row r="4170" spans="1:3">
      <c r="A4170"/>
      <c r="B4170"/>
      <c r="C4170"/>
    </row>
    <row r="4171" spans="1:3">
      <c r="A4171"/>
      <c r="B4171"/>
      <c r="C4171"/>
    </row>
    <row r="4172" spans="1:3">
      <c r="A4172"/>
      <c r="B4172"/>
      <c r="C4172"/>
    </row>
    <row r="4173" spans="1:3">
      <c r="A4173"/>
      <c r="B4173"/>
      <c r="C4173"/>
    </row>
    <row r="4174" spans="1:3">
      <c r="A4174"/>
      <c r="B4174"/>
      <c r="C4174"/>
    </row>
    <row r="4175" spans="1:3">
      <c r="A4175"/>
      <c r="B4175"/>
      <c r="C4175"/>
    </row>
    <row r="4176" spans="1:3">
      <c r="A4176"/>
      <c r="B4176"/>
      <c r="C4176"/>
    </row>
    <row r="4177" spans="1:3">
      <c r="A4177"/>
      <c r="B4177"/>
      <c r="C4177"/>
    </row>
    <row r="4178" spans="1:3">
      <c r="A4178"/>
      <c r="B4178"/>
      <c r="C4178"/>
    </row>
    <row r="4179" spans="1:3">
      <c r="A4179"/>
      <c r="B4179"/>
      <c r="C4179"/>
    </row>
    <row r="4180" spans="1:3">
      <c r="A4180"/>
      <c r="B4180"/>
      <c r="C4180"/>
    </row>
    <row r="4181" spans="1:3">
      <c r="A4181"/>
      <c r="B4181"/>
      <c r="C4181"/>
    </row>
    <row r="4182" spans="1:3">
      <c r="A4182"/>
      <c r="B4182"/>
      <c r="C4182"/>
    </row>
    <row r="4183" spans="1:3">
      <c r="A4183"/>
      <c r="B4183"/>
      <c r="C4183"/>
    </row>
    <row r="4184" spans="1:3">
      <c r="A4184"/>
      <c r="B4184"/>
      <c r="C4184"/>
    </row>
    <row r="4185" spans="1:3">
      <c r="A4185"/>
      <c r="B4185"/>
      <c r="C4185"/>
    </row>
    <row r="4186" spans="1:3">
      <c r="A4186"/>
      <c r="B4186"/>
      <c r="C4186"/>
    </row>
    <row r="4187" spans="1:3">
      <c r="A4187"/>
      <c r="B4187"/>
      <c r="C4187"/>
    </row>
    <row r="4188" spans="1:3">
      <c r="A4188"/>
      <c r="B4188"/>
      <c r="C4188"/>
    </row>
    <row r="4189" spans="1:3">
      <c r="A4189"/>
      <c r="B4189"/>
      <c r="C4189"/>
    </row>
    <row r="4190" spans="1:3">
      <c r="A4190"/>
      <c r="B4190"/>
      <c r="C4190"/>
    </row>
    <row r="4191" spans="1:3">
      <c r="A4191"/>
      <c r="B4191"/>
      <c r="C4191"/>
    </row>
    <row r="4192" spans="1:3">
      <c r="A4192"/>
      <c r="B4192"/>
      <c r="C4192"/>
    </row>
    <row r="4193" spans="1:3">
      <c r="A4193"/>
      <c r="B4193"/>
      <c r="C4193"/>
    </row>
    <row r="4194" spans="1:3">
      <c r="A4194"/>
      <c r="B4194"/>
      <c r="C4194"/>
    </row>
    <row r="4195" spans="1:3">
      <c r="A4195"/>
      <c r="B4195"/>
      <c r="C4195"/>
    </row>
    <row r="4196" spans="1:3">
      <c r="A4196"/>
      <c r="B4196"/>
      <c r="C4196"/>
    </row>
    <row r="4197" spans="1:3">
      <c r="A4197"/>
      <c r="B4197"/>
      <c r="C4197"/>
    </row>
    <row r="4198" spans="1:3">
      <c r="A4198"/>
      <c r="B4198"/>
      <c r="C4198"/>
    </row>
    <row r="4199" spans="1:3">
      <c r="A4199"/>
      <c r="B4199"/>
      <c r="C4199"/>
    </row>
    <row r="4200" spans="1:3">
      <c r="A4200"/>
      <c r="B4200"/>
      <c r="C4200"/>
    </row>
    <row r="4201" spans="1:3">
      <c r="A4201"/>
      <c r="B4201"/>
      <c r="C4201"/>
    </row>
    <row r="4202" spans="1:3">
      <c r="A4202"/>
      <c r="B4202"/>
      <c r="C4202"/>
    </row>
    <row r="4203" spans="1:3">
      <c r="A4203"/>
      <c r="B4203"/>
      <c r="C4203"/>
    </row>
    <row r="4204" spans="1:3">
      <c r="A4204"/>
      <c r="B4204"/>
      <c r="C4204"/>
    </row>
    <row r="4205" spans="1:3">
      <c r="A4205"/>
      <c r="B4205"/>
      <c r="C4205"/>
    </row>
    <row r="4206" spans="1:3">
      <c r="A4206"/>
      <c r="B4206"/>
      <c r="C4206"/>
    </row>
    <row r="4207" spans="1:3">
      <c r="A4207"/>
      <c r="B4207"/>
      <c r="C4207"/>
    </row>
    <row r="4208" spans="1:3">
      <c r="A4208"/>
      <c r="B4208"/>
      <c r="C4208"/>
    </row>
    <row r="4209" spans="1:3">
      <c r="A4209"/>
      <c r="B4209"/>
      <c r="C4209"/>
    </row>
    <row r="4210" spans="1:3">
      <c r="A4210"/>
      <c r="B4210"/>
      <c r="C4210"/>
    </row>
    <row r="4211" spans="1:3">
      <c r="A4211"/>
      <c r="B4211"/>
      <c r="C4211"/>
    </row>
    <row r="4212" spans="1:3">
      <c r="A4212"/>
      <c r="B4212"/>
      <c r="C4212"/>
    </row>
    <row r="4213" spans="1:3">
      <c r="A4213"/>
      <c r="B4213"/>
      <c r="C4213"/>
    </row>
    <row r="4214" spans="1:3">
      <c r="A4214"/>
      <c r="B4214"/>
      <c r="C4214"/>
    </row>
    <row r="4215" spans="1:3">
      <c r="A4215"/>
      <c r="B4215"/>
      <c r="C4215"/>
    </row>
    <row r="4216" spans="1:3">
      <c r="A4216"/>
      <c r="B4216"/>
      <c r="C4216"/>
    </row>
    <row r="4217" spans="1:3">
      <c r="A4217"/>
      <c r="B4217"/>
      <c r="C4217"/>
    </row>
    <row r="4218" spans="1:3">
      <c r="A4218"/>
      <c r="B4218"/>
      <c r="C4218"/>
    </row>
    <row r="4219" spans="1:3">
      <c r="A4219"/>
      <c r="B4219"/>
      <c r="C4219"/>
    </row>
    <row r="4220" spans="1:3">
      <c r="A4220"/>
      <c r="B4220"/>
      <c r="C4220"/>
    </row>
    <row r="4221" spans="1:3">
      <c r="A4221"/>
      <c r="B4221"/>
      <c r="C4221"/>
    </row>
    <row r="4222" spans="1:3">
      <c r="A4222"/>
      <c r="B4222"/>
      <c r="C4222"/>
    </row>
    <row r="4223" spans="1:3">
      <c r="A4223"/>
      <c r="B4223"/>
      <c r="C4223"/>
    </row>
    <row r="4224" spans="1:3">
      <c r="A4224"/>
      <c r="B4224"/>
      <c r="C4224"/>
    </row>
    <row r="4225" spans="1:3">
      <c r="A4225"/>
      <c r="B4225"/>
      <c r="C4225"/>
    </row>
    <row r="4226" spans="1:3">
      <c r="A4226"/>
      <c r="B4226"/>
      <c r="C4226"/>
    </row>
    <row r="4227" spans="1:3">
      <c r="A4227"/>
      <c r="B4227"/>
      <c r="C4227"/>
    </row>
    <row r="4228" spans="1:3">
      <c r="A4228"/>
      <c r="B4228"/>
      <c r="C4228"/>
    </row>
    <row r="4229" spans="1:3">
      <c r="A4229"/>
      <c r="B4229"/>
      <c r="C4229"/>
    </row>
    <row r="4230" spans="1:3">
      <c r="A4230"/>
      <c r="B4230"/>
      <c r="C4230"/>
    </row>
    <row r="4231" spans="1:3">
      <c r="A4231"/>
      <c r="B4231"/>
      <c r="C4231"/>
    </row>
    <row r="4232" spans="1:3">
      <c r="A4232"/>
      <c r="B4232"/>
      <c r="C4232"/>
    </row>
    <row r="4233" spans="1:3">
      <c r="A4233"/>
      <c r="B4233"/>
      <c r="C4233"/>
    </row>
    <row r="4234" spans="1:3">
      <c r="A4234"/>
      <c r="B4234"/>
      <c r="C4234"/>
    </row>
    <row r="4235" spans="1:3">
      <c r="A4235"/>
      <c r="B4235"/>
      <c r="C4235"/>
    </row>
    <row r="4236" spans="1:3">
      <c r="A4236"/>
      <c r="B4236"/>
      <c r="C4236"/>
    </row>
    <row r="4237" spans="1:3">
      <c r="A4237"/>
      <c r="B4237"/>
      <c r="C4237"/>
    </row>
    <row r="4238" spans="1:3">
      <c r="A4238"/>
      <c r="B4238"/>
      <c r="C4238"/>
    </row>
    <row r="4239" spans="1:3">
      <c r="A4239"/>
      <c r="B4239"/>
      <c r="C4239"/>
    </row>
    <row r="4240" spans="1:3">
      <c r="A4240"/>
      <c r="B4240"/>
      <c r="C4240"/>
    </row>
    <row r="4241" spans="1:3">
      <c r="A4241"/>
      <c r="B4241"/>
      <c r="C4241"/>
    </row>
    <row r="4242" spans="1:3">
      <c r="A4242"/>
      <c r="B4242"/>
      <c r="C4242"/>
    </row>
    <row r="4243" spans="1:3">
      <c r="A4243"/>
      <c r="B4243"/>
      <c r="C4243"/>
    </row>
    <row r="4244" spans="1:3">
      <c r="A4244"/>
      <c r="B4244"/>
      <c r="C4244"/>
    </row>
    <row r="4245" spans="1:3">
      <c r="A4245"/>
      <c r="B4245"/>
      <c r="C4245"/>
    </row>
    <row r="4246" spans="1:3">
      <c r="A4246"/>
      <c r="B4246"/>
      <c r="C4246"/>
    </row>
    <row r="4247" spans="1:3">
      <c r="A4247"/>
      <c r="B4247"/>
      <c r="C4247"/>
    </row>
    <row r="4248" spans="1:3">
      <c r="A4248"/>
      <c r="B4248"/>
      <c r="C4248"/>
    </row>
    <row r="4249" spans="1:3">
      <c r="A4249"/>
      <c r="B4249"/>
      <c r="C4249"/>
    </row>
    <row r="4250" spans="1:3">
      <c r="A4250"/>
      <c r="B4250"/>
      <c r="C4250"/>
    </row>
    <row r="4251" spans="1:3">
      <c r="A4251"/>
      <c r="B4251"/>
      <c r="C4251"/>
    </row>
    <row r="4252" spans="1:3">
      <c r="A4252"/>
      <c r="B4252"/>
      <c r="C4252"/>
    </row>
    <row r="4253" spans="1:3">
      <c r="A4253"/>
      <c r="B4253"/>
      <c r="C4253"/>
    </row>
    <row r="4254" spans="1:3">
      <c r="A4254"/>
      <c r="B4254"/>
      <c r="C4254"/>
    </row>
    <row r="4255" spans="1:3">
      <c r="A4255"/>
      <c r="B4255"/>
      <c r="C4255"/>
    </row>
    <row r="4256" spans="1:3">
      <c r="A4256"/>
      <c r="B4256"/>
      <c r="C4256"/>
    </row>
    <row r="4257" spans="1:3">
      <c r="A4257"/>
      <c r="B4257"/>
      <c r="C4257"/>
    </row>
    <row r="4258" spans="1:3">
      <c r="A4258"/>
      <c r="B4258"/>
      <c r="C4258"/>
    </row>
    <row r="4259" spans="1:3">
      <c r="A4259"/>
      <c r="B4259"/>
      <c r="C4259"/>
    </row>
    <row r="4260" spans="1:3">
      <c r="A4260"/>
      <c r="B4260"/>
      <c r="C4260"/>
    </row>
    <row r="4261" spans="1:3">
      <c r="A4261"/>
      <c r="B4261"/>
      <c r="C4261"/>
    </row>
    <row r="4262" spans="1:3">
      <c r="A4262"/>
      <c r="B4262"/>
      <c r="C4262"/>
    </row>
    <row r="4263" spans="1:3">
      <c r="A4263"/>
      <c r="B4263"/>
      <c r="C4263"/>
    </row>
    <row r="4264" spans="1:3">
      <c r="A4264"/>
      <c r="B4264"/>
      <c r="C4264"/>
    </row>
    <row r="4265" spans="1:3">
      <c r="A4265"/>
      <c r="B4265"/>
      <c r="C4265"/>
    </row>
    <row r="4266" spans="1:3">
      <c r="A4266"/>
      <c r="B4266"/>
      <c r="C4266"/>
    </row>
    <row r="4267" spans="1:3">
      <c r="A4267"/>
      <c r="B4267"/>
      <c r="C4267"/>
    </row>
    <row r="4268" spans="1:3">
      <c r="A4268"/>
      <c r="B4268"/>
      <c r="C4268"/>
    </row>
    <row r="4269" spans="1:3">
      <c r="A4269"/>
      <c r="B4269"/>
      <c r="C4269"/>
    </row>
    <row r="4270" spans="1:3">
      <c r="A4270"/>
      <c r="B4270"/>
      <c r="C4270"/>
    </row>
    <row r="4271" spans="1:3">
      <c r="A4271"/>
      <c r="B4271"/>
      <c r="C4271"/>
    </row>
    <row r="4272" spans="1:3">
      <c r="A4272"/>
      <c r="B4272"/>
      <c r="C4272"/>
    </row>
    <row r="4273" spans="1:3">
      <c r="A4273"/>
      <c r="B4273"/>
      <c r="C4273"/>
    </row>
    <row r="4274" spans="1:3">
      <c r="A4274"/>
      <c r="B4274"/>
      <c r="C4274"/>
    </row>
    <row r="4275" spans="1:3">
      <c r="A4275"/>
      <c r="B4275"/>
      <c r="C4275"/>
    </row>
    <row r="4276" spans="1:3">
      <c r="A4276"/>
      <c r="B4276"/>
      <c r="C4276"/>
    </row>
    <row r="4277" spans="1:3">
      <c r="A4277"/>
      <c r="B4277"/>
      <c r="C4277"/>
    </row>
    <row r="4278" spans="1:3">
      <c r="A4278"/>
      <c r="B4278"/>
      <c r="C4278"/>
    </row>
    <row r="4279" spans="1:3">
      <c r="A4279"/>
      <c r="B4279"/>
      <c r="C4279"/>
    </row>
    <row r="4280" spans="1:3">
      <c r="A4280"/>
      <c r="B4280"/>
      <c r="C4280"/>
    </row>
    <row r="4281" spans="1:3">
      <c r="A4281"/>
      <c r="B4281"/>
      <c r="C4281"/>
    </row>
    <row r="4282" spans="1:3">
      <c r="A4282"/>
      <c r="B4282"/>
      <c r="C4282"/>
    </row>
    <row r="4283" spans="1:3">
      <c r="A4283"/>
      <c r="B4283"/>
      <c r="C4283"/>
    </row>
    <row r="4284" spans="1:3">
      <c r="A4284"/>
      <c r="B4284"/>
      <c r="C4284"/>
    </row>
    <row r="4285" spans="1:3">
      <c r="A4285"/>
      <c r="B4285"/>
      <c r="C4285"/>
    </row>
    <row r="4286" spans="1:3">
      <c r="A4286"/>
      <c r="B4286"/>
      <c r="C4286"/>
    </row>
    <row r="4287" spans="1:3">
      <c r="A4287"/>
      <c r="B4287"/>
      <c r="C4287"/>
    </row>
    <row r="4288" spans="1:3">
      <c r="A4288"/>
      <c r="B4288"/>
      <c r="C4288"/>
    </row>
    <row r="4289" spans="1:3">
      <c r="A4289"/>
      <c r="B4289"/>
      <c r="C4289"/>
    </row>
    <row r="4290" spans="1:3">
      <c r="A4290"/>
      <c r="B4290"/>
      <c r="C4290"/>
    </row>
    <row r="4291" spans="1:3">
      <c r="A4291"/>
      <c r="B4291"/>
      <c r="C4291"/>
    </row>
    <row r="4292" spans="1:3">
      <c r="A4292"/>
      <c r="B4292"/>
      <c r="C4292"/>
    </row>
    <row r="4293" spans="1:3">
      <c r="A4293"/>
      <c r="B4293"/>
      <c r="C4293"/>
    </row>
    <row r="4294" spans="1:3">
      <c r="A4294"/>
      <c r="B4294"/>
      <c r="C4294"/>
    </row>
    <row r="4295" spans="1:3">
      <c r="A4295"/>
      <c r="B4295"/>
      <c r="C4295"/>
    </row>
    <row r="4296" spans="1:3">
      <c r="A4296"/>
      <c r="B4296"/>
      <c r="C4296"/>
    </row>
    <row r="4297" spans="1:3">
      <c r="A4297"/>
      <c r="B4297"/>
      <c r="C4297"/>
    </row>
    <row r="4298" spans="1:3">
      <c r="A4298"/>
      <c r="B4298"/>
      <c r="C4298"/>
    </row>
    <row r="4299" spans="1:3">
      <c r="A4299"/>
      <c r="B4299"/>
      <c r="C4299"/>
    </row>
    <row r="4300" spans="1:3">
      <c r="A4300"/>
      <c r="B4300"/>
      <c r="C4300"/>
    </row>
    <row r="4301" spans="1:3">
      <c r="A4301"/>
      <c r="B4301"/>
      <c r="C4301"/>
    </row>
    <row r="4302" spans="1:3">
      <c r="A4302"/>
      <c r="B4302"/>
      <c r="C4302"/>
    </row>
    <row r="4303" spans="1:3">
      <c r="A4303"/>
      <c r="B4303"/>
      <c r="C4303"/>
    </row>
    <row r="4304" spans="1:3">
      <c r="A4304"/>
      <c r="B4304"/>
      <c r="C4304"/>
    </row>
    <row r="4305" spans="1:3">
      <c r="A4305"/>
      <c r="B4305"/>
      <c r="C4305"/>
    </row>
    <row r="4306" spans="1:3">
      <c r="A4306"/>
      <c r="B4306"/>
      <c r="C4306"/>
    </row>
    <row r="4307" spans="1:3">
      <c r="A4307"/>
      <c r="B4307"/>
      <c r="C4307"/>
    </row>
    <row r="4308" spans="1:3">
      <c r="A4308"/>
      <c r="B4308"/>
      <c r="C4308"/>
    </row>
    <row r="4309" spans="1:3">
      <c r="A4309"/>
      <c r="B4309"/>
      <c r="C4309"/>
    </row>
    <row r="4310" spans="1:3">
      <c r="A4310"/>
      <c r="B4310"/>
      <c r="C4310"/>
    </row>
    <row r="4311" spans="1:3">
      <c r="A4311"/>
      <c r="B4311"/>
      <c r="C4311"/>
    </row>
    <row r="4312" spans="1:3">
      <c r="A4312"/>
      <c r="B4312"/>
      <c r="C4312"/>
    </row>
    <row r="4313" spans="1:3">
      <c r="A4313"/>
      <c r="B4313"/>
      <c r="C4313"/>
    </row>
    <row r="4314" spans="1:3">
      <c r="A4314"/>
      <c r="B4314"/>
      <c r="C4314"/>
    </row>
    <row r="4315" spans="1:3">
      <c r="A4315"/>
      <c r="B4315"/>
      <c r="C4315"/>
    </row>
    <row r="4316" spans="1:3">
      <c r="A4316"/>
      <c r="B4316"/>
      <c r="C4316"/>
    </row>
    <row r="4317" spans="1:3">
      <c r="A4317"/>
      <c r="B4317"/>
      <c r="C4317"/>
    </row>
    <row r="4318" spans="1:3">
      <c r="A4318"/>
      <c r="B4318"/>
      <c r="C4318"/>
    </row>
    <row r="4319" spans="1:3">
      <c r="A4319"/>
      <c r="B4319"/>
      <c r="C4319"/>
    </row>
    <row r="4320" spans="1:3">
      <c r="A4320"/>
      <c r="B4320"/>
      <c r="C4320"/>
    </row>
    <row r="4321" spans="1:3">
      <c r="A4321"/>
      <c r="B4321"/>
      <c r="C4321"/>
    </row>
    <row r="4322" spans="1:3">
      <c r="A4322"/>
      <c r="B4322"/>
      <c r="C4322"/>
    </row>
    <row r="4323" spans="1:3">
      <c r="A4323"/>
      <c r="B4323"/>
      <c r="C4323"/>
    </row>
    <row r="4324" spans="1:3">
      <c r="A4324"/>
      <c r="B4324"/>
      <c r="C4324"/>
    </row>
    <row r="4325" spans="1:3">
      <c r="A4325"/>
      <c r="B4325"/>
      <c r="C4325"/>
    </row>
    <row r="4326" spans="1:3">
      <c r="A4326"/>
      <c r="B4326"/>
      <c r="C4326"/>
    </row>
    <row r="4327" spans="1:3">
      <c r="A4327"/>
      <c r="B4327"/>
      <c r="C4327"/>
    </row>
    <row r="4328" spans="1:3">
      <c r="A4328"/>
      <c r="B4328"/>
      <c r="C4328"/>
    </row>
    <row r="4329" spans="1:3">
      <c r="A4329"/>
      <c r="B4329"/>
      <c r="C4329"/>
    </row>
    <row r="4330" spans="1:3">
      <c r="A4330"/>
      <c r="B4330"/>
      <c r="C4330"/>
    </row>
    <row r="4331" spans="1:3">
      <c r="A4331"/>
      <c r="B4331"/>
      <c r="C4331"/>
    </row>
    <row r="4332" spans="1:3">
      <c r="A4332"/>
      <c r="B4332"/>
      <c r="C4332"/>
    </row>
    <row r="4333" spans="1:3">
      <c r="A4333"/>
      <c r="B4333"/>
      <c r="C4333"/>
    </row>
    <row r="4334" spans="1:3">
      <c r="A4334"/>
      <c r="B4334"/>
      <c r="C4334"/>
    </row>
    <row r="4335" spans="1:3">
      <c r="A4335"/>
      <c r="B4335"/>
      <c r="C4335"/>
    </row>
    <row r="4336" spans="1:3">
      <c r="A4336"/>
      <c r="B4336"/>
      <c r="C4336"/>
    </row>
    <row r="4337" spans="1:3">
      <c r="A4337"/>
      <c r="B4337"/>
      <c r="C4337"/>
    </row>
    <row r="4338" spans="1:3">
      <c r="A4338"/>
      <c r="B4338"/>
      <c r="C4338"/>
    </row>
    <row r="4339" spans="1:3">
      <c r="A4339"/>
      <c r="B4339"/>
      <c r="C4339"/>
    </row>
    <row r="4340" spans="1:3">
      <c r="A4340"/>
      <c r="B4340"/>
      <c r="C4340"/>
    </row>
    <row r="4341" spans="1:3">
      <c r="A4341"/>
      <c r="B4341"/>
      <c r="C4341"/>
    </row>
    <row r="4342" spans="1:3">
      <c r="A4342"/>
      <c r="B4342"/>
      <c r="C4342"/>
    </row>
    <row r="4343" spans="1:3">
      <c r="A4343"/>
      <c r="B4343"/>
      <c r="C4343"/>
    </row>
    <row r="4344" spans="1:3">
      <c r="A4344"/>
      <c r="B4344"/>
      <c r="C4344"/>
    </row>
    <row r="4345" spans="1:3">
      <c r="A4345"/>
      <c r="B4345"/>
      <c r="C4345"/>
    </row>
    <row r="4346" spans="1:3">
      <c r="A4346"/>
      <c r="B4346"/>
      <c r="C4346"/>
    </row>
    <row r="4347" spans="1:3">
      <c r="A4347"/>
      <c r="B4347"/>
      <c r="C4347"/>
    </row>
    <row r="4348" spans="1:3">
      <c r="A4348"/>
      <c r="B4348"/>
      <c r="C4348"/>
    </row>
    <row r="4349" spans="1:3">
      <c r="A4349"/>
      <c r="B4349"/>
      <c r="C4349"/>
    </row>
    <row r="4350" spans="1:3">
      <c r="A4350"/>
      <c r="B4350"/>
      <c r="C4350"/>
    </row>
    <row r="4351" spans="1:3">
      <c r="A4351"/>
      <c r="B4351"/>
      <c r="C4351"/>
    </row>
    <row r="4352" spans="1:3">
      <c r="A4352"/>
      <c r="B4352"/>
      <c r="C4352"/>
    </row>
    <row r="4353" spans="1:3">
      <c r="A4353"/>
      <c r="B4353"/>
      <c r="C4353"/>
    </row>
    <row r="4354" spans="1:3">
      <c r="A4354"/>
      <c r="B4354"/>
      <c r="C4354"/>
    </row>
    <row r="4355" spans="1:3">
      <c r="A4355"/>
      <c r="B4355"/>
      <c r="C4355"/>
    </row>
    <row r="4356" spans="1:3">
      <c r="A4356"/>
      <c r="B4356"/>
      <c r="C4356"/>
    </row>
    <row r="4357" spans="1:3">
      <c r="A4357"/>
      <c r="B4357"/>
      <c r="C4357"/>
    </row>
    <row r="4358" spans="1:3">
      <c r="A4358"/>
      <c r="B4358"/>
      <c r="C4358"/>
    </row>
    <row r="4359" spans="1:3">
      <c r="A4359"/>
      <c r="B4359"/>
      <c r="C4359"/>
    </row>
    <row r="4360" spans="1:3">
      <c r="A4360"/>
      <c r="B4360"/>
      <c r="C4360"/>
    </row>
    <row r="4361" spans="1:3">
      <c r="A4361"/>
      <c r="B4361"/>
      <c r="C4361"/>
    </row>
    <row r="4362" spans="1:3">
      <c r="A4362"/>
      <c r="B4362"/>
      <c r="C4362"/>
    </row>
    <row r="4363" spans="1:3">
      <c r="A4363"/>
      <c r="B4363"/>
      <c r="C4363"/>
    </row>
    <row r="4364" spans="1:3">
      <c r="A4364"/>
      <c r="B4364"/>
      <c r="C4364"/>
    </row>
    <row r="4365" spans="1:3">
      <c r="A4365"/>
      <c r="B4365"/>
      <c r="C4365"/>
    </row>
    <row r="4366" spans="1:3">
      <c r="A4366"/>
      <c r="B4366"/>
      <c r="C4366"/>
    </row>
    <row r="4367" spans="1:3">
      <c r="A4367"/>
      <c r="B4367"/>
      <c r="C4367"/>
    </row>
    <row r="4368" spans="1:3">
      <c r="A4368"/>
      <c r="B4368"/>
      <c r="C4368"/>
    </row>
    <row r="4369" spans="1:3">
      <c r="A4369"/>
      <c r="B4369"/>
      <c r="C4369"/>
    </row>
    <row r="4370" spans="1:3">
      <c r="A4370"/>
      <c r="B4370"/>
      <c r="C4370"/>
    </row>
    <row r="4371" spans="1:3">
      <c r="A4371"/>
      <c r="B4371"/>
      <c r="C4371"/>
    </row>
    <row r="4372" spans="1:3">
      <c r="A4372"/>
      <c r="B4372"/>
      <c r="C4372"/>
    </row>
    <row r="4373" spans="1:3">
      <c r="A4373"/>
      <c r="B4373"/>
      <c r="C4373"/>
    </row>
    <row r="4374" spans="1:3">
      <c r="A4374"/>
      <c r="B4374"/>
      <c r="C4374"/>
    </row>
    <row r="4375" spans="1:3">
      <c r="A4375"/>
      <c r="B4375"/>
      <c r="C4375"/>
    </row>
    <row r="4376" spans="1:3">
      <c r="A4376"/>
      <c r="B4376"/>
      <c r="C4376"/>
    </row>
    <row r="4377" spans="1:3">
      <c r="A4377"/>
      <c r="B4377"/>
      <c r="C4377"/>
    </row>
    <row r="4378" spans="1:3">
      <c r="A4378"/>
      <c r="B4378"/>
      <c r="C4378"/>
    </row>
    <row r="4379" spans="1:3">
      <c r="A4379"/>
      <c r="B4379"/>
      <c r="C4379"/>
    </row>
    <row r="4380" spans="1:3">
      <c r="A4380"/>
      <c r="B4380"/>
      <c r="C4380"/>
    </row>
    <row r="4381" spans="1:3">
      <c r="A4381"/>
      <c r="B4381"/>
      <c r="C4381"/>
    </row>
    <row r="4382" spans="1:3">
      <c r="A4382"/>
      <c r="B4382"/>
      <c r="C4382"/>
    </row>
    <row r="4383" spans="1:3">
      <c r="A4383"/>
      <c r="B4383"/>
      <c r="C4383"/>
    </row>
    <row r="4384" spans="1:3">
      <c r="A4384"/>
      <c r="B4384"/>
      <c r="C4384"/>
    </row>
    <row r="4385" spans="1:3">
      <c r="A4385"/>
      <c r="B4385"/>
      <c r="C4385"/>
    </row>
    <row r="4386" spans="1:3">
      <c r="A4386"/>
      <c r="B4386"/>
      <c r="C4386"/>
    </row>
    <row r="4387" spans="1:3">
      <c r="A4387"/>
      <c r="B4387"/>
      <c r="C4387"/>
    </row>
    <row r="4388" spans="1:3">
      <c r="A4388"/>
      <c r="B4388"/>
      <c r="C4388"/>
    </row>
    <row r="4389" spans="1:3">
      <c r="A4389"/>
      <c r="B4389"/>
      <c r="C4389"/>
    </row>
    <row r="4390" spans="1:3">
      <c r="A4390"/>
      <c r="B4390"/>
      <c r="C4390"/>
    </row>
    <row r="4391" spans="1:3">
      <c r="A4391"/>
      <c r="B4391"/>
      <c r="C4391"/>
    </row>
    <row r="4392" spans="1:3">
      <c r="A4392"/>
      <c r="B4392"/>
      <c r="C4392"/>
    </row>
    <row r="4393" spans="1:3">
      <c r="A4393"/>
      <c r="B4393"/>
      <c r="C4393"/>
    </row>
    <row r="4394" spans="1:3">
      <c r="A4394"/>
      <c r="B4394"/>
      <c r="C4394"/>
    </row>
    <row r="4395" spans="1:3">
      <c r="A4395"/>
      <c r="B4395"/>
      <c r="C4395"/>
    </row>
    <row r="4396" spans="1:3">
      <c r="A4396"/>
      <c r="B4396"/>
      <c r="C4396"/>
    </row>
    <row r="4397" spans="1:3">
      <c r="A4397"/>
      <c r="B4397"/>
      <c r="C4397"/>
    </row>
    <row r="4398" spans="1:3">
      <c r="A4398"/>
      <c r="B4398"/>
      <c r="C4398"/>
    </row>
    <row r="4399" spans="1:3">
      <c r="A4399"/>
      <c r="B4399"/>
      <c r="C4399"/>
    </row>
    <row r="4400" spans="1:3">
      <c r="A4400"/>
      <c r="B4400"/>
      <c r="C4400"/>
    </row>
    <row r="4401" spans="1:3">
      <c r="A4401"/>
      <c r="B4401"/>
      <c r="C4401"/>
    </row>
    <row r="4402" spans="1:3">
      <c r="A4402"/>
      <c r="B4402"/>
      <c r="C4402"/>
    </row>
    <row r="4403" spans="1:3">
      <c r="A4403"/>
      <c r="B4403"/>
      <c r="C4403"/>
    </row>
    <row r="4404" spans="1:3">
      <c r="A4404"/>
      <c r="B4404"/>
      <c r="C4404"/>
    </row>
    <row r="4405" spans="1:3">
      <c r="A4405"/>
      <c r="B4405"/>
      <c r="C4405"/>
    </row>
    <row r="4406" spans="1:3">
      <c r="A4406"/>
      <c r="B4406"/>
      <c r="C4406"/>
    </row>
    <row r="4407" spans="1:3">
      <c r="A4407"/>
      <c r="B4407"/>
      <c r="C4407"/>
    </row>
    <row r="4408" spans="1:3">
      <c r="A4408"/>
      <c r="B4408"/>
      <c r="C4408"/>
    </row>
    <row r="4409" spans="1:3">
      <c r="A4409"/>
      <c r="B4409"/>
      <c r="C4409"/>
    </row>
    <row r="4410" spans="1:3">
      <c r="A4410"/>
      <c r="B4410"/>
      <c r="C4410"/>
    </row>
    <row r="4411" spans="1:3">
      <c r="A4411"/>
      <c r="B4411"/>
      <c r="C4411"/>
    </row>
    <row r="4412" spans="1:3">
      <c r="A4412"/>
      <c r="B4412"/>
      <c r="C4412"/>
    </row>
    <row r="4413" spans="1:3">
      <c r="A4413"/>
      <c r="B4413"/>
      <c r="C4413"/>
    </row>
    <row r="4414" spans="1:3">
      <c r="A4414"/>
      <c r="B4414"/>
      <c r="C4414"/>
    </row>
    <row r="4415" spans="1:3">
      <c r="A4415"/>
      <c r="B4415"/>
      <c r="C4415"/>
    </row>
    <row r="4416" spans="1:3">
      <c r="A4416"/>
      <c r="B4416"/>
      <c r="C4416"/>
    </row>
    <row r="4417" spans="1:3">
      <c r="A4417"/>
      <c r="B4417"/>
      <c r="C4417"/>
    </row>
    <row r="4418" spans="1:3">
      <c r="A4418"/>
      <c r="B4418"/>
      <c r="C4418"/>
    </row>
    <row r="4419" spans="1:3">
      <c r="A4419"/>
      <c r="B4419"/>
      <c r="C4419"/>
    </row>
    <row r="4420" spans="1:3">
      <c r="A4420"/>
      <c r="B4420"/>
      <c r="C4420"/>
    </row>
    <row r="4421" spans="1:3">
      <c r="A4421"/>
      <c r="B4421"/>
      <c r="C4421"/>
    </row>
    <row r="4422" spans="1:3">
      <c r="A4422"/>
      <c r="B4422"/>
      <c r="C4422"/>
    </row>
    <row r="4423" spans="1:3">
      <c r="A4423"/>
      <c r="B4423"/>
      <c r="C4423"/>
    </row>
    <row r="4424" spans="1:3">
      <c r="A4424"/>
      <c r="B4424"/>
      <c r="C4424"/>
    </row>
    <row r="4425" spans="1:3">
      <c r="A4425"/>
      <c r="B4425"/>
      <c r="C4425"/>
    </row>
    <row r="4426" spans="1:3">
      <c r="A4426"/>
      <c r="B4426"/>
      <c r="C4426"/>
    </row>
    <row r="4427" spans="1:3">
      <c r="A4427"/>
      <c r="B4427"/>
      <c r="C4427"/>
    </row>
    <row r="4428" spans="1:3">
      <c r="A4428"/>
      <c r="B4428"/>
      <c r="C4428"/>
    </row>
    <row r="4429" spans="1:3">
      <c r="A4429"/>
      <c r="B4429"/>
      <c r="C4429"/>
    </row>
    <row r="4430" spans="1:3">
      <c r="A4430"/>
      <c r="B4430"/>
      <c r="C4430"/>
    </row>
    <row r="4431" spans="1:3">
      <c r="A4431"/>
      <c r="B4431"/>
      <c r="C4431"/>
    </row>
    <row r="4432" spans="1:3">
      <c r="A4432"/>
      <c r="B4432"/>
      <c r="C4432"/>
    </row>
    <row r="4433" spans="1:3">
      <c r="A4433"/>
      <c r="B4433"/>
      <c r="C4433"/>
    </row>
    <row r="4434" spans="1:3">
      <c r="A4434"/>
      <c r="B4434"/>
      <c r="C4434"/>
    </row>
    <row r="4435" spans="1:3">
      <c r="A4435"/>
      <c r="B4435"/>
      <c r="C4435"/>
    </row>
    <row r="4436" spans="1:3">
      <c r="A4436"/>
      <c r="B4436"/>
      <c r="C4436"/>
    </row>
    <row r="4437" spans="1:3">
      <c r="A4437"/>
      <c r="B4437"/>
      <c r="C4437"/>
    </row>
    <row r="4438" spans="1:3">
      <c r="A4438"/>
      <c r="B4438"/>
      <c r="C4438"/>
    </row>
    <row r="4439" spans="1:3">
      <c r="A4439"/>
      <c r="B4439"/>
      <c r="C4439"/>
    </row>
    <row r="4440" spans="1:3">
      <c r="A4440"/>
      <c r="B4440"/>
      <c r="C4440"/>
    </row>
    <row r="4441" spans="1:3">
      <c r="A4441"/>
      <c r="B4441"/>
      <c r="C4441"/>
    </row>
    <row r="4442" spans="1:3">
      <c r="A4442"/>
      <c r="B4442"/>
      <c r="C4442"/>
    </row>
    <row r="4443" spans="1:3">
      <c r="A4443"/>
      <c r="B4443"/>
      <c r="C4443"/>
    </row>
    <row r="4444" spans="1:3">
      <c r="A4444"/>
      <c r="B4444"/>
      <c r="C4444"/>
    </row>
    <row r="4445" spans="1:3">
      <c r="A4445"/>
      <c r="B4445"/>
      <c r="C4445"/>
    </row>
    <row r="4446" spans="1:3">
      <c r="A4446"/>
      <c r="B4446"/>
      <c r="C4446"/>
    </row>
    <row r="4447" spans="1:3">
      <c r="A4447"/>
      <c r="B4447"/>
      <c r="C4447"/>
    </row>
    <row r="4448" spans="1:3">
      <c r="A4448"/>
      <c r="B4448"/>
      <c r="C4448"/>
    </row>
    <row r="4449" spans="1:3">
      <c r="A4449"/>
      <c r="B4449"/>
      <c r="C4449"/>
    </row>
    <row r="4450" spans="1:3">
      <c r="A4450"/>
      <c r="B4450"/>
      <c r="C4450"/>
    </row>
    <row r="4451" spans="1:3">
      <c r="A4451"/>
      <c r="B4451"/>
      <c r="C4451"/>
    </row>
    <row r="4452" spans="1:3">
      <c r="A4452"/>
      <c r="B4452"/>
      <c r="C4452"/>
    </row>
    <row r="4453" spans="1:3">
      <c r="A4453"/>
      <c r="B4453"/>
      <c r="C4453"/>
    </row>
    <row r="4454" spans="1:3">
      <c r="A4454"/>
      <c r="B4454"/>
      <c r="C4454"/>
    </row>
    <row r="4455" spans="1:3">
      <c r="A4455"/>
      <c r="B4455"/>
      <c r="C4455"/>
    </row>
    <row r="4456" spans="1:3">
      <c r="A4456"/>
      <c r="B4456"/>
      <c r="C4456"/>
    </row>
    <row r="4457" spans="1:3">
      <c r="A4457"/>
      <c r="B4457"/>
      <c r="C4457"/>
    </row>
    <row r="4458" spans="1:3">
      <c r="A4458"/>
      <c r="B4458"/>
      <c r="C4458"/>
    </row>
    <row r="4459" spans="1:3">
      <c r="A4459"/>
      <c r="B4459"/>
      <c r="C4459"/>
    </row>
    <row r="4460" spans="1:3">
      <c r="A4460"/>
      <c r="B4460"/>
      <c r="C4460"/>
    </row>
    <row r="4461" spans="1:3">
      <c r="A4461"/>
      <c r="B4461"/>
      <c r="C4461"/>
    </row>
    <row r="4462" spans="1:3">
      <c r="A4462"/>
      <c r="B4462"/>
      <c r="C4462"/>
    </row>
    <row r="4463" spans="1:3">
      <c r="A4463"/>
      <c r="B4463"/>
      <c r="C4463"/>
    </row>
    <row r="4464" spans="1:3">
      <c r="A4464"/>
      <c r="B4464"/>
      <c r="C4464"/>
    </row>
    <row r="4465" spans="1:3">
      <c r="A4465"/>
      <c r="B4465"/>
      <c r="C4465"/>
    </row>
    <row r="4466" spans="1:3">
      <c r="A4466"/>
      <c r="B4466"/>
      <c r="C4466"/>
    </row>
    <row r="4467" spans="1:3">
      <c r="A4467"/>
      <c r="B4467"/>
      <c r="C4467"/>
    </row>
    <row r="4468" spans="1:3">
      <c r="A4468"/>
      <c r="B4468"/>
      <c r="C4468"/>
    </row>
    <row r="4469" spans="1:3">
      <c r="A4469"/>
      <c r="B4469"/>
      <c r="C4469"/>
    </row>
    <row r="4470" spans="1:3">
      <c r="A4470"/>
      <c r="B4470"/>
      <c r="C4470"/>
    </row>
    <row r="4471" spans="1:3">
      <c r="A4471"/>
      <c r="B4471"/>
      <c r="C4471"/>
    </row>
    <row r="4472" spans="1:3">
      <c r="A4472"/>
      <c r="B4472"/>
      <c r="C4472"/>
    </row>
    <row r="4473" spans="1:3">
      <c r="A4473"/>
      <c r="B4473"/>
      <c r="C4473"/>
    </row>
    <row r="4474" spans="1:3">
      <c r="A4474"/>
      <c r="B4474"/>
      <c r="C4474"/>
    </row>
    <row r="4475" spans="1:3">
      <c r="A4475"/>
      <c r="B4475"/>
      <c r="C4475"/>
    </row>
    <row r="4476" spans="1:3">
      <c r="A4476"/>
      <c r="B4476"/>
      <c r="C4476"/>
    </row>
    <row r="4477" spans="1:3">
      <c r="A4477"/>
      <c r="B4477"/>
      <c r="C4477"/>
    </row>
    <row r="4478" spans="1:3">
      <c r="A4478"/>
      <c r="B4478"/>
      <c r="C4478"/>
    </row>
    <row r="4479" spans="1:3">
      <c r="A4479"/>
      <c r="B4479"/>
      <c r="C4479"/>
    </row>
    <row r="4480" spans="1:3">
      <c r="A4480"/>
      <c r="B4480"/>
      <c r="C4480"/>
    </row>
    <row r="4481" spans="1:3">
      <c r="A4481"/>
      <c r="B4481"/>
      <c r="C4481"/>
    </row>
    <row r="4482" spans="1:3">
      <c r="A4482"/>
      <c r="B4482"/>
      <c r="C4482"/>
    </row>
    <row r="4483" spans="1:3">
      <c r="A4483"/>
      <c r="B4483"/>
      <c r="C4483"/>
    </row>
    <row r="4484" spans="1:3">
      <c r="A4484"/>
      <c r="B4484"/>
      <c r="C4484"/>
    </row>
    <row r="4485" spans="1:3">
      <c r="A4485"/>
      <c r="B4485"/>
      <c r="C4485"/>
    </row>
    <row r="4486" spans="1:3">
      <c r="A4486"/>
      <c r="B4486"/>
      <c r="C4486"/>
    </row>
    <row r="4487" spans="1:3">
      <c r="A4487"/>
      <c r="B4487"/>
      <c r="C4487"/>
    </row>
    <row r="4488" spans="1:3">
      <c r="A4488"/>
      <c r="B4488"/>
      <c r="C4488"/>
    </row>
    <row r="4489" spans="1:3">
      <c r="A4489"/>
      <c r="B4489"/>
      <c r="C4489"/>
    </row>
    <row r="4490" spans="1:3">
      <c r="A4490"/>
      <c r="B4490"/>
      <c r="C4490"/>
    </row>
    <row r="4491" spans="1:3">
      <c r="A4491"/>
      <c r="B4491"/>
      <c r="C4491"/>
    </row>
    <row r="4492" spans="1:3">
      <c r="A4492"/>
      <c r="B4492"/>
      <c r="C4492"/>
    </row>
    <row r="4493" spans="1:3">
      <c r="A4493"/>
      <c r="B4493"/>
      <c r="C4493"/>
    </row>
    <row r="4494" spans="1:3">
      <c r="A4494"/>
      <c r="B4494"/>
      <c r="C4494"/>
    </row>
    <row r="4495" spans="1:3">
      <c r="A4495"/>
      <c r="B4495"/>
      <c r="C4495"/>
    </row>
    <row r="4496" spans="1:3">
      <c r="A4496"/>
      <c r="B4496"/>
      <c r="C4496"/>
    </row>
    <row r="4497" spans="1:3">
      <c r="A4497"/>
      <c r="B4497"/>
      <c r="C4497"/>
    </row>
    <row r="4498" spans="1:3">
      <c r="A4498"/>
      <c r="B4498"/>
      <c r="C4498"/>
    </row>
    <row r="4499" spans="1:3">
      <c r="A4499"/>
      <c r="B4499"/>
      <c r="C4499"/>
    </row>
    <row r="4500" spans="1:3">
      <c r="A4500"/>
      <c r="B4500"/>
      <c r="C4500"/>
    </row>
    <row r="4501" spans="1:3">
      <c r="A4501"/>
      <c r="B4501"/>
      <c r="C4501"/>
    </row>
    <row r="4502" spans="1:3">
      <c r="A4502"/>
      <c r="B4502"/>
      <c r="C4502"/>
    </row>
    <row r="4503" spans="1:3">
      <c r="A4503"/>
      <c r="B4503"/>
      <c r="C4503"/>
    </row>
    <row r="4504" spans="1:3">
      <c r="A4504"/>
      <c r="B4504"/>
      <c r="C4504"/>
    </row>
    <row r="4505" spans="1:3">
      <c r="A4505"/>
      <c r="B4505"/>
      <c r="C4505"/>
    </row>
    <row r="4506" spans="1:3">
      <c r="A4506"/>
      <c r="B4506"/>
      <c r="C4506"/>
    </row>
    <row r="4507" spans="1:3">
      <c r="A4507"/>
      <c r="B4507"/>
      <c r="C4507"/>
    </row>
    <row r="4508" spans="1:3">
      <c r="A4508"/>
      <c r="B4508"/>
      <c r="C4508"/>
    </row>
    <row r="4509" spans="1:3">
      <c r="A4509"/>
      <c r="B4509"/>
      <c r="C4509"/>
    </row>
    <row r="4510" spans="1:3">
      <c r="A4510"/>
      <c r="B4510"/>
      <c r="C4510"/>
    </row>
    <row r="4511" spans="1:3">
      <c r="A4511"/>
      <c r="B4511"/>
      <c r="C4511"/>
    </row>
    <row r="4512" spans="1:3">
      <c r="A4512"/>
      <c r="B4512"/>
      <c r="C4512"/>
    </row>
    <row r="4513" spans="1:3">
      <c r="A4513"/>
      <c r="B4513"/>
      <c r="C4513"/>
    </row>
    <row r="4514" spans="1:3">
      <c r="A4514"/>
      <c r="B4514"/>
      <c r="C4514"/>
    </row>
    <row r="4515" spans="1:3">
      <c r="A4515"/>
      <c r="B4515"/>
      <c r="C4515"/>
    </row>
    <row r="4516" spans="1:3">
      <c r="A4516"/>
      <c r="B4516"/>
      <c r="C4516"/>
    </row>
    <row r="4517" spans="1:3">
      <c r="A4517"/>
      <c r="B4517"/>
      <c r="C4517"/>
    </row>
    <row r="4518" spans="1:3">
      <c r="A4518"/>
      <c r="B4518"/>
      <c r="C4518"/>
    </row>
    <row r="4519" spans="1:3">
      <c r="A4519"/>
      <c r="B4519"/>
      <c r="C4519"/>
    </row>
    <row r="4520" spans="1:3">
      <c r="A4520"/>
      <c r="B4520"/>
      <c r="C4520"/>
    </row>
    <row r="4521" spans="1:3">
      <c r="A4521"/>
      <c r="B4521"/>
      <c r="C4521"/>
    </row>
    <row r="4522" spans="1:3">
      <c r="A4522"/>
      <c r="B4522"/>
      <c r="C4522"/>
    </row>
    <row r="4523" spans="1:3">
      <c r="A4523"/>
      <c r="B4523"/>
      <c r="C4523"/>
    </row>
    <row r="4524" spans="1:3">
      <c r="A4524"/>
      <c r="B4524"/>
      <c r="C4524"/>
    </row>
    <row r="4525" spans="1:3">
      <c r="A4525"/>
      <c r="B4525"/>
      <c r="C4525"/>
    </row>
    <row r="4526" spans="1:3">
      <c r="A4526"/>
      <c r="B4526"/>
      <c r="C4526"/>
    </row>
    <row r="4527" spans="1:3">
      <c r="A4527"/>
      <c r="B4527"/>
      <c r="C4527"/>
    </row>
    <row r="4528" spans="1:3">
      <c r="A4528"/>
      <c r="B4528"/>
      <c r="C4528"/>
    </row>
    <row r="4529" spans="1:3">
      <c r="A4529"/>
      <c r="B4529"/>
      <c r="C4529"/>
    </row>
    <row r="4530" spans="1:3">
      <c r="A4530"/>
      <c r="B4530"/>
      <c r="C4530"/>
    </row>
    <row r="4531" spans="1:3">
      <c r="A4531"/>
      <c r="B4531"/>
      <c r="C4531"/>
    </row>
    <row r="4532" spans="1:3">
      <c r="A4532"/>
      <c r="B4532"/>
      <c r="C4532"/>
    </row>
    <row r="4533" spans="1:3">
      <c r="A4533"/>
      <c r="B4533"/>
      <c r="C4533"/>
    </row>
    <row r="4534" spans="1:3">
      <c r="A4534"/>
      <c r="B4534"/>
      <c r="C4534"/>
    </row>
    <row r="4535" spans="1:3">
      <c r="A4535"/>
      <c r="B4535"/>
      <c r="C4535"/>
    </row>
    <row r="4536" spans="1:3">
      <c r="A4536"/>
      <c r="B4536"/>
      <c r="C4536"/>
    </row>
    <row r="4537" spans="1:3">
      <c r="A4537"/>
      <c r="B4537"/>
      <c r="C4537"/>
    </row>
    <row r="4538" spans="1:3">
      <c r="A4538"/>
      <c r="B4538"/>
      <c r="C4538"/>
    </row>
    <row r="4539" spans="1:3">
      <c r="A4539"/>
      <c r="B4539"/>
      <c r="C4539"/>
    </row>
    <row r="4540" spans="1:3">
      <c r="A4540"/>
      <c r="B4540"/>
      <c r="C4540"/>
    </row>
    <row r="4541" spans="1:3">
      <c r="A4541"/>
      <c r="B4541"/>
      <c r="C4541"/>
    </row>
    <row r="4542" spans="1:3">
      <c r="A4542"/>
      <c r="B4542"/>
      <c r="C4542"/>
    </row>
    <row r="4543" spans="1:3">
      <c r="A4543"/>
      <c r="B4543"/>
      <c r="C4543"/>
    </row>
    <row r="4544" spans="1:3">
      <c r="A4544"/>
      <c r="B4544"/>
      <c r="C4544"/>
    </row>
    <row r="4545" spans="1:3">
      <c r="A4545"/>
      <c r="B4545"/>
      <c r="C4545"/>
    </row>
    <row r="4546" spans="1:3">
      <c r="A4546"/>
      <c r="B4546"/>
      <c r="C4546"/>
    </row>
    <row r="4547" spans="1:3">
      <c r="A4547"/>
      <c r="B4547"/>
      <c r="C4547"/>
    </row>
    <row r="4548" spans="1:3">
      <c r="A4548"/>
      <c r="B4548"/>
      <c r="C4548"/>
    </row>
    <row r="4549" spans="1:3">
      <c r="A4549"/>
      <c r="B4549"/>
      <c r="C4549"/>
    </row>
    <row r="4550" spans="1:3">
      <c r="A4550"/>
      <c r="B4550"/>
      <c r="C4550"/>
    </row>
    <row r="4551" spans="1:3">
      <c r="A4551"/>
      <c r="B4551"/>
      <c r="C4551"/>
    </row>
    <row r="4552" spans="1:3">
      <c r="A4552"/>
      <c r="B4552"/>
      <c r="C4552"/>
    </row>
    <row r="4553" spans="1:3">
      <c r="A4553"/>
      <c r="B4553"/>
      <c r="C4553"/>
    </row>
    <row r="4554" spans="1:3">
      <c r="A4554"/>
      <c r="B4554"/>
      <c r="C4554"/>
    </row>
    <row r="4555" spans="1:3">
      <c r="A4555"/>
      <c r="B4555"/>
      <c r="C4555"/>
    </row>
    <row r="4556" spans="1:3">
      <c r="A4556"/>
      <c r="B4556"/>
      <c r="C4556"/>
    </row>
    <row r="4557" spans="1:3">
      <c r="A4557"/>
      <c r="B4557"/>
      <c r="C4557"/>
    </row>
    <row r="4558" spans="1:3">
      <c r="A4558"/>
      <c r="B4558"/>
      <c r="C4558"/>
    </row>
    <row r="4559" spans="1:3">
      <c r="A4559"/>
      <c r="B4559"/>
      <c r="C4559"/>
    </row>
    <row r="4560" spans="1:3">
      <c r="A4560"/>
      <c r="B4560"/>
      <c r="C4560"/>
    </row>
    <row r="4561" spans="1:3">
      <c r="A4561"/>
      <c r="B4561"/>
      <c r="C4561"/>
    </row>
    <row r="4562" spans="1:3">
      <c r="A4562"/>
      <c r="B4562"/>
      <c r="C4562"/>
    </row>
    <row r="4563" spans="1:3">
      <c r="A4563"/>
      <c r="B4563"/>
      <c r="C4563"/>
    </row>
    <row r="4564" spans="1:3">
      <c r="A4564"/>
      <c r="B4564"/>
      <c r="C4564"/>
    </row>
    <row r="4565" spans="1:3">
      <c r="A4565"/>
      <c r="B4565"/>
      <c r="C4565"/>
    </row>
    <row r="4566" spans="1:3">
      <c r="A4566"/>
      <c r="B4566"/>
      <c r="C4566"/>
    </row>
    <row r="4567" spans="1:3">
      <c r="A4567"/>
      <c r="B4567"/>
      <c r="C4567"/>
    </row>
    <row r="4568" spans="1:3">
      <c r="A4568"/>
      <c r="B4568"/>
      <c r="C4568"/>
    </row>
    <row r="4569" spans="1:3">
      <c r="A4569"/>
      <c r="B4569"/>
      <c r="C4569"/>
    </row>
    <row r="4570" spans="1:3">
      <c r="A4570"/>
      <c r="B4570"/>
      <c r="C4570"/>
    </row>
    <row r="4571" spans="1:3">
      <c r="A4571"/>
      <c r="B4571"/>
      <c r="C4571"/>
    </row>
    <row r="4572" spans="1:3">
      <c r="A4572"/>
      <c r="B4572"/>
      <c r="C4572"/>
    </row>
    <row r="4573" spans="1:3">
      <c r="A4573"/>
      <c r="B4573"/>
      <c r="C4573"/>
    </row>
    <row r="4574" spans="1:3">
      <c r="A4574"/>
      <c r="B4574"/>
      <c r="C4574"/>
    </row>
    <row r="4575" spans="1:3">
      <c r="A4575"/>
      <c r="B4575"/>
      <c r="C4575"/>
    </row>
    <row r="4576" spans="1:3">
      <c r="A4576"/>
      <c r="B4576"/>
      <c r="C4576"/>
    </row>
    <row r="4577" spans="1:3">
      <c r="A4577"/>
      <c r="B4577"/>
      <c r="C4577"/>
    </row>
    <row r="4578" spans="1:3">
      <c r="A4578"/>
      <c r="B4578"/>
      <c r="C4578"/>
    </row>
    <row r="4579" spans="1:3">
      <c r="A4579"/>
      <c r="B4579"/>
      <c r="C4579"/>
    </row>
    <row r="4580" spans="1:3">
      <c r="A4580"/>
      <c r="B4580"/>
      <c r="C4580"/>
    </row>
    <row r="4581" spans="1:3">
      <c r="A4581"/>
      <c r="B4581"/>
      <c r="C4581"/>
    </row>
    <row r="4582" spans="1:3">
      <c r="A4582"/>
      <c r="B4582"/>
      <c r="C4582"/>
    </row>
    <row r="4583" spans="1:3">
      <c r="A4583"/>
      <c r="B4583"/>
      <c r="C4583"/>
    </row>
    <row r="4584" spans="1:3">
      <c r="A4584"/>
      <c r="B4584"/>
      <c r="C4584"/>
    </row>
    <row r="4585" spans="1:3">
      <c r="A4585"/>
      <c r="B4585"/>
      <c r="C4585"/>
    </row>
    <row r="4586" spans="1:3">
      <c r="A4586"/>
      <c r="B4586"/>
      <c r="C4586"/>
    </row>
    <row r="4587" spans="1:3">
      <c r="A4587"/>
      <c r="B4587"/>
      <c r="C4587"/>
    </row>
    <row r="4588" spans="1:3">
      <c r="A4588"/>
      <c r="B4588"/>
      <c r="C4588"/>
    </row>
    <row r="4589" spans="1:3">
      <c r="A4589"/>
      <c r="B4589"/>
      <c r="C4589"/>
    </row>
    <row r="4590" spans="1:3">
      <c r="A4590"/>
      <c r="B4590"/>
      <c r="C4590"/>
    </row>
    <row r="4591" spans="1:3">
      <c r="A4591"/>
      <c r="B4591"/>
      <c r="C4591"/>
    </row>
    <row r="4592" spans="1:3">
      <c r="A4592"/>
      <c r="B4592"/>
      <c r="C4592"/>
    </row>
    <row r="4593" spans="1:3">
      <c r="A4593"/>
      <c r="B4593"/>
      <c r="C4593"/>
    </row>
    <row r="4594" spans="1:3">
      <c r="A4594"/>
      <c r="B4594"/>
      <c r="C4594"/>
    </row>
    <row r="4595" spans="1:3">
      <c r="A4595"/>
      <c r="B4595"/>
      <c r="C4595"/>
    </row>
    <row r="4596" spans="1:3">
      <c r="A4596"/>
      <c r="B4596"/>
      <c r="C4596"/>
    </row>
    <row r="4597" spans="1:3">
      <c r="A4597"/>
      <c r="B4597"/>
      <c r="C4597"/>
    </row>
    <row r="4598" spans="1:3">
      <c r="A4598"/>
      <c r="B4598"/>
      <c r="C4598"/>
    </row>
    <row r="4599" spans="1:3">
      <c r="A4599"/>
      <c r="B4599"/>
      <c r="C4599"/>
    </row>
    <row r="4600" spans="1:3">
      <c r="A4600"/>
      <c r="B4600"/>
      <c r="C4600"/>
    </row>
    <row r="4601" spans="1:3">
      <c r="A4601"/>
      <c r="B4601"/>
      <c r="C4601"/>
    </row>
    <row r="4602" spans="1:3">
      <c r="A4602"/>
      <c r="B4602"/>
      <c r="C4602"/>
    </row>
    <row r="4603" spans="1:3">
      <c r="A4603"/>
      <c r="B4603"/>
      <c r="C4603"/>
    </row>
    <row r="4604" spans="1:3">
      <c r="A4604"/>
      <c r="B4604"/>
      <c r="C4604"/>
    </row>
    <row r="4605" spans="1:3">
      <c r="A4605"/>
      <c r="B4605"/>
      <c r="C4605"/>
    </row>
    <row r="4606" spans="1:3">
      <c r="A4606"/>
      <c r="B4606"/>
      <c r="C4606"/>
    </row>
    <row r="4607" spans="1:3">
      <c r="A4607"/>
      <c r="B4607"/>
      <c r="C4607"/>
    </row>
    <row r="4608" spans="1:3">
      <c r="A4608"/>
      <c r="B4608"/>
      <c r="C4608"/>
    </row>
    <row r="4609" spans="1:3">
      <c r="A4609"/>
      <c r="B4609"/>
      <c r="C4609"/>
    </row>
    <row r="4610" spans="1:3">
      <c r="A4610"/>
      <c r="B4610"/>
      <c r="C4610"/>
    </row>
    <row r="4611" spans="1:3">
      <c r="A4611"/>
      <c r="B4611"/>
      <c r="C4611"/>
    </row>
    <row r="4612" spans="1:3">
      <c r="A4612"/>
      <c r="B4612"/>
      <c r="C4612"/>
    </row>
    <row r="4613" spans="1:3">
      <c r="A4613"/>
      <c r="B4613"/>
      <c r="C4613"/>
    </row>
    <row r="4614" spans="1:3">
      <c r="A4614"/>
      <c r="B4614"/>
      <c r="C4614"/>
    </row>
    <row r="4615" spans="1:3">
      <c r="A4615"/>
      <c r="B4615"/>
      <c r="C4615"/>
    </row>
    <row r="4616" spans="1:3">
      <c r="A4616"/>
      <c r="B4616"/>
      <c r="C4616"/>
    </row>
    <row r="4617" spans="1:3">
      <c r="A4617"/>
      <c r="B4617"/>
      <c r="C4617"/>
    </row>
    <row r="4618" spans="1:3">
      <c r="A4618"/>
      <c r="B4618"/>
      <c r="C4618"/>
    </row>
    <row r="4619" spans="1:3">
      <c r="A4619"/>
      <c r="B4619"/>
      <c r="C4619"/>
    </row>
    <row r="4620" spans="1:3">
      <c r="A4620"/>
      <c r="B4620"/>
      <c r="C4620"/>
    </row>
    <row r="4621" spans="1:3">
      <c r="A4621"/>
      <c r="B4621"/>
      <c r="C4621"/>
    </row>
    <row r="4622" spans="1:3">
      <c r="A4622"/>
      <c r="B4622"/>
      <c r="C4622"/>
    </row>
    <row r="4623" spans="1:3">
      <c r="A4623"/>
      <c r="B4623"/>
      <c r="C4623"/>
    </row>
    <row r="4624" spans="1:3">
      <c r="A4624"/>
      <c r="B4624"/>
      <c r="C4624"/>
    </row>
    <row r="4625" spans="1:3">
      <c r="A4625"/>
      <c r="B4625"/>
      <c r="C4625"/>
    </row>
    <row r="4626" spans="1:3">
      <c r="A4626"/>
      <c r="B4626"/>
      <c r="C4626"/>
    </row>
    <row r="4627" spans="1:3">
      <c r="A4627"/>
      <c r="B4627"/>
      <c r="C4627"/>
    </row>
    <row r="4628" spans="1:3">
      <c r="A4628"/>
      <c r="B4628"/>
      <c r="C4628"/>
    </row>
    <row r="4629" spans="1:3">
      <c r="A4629"/>
      <c r="B4629"/>
      <c r="C4629"/>
    </row>
    <row r="4630" spans="1:3">
      <c r="A4630"/>
      <c r="B4630"/>
      <c r="C4630"/>
    </row>
    <row r="4631" spans="1:3">
      <c r="A4631"/>
      <c r="B4631"/>
      <c r="C4631"/>
    </row>
    <row r="4632" spans="1:3">
      <c r="A4632"/>
      <c r="B4632"/>
      <c r="C4632"/>
    </row>
    <row r="4633" spans="1:3">
      <c r="A4633"/>
      <c r="B4633"/>
      <c r="C4633"/>
    </row>
    <row r="4634" spans="1:3">
      <c r="A4634"/>
      <c r="B4634"/>
      <c r="C4634"/>
    </row>
    <row r="4635" spans="1:3">
      <c r="A4635"/>
      <c r="B4635"/>
      <c r="C4635"/>
    </row>
    <row r="4636" spans="1:3">
      <c r="A4636"/>
      <c r="B4636"/>
      <c r="C4636"/>
    </row>
    <row r="4637" spans="1:3">
      <c r="A4637"/>
      <c r="B4637"/>
      <c r="C4637"/>
    </row>
    <row r="4638" spans="1:3">
      <c r="A4638"/>
      <c r="B4638"/>
      <c r="C4638"/>
    </row>
    <row r="4639" spans="1:3">
      <c r="A4639"/>
      <c r="B4639"/>
      <c r="C4639"/>
    </row>
    <row r="4640" spans="1:3">
      <c r="A4640"/>
      <c r="B4640"/>
      <c r="C4640"/>
    </row>
    <row r="4641" spans="1:3">
      <c r="A4641"/>
      <c r="B4641"/>
      <c r="C4641"/>
    </row>
    <row r="4642" spans="1:3">
      <c r="A4642"/>
      <c r="B4642"/>
      <c r="C4642"/>
    </row>
    <row r="4643" spans="1:3">
      <c r="A4643"/>
      <c r="B4643"/>
      <c r="C4643"/>
    </row>
    <row r="4644" spans="1:3">
      <c r="A4644"/>
      <c r="B4644"/>
      <c r="C4644"/>
    </row>
    <row r="4645" spans="1:3">
      <c r="A4645"/>
      <c r="B4645"/>
      <c r="C4645"/>
    </row>
    <row r="4646" spans="1:3">
      <c r="A4646"/>
      <c r="B4646"/>
      <c r="C4646"/>
    </row>
    <row r="4647" spans="1:3">
      <c r="A4647"/>
      <c r="B4647"/>
      <c r="C4647"/>
    </row>
    <row r="4648" spans="1:3">
      <c r="A4648"/>
      <c r="B4648"/>
      <c r="C4648"/>
    </row>
    <row r="4649" spans="1:3">
      <c r="A4649"/>
      <c r="B4649"/>
      <c r="C4649"/>
    </row>
    <row r="4650" spans="1:3">
      <c r="A4650"/>
      <c r="B4650"/>
      <c r="C4650"/>
    </row>
    <row r="4651" spans="1:3">
      <c r="A4651"/>
      <c r="B4651"/>
      <c r="C4651"/>
    </row>
    <row r="4652" spans="1:3">
      <c r="A4652"/>
      <c r="B4652"/>
      <c r="C4652"/>
    </row>
    <row r="4653" spans="1:3">
      <c r="A4653"/>
      <c r="B4653"/>
      <c r="C4653"/>
    </row>
    <row r="4654" spans="1:3">
      <c r="A4654"/>
      <c r="B4654"/>
      <c r="C4654"/>
    </row>
    <row r="4655" spans="1:3">
      <c r="A4655"/>
      <c r="B4655"/>
      <c r="C4655"/>
    </row>
    <row r="4656" spans="1:3">
      <c r="A4656"/>
      <c r="B4656"/>
      <c r="C4656"/>
    </row>
    <row r="4657" spans="1:3">
      <c r="A4657"/>
      <c r="B4657"/>
      <c r="C4657"/>
    </row>
    <row r="4658" spans="1:3">
      <c r="A4658"/>
      <c r="B4658"/>
      <c r="C4658"/>
    </row>
    <row r="4659" spans="1:3">
      <c r="A4659"/>
      <c r="B4659"/>
      <c r="C4659"/>
    </row>
    <row r="4660" spans="1:3">
      <c r="A4660"/>
      <c r="B4660"/>
      <c r="C4660"/>
    </row>
    <row r="4661" spans="1:3">
      <c r="A4661"/>
      <c r="B4661"/>
      <c r="C4661"/>
    </row>
    <row r="4662" spans="1:3">
      <c r="A4662"/>
      <c r="B4662"/>
      <c r="C4662"/>
    </row>
    <row r="4663" spans="1:3">
      <c r="A4663"/>
      <c r="B4663"/>
      <c r="C4663"/>
    </row>
    <row r="4664" spans="1:3">
      <c r="A4664"/>
      <c r="B4664"/>
      <c r="C4664"/>
    </row>
    <row r="4665" spans="1:3">
      <c r="A4665"/>
      <c r="B4665"/>
      <c r="C4665"/>
    </row>
    <row r="4666" spans="1:3">
      <c r="A4666"/>
      <c r="B4666"/>
      <c r="C4666"/>
    </row>
    <row r="4667" spans="1:3">
      <c r="A4667"/>
      <c r="B4667"/>
      <c r="C4667"/>
    </row>
    <row r="4668" spans="1:3">
      <c r="A4668"/>
      <c r="B4668"/>
      <c r="C4668"/>
    </row>
    <row r="4669" spans="1:3">
      <c r="A4669"/>
      <c r="B4669"/>
      <c r="C4669"/>
    </row>
    <row r="4670" spans="1:3">
      <c r="A4670"/>
      <c r="B4670"/>
      <c r="C4670"/>
    </row>
    <row r="4671" spans="1:3">
      <c r="A4671"/>
      <c r="B4671"/>
      <c r="C4671"/>
    </row>
    <row r="4672" spans="1:3">
      <c r="A4672"/>
      <c r="B4672"/>
      <c r="C4672"/>
    </row>
    <row r="4673" spans="1:3">
      <c r="A4673"/>
      <c r="B4673"/>
      <c r="C4673"/>
    </row>
    <row r="4674" spans="1:3">
      <c r="A4674"/>
      <c r="B4674"/>
      <c r="C4674"/>
    </row>
    <row r="4675" spans="1:3">
      <c r="A4675"/>
      <c r="B4675"/>
      <c r="C4675"/>
    </row>
    <row r="4676" spans="1:3">
      <c r="A4676"/>
      <c r="B4676"/>
      <c r="C4676"/>
    </row>
    <row r="4677" spans="1:3">
      <c r="A4677"/>
      <c r="B4677"/>
      <c r="C4677"/>
    </row>
    <row r="4678" spans="1:3">
      <c r="A4678"/>
      <c r="B4678"/>
      <c r="C4678"/>
    </row>
    <row r="4679" spans="1:3">
      <c r="A4679"/>
      <c r="B4679"/>
      <c r="C4679"/>
    </row>
    <row r="4680" spans="1:3">
      <c r="A4680"/>
      <c r="B4680"/>
      <c r="C4680"/>
    </row>
    <row r="4681" spans="1:3">
      <c r="A4681"/>
      <c r="B4681"/>
      <c r="C4681"/>
    </row>
    <row r="4682" spans="1:3">
      <c r="A4682"/>
      <c r="B4682"/>
      <c r="C4682"/>
    </row>
    <row r="4683" spans="1:3">
      <c r="A4683"/>
      <c r="B4683"/>
      <c r="C4683"/>
    </row>
    <row r="4684" spans="1:3">
      <c r="A4684"/>
      <c r="B4684"/>
      <c r="C4684"/>
    </row>
    <row r="4685" spans="1:3">
      <c r="A4685"/>
      <c r="B4685"/>
      <c r="C4685"/>
    </row>
    <row r="4686" spans="1:3">
      <c r="A4686"/>
      <c r="B4686"/>
      <c r="C4686"/>
    </row>
    <row r="4687" spans="1:3">
      <c r="A4687"/>
      <c r="B4687"/>
      <c r="C4687"/>
    </row>
    <row r="4688" spans="1:3">
      <c r="A4688"/>
      <c r="B4688"/>
      <c r="C4688"/>
    </row>
    <row r="4689" spans="1:3">
      <c r="A4689"/>
      <c r="B4689"/>
      <c r="C4689"/>
    </row>
    <row r="4690" spans="1:3">
      <c r="A4690"/>
      <c r="B4690"/>
      <c r="C4690"/>
    </row>
    <row r="4691" spans="1:3">
      <c r="A4691"/>
      <c r="B4691"/>
      <c r="C4691"/>
    </row>
    <row r="4692" spans="1:3">
      <c r="A4692"/>
      <c r="B4692"/>
      <c r="C4692"/>
    </row>
    <row r="4693" spans="1:3">
      <c r="A4693"/>
      <c r="B4693"/>
      <c r="C4693"/>
    </row>
    <row r="4694" spans="1:3">
      <c r="A4694"/>
      <c r="B4694"/>
      <c r="C4694"/>
    </row>
    <row r="4695" spans="1:3">
      <c r="A4695"/>
      <c r="B4695"/>
      <c r="C4695"/>
    </row>
    <row r="4696" spans="1:3">
      <c r="A4696"/>
      <c r="B4696"/>
      <c r="C4696"/>
    </row>
    <row r="4697" spans="1:3">
      <c r="A4697"/>
      <c r="B4697"/>
      <c r="C4697"/>
    </row>
    <row r="4698" spans="1:3">
      <c r="A4698"/>
      <c r="B4698"/>
      <c r="C4698"/>
    </row>
    <row r="4699" spans="1:3">
      <c r="A4699"/>
      <c r="B4699"/>
      <c r="C4699"/>
    </row>
    <row r="4700" spans="1:3">
      <c r="A4700"/>
      <c r="B4700"/>
      <c r="C4700"/>
    </row>
    <row r="4701" spans="1:3">
      <c r="A4701"/>
      <c r="B4701"/>
      <c r="C4701"/>
    </row>
    <row r="4702" spans="1:3">
      <c r="A4702"/>
      <c r="B4702"/>
      <c r="C4702"/>
    </row>
    <row r="4703" spans="1:3">
      <c r="A4703"/>
      <c r="B4703"/>
      <c r="C4703"/>
    </row>
    <row r="4704" spans="1:3">
      <c r="A4704"/>
      <c r="B4704"/>
      <c r="C4704"/>
    </row>
    <row r="4705" spans="1:3">
      <c r="A4705"/>
      <c r="B4705"/>
      <c r="C4705"/>
    </row>
    <row r="4706" spans="1:3">
      <c r="A4706"/>
      <c r="B4706"/>
      <c r="C4706"/>
    </row>
    <row r="4707" spans="1:3">
      <c r="A4707"/>
      <c r="B4707"/>
      <c r="C4707"/>
    </row>
    <row r="4708" spans="1:3">
      <c r="A4708"/>
      <c r="B4708"/>
      <c r="C4708"/>
    </row>
    <row r="4709" spans="1:3">
      <c r="A4709"/>
      <c r="B4709"/>
      <c r="C4709"/>
    </row>
    <row r="4710" spans="1:3">
      <c r="A4710"/>
      <c r="B4710"/>
      <c r="C4710"/>
    </row>
    <row r="4711" spans="1:3">
      <c r="A4711"/>
      <c r="B4711"/>
      <c r="C4711"/>
    </row>
    <row r="4712" spans="1:3">
      <c r="A4712"/>
      <c r="B4712"/>
      <c r="C4712"/>
    </row>
    <row r="4713" spans="1:3">
      <c r="A4713"/>
      <c r="B4713"/>
      <c r="C4713"/>
    </row>
    <row r="4714" spans="1:3">
      <c r="A4714"/>
      <c r="B4714"/>
      <c r="C4714"/>
    </row>
    <row r="4715" spans="1:3">
      <c r="A4715"/>
      <c r="B4715"/>
      <c r="C4715"/>
    </row>
    <row r="4716" spans="1:3">
      <c r="A4716"/>
      <c r="B4716"/>
      <c r="C4716"/>
    </row>
    <row r="4717" spans="1:3">
      <c r="A4717"/>
      <c r="B4717"/>
      <c r="C4717"/>
    </row>
    <row r="4718" spans="1:3">
      <c r="A4718"/>
      <c r="B4718"/>
      <c r="C4718"/>
    </row>
    <row r="4719" spans="1:3">
      <c r="A4719"/>
      <c r="B4719"/>
      <c r="C4719"/>
    </row>
    <row r="4720" spans="1:3">
      <c r="A4720"/>
      <c r="B4720"/>
      <c r="C4720"/>
    </row>
    <row r="4721" spans="1:3">
      <c r="A4721"/>
      <c r="B4721"/>
      <c r="C4721"/>
    </row>
    <row r="4722" spans="1:3">
      <c r="A4722"/>
      <c r="B4722"/>
      <c r="C4722"/>
    </row>
    <row r="4723" spans="1:3">
      <c r="A4723"/>
      <c r="B4723"/>
      <c r="C4723"/>
    </row>
    <row r="4724" spans="1:3">
      <c r="A4724"/>
      <c r="B4724"/>
      <c r="C4724"/>
    </row>
    <row r="4725" spans="1:3">
      <c r="A4725"/>
      <c r="B4725"/>
      <c r="C4725"/>
    </row>
    <row r="4726" spans="1:3">
      <c r="A4726"/>
      <c r="B4726"/>
      <c r="C4726"/>
    </row>
    <row r="4727" spans="1:3">
      <c r="A4727"/>
      <c r="B4727"/>
      <c r="C4727"/>
    </row>
    <row r="4728" spans="1:3">
      <c r="A4728"/>
      <c r="B4728"/>
      <c r="C4728"/>
    </row>
    <row r="4729" spans="1:3">
      <c r="A4729"/>
      <c r="B4729"/>
      <c r="C4729"/>
    </row>
    <row r="4730" spans="1:3">
      <c r="A4730"/>
      <c r="B4730"/>
      <c r="C4730"/>
    </row>
    <row r="4731" spans="1:3">
      <c r="A4731"/>
      <c r="B4731"/>
      <c r="C4731"/>
    </row>
    <row r="4732" spans="1:3">
      <c r="A4732"/>
      <c r="B4732"/>
      <c r="C4732"/>
    </row>
    <row r="4733" spans="1:3">
      <c r="A4733"/>
      <c r="B4733"/>
      <c r="C4733"/>
    </row>
    <row r="4734" spans="1:3">
      <c r="A4734"/>
      <c r="B4734"/>
      <c r="C4734"/>
    </row>
    <row r="4735" spans="1:3">
      <c r="A4735"/>
      <c r="B4735"/>
      <c r="C4735"/>
    </row>
    <row r="4736" spans="1:3">
      <c r="A4736"/>
      <c r="B4736"/>
      <c r="C4736"/>
    </row>
    <row r="4737" spans="1:3">
      <c r="A4737"/>
      <c r="B4737"/>
      <c r="C4737"/>
    </row>
    <row r="4738" spans="1:3">
      <c r="A4738"/>
      <c r="B4738"/>
      <c r="C4738"/>
    </row>
    <row r="4739" spans="1:3">
      <c r="A4739"/>
      <c r="B4739"/>
      <c r="C4739"/>
    </row>
    <row r="4740" spans="1:3">
      <c r="A4740"/>
      <c r="B4740"/>
      <c r="C4740"/>
    </row>
    <row r="4741" spans="1:3">
      <c r="A4741"/>
      <c r="B4741"/>
      <c r="C4741"/>
    </row>
    <row r="4742" spans="1:3">
      <c r="A4742"/>
      <c r="B4742"/>
      <c r="C4742"/>
    </row>
    <row r="4743" spans="1:3">
      <c r="A4743"/>
      <c r="B4743"/>
      <c r="C4743"/>
    </row>
    <row r="4744" spans="1:3">
      <c r="A4744"/>
      <c r="B4744"/>
      <c r="C4744"/>
    </row>
    <row r="4745" spans="1:3">
      <c r="A4745"/>
      <c r="B4745"/>
      <c r="C4745"/>
    </row>
    <row r="4746" spans="1:3">
      <c r="A4746"/>
      <c r="B4746"/>
      <c r="C4746"/>
    </row>
    <row r="4747" spans="1:3">
      <c r="A4747"/>
      <c r="B4747"/>
      <c r="C4747"/>
    </row>
    <row r="4748" spans="1:3">
      <c r="A4748"/>
      <c r="B4748"/>
      <c r="C4748"/>
    </row>
    <row r="4749" spans="1:3">
      <c r="A4749"/>
      <c r="B4749"/>
      <c r="C4749"/>
    </row>
    <row r="4750" spans="1:3">
      <c r="A4750"/>
      <c r="B4750"/>
      <c r="C4750"/>
    </row>
    <row r="4751" spans="1:3">
      <c r="A4751"/>
      <c r="B4751"/>
      <c r="C4751"/>
    </row>
    <row r="4752" spans="1:3">
      <c r="A4752"/>
      <c r="B4752"/>
      <c r="C4752"/>
    </row>
    <row r="4753" spans="1:3">
      <c r="A4753"/>
      <c r="B4753"/>
      <c r="C4753"/>
    </row>
    <row r="4754" spans="1:3">
      <c r="A4754"/>
      <c r="B4754"/>
      <c r="C4754"/>
    </row>
    <row r="4755" spans="1:3">
      <c r="A4755"/>
      <c r="B4755"/>
      <c r="C4755"/>
    </row>
    <row r="4756" spans="1:3">
      <c r="A4756"/>
      <c r="B4756"/>
      <c r="C4756"/>
    </row>
    <row r="4757" spans="1:3">
      <c r="A4757"/>
      <c r="B4757"/>
      <c r="C4757"/>
    </row>
    <row r="4758" spans="1:3">
      <c r="A4758"/>
      <c r="B4758"/>
      <c r="C4758"/>
    </row>
    <row r="4759" spans="1:3">
      <c r="A4759"/>
      <c r="B4759"/>
      <c r="C4759"/>
    </row>
    <row r="4760" spans="1:3">
      <c r="A4760"/>
      <c r="B4760"/>
      <c r="C4760"/>
    </row>
    <row r="4761" spans="1:3">
      <c r="A4761"/>
      <c r="B4761"/>
      <c r="C4761"/>
    </row>
    <row r="4762" spans="1:3">
      <c r="A4762"/>
      <c r="B4762"/>
      <c r="C4762"/>
    </row>
    <row r="4763" spans="1:3">
      <c r="A4763"/>
      <c r="B4763"/>
      <c r="C4763"/>
    </row>
    <row r="4764" spans="1:3">
      <c r="A4764"/>
      <c r="B4764"/>
      <c r="C4764"/>
    </row>
    <row r="4765" spans="1:3">
      <c r="A4765"/>
      <c r="B4765"/>
      <c r="C4765"/>
    </row>
    <row r="4766" spans="1:3">
      <c r="A4766"/>
      <c r="B4766"/>
      <c r="C4766"/>
    </row>
    <row r="4767" spans="1:3">
      <c r="A4767"/>
      <c r="B4767"/>
      <c r="C4767"/>
    </row>
    <row r="4768" spans="1:3">
      <c r="A4768"/>
      <c r="B4768"/>
      <c r="C4768"/>
    </row>
    <row r="4769" spans="1:3">
      <c r="A4769"/>
      <c r="B4769"/>
      <c r="C4769"/>
    </row>
    <row r="4770" spans="1:3">
      <c r="A4770"/>
      <c r="B4770"/>
      <c r="C4770"/>
    </row>
    <row r="4771" spans="1:3">
      <c r="A4771"/>
      <c r="B4771"/>
      <c r="C4771"/>
    </row>
    <row r="4772" spans="1:3">
      <c r="A4772"/>
      <c r="B4772"/>
      <c r="C4772"/>
    </row>
    <row r="4773" spans="1:3">
      <c r="A4773"/>
      <c r="B4773"/>
      <c r="C4773"/>
    </row>
    <row r="4774" spans="1:3">
      <c r="A4774"/>
      <c r="B4774"/>
      <c r="C4774"/>
    </row>
    <row r="4775" spans="1:3">
      <c r="A4775"/>
      <c r="B4775"/>
      <c r="C4775"/>
    </row>
    <row r="4776" spans="1:3">
      <c r="A4776"/>
      <c r="B4776"/>
      <c r="C4776"/>
    </row>
    <row r="4777" spans="1:3">
      <c r="A4777"/>
      <c r="B4777"/>
      <c r="C4777"/>
    </row>
    <row r="4778" spans="1:3">
      <c r="A4778"/>
      <c r="B4778"/>
      <c r="C4778"/>
    </row>
    <row r="4779" spans="1:3">
      <c r="A4779"/>
      <c r="B4779"/>
      <c r="C4779"/>
    </row>
    <row r="4780" spans="1:3">
      <c r="A4780"/>
      <c r="B4780"/>
      <c r="C4780"/>
    </row>
    <row r="4781" spans="1:3">
      <c r="A4781"/>
      <c r="B4781"/>
      <c r="C4781"/>
    </row>
    <row r="4782" spans="1:3">
      <c r="A4782"/>
      <c r="B4782"/>
      <c r="C4782"/>
    </row>
    <row r="4783" spans="1:3">
      <c r="A4783"/>
      <c r="B4783"/>
      <c r="C4783"/>
    </row>
    <row r="4784" spans="1:3">
      <c r="A4784"/>
      <c r="B4784"/>
      <c r="C4784"/>
    </row>
    <row r="4785" spans="1:3">
      <c r="A4785"/>
      <c r="B4785"/>
      <c r="C4785"/>
    </row>
    <row r="4786" spans="1:3">
      <c r="A4786"/>
      <c r="B4786"/>
      <c r="C4786"/>
    </row>
    <row r="4787" spans="1:3">
      <c r="A4787"/>
      <c r="B4787"/>
      <c r="C4787"/>
    </row>
    <row r="4788" spans="1:3">
      <c r="A4788"/>
      <c r="B4788"/>
      <c r="C4788"/>
    </row>
    <row r="4789" spans="1:3">
      <c r="A4789"/>
      <c r="B4789"/>
      <c r="C4789"/>
    </row>
    <row r="4790" spans="1:3">
      <c r="A4790"/>
      <c r="B4790"/>
      <c r="C4790"/>
    </row>
    <row r="4791" spans="1:3">
      <c r="A4791"/>
      <c r="B4791"/>
      <c r="C4791"/>
    </row>
    <row r="4792" spans="1:3">
      <c r="A4792"/>
      <c r="B4792"/>
      <c r="C4792"/>
    </row>
    <row r="4793" spans="1:3">
      <c r="A4793"/>
      <c r="B4793"/>
      <c r="C4793"/>
    </row>
    <row r="4794" spans="1:3">
      <c r="A4794"/>
      <c r="B4794"/>
      <c r="C4794"/>
    </row>
    <row r="4795" spans="1:3">
      <c r="A4795"/>
      <c r="B4795"/>
      <c r="C4795"/>
    </row>
    <row r="4796" spans="1:3">
      <c r="A4796"/>
      <c r="B4796"/>
      <c r="C4796"/>
    </row>
    <row r="4797" spans="1:3">
      <c r="A4797"/>
      <c r="B4797"/>
      <c r="C4797"/>
    </row>
    <row r="4798" spans="1:3">
      <c r="A4798"/>
      <c r="B4798"/>
      <c r="C4798"/>
    </row>
    <row r="4799" spans="1:3">
      <c r="A4799"/>
      <c r="B4799"/>
      <c r="C4799"/>
    </row>
    <row r="4800" spans="1:3">
      <c r="A4800"/>
      <c r="B4800"/>
      <c r="C4800"/>
    </row>
    <row r="4801" spans="1:3">
      <c r="A4801"/>
      <c r="B4801"/>
      <c r="C4801"/>
    </row>
    <row r="4802" spans="1:3">
      <c r="A4802"/>
      <c r="B4802"/>
      <c r="C4802"/>
    </row>
    <row r="4803" spans="1:3">
      <c r="A4803"/>
      <c r="B4803"/>
      <c r="C4803"/>
    </row>
    <row r="4804" spans="1:3">
      <c r="A4804"/>
      <c r="B4804"/>
      <c r="C4804"/>
    </row>
    <row r="4805" spans="1:3">
      <c r="A4805"/>
      <c r="B4805"/>
      <c r="C4805"/>
    </row>
    <row r="4806" spans="1:3">
      <c r="A4806"/>
      <c r="B4806"/>
      <c r="C4806"/>
    </row>
    <row r="4807" spans="1:3">
      <c r="A4807"/>
      <c r="B4807"/>
      <c r="C4807"/>
    </row>
    <row r="4808" spans="1:3">
      <c r="A4808"/>
      <c r="B4808"/>
      <c r="C4808"/>
    </row>
    <row r="4809" spans="1:3">
      <c r="A4809"/>
      <c r="B4809"/>
      <c r="C4809"/>
    </row>
    <row r="4810" spans="1:3">
      <c r="A4810"/>
      <c r="B4810"/>
      <c r="C4810"/>
    </row>
    <row r="4811" spans="1:3">
      <c r="A4811"/>
      <c r="B4811"/>
      <c r="C4811"/>
    </row>
    <row r="4812" spans="1:3">
      <c r="A4812"/>
      <c r="B4812"/>
      <c r="C4812"/>
    </row>
    <row r="4813" spans="1:3">
      <c r="A4813"/>
      <c r="B4813"/>
      <c r="C4813"/>
    </row>
    <row r="4814" spans="1:3">
      <c r="A4814"/>
      <c r="B4814"/>
      <c r="C4814"/>
    </row>
    <row r="4815" spans="1:3">
      <c r="A4815"/>
      <c r="B4815"/>
      <c r="C4815"/>
    </row>
    <row r="4816" spans="1:3">
      <c r="A4816"/>
      <c r="B4816"/>
      <c r="C4816"/>
    </row>
    <row r="4817" spans="1:3">
      <c r="A4817"/>
      <c r="B4817"/>
      <c r="C4817"/>
    </row>
    <row r="4818" spans="1:3">
      <c r="A4818"/>
      <c r="B4818"/>
      <c r="C4818"/>
    </row>
    <row r="4819" spans="1:3">
      <c r="A4819"/>
      <c r="B4819"/>
      <c r="C4819"/>
    </row>
    <row r="4820" spans="1:3">
      <c r="A4820"/>
      <c r="B4820"/>
      <c r="C4820"/>
    </row>
    <row r="4821" spans="1:3">
      <c r="A4821"/>
      <c r="B4821"/>
      <c r="C4821"/>
    </row>
    <row r="4822" spans="1:3">
      <c r="A4822"/>
      <c r="B4822"/>
      <c r="C4822"/>
    </row>
    <row r="4823" spans="1:3">
      <c r="A4823"/>
      <c r="B4823"/>
      <c r="C4823"/>
    </row>
    <row r="4824" spans="1:3">
      <c r="A4824"/>
      <c r="B4824"/>
      <c r="C4824"/>
    </row>
    <row r="4825" spans="1:3">
      <c r="A4825"/>
      <c r="B4825"/>
      <c r="C4825"/>
    </row>
    <row r="4826" spans="1:3">
      <c r="A4826"/>
      <c r="B4826"/>
      <c r="C4826"/>
    </row>
    <row r="4827" spans="1:3">
      <c r="A4827"/>
      <c r="B4827"/>
      <c r="C4827"/>
    </row>
    <row r="4828" spans="1:3">
      <c r="A4828"/>
      <c r="B4828"/>
      <c r="C4828"/>
    </row>
    <row r="4829" spans="1:3">
      <c r="A4829"/>
      <c r="B4829"/>
      <c r="C4829"/>
    </row>
    <row r="4830" spans="1:3">
      <c r="A4830"/>
      <c r="B4830"/>
      <c r="C4830"/>
    </row>
    <row r="4831" spans="1:3">
      <c r="A4831"/>
      <c r="B4831"/>
      <c r="C4831"/>
    </row>
    <row r="4832" spans="1:3">
      <c r="A4832"/>
      <c r="B4832"/>
      <c r="C4832"/>
    </row>
    <row r="4833" spans="1:3">
      <c r="A4833"/>
      <c r="B4833"/>
      <c r="C4833"/>
    </row>
    <row r="4834" spans="1:3">
      <c r="A4834"/>
      <c r="B4834"/>
      <c r="C4834"/>
    </row>
    <row r="4835" spans="1:3">
      <c r="A4835"/>
      <c r="B4835"/>
      <c r="C4835"/>
    </row>
    <row r="4836" spans="1:3">
      <c r="A4836"/>
      <c r="B4836"/>
      <c r="C4836"/>
    </row>
    <row r="4837" spans="1:3">
      <c r="A4837"/>
      <c r="B4837"/>
      <c r="C4837"/>
    </row>
    <row r="4838" spans="1:3">
      <c r="A4838"/>
      <c r="B4838"/>
      <c r="C4838"/>
    </row>
    <row r="4839" spans="1:3">
      <c r="A4839"/>
      <c r="B4839"/>
      <c r="C4839"/>
    </row>
    <row r="4840" spans="1:3">
      <c r="A4840"/>
      <c r="B4840"/>
      <c r="C4840"/>
    </row>
    <row r="4841" spans="1:3">
      <c r="A4841"/>
      <c r="B4841"/>
      <c r="C4841"/>
    </row>
    <row r="4842" spans="1:3">
      <c r="A4842"/>
      <c r="B4842"/>
      <c r="C4842"/>
    </row>
    <row r="4843" spans="1:3">
      <c r="A4843"/>
      <c r="B4843"/>
      <c r="C4843"/>
    </row>
    <row r="4844" spans="1:3">
      <c r="A4844"/>
      <c r="B4844"/>
      <c r="C4844"/>
    </row>
    <row r="4845" spans="1:3">
      <c r="A4845"/>
      <c r="B4845"/>
      <c r="C4845"/>
    </row>
    <row r="4846" spans="1:3">
      <c r="A4846"/>
      <c r="B4846"/>
      <c r="C4846"/>
    </row>
    <row r="4847" spans="1:3">
      <c r="A4847"/>
      <c r="B4847"/>
      <c r="C4847"/>
    </row>
    <row r="4848" spans="1:3">
      <c r="A4848"/>
      <c r="B4848"/>
      <c r="C4848"/>
    </row>
    <row r="4849" spans="1:3">
      <c r="A4849"/>
      <c r="B4849"/>
      <c r="C4849"/>
    </row>
    <row r="4850" spans="1:3">
      <c r="A4850"/>
      <c r="B4850"/>
      <c r="C4850"/>
    </row>
    <row r="4851" spans="1:3">
      <c r="A4851"/>
      <c r="B4851"/>
      <c r="C4851"/>
    </row>
    <row r="4852" spans="1:3">
      <c r="A4852"/>
      <c r="B4852"/>
      <c r="C4852"/>
    </row>
    <row r="4853" spans="1:3">
      <c r="A4853"/>
      <c r="B4853"/>
      <c r="C4853"/>
    </row>
    <row r="4854" spans="1:3">
      <c r="A4854"/>
      <c r="B4854"/>
      <c r="C4854"/>
    </row>
    <row r="4855" spans="1:3">
      <c r="A4855"/>
      <c r="B4855"/>
      <c r="C4855"/>
    </row>
    <row r="4856" spans="1:3">
      <c r="A4856"/>
      <c r="B4856"/>
      <c r="C4856"/>
    </row>
    <row r="4857" spans="1:3">
      <c r="A4857"/>
      <c r="B4857"/>
      <c r="C4857"/>
    </row>
    <row r="4858" spans="1:3">
      <c r="A4858"/>
      <c r="B4858"/>
      <c r="C4858"/>
    </row>
    <row r="4859" spans="1:3">
      <c r="A4859"/>
      <c r="B4859"/>
      <c r="C4859"/>
    </row>
    <row r="4860" spans="1:3">
      <c r="A4860"/>
      <c r="B4860"/>
      <c r="C4860"/>
    </row>
    <row r="4861" spans="1:3">
      <c r="A4861"/>
      <c r="B4861"/>
      <c r="C4861"/>
    </row>
    <row r="4862" spans="1:3">
      <c r="A4862"/>
      <c r="B4862"/>
      <c r="C4862"/>
    </row>
    <row r="4863" spans="1:3">
      <c r="A4863"/>
      <c r="B4863"/>
      <c r="C4863"/>
    </row>
    <row r="4864" spans="1:3">
      <c r="A4864"/>
      <c r="B4864"/>
      <c r="C4864"/>
    </row>
    <row r="4865" spans="1:3">
      <c r="A4865"/>
      <c r="B4865"/>
      <c r="C4865"/>
    </row>
    <row r="4866" spans="1:3">
      <c r="A4866"/>
      <c r="B4866"/>
      <c r="C4866"/>
    </row>
    <row r="4867" spans="1:3">
      <c r="A4867"/>
      <c r="B4867"/>
      <c r="C4867"/>
    </row>
    <row r="4868" spans="1:3">
      <c r="A4868"/>
      <c r="B4868"/>
      <c r="C4868"/>
    </row>
    <row r="4869" spans="1:3">
      <c r="A4869"/>
      <c r="B4869"/>
      <c r="C4869"/>
    </row>
    <row r="4870" spans="1:3">
      <c r="A4870"/>
      <c r="B4870"/>
      <c r="C4870"/>
    </row>
    <row r="4871" spans="1:3">
      <c r="A4871"/>
      <c r="B4871"/>
      <c r="C4871"/>
    </row>
    <row r="4872" spans="1:3">
      <c r="A4872"/>
      <c r="B4872"/>
      <c r="C4872"/>
    </row>
    <row r="4873" spans="1:3">
      <c r="A4873"/>
      <c r="B4873"/>
      <c r="C4873"/>
    </row>
    <row r="4874" spans="1:3">
      <c r="A4874"/>
      <c r="B4874"/>
      <c r="C4874"/>
    </row>
    <row r="4875" spans="1:3">
      <c r="A4875"/>
      <c r="B4875"/>
      <c r="C4875"/>
    </row>
    <row r="4876" spans="1:3">
      <c r="A4876"/>
      <c r="B4876"/>
      <c r="C4876"/>
    </row>
    <row r="4877" spans="1:3">
      <c r="A4877"/>
      <c r="B4877"/>
      <c r="C4877"/>
    </row>
    <row r="4878" spans="1:3">
      <c r="A4878"/>
      <c r="B4878"/>
      <c r="C4878"/>
    </row>
    <row r="4879" spans="1:3">
      <c r="A4879"/>
      <c r="B4879"/>
      <c r="C4879"/>
    </row>
    <row r="4880" spans="1:3">
      <c r="A4880"/>
      <c r="B4880"/>
      <c r="C4880"/>
    </row>
    <row r="4881" spans="1:3">
      <c r="A4881"/>
      <c r="B4881"/>
      <c r="C4881"/>
    </row>
    <row r="4882" spans="1:3">
      <c r="A4882"/>
      <c r="B4882"/>
      <c r="C4882"/>
    </row>
    <row r="4883" spans="1:3">
      <c r="A4883"/>
      <c r="B4883"/>
      <c r="C4883"/>
    </row>
    <row r="4884" spans="1:3">
      <c r="A4884"/>
      <c r="B4884"/>
      <c r="C4884"/>
    </row>
    <row r="4885" spans="1:3">
      <c r="A4885"/>
      <c r="B4885"/>
      <c r="C4885"/>
    </row>
    <row r="4886" spans="1:3">
      <c r="A4886"/>
      <c r="B4886"/>
      <c r="C4886"/>
    </row>
    <row r="4887" spans="1:3">
      <c r="A4887"/>
      <c r="B4887"/>
      <c r="C4887"/>
    </row>
    <row r="4888" spans="1:3">
      <c r="A4888"/>
      <c r="B4888"/>
      <c r="C4888"/>
    </row>
    <row r="4889" spans="1:3">
      <c r="A4889"/>
      <c r="B4889"/>
      <c r="C4889"/>
    </row>
    <row r="4890" spans="1:3">
      <c r="A4890"/>
      <c r="B4890"/>
      <c r="C4890"/>
    </row>
    <row r="4891" spans="1:3">
      <c r="A4891"/>
      <c r="B4891"/>
      <c r="C4891"/>
    </row>
    <row r="4892" spans="1:3">
      <c r="A4892"/>
      <c r="B4892"/>
      <c r="C4892"/>
    </row>
    <row r="4893" spans="1:3">
      <c r="A4893"/>
      <c r="B4893"/>
      <c r="C4893"/>
    </row>
    <row r="4894" spans="1:3">
      <c r="A4894"/>
      <c r="B4894"/>
      <c r="C4894"/>
    </row>
    <row r="4895" spans="1:3">
      <c r="A4895"/>
      <c r="B4895"/>
      <c r="C4895"/>
    </row>
    <row r="4896" spans="1:3">
      <c r="A4896"/>
      <c r="B4896"/>
      <c r="C4896"/>
    </row>
    <row r="4897" spans="1:3">
      <c r="A4897"/>
      <c r="B4897"/>
      <c r="C4897"/>
    </row>
    <row r="4898" spans="1:3">
      <c r="A4898"/>
      <c r="B4898"/>
      <c r="C4898"/>
    </row>
    <row r="4899" spans="1:3">
      <c r="A4899"/>
      <c r="B4899"/>
      <c r="C4899"/>
    </row>
    <row r="4900" spans="1:3">
      <c r="A4900"/>
      <c r="B4900"/>
      <c r="C4900"/>
    </row>
    <row r="4901" spans="1:3">
      <c r="A4901"/>
      <c r="B4901"/>
      <c r="C4901"/>
    </row>
    <row r="4902" spans="1:3">
      <c r="A4902"/>
      <c r="B4902"/>
      <c r="C4902"/>
    </row>
    <row r="4903" spans="1:3">
      <c r="A4903"/>
      <c r="B4903"/>
      <c r="C4903"/>
    </row>
    <row r="4904" spans="1:3">
      <c r="A4904"/>
      <c r="B4904"/>
      <c r="C4904"/>
    </row>
    <row r="4905" spans="1:3">
      <c r="A4905"/>
      <c r="B4905"/>
      <c r="C4905"/>
    </row>
    <row r="4906" spans="1:3">
      <c r="A4906"/>
      <c r="B4906"/>
      <c r="C4906"/>
    </row>
    <row r="4907" spans="1:3">
      <c r="A4907"/>
      <c r="B4907"/>
      <c r="C4907"/>
    </row>
    <row r="4908" spans="1:3">
      <c r="A4908"/>
      <c r="B4908"/>
      <c r="C4908"/>
    </row>
    <row r="4909" spans="1:3">
      <c r="A4909"/>
      <c r="B4909"/>
      <c r="C4909"/>
    </row>
    <row r="4910" spans="1:3">
      <c r="A4910"/>
      <c r="B4910"/>
      <c r="C4910"/>
    </row>
    <row r="4911" spans="1:3">
      <c r="A4911"/>
      <c r="B4911"/>
      <c r="C4911"/>
    </row>
    <row r="4912" spans="1:3">
      <c r="A4912"/>
      <c r="B4912"/>
      <c r="C4912"/>
    </row>
    <row r="4913" spans="1:3">
      <c r="A4913"/>
      <c r="B4913"/>
      <c r="C4913"/>
    </row>
    <row r="4914" spans="1:3">
      <c r="A4914"/>
      <c r="B4914"/>
      <c r="C4914"/>
    </row>
    <row r="4915" spans="1:3">
      <c r="A4915"/>
      <c r="B4915"/>
      <c r="C4915"/>
    </row>
    <row r="4916" spans="1:3">
      <c r="A4916"/>
      <c r="B4916"/>
      <c r="C4916"/>
    </row>
    <row r="4917" spans="1:3">
      <c r="A4917"/>
      <c r="B4917"/>
      <c r="C4917"/>
    </row>
    <row r="4918" spans="1:3">
      <c r="A4918"/>
      <c r="B4918"/>
      <c r="C4918"/>
    </row>
    <row r="4919" spans="1:3">
      <c r="A4919"/>
      <c r="B4919"/>
      <c r="C4919"/>
    </row>
    <row r="4920" spans="1:3">
      <c r="A4920"/>
      <c r="B4920"/>
      <c r="C4920"/>
    </row>
    <row r="4921" spans="1:3">
      <c r="A4921"/>
      <c r="B4921"/>
      <c r="C4921"/>
    </row>
    <row r="4922" spans="1:3">
      <c r="A4922"/>
      <c r="B4922"/>
      <c r="C4922"/>
    </row>
    <row r="4923" spans="1:3">
      <c r="A4923"/>
      <c r="B4923"/>
      <c r="C4923"/>
    </row>
    <row r="4924" spans="1:3">
      <c r="A4924"/>
      <c r="B4924"/>
      <c r="C4924"/>
    </row>
    <row r="4925" spans="1:3">
      <c r="A4925"/>
      <c r="B4925"/>
      <c r="C4925"/>
    </row>
    <row r="4926" spans="1:3">
      <c r="A4926"/>
      <c r="B4926"/>
      <c r="C4926"/>
    </row>
    <row r="4927" spans="1:3">
      <c r="A4927"/>
      <c r="B4927"/>
      <c r="C4927"/>
    </row>
    <row r="4928" spans="1:3">
      <c r="A4928"/>
      <c r="B4928"/>
      <c r="C4928"/>
    </row>
    <row r="4929" spans="1:3">
      <c r="A4929"/>
      <c r="B4929"/>
      <c r="C4929"/>
    </row>
    <row r="4930" spans="1:3">
      <c r="A4930"/>
      <c r="B4930"/>
      <c r="C4930"/>
    </row>
    <row r="4931" spans="1:3">
      <c r="A4931"/>
      <c r="B4931"/>
      <c r="C4931"/>
    </row>
    <row r="4932" spans="1:3">
      <c r="A4932"/>
      <c r="B4932"/>
      <c r="C4932"/>
    </row>
    <row r="4933" spans="1:3">
      <c r="A4933"/>
      <c r="B4933"/>
      <c r="C4933"/>
    </row>
    <row r="4934" spans="1:3">
      <c r="A4934"/>
      <c r="B4934"/>
      <c r="C4934"/>
    </row>
    <row r="4935" spans="1:3">
      <c r="A4935"/>
      <c r="B4935"/>
      <c r="C4935"/>
    </row>
    <row r="4936" spans="1:3">
      <c r="A4936"/>
      <c r="B4936"/>
      <c r="C4936"/>
    </row>
    <row r="4937" spans="1:3">
      <c r="A4937"/>
      <c r="B4937"/>
      <c r="C4937"/>
    </row>
    <row r="4938" spans="1:3">
      <c r="A4938"/>
      <c r="B4938"/>
      <c r="C4938"/>
    </row>
    <row r="4939" spans="1:3">
      <c r="A4939"/>
      <c r="B4939"/>
      <c r="C4939"/>
    </row>
    <row r="4940" spans="1:3">
      <c r="A4940"/>
      <c r="B4940"/>
      <c r="C4940"/>
    </row>
    <row r="4941" spans="1:3">
      <c r="A4941"/>
      <c r="B4941"/>
      <c r="C4941"/>
    </row>
    <row r="4942" spans="1:3">
      <c r="A4942"/>
      <c r="B4942"/>
      <c r="C4942"/>
    </row>
    <row r="4943" spans="1:3">
      <c r="A4943"/>
      <c r="B4943"/>
      <c r="C4943"/>
    </row>
    <row r="4944" spans="1:3">
      <c r="A4944"/>
      <c r="B4944"/>
      <c r="C4944"/>
    </row>
    <row r="4945" spans="1:3">
      <c r="A4945"/>
      <c r="B4945"/>
      <c r="C4945"/>
    </row>
    <row r="4946" spans="1:3">
      <c r="A4946"/>
      <c r="B4946"/>
      <c r="C4946"/>
    </row>
    <row r="4947" spans="1:3">
      <c r="A4947"/>
      <c r="B4947"/>
      <c r="C4947"/>
    </row>
    <row r="4948" spans="1:3">
      <c r="A4948"/>
      <c r="B4948"/>
      <c r="C4948"/>
    </row>
    <row r="4949" spans="1:3">
      <c r="A4949"/>
      <c r="B4949"/>
      <c r="C4949"/>
    </row>
    <row r="4950" spans="1:3">
      <c r="A4950"/>
      <c r="B4950"/>
      <c r="C4950"/>
    </row>
    <row r="4951" spans="1:3">
      <c r="A4951"/>
      <c r="B4951"/>
      <c r="C4951"/>
    </row>
    <row r="4952" spans="1:3">
      <c r="A4952"/>
      <c r="B4952"/>
      <c r="C4952"/>
    </row>
    <row r="4953" spans="1:3">
      <c r="A4953"/>
      <c r="B4953"/>
      <c r="C4953"/>
    </row>
    <row r="4954" spans="1:3">
      <c r="A4954"/>
      <c r="B4954"/>
      <c r="C4954"/>
    </row>
    <row r="4955" spans="1:3">
      <c r="A4955"/>
      <c r="B4955"/>
      <c r="C4955"/>
    </row>
    <row r="4956" spans="1:3">
      <c r="A4956"/>
      <c r="B4956"/>
      <c r="C4956"/>
    </row>
    <row r="4957" spans="1:3">
      <c r="A4957"/>
      <c r="B4957"/>
      <c r="C4957"/>
    </row>
    <row r="4958" spans="1:3">
      <c r="A4958"/>
      <c r="B4958"/>
      <c r="C4958"/>
    </row>
    <row r="4959" spans="1:3">
      <c r="A4959"/>
      <c r="B4959"/>
      <c r="C4959"/>
    </row>
    <row r="4960" spans="1:3">
      <c r="A4960"/>
      <c r="B4960"/>
      <c r="C4960"/>
    </row>
    <row r="4961" spans="1:3">
      <c r="A4961"/>
      <c r="B4961"/>
      <c r="C4961"/>
    </row>
    <row r="4962" spans="1:3">
      <c r="A4962"/>
      <c r="B4962"/>
      <c r="C4962"/>
    </row>
    <row r="4963" spans="1:3">
      <c r="A4963"/>
      <c r="B4963"/>
      <c r="C4963"/>
    </row>
    <row r="4964" spans="1:3">
      <c r="A4964"/>
      <c r="B4964"/>
      <c r="C4964"/>
    </row>
    <row r="4965" spans="1:3">
      <c r="A4965"/>
      <c r="B4965"/>
      <c r="C4965"/>
    </row>
    <row r="4966" spans="1:3">
      <c r="A4966"/>
      <c r="B4966"/>
      <c r="C4966"/>
    </row>
    <row r="4967" spans="1:3">
      <c r="A4967"/>
      <c r="B4967"/>
      <c r="C4967"/>
    </row>
    <row r="4968" spans="1:3">
      <c r="A4968"/>
      <c r="B4968"/>
      <c r="C4968"/>
    </row>
    <row r="4969" spans="1:3">
      <c r="A4969"/>
      <c r="B4969"/>
      <c r="C4969"/>
    </row>
    <row r="4970" spans="1:3">
      <c r="A4970"/>
      <c r="B4970"/>
      <c r="C4970"/>
    </row>
    <row r="4971" spans="1:3">
      <c r="A4971"/>
      <c r="B4971"/>
      <c r="C4971"/>
    </row>
    <row r="4972" spans="1:3">
      <c r="A4972"/>
      <c r="B4972"/>
      <c r="C4972"/>
    </row>
    <row r="4973" spans="1:3">
      <c r="A4973"/>
      <c r="B4973"/>
      <c r="C4973"/>
    </row>
    <row r="4974" spans="1:3">
      <c r="A4974"/>
      <c r="B4974"/>
      <c r="C4974"/>
    </row>
    <row r="4975" spans="1:3">
      <c r="A4975"/>
      <c r="B4975"/>
      <c r="C4975"/>
    </row>
    <row r="4976" spans="1:3">
      <c r="A4976"/>
      <c r="B4976"/>
      <c r="C4976"/>
    </row>
    <row r="4977" spans="1:3">
      <c r="A4977"/>
      <c r="B4977"/>
      <c r="C4977"/>
    </row>
    <row r="4978" spans="1:3">
      <c r="A4978"/>
      <c r="B4978"/>
      <c r="C4978"/>
    </row>
    <row r="4979" spans="1:3">
      <c r="A4979"/>
      <c r="B4979"/>
      <c r="C4979"/>
    </row>
    <row r="4980" spans="1:3">
      <c r="A4980"/>
      <c r="B4980"/>
      <c r="C4980"/>
    </row>
    <row r="4981" spans="1:3">
      <c r="A4981"/>
      <c r="B4981"/>
      <c r="C4981"/>
    </row>
    <row r="4982" spans="1:3">
      <c r="A4982"/>
      <c r="B4982"/>
      <c r="C4982"/>
    </row>
    <row r="4983" spans="1:3">
      <c r="A4983"/>
      <c r="B4983"/>
      <c r="C4983"/>
    </row>
    <row r="4984" spans="1:3">
      <c r="A4984"/>
      <c r="B4984"/>
      <c r="C4984"/>
    </row>
    <row r="4985" spans="1:3">
      <c r="A4985"/>
      <c r="B4985"/>
      <c r="C4985"/>
    </row>
    <row r="4986" spans="1:3">
      <c r="A4986"/>
      <c r="B4986"/>
      <c r="C4986"/>
    </row>
    <row r="4987" spans="1:3">
      <c r="A4987"/>
      <c r="B4987"/>
      <c r="C4987"/>
    </row>
    <row r="4988" spans="1:3">
      <c r="A4988"/>
      <c r="B4988"/>
      <c r="C4988"/>
    </row>
    <row r="4989" spans="1:3">
      <c r="A4989"/>
      <c r="B4989"/>
      <c r="C4989"/>
    </row>
    <row r="4990" spans="1:3">
      <c r="A4990"/>
      <c r="B4990"/>
      <c r="C4990"/>
    </row>
    <row r="4991" spans="1:3">
      <c r="A4991"/>
      <c r="B4991"/>
      <c r="C4991"/>
    </row>
    <row r="4992" spans="1:3">
      <c r="A4992"/>
      <c r="B4992"/>
      <c r="C4992"/>
    </row>
    <row r="4993" spans="1:3">
      <c r="A4993"/>
      <c r="B4993"/>
      <c r="C4993"/>
    </row>
    <row r="4994" spans="1:3">
      <c r="A4994"/>
      <c r="B4994"/>
      <c r="C4994"/>
    </row>
    <row r="4995" spans="1:3">
      <c r="A4995"/>
      <c r="B4995"/>
      <c r="C4995"/>
    </row>
    <row r="4996" spans="1:3">
      <c r="A4996"/>
      <c r="B4996"/>
      <c r="C4996"/>
    </row>
    <row r="4997" spans="1:3">
      <c r="A4997"/>
      <c r="B4997"/>
      <c r="C4997"/>
    </row>
    <row r="4998" spans="1:3">
      <c r="A4998"/>
      <c r="B4998"/>
      <c r="C4998"/>
    </row>
    <row r="4999" spans="1:3">
      <c r="A4999"/>
      <c r="B4999"/>
      <c r="C4999"/>
    </row>
    <row r="5000" spans="1:3">
      <c r="A5000"/>
      <c r="B5000"/>
      <c r="C5000"/>
    </row>
    <row r="5001" spans="1:3">
      <c r="A5001"/>
      <c r="B5001"/>
      <c r="C5001"/>
    </row>
    <row r="5002" spans="1:3">
      <c r="A5002"/>
      <c r="B5002"/>
      <c r="C5002"/>
    </row>
    <row r="5003" spans="1:3">
      <c r="A5003"/>
      <c r="B5003"/>
      <c r="C5003"/>
    </row>
    <row r="5004" spans="1:3">
      <c r="A5004"/>
      <c r="B5004"/>
      <c r="C5004"/>
    </row>
    <row r="5005" spans="1:3">
      <c r="A5005"/>
      <c r="B5005"/>
      <c r="C5005"/>
    </row>
    <row r="5006" spans="1:3">
      <c r="A5006"/>
      <c r="B5006"/>
      <c r="C5006"/>
    </row>
    <row r="5007" spans="1:3">
      <c r="A5007"/>
      <c r="B5007"/>
      <c r="C5007"/>
    </row>
    <row r="5008" spans="1:3">
      <c r="A5008"/>
      <c r="B5008"/>
      <c r="C5008"/>
    </row>
    <row r="5009" spans="1:3">
      <c r="A5009"/>
      <c r="B5009"/>
      <c r="C5009"/>
    </row>
    <row r="5010" spans="1:3">
      <c r="A5010"/>
      <c r="B5010"/>
      <c r="C5010"/>
    </row>
    <row r="5011" spans="1:3">
      <c r="A5011"/>
      <c r="B5011"/>
      <c r="C5011"/>
    </row>
    <row r="5012" spans="1:3">
      <c r="A5012"/>
      <c r="B5012"/>
      <c r="C5012"/>
    </row>
    <row r="5013" spans="1:3">
      <c r="A5013"/>
      <c r="B5013"/>
      <c r="C5013"/>
    </row>
    <row r="5014" spans="1:3">
      <c r="A5014"/>
      <c r="B5014"/>
      <c r="C5014"/>
    </row>
    <row r="5015" spans="1:3">
      <c r="A5015"/>
      <c r="B5015"/>
      <c r="C5015"/>
    </row>
    <row r="5016" spans="1:3">
      <c r="A5016"/>
      <c r="B5016"/>
      <c r="C5016"/>
    </row>
    <row r="5017" spans="1:3">
      <c r="A5017"/>
      <c r="B5017"/>
      <c r="C5017"/>
    </row>
    <row r="5018" spans="1:3">
      <c r="A5018"/>
      <c r="B5018"/>
      <c r="C5018"/>
    </row>
    <row r="5019" spans="1:3">
      <c r="A5019"/>
      <c r="B5019"/>
      <c r="C5019"/>
    </row>
    <row r="5020" spans="1:3">
      <c r="A5020"/>
      <c r="B5020"/>
      <c r="C5020"/>
    </row>
    <row r="5021" spans="1:3">
      <c r="A5021"/>
      <c r="B5021"/>
      <c r="C5021"/>
    </row>
    <row r="5022" spans="1:3">
      <c r="A5022"/>
      <c r="B5022"/>
      <c r="C5022"/>
    </row>
    <row r="5023" spans="1:3">
      <c r="A5023"/>
      <c r="B5023"/>
      <c r="C5023"/>
    </row>
    <row r="5024" spans="1:3">
      <c r="A5024"/>
      <c r="B5024"/>
      <c r="C5024"/>
    </row>
    <row r="5025" spans="1:3">
      <c r="A5025"/>
      <c r="B5025"/>
      <c r="C5025"/>
    </row>
    <row r="5026" spans="1:3">
      <c r="A5026"/>
      <c r="B5026"/>
      <c r="C5026"/>
    </row>
    <row r="5027" spans="1:3">
      <c r="A5027"/>
      <c r="B5027"/>
      <c r="C5027"/>
    </row>
    <row r="5028" spans="1:3">
      <c r="A5028"/>
      <c r="B5028"/>
      <c r="C5028"/>
    </row>
    <row r="5029" spans="1:3">
      <c r="A5029"/>
      <c r="B5029"/>
      <c r="C5029"/>
    </row>
    <row r="5030" spans="1:3">
      <c r="A5030"/>
      <c r="B5030"/>
      <c r="C5030"/>
    </row>
    <row r="5031" spans="1:3">
      <c r="A5031"/>
      <c r="B5031"/>
      <c r="C5031"/>
    </row>
    <row r="5032" spans="1:3">
      <c r="A5032"/>
      <c r="B5032"/>
      <c r="C5032"/>
    </row>
    <row r="5033" spans="1:3">
      <c r="A5033"/>
      <c r="B5033"/>
      <c r="C5033"/>
    </row>
    <row r="5034" spans="1:3">
      <c r="A5034"/>
      <c r="B5034"/>
      <c r="C5034"/>
    </row>
    <row r="5035" spans="1:3">
      <c r="A5035"/>
      <c r="B5035"/>
      <c r="C5035"/>
    </row>
    <row r="5036" spans="1:3">
      <c r="A5036"/>
      <c r="B5036"/>
      <c r="C5036"/>
    </row>
    <row r="5037" spans="1:3">
      <c r="A5037"/>
      <c r="B5037"/>
      <c r="C5037"/>
    </row>
    <row r="5038" spans="1:3">
      <c r="A5038"/>
      <c r="B5038"/>
      <c r="C5038"/>
    </row>
    <row r="5039" spans="1:3">
      <c r="A5039"/>
      <c r="B5039"/>
      <c r="C5039"/>
    </row>
    <row r="5040" spans="1:3">
      <c r="A5040"/>
      <c r="B5040"/>
      <c r="C5040"/>
    </row>
    <row r="5041" spans="1:3">
      <c r="A5041"/>
      <c r="B5041"/>
      <c r="C5041"/>
    </row>
    <row r="5042" spans="1:3">
      <c r="A5042"/>
      <c r="B5042"/>
      <c r="C5042"/>
    </row>
    <row r="5043" spans="1:3">
      <c r="A5043"/>
      <c r="B5043"/>
      <c r="C5043"/>
    </row>
    <row r="5044" spans="1:3">
      <c r="A5044"/>
      <c r="B5044"/>
      <c r="C5044"/>
    </row>
    <row r="5045" spans="1:3">
      <c r="A5045"/>
      <c r="B5045"/>
      <c r="C5045"/>
    </row>
    <row r="5046" spans="1:3">
      <c r="A5046"/>
      <c r="B5046"/>
      <c r="C5046"/>
    </row>
    <row r="5047" spans="1:3">
      <c r="A5047"/>
      <c r="B5047"/>
      <c r="C5047"/>
    </row>
    <row r="5048" spans="1:3">
      <c r="A5048"/>
      <c r="B5048"/>
      <c r="C5048"/>
    </row>
    <row r="5049" spans="1:3">
      <c r="A5049"/>
      <c r="B5049"/>
      <c r="C5049"/>
    </row>
    <row r="5050" spans="1:3">
      <c r="A5050"/>
      <c r="B5050"/>
      <c r="C5050"/>
    </row>
    <row r="5051" spans="1:3">
      <c r="A5051"/>
      <c r="B5051"/>
      <c r="C5051"/>
    </row>
    <row r="5052" spans="1:3">
      <c r="A5052"/>
      <c r="B5052"/>
      <c r="C5052"/>
    </row>
    <row r="5053" spans="1:3">
      <c r="A5053"/>
      <c r="B5053"/>
      <c r="C5053"/>
    </row>
    <row r="5054" spans="1:3">
      <c r="A5054"/>
      <c r="B5054"/>
      <c r="C5054"/>
    </row>
    <row r="5055" spans="1:3">
      <c r="A5055"/>
      <c r="B5055"/>
      <c r="C5055"/>
    </row>
    <row r="5056" spans="1:3">
      <c r="A5056"/>
      <c r="B5056"/>
      <c r="C5056"/>
    </row>
    <row r="5057" spans="1:3">
      <c r="A5057"/>
      <c r="B5057"/>
      <c r="C5057"/>
    </row>
    <row r="5058" spans="1:3">
      <c r="A5058"/>
      <c r="B5058"/>
      <c r="C5058"/>
    </row>
    <row r="5059" spans="1:3">
      <c r="A5059"/>
      <c r="B5059"/>
      <c r="C5059"/>
    </row>
    <row r="5060" spans="1:3">
      <c r="A5060"/>
      <c r="B5060"/>
      <c r="C5060"/>
    </row>
    <row r="5061" spans="1:3">
      <c r="A5061"/>
      <c r="B5061"/>
      <c r="C5061"/>
    </row>
    <row r="5062" spans="1:3">
      <c r="A5062"/>
      <c r="B5062"/>
      <c r="C5062"/>
    </row>
    <row r="5063" spans="1:3">
      <c r="A5063"/>
      <c r="B5063"/>
      <c r="C5063"/>
    </row>
    <row r="5064" spans="1:3">
      <c r="A5064"/>
      <c r="B5064"/>
      <c r="C5064"/>
    </row>
    <row r="5065" spans="1:3">
      <c r="A5065"/>
      <c r="B5065"/>
      <c r="C5065"/>
    </row>
    <row r="5066" spans="1:3">
      <c r="A5066"/>
      <c r="B5066"/>
      <c r="C5066"/>
    </row>
    <row r="5067" spans="1:3">
      <c r="A5067"/>
      <c r="B5067"/>
      <c r="C5067"/>
    </row>
    <row r="5068" spans="1:3">
      <c r="A5068"/>
      <c r="B5068"/>
      <c r="C5068"/>
    </row>
    <row r="5069" spans="1:3">
      <c r="A5069"/>
      <c r="B5069"/>
      <c r="C5069"/>
    </row>
    <row r="5070" spans="1:3">
      <c r="A5070"/>
      <c r="B5070"/>
      <c r="C5070"/>
    </row>
    <row r="5071" spans="1:3">
      <c r="A5071"/>
      <c r="B5071"/>
      <c r="C5071"/>
    </row>
    <row r="5072" spans="1:3">
      <c r="A5072"/>
      <c r="B5072"/>
      <c r="C5072"/>
    </row>
    <row r="5073" spans="1:3">
      <c r="A5073"/>
      <c r="B5073"/>
      <c r="C5073"/>
    </row>
    <row r="5074" spans="1:3">
      <c r="A5074"/>
      <c r="B5074"/>
      <c r="C5074"/>
    </row>
    <row r="5075" spans="1:3">
      <c r="A5075"/>
      <c r="B5075"/>
      <c r="C5075"/>
    </row>
    <row r="5076" spans="1:3">
      <c r="A5076"/>
      <c r="B5076"/>
      <c r="C5076"/>
    </row>
    <row r="5077" spans="1:3">
      <c r="A5077"/>
      <c r="B5077"/>
      <c r="C5077"/>
    </row>
    <row r="5078" spans="1:3">
      <c r="A5078"/>
      <c r="B5078"/>
      <c r="C5078"/>
    </row>
    <row r="5079" spans="1:3">
      <c r="A5079"/>
      <c r="B5079"/>
      <c r="C5079"/>
    </row>
    <row r="5080" spans="1:3">
      <c r="A5080"/>
      <c r="B5080"/>
      <c r="C5080"/>
    </row>
    <row r="5081" spans="1:3">
      <c r="A5081"/>
      <c r="B5081"/>
      <c r="C5081"/>
    </row>
    <row r="5082" spans="1:3">
      <c r="A5082"/>
      <c r="B5082"/>
      <c r="C5082"/>
    </row>
    <row r="5083" spans="1:3">
      <c r="A5083"/>
      <c r="B5083"/>
      <c r="C5083"/>
    </row>
    <row r="5084" spans="1:3">
      <c r="A5084"/>
      <c r="B5084"/>
      <c r="C5084"/>
    </row>
    <row r="5085" spans="1:3">
      <c r="A5085"/>
      <c r="B5085"/>
      <c r="C5085"/>
    </row>
    <row r="5086" spans="1:3">
      <c r="A5086"/>
      <c r="B5086"/>
      <c r="C5086"/>
    </row>
    <row r="5087" spans="1:3">
      <c r="A5087"/>
      <c r="B5087"/>
      <c r="C5087"/>
    </row>
    <row r="5088" spans="1:3">
      <c r="A5088"/>
      <c r="B5088"/>
      <c r="C5088"/>
    </row>
    <row r="5089" spans="1:3">
      <c r="A5089"/>
      <c r="B5089"/>
      <c r="C5089"/>
    </row>
    <row r="5090" spans="1:3">
      <c r="A5090"/>
      <c r="B5090"/>
      <c r="C5090"/>
    </row>
    <row r="5091" spans="1:3">
      <c r="A5091"/>
      <c r="B5091"/>
      <c r="C5091"/>
    </row>
    <row r="5092" spans="1:3">
      <c r="A5092"/>
      <c r="B5092"/>
      <c r="C5092"/>
    </row>
    <row r="5093" spans="1:3">
      <c r="A5093"/>
      <c r="B5093"/>
      <c r="C5093"/>
    </row>
    <row r="5094" spans="1:3">
      <c r="A5094"/>
      <c r="B5094"/>
      <c r="C5094"/>
    </row>
    <row r="5095" spans="1:3">
      <c r="A5095"/>
      <c r="B5095"/>
      <c r="C5095"/>
    </row>
    <row r="5096" spans="1:3">
      <c r="A5096"/>
      <c r="B5096"/>
      <c r="C5096"/>
    </row>
    <row r="5097" spans="1:3">
      <c r="A5097"/>
      <c r="B5097"/>
      <c r="C5097"/>
    </row>
    <row r="5098" spans="1:3">
      <c r="A5098"/>
      <c r="B5098"/>
      <c r="C5098"/>
    </row>
    <row r="5099" spans="1:3">
      <c r="A5099"/>
      <c r="B5099"/>
      <c r="C5099"/>
    </row>
    <row r="5100" spans="1:3">
      <c r="A5100"/>
      <c r="B5100"/>
      <c r="C5100"/>
    </row>
    <row r="5101" spans="1:3">
      <c r="A5101"/>
      <c r="B5101"/>
      <c r="C5101"/>
    </row>
    <row r="5102" spans="1:3">
      <c r="A5102"/>
      <c r="B5102"/>
      <c r="C5102"/>
    </row>
    <row r="5103" spans="1:3">
      <c r="A5103"/>
      <c r="B5103"/>
      <c r="C5103"/>
    </row>
    <row r="5104" spans="1:3">
      <c r="A5104"/>
      <c r="B5104"/>
      <c r="C5104"/>
    </row>
    <row r="5105" spans="1:3">
      <c r="A5105"/>
      <c r="B5105"/>
      <c r="C5105"/>
    </row>
    <row r="5106" spans="1:3">
      <c r="A5106"/>
      <c r="B5106"/>
      <c r="C5106"/>
    </row>
    <row r="5107" spans="1:3">
      <c r="A5107"/>
      <c r="B5107"/>
      <c r="C5107"/>
    </row>
    <row r="5108" spans="1:3">
      <c r="A5108"/>
      <c r="B5108"/>
      <c r="C5108"/>
    </row>
    <row r="5109" spans="1:3">
      <c r="A5109"/>
      <c r="B5109"/>
      <c r="C5109"/>
    </row>
    <row r="5110" spans="1:3">
      <c r="A5110"/>
      <c r="B5110"/>
      <c r="C5110"/>
    </row>
    <row r="5111" spans="1:3">
      <c r="A5111"/>
      <c r="B5111"/>
      <c r="C5111"/>
    </row>
    <row r="5112" spans="1:3">
      <c r="A5112"/>
      <c r="B5112"/>
      <c r="C5112"/>
    </row>
    <row r="5113" spans="1:3">
      <c r="A5113"/>
      <c r="B5113"/>
      <c r="C5113"/>
    </row>
    <row r="5114" spans="1:3">
      <c r="A5114"/>
      <c r="B5114"/>
      <c r="C5114"/>
    </row>
    <row r="5115" spans="1:3">
      <c r="A5115"/>
      <c r="B5115"/>
      <c r="C5115"/>
    </row>
    <row r="5116" spans="1:3">
      <c r="A5116"/>
      <c r="B5116"/>
      <c r="C5116"/>
    </row>
    <row r="5117" spans="1:3">
      <c r="A5117"/>
      <c r="B5117"/>
      <c r="C5117"/>
    </row>
    <row r="5118" spans="1:3">
      <c r="A5118"/>
      <c r="B5118"/>
      <c r="C5118"/>
    </row>
    <row r="5119" spans="1:3">
      <c r="A5119"/>
      <c r="B5119"/>
      <c r="C5119"/>
    </row>
    <row r="5120" spans="1:3">
      <c r="A5120"/>
      <c r="B5120"/>
      <c r="C5120"/>
    </row>
    <row r="5121" spans="1:3">
      <c r="A5121"/>
      <c r="B5121"/>
      <c r="C5121"/>
    </row>
    <row r="5122" spans="1:3">
      <c r="A5122"/>
      <c r="B5122"/>
      <c r="C5122"/>
    </row>
    <row r="5123" spans="1:3">
      <c r="A5123"/>
      <c r="B5123"/>
      <c r="C5123"/>
    </row>
    <row r="5124" spans="1:3">
      <c r="A5124"/>
      <c r="B5124"/>
      <c r="C5124"/>
    </row>
    <row r="5125" spans="1:3">
      <c r="A5125"/>
      <c r="B5125"/>
      <c r="C5125"/>
    </row>
    <row r="5126" spans="1:3">
      <c r="A5126"/>
      <c r="B5126"/>
      <c r="C5126"/>
    </row>
    <row r="5127" spans="1:3">
      <c r="A5127"/>
      <c r="B5127"/>
      <c r="C5127"/>
    </row>
    <row r="5128" spans="1:3">
      <c r="A5128"/>
      <c r="B5128"/>
      <c r="C5128"/>
    </row>
    <row r="5129" spans="1:3">
      <c r="A5129"/>
      <c r="B5129"/>
      <c r="C5129"/>
    </row>
    <row r="5130" spans="1:3">
      <c r="A5130"/>
      <c r="B5130"/>
      <c r="C5130"/>
    </row>
    <row r="5131" spans="1:3">
      <c r="A5131"/>
      <c r="B5131"/>
      <c r="C5131"/>
    </row>
    <row r="5132" spans="1:3">
      <c r="A5132"/>
      <c r="B5132"/>
      <c r="C5132"/>
    </row>
    <row r="5133" spans="1:3">
      <c r="A5133"/>
      <c r="B5133"/>
      <c r="C5133"/>
    </row>
    <row r="5134" spans="1:3">
      <c r="A5134"/>
      <c r="B5134"/>
      <c r="C5134"/>
    </row>
    <row r="5135" spans="1:3">
      <c r="A5135"/>
      <c r="B5135"/>
      <c r="C5135"/>
    </row>
    <row r="5136" spans="1:3">
      <c r="A5136"/>
      <c r="B5136"/>
      <c r="C5136"/>
    </row>
    <row r="5137" spans="1:3">
      <c r="A5137"/>
      <c r="B5137"/>
      <c r="C5137"/>
    </row>
    <row r="5138" spans="1:3">
      <c r="A5138"/>
      <c r="B5138"/>
      <c r="C5138"/>
    </row>
    <row r="5139" spans="1:3">
      <c r="A5139"/>
      <c r="B5139"/>
      <c r="C5139"/>
    </row>
    <row r="5140" spans="1:3">
      <c r="A5140"/>
      <c r="B5140"/>
      <c r="C5140"/>
    </row>
    <row r="5141" spans="1:3">
      <c r="A5141"/>
      <c r="B5141"/>
      <c r="C5141"/>
    </row>
    <row r="5142" spans="1:3">
      <c r="A5142"/>
      <c r="B5142"/>
      <c r="C5142"/>
    </row>
    <row r="5143" spans="1:3">
      <c r="A5143"/>
      <c r="B5143"/>
      <c r="C5143"/>
    </row>
    <row r="5144" spans="1:3">
      <c r="A5144"/>
      <c r="B5144"/>
      <c r="C5144"/>
    </row>
    <row r="5145" spans="1:3">
      <c r="A5145"/>
      <c r="B5145"/>
      <c r="C5145"/>
    </row>
    <row r="5146" spans="1:3">
      <c r="A5146"/>
      <c r="B5146"/>
      <c r="C5146"/>
    </row>
    <row r="5147" spans="1:3">
      <c r="A5147"/>
      <c r="B5147"/>
      <c r="C5147"/>
    </row>
    <row r="5148" spans="1:3">
      <c r="A5148"/>
      <c r="B5148"/>
      <c r="C5148"/>
    </row>
    <row r="5149" spans="1:3">
      <c r="A5149"/>
      <c r="B5149"/>
      <c r="C5149"/>
    </row>
    <row r="5150" spans="1:3">
      <c r="A5150"/>
      <c r="B5150"/>
      <c r="C5150"/>
    </row>
    <row r="5151" spans="1:3">
      <c r="A5151"/>
      <c r="B5151"/>
      <c r="C5151"/>
    </row>
    <row r="5152" spans="1:3">
      <c r="A5152"/>
      <c r="B5152"/>
      <c r="C5152"/>
    </row>
    <row r="5153" spans="1:3">
      <c r="A5153"/>
      <c r="B5153"/>
      <c r="C5153"/>
    </row>
    <row r="5154" spans="1:3">
      <c r="A5154"/>
      <c r="B5154"/>
      <c r="C5154"/>
    </row>
    <row r="5155" spans="1:3">
      <c r="A5155"/>
      <c r="B5155"/>
      <c r="C5155"/>
    </row>
    <row r="5156" spans="1:3">
      <c r="A5156"/>
      <c r="B5156"/>
      <c r="C5156"/>
    </row>
    <row r="5157" spans="1:3">
      <c r="A5157"/>
      <c r="B5157"/>
      <c r="C5157"/>
    </row>
    <row r="5158" spans="1:3">
      <c r="A5158"/>
      <c r="B5158"/>
      <c r="C5158"/>
    </row>
    <row r="5159" spans="1:3">
      <c r="A5159"/>
      <c r="B5159"/>
      <c r="C5159"/>
    </row>
    <row r="5160" spans="1:3">
      <c r="A5160"/>
      <c r="B5160"/>
      <c r="C5160"/>
    </row>
    <row r="5161" spans="1:3">
      <c r="A5161"/>
      <c r="B5161"/>
      <c r="C5161"/>
    </row>
    <row r="5162" spans="1:3">
      <c r="A5162"/>
      <c r="B5162"/>
      <c r="C5162"/>
    </row>
    <row r="5163" spans="1:3">
      <c r="A5163"/>
      <c r="B5163"/>
      <c r="C5163"/>
    </row>
    <row r="5164" spans="1:3">
      <c r="A5164"/>
      <c r="B5164"/>
      <c r="C5164"/>
    </row>
    <row r="5165" spans="1:3">
      <c r="A5165"/>
      <c r="B5165"/>
      <c r="C5165"/>
    </row>
    <row r="5166" spans="1:3">
      <c r="A5166"/>
      <c r="B5166"/>
      <c r="C5166"/>
    </row>
    <row r="5167" spans="1:3">
      <c r="A5167"/>
      <c r="B5167"/>
      <c r="C5167"/>
    </row>
    <row r="5168" spans="1:3">
      <c r="A5168"/>
      <c r="B5168"/>
      <c r="C5168"/>
    </row>
    <row r="5169" spans="1:3">
      <c r="A5169"/>
      <c r="B5169"/>
      <c r="C5169"/>
    </row>
    <row r="5170" spans="1:3">
      <c r="A5170"/>
      <c r="B5170"/>
      <c r="C5170"/>
    </row>
    <row r="5171" spans="1:3">
      <c r="A5171"/>
      <c r="B5171"/>
      <c r="C5171"/>
    </row>
    <row r="5172" spans="1:3">
      <c r="A5172"/>
      <c r="B5172"/>
      <c r="C5172"/>
    </row>
    <row r="5173" spans="1:3">
      <c r="A5173"/>
      <c r="B5173"/>
      <c r="C5173"/>
    </row>
    <row r="5174" spans="1:3">
      <c r="A5174"/>
      <c r="B5174"/>
      <c r="C5174"/>
    </row>
    <row r="5175" spans="1:3">
      <c r="A5175"/>
      <c r="B5175"/>
      <c r="C5175"/>
    </row>
    <row r="5176" spans="1:3">
      <c r="A5176"/>
      <c r="B5176"/>
      <c r="C5176"/>
    </row>
    <row r="5177" spans="1:3">
      <c r="A5177"/>
      <c r="B5177"/>
      <c r="C5177"/>
    </row>
    <row r="5178" spans="1:3">
      <c r="A5178"/>
      <c r="B5178"/>
      <c r="C5178"/>
    </row>
    <row r="5179" spans="1:3">
      <c r="A5179"/>
      <c r="B5179"/>
      <c r="C5179"/>
    </row>
    <row r="5180" spans="1:3">
      <c r="A5180"/>
      <c r="B5180"/>
      <c r="C5180"/>
    </row>
    <row r="5181" spans="1:3">
      <c r="A5181"/>
      <c r="B5181"/>
      <c r="C5181"/>
    </row>
    <row r="5182" spans="1:3">
      <c r="A5182"/>
      <c r="B5182"/>
      <c r="C5182"/>
    </row>
    <row r="5183" spans="1:3">
      <c r="A5183"/>
      <c r="B5183"/>
      <c r="C5183"/>
    </row>
    <row r="5184" spans="1:3">
      <c r="A5184"/>
      <c r="B5184"/>
      <c r="C5184"/>
    </row>
    <row r="5185" spans="1:3">
      <c r="A5185"/>
      <c r="B5185"/>
      <c r="C5185"/>
    </row>
    <row r="5186" spans="1:3">
      <c r="A5186"/>
      <c r="B5186"/>
      <c r="C5186"/>
    </row>
    <row r="5187" spans="1:3">
      <c r="A5187"/>
      <c r="B5187"/>
      <c r="C5187"/>
    </row>
    <row r="5188" spans="1:3">
      <c r="A5188"/>
      <c r="B5188"/>
      <c r="C5188"/>
    </row>
    <row r="5189" spans="1:3">
      <c r="A5189"/>
      <c r="B5189"/>
      <c r="C5189"/>
    </row>
    <row r="5190" spans="1:3">
      <c r="A5190"/>
      <c r="B5190"/>
      <c r="C5190"/>
    </row>
    <row r="5191" spans="1:3">
      <c r="A5191"/>
      <c r="B5191"/>
      <c r="C5191"/>
    </row>
    <row r="5192" spans="1:3">
      <c r="A5192"/>
      <c r="B5192"/>
      <c r="C5192"/>
    </row>
    <row r="5193" spans="1:3">
      <c r="A5193"/>
      <c r="B5193"/>
      <c r="C5193"/>
    </row>
    <row r="5194" spans="1:3">
      <c r="A5194"/>
      <c r="B5194"/>
      <c r="C5194"/>
    </row>
    <row r="5195" spans="1:3">
      <c r="A5195"/>
      <c r="B5195"/>
      <c r="C5195"/>
    </row>
    <row r="5196" spans="1:3">
      <c r="A5196"/>
      <c r="B5196"/>
      <c r="C5196"/>
    </row>
    <row r="5197" spans="1:3">
      <c r="A5197"/>
      <c r="B5197"/>
      <c r="C5197"/>
    </row>
    <row r="5198" spans="1:3">
      <c r="A5198"/>
      <c r="B5198"/>
      <c r="C5198"/>
    </row>
    <row r="5199" spans="1:3">
      <c r="A5199"/>
      <c r="B5199"/>
      <c r="C5199"/>
    </row>
    <row r="5200" spans="1:3">
      <c r="A5200"/>
      <c r="B5200"/>
      <c r="C5200"/>
    </row>
    <row r="5201" spans="1:3">
      <c r="A5201"/>
      <c r="B5201"/>
      <c r="C5201"/>
    </row>
    <row r="5202" spans="1:3">
      <c r="A5202"/>
      <c r="B5202"/>
      <c r="C5202"/>
    </row>
    <row r="5203" spans="1:3">
      <c r="A5203"/>
      <c r="B5203"/>
      <c r="C5203"/>
    </row>
    <row r="5204" spans="1:3">
      <c r="A5204"/>
      <c r="B5204"/>
      <c r="C5204"/>
    </row>
    <row r="5205" spans="1:3">
      <c r="A5205"/>
      <c r="B5205"/>
      <c r="C5205"/>
    </row>
    <row r="5206" spans="1:3">
      <c r="A5206"/>
      <c r="B5206"/>
      <c r="C5206"/>
    </row>
    <row r="5207" spans="1:3">
      <c r="A5207"/>
      <c r="B5207"/>
      <c r="C5207"/>
    </row>
    <row r="5208" spans="1:3">
      <c r="A5208"/>
      <c r="B5208"/>
      <c r="C5208"/>
    </row>
    <row r="5209" spans="1:3">
      <c r="A5209"/>
      <c r="B5209"/>
      <c r="C5209"/>
    </row>
    <row r="5210" spans="1:3">
      <c r="A5210"/>
      <c r="B5210"/>
      <c r="C5210"/>
    </row>
    <row r="5211" spans="1:3">
      <c r="A5211"/>
      <c r="B5211"/>
      <c r="C5211"/>
    </row>
    <row r="5212" spans="1:3">
      <c r="A5212"/>
      <c r="B5212"/>
      <c r="C5212"/>
    </row>
    <row r="5213" spans="1:3">
      <c r="A5213"/>
      <c r="B5213"/>
      <c r="C5213"/>
    </row>
    <row r="5214" spans="1:3">
      <c r="A5214"/>
      <c r="B5214"/>
      <c r="C5214"/>
    </row>
    <row r="5215" spans="1:3">
      <c r="A5215"/>
      <c r="B5215"/>
      <c r="C5215"/>
    </row>
    <row r="5216" spans="1:3">
      <c r="A5216"/>
      <c r="B5216"/>
      <c r="C5216"/>
    </row>
    <row r="5217" spans="1:3">
      <c r="A5217"/>
      <c r="B5217"/>
      <c r="C5217"/>
    </row>
    <row r="5218" spans="1:3">
      <c r="A5218"/>
      <c r="B5218"/>
      <c r="C5218"/>
    </row>
    <row r="5219" spans="1:3">
      <c r="A5219"/>
      <c r="B5219"/>
      <c r="C5219"/>
    </row>
    <row r="5220" spans="1:3">
      <c r="A5220"/>
      <c r="B5220"/>
      <c r="C5220"/>
    </row>
    <row r="5221" spans="1:3">
      <c r="A5221"/>
      <c r="B5221"/>
      <c r="C5221"/>
    </row>
    <row r="5222" spans="1:3">
      <c r="A5222"/>
      <c r="B5222"/>
      <c r="C5222"/>
    </row>
    <row r="5223" spans="1:3">
      <c r="A5223"/>
      <c r="B5223"/>
      <c r="C5223"/>
    </row>
    <row r="5224" spans="1:3">
      <c r="A5224"/>
      <c r="B5224"/>
      <c r="C5224"/>
    </row>
    <row r="5225" spans="1:3">
      <c r="A5225"/>
      <c r="B5225"/>
      <c r="C5225"/>
    </row>
    <row r="5226" spans="1:3">
      <c r="A5226"/>
      <c r="B5226"/>
      <c r="C5226"/>
    </row>
    <row r="5227" spans="1:3">
      <c r="A5227"/>
      <c r="B5227"/>
      <c r="C5227"/>
    </row>
    <row r="5228" spans="1:3">
      <c r="A5228"/>
      <c r="B5228"/>
      <c r="C5228"/>
    </row>
    <row r="5229" spans="1:3">
      <c r="A5229"/>
      <c r="B5229"/>
      <c r="C5229"/>
    </row>
    <row r="5230" spans="1:3">
      <c r="A5230"/>
      <c r="B5230"/>
      <c r="C5230"/>
    </row>
    <row r="5231" spans="1:3">
      <c r="A5231"/>
      <c r="B5231"/>
      <c r="C5231"/>
    </row>
    <row r="5232" spans="1:3">
      <c r="A5232"/>
      <c r="B5232"/>
      <c r="C5232"/>
    </row>
    <row r="5233" spans="1:3">
      <c r="A5233"/>
      <c r="B5233"/>
      <c r="C5233"/>
    </row>
    <row r="5234" spans="1:3">
      <c r="A5234"/>
      <c r="B5234"/>
      <c r="C5234"/>
    </row>
    <row r="5235" spans="1:3">
      <c r="A5235"/>
      <c r="B5235"/>
      <c r="C5235"/>
    </row>
    <row r="5236" spans="1:3">
      <c r="A5236"/>
      <c r="B5236"/>
      <c r="C5236"/>
    </row>
    <row r="5237" spans="1:3">
      <c r="A5237"/>
      <c r="B5237"/>
      <c r="C5237"/>
    </row>
    <row r="5238" spans="1:3">
      <c r="A5238"/>
      <c r="B5238"/>
      <c r="C5238"/>
    </row>
    <row r="5239" spans="1:3">
      <c r="A5239"/>
      <c r="B5239"/>
      <c r="C5239"/>
    </row>
    <row r="5240" spans="1:3">
      <c r="A5240"/>
      <c r="B5240"/>
      <c r="C5240"/>
    </row>
    <row r="5241" spans="1:3">
      <c r="A5241"/>
      <c r="B5241"/>
      <c r="C5241"/>
    </row>
    <row r="5242" spans="1:3">
      <c r="A5242"/>
      <c r="B5242"/>
      <c r="C5242"/>
    </row>
    <row r="5243" spans="1:3">
      <c r="A5243"/>
      <c r="B5243"/>
      <c r="C5243"/>
    </row>
    <row r="5244" spans="1:3">
      <c r="A5244"/>
      <c r="B5244"/>
      <c r="C5244"/>
    </row>
    <row r="5245" spans="1:3">
      <c r="A5245"/>
      <c r="B5245"/>
      <c r="C5245"/>
    </row>
    <row r="5246" spans="1:3">
      <c r="A5246"/>
      <c r="B5246"/>
      <c r="C5246"/>
    </row>
    <row r="5247" spans="1:3">
      <c r="A5247"/>
      <c r="B5247"/>
      <c r="C5247"/>
    </row>
    <row r="5248" spans="1:3">
      <c r="A5248"/>
      <c r="B5248"/>
      <c r="C5248"/>
    </row>
    <row r="5249" spans="1:3">
      <c r="A5249"/>
      <c r="B5249"/>
      <c r="C5249"/>
    </row>
    <row r="5250" spans="1:3">
      <c r="A5250"/>
      <c r="B5250"/>
      <c r="C5250"/>
    </row>
    <row r="5251" spans="1:3">
      <c r="A5251"/>
      <c r="B5251"/>
      <c r="C5251"/>
    </row>
    <row r="5252" spans="1:3">
      <c r="A5252"/>
      <c r="B5252"/>
      <c r="C5252"/>
    </row>
    <row r="5253" spans="1:3">
      <c r="A5253"/>
      <c r="B5253"/>
      <c r="C5253"/>
    </row>
    <row r="5254" spans="1:3">
      <c r="A5254"/>
      <c r="B5254"/>
      <c r="C5254"/>
    </row>
    <row r="5255" spans="1:3">
      <c r="A5255"/>
      <c r="B5255"/>
      <c r="C5255"/>
    </row>
    <row r="5256" spans="1:3">
      <c r="A5256"/>
      <c r="B5256"/>
      <c r="C5256"/>
    </row>
    <row r="5257" spans="1:3">
      <c r="A5257"/>
      <c r="B5257"/>
      <c r="C5257"/>
    </row>
    <row r="5258" spans="1:3">
      <c r="A5258"/>
      <c r="B5258"/>
      <c r="C5258"/>
    </row>
    <row r="5259" spans="1:3">
      <c r="A5259"/>
      <c r="B5259"/>
      <c r="C5259"/>
    </row>
    <row r="5260" spans="1:3">
      <c r="A5260"/>
      <c r="B5260"/>
      <c r="C5260"/>
    </row>
    <row r="5261" spans="1:3">
      <c r="A5261"/>
      <c r="B5261"/>
      <c r="C5261"/>
    </row>
    <row r="5262" spans="1:3">
      <c r="A5262"/>
      <c r="B5262"/>
      <c r="C5262"/>
    </row>
    <row r="5263" spans="1:3">
      <c r="A5263"/>
      <c r="B5263"/>
      <c r="C5263"/>
    </row>
    <row r="5264" spans="1:3">
      <c r="A5264"/>
      <c r="B5264"/>
      <c r="C5264"/>
    </row>
    <row r="5265" spans="1:3">
      <c r="A5265"/>
      <c r="B5265"/>
      <c r="C5265"/>
    </row>
    <row r="5266" spans="1:3">
      <c r="A5266"/>
      <c r="B5266"/>
      <c r="C5266"/>
    </row>
    <row r="5267" spans="1:3">
      <c r="A5267"/>
      <c r="B5267"/>
      <c r="C5267"/>
    </row>
    <row r="5268" spans="1:3">
      <c r="A5268"/>
      <c r="B5268"/>
      <c r="C5268"/>
    </row>
    <row r="5269" spans="1:3">
      <c r="A5269"/>
      <c r="B5269"/>
      <c r="C5269"/>
    </row>
    <row r="5270" spans="1:3">
      <c r="A5270"/>
      <c r="B5270"/>
      <c r="C5270"/>
    </row>
    <row r="5271" spans="1:3">
      <c r="A5271"/>
      <c r="B5271"/>
      <c r="C5271"/>
    </row>
    <row r="5272" spans="1:3">
      <c r="A5272"/>
      <c r="B5272"/>
      <c r="C5272"/>
    </row>
    <row r="5273" spans="1:3">
      <c r="A5273"/>
      <c r="B5273"/>
      <c r="C5273"/>
    </row>
    <row r="5274" spans="1:3">
      <c r="A5274"/>
      <c r="B5274"/>
      <c r="C5274"/>
    </row>
    <row r="5275" spans="1:3">
      <c r="A5275"/>
      <c r="B5275"/>
      <c r="C5275"/>
    </row>
    <row r="5276" spans="1:3">
      <c r="A5276"/>
      <c r="B5276"/>
      <c r="C5276"/>
    </row>
    <row r="5277" spans="1:3">
      <c r="A5277"/>
      <c r="B5277"/>
      <c r="C5277"/>
    </row>
    <row r="5278" spans="1:3">
      <c r="A5278"/>
      <c r="B5278"/>
      <c r="C5278"/>
    </row>
    <row r="5279" spans="1:3">
      <c r="A5279"/>
      <c r="B5279"/>
      <c r="C5279"/>
    </row>
    <row r="5280" spans="1:3">
      <c r="A5280"/>
      <c r="B5280"/>
      <c r="C5280"/>
    </row>
    <row r="5281" spans="1:3">
      <c r="A5281"/>
      <c r="B5281"/>
      <c r="C5281"/>
    </row>
    <row r="5282" spans="1:3">
      <c r="A5282"/>
      <c r="B5282"/>
      <c r="C5282"/>
    </row>
    <row r="5283" spans="1:3">
      <c r="A5283"/>
      <c r="B5283"/>
      <c r="C5283"/>
    </row>
    <row r="5284" spans="1:3">
      <c r="A5284"/>
      <c r="B5284"/>
      <c r="C5284"/>
    </row>
    <row r="5285" spans="1:3">
      <c r="A5285"/>
      <c r="B5285"/>
      <c r="C5285"/>
    </row>
    <row r="5286" spans="1:3">
      <c r="A5286"/>
      <c r="B5286"/>
      <c r="C5286"/>
    </row>
    <row r="5287" spans="1:3">
      <c r="A5287"/>
      <c r="B5287"/>
      <c r="C5287"/>
    </row>
    <row r="5288" spans="1:3">
      <c r="A5288"/>
      <c r="B5288"/>
      <c r="C5288"/>
    </row>
    <row r="5289" spans="1:3">
      <c r="A5289"/>
      <c r="B5289"/>
      <c r="C5289"/>
    </row>
    <row r="5290" spans="1:3">
      <c r="A5290"/>
      <c r="B5290"/>
      <c r="C5290"/>
    </row>
    <row r="5291" spans="1:3">
      <c r="A5291"/>
      <c r="B5291"/>
      <c r="C5291"/>
    </row>
    <row r="5292" spans="1:3">
      <c r="A5292"/>
      <c r="B5292"/>
      <c r="C5292"/>
    </row>
    <row r="5293" spans="1:3">
      <c r="A5293"/>
      <c r="B5293"/>
      <c r="C5293"/>
    </row>
    <row r="5294" spans="1:3">
      <c r="A5294"/>
      <c r="B5294"/>
      <c r="C5294"/>
    </row>
    <row r="5295" spans="1:3">
      <c r="A5295"/>
      <c r="B5295"/>
      <c r="C5295"/>
    </row>
    <row r="5296" spans="1:3">
      <c r="A5296"/>
      <c r="B5296"/>
      <c r="C5296"/>
    </row>
    <row r="5297" spans="1:3">
      <c r="A5297"/>
      <c r="B5297"/>
      <c r="C5297"/>
    </row>
    <row r="5298" spans="1:3">
      <c r="A5298"/>
      <c r="B5298"/>
      <c r="C5298"/>
    </row>
    <row r="5299" spans="1:3">
      <c r="A5299"/>
      <c r="B5299"/>
      <c r="C5299"/>
    </row>
    <row r="5300" spans="1:3">
      <c r="A5300"/>
      <c r="B5300"/>
      <c r="C5300"/>
    </row>
    <row r="5301" spans="1:3">
      <c r="A5301"/>
      <c r="B5301"/>
      <c r="C5301"/>
    </row>
    <row r="5302" spans="1:3">
      <c r="A5302"/>
      <c r="B5302"/>
      <c r="C5302"/>
    </row>
    <row r="5303" spans="1:3">
      <c r="A5303"/>
      <c r="B5303"/>
      <c r="C5303"/>
    </row>
    <row r="5304" spans="1:3">
      <c r="A5304"/>
      <c r="B5304"/>
      <c r="C5304"/>
    </row>
    <row r="5305" spans="1:3">
      <c r="A5305"/>
      <c r="B5305"/>
      <c r="C5305"/>
    </row>
    <row r="5306" spans="1:3">
      <c r="A5306"/>
      <c r="B5306"/>
      <c r="C5306"/>
    </row>
    <row r="5307" spans="1:3">
      <c r="A5307"/>
      <c r="B5307"/>
      <c r="C5307"/>
    </row>
    <row r="5308" spans="1:3">
      <c r="A5308"/>
      <c r="B5308"/>
      <c r="C5308"/>
    </row>
    <row r="5309" spans="1:3">
      <c r="A5309"/>
      <c r="B5309"/>
      <c r="C5309"/>
    </row>
    <row r="5310" spans="1:3">
      <c r="A5310"/>
      <c r="B5310"/>
      <c r="C5310"/>
    </row>
    <row r="5311" spans="1:3">
      <c r="A5311"/>
      <c r="B5311"/>
      <c r="C5311"/>
    </row>
    <row r="5312" spans="1:3">
      <c r="A5312"/>
      <c r="B5312"/>
      <c r="C5312"/>
    </row>
    <row r="5313" spans="1:3">
      <c r="A5313"/>
      <c r="B5313"/>
      <c r="C5313"/>
    </row>
    <row r="5314" spans="1:3">
      <c r="A5314"/>
      <c r="B5314"/>
      <c r="C5314"/>
    </row>
    <row r="5315" spans="1:3">
      <c r="A5315"/>
      <c r="B5315"/>
      <c r="C5315"/>
    </row>
    <row r="5316" spans="1:3">
      <c r="A5316"/>
      <c r="B5316"/>
      <c r="C5316"/>
    </row>
    <row r="5317" spans="1:3">
      <c r="A5317"/>
      <c r="B5317"/>
      <c r="C5317"/>
    </row>
    <row r="5318" spans="1:3">
      <c r="A5318"/>
      <c r="B5318"/>
      <c r="C5318"/>
    </row>
    <row r="5319" spans="1:3">
      <c r="A5319"/>
      <c r="B5319"/>
      <c r="C5319"/>
    </row>
    <row r="5320" spans="1:3">
      <c r="A5320"/>
      <c r="B5320"/>
      <c r="C5320"/>
    </row>
    <row r="5321" spans="1:3">
      <c r="A5321"/>
      <c r="B5321"/>
      <c r="C5321"/>
    </row>
    <row r="5322" spans="1:3">
      <c r="A5322"/>
      <c r="B5322"/>
      <c r="C5322"/>
    </row>
    <row r="5323" spans="1:3">
      <c r="A5323"/>
      <c r="B5323"/>
      <c r="C5323"/>
    </row>
    <row r="5324" spans="1:3">
      <c r="A5324"/>
      <c r="B5324"/>
      <c r="C5324"/>
    </row>
    <row r="5325" spans="1:3">
      <c r="A5325"/>
      <c r="B5325"/>
      <c r="C5325"/>
    </row>
    <row r="5326" spans="1:3">
      <c r="A5326"/>
      <c r="B5326"/>
      <c r="C5326"/>
    </row>
    <row r="5327" spans="1:3">
      <c r="A5327"/>
      <c r="B5327"/>
      <c r="C5327"/>
    </row>
    <row r="5328" spans="1:3">
      <c r="A5328"/>
      <c r="B5328"/>
      <c r="C5328"/>
    </row>
    <row r="5329" spans="1:3">
      <c r="A5329"/>
      <c r="B5329"/>
      <c r="C5329"/>
    </row>
    <row r="5330" spans="1:3">
      <c r="A5330"/>
      <c r="B5330"/>
      <c r="C5330"/>
    </row>
    <row r="5331" spans="1:3">
      <c r="A5331"/>
      <c r="B5331"/>
      <c r="C5331"/>
    </row>
    <row r="5332" spans="1:3">
      <c r="A5332"/>
      <c r="B5332"/>
      <c r="C5332"/>
    </row>
    <row r="5333" spans="1:3">
      <c r="A5333"/>
      <c r="B5333"/>
      <c r="C5333"/>
    </row>
    <row r="5334" spans="1:3">
      <c r="A5334"/>
      <c r="B5334"/>
      <c r="C5334"/>
    </row>
    <row r="5335" spans="1:3">
      <c r="A5335"/>
      <c r="B5335"/>
      <c r="C5335"/>
    </row>
    <row r="5336" spans="1:3">
      <c r="A5336"/>
      <c r="B5336"/>
      <c r="C5336"/>
    </row>
    <row r="5337" spans="1:3">
      <c r="A5337"/>
      <c r="B5337"/>
      <c r="C5337"/>
    </row>
    <row r="5338" spans="1:3">
      <c r="A5338"/>
      <c r="B5338"/>
      <c r="C5338"/>
    </row>
    <row r="5339" spans="1:3">
      <c r="A5339"/>
      <c r="B5339"/>
      <c r="C5339"/>
    </row>
    <row r="5340" spans="1:3">
      <c r="A5340"/>
      <c r="B5340"/>
      <c r="C5340"/>
    </row>
    <row r="5341" spans="1:3">
      <c r="A5341"/>
      <c r="B5341"/>
      <c r="C5341"/>
    </row>
    <row r="5342" spans="1:3">
      <c r="A5342"/>
      <c r="B5342"/>
      <c r="C5342"/>
    </row>
    <row r="5343" spans="1:3">
      <c r="A5343"/>
      <c r="B5343"/>
      <c r="C5343"/>
    </row>
    <row r="5344" spans="1:3">
      <c r="A5344"/>
      <c r="B5344"/>
      <c r="C5344"/>
    </row>
    <row r="5345" spans="1:3">
      <c r="A5345"/>
      <c r="B5345"/>
      <c r="C5345"/>
    </row>
    <row r="5346" spans="1:3">
      <c r="A5346"/>
      <c r="B5346"/>
      <c r="C5346"/>
    </row>
    <row r="5347" spans="1:3">
      <c r="A5347"/>
      <c r="B5347"/>
      <c r="C5347"/>
    </row>
    <row r="5348" spans="1:3">
      <c r="A5348"/>
      <c r="B5348"/>
      <c r="C5348"/>
    </row>
    <row r="5349" spans="1:3">
      <c r="A5349"/>
      <c r="B5349"/>
      <c r="C5349"/>
    </row>
    <row r="5350" spans="1:3">
      <c r="A5350"/>
      <c r="B5350"/>
      <c r="C5350"/>
    </row>
    <row r="5351" spans="1:3">
      <c r="A5351"/>
      <c r="B5351"/>
      <c r="C5351"/>
    </row>
    <row r="5352" spans="1:3">
      <c r="A5352"/>
      <c r="B5352"/>
      <c r="C5352"/>
    </row>
    <row r="5353" spans="1:3">
      <c r="A5353"/>
      <c r="B5353"/>
      <c r="C5353"/>
    </row>
    <row r="5354" spans="1:3">
      <c r="A5354"/>
      <c r="B5354"/>
      <c r="C5354"/>
    </row>
    <row r="5355" spans="1:3">
      <c r="A5355"/>
      <c r="B5355"/>
      <c r="C5355"/>
    </row>
    <row r="5356" spans="1:3">
      <c r="A5356"/>
      <c r="B5356"/>
      <c r="C5356"/>
    </row>
    <row r="5357" spans="1:3">
      <c r="A5357"/>
      <c r="B5357"/>
      <c r="C5357"/>
    </row>
    <row r="5358" spans="1:3">
      <c r="A5358"/>
      <c r="B5358"/>
      <c r="C5358"/>
    </row>
    <row r="5359" spans="1:3">
      <c r="A5359"/>
      <c r="B5359"/>
      <c r="C5359"/>
    </row>
    <row r="5360" spans="1:3">
      <c r="A5360"/>
      <c r="B5360"/>
      <c r="C5360"/>
    </row>
    <row r="5361" spans="1:3">
      <c r="A5361"/>
      <c r="B5361"/>
      <c r="C5361"/>
    </row>
    <row r="5362" spans="1:3">
      <c r="A5362"/>
      <c r="B5362"/>
      <c r="C5362"/>
    </row>
    <row r="5363" spans="1:3">
      <c r="A5363"/>
      <c r="B5363"/>
      <c r="C5363"/>
    </row>
    <row r="5364" spans="1:3">
      <c r="A5364"/>
      <c r="B5364"/>
      <c r="C5364"/>
    </row>
    <row r="5365" spans="1:3">
      <c r="A5365"/>
      <c r="B5365"/>
      <c r="C5365"/>
    </row>
    <row r="5366" spans="1:3">
      <c r="A5366"/>
      <c r="B5366"/>
      <c r="C5366"/>
    </row>
    <row r="5367" spans="1:3">
      <c r="A5367"/>
      <c r="B5367"/>
      <c r="C5367"/>
    </row>
    <row r="5368" spans="1:3">
      <c r="A5368"/>
      <c r="B5368"/>
      <c r="C5368"/>
    </row>
    <row r="5369" spans="1:3">
      <c r="A5369"/>
      <c r="B5369"/>
      <c r="C5369"/>
    </row>
    <row r="5370" spans="1:3">
      <c r="A5370"/>
      <c r="B5370"/>
      <c r="C5370"/>
    </row>
    <row r="5371" spans="1:3">
      <c r="A5371"/>
      <c r="B5371"/>
      <c r="C5371"/>
    </row>
    <row r="5372" spans="1:3">
      <c r="A5372"/>
      <c r="B5372"/>
      <c r="C5372"/>
    </row>
    <row r="5373" spans="1:3">
      <c r="A5373"/>
      <c r="B5373"/>
      <c r="C5373"/>
    </row>
    <row r="5374" spans="1:3">
      <c r="A5374"/>
      <c r="B5374"/>
      <c r="C5374"/>
    </row>
    <row r="5375" spans="1:3">
      <c r="A5375"/>
      <c r="B5375"/>
      <c r="C5375"/>
    </row>
    <row r="5376" spans="1:3">
      <c r="A5376"/>
      <c r="B5376"/>
      <c r="C5376"/>
    </row>
    <row r="5377" spans="1:3">
      <c r="A5377"/>
      <c r="B5377"/>
      <c r="C5377"/>
    </row>
    <row r="5378" spans="1:3">
      <c r="A5378"/>
      <c r="B5378"/>
      <c r="C5378"/>
    </row>
    <row r="5379" spans="1:3">
      <c r="A5379"/>
      <c r="B5379"/>
      <c r="C5379"/>
    </row>
    <row r="5380" spans="1:3">
      <c r="A5380"/>
      <c r="B5380"/>
      <c r="C5380"/>
    </row>
    <row r="5381" spans="1:3">
      <c r="A5381"/>
      <c r="B5381"/>
      <c r="C5381"/>
    </row>
    <row r="5382" spans="1:3">
      <c r="A5382"/>
      <c r="B5382"/>
      <c r="C5382"/>
    </row>
    <row r="5383" spans="1:3">
      <c r="A5383"/>
      <c r="B5383"/>
      <c r="C5383"/>
    </row>
    <row r="5384" spans="1:3">
      <c r="A5384"/>
      <c r="B5384"/>
      <c r="C5384"/>
    </row>
    <row r="5385" spans="1:3">
      <c r="A5385"/>
      <c r="B5385"/>
      <c r="C5385"/>
    </row>
    <row r="5386" spans="1:3">
      <c r="A5386"/>
      <c r="B5386"/>
      <c r="C5386"/>
    </row>
    <row r="5387" spans="1:3">
      <c r="A5387"/>
      <c r="B5387"/>
      <c r="C5387"/>
    </row>
    <row r="5388" spans="1:3">
      <c r="A5388"/>
      <c r="B5388"/>
      <c r="C5388"/>
    </row>
    <row r="5389" spans="1:3">
      <c r="A5389"/>
      <c r="B5389"/>
      <c r="C5389"/>
    </row>
    <row r="5390" spans="1:3">
      <c r="A5390"/>
      <c r="B5390"/>
      <c r="C5390"/>
    </row>
    <row r="5391" spans="1:3">
      <c r="A5391"/>
      <c r="B5391"/>
      <c r="C5391"/>
    </row>
    <row r="5392" spans="1:3">
      <c r="A5392"/>
      <c r="B5392"/>
      <c r="C5392"/>
    </row>
    <row r="5393" spans="1:3">
      <c r="A5393"/>
      <c r="B5393"/>
      <c r="C5393"/>
    </row>
    <row r="5394" spans="1:3">
      <c r="A5394"/>
      <c r="B5394"/>
      <c r="C5394"/>
    </row>
    <row r="5395" spans="1:3">
      <c r="A5395"/>
      <c r="B5395"/>
      <c r="C5395"/>
    </row>
    <row r="5396" spans="1:3">
      <c r="A5396"/>
      <c r="B5396"/>
      <c r="C5396"/>
    </row>
    <row r="5397" spans="1:3">
      <c r="A5397"/>
      <c r="B5397"/>
      <c r="C5397"/>
    </row>
    <row r="5398" spans="1:3">
      <c r="A5398"/>
      <c r="B5398"/>
      <c r="C5398"/>
    </row>
    <row r="5399" spans="1:3">
      <c r="A5399"/>
      <c r="B5399"/>
      <c r="C5399"/>
    </row>
    <row r="5400" spans="1:3">
      <c r="A5400"/>
      <c r="B5400"/>
      <c r="C5400"/>
    </row>
    <row r="5401" spans="1:3">
      <c r="A5401"/>
      <c r="B5401"/>
      <c r="C5401"/>
    </row>
    <row r="5402" spans="1:3">
      <c r="A5402"/>
      <c r="B5402"/>
      <c r="C5402"/>
    </row>
    <row r="5403" spans="1:3">
      <c r="A5403"/>
      <c r="B5403"/>
      <c r="C5403"/>
    </row>
    <row r="5404" spans="1:3">
      <c r="A5404"/>
      <c r="B5404"/>
      <c r="C5404"/>
    </row>
    <row r="5405" spans="1:3">
      <c r="A5405"/>
      <c r="B5405"/>
      <c r="C5405"/>
    </row>
    <row r="5406" spans="1:3">
      <c r="A5406"/>
      <c r="B5406"/>
      <c r="C5406"/>
    </row>
    <row r="5407" spans="1:3">
      <c r="A5407"/>
      <c r="B5407"/>
      <c r="C5407"/>
    </row>
    <row r="5408" spans="1:3">
      <c r="A5408"/>
      <c r="B5408"/>
      <c r="C5408"/>
    </row>
    <row r="5409" spans="1:3">
      <c r="A5409"/>
      <c r="B5409"/>
      <c r="C5409"/>
    </row>
    <row r="5410" spans="1:3">
      <c r="A5410"/>
      <c r="B5410"/>
      <c r="C5410"/>
    </row>
    <row r="5411" spans="1:3">
      <c r="A5411"/>
      <c r="B5411"/>
      <c r="C5411"/>
    </row>
    <row r="5412" spans="1:3">
      <c r="A5412"/>
      <c r="B5412"/>
      <c r="C5412"/>
    </row>
    <row r="5413" spans="1:3">
      <c r="A5413"/>
      <c r="B5413"/>
      <c r="C5413"/>
    </row>
    <row r="5414" spans="1:3">
      <c r="A5414"/>
      <c r="B5414"/>
      <c r="C5414"/>
    </row>
    <row r="5415" spans="1:3">
      <c r="A5415"/>
      <c r="B5415"/>
      <c r="C5415"/>
    </row>
    <row r="5416" spans="1:3">
      <c r="A5416"/>
      <c r="B5416"/>
      <c r="C5416"/>
    </row>
    <row r="5417" spans="1:3">
      <c r="A5417"/>
      <c r="B5417"/>
      <c r="C5417"/>
    </row>
    <row r="5418" spans="1:3">
      <c r="A5418"/>
      <c r="B5418"/>
      <c r="C5418"/>
    </row>
    <row r="5419" spans="1:3">
      <c r="A5419"/>
      <c r="B5419"/>
      <c r="C5419"/>
    </row>
    <row r="5420" spans="1:3">
      <c r="A5420"/>
      <c r="B5420"/>
      <c r="C5420"/>
    </row>
    <row r="5421" spans="1:3">
      <c r="A5421"/>
      <c r="B5421"/>
      <c r="C5421"/>
    </row>
    <row r="5422" spans="1:3">
      <c r="A5422"/>
      <c r="B5422"/>
      <c r="C5422"/>
    </row>
    <row r="5423" spans="1:3">
      <c r="A5423"/>
      <c r="B5423"/>
      <c r="C5423"/>
    </row>
    <row r="5424" spans="1:3">
      <c r="A5424"/>
      <c r="B5424"/>
      <c r="C5424"/>
    </row>
    <row r="5425" spans="1:3">
      <c r="A5425"/>
      <c r="B5425"/>
      <c r="C5425"/>
    </row>
    <row r="5426" spans="1:3">
      <c r="A5426"/>
      <c r="B5426"/>
      <c r="C5426"/>
    </row>
    <row r="5427" spans="1:3">
      <c r="A5427"/>
      <c r="B5427"/>
      <c r="C5427"/>
    </row>
    <row r="5428" spans="1:3">
      <c r="A5428"/>
      <c r="B5428"/>
      <c r="C5428"/>
    </row>
    <row r="5429" spans="1:3">
      <c r="A5429"/>
      <c r="B5429"/>
      <c r="C5429"/>
    </row>
    <row r="5430" spans="1:3">
      <c r="A5430"/>
      <c r="B5430"/>
      <c r="C5430"/>
    </row>
    <row r="5431" spans="1:3">
      <c r="A5431"/>
      <c r="B5431"/>
      <c r="C5431"/>
    </row>
    <row r="5432" spans="1:3">
      <c r="A5432"/>
      <c r="B5432"/>
      <c r="C5432"/>
    </row>
    <row r="5433" spans="1:3">
      <c r="A5433"/>
      <c r="B5433"/>
      <c r="C5433"/>
    </row>
    <row r="5434" spans="1:3">
      <c r="A5434"/>
      <c r="B5434"/>
      <c r="C5434"/>
    </row>
    <row r="5435" spans="1:3">
      <c r="A5435"/>
      <c r="B5435"/>
      <c r="C5435"/>
    </row>
    <row r="5436" spans="1:3">
      <c r="A5436"/>
      <c r="B5436"/>
      <c r="C5436"/>
    </row>
    <row r="5437" spans="1:3">
      <c r="A5437"/>
      <c r="B5437"/>
      <c r="C5437"/>
    </row>
    <row r="5438" spans="1:3">
      <c r="A5438"/>
      <c r="B5438"/>
      <c r="C5438"/>
    </row>
    <row r="5439" spans="1:3">
      <c r="A5439"/>
      <c r="B5439"/>
      <c r="C5439"/>
    </row>
    <row r="5440" spans="1:3">
      <c r="A5440"/>
      <c r="B5440"/>
      <c r="C5440"/>
    </row>
    <row r="5441" spans="1:3">
      <c r="A5441"/>
      <c r="B5441"/>
      <c r="C5441"/>
    </row>
    <row r="5442" spans="1:3">
      <c r="A5442"/>
      <c r="B5442"/>
      <c r="C5442"/>
    </row>
    <row r="5443" spans="1:3">
      <c r="A5443"/>
      <c r="B5443"/>
      <c r="C5443"/>
    </row>
    <row r="5444" spans="1:3">
      <c r="A5444"/>
      <c r="B5444"/>
      <c r="C5444"/>
    </row>
    <row r="5445" spans="1:3">
      <c r="A5445"/>
      <c r="B5445"/>
      <c r="C5445"/>
    </row>
    <row r="5446" spans="1:3">
      <c r="A5446"/>
      <c r="B5446"/>
      <c r="C5446"/>
    </row>
    <row r="5447" spans="1:3">
      <c r="A5447"/>
      <c r="B5447"/>
      <c r="C5447"/>
    </row>
    <row r="5448" spans="1:3">
      <c r="A5448"/>
      <c r="B5448"/>
      <c r="C5448"/>
    </row>
    <row r="5449" spans="1:3">
      <c r="A5449"/>
      <c r="B5449"/>
      <c r="C5449"/>
    </row>
    <row r="5450" spans="1:3">
      <c r="A5450"/>
      <c r="B5450"/>
      <c r="C5450"/>
    </row>
    <row r="5451" spans="1:3">
      <c r="A5451"/>
      <c r="B5451"/>
      <c r="C5451"/>
    </row>
    <row r="5452" spans="1:3">
      <c r="A5452"/>
      <c r="B5452"/>
      <c r="C5452"/>
    </row>
    <row r="5453" spans="1:3">
      <c r="A5453"/>
      <c r="B5453"/>
      <c r="C5453"/>
    </row>
    <row r="5454" spans="1:3">
      <c r="A5454"/>
      <c r="B5454"/>
      <c r="C5454"/>
    </row>
    <row r="5455" spans="1:3">
      <c r="A5455"/>
      <c r="B5455"/>
      <c r="C5455"/>
    </row>
    <row r="5456" spans="1:3">
      <c r="A5456"/>
      <c r="B5456"/>
      <c r="C5456"/>
    </row>
    <row r="5457" spans="1:3">
      <c r="A5457"/>
      <c r="B5457"/>
      <c r="C5457"/>
    </row>
    <row r="5458" spans="1:3">
      <c r="A5458"/>
      <c r="B5458"/>
      <c r="C5458"/>
    </row>
    <row r="5459" spans="1:3">
      <c r="A5459"/>
      <c r="B5459"/>
      <c r="C5459"/>
    </row>
    <row r="5460" spans="1:3">
      <c r="A5460"/>
      <c r="B5460"/>
      <c r="C5460"/>
    </row>
    <row r="5461" spans="1:3">
      <c r="A5461"/>
      <c r="B5461"/>
      <c r="C5461"/>
    </row>
    <row r="5462" spans="1:3">
      <c r="A5462"/>
      <c r="B5462"/>
      <c r="C5462"/>
    </row>
    <row r="5463" spans="1:3">
      <c r="A5463"/>
      <c r="B5463"/>
      <c r="C5463"/>
    </row>
    <row r="5464" spans="1:3">
      <c r="A5464"/>
      <c r="B5464"/>
      <c r="C5464"/>
    </row>
    <row r="5465" spans="1:3">
      <c r="A5465"/>
      <c r="B5465"/>
      <c r="C5465"/>
    </row>
    <row r="5466" spans="1:3">
      <c r="A5466"/>
      <c r="B5466"/>
      <c r="C5466"/>
    </row>
    <row r="5467" spans="1:3">
      <c r="A5467"/>
      <c r="B5467"/>
      <c r="C5467"/>
    </row>
    <row r="5468" spans="1:3">
      <c r="A5468"/>
      <c r="B5468"/>
      <c r="C5468"/>
    </row>
    <row r="5469" spans="1:3">
      <c r="A5469"/>
      <c r="B5469"/>
      <c r="C5469"/>
    </row>
    <row r="5470" spans="1:3">
      <c r="A5470"/>
      <c r="B5470"/>
      <c r="C5470"/>
    </row>
    <row r="5471" spans="1:3">
      <c r="A5471"/>
      <c r="B5471"/>
      <c r="C5471"/>
    </row>
    <row r="5472" spans="1:3">
      <c r="A5472"/>
      <c r="B5472"/>
      <c r="C5472"/>
    </row>
    <row r="5473" spans="1:3">
      <c r="A5473"/>
      <c r="B5473"/>
      <c r="C5473"/>
    </row>
    <row r="5474" spans="1:3">
      <c r="A5474"/>
      <c r="B5474"/>
      <c r="C5474"/>
    </row>
    <row r="5475" spans="1:3">
      <c r="A5475"/>
      <c r="B5475"/>
      <c r="C5475"/>
    </row>
    <row r="5476" spans="1:3">
      <c r="A5476"/>
      <c r="B5476"/>
      <c r="C5476"/>
    </row>
    <row r="5477" spans="1:3">
      <c r="A5477"/>
      <c r="B5477"/>
      <c r="C5477"/>
    </row>
    <row r="5478" spans="1:3">
      <c r="A5478"/>
      <c r="B5478"/>
      <c r="C5478"/>
    </row>
    <row r="5479" spans="1:3">
      <c r="A5479"/>
      <c r="B5479"/>
      <c r="C5479"/>
    </row>
    <row r="5480" spans="1:3">
      <c r="A5480"/>
      <c r="B5480"/>
      <c r="C5480"/>
    </row>
    <row r="5481" spans="1:3">
      <c r="A5481"/>
      <c r="B5481"/>
      <c r="C5481"/>
    </row>
    <row r="5482" spans="1:3">
      <c r="A5482"/>
      <c r="B5482"/>
      <c r="C5482"/>
    </row>
    <row r="5483" spans="1:3">
      <c r="A5483"/>
      <c r="B5483"/>
      <c r="C5483"/>
    </row>
    <row r="5484" spans="1:3">
      <c r="A5484"/>
      <c r="B5484"/>
      <c r="C5484"/>
    </row>
    <row r="5485" spans="1:3">
      <c r="A5485"/>
      <c r="B5485"/>
      <c r="C5485"/>
    </row>
    <row r="5486" spans="1:3">
      <c r="A5486"/>
      <c r="B5486"/>
      <c r="C5486"/>
    </row>
    <row r="5487" spans="1:3">
      <c r="A5487"/>
      <c r="B5487"/>
      <c r="C5487"/>
    </row>
    <row r="5488" spans="1:3">
      <c r="A5488"/>
      <c r="B5488"/>
      <c r="C5488"/>
    </row>
    <row r="5489" spans="1:3">
      <c r="A5489"/>
      <c r="B5489"/>
      <c r="C5489"/>
    </row>
    <row r="5490" spans="1:3">
      <c r="A5490"/>
      <c r="B5490"/>
      <c r="C5490"/>
    </row>
    <row r="5491" spans="1:3">
      <c r="A5491"/>
      <c r="B5491"/>
      <c r="C5491"/>
    </row>
    <row r="5492" spans="1:3">
      <c r="A5492"/>
      <c r="B5492"/>
      <c r="C5492"/>
    </row>
    <row r="5493" spans="1:3">
      <c r="A5493"/>
      <c r="B5493"/>
      <c r="C5493"/>
    </row>
    <row r="5494" spans="1:3">
      <c r="A5494"/>
      <c r="B5494"/>
      <c r="C5494"/>
    </row>
    <row r="5495" spans="1:3">
      <c r="A5495"/>
      <c r="B5495"/>
      <c r="C5495"/>
    </row>
    <row r="5496" spans="1:3">
      <c r="A5496"/>
      <c r="B5496"/>
      <c r="C5496"/>
    </row>
    <row r="5497" spans="1:3">
      <c r="A5497"/>
      <c r="B5497"/>
      <c r="C5497"/>
    </row>
    <row r="5498" spans="1:3">
      <c r="A5498"/>
      <c r="B5498"/>
      <c r="C5498"/>
    </row>
    <row r="5499" spans="1:3">
      <c r="A5499"/>
      <c r="B5499"/>
      <c r="C5499"/>
    </row>
    <row r="5500" spans="1:3">
      <c r="A5500"/>
      <c r="B5500"/>
      <c r="C5500"/>
    </row>
    <row r="5501" spans="1:3">
      <c r="A5501"/>
      <c r="B5501"/>
      <c r="C5501"/>
    </row>
    <row r="5502" spans="1:3">
      <c r="A5502"/>
      <c r="B5502"/>
      <c r="C5502"/>
    </row>
    <row r="5503" spans="1:3">
      <c r="A5503"/>
      <c r="B5503"/>
      <c r="C5503"/>
    </row>
    <row r="5504" spans="1:3">
      <c r="A5504"/>
      <c r="B5504"/>
      <c r="C5504"/>
    </row>
    <row r="5505" spans="1:3">
      <c r="A5505"/>
      <c r="B5505"/>
      <c r="C5505"/>
    </row>
    <row r="5506" spans="1:3">
      <c r="A5506"/>
      <c r="B5506"/>
      <c r="C5506"/>
    </row>
    <row r="5507" spans="1:3">
      <c r="A5507"/>
      <c r="B5507"/>
      <c r="C5507"/>
    </row>
    <row r="5508" spans="1:3">
      <c r="A5508"/>
      <c r="B5508"/>
      <c r="C5508"/>
    </row>
    <row r="5509" spans="1:3">
      <c r="A5509"/>
      <c r="B5509"/>
      <c r="C5509"/>
    </row>
    <row r="5510" spans="1:3">
      <c r="A5510"/>
      <c r="B5510"/>
      <c r="C5510"/>
    </row>
    <row r="5511" spans="1:3">
      <c r="A5511"/>
      <c r="B5511"/>
      <c r="C5511"/>
    </row>
    <row r="5512" spans="1:3">
      <c r="A5512"/>
      <c r="B5512"/>
      <c r="C5512"/>
    </row>
    <row r="5513" spans="1:3">
      <c r="A5513"/>
      <c r="B5513"/>
      <c r="C5513"/>
    </row>
    <row r="5514" spans="1:3">
      <c r="A5514"/>
      <c r="B5514"/>
      <c r="C5514"/>
    </row>
    <row r="5515" spans="1:3">
      <c r="A5515"/>
      <c r="B5515"/>
      <c r="C5515"/>
    </row>
    <row r="5516" spans="1:3">
      <c r="A5516"/>
      <c r="B5516"/>
      <c r="C5516"/>
    </row>
    <row r="5517" spans="1:3">
      <c r="A5517"/>
      <c r="B5517"/>
      <c r="C5517"/>
    </row>
    <row r="5518" spans="1:3">
      <c r="A5518"/>
      <c r="B5518"/>
      <c r="C5518"/>
    </row>
    <row r="5519" spans="1:3">
      <c r="A5519"/>
      <c r="B5519"/>
      <c r="C5519"/>
    </row>
    <row r="5520" spans="1:3">
      <c r="A5520"/>
      <c r="B5520"/>
      <c r="C5520"/>
    </row>
    <row r="5521" spans="1:3">
      <c r="A5521"/>
      <c r="B5521"/>
      <c r="C5521"/>
    </row>
    <row r="5522" spans="1:3">
      <c r="A5522"/>
      <c r="B5522"/>
      <c r="C5522"/>
    </row>
    <row r="5523" spans="1:3">
      <c r="A5523"/>
      <c r="B5523"/>
      <c r="C5523"/>
    </row>
    <row r="5524" spans="1:3">
      <c r="A5524"/>
      <c r="B5524"/>
      <c r="C5524"/>
    </row>
    <row r="5525" spans="1:3">
      <c r="A5525"/>
      <c r="B5525"/>
      <c r="C5525"/>
    </row>
    <row r="5526" spans="1:3">
      <c r="A5526"/>
      <c r="B5526"/>
      <c r="C5526"/>
    </row>
    <row r="5527" spans="1:3">
      <c r="A5527"/>
      <c r="B5527"/>
      <c r="C5527"/>
    </row>
    <row r="5528" spans="1:3">
      <c r="A5528"/>
      <c r="B5528"/>
      <c r="C5528"/>
    </row>
    <row r="5529" spans="1:3">
      <c r="A5529"/>
      <c r="B5529"/>
      <c r="C5529"/>
    </row>
    <row r="5530" spans="1:3">
      <c r="A5530"/>
      <c r="B5530"/>
      <c r="C5530"/>
    </row>
    <row r="5531" spans="1:3">
      <c r="A5531"/>
      <c r="B5531"/>
      <c r="C5531"/>
    </row>
    <row r="5532" spans="1:3">
      <c r="A5532"/>
      <c r="B5532"/>
      <c r="C5532"/>
    </row>
    <row r="5533" spans="1:3">
      <c r="A5533"/>
      <c r="B5533"/>
      <c r="C5533"/>
    </row>
    <row r="5534" spans="1:3">
      <c r="A5534"/>
      <c r="B5534"/>
      <c r="C5534"/>
    </row>
    <row r="5535" spans="1:3">
      <c r="A5535"/>
      <c r="B5535"/>
      <c r="C5535"/>
    </row>
    <row r="5536" spans="1:3">
      <c r="A5536"/>
      <c r="B5536"/>
      <c r="C5536"/>
    </row>
    <row r="5537" spans="1:3">
      <c r="A5537"/>
      <c r="B5537"/>
      <c r="C5537"/>
    </row>
    <row r="5538" spans="1:3">
      <c r="A5538"/>
      <c r="B5538"/>
      <c r="C5538"/>
    </row>
    <row r="5539" spans="1:3">
      <c r="A5539"/>
      <c r="B5539"/>
      <c r="C5539"/>
    </row>
    <row r="5540" spans="1:3">
      <c r="A5540"/>
      <c r="B5540"/>
      <c r="C5540"/>
    </row>
    <row r="5541" spans="1:3">
      <c r="A5541"/>
      <c r="B5541"/>
      <c r="C5541"/>
    </row>
    <row r="5542" spans="1:3">
      <c r="A5542"/>
      <c r="B5542"/>
      <c r="C5542"/>
    </row>
    <row r="5543" spans="1:3">
      <c r="A5543"/>
      <c r="B5543"/>
      <c r="C5543"/>
    </row>
    <row r="5544" spans="1:3">
      <c r="A5544"/>
      <c r="B5544"/>
      <c r="C5544"/>
    </row>
    <row r="5545" spans="1:3">
      <c r="A5545"/>
      <c r="B5545"/>
      <c r="C5545"/>
    </row>
    <row r="5546" spans="1:3">
      <c r="A5546"/>
      <c r="B5546"/>
      <c r="C5546"/>
    </row>
    <row r="5547" spans="1:3">
      <c r="A5547"/>
      <c r="B5547"/>
      <c r="C5547"/>
    </row>
    <row r="5548" spans="1:3">
      <c r="A5548"/>
      <c r="B5548"/>
      <c r="C5548"/>
    </row>
    <row r="5549" spans="1:3">
      <c r="A5549"/>
      <c r="B5549"/>
      <c r="C5549"/>
    </row>
    <row r="5550" spans="1:3">
      <c r="A5550"/>
      <c r="B5550"/>
      <c r="C5550"/>
    </row>
    <row r="5551" spans="1:3">
      <c r="A5551"/>
      <c r="B5551"/>
      <c r="C5551"/>
    </row>
    <row r="5552" spans="1:3">
      <c r="A5552"/>
      <c r="B5552"/>
      <c r="C5552"/>
    </row>
    <row r="5553" spans="1:3">
      <c r="A5553"/>
      <c r="B5553"/>
      <c r="C5553"/>
    </row>
    <row r="5554" spans="1:3">
      <c r="A5554"/>
      <c r="B5554"/>
      <c r="C5554"/>
    </row>
    <row r="5555" spans="1:3">
      <c r="A5555"/>
      <c r="B5555"/>
      <c r="C5555"/>
    </row>
    <row r="5556" spans="1:3">
      <c r="A5556"/>
      <c r="B5556"/>
      <c r="C5556"/>
    </row>
    <row r="5557" spans="1:3">
      <c r="A5557"/>
      <c r="B5557"/>
      <c r="C5557"/>
    </row>
    <row r="5558" spans="1:3">
      <c r="A5558"/>
      <c r="B5558"/>
      <c r="C5558"/>
    </row>
    <row r="5559" spans="1:3">
      <c r="A5559"/>
      <c r="B5559"/>
      <c r="C5559"/>
    </row>
    <row r="5560" spans="1:3">
      <c r="A5560"/>
      <c r="B5560"/>
      <c r="C5560"/>
    </row>
    <row r="5561" spans="1:3">
      <c r="A5561"/>
      <c r="B5561"/>
      <c r="C5561"/>
    </row>
    <row r="5562" spans="1:3">
      <c r="A5562"/>
      <c r="B5562"/>
      <c r="C5562"/>
    </row>
    <row r="5563" spans="1:3">
      <c r="A5563"/>
      <c r="B5563"/>
      <c r="C5563"/>
    </row>
    <row r="5564" spans="1:3">
      <c r="A5564"/>
      <c r="B5564"/>
      <c r="C5564"/>
    </row>
    <row r="5565" spans="1:3">
      <c r="A5565"/>
      <c r="B5565"/>
      <c r="C5565"/>
    </row>
    <row r="5566" spans="1:3">
      <c r="A5566"/>
      <c r="B5566"/>
      <c r="C5566"/>
    </row>
    <row r="5567" spans="1:3">
      <c r="A5567"/>
      <c r="B5567"/>
      <c r="C5567"/>
    </row>
    <row r="5568" spans="1:3">
      <c r="A5568"/>
      <c r="B5568"/>
      <c r="C5568"/>
    </row>
    <row r="5569" spans="1:3">
      <c r="A5569"/>
      <c r="B5569"/>
      <c r="C5569"/>
    </row>
    <row r="5570" spans="1:3">
      <c r="A5570"/>
      <c r="B5570"/>
      <c r="C5570"/>
    </row>
    <row r="5571" spans="1:3">
      <c r="A5571"/>
      <c r="B5571"/>
      <c r="C5571"/>
    </row>
    <row r="5572" spans="1:3">
      <c r="A5572"/>
      <c r="B5572"/>
      <c r="C5572"/>
    </row>
    <row r="5573" spans="1:3">
      <c r="A5573"/>
      <c r="B5573"/>
      <c r="C5573"/>
    </row>
    <row r="5574" spans="1:3">
      <c r="A5574"/>
      <c r="B5574"/>
      <c r="C5574"/>
    </row>
    <row r="5575" spans="1:3">
      <c r="A5575"/>
      <c r="B5575"/>
      <c r="C5575"/>
    </row>
    <row r="5576" spans="1:3">
      <c r="A5576"/>
      <c r="B5576"/>
      <c r="C5576"/>
    </row>
    <row r="5577" spans="1:3">
      <c r="A5577"/>
      <c r="B5577"/>
      <c r="C5577"/>
    </row>
    <row r="5578" spans="1:3">
      <c r="A5578"/>
      <c r="B5578"/>
      <c r="C5578"/>
    </row>
    <row r="5579" spans="1:3">
      <c r="A5579"/>
      <c r="B5579"/>
      <c r="C5579"/>
    </row>
    <row r="5580" spans="1:3">
      <c r="A5580"/>
      <c r="B5580"/>
      <c r="C5580"/>
    </row>
    <row r="5581" spans="1:3">
      <c r="A5581"/>
      <c r="B5581"/>
      <c r="C5581"/>
    </row>
    <row r="5582" spans="1:3">
      <c r="A5582"/>
      <c r="B5582"/>
      <c r="C5582"/>
    </row>
    <row r="5583" spans="1:3">
      <c r="A5583"/>
      <c r="B5583"/>
      <c r="C5583"/>
    </row>
    <row r="5584" spans="1:3">
      <c r="A5584"/>
      <c r="B5584"/>
      <c r="C5584"/>
    </row>
    <row r="5585" spans="1:3">
      <c r="A5585"/>
      <c r="B5585"/>
      <c r="C5585"/>
    </row>
    <row r="5586" spans="1:3">
      <c r="A5586"/>
      <c r="B5586"/>
      <c r="C5586"/>
    </row>
    <row r="5587" spans="1:3">
      <c r="A5587"/>
      <c r="B5587"/>
      <c r="C5587"/>
    </row>
    <row r="5588" spans="1:3">
      <c r="A5588"/>
      <c r="B5588"/>
      <c r="C5588"/>
    </row>
    <row r="5589" spans="1:3">
      <c r="A5589"/>
      <c r="B5589"/>
      <c r="C5589"/>
    </row>
    <row r="5590" spans="1:3">
      <c r="A5590"/>
      <c r="B5590"/>
      <c r="C5590"/>
    </row>
    <row r="5591" spans="1:3">
      <c r="A5591"/>
      <c r="B5591"/>
      <c r="C5591"/>
    </row>
    <row r="5592" spans="1:3">
      <c r="A5592"/>
      <c r="B5592"/>
      <c r="C5592"/>
    </row>
    <row r="5593" spans="1:3">
      <c r="A5593"/>
      <c r="B5593"/>
      <c r="C5593"/>
    </row>
    <row r="5594" spans="1:3">
      <c r="A5594"/>
      <c r="B5594"/>
      <c r="C5594"/>
    </row>
    <row r="5595" spans="1:3">
      <c r="A5595"/>
      <c r="B5595"/>
      <c r="C5595"/>
    </row>
    <row r="5596" spans="1:3">
      <c r="A5596"/>
      <c r="B5596"/>
      <c r="C5596"/>
    </row>
    <row r="5597" spans="1:3">
      <c r="A5597"/>
      <c r="B5597"/>
      <c r="C5597"/>
    </row>
    <row r="5598" spans="1:3">
      <c r="A5598"/>
      <c r="B5598"/>
      <c r="C5598"/>
    </row>
    <row r="5599" spans="1:3">
      <c r="A5599"/>
      <c r="B5599"/>
      <c r="C5599"/>
    </row>
    <row r="5600" spans="1:3">
      <c r="A5600"/>
      <c r="B5600"/>
      <c r="C5600"/>
    </row>
    <row r="5601" spans="1:3">
      <c r="A5601"/>
      <c r="B5601"/>
      <c r="C5601"/>
    </row>
    <row r="5602" spans="1:3">
      <c r="A5602"/>
      <c r="B5602"/>
      <c r="C5602"/>
    </row>
    <row r="5603" spans="1:3">
      <c r="A5603"/>
      <c r="B5603"/>
      <c r="C5603"/>
    </row>
    <row r="5604" spans="1:3">
      <c r="A5604"/>
      <c r="B5604"/>
      <c r="C5604"/>
    </row>
    <row r="5605" spans="1:3">
      <c r="A5605"/>
      <c r="B5605"/>
      <c r="C5605"/>
    </row>
    <row r="5606" spans="1:3">
      <c r="A5606"/>
      <c r="B5606"/>
      <c r="C5606"/>
    </row>
    <row r="5607" spans="1:3">
      <c r="A5607"/>
      <c r="B5607"/>
      <c r="C5607"/>
    </row>
    <row r="5608" spans="1:3">
      <c r="A5608"/>
      <c r="B5608"/>
      <c r="C5608"/>
    </row>
    <row r="5609" spans="1:3">
      <c r="A5609"/>
      <c r="B5609"/>
      <c r="C5609"/>
    </row>
    <row r="5610" spans="1:3">
      <c r="A5610"/>
      <c r="B5610"/>
      <c r="C5610"/>
    </row>
    <row r="5611" spans="1:3">
      <c r="A5611"/>
      <c r="B5611"/>
      <c r="C5611"/>
    </row>
    <row r="5612" spans="1:3">
      <c r="A5612"/>
      <c r="B5612"/>
      <c r="C5612"/>
    </row>
    <row r="5613" spans="1:3">
      <c r="A5613"/>
      <c r="B5613"/>
      <c r="C5613"/>
    </row>
    <row r="5614" spans="1:3">
      <c r="A5614"/>
      <c r="B5614"/>
      <c r="C5614"/>
    </row>
    <row r="5615" spans="1:3">
      <c r="A5615"/>
      <c r="B5615"/>
      <c r="C5615"/>
    </row>
    <row r="5616" spans="1:3">
      <c r="A5616"/>
      <c r="B5616"/>
      <c r="C5616"/>
    </row>
    <row r="5617" spans="1:3">
      <c r="A5617"/>
      <c r="B5617"/>
      <c r="C5617"/>
    </row>
    <row r="5618" spans="1:3">
      <c r="A5618"/>
      <c r="B5618"/>
      <c r="C5618"/>
    </row>
    <row r="5619" spans="1:3">
      <c r="A5619"/>
      <c r="B5619"/>
      <c r="C5619"/>
    </row>
    <row r="5620" spans="1:3">
      <c r="A5620"/>
      <c r="B5620"/>
      <c r="C5620"/>
    </row>
    <row r="5621" spans="1:3">
      <c r="A5621"/>
      <c r="B5621"/>
      <c r="C5621"/>
    </row>
    <row r="5622" spans="1:3">
      <c r="A5622"/>
      <c r="B5622"/>
      <c r="C5622"/>
    </row>
    <row r="5623" spans="1:3">
      <c r="A5623"/>
      <c r="B5623"/>
      <c r="C5623"/>
    </row>
    <row r="5624" spans="1:3">
      <c r="A5624"/>
      <c r="B5624"/>
      <c r="C5624"/>
    </row>
    <row r="5625" spans="1:3">
      <c r="A5625"/>
      <c r="B5625"/>
      <c r="C5625"/>
    </row>
    <row r="5626" spans="1:3">
      <c r="A5626"/>
      <c r="B5626"/>
      <c r="C5626"/>
    </row>
    <row r="5627" spans="1:3">
      <c r="A5627"/>
      <c r="B5627"/>
      <c r="C5627"/>
    </row>
    <row r="5628" spans="1:3">
      <c r="A5628"/>
      <c r="B5628"/>
      <c r="C5628"/>
    </row>
    <row r="5629" spans="1:3">
      <c r="A5629"/>
      <c r="B5629"/>
      <c r="C5629"/>
    </row>
    <row r="5630" spans="1:3">
      <c r="A5630"/>
      <c r="B5630"/>
      <c r="C5630"/>
    </row>
    <row r="5631" spans="1:3">
      <c r="A5631"/>
      <c r="B5631"/>
      <c r="C5631"/>
    </row>
    <row r="5632" spans="1:3">
      <c r="A5632"/>
      <c r="B5632"/>
      <c r="C5632"/>
    </row>
    <row r="5633" spans="1:3">
      <c r="A5633"/>
      <c r="B5633"/>
      <c r="C5633"/>
    </row>
    <row r="5634" spans="1:3">
      <c r="A5634"/>
      <c r="B5634"/>
      <c r="C5634"/>
    </row>
    <row r="5635" spans="1:3">
      <c r="A5635"/>
      <c r="B5635"/>
      <c r="C5635"/>
    </row>
    <row r="5636" spans="1:3">
      <c r="A5636"/>
      <c r="B5636"/>
      <c r="C5636"/>
    </row>
    <row r="5637" spans="1:3">
      <c r="A5637"/>
      <c r="B5637"/>
      <c r="C5637"/>
    </row>
    <row r="5638" spans="1:3">
      <c r="A5638"/>
      <c r="B5638"/>
      <c r="C5638"/>
    </row>
    <row r="5639" spans="1:3">
      <c r="A5639"/>
      <c r="B5639"/>
      <c r="C5639"/>
    </row>
    <row r="5640" spans="1:3">
      <c r="A5640"/>
      <c r="B5640"/>
      <c r="C5640"/>
    </row>
    <row r="5641" spans="1:3">
      <c r="A5641"/>
      <c r="B5641"/>
      <c r="C5641"/>
    </row>
    <row r="5642" spans="1:3">
      <c r="A5642"/>
      <c r="B5642"/>
      <c r="C5642"/>
    </row>
    <row r="5643" spans="1:3">
      <c r="A5643"/>
      <c r="B5643"/>
      <c r="C5643"/>
    </row>
    <row r="5644" spans="1:3">
      <c r="A5644"/>
      <c r="B5644"/>
      <c r="C5644"/>
    </row>
    <row r="5645" spans="1:3">
      <c r="A5645"/>
      <c r="B5645"/>
      <c r="C5645"/>
    </row>
    <row r="5646" spans="1:3">
      <c r="A5646"/>
      <c r="B5646"/>
      <c r="C5646"/>
    </row>
    <row r="5647" spans="1:3">
      <c r="A5647"/>
      <c r="B5647"/>
      <c r="C5647"/>
    </row>
    <row r="5648" spans="1:3">
      <c r="A5648"/>
      <c r="B5648"/>
      <c r="C5648"/>
    </row>
    <row r="5649" spans="1:3">
      <c r="A5649"/>
      <c r="B5649"/>
      <c r="C5649"/>
    </row>
    <row r="5650" spans="1:3">
      <c r="A5650"/>
      <c r="B5650"/>
      <c r="C5650"/>
    </row>
    <row r="5651" spans="1:3">
      <c r="A5651"/>
      <c r="B5651"/>
      <c r="C5651"/>
    </row>
    <row r="5652" spans="1:3">
      <c r="A5652"/>
      <c r="B5652"/>
      <c r="C5652"/>
    </row>
    <row r="5653" spans="1:3">
      <c r="A5653"/>
      <c r="B5653"/>
      <c r="C5653"/>
    </row>
    <row r="5654" spans="1:3">
      <c r="A5654"/>
      <c r="B5654"/>
      <c r="C5654"/>
    </row>
    <row r="5655" spans="1:3">
      <c r="A5655"/>
      <c r="B5655"/>
      <c r="C5655"/>
    </row>
    <row r="5656" spans="1:3">
      <c r="A5656"/>
      <c r="B5656"/>
      <c r="C5656"/>
    </row>
    <row r="5657" spans="1:3">
      <c r="A5657"/>
      <c r="B5657"/>
      <c r="C5657"/>
    </row>
    <row r="5658" spans="1:3">
      <c r="A5658"/>
      <c r="B5658"/>
      <c r="C5658"/>
    </row>
    <row r="5659" spans="1:3">
      <c r="A5659"/>
      <c r="B5659"/>
      <c r="C5659"/>
    </row>
    <row r="5660" spans="1:3">
      <c r="A5660"/>
      <c r="B5660"/>
      <c r="C5660"/>
    </row>
    <row r="5661" spans="1:3">
      <c r="A5661"/>
      <c r="B5661"/>
      <c r="C5661"/>
    </row>
    <row r="5662" spans="1:3">
      <c r="A5662"/>
      <c r="B5662"/>
      <c r="C5662"/>
    </row>
    <row r="5663" spans="1:3">
      <c r="A5663"/>
      <c r="B5663"/>
      <c r="C5663"/>
    </row>
    <row r="5664" spans="1:3">
      <c r="A5664"/>
      <c r="B5664"/>
      <c r="C5664"/>
    </row>
    <row r="5665" spans="1:3">
      <c r="A5665"/>
      <c r="B5665"/>
      <c r="C5665"/>
    </row>
    <row r="5666" spans="1:3">
      <c r="A5666"/>
      <c r="B5666"/>
      <c r="C5666"/>
    </row>
    <row r="5667" spans="1:3">
      <c r="A5667"/>
      <c r="B5667"/>
      <c r="C5667"/>
    </row>
    <row r="5668" spans="1:3">
      <c r="A5668"/>
      <c r="B5668"/>
      <c r="C5668"/>
    </row>
    <row r="5669" spans="1:3">
      <c r="A5669"/>
      <c r="B5669"/>
      <c r="C5669"/>
    </row>
    <row r="5670" spans="1:3">
      <c r="A5670"/>
      <c r="B5670"/>
      <c r="C5670"/>
    </row>
    <row r="5671" spans="1:3">
      <c r="A5671"/>
      <c r="B5671"/>
      <c r="C5671"/>
    </row>
    <row r="5672" spans="1:3">
      <c r="A5672"/>
      <c r="B5672"/>
      <c r="C5672"/>
    </row>
    <row r="5673" spans="1:3">
      <c r="A5673"/>
      <c r="B5673"/>
      <c r="C5673"/>
    </row>
    <row r="5674" spans="1:3">
      <c r="A5674"/>
      <c r="B5674"/>
      <c r="C5674"/>
    </row>
    <row r="5675" spans="1:3">
      <c r="A5675"/>
      <c r="B5675"/>
      <c r="C5675"/>
    </row>
    <row r="5676" spans="1:3">
      <c r="A5676"/>
      <c r="B5676"/>
      <c r="C5676"/>
    </row>
    <row r="5677" spans="1:3">
      <c r="A5677"/>
      <c r="B5677"/>
      <c r="C5677"/>
    </row>
    <row r="5678" spans="1:3">
      <c r="A5678"/>
      <c r="B5678"/>
      <c r="C5678"/>
    </row>
    <row r="5679" spans="1:3">
      <c r="A5679"/>
      <c r="B5679"/>
      <c r="C5679"/>
    </row>
    <row r="5680" spans="1:3">
      <c r="A5680"/>
      <c r="B5680"/>
      <c r="C5680"/>
    </row>
    <row r="5681" spans="1:3">
      <c r="A5681"/>
      <c r="B5681"/>
      <c r="C5681"/>
    </row>
    <row r="5682" spans="1:3">
      <c r="A5682"/>
      <c r="B5682"/>
      <c r="C5682"/>
    </row>
    <row r="5683" spans="1:3">
      <c r="A5683"/>
      <c r="B5683"/>
      <c r="C5683"/>
    </row>
    <row r="5684" spans="1:3">
      <c r="A5684"/>
      <c r="B5684"/>
      <c r="C5684"/>
    </row>
    <row r="5685" spans="1:3">
      <c r="A5685"/>
      <c r="B5685"/>
      <c r="C5685"/>
    </row>
    <row r="5686" spans="1:3">
      <c r="A5686"/>
      <c r="B5686"/>
      <c r="C5686"/>
    </row>
    <row r="5687" spans="1:3">
      <c r="A5687"/>
      <c r="B5687"/>
      <c r="C5687"/>
    </row>
    <row r="5688" spans="1:3">
      <c r="A5688"/>
      <c r="B5688"/>
      <c r="C5688"/>
    </row>
    <row r="5689" spans="1:3">
      <c r="A5689"/>
      <c r="B5689"/>
      <c r="C5689"/>
    </row>
    <row r="5690" spans="1:3">
      <c r="A5690"/>
      <c r="B5690"/>
      <c r="C5690"/>
    </row>
    <row r="5691" spans="1:3">
      <c r="A5691"/>
      <c r="B5691"/>
      <c r="C5691"/>
    </row>
    <row r="5692" spans="1:3">
      <c r="A5692"/>
      <c r="B5692"/>
      <c r="C5692"/>
    </row>
    <row r="5693" spans="1:3">
      <c r="A5693"/>
      <c r="B5693"/>
      <c r="C5693"/>
    </row>
    <row r="5694" spans="1:3">
      <c r="A5694"/>
      <c r="B5694"/>
      <c r="C5694"/>
    </row>
    <row r="5695" spans="1:3">
      <c r="A5695"/>
      <c r="B5695"/>
      <c r="C5695"/>
    </row>
    <row r="5696" spans="1:3">
      <c r="A5696"/>
      <c r="B5696"/>
      <c r="C5696"/>
    </row>
    <row r="5697" spans="1:3">
      <c r="A5697"/>
      <c r="B5697"/>
      <c r="C5697"/>
    </row>
    <row r="5698" spans="1:3">
      <c r="A5698"/>
      <c r="B5698"/>
      <c r="C5698"/>
    </row>
    <row r="5699" spans="1:3">
      <c r="A5699"/>
      <c r="B5699"/>
      <c r="C5699"/>
    </row>
    <row r="5700" spans="1:3">
      <c r="A5700"/>
      <c r="B5700"/>
      <c r="C5700"/>
    </row>
    <row r="5701" spans="1:3">
      <c r="A5701"/>
      <c r="B5701"/>
      <c r="C5701"/>
    </row>
    <row r="5702" spans="1:3">
      <c r="A5702"/>
      <c r="B5702"/>
      <c r="C5702"/>
    </row>
    <row r="5703" spans="1:3">
      <c r="A5703"/>
      <c r="B5703"/>
      <c r="C5703"/>
    </row>
    <row r="5704" spans="1:3">
      <c r="A5704"/>
      <c r="B5704"/>
      <c r="C5704"/>
    </row>
    <row r="5705" spans="1:3">
      <c r="A5705"/>
      <c r="B5705"/>
      <c r="C5705"/>
    </row>
    <row r="5706" spans="1:3">
      <c r="A5706"/>
      <c r="B5706"/>
      <c r="C5706"/>
    </row>
    <row r="5707" spans="1:3">
      <c r="A5707"/>
      <c r="B5707"/>
      <c r="C5707"/>
    </row>
    <row r="5708" spans="1:3">
      <c r="A5708"/>
      <c r="B5708"/>
      <c r="C5708"/>
    </row>
    <row r="5709" spans="1:3">
      <c r="A5709"/>
      <c r="B5709"/>
      <c r="C5709"/>
    </row>
    <row r="5710" spans="1:3">
      <c r="A5710"/>
      <c r="B5710"/>
      <c r="C5710"/>
    </row>
    <row r="5711" spans="1:3">
      <c r="A5711"/>
      <c r="B5711"/>
      <c r="C5711"/>
    </row>
    <row r="5712" spans="1:3">
      <c r="A5712"/>
      <c r="B5712"/>
      <c r="C5712"/>
    </row>
    <row r="5713" spans="1:3">
      <c r="A5713"/>
      <c r="B5713"/>
      <c r="C5713"/>
    </row>
    <row r="5714" spans="1:3">
      <c r="A5714"/>
      <c r="B5714"/>
      <c r="C5714"/>
    </row>
    <row r="5715" spans="1:3">
      <c r="A5715"/>
      <c r="B5715"/>
      <c r="C5715"/>
    </row>
    <row r="5716" spans="1:3">
      <c r="A5716"/>
      <c r="B5716"/>
      <c r="C5716"/>
    </row>
    <row r="5717" spans="1:3">
      <c r="A5717"/>
      <c r="B5717"/>
      <c r="C5717"/>
    </row>
    <row r="5718" spans="1:3">
      <c r="A5718"/>
      <c r="B5718"/>
      <c r="C5718"/>
    </row>
    <row r="5719" spans="1:3">
      <c r="A5719"/>
      <c r="B5719"/>
      <c r="C5719"/>
    </row>
    <row r="5720" spans="1:3">
      <c r="A5720"/>
      <c r="B5720"/>
      <c r="C5720"/>
    </row>
    <row r="5721" spans="1:3">
      <c r="A5721"/>
      <c r="B5721"/>
      <c r="C5721"/>
    </row>
    <row r="5722" spans="1:3">
      <c r="A5722"/>
      <c r="B5722"/>
      <c r="C5722"/>
    </row>
    <row r="5723" spans="1:3">
      <c r="A5723"/>
      <c r="B5723"/>
      <c r="C5723"/>
    </row>
    <row r="5724" spans="1:3">
      <c r="A5724"/>
      <c r="B5724"/>
      <c r="C5724"/>
    </row>
    <row r="5725" spans="1:3">
      <c r="A5725"/>
      <c r="B5725"/>
      <c r="C5725"/>
    </row>
    <row r="5726" spans="1:3">
      <c r="A5726"/>
      <c r="B5726"/>
      <c r="C5726"/>
    </row>
    <row r="5727" spans="1:3">
      <c r="A5727"/>
      <c r="B5727"/>
      <c r="C5727"/>
    </row>
    <row r="5728" spans="1:3">
      <c r="A5728"/>
      <c r="B5728"/>
      <c r="C5728"/>
    </row>
    <row r="5729" spans="1:3">
      <c r="A5729"/>
      <c r="B5729"/>
      <c r="C5729"/>
    </row>
    <row r="5730" spans="1:3">
      <c r="A5730"/>
      <c r="B5730"/>
      <c r="C5730"/>
    </row>
    <row r="5731" spans="1:3">
      <c r="A5731"/>
      <c r="B5731"/>
      <c r="C5731"/>
    </row>
    <row r="5732" spans="1:3">
      <c r="A5732"/>
      <c r="B5732"/>
      <c r="C5732"/>
    </row>
    <row r="5733" spans="1:3">
      <c r="A5733"/>
      <c r="B5733"/>
      <c r="C5733"/>
    </row>
    <row r="5734" spans="1:3">
      <c r="A5734"/>
      <c r="B5734"/>
      <c r="C5734"/>
    </row>
    <row r="5735" spans="1:3">
      <c r="A5735"/>
      <c r="B5735"/>
      <c r="C5735"/>
    </row>
    <row r="5736" spans="1:3">
      <c r="A5736"/>
      <c r="B5736"/>
      <c r="C5736"/>
    </row>
    <row r="5737" spans="1:3">
      <c r="A5737"/>
      <c r="B5737"/>
      <c r="C5737"/>
    </row>
    <row r="5738" spans="1:3">
      <c r="A5738"/>
      <c r="B5738"/>
      <c r="C5738"/>
    </row>
    <row r="5739" spans="1:3">
      <c r="A5739"/>
      <c r="B5739"/>
      <c r="C5739"/>
    </row>
    <row r="5740" spans="1:3">
      <c r="A5740"/>
      <c r="B5740"/>
      <c r="C5740"/>
    </row>
    <row r="5741" spans="1:3">
      <c r="A5741"/>
      <c r="B5741"/>
      <c r="C5741"/>
    </row>
    <row r="5742" spans="1:3">
      <c r="A5742"/>
      <c r="B5742"/>
      <c r="C5742"/>
    </row>
    <row r="5743" spans="1:3">
      <c r="A5743"/>
      <c r="B5743"/>
      <c r="C5743"/>
    </row>
    <row r="5744" spans="1:3">
      <c r="A5744"/>
      <c r="B5744"/>
      <c r="C5744"/>
    </row>
    <row r="5745" spans="1:3">
      <c r="A5745"/>
      <c r="B5745"/>
      <c r="C5745"/>
    </row>
    <row r="5746" spans="1:3">
      <c r="A5746"/>
      <c r="B5746"/>
      <c r="C5746"/>
    </row>
    <row r="5747" spans="1:3">
      <c r="A5747"/>
      <c r="B5747"/>
      <c r="C5747"/>
    </row>
    <row r="5748" spans="1:3">
      <c r="A5748"/>
      <c r="B5748"/>
      <c r="C5748"/>
    </row>
    <row r="5749" spans="1:3">
      <c r="A5749"/>
      <c r="B5749"/>
      <c r="C5749"/>
    </row>
    <row r="5750" spans="1:3">
      <c r="A5750"/>
      <c r="B5750"/>
      <c r="C5750"/>
    </row>
    <row r="5751" spans="1:3">
      <c r="A5751"/>
      <c r="B5751"/>
      <c r="C5751"/>
    </row>
    <row r="5752" spans="1:3">
      <c r="A5752"/>
      <c r="B5752"/>
      <c r="C5752"/>
    </row>
    <row r="5753" spans="1:3">
      <c r="A5753"/>
      <c r="B5753"/>
      <c r="C5753"/>
    </row>
    <row r="5754" spans="1:3">
      <c r="A5754"/>
      <c r="B5754"/>
      <c r="C5754"/>
    </row>
    <row r="5755" spans="1:3">
      <c r="A5755"/>
      <c r="B5755"/>
      <c r="C5755"/>
    </row>
    <row r="5756" spans="1:3">
      <c r="A5756"/>
      <c r="B5756"/>
      <c r="C5756"/>
    </row>
    <row r="5757" spans="1:3">
      <c r="A5757"/>
      <c r="B5757"/>
      <c r="C5757"/>
    </row>
    <row r="5758" spans="1:3">
      <c r="A5758"/>
      <c r="B5758"/>
      <c r="C5758"/>
    </row>
    <row r="5759" spans="1:3">
      <c r="A5759"/>
      <c r="B5759"/>
      <c r="C5759"/>
    </row>
    <row r="5760" spans="1:3">
      <c r="A5760"/>
      <c r="B5760"/>
      <c r="C5760"/>
    </row>
    <row r="5761" spans="1:3">
      <c r="A5761"/>
      <c r="B5761"/>
      <c r="C5761"/>
    </row>
    <row r="5762" spans="1:3">
      <c r="A5762"/>
      <c r="B5762"/>
      <c r="C5762"/>
    </row>
    <row r="5763" spans="1:3">
      <c r="A5763"/>
      <c r="B5763"/>
      <c r="C5763"/>
    </row>
    <row r="5764" spans="1:3">
      <c r="A5764"/>
      <c r="B5764"/>
      <c r="C5764"/>
    </row>
    <row r="5765" spans="1:3">
      <c r="A5765"/>
      <c r="B5765"/>
      <c r="C5765"/>
    </row>
    <row r="5766" spans="1:3">
      <c r="A5766"/>
      <c r="B5766"/>
      <c r="C5766"/>
    </row>
    <row r="5767" spans="1:3">
      <c r="A5767"/>
      <c r="B5767"/>
      <c r="C5767"/>
    </row>
    <row r="5768" spans="1:3">
      <c r="A5768"/>
      <c r="B5768"/>
      <c r="C5768"/>
    </row>
    <row r="5769" spans="1:3">
      <c r="A5769"/>
      <c r="B5769"/>
      <c r="C5769"/>
    </row>
    <row r="5770" spans="1:3">
      <c r="A5770"/>
      <c r="B5770"/>
      <c r="C5770"/>
    </row>
    <row r="5771" spans="1:3">
      <c r="A5771"/>
      <c r="B5771"/>
      <c r="C5771"/>
    </row>
    <row r="5772" spans="1:3">
      <c r="A5772"/>
      <c r="B5772"/>
      <c r="C5772"/>
    </row>
    <row r="5773" spans="1:3">
      <c r="A5773"/>
      <c r="B5773"/>
      <c r="C5773"/>
    </row>
    <row r="5774" spans="1:3">
      <c r="A5774"/>
      <c r="B5774"/>
      <c r="C5774"/>
    </row>
    <row r="5775" spans="1:3">
      <c r="A5775"/>
      <c r="B5775"/>
      <c r="C5775"/>
    </row>
    <row r="5776" spans="1:3">
      <c r="A5776"/>
      <c r="B5776"/>
      <c r="C5776"/>
    </row>
    <row r="5777" spans="1:3">
      <c r="A5777"/>
      <c r="B5777"/>
      <c r="C5777"/>
    </row>
    <row r="5778" spans="1:3">
      <c r="A5778"/>
      <c r="B5778"/>
      <c r="C5778"/>
    </row>
    <row r="5779" spans="1:3">
      <c r="A5779"/>
      <c r="B5779"/>
      <c r="C5779"/>
    </row>
    <row r="5780" spans="1:3">
      <c r="A5780"/>
      <c r="B5780"/>
      <c r="C5780"/>
    </row>
    <row r="5781" spans="1:3">
      <c r="A5781"/>
      <c r="B5781"/>
      <c r="C5781"/>
    </row>
    <row r="5782" spans="1:3">
      <c r="A5782"/>
      <c r="B5782"/>
      <c r="C5782"/>
    </row>
    <row r="5783" spans="1:3">
      <c r="A5783"/>
      <c r="B5783"/>
      <c r="C5783"/>
    </row>
    <row r="5784" spans="1:3">
      <c r="A5784"/>
      <c r="B5784"/>
      <c r="C5784"/>
    </row>
    <row r="5785" spans="1:3">
      <c r="A5785"/>
      <c r="B5785"/>
      <c r="C5785"/>
    </row>
    <row r="5786" spans="1:3">
      <c r="A5786"/>
      <c r="B5786"/>
      <c r="C5786"/>
    </row>
    <row r="5787" spans="1:3">
      <c r="A5787"/>
      <c r="B5787"/>
      <c r="C5787"/>
    </row>
    <row r="5788" spans="1:3">
      <c r="A5788"/>
      <c r="B5788"/>
      <c r="C5788"/>
    </row>
    <row r="5789" spans="1:3">
      <c r="A5789"/>
      <c r="B5789"/>
      <c r="C5789"/>
    </row>
    <row r="5790" spans="1:3">
      <c r="A5790"/>
      <c r="B5790"/>
      <c r="C5790"/>
    </row>
    <row r="5791" spans="1:3">
      <c r="A5791"/>
      <c r="B5791"/>
      <c r="C5791"/>
    </row>
    <row r="5792" spans="1:3">
      <c r="A5792"/>
      <c r="B5792"/>
      <c r="C5792"/>
    </row>
    <row r="5793" spans="1:3">
      <c r="A5793"/>
      <c r="B5793"/>
      <c r="C5793"/>
    </row>
    <row r="5794" spans="1:3">
      <c r="A5794"/>
      <c r="B5794"/>
      <c r="C5794"/>
    </row>
    <row r="5795" spans="1:3">
      <c r="A5795"/>
      <c r="B5795"/>
      <c r="C5795"/>
    </row>
    <row r="5796" spans="1:3">
      <c r="A5796"/>
      <c r="B5796"/>
      <c r="C5796"/>
    </row>
    <row r="5797" spans="1:3">
      <c r="A5797"/>
      <c r="B5797"/>
      <c r="C5797"/>
    </row>
    <row r="5798" spans="1:3">
      <c r="A5798"/>
      <c r="B5798"/>
      <c r="C5798"/>
    </row>
    <row r="5799" spans="1:3">
      <c r="A5799"/>
      <c r="B5799"/>
      <c r="C5799"/>
    </row>
    <row r="5800" spans="1:3">
      <c r="A5800"/>
      <c r="B5800"/>
      <c r="C5800"/>
    </row>
    <row r="5801" spans="1:3">
      <c r="A5801"/>
      <c r="B5801"/>
      <c r="C5801"/>
    </row>
    <row r="5802" spans="1:3">
      <c r="A5802"/>
      <c r="B5802"/>
      <c r="C5802"/>
    </row>
    <row r="5803" spans="1:3">
      <c r="A5803"/>
      <c r="B5803"/>
      <c r="C5803"/>
    </row>
    <row r="5804" spans="1:3">
      <c r="A5804"/>
      <c r="B5804"/>
      <c r="C5804"/>
    </row>
    <row r="5805" spans="1:3">
      <c r="A5805"/>
      <c r="B5805"/>
      <c r="C5805"/>
    </row>
    <row r="5806" spans="1:3">
      <c r="A5806"/>
      <c r="B5806"/>
      <c r="C5806"/>
    </row>
    <row r="5807" spans="1:3">
      <c r="A5807"/>
      <c r="B5807"/>
      <c r="C5807"/>
    </row>
    <row r="5808" spans="1:3">
      <c r="A5808"/>
      <c r="B5808"/>
      <c r="C5808"/>
    </row>
    <row r="5809" spans="1:3">
      <c r="A5809"/>
      <c r="B5809"/>
      <c r="C5809"/>
    </row>
    <row r="5810" spans="1:3">
      <c r="A5810"/>
      <c r="B5810"/>
      <c r="C5810"/>
    </row>
    <row r="5811" spans="1:3">
      <c r="A5811"/>
      <c r="B5811"/>
      <c r="C5811"/>
    </row>
    <row r="5812" spans="1:3">
      <c r="A5812"/>
      <c r="B5812"/>
      <c r="C5812"/>
    </row>
    <row r="5813" spans="1:3">
      <c r="A5813"/>
      <c r="B5813"/>
      <c r="C5813"/>
    </row>
    <row r="5814" spans="1:3">
      <c r="A5814"/>
      <c r="B5814"/>
      <c r="C5814"/>
    </row>
    <row r="5815" spans="1:3">
      <c r="A5815"/>
      <c r="B5815"/>
      <c r="C5815"/>
    </row>
    <row r="5816" spans="1:3">
      <c r="A5816"/>
      <c r="B5816"/>
      <c r="C5816"/>
    </row>
    <row r="5817" spans="1:3">
      <c r="A5817"/>
      <c r="B5817"/>
      <c r="C5817"/>
    </row>
    <row r="5818" spans="1:3">
      <c r="A5818"/>
      <c r="B5818"/>
      <c r="C5818"/>
    </row>
    <row r="5819" spans="1:3">
      <c r="A5819"/>
      <c r="B5819"/>
      <c r="C5819"/>
    </row>
    <row r="5820" spans="1:3">
      <c r="A5820"/>
      <c r="B5820"/>
      <c r="C5820"/>
    </row>
    <row r="5821" spans="1:3">
      <c r="A5821"/>
      <c r="B5821"/>
      <c r="C5821"/>
    </row>
    <row r="5822" spans="1:3">
      <c r="A5822"/>
      <c r="B5822"/>
      <c r="C5822"/>
    </row>
    <row r="5823" spans="1:3">
      <c r="A5823"/>
      <c r="B5823"/>
      <c r="C5823"/>
    </row>
    <row r="5824" spans="1:3">
      <c r="A5824"/>
      <c r="B5824"/>
      <c r="C5824"/>
    </row>
    <row r="5825" spans="1:3">
      <c r="A5825"/>
      <c r="B5825"/>
      <c r="C5825"/>
    </row>
    <row r="5826" spans="1:3">
      <c r="A5826"/>
      <c r="B5826"/>
      <c r="C5826"/>
    </row>
    <row r="5827" spans="1:3">
      <c r="A5827"/>
      <c r="B5827"/>
      <c r="C5827"/>
    </row>
    <row r="5828" spans="1:3">
      <c r="A5828"/>
      <c r="B5828"/>
      <c r="C5828"/>
    </row>
    <row r="5829" spans="1:3">
      <c r="A5829"/>
      <c r="B5829"/>
      <c r="C5829"/>
    </row>
    <row r="5830" spans="1:3">
      <c r="A5830"/>
      <c r="B5830"/>
      <c r="C5830"/>
    </row>
    <row r="5831" spans="1:3">
      <c r="A5831"/>
      <c r="B5831"/>
      <c r="C5831"/>
    </row>
    <row r="5832" spans="1:3">
      <c r="A5832"/>
      <c r="B5832"/>
      <c r="C5832"/>
    </row>
    <row r="5833" spans="1:3">
      <c r="A5833"/>
      <c r="B5833"/>
      <c r="C5833"/>
    </row>
    <row r="5834" spans="1:3">
      <c r="A5834"/>
      <c r="B5834"/>
      <c r="C5834"/>
    </row>
    <row r="5835" spans="1:3">
      <c r="A5835"/>
      <c r="B5835"/>
      <c r="C5835"/>
    </row>
    <row r="5836" spans="1:3">
      <c r="A5836"/>
      <c r="B5836"/>
      <c r="C5836"/>
    </row>
    <row r="5837" spans="1:3">
      <c r="A5837"/>
      <c r="B5837"/>
      <c r="C5837"/>
    </row>
    <row r="5838" spans="1:3">
      <c r="A5838"/>
      <c r="B5838"/>
      <c r="C5838"/>
    </row>
    <row r="5839" spans="1:3">
      <c r="A5839"/>
      <c r="B5839"/>
      <c r="C5839"/>
    </row>
    <row r="5840" spans="1:3">
      <c r="A5840"/>
      <c r="B5840"/>
      <c r="C5840"/>
    </row>
    <row r="5841" spans="1:3">
      <c r="A5841"/>
      <c r="B5841"/>
      <c r="C5841"/>
    </row>
    <row r="5842" spans="1:3">
      <c r="A5842"/>
      <c r="B5842"/>
      <c r="C5842"/>
    </row>
    <row r="5843" spans="1:3">
      <c r="A5843"/>
      <c r="B5843"/>
      <c r="C5843"/>
    </row>
    <row r="5844" spans="1:3">
      <c r="A5844"/>
      <c r="B5844"/>
      <c r="C5844"/>
    </row>
    <row r="5845" spans="1:3">
      <c r="A5845"/>
      <c r="B5845"/>
      <c r="C5845"/>
    </row>
    <row r="5846" spans="1:3">
      <c r="A5846"/>
      <c r="B5846"/>
      <c r="C5846"/>
    </row>
    <row r="5847" spans="1:3">
      <c r="A5847"/>
      <c r="B5847"/>
      <c r="C5847"/>
    </row>
    <row r="5848" spans="1:3">
      <c r="A5848"/>
      <c r="B5848"/>
      <c r="C5848"/>
    </row>
    <row r="5849" spans="1:3">
      <c r="A5849"/>
      <c r="B5849"/>
      <c r="C5849"/>
    </row>
    <row r="5850" spans="1:3">
      <c r="A5850"/>
      <c r="B5850"/>
      <c r="C5850"/>
    </row>
    <row r="5851" spans="1:3">
      <c r="A5851"/>
      <c r="B5851"/>
      <c r="C5851"/>
    </row>
    <row r="5852" spans="1:3">
      <c r="A5852"/>
      <c r="B5852"/>
      <c r="C5852"/>
    </row>
    <row r="5853" spans="1:3">
      <c r="A5853"/>
      <c r="B5853"/>
      <c r="C5853"/>
    </row>
    <row r="5854" spans="1:3">
      <c r="A5854"/>
      <c r="B5854"/>
      <c r="C5854"/>
    </row>
    <row r="5855" spans="1:3">
      <c r="A5855"/>
      <c r="B5855"/>
      <c r="C5855"/>
    </row>
    <row r="5856" spans="1:3">
      <c r="A5856"/>
      <c r="B5856"/>
      <c r="C5856"/>
    </row>
    <row r="5857" spans="1:3">
      <c r="A5857"/>
      <c r="B5857"/>
      <c r="C5857"/>
    </row>
    <row r="5858" spans="1:3">
      <c r="A5858"/>
      <c r="B5858"/>
      <c r="C5858"/>
    </row>
    <row r="5859" spans="1:3">
      <c r="A5859"/>
      <c r="B5859"/>
      <c r="C5859"/>
    </row>
    <row r="5860" spans="1:3">
      <c r="A5860"/>
      <c r="B5860"/>
      <c r="C5860"/>
    </row>
    <row r="5861" spans="1:3">
      <c r="A5861"/>
      <c r="B5861"/>
      <c r="C5861"/>
    </row>
    <row r="5862" spans="1:3">
      <c r="A5862"/>
      <c r="B5862"/>
      <c r="C5862"/>
    </row>
    <row r="5863" spans="1:3">
      <c r="A5863"/>
      <c r="B5863"/>
      <c r="C5863"/>
    </row>
    <row r="5864" spans="1:3">
      <c r="A5864"/>
      <c r="B5864"/>
      <c r="C5864"/>
    </row>
    <row r="5865" spans="1:3">
      <c r="A5865"/>
      <c r="B5865"/>
      <c r="C5865"/>
    </row>
    <row r="5866" spans="1:3">
      <c r="A5866"/>
      <c r="B5866"/>
      <c r="C5866"/>
    </row>
    <row r="5867" spans="1:3">
      <c r="A5867"/>
      <c r="B5867"/>
      <c r="C5867"/>
    </row>
    <row r="5868" spans="1:3">
      <c r="A5868"/>
      <c r="B5868"/>
      <c r="C5868"/>
    </row>
    <row r="5869" spans="1:3">
      <c r="A5869"/>
      <c r="B5869"/>
      <c r="C5869"/>
    </row>
    <row r="5870" spans="1:3">
      <c r="A5870"/>
      <c r="B5870"/>
      <c r="C5870"/>
    </row>
    <row r="5871" spans="1:3">
      <c r="A5871"/>
      <c r="B5871"/>
      <c r="C5871"/>
    </row>
    <row r="5872" spans="1:3">
      <c r="A5872"/>
      <c r="B5872"/>
      <c r="C5872"/>
    </row>
    <row r="5873" spans="1:3">
      <c r="A5873"/>
      <c r="B5873"/>
      <c r="C5873"/>
    </row>
    <row r="5874" spans="1:3">
      <c r="A5874"/>
      <c r="B5874"/>
      <c r="C5874"/>
    </row>
    <row r="5875" spans="1:3">
      <c r="A5875"/>
      <c r="B5875"/>
      <c r="C5875"/>
    </row>
    <row r="5876" spans="1:3">
      <c r="A5876"/>
      <c r="B5876"/>
      <c r="C5876"/>
    </row>
    <row r="5877" spans="1:3">
      <c r="A5877"/>
      <c r="B5877"/>
      <c r="C5877"/>
    </row>
    <row r="5878" spans="1:3">
      <c r="A5878"/>
      <c r="B5878"/>
      <c r="C5878"/>
    </row>
    <row r="5879" spans="1:3">
      <c r="A5879"/>
      <c r="B5879"/>
      <c r="C5879"/>
    </row>
    <row r="5880" spans="1:3">
      <c r="A5880"/>
      <c r="B5880"/>
      <c r="C5880"/>
    </row>
    <row r="5881" spans="1:3">
      <c r="A5881"/>
      <c r="B5881"/>
      <c r="C5881"/>
    </row>
    <row r="5882" spans="1:3">
      <c r="A5882"/>
      <c r="B5882"/>
      <c r="C5882"/>
    </row>
    <row r="5883" spans="1:3">
      <c r="A5883"/>
      <c r="B5883"/>
      <c r="C5883"/>
    </row>
    <row r="5884" spans="1:3">
      <c r="A5884"/>
      <c r="B5884"/>
      <c r="C5884"/>
    </row>
    <row r="5885" spans="1:3">
      <c r="A5885"/>
      <c r="B5885"/>
      <c r="C5885"/>
    </row>
    <row r="5886" spans="1:3">
      <c r="A5886"/>
      <c r="B5886"/>
      <c r="C5886"/>
    </row>
    <row r="5887" spans="1:3">
      <c r="A5887"/>
      <c r="B5887"/>
      <c r="C5887"/>
    </row>
    <row r="5888" spans="1:3">
      <c r="A5888"/>
      <c r="B5888"/>
      <c r="C5888"/>
    </row>
    <row r="5889" spans="1:3">
      <c r="A5889"/>
      <c r="B5889"/>
      <c r="C5889"/>
    </row>
    <row r="5890" spans="1:3">
      <c r="A5890"/>
      <c r="B5890"/>
      <c r="C5890"/>
    </row>
    <row r="5891" spans="1:3">
      <c r="A5891"/>
      <c r="B5891"/>
      <c r="C5891"/>
    </row>
    <row r="5892" spans="1:3">
      <c r="A5892"/>
      <c r="B5892"/>
      <c r="C5892"/>
    </row>
    <row r="5893" spans="1:3">
      <c r="A5893"/>
      <c r="B5893"/>
      <c r="C5893"/>
    </row>
    <row r="5894" spans="1:3">
      <c r="A5894"/>
      <c r="B5894"/>
      <c r="C5894"/>
    </row>
    <row r="5895" spans="1:3">
      <c r="A5895"/>
      <c r="B5895"/>
      <c r="C5895"/>
    </row>
    <row r="5896" spans="1:3">
      <c r="A5896"/>
      <c r="B5896"/>
      <c r="C5896"/>
    </row>
    <row r="5897" spans="1:3">
      <c r="A5897"/>
      <c r="B5897"/>
      <c r="C5897"/>
    </row>
    <row r="5898" spans="1:3">
      <c r="A5898"/>
      <c r="B5898"/>
      <c r="C5898"/>
    </row>
    <row r="5899" spans="1:3">
      <c r="A5899"/>
      <c r="B5899"/>
      <c r="C5899"/>
    </row>
    <row r="5900" spans="1:3">
      <c r="A5900"/>
      <c r="B5900"/>
      <c r="C5900"/>
    </row>
    <row r="5901" spans="1:3">
      <c r="A5901"/>
      <c r="B5901"/>
      <c r="C5901"/>
    </row>
    <row r="5902" spans="1:3">
      <c r="A5902"/>
      <c r="B5902"/>
      <c r="C5902"/>
    </row>
    <row r="5903" spans="1:3">
      <c r="A5903"/>
      <c r="B5903"/>
      <c r="C5903"/>
    </row>
    <row r="5904" spans="1:3">
      <c r="A5904"/>
      <c r="B5904"/>
      <c r="C5904"/>
    </row>
    <row r="5905" spans="1:3">
      <c r="A5905"/>
      <c r="B5905"/>
      <c r="C5905"/>
    </row>
    <row r="5906" spans="1:3">
      <c r="A5906"/>
      <c r="B5906"/>
      <c r="C5906"/>
    </row>
    <row r="5907" spans="1:3">
      <c r="A5907"/>
      <c r="B5907"/>
      <c r="C5907"/>
    </row>
    <row r="5908" spans="1:3">
      <c r="A5908"/>
      <c r="B5908"/>
      <c r="C5908"/>
    </row>
    <row r="5909" spans="1:3">
      <c r="A5909"/>
      <c r="B5909"/>
      <c r="C5909"/>
    </row>
    <row r="5910" spans="1:3">
      <c r="A5910"/>
      <c r="B5910"/>
      <c r="C5910"/>
    </row>
    <row r="5911" spans="1:3">
      <c r="A5911"/>
      <c r="B5911"/>
      <c r="C5911"/>
    </row>
    <row r="5912" spans="1:3">
      <c r="A5912"/>
      <c r="B5912"/>
      <c r="C5912"/>
    </row>
    <row r="5913" spans="1:3">
      <c r="A5913"/>
      <c r="B5913"/>
      <c r="C5913"/>
    </row>
    <row r="5914" spans="1:3">
      <c r="A5914"/>
      <c r="B5914"/>
      <c r="C5914"/>
    </row>
    <row r="5915" spans="1:3">
      <c r="A5915"/>
      <c r="B5915"/>
      <c r="C5915"/>
    </row>
    <row r="5916" spans="1:3">
      <c r="A5916"/>
      <c r="B5916"/>
      <c r="C5916"/>
    </row>
    <row r="5917" spans="1:3">
      <c r="A5917"/>
      <c r="B5917"/>
      <c r="C5917"/>
    </row>
    <row r="5918" spans="1:3">
      <c r="A5918"/>
      <c r="B5918"/>
      <c r="C5918"/>
    </row>
    <row r="5919" spans="1:3">
      <c r="A5919"/>
      <c r="B5919"/>
      <c r="C5919"/>
    </row>
    <row r="5920" spans="1:3">
      <c r="A5920"/>
      <c r="B5920"/>
      <c r="C5920"/>
    </row>
    <row r="5921" spans="1:3">
      <c r="A5921"/>
      <c r="B5921"/>
      <c r="C5921"/>
    </row>
    <row r="5922" spans="1:3">
      <c r="A5922"/>
      <c r="B5922"/>
      <c r="C5922"/>
    </row>
    <row r="5923" spans="1:3">
      <c r="A5923"/>
      <c r="B5923"/>
      <c r="C5923"/>
    </row>
    <row r="5924" spans="1:3">
      <c r="A5924"/>
      <c r="B5924"/>
      <c r="C5924"/>
    </row>
    <row r="5925" spans="1:3">
      <c r="A5925"/>
      <c r="B5925"/>
      <c r="C5925"/>
    </row>
    <row r="5926" spans="1:3">
      <c r="A5926"/>
      <c r="B5926"/>
      <c r="C5926"/>
    </row>
    <row r="5927" spans="1:3">
      <c r="A5927"/>
      <c r="B5927"/>
      <c r="C5927"/>
    </row>
    <row r="5928" spans="1:3">
      <c r="A5928"/>
      <c r="B5928"/>
      <c r="C5928"/>
    </row>
    <row r="5929" spans="1:3">
      <c r="A5929"/>
      <c r="B5929"/>
      <c r="C5929"/>
    </row>
    <row r="5930" spans="1:3">
      <c r="A5930"/>
      <c r="B5930"/>
      <c r="C5930"/>
    </row>
    <row r="5931" spans="1:3">
      <c r="A5931"/>
      <c r="B5931"/>
      <c r="C5931"/>
    </row>
    <row r="5932" spans="1:3">
      <c r="A5932"/>
      <c r="B5932"/>
      <c r="C5932"/>
    </row>
    <row r="5933" spans="1:3">
      <c r="A5933"/>
      <c r="B5933"/>
      <c r="C5933"/>
    </row>
    <row r="5934" spans="1:3">
      <c r="A5934"/>
      <c r="B5934"/>
      <c r="C5934"/>
    </row>
    <row r="5935" spans="1:3">
      <c r="A5935"/>
      <c r="B5935"/>
      <c r="C5935"/>
    </row>
    <row r="5936" spans="1:3">
      <c r="A5936"/>
      <c r="B5936"/>
      <c r="C5936"/>
    </row>
    <row r="5937" spans="1:3">
      <c r="A5937"/>
      <c r="B5937"/>
      <c r="C5937"/>
    </row>
    <row r="5938" spans="1:3">
      <c r="A5938"/>
      <c r="B5938"/>
      <c r="C5938"/>
    </row>
    <row r="5939" spans="1:3">
      <c r="A5939"/>
      <c r="B5939"/>
      <c r="C5939"/>
    </row>
    <row r="5940" spans="1:3">
      <c r="A5940"/>
      <c r="B5940"/>
      <c r="C5940"/>
    </row>
    <row r="5941" spans="1:3">
      <c r="A5941"/>
      <c r="B5941"/>
      <c r="C5941"/>
    </row>
    <row r="5942" spans="1:3">
      <c r="A5942"/>
      <c r="B5942"/>
      <c r="C5942"/>
    </row>
    <row r="5943" spans="1:3">
      <c r="A5943"/>
      <c r="B5943"/>
      <c r="C5943"/>
    </row>
    <row r="5944" spans="1:3">
      <c r="A5944"/>
      <c r="B5944"/>
      <c r="C5944"/>
    </row>
    <row r="5945" spans="1:3">
      <c r="A5945"/>
      <c r="B5945"/>
      <c r="C5945"/>
    </row>
    <row r="5946" spans="1:3">
      <c r="A5946"/>
      <c r="B5946"/>
      <c r="C5946"/>
    </row>
    <row r="5947" spans="1:3">
      <c r="A5947"/>
      <c r="B5947"/>
      <c r="C5947"/>
    </row>
    <row r="5948" spans="1:3">
      <c r="A5948"/>
      <c r="B5948"/>
      <c r="C5948"/>
    </row>
    <row r="5949" spans="1:3">
      <c r="A5949"/>
      <c r="B5949"/>
      <c r="C5949"/>
    </row>
    <row r="5950" spans="1:3">
      <c r="A5950"/>
      <c r="B5950"/>
      <c r="C5950"/>
    </row>
    <row r="5951" spans="1:3">
      <c r="A5951"/>
      <c r="B5951"/>
      <c r="C5951"/>
    </row>
    <row r="5952" spans="1:3">
      <c r="A5952"/>
      <c r="B5952"/>
      <c r="C5952"/>
    </row>
    <row r="5953" spans="1:3">
      <c r="A5953"/>
      <c r="B5953"/>
      <c r="C5953"/>
    </row>
    <row r="5954" spans="1:3">
      <c r="A5954"/>
      <c r="B5954"/>
      <c r="C5954"/>
    </row>
    <row r="5955" spans="1:3">
      <c r="A5955"/>
      <c r="B5955"/>
      <c r="C5955"/>
    </row>
    <row r="5956" spans="1:3">
      <c r="A5956"/>
      <c r="B5956"/>
      <c r="C5956"/>
    </row>
    <row r="5957" spans="1:3">
      <c r="A5957"/>
      <c r="B5957"/>
      <c r="C5957"/>
    </row>
    <row r="5958" spans="1:3">
      <c r="A5958"/>
      <c r="B5958"/>
      <c r="C5958"/>
    </row>
    <row r="5959" spans="1:3">
      <c r="A5959"/>
      <c r="B5959"/>
      <c r="C5959"/>
    </row>
    <row r="5960" spans="1:3">
      <c r="A5960"/>
      <c r="B5960"/>
      <c r="C5960"/>
    </row>
    <row r="5961" spans="1:3">
      <c r="A5961"/>
      <c r="B5961"/>
      <c r="C5961"/>
    </row>
    <row r="5962" spans="1:3">
      <c r="A5962"/>
      <c r="B5962"/>
      <c r="C5962"/>
    </row>
    <row r="5963" spans="1:3">
      <c r="A5963"/>
      <c r="B5963"/>
      <c r="C5963"/>
    </row>
    <row r="5964" spans="1:3">
      <c r="A5964"/>
      <c r="B5964"/>
      <c r="C5964"/>
    </row>
    <row r="5965" spans="1:3">
      <c r="A5965"/>
      <c r="B5965"/>
      <c r="C5965"/>
    </row>
    <row r="5966" spans="1:3">
      <c r="A5966"/>
      <c r="B5966"/>
      <c r="C5966"/>
    </row>
    <row r="5967" spans="1:3">
      <c r="A5967"/>
      <c r="B5967"/>
      <c r="C5967"/>
    </row>
    <row r="5968" spans="1:3">
      <c r="A5968"/>
      <c r="B5968"/>
      <c r="C5968"/>
    </row>
    <row r="5969" spans="1:3">
      <c r="A5969"/>
      <c r="B5969"/>
      <c r="C5969"/>
    </row>
    <row r="5970" spans="1:3">
      <c r="A5970"/>
      <c r="B5970"/>
      <c r="C5970"/>
    </row>
    <row r="5971" spans="1:3">
      <c r="A5971"/>
      <c r="B5971"/>
      <c r="C5971"/>
    </row>
    <row r="5972" spans="1:3">
      <c r="A5972"/>
      <c r="B5972"/>
      <c r="C5972"/>
    </row>
    <row r="5973" spans="1:3">
      <c r="A5973"/>
      <c r="B5973"/>
      <c r="C5973"/>
    </row>
    <row r="5974" spans="1:3">
      <c r="A5974"/>
      <c r="B5974"/>
      <c r="C5974"/>
    </row>
    <row r="5975" spans="1:3">
      <c r="A5975"/>
      <c r="B5975"/>
      <c r="C5975"/>
    </row>
    <row r="5976" spans="1:3">
      <c r="A5976"/>
      <c r="B5976"/>
      <c r="C5976"/>
    </row>
    <row r="5977" spans="1:3">
      <c r="A5977"/>
      <c r="B5977"/>
      <c r="C5977"/>
    </row>
    <row r="5978" spans="1:3">
      <c r="A5978"/>
      <c r="B5978"/>
      <c r="C5978"/>
    </row>
    <row r="5979" spans="1:3">
      <c r="A5979"/>
      <c r="B5979"/>
      <c r="C5979"/>
    </row>
    <row r="5980" spans="1:3">
      <c r="A5980"/>
      <c r="B5980"/>
      <c r="C5980"/>
    </row>
    <row r="5981" spans="1:3">
      <c r="A5981"/>
      <c r="B5981"/>
      <c r="C5981"/>
    </row>
    <row r="5982" spans="1:3">
      <c r="A5982"/>
      <c r="B5982"/>
      <c r="C5982"/>
    </row>
    <row r="5983" spans="1:3">
      <c r="A5983"/>
      <c r="B5983"/>
      <c r="C5983"/>
    </row>
    <row r="5984" spans="1:3">
      <c r="A5984"/>
      <c r="B5984"/>
      <c r="C5984"/>
    </row>
    <row r="5985" spans="1:3">
      <c r="A5985"/>
      <c r="B5985"/>
      <c r="C5985"/>
    </row>
    <row r="5986" spans="1:3">
      <c r="A5986"/>
      <c r="B5986"/>
      <c r="C5986"/>
    </row>
    <row r="5987" spans="1:3">
      <c r="A5987"/>
      <c r="B5987"/>
      <c r="C5987"/>
    </row>
    <row r="5988" spans="1:3">
      <c r="A5988"/>
      <c r="B5988"/>
      <c r="C5988"/>
    </row>
    <row r="5989" spans="1:3">
      <c r="A5989"/>
      <c r="B5989"/>
      <c r="C5989"/>
    </row>
    <row r="5990" spans="1:3">
      <c r="A5990"/>
      <c r="B5990"/>
      <c r="C5990"/>
    </row>
    <row r="5991" spans="1:3">
      <c r="A5991"/>
      <c r="B5991"/>
      <c r="C5991"/>
    </row>
    <row r="5992" spans="1:3">
      <c r="A5992"/>
      <c r="B5992"/>
      <c r="C5992"/>
    </row>
    <row r="5993" spans="1:3">
      <c r="A5993"/>
      <c r="B5993"/>
      <c r="C5993"/>
    </row>
    <row r="5994" spans="1:3">
      <c r="A5994"/>
      <c r="B5994"/>
      <c r="C5994"/>
    </row>
    <row r="5995" spans="1:3">
      <c r="A5995"/>
      <c r="B5995"/>
      <c r="C5995"/>
    </row>
    <row r="5996" spans="1:3">
      <c r="A5996"/>
      <c r="B5996"/>
      <c r="C5996"/>
    </row>
    <row r="5997" spans="1:3">
      <c r="A5997"/>
      <c r="B5997"/>
      <c r="C5997"/>
    </row>
    <row r="5998" spans="1:3">
      <c r="A5998"/>
      <c r="B5998"/>
      <c r="C5998"/>
    </row>
    <row r="5999" spans="1:3">
      <c r="A5999"/>
      <c r="B5999"/>
      <c r="C5999"/>
    </row>
    <row r="6000" spans="1:3">
      <c r="A6000"/>
      <c r="B6000"/>
      <c r="C6000"/>
    </row>
    <row r="6001" spans="1:3">
      <c r="A6001"/>
      <c r="B6001"/>
      <c r="C6001"/>
    </row>
    <row r="6002" spans="1:3">
      <c r="A6002"/>
      <c r="B6002"/>
      <c r="C6002"/>
    </row>
    <row r="6003" spans="1:3">
      <c r="A6003"/>
      <c r="B6003"/>
      <c r="C6003"/>
    </row>
    <row r="6004" spans="1:3">
      <c r="A6004"/>
      <c r="B6004"/>
      <c r="C6004"/>
    </row>
    <row r="6005" spans="1:3">
      <c r="A6005"/>
      <c r="B6005"/>
      <c r="C6005"/>
    </row>
    <row r="6006" spans="1:3">
      <c r="A6006"/>
      <c r="B6006"/>
      <c r="C6006"/>
    </row>
    <row r="6007" spans="1:3">
      <c r="A6007"/>
      <c r="B6007"/>
      <c r="C6007"/>
    </row>
    <row r="6008" spans="1:3">
      <c r="A6008"/>
      <c r="B6008"/>
      <c r="C6008"/>
    </row>
    <row r="6009" spans="1:3">
      <c r="A6009"/>
      <c r="B6009"/>
      <c r="C6009"/>
    </row>
    <row r="6010" spans="1:3">
      <c r="A6010"/>
      <c r="B6010"/>
      <c r="C6010"/>
    </row>
    <row r="6011" spans="1:3">
      <c r="A6011"/>
      <c r="B6011"/>
      <c r="C6011"/>
    </row>
    <row r="6012" spans="1:3">
      <c r="A6012"/>
      <c r="B6012"/>
      <c r="C6012"/>
    </row>
    <row r="6013" spans="1:3">
      <c r="A6013"/>
      <c r="B6013"/>
      <c r="C6013"/>
    </row>
    <row r="6014" spans="1:3">
      <c r="A6014"/>
      <c r="B6014"/>
      <c r="C6014"/>
    </row>
    <row r="6015" spans="1:3">
      <c r="A6015"/>
      <c r="B6015"/>
      <c r="C6015"/>
    </row>
    <row r="6016" spans="1:3">
      <c r="A6016"/>
      <c r="B6016"/>
      <c r="C6016"/>
    </row>
    <row r="6017" spans="1:3">
      <c r="A6017"/>
      <c r="B6017"/>
      <c r="C6017"/>
    </row>
    <row r="6018" spans="1:3">
      <c r="A6018"/>
      <c r="B6018"/>
      <c r="C6018"/>
    </row>
    <row r="6019" spans="1:3">
      <c r="A6019"/>
      <c r="B6019"/>
      <c r="C6019"/>
    </row>
    <row r="6020" spans="1:3">
      <c r="A6020"/>
      <c r="B6020"/>
      <c r="C6020"/>
    </row>
    <row r="6021" spans="1:3">
      <c r="A6021"/>
      <c r="B6021"/>
      <c r="C6021"/>
    </row>
    <row r="6022" spans="1:3">
      <c r="A6022"/>
      <c r="B6022"/>
      <c r="C6022"/>
    </row>
    <row r="6023" spans="1:3">
      <c r="A6023"/>
      <c r="B6023"/>
      <c r="C6023"/>
    </row>
    <row r="6024" spans="1:3">
      <c r="A6024"/>
      <c r="B6024"/>
      <c r="C6024"/>
    </row>
    <row r="6025" spans="1:3">
      <c r="A6025"/>
      <c r="B6025"/>
      <c r="C6025"/>
    </row>
    <row r="6026" spans="1:3">
      <c r="A6026"/>
      <c r="B6026"/>
      <c r="C6026"/>
    </row>
    <row r="6027" spans="1:3">
      <c r="A6027"/>
      <c r="B6027"/>
      <c r="C6027"/>
    </row>
    <row r="6028" spans="1:3">
      <c r="A6028"/>
      <c r="B6028"/>
      <c r="C6028"/>
    </row>
    <row r="6029" spans="1:3">
      <c r="A6029"/>
      <c r="B6029"/>
      <c r="C6029"/>
    </row>
    <row r="6030" spans="1:3">
      <c r="A6030"/>
      <c r="B6030"/>
      <c r="C6030"/>
    </row>
    <row r="6031" spans="1:3">
      <c r="A6031"/>
      <c r="B6031"/>
      <c r="C6031"/>
    </row>
    <row r="6032" spans="1:3">
      <c r="A6032"/>
      <c r="B6032"/>
      <c r="C6032"/>
    </row>
    <row r="6033" spans="1:3">
      <c r="A6033"/>
      <c r="B6033"/>
      <c r="C6033"/>
    </row>
    <row r="6034" spans="1:3">
      <c r="A6034"/>
      <c r="B6034"/>
      <c r="C6034"/>
    </row>
    <row r="6035" spans="1:3">
      <c r="A6035"/>
      <c r="B6035"/>
      <c r="C6035"/>
    </row>
    <row r="6036" spans="1:3">
      <c r="A6036"/>
      <c r="B6036"/>
      <c r="C6036"/>
    </row>
    <row r="6037" spans="1:3">
      <c r="A6037"/>
      <c r="B6037"/>
      <c r="C6037"/>
    </row>
    <row r="6038" spans="1:3">
      <c r="A6038"/>
      <c r="B6038"/>
      <c r="C6038"/>
    </row>
    <row r="6039" spans="1:3">
      <c r="A6039"/>
      <c r="B6039"/>
      <c r="C6039"/>
    </row>
    <row r="6040" spans="1:3">
      <c r="A6040"/>
      <c r="B6040"/>
      <c r="C6040"/>
    </row>
    <row r="6041" spans="1:3">
      <c r="A6041"/>
      <c r="B6041"/>
      <c r="C6041"/>
    </row>
    <row r="6042" spans="1:3">
      <c r="A6042"/>
      <c r="B6042"/>
      <c r="C6042"/>
    </row>
    <row r="6043" spans="1:3">
      <c r="A6043"/>
      <c r="B6043"/>
      <c r="C6043"/>
    </row>
    <row r="6044" spans="1:3">
      <c r="A6044"/>
      <c r="B6044"/>
      <c r="C6044"/>
    </row>
    <row r="6045" spans="1:3">
      <c r="A6045"/>
      <c r="B6045"/>
      <c r="C6045"/>
    </row>
    <row r="6046" spans="1:3">
      <c r="A6046"/>
      <c r="B6046"/>
      <c r="C6046"/>
    </row>
    <row r="6047" spans="1:3">
      <c r="A6047"/>
      <c r="B6047"/>
      <c r="C6047"/>
    </row>
    <row r="6048" spans="1:3">
      <c r="A6048"/>
      <c r="B6048"/>
      <c r="C6048"/>
    </row>
    <row r="6049" spans="1:3">
      <c r="A6049"/>
      <c r="B6049"/>
      <c r="C6049"/>
    </row>
    <row r="6050" spans="1:3">
      <c r="A6050"/>
      <c r="B6050"/>
      <c r="C6050"/>
    </row>
    <row r="6051" spans="1:3">
      <c r="A6051"/>
      <c r="B6051"/>
      <c r="C6051"/>
    </row>
    <row r="6052" spans="1:3">
      <c r="A6052"/>
      <c r="B6052"/>
      <c r="C6052"/>
    </row>
    <row r="6053" spans="1:3">
      <c r="A6053"/>
      <c r="B6053"/>
      <c r="C6053"/>
    </row>
    <row r="6054" spans="1:3">
      <c r="A6054"/>
      <c r="B6054"/>
      <c r="C6054"/>
    </row>
    <row r="6055" spans="1:3">
      <c r="A6055"/>
      <c r="B6055"/>
      <c r="C6055"/>
    </row>
    <row r="6056" spans="1:3">
      <c r="A6056"/>
      <c r="B6056"/>
      <c r="C6056"/>
    </row>
    <row r="6057" spans="1:3">
      <c r="A6057"/>
      <c r="B6057"/>
      <c r="C6057"/>
    </row>
    <row r="6058" spans="1:3">
      <c r="A6058"/>
      <c r="B6058"/>
      <c r="C6058"/>
    </row>
    <row r="6059" spans="1:3">
      <c r="A6059"/>
      <c r="B6059"/>
      <c r="C6059"/>
    </row>
    <row r="6060" spans="1:3">
      <c r="A6060"/>
      <c r="B6060"/>
      <c r="C6060"/>
    </row>
    <row r="6061" spans="1:3">
      <c r="A6061"/>
      <c r="B6061"/>
      <c r="C6061"/>
    </row>
    <row r="6062" spans="1:3">
      <c r="A6062"/>
      <c r="B6062"/>
      <c r="C6062"/>
    </row>
    <row r="6063" spans="1:3">
      <c r="A6063"/>
      <c r="B6063"/>
      <c r="C6063"/>
    </row>
    <row r="6064" spans="1:3">
      <c r="A6064"/>
      <c r="B6064"/>
      <c r="C6064"/>
    </row>
    <row r="6065" spans="1:3">
      <c r="A6065"/>
      <c r="B6065"/>
      <c r="C6065"/>
    </row>
    <row r="6066" spans="1:3">
      <c r="A6066"/>
      <c r="B6066"/>
      <c r="C6066"/>
    </row>
    <row r="6067" spans="1:3">
      <c r="A6067"/>
      <c r="B6067"/>
      <c r="C6067"/>
    </row>
    <row r="6068" spans="1:3">
      <c r="A6068"/>
      <c r="B6068"/>
      <c r="C6068"/>
    </row>
    <row r="6069" spans="1:3">
      <c r="A6069"/>
      <c r="B6069"/>
      <c r="C6069"/>
    </row>
    <row r="6070" spans="1:3">
      <c r="A6070"/>
      <c r="B6070"/>
      <c r="C6070"/>
    </row>
    <row r="6071" spans="1:3">
      <c r="A6071"/>
      <c r="B6071"/>
      <c r="C6071"/>
    </row>
    <row r="6072" spans="1:3">
      <c r="A6072"/>
      <c r="B6072"/>
      <c r="C6072"/>
    </row>
    <row r="6073" spans="1:3">
      <c r="A6073"/>
      <c r="B6073"/>
      <c r="C6073"/>
    </row>
    <row r="6074" spans="1:3">
      <c r="A6074"/>
      <c r="B6074"/>
      <c r="C6074"/>
    </row>
    <row r="6075" spans="1:3">
      <c r="A6075"/>
      <c r="B6075"/>
      <c r="C6075"/>
    </row>
    <row r="6076" spans="1:3">
      <c r="A6076"/>
      <c r="B6076"/>
      <c r="C6076"/>
    </row>
    <row r="6077" spans="1:3">
      <c r="A6077"/>
      <c r="B6077"/>
      <c r="C6077"/>
    </row>
    <row r="6078" spans="1:3">
      <c r="A6078"/>
      <c r="B6078"/>
      <c r="C6078"/>
    </row>
    <row r="6079" spans="1:3">
      <c r="A6079"/>
      <c r="B6079"/>
      <c r="C6079"/>
    </row>
    <row r="6080" spans="1:3">
      <c r="A6080"/>
      <c r="B6080"/>
      <c r="C6080"/>
    </row>
    <row r="6081" spans="1:3">
      <c r="A6081"/>
      <c r="B6081"/>
      <c r="C6081"/>
    </row>
    <row r="6082" spans="1:3">
      <c r="A6082"/>
      <c r="B6082"/>
      <c r="C6082"/>
    </row>
    <row r="6083" spans="1:3">
      <c r="A6083"/>
      <c r="B6083"/>
      <c r="C6083"/>
    </row>
    <row r="6084" spans="1:3">
      <c r="A6084"/>
      <c r="B6084"/>
      <c r="C6084"/>
    </row>
    <row r="6085" spans="1:3">
      <c r="A6085"/>
      <c r="B6085"/>
      <c r="C6085"/>
    </row>
    <row r="6086" spans="1:3">
      <c r="A6086"/>
      <c r="B6086"/>
      <c r="C6086"/>
    </row>
    <row r="6087" spans="1:3">
      <c r="A6087"/>
      <c r="B6087"/>
      <c r="C6087"/>
    </row>
    <row r="6088" spans="1:3">
      <c r="A6088"/>
      <c r="B6088"/>
      <c r="C6088"/>
    </row>
    <row r="6089" spans="1:3">
      <c r="A6089"/>
      <c r="B6089"/>
      <c r="C6089"/>
    </row>
    <row r="6090" spans="1:3">
      <c r="A6090"/>
      <c r="B6090"/>
      <c r="C6090"/>
    </row>
    <row r="6091" spans="1:3">
      <c r="A6091"/>
      <c r="B6091"/>
      <c r="C6091"/>
    </row>
    <row r="6092" spans="1:3">
      <c r="A6092"/>
      <c r="B6092"/>
      <c r="C6092"/>
    </row>
    <row r="6093" spans="1:3">
      <c r="A6093"/>
      <c r="B6093"/>
      <c r="C6093"/>
    </row>
    <row r="6094" spans="1:3">
      <c r="A6094"/>
      <c r="B6094"/>
      <c r="C6094"/>
    </row>
    <row r="6095" spans="1:3">
      <c r="A6095"/>
      <c r="B6095"/>
      <c r="C6095"/>
    </row>
    <row r="6096" spans="1:3">
      <c r="A6096"/>
      <c r="B6096"/>
      <c r="C6096"/>
    </row>
    <row r="6097" spans="1:3">
      <c r="A6097"/>
      <c r="B6097"/>
      <c r="C6097"/>
    </row>
    <row r="6098" spans="1:3">
      <c r="A6098"/>
      <c r="B6098"/>
      <c r="C6098"/>
    </row>
    <row r="6099" spans="1:3">
      <c r="A6099"/>
      <c r="B6099"/>
      <c r="C6099"/>
    </row>
    <row r="6100" spans="1:3">
      <c r="A6100"/>
      <c r="B6100"/>
      <c r="C6100"/>
    </row>
    <row r="6101" spans="1:3">
      <c r="A6101"/>
      <c r="B6101"/>
      <c r="C6101"/>
    </row>
    <row r="6102" spans="1:3">
      <c r="A6102"/>
      <c r="B6102"/>
      <c r="C6102"/>
    </row>
    <row r="6103" spans="1:3">
      <c r="A6103"/>
      <c r="B6103"/>
      <c r="C6103"/>
    </row>
    <row r="6104" spans="1:3">
      <c r="A6104"/>
      <c r="B6104"/>
      <c r="C6104"/>
    </row>
    <row r="6105" spans="1:3">
      <c r="A6105"/>
      <c r="B6105"/>
      <c r="C6105"/>
    </row>
    <row r="6106" spans="1:3">
      <c r="A6106"/>
      <c r="B6106"/>
      <c r="C6106"/>
    </row>
    <row r="6107" spans="1:3">
      <c r="A6107"/>
      <c r="B6107"/>
      <c r="C6107"/>
    </row>
    <row r="6108" spans="1:3">
      <c r="A6108"/>
      <c r="B6108"/>
      <c r="C6108"/>
    </row>
    <row r="6109" spans="1:3">
      <c r="A6109"/>
      <c r="B6109"/>
      <c r="C6109"/>
    </row>
    <row r="6110" spans="1:3">
      <c r="A6110"/>
      <c r="B6110"/>
      <c r="C6110"/>
    </row>
    <row r="6111" spans="1:3">
      <c r="A6111"/>
      <c r="B6111"/>
      <c r="C6111"/>
    </row>
    <row r="6112" spans="1:3">
      <c r="A6112"/>
      <c r="B6112"/>
      <c r="C6112"/>
    </row>
    <row r="6113" spans="1:3">
      <c r="A6113"/>
      <c r="B6113"/>
      <c r="C6113"/>
    </row>
    <row r="6114" spans="1:3">
      <c r="A6114"/>
      <c r="B6114"/>
      <c r="C6114"/>
    </row>
    <row r="6115" spans="1:3">
      <c r="A6115"/>
      <c r="B6115"/>
      <c r="C6115"/>
    </row>
    <row r="6116" spans="1:3">
      <c r="A6116"/>
      <c r="B6116"/>
      <c r="C6116"/>
    </row>
    <row r="6117" spans="1:3">
      <c r="A6117"/>
      <c r="B6117"/>
      <c r="C6117"/>
    </row>
    <row r="6118" spans="1:3">
      <c r="A6118"/>
      <c r="B6118"/>
      <c r="C6118"/>
    </row>
    <row r="6119" spans="1:3">
      <c r="A6119"/>
      <c r="B6119"/>
      <c r="C6119"/>
    </row>
    <row r="6120" spans="1:3">
      <c r="A6120"/>
      <c r="B6120"/>
      <c r="C6120"/>
    </row>
    <row r="6121" spans="1:3">
      <c r="A6121"/>
      <c r="B6121"/>
      <c r="C6121"/>
    </row>
    <row r="6122" spans="1:3">
      <c r="A6122"/>
      <c r="B6122"/>
      <c r="C6122"/>
    </row>
    <row r="6123" spans="1:3">
      <c r="A6123"/>
      <c r="B6123"/>
      <c r="C6123"/>
    </row>
    <row r="6124" spans="1:3">
      <c r="A6124"/>
      <c r="B6124"/>
      <c r="C6124"/>
    </row>
    <row r="6125" spans="1:3">
      <c r="A6125"/>
      <c r="B6125"/>
      <c r="C6125"/>
    </row>
    <row r="6126" spans="1:3">
      <c r="A6126"/>
      <c r="B6126"/>
      <c r="C6126"/>
    </row>
    <row r="6127" spans="1:3">
      <c r="A6127"/>
      <c r="B6127"/>
      <c r="C6127"/>
    </row>
    <row r="6128" spans="1:3">
      <c r="A6128"/>
      <c r="B6128"/>
      <c r="C6128"/>
    </row>
    <row r="6129" spans="1:3">
      <c r="A6129"/>
      <c r="B6129"/>
      <c r="C6129"/>
    </row>
    <row r="6130" spans="1:3">
      <c r="A6130"/>
      <c r="B6130"/>
      <c r="C6130"/>
    </row>
    <row r="6131" spans="1:3">
      <c r="A6131"/>
      <c r="B6131"/>
      <c r="C6131"/>
    </row>
    <row r="6132" spans="1:3">
      <c r="A6132"/>
      <c r="B6132"/>
      <c r="C6132"/>
    </row>
    <row r="6133" spans="1:3">
      <c r="A6133"/>
      <c r="B6133"/>
      <c r="C6133"/>
    </row>
    <row r="6134" spans="1:3">
      <c r="A6134"/>
      <c r="B6134"/>
      <c r="C6134"/>
    </row>
    <row r="6135" spans="1:3">
      <c r="A6135"/>
      <c r="B6135"/>
      <c r="C6135"/>
    </row>
    <row r="6136" spans="1:3">
      <c r="A6136"/>
      <c r="B6136"/>
      <c r="C6136"/>
    </row>
    <row r="6137" spans="1:3">
      <c r="A6137"/>
      <c r="B6137"/>
      <c r="C6137"/>
    </row>
    <row r="6138" spans="1:3">
      <c r="A6138"/>
      <c r="B6138"/>
      <c r="C6138"/>
    </row>
    <row r="6139" spans="1:3">
      <c r="A6139"/>
      <c r="B6139"/>
      <c r="C6139"/>
    </row>
    <row r="6140" spans="1:3">
      <c r="A6140"/>
      <c r="B6140"/>
      <c r="C6140"/>
    </row>
    <row r="6141" spans="1:3">
      <c r="A6141"/>
      <c r="B6141"/>
      <c r="C6141"/>
    </row>
    <row r="6142" spans="1:3">
      <c r="A6142"/>
      <c r="B6142"/>
      <c r="C6142"/>
    </row>
    <row r="6143" spans="1:3">
      <c r="A6143"/>
      <c r="B6143"/>
      <c r="C6143"/>
    </row>
    <row r="6144" spans="1:3">
      <c r="A6144"/>
      <c r="B6144"/>
      <c r="C6144"/>
    </row>
    <row r="6145" spans="1:3">
      <c r="A6145"/>
      <c r="B6145"/>
      <c r="C6145"/>
    </row>
    <row r="6146" spans="1:3">
      <c r="A6146"/>
      <c r="B6146"/>
      <c r="C6146"/>
    </row>
    <row r="6147" spans="1:3">
      <c r="A6147"/>
      <c r="B6147"/>
      <c r="C6147"/>
    </row>
    <row r="6148" spans="1:3">
      <c r="A6148"/>
      <c r="B6148"/>
      <c r="C6148"/>
    </row>
    <row r="6149" spans="1:3">
      <c r="A6149"/>
      <c r="B6149"/>
      <c r="C6149"/>
    </row>
    <row r="6150" spans="1:3">
      <c r="A6150"/>
      <c r="B6150"/>
      <c r="C6150"/>
    </row>
    <row r="6151" spans="1:3">
      <c r="A6151"/>
      <c r="B6151"/>
      <c r="C6151"/>
    </row>
    <row r="6152" spans="1:3">
      <c r="A6152"/>
      <c r="B6152"/>
      <c r="C6152"/>
    </row>
    <row r="6153" spans="1:3">
      <c r="A6153"/>
      <c r="B6153"/>
      <c r="C6153"/>
    </row>
    <row r="6154" spans="1:3">
      <c r="A6154"/>
      <c r="B6154"/>
      <c r="C6154"/>
    </row>
    <row r="6155" spans="1:3">
      <c r="A6155"/>
      <c r="B6155"/>
      <c r="C6155"/>
    </row>
    <row r="6156" spans="1:3">
      <c r="A6156"/>
      <c r="B6156"/>
      <c r="C6156"/>
    </row>
    <row r="6157" spans="1:3">
      <c r="A6157"/>
      <c r="B6157"/>
      <c r="C6157"/>
    </row>
    <row r="6158" spans="1:3">
      <c r="A6158"/>
      <c r="B6158"/>
      <c r="C6158"/>
    </row>
    <row r="6159" spans="1:3">
      <c r="A6159"/>
      <c r="B6159"/>
      <c r="C6159"/>
    </row>
    <row r="6160" spans="1:3">
      <c r="A6160"/>
      <c r="B6160"/>
      <c r="C6160"/>
    </row>
    <row r="6161" spans="1:3">
      <c r="A6161"/>
      <c r="B6161"/>
      <c r="C6161"/>
    </row>
    <row r="6162" spans="1:3">
      <c r="A6162"/>
      <c r="B6162"/>
      <c r="C6162"/>
    </row>
    <row r="6163" spans="1:3">
      <c r="A6163"/>
      <c r="B6163"/>
      <c r="C6163"/>
    </row>
    <row r="6164" spans="1:3">
      <c r="A6164"/>
      <c r="B6164"/>
      <c r="C6164"/>
    </row>
    <row r="6165" spans="1:3">
      <c r="A6165"/>
      <c r="B6165"/>
      <c r="C6165"/>
    </row>
    <row r="6166" spans="1:3">
      <c r="A6166"/>
      <c r="B6166"/>
      <c r="C6166"/>
    </row>
    <row r="6167" spans="1:3">
      <c r="A6167"/>
      <c r="B6167"/>
      <c r="C6167"/>
    </row>
    <row r="6168" spans="1:3">
      <c r="A6168"/>
      <c r="B6168"/>
      <c r="C6168"/>
    </row>
    <row r="6169" spans="1:3">
      <c r="A6169"/>
      <c r="B6169"/>
      <c r="C6169"/>
    </row>
    <row r="6170" spans="1:3">
      <c r="A6170"/>
      <c r="B6170"/>
      <c r="C6170"/>
    </row>
    <row r="6171" spans="1:3">
      <c r="A6171"/>
      <c r="B6171"/>
      <c r="C6171"/>
    </row>
    <row r="6172" spans="1:3">
      <c r="A6172"/>
      <c r="B6172"/>
      <c r="C6172"/>
    </row>
    <row r="6173" spans="1:3">
      <c r="A6173"/>
      <c r="B6173"/>
      <c r="C6173"/>
    </row>
    <row r="6174" spans="1:3">
      <c r="A6174"/>
      <c r="B6174"/>
      <c r="C6174"/>
    </row>
    <row r="6175" spans="1:3">
      <c r="A6175"/>
      <c r="B6175"/>
      <c r="C6175"/>
    </row>
    <row r="6176" spans="1:3">
      <c r="A6176"/>
      <c r="B6176"/>
      <c r="C6176"/>
    </row>
    <row r="6177" spans="1:3">
      <c r="A6177"/>
      <c r="B6177"/>
      <c r="C6177"/>
    </row>
    <row r="6178" spans="1:3">
      <c r="A6178"/>
      <c r="B6178"/>
      <c r="C6178"/>
    </row>
    <row r="6179" spans="1:3">
      <c r="A6179"/>
      <c r="B6179"/>
      <c r="C6179"/>
    </row>
    <row r="6180" spans="1:3">
      <c r="A6180"/>
      <c r="B6180"/>
      <c r="C6180"/>
    </row>
    <row r="6181" spans="1:3">
      <c r="A6181"/>
      <c r="B6181"/>
      <c r="C6181"/>
    </row>
    <row r="6182" spans="1:3">
      <c r="A6182"/>
      <c r="B6182"/>
      <c r="C6182"/>
    </row>
    <row r="6183" spans="1:3">
      <c r="A6183"/>
      <c r="B6183"/>
      <c r="C6183"/>
    </row>
    <row r="6184" spans="1:3">
      <c r="A6184"/>
      <c r="B6184"/>
      <c r="C6184"/>
    </row>
    <row r="6185" spans="1:3">
      <c r="A6185"/>
      <c r="B6185"/>
      <c r="C6185"/>
    </row>
    <row r="6186" spans="1:3">
      <c r="A6186"/>
      <c r="B6186"/>
      <c r="C6186"/>
    </row>
    <row r="6187" spans="1:3">
      <c r="A6187"/>
      <c r="B6187"/>
      <c r="C6187"/>
    </row>
    <row r="6188" spans="1:3">
      <c r="A6188"/>
      <c r="B6188"/>
      <c r="C6188"/>
    </row>
    <row r="6189" spans="1:3">
      <c r="A6189"/>
      <c r="B6189"/>
      <c r="C6189"/>
    </row>
    <row r="6190" spans="1:3">
      <c r="A6190"/>
      <c r="B6190"/>
      <c r="C6190"/>
    </row>
    <row r="6191" spans="1:3">
      <c r="A6191"/>
      <c r="B6191"/>
      <c r="C6191"/>
    </row>
    <row r="6192" spans="1:3">
      <c r="A6192"/>
      <c r="B6192"/>
      <c r="C6192"/>
    </row>
    <row r="6193" spans="1:3">
      <c r="A6193"/>
      <c r="B6193"/>
      <c r="C6193"/>
    </row>
    <row r="6194" spans="1:3">
      <c r="A6194"/>
      <c r="B6194"/>
      <c r="C6194"/>
    </row>
    <row r="6195" spans="1:3">
      <c r="A6195"/>
      <c r="B6195"/>
      <c r="C6195"/>
    </row>
    <row r="6196" spans="1:3">
      <c r="A6196"/>
      <c r="B6196"/>
      <c r="C6196"/>
    </row>
    <row r="6197" spans="1:3">
      <c r="A6197"/>
      <c r="B6197"/>
      <c r="C6197"/>
    </row>
    <row r="6198" spans="1:3">
      <c r="A6198"/>
      <c r="B6198"/>
      <c r="C6198"/>
    </row>
    <row r="6199" spans="1:3">
      <c r="A6199"/>
      <c r="B6199"/>
      <c r="C6199"/>
    </row>
    <row r="6200" spans="1:3">
      <c r="A6200"/>
      <c r="B6200"/>
      <c r="C6200"/>
    </row>
    <row r="6201" spans="1:3">
      <c r="A6201"/>
      <c r="B6201"/>
      <c r="C6201"/>
    </row>
    <row r="6202" spans="1:3">
      <c r="A6202"/>
      <c r="B6202"/>
      <c r="C6202"/>
    </row>
    <row r="6203" spans="1:3">
      <c r="A6203"/>
      <c r="B6203"/>
      <c r="C6203"/>
    </row>
    <row r="6204" spans="1:3">
      <c r="A6204"/>
      <c r="B6204"/>
      <c r="C6204"/>
    </row>
    <row r="6205" spans="1:3">
      <c r="A6205"/>
      <c r="B6205"/>
      <c r="C6205"/>
    </row>
    <row r="6206" spans="1:3">
      <c r="A6206"/>
      <c r="B6206"/>
      <c r="C6206"/>
    </row>
    <row r="6207" spans="1:3">
      <c r="A6207"/>
      <c r="B6207"/>
      <c r="C6207"/>
    </row>
    <row r="6208" spans="1:3">
      <c r="A6208"/>
      <c r="B6208"/>
      <c r="C6208"/>
    </row>
    <row r="6209" spans="1:3">
      <c r="A6209"/>
      <c r="B6209"/>
      <c r="C6209"/>
    </row>
    <row r="6210" spans="1:3">
      <c r="A6210"/>
      <c r="B6210"/>
      <c r="C6210"/>
    </row>
    <row r="6211" spans="1:3">
      <c r="A6211"/>
      <c r="B6211"/>
      <c r="C6211"/>
    </row>
    <row r="6212" spans="1:3">
      <c r="A6212"/>
      <c r="B6212"/>
      <c r="C6212"/>
    </row>
    <row r="6213" spans="1:3">
      <c r="A6213"/>
      <c r="B6213"/>
      <c r="C6213"/>
    </row>
    <row r="6214" spans="1:3">
      <c r="A6214"/>
      <c r="B6214"/>
      <c r="C6214"/>
    </row>
    <row r="6215" spans="1:3">
      <c r="A6215"/>
      <c r="B6215"/>
      <c r="C6215"/>
    </row>
    <row r="6216" spans="1:3">
      <c r="A6216"/>
      <c r="B6216"/>
      <c r="C6216"/>
    </row>
    <row r="6217" spans="1:3">
      <c r="A6217"/>
      <c r="B6217"/>
      <c r="C6217"/>
    </row>
    <row r="6218" spans="1:3">
      <c r="A6218"/>
      <c r="B6218"/>
      <c r="C6218"/>
    </row>
    <row r="6219" spans="1:3">
      <c r="A6219"/>
      <c r="B6219"/>
      <c r="C6219"/>
    </row>
    <row r="6220" spans="1:3">
      <c r="A6220"/>
      <c r="B6220"/>
      <c r="C6220"/>
    </row>
    <row r="6221" spans="1:3">
      <c r="A6221"/>
      <c r="B6221"/>
      <c r="C6221"/>
    </row>
    <row r="6222" spans="1:3">
      <c r="A6222"/>
      <c r="B6222"/>
      <c r="C6222"/>
    </row>
    <row r="6223" spans="1:3">
      <c r="A6223"/>
      <c r="B6223"/>
      <c r="C6223"/>
    </row>
    <row r="6224" spans="1:3">
      <c r="A6224"/>
      <c r="B6224"/>
      <c r="C6224"/>
    </row>
    <row r="6225" spans="1:3">
      <c r="A6225"/>
      <c r="B6225"/>
      <c r="C6225"/>
    </row>
    <row r="6226" spans="1:3">
      <c r="A6226"/>
      <c r="B6226"/>
      <c r="C6226"/>
    </row>
    <row r="6227" spans="1:3">
      <c r="A6227"/>
      <c r="B6227"/>
      <c r="C6227"/>
    </row>
    <row r="6228" spans="1:3">
      <c r="A6228"/>
      <c r="B6228"/>
      <c r="C6228"/>
    </row>
    <row r="6229" spans="1:3">
      <c r="A6229"/>
      <c r="B6229"/>
      <c r="C6229"/>
    </row>
    <row r="6230" spans="1:3">
      <c r="A6230"/>
      <c r="B6230"/>
      <c r="C6230"/>
    </row>
    <row r="6231" spans="1:3">
      <c r="A6231"/>
      <c r="B6231"/>
      <c r="C6231"/>
    </row>
    <row r="6232" spans="1:3">
      <c r="A6232"/>
      <c r="B6232"/>
      <c r="C6232"/>
    </row>
    <row r="6233" spans="1:3">
      <c r="A6233"/>
      <c r="B6233"/>
      <c r="C6233"/>
    </row>
    <row r="6234" spans="1:3">
      <c r="A6234"/>
      <c r="B6234"/>
      <c r="C6234"/>
    </row>
    <row r="6235" spans="1:3">
      <c r="A6235"/>
      <c r="B6235"/>
      <c r="C6235"/>
    </row>
    <row r="6236" spans="1:3">
      <c r="A6236"/>
      <c r="B6236"/>
      <c r="C6236"/>
    </row>
    <row r="6237" spans="1:3">
      <c r="A6237"/>
      <c r="B6237"/>
      <c r="C6237"/>
    </row>
    <row r="6238" spans="1:3">
      <c r="A6238"/>
      <c r="B6238"/>
      <c r="C6238"/>
    </row>
    <row r="6239" spans="1:3">
      <c r="A6239"/>
      <c r="B6239"/>
      <c r="C6239"/>
    </row>
    <row r="6240" spans="1:3">
      <c r="A6240"/>
      <c r="B6240"/>
      <c r="C6240"/>
    </row>
    <row r="6241" spans="1:3">
      <c r="A6241"/>
      <c r="B6241"/>
      <c r="C6241"/>
    </row>
    <row r="6242" spans="1:3">
      <c r="A6242"/>
      <c r="B6242"/>
      <c r="C6242"/>
    </row>
    <row r="6243" spans="1:3">
      <c r="A6243"/>
      <c r="B6243"/>
      <c r="C6243"/>
    </row>
    <row r="6244" spans="1:3">
      <c r="A6244"/>
      <c r="B6244"/>
      <c r="C6244"/>
    </row>
    <row r="6245" spans="1:3">
      <c r="A6245"/>
      <c r="B6245"/>
      <c r="C6245"/>
    </row>
    <row r="6246" spans="1:3">
      <c r="A6246"/>
      <c r="B6246"/>
      <c r="C6246"/>
    </row>
    <row r="6247" spans="1:3">
      <c r="A6247"/>
      <c r="B6247"/>
      <c r="C6247"/>
    </row>
    <row r="6248" spans="1:3">
      <c r="A6248"/>
      <c r="B6248"/>
      <c r="C6248"/>
    </row>
    <row r="6249" spans="1:3">
      <c r="A6249"/>
      <c r="B6249"/>
      <c r="C6249"/>
    </row>
    <row r="6250" spans="1:3">
      <c r="A6250"/>
      <c r="B6250"/>
      <c r="C6250"/>
    </row>
    <row r="6251" spans="1:3">
      <c r="A6251"/>
      <c r="B6251"/>
      <c r="C6251"/>
    </row>
    <row r="6252" spans="1:3">
      <c r="A6252"/>
      <c r="B6252"/>
      <c r="C6252"/>
    </row>
    <row r="6253" spans="1:3">
      <c r="A6253"/>
      <c r="B6253"/>
      <c r="C6253"/>
    </row>
    <row r="6254" spans="1:3">
      <c r="A6254"/>
      <c r="B6254"/>
      <c r="C6254"/>
    </row>
    <row r="6255" spans="1:3">
      <c r="A6255"/>
      <c r="B6255"/>
      <c r="C6255"/>
    </row>
    <row r="6256" spans="1:3">
      <c r="A6256"/>
      <c r="B6256"/>
      <c r="C6256"/>
    </row>
    <row r="6257" spans="1:3">
      <c r="A6257"/>
      <c r="B6257"/>
      <c r="C6257"/>
    </row>
    <row r="6258" spans="1:3">
      <c r="A6258"/>
      <c r="B6258"/>
      <c r="C6258"/>
    </row>
    <row r="6259" spans="1:3">
      <c r="A6259"/>
      <c r="B6259"/>
      <c r="C6259"/>
    </row>
    <row r="6260" spans="1:3">
      <c r="A6260"/>
      <c r="B6260"/>
      <c r="C6260"/>
    </row>
    <row r="6261" spans="1:3">
      <c r="A6261"/>
      <c r="B6261"/>
      <c r="C6261"/>
    </row>
    <row r="6262" spans="1:3">
      <c r="A6262"/>
      <c r="B6262"/>
      <c r="C6262"/>
    </row>
    <row r="6263" spans="1:3">
      <c r="A6263"/>
      <c r="B6263"/>
      <c r="C6263"/>
    </row>
    <row r="6264" spans="1:3">
      <c r="A6264"/>
      <c r="B6264"/>
      <c r="C6264"/>
    </row>
    <row r="6265" spans="1:3">
      <c r="A6265"/>
      <c r="B6265"/>
      <c r="C6265"/>
    </row>
    <row r="6266" spans="1:3">
      <c r="A6266"/>
      <c r="B6266"/>
      <c r="C6266"/>
    </row>
    <row r="6267" spans="1:3">
      <c r="A6267"/>
      <c r="B6267"/>
      <c r="C6267"/>
    </row>
    <row r="6268" spans="1:3">
      <c r="A6268"/>
      <c r="B6268"/>
      <c r="C6268"/>
    </row>
    <row r="6269" spans="1:3">
      <c r="A6269"/>
      <c r="B6269"/>
      <c r="C6269"/>
    </row>
    <row r="6270" spans="1:3">
      <c r="A6270"/>
      <c r="B6270"/>
      <c r="C6270"/>
    </row>
    <row r="6271" spans="1:3">
      <c r="A6271"/>
      <c r="B6271"/>
      <c r="C6271"/>
    </row>
    <row r="6272" spans="1:3">
      <c r="A6272"/>
      <c r="B6272"/>
      <c r="C6272"/>
    </row>
    <row r="6273" spans="1:3">
      <c r="A6273"/>
      <c r="B6273"/>
      <c r="C6273"/>
    </row>
    <row r="6274" spans="1:3">
      <c r="A6274"/>
      <c r="B6274"/>
      <c r="C6274"/>
    </row>
    <row r="6275" spans="1:3">
      <c r="A6275"/>
      <c r="B6275"/>
      <c r="C6275"/>
    </row>
    <row r="6276" spans="1:3">
      <c r="A6276"/>
      <c r="B6276"/>
      <c r="C6276"/>
    </row>
    <row r="6277" spans="1:3">
      <c r="A6277"/>
      <c r="B6277"/>
      <c r="C6277"/>
    </row>
    <row r="6278" spans="1:3">
      <c r="A6278"/>
      <c r="B6278"/>
      <c r="C6278"/>
    </row>
    <row r="6279" spans="1:3">
      <c r="A6279"/>
      <c r="B6279"/>
      <c r="C6279"/>
    </row>
    <row r="6280" spans="1:3">
      <c r="A6280"/>
      <c r="B6280"/>
      <c r="C6280"/>
    </row>
    <row r="6281" spans="1:3">
      <c r="A6281"/>
      <c r="B6281"/>
      <c r="C6281"/>
    </row>
    <row r="6282" spans="1:3">
      <c r="A6282"/>
      <c r="B6282"/>
      <c r="C6282"/>
    </row>
    <row r="6283" spans="1:3">
      <c r="A6283"/>
      <c r="B6283"/>
      <c r="C6283"/>
    </row>
    <row r="6284" spans="1:3">
      <c r="A6284"/>
      <c r="B6284"/>
      <c r="C6284"/>
    </row>
    <row r="6285" spans="1:3">
      <c r="A6285"/>
      <c r="B6285"/>
      <c r="C6285"/>
    </row>
    <row r="6286" spans="1:3">
      <c r="A6286"/>
      <c r="B6286"/>
      <c r="C6286"/>
    </row>
    <row r="6287" spans="1:3">
      <c r="A6287"/>
      <c r="B6287"/>
      <c r="C6287"/>
    </row>
    <row r="6288" spans="1:3">
      <c r="A6288"/>
      <c r="B6288"/>
      <c r="C6288"/>
    </row>
    <row r="6289" spans="1:3">
      <c r="A6289"/>
      <c r="B6289"/>
      <c r="C6289"/>
    </row>
    <row r="6290" spans="1:3">
      <c r="A6290"/>
      <c r="B6290"/>
      <c r="C6290"/>
    </row>
    <row r="6291" spans="1:3">
      <c r="A6291"/>
      <c r="B6291"/>
      <c r="C6291"/>
    </row>
    <row r="6292" spans="1:3">
      <c r="A6292"/>
      <c r="B6292"/>
      <c r="C6292"/>
    </row>
    <row r="6293" spans="1:3">
      <c r="A6293"/>
      <c r="B6293"/>
      <c r="C6293"/>
    </row>
    <row r="6294" spans="1:3">
      <c r="A6294"/>
      <c r="B6294"/>
      <c r="C6294"/>
    </row>
    <row r="6295" spans="1:3">
      <c r="A6295"/>
      <c r="B6295"/>
      <c r="C6295"/>
    </row>
    <row r="6296" spans="1:3">
      <c r="A6296"/>
      <c r="B6296"/>
      <c r="C6296"/>
    </row>
    <row r="6297" spans="1:3">
      <c r="A6297"/>
      <c r="B6297"/>
      <c r="C6297"/>
    </row>
    <row r="6298" spans="1:3">
      <c r="A6298"/>
      <c r="B6298"/>
      <c r="C6298"/>
    </row>
    <row r="6299" spans="1:3">
      <c r="A6299"/>
      <c r="B6299"/>
      <c r="C6299"/>
    </row>
    <row r="6300" spans="1:3">
      <c r="A6300"/>
      <c r="B6300"/>
      <c r="C6300"/>
    </row>
    <row r="6301" spans="1:3">
      <c r="A6301"/>
      <c r="B6301"/>
      <c r="C6301"/>
    </row>
    <row r="6302" spans="1:3">
      <c r="A6302"/>
      <c r="B6302"/>
      <c r="C6302"/>
    </row>
    <row r="6303" spans="1:3">
      <c r="A6303"/>
      <c r="B6303"/>
      <c r="C6303"/>
    </row>
    <row r="6304" spans="1:3">
      <c r="A6304"/>
      <c r="B6304"/>
      <c r="C6304"/>
    </row>
    <row r="6305" spans="1:3">
      <c r="A6305"/>
      <c r="B6305"/>
      <c r="C6305"/>
    </row>
    <row r="6306" spans="1:3">
      <c r="A6306"/>
      <c r="B6306"/>
      <c r="C6306"/>
    </row>
    <row r="6307" spans="1:3">
      <c r="A6307"/>
      <c r="B6307"/>
      <c r="C6307"/>
    </row>
    <row r="6308" spans="1:3">
      <c r="A6308"/>
      <c r="B6308"/>
      <c r="C6308"/>
    </row>
    <row r="6309" spans="1:3">
      <c r="A6309"/>
      <c r="B6309"/>
      <c r="C6309"/>
    </row>
    <row r="6310" spans="1:3">
      <c r="A6310"/>
      <c r="B6310"/>
      <c r="C6310"/>
    </row>
    <row r="6311" spans="1:3">
      <c r="A6311"/>
      <c r="B6311"/>
      <c r="C6311"/>
    </row>
    <row r="6312" spans="1:3">
      <c r="A6312"/>
      <c r="B6312"/>
      <c r="C6312"/>
    </row>
    <row r="6313" spans="1:3">
      <c r="A6313"/>
      <c r="B6313"/>
      <c r="C6313"/>
    </row>
    <row r="6314" spans="1:3">
      <c r="A6314"/>
      <c r="B6314"/>
      <c r="C6314"/>
    </row>
    <row r="6315" spans="1:3">
      <c r="A6315"/>
      <c r="B6315"/>
      <c r="C6315"/>
    </row>
    <row r="6316" spans="1:3">
      <c r="A6316"/>
      <c r="B6316"/>
      <c r="C6316"/>
    </row>
    <row r="6317" spans="1:3">
      <c r="A6317"/>
      <c r="B6317"/>
      <c r="C6317"/>
    </row>
    <row r="6318" spans="1:3">
      <c r="A6318"/>
      <c r="B6318"/>
      <c r="C6318"/>
    </row>
    <row r="6319" spans="1:3">
      <c r="A6319"/>
      <c r="B6319"/>
      <c r="C6319"/>
    </row>
    <row r="6320" spans="1:3">
      <c r="A6320"/>
      <c r="B6320"/>
      <c r="C6320"/>
    </row>
    <row r="6321" spans="1:3">
      <c r="A6321"/>
      <c r="B6321"/>
      <c r="C6321"/>
    </row>
    <row r="6322" spans="1:3">
      <c r="A6322"/>
      <c r="B6322"/>
      <c r="C6322"/>
    </row>
    <row r="6323" spans="1:3">
      <c r="A6323"/>
      <c r="B6323"/>
      <c r="C6323"/>
    </row>
    <row r="6324" spans="1:3">
      <c r="A6324"/>
      <c r="B6324"/>
      <c r="C6324"/>
    </row>
    <row r="6325" spans="1:3">
      <c r="A6325"/>
      <c r="B6325"/>
      <c r="C6325"/>
    </row>
    <row r="6326" spans="1:3">
      <c r="A6326"/>
      <c r="B6326"/>
      <c r="C6326"/>
    </row>
    <row r="6327" spans="1:3">
      <c r="A6327"/>
      <c r="B6327"/>
      <c r="C6327"/>
    </row>
    <row r="6328" spans="1:3">
      <c r="A6328"/>
      <c r="B6328"/>
      <c r="C6328"/>
    </row>
    <row r="6329" spans="1:3">
      <c r="A6329"/>
      <c r="B6329"/>
      <c r="C6329"/>
    </row>
    <row r="6330" spans="1:3">
      <c r="A6330"/>
      <c r="B6330"/>
      <c r="C6330"/>
    </row>
    <row r="6331" spans="1:3">
      <c r="A6331"/>
      <c r="B6331"/>
      <c r="C6331"/>
    </row>
    <row r="6332" spans="1:3">
      <c r="A6332"/>
      <c r="B6332"/>
      <c r="C6332"/>
    </row>
    <row r="6333" spans="1:3">
      <c r="A6333"/>
      <c r="B6333"/>
      <c r="C6333"/>
    </row>
    <row r="6334" spans="1:3">
      <c r="A6334"/>
      <c r="B6334"/>
      <c r="C6334"/>
    </row>
    <row r="6335" spans="1:3">
      <c r="A6335"/>
      <c r="B6335"/>
      <c r="C6335"/>
    </row>
    <row r="6336" spans="1:3">
      <c r="A6336"/>
      <c r="B6336"/>
      <c r="C6336"/>
    </row>
    <row r="6337" spans="1:3">
      <c r="A6337"/>
      <c r="B6337"/>
      <c r="C6337"/>
    </row>
    <row r="6338" spans="1:3">
      <c r="A6338"/>
      <c r="B6338"/>
      <c r="C6338"/>
    </row>
    <row r="6339" spans="1:3">
      <c r="A6339"/>
      <c r="B6339"/>
      <c r="C6339"/>
    </row>
    <row r="6340" spans="1:3">
      <c r="A6340"/>
      <c r="B6340"/>
      <c r="C6340"/>
    </row>
    <row r="6341" spans="1:3">
      <c r="A6341"/>
      <c r="B6341"/>
      <c r="C6341"/>
    </row>
    <row r="6342" spans="1:3">
      <c r="A6342"/>
      <c r="B6342"/>
      <c r="C6342"/>
    </row>
    <row r="6343" spans="1:3">
      <c r="A6343"/>
      <c r="B6343"/>
      <c r="C6343"/>
    </row>
    <row r="6344" spans="1:3">
      <c r="A6344"/>
      <c r="B6344"/>
      <c r="C6344"/>
    </row>
    <row r="6345" spans="1:3">
      <c r="A6345"/>
      <c r="B6345"/>
      <c r="C6345"/>
    </row>
    <row r="6346" spans="1:3">
      <c r="A6346"/>
      <c r="B6346"/>
      <c r="C6346"/>
    </row>
    <row r="6347" spans="1:3">
      <c r="A6347"/>
      <c r="B6347"/>
      <c r="C6347"/>
    </row>
    <row r="6348" spans="1:3">
      <c r="A6348"/>
      <c r="B6348"/>
      <c r="C6348"/>
    </row>
    <row r="6349" spans="1:3">
      <c r="A6349"/>
      <c r="B6349"/>
      <c r="C6349"/>
    </row>
    <row r="6350" spans="1:3">
      <c r="A6350"/>
      <c r="B6350"/>
      <c r="C6350"/>
    </row>
    <row r="6351" spans="1:3">
      <c r="A6351"/>
      <c r="B6351"/>
      <c r="C6351"/>
    </row>
    <row r="6352" spans="1:3">
      <c r="A6352"/>
      <c r="B6352"/>
      <c r="C6352"/>
    </row>
    <row r="6353" spans="1:3">
      <c r="A6353"/>
      <c r="B6353"/>
      <c r="C6353"/>
    </row>
    <row r="6354" spans="1:3">
      <c r="A6354"/>
      <c r="B6354"/>
      <c r="C6354"/>
    </row>
    <row r="6355" spans="1:3">
      <c r="A6355"/>
      <c r="B6355"/>
      <c r="C6355"/>
    </row>
    <row r="6356" spans="1:3">
      <c r="A6356"/>
      <c r="B6356"/>
      <c r="C6356"/>
    </row>
    <row r="6357" spans="1:3">
      <c r="A6357"/>
      <c r="B6357"/>
      <c r="C6357"/>
    </row>
    <row r="6358" spans="1:3">
      <c r="A6358"/>
      <c r="B6358"/>
      <c r="C6358"/>
    </row>
    <row r="6359" spans="1:3">
      <c r="A6359"/>
      <c r="B6359"/>
      <c r="C6359"/>
    </row>
    <row r="6360" spans="1:3">
      <c r="A6360"/>
      <c r="B6360"/>
      <c r="C6360"/>
    </row>
    <row r="6361" spans="1:3">
      <c r="A6361"/>
      <c r="B6361"/>
      <c r="C6361"/>
    </row>
    <row r="6362" spans="1:3">
      <c r="A6362"/>
      <c r="B6362"/>
      <c r="C6362"/>
    </row>
    <row r="6363" spans="1:3">
      <c r="A6363"/>
      <c r="B6363"/>
      <c r="C6363"/>
    </row>
    <row r="6364" spans="1:3">
      <c r="A6364"/>
      <c r="B6364"/>
      <c r="C6364"/>
    </row>
    <row r="6365" spans="1:3">
      <c r="A6365"/>
      <c r="B6365"/>
      <c r="C6365"/>
    </row>
    <row r="6366" spans="1:3">
      <c r="A6366"/>
      <c r="B6366"/>
      <c r="C6366"/>
    </row>
    <row r="6367" spans="1:3">
      <c r="A6367"/>
      <c r="B6367"/>
      <c r="C6367"/>
    </row>
    <row r="6368" spans="1:3">
      <c r="A6368"/>
      <c r="B6368"/>
      <c r="C6368"/>
    </row>
    <row r="6369" spans="1:3">
      <c r="A6369"/>
      <c r="B6369"/>
      <c r="C6369"/>
    </row>
    <row r="6370" spans="1:3">
      <c r="A6370"/>
      <c r="B6370"/>
      <c r="C6370"/>
    </row>
    <row r="6371" spans="1:3">
      <c r="A6371"/>
      <c r="B6371"/>
      <c r="C6371"/>
    </row>
    <row r="6372" spans="1:3">
      <c r="A6372"/>
      <c r="B6372"/>
      <c r="C6372"/>
    </row>
    <row r="6373" spans="1:3">
      <c r="A6373"/>
      <c r="B6373"/>
      <c r="C6373"/>
    </row>
    <row r="6374" spans="1:3">
      <c r="A6374"/>
      <c r="B6374"/>
      <c r="C6374"/>
    </row>
    <row r="6375" spans="1:3">
      <c r="A6375"/>
      <c r="B6375"/>
      <c r="C6375"/>
    </row>
    <row r="6376" spans="1:3">
      <c r="A6376"/>
      <c r="B6376"/>
      <c r="C6376"/>
    </row>
    <row r="6377" spans="1:3">
      <c r="A6377"/>
      <c r="B6377"/>
      <c r="C6377"/>
    </row>
    <row r="6378" spans="1:3">
      <c r="A6378"/>
      <c r="B6378"/>
      <c r="C6378"/>
    </row>
    <row r="6379" spans="1:3">
      <c r="A6379"/>
      <c r="B6379"/>
      <c r="C6379"/>
    </row>
    <row r="6380" spans="1:3">
      <c r="A6380"/>
      <c r="B6380"/>
      <c r="C6380"/>
    </row>
    <row r="6381" spans="1:3">
      <c r="A6381"/>
      <c r="B6381"/>
      <c r="C6381"/>
    </row>
    <row r="6382" spans="1:3">
      <c r="A6382"/>
      <c r="B6382"/>
      <c r="C6382"/>
    </row>
    <row r="6383" spans="1:3">
      <c r="A6383"/>
      <c r="B6383"/>
      <c r="C6383"/>
    </row>
    <row r="6384" spans="1:3">
      <c r="A6384"/>
      <c r="B6384"/>
      <c r="C6384"/>
    </row>
    <row r="6385" spans="1:3">
      <c r="A6385"/>
      <c r="B6385"/>
      <c r="C6385"/>
    </row>
    <row r="6386" spans="1:3">
      <c r="A6386"/>
      <c r="B6386"/>
      <c r="C6386"/>
    </row>
    <row r="6387" spans="1:3">
      <c r="A6387"/>
      <c r="B6387"/>
      <c r="C6387"/>
    </row>
    <row r="6388" spans="1:3">
      <c r="A6388"/>
      <c r="B6388"/>
      <c r="C6388"/>
    </row>
    <row r="6389" spans="1:3">
      <c r="A6389"/>
      <c r="B6389"/>
      <c r="C6389"/>
    </row>
    <row r="6390" spans="1:3">
      <c r="A6390"/>
      <c r="B6390"/>
      <c r="C6390"/>
    </row>
    <row r="6391" spans="1:3">
      <c r="A6391"/>
      <c r="B6391"/>
      <c r="C6391"/>
    </row>
    <row r="6392" spans="1:3">
      <c r="A6392"/>
      <c r="B6392"/>
      <c r="C6392"/>
    </row>
    <row r="6393" spans="1:3">
      <c r="A6393"/>
      <c r="B6393"/>
      <c r="C6393"/>
    </row>
    <row r="6394" spans="1:3">
      <c r="A6394"/>
      <c r="B6394"/>
      <c r="C6394"/>
    </row>
    <row r="6395" spans="1:3">
      <c r="A6395"/>
      <c r="B6395"/>
      <c r="C6395"/>
    </row>
    <row r="6396" spans="1:3">
      <c r="A6396"/>
      <c r="B6396"/>
      <c r="C6396"/>
    </row>
    <row r="6397" spans="1:3">
      <c r="A6397"/>
      <c r="B6397"/>
      <c r="C6397"/>
    </row>
    <row r="6398" spans="1:3">
      <c r="A6398"/>
      <c r="B6398"/>
      <c r="C6398"/>
    </row>
    <row r="6399" spans="1:3">
      <c r="A6399"/>
      <c r="B6399"/>
      <c r="C6399"/>
    </row>
    <row r="6400" spans="1:3">
      <c r="A6400"/>
      <c r="B6400"/>
      <c r="C6400"/>
    </row>
    <row r="6401" spans="1:3">
      <c r="A6401"/>
      <c r="B6401"/>
      <c r="C6401"/>
    </row>
    <row r="6402" spans="1:3">
      <c r="A6402"/>
      <c r="B6402"/>
      <c r="C6402"/>
    </row>
    <row r="6403" spans="1:3">
      <c r="A6403"/>
      <c r="B6403"/>
      <c r="C6403"/>
    </row>
    <row r="6404" spans="1:3">
      <c r="A6404"/>
      <c r="B6404"/>
      <c r="C6404"/>
    </row>
    <row r="6405" spans="1:3">
      <c r="A6405"/>
      <c r="B6405"/>
      <c r="C6405"/>
    </row>
    <row r="6406" spans="1:3">
      <c r="A6406"/>
      <c r="B6406"/>
      <c r="C6406"/>
    </row>
    <row r="6407" spans="1:3">
      <c r="A6407"/>
      <c r="B6407"/>
      <c r="C6407"/>
    </row>
    <row r="6408" spans="1:3">
      <c r="A6408"/>
      <c r="B6408"/>
      <c r="C6408"/>
    </row>
    <row r="6409" spans="1:3">
      <c r="A6409"/>
      <c r="B6409"/>
      <c r="C6409"/>
    </row>
    <row r="6410" spans="1:3">
      <c r="A6410"/>
      <c r="B6410"/>
      <c r="C6410"/>
    </row>
    <row r="6411" spans="1:3">
      <c r="A6411"/>
      <c r="B6411"/>
      <c r="C6411"/>
    </row>
    <row r="6412" spans="1:3">
      <c r="A6412"/>
      <c r="B6412"/>
      <c r="C6412"/>
    </row>
    <row r="6413" spans="1:3">
      <c r="A6413"/>
      <c r="B6413"/>
      <c r="C6413"/>
    </row>
    <row r="6414" spans="1:3">
      <c r="A6414"/>
      <c r="B6414"/>
      <c r="C6414"/>
    </row>
    <row r="6415" spans="1:3">
      <c r="A6415"/>
      <c r="B6415"/>
      <c r="C6415"/>
    </row>
    <row r="6416" spans="1:3">
      <c r="A6416"/>
      <c r="B6416"/>
      <c r="C6416"/>
    </row>
    <row r="6417" spans="1:3">
      <c r="A6417"/>
      <c r="B6417"/>
      <c r="C6417"/>
    </row>
    <row r="6418" spans="1:3">
      <c r="A6418"/>
      <c r="B6418"/>
      <c r="C6418"/>
    </row>
    <row r="6419" spans="1:3">
      <c r="A6419"/>
      <c r="B6419"/>
      <c r="C6419"/>
    </row>
    <row r="6420" spans="1:3">
      <c r="A6420"/>
      <c r="B6420"/>
      <c r="C6420"/>
    </row>
    <row r="6421" spans="1:3">
      <c r="A6421"/>
      <c r="B6421"/>
      <c r="C6421"/>
    </row>
    <row r="6422" spans="1:3">
      <c r="A6422"/>
      <c r="B6422"/>
      <c r="C6422"/>
    </row>
    <row r="6423" spans="1:3">
      <c r="A6423"/>
      <c r="B6423"/>
      <c r="C6423"/>
    </row>
    <row r="6424" spans="1:3">
      <c r="A6424"/>
      <c r="B6424"/>
      <c r="C6424"/>
    </row>
    <row r="6425" spans="1:3">
      <c r="A6425"/>
      <c r="B6425"/>
      <c r="C6425"/>
    </row>
    <row r="6426" spans="1:3">
      <c r="A6426"/>
      <c r="B6426"/>
      <c r="C6426"/>
    </row>
    <row r="6427" spans="1:3">
      <c r="A6427"/>
      <c r="B6427"/>
      <c r="C6427"/>
    </row>
    <row r="6428" spans="1:3">
      <c r="A6428"/>
      <c r="B6428"/>
      <c r="C6428"/>
    </row>
    <row r="6429" spans="1:3">
      <c r="A6429"/>
      <c r="B6429"/>
      <c r="C6429"/>
    </row>
    <row r="6430" spans="1:3">
      <c r="A6430"/>
      <c r="B6430"/>
      <c r="C6430"/>
    </row>
    <row r="6431" spans="1:3">
      <c r="A6431"/>
      <c r="B6431"/>
      <c r="C6431"/>
    </row>
    <row r="6432" spans="1:3">
      <c r="A6432"/>
      <c r="B6432"/>
      <c r="C6432"/>
    </row>
    <row r="6433" spans="1:3">
      <c r="A6433"/>
      <c r="B6433"/>
      <c r="C6433"/>
    </row>
    <row r="6434" spans="1:3">
      <c r="A6434"/>
      <c r="B6434"/>
      <c r="C6434"/>
    </row>
    <row r="6435" spans="1:3">
      <c r="A6435"/>
      <c r="B6435"/>
      <c r="C6435"/>
    </row>
    <row r="6436" spans="1:3">
      <c r="A6436"/>
      <c r="B6436"/>
      <c r="C6436"/>
    </row>
    <row r="6437" spans="1:3">
      <c r="A6437"/>
      <c r="B6437"/>
      <c r="C6437"/>
    </row>
    <row r="6438" spans="1:3">
      <c r="A6438"/>
      <c r="B6438"/>
      <c r="C6438"/>
    </row>
    <row r="6439" spans="1:3">
      <c r="A6439"/>
      <c r="B6439"/>
      <c r="C6439"/>
    </row>
    <row r="6440" spans="1:3">
      <c r="A6440"/>
      <c r="B6440"/>
      <c r="C6440"/>
    </row>
    <row r="6441" spans="1:3">
      <c r="A6441"/>
      <c r="B6441"/>
      <c r="C6441"/>
    </row>
    <row r="6442" spans="1:3">
      <c r="A6442"/>
      <c r="B6442"/>
      <c r="C6442"/>
    </row>
    <row r="6443" spans="1:3">
      <c r="A6443"/>
      <c r="B6443"/>
      <c r="C6443"/>
    </row>
    <row r="6444" spans="1:3">
      <c r="A6444"/>
      <c r="B6444"/>
      <c r="C6444"/>
    </row>
    <row r="6445" spans="1:3">
      <c r="A6445"/>
      <c r="B6445"/>
      <c r="C6445"/>
    </row>
    <row r="6446" spans="1:3">
      <c r="A6446"/>
      <c r="B6446"/>
      <c r="C6446"/>
    </row>
    <row r="6447" spans="1:3">
      <c r="A6447"/>
      <c r="B6447"/>
      <c r="C6447"/>
    </row>
    <row r="6448" spans="1:3">
      <c r="A6448"/>
      <c r="B6448"/>
      <c r="C6448"/>
    </row>
    <row r="6449" spans="1:3">
      <c r="A6449"/>
      <c r="B6449"/>
      <c r="C6449"/>
    </row>
    <row r="6450" spans="1:3">
      <c r="A6450"/>
      <c r="B6450"/>
      <c r="C6450"/>
    </row>
    <row r="6451" spans="1:3">
      <c r="A6451"/>
      <c r="B6451"/>
      <c r="C6451"/>
    </row>
    <row r="6452" spans="1:3">
      <c r="A6452"/>
      <c r="B6452"/>
      <c r="C6452"/>
    </row>
    <row r="6453" spans="1:3">
      <c r="A6453"/>
      <c r="B6453"/>
      <c r="C6453"/>
    </row>
    <row r="6454" spans="1:3">
      <c r="A6454"/>
      <c r="B6454"/>
      <c r="C6454"/>
    </row>
    <row r="6455" spans="1:3">
      <c r="A6455"/>
      <c r="B6455"/>
      <c r="C6455"/>
    </row>
    <row r="6456" spans="1:3">
      <c r="A6456"/>
      <c r="B6456"/>
      <c r="C6456"/>
    </row>
    <row r="6457" spans="1:3">
      <c r="A6457"/>
      <c r="B6457"/>
      <c r="C6457"/>
    </row>
    <row r="6458" spans="1:3">
      <c r="A6458"/>
      <c r="B6458"/>
      <c r="C6458"/>
    </row>
    <row r="6459" spans="1:3">
      <c r="A6459"/>
      <c r="B6459"/>
      <c r="C6459"/>
    </row>
    <row r="6460" spans="1:3">
      <c r="A6460"/>
      <c r="B6460"/>
      <c r="C6460"/>
    </row>
    <row r="6461" spans="1:3">
      <c r="A6461"/>
      <c r="B6461"/>
      <c r="C6461"/>
    </row>
    <row r="6462" spans="1:3">
      <c r="A6462"/>
      <c r="B6462"/>
      <c r="C6462"/>
    </row>
    <row r="6463" spans="1:3">
      <c r="A6463"/>
      <c r="B6463"/>
      <c r="C6463"/>
    </row>
    <row r="6464" spans="1:3">
      <c r="A6464"/>
      <c r="B6464"/>
      <c r="C6464"/>
    </row>
    <row r="6465" spans="1:3">
      <c r="A6465"/>
      <c r="B6465"/>
      <c r="C6465"/>
    </row>
    <row r="6466" spans="1:3">
      <c r="A6466"/>
      <c r="B6466"/>
      <c r="C6466"/>
    </row>
    <row r="6467" spans="1:3">
      <c r="A6467"/>
      <c r="B6467"/>
      <c r="C6467"/>
    </row>
    <row r="6468" spans="1:3">
      <c r="A6468"/>
      <c r="B6468"/>
      <c r="C6468"/>
    </row>
    <row r="6469" spans="1:3">
      <c r="A6469"/>
      <c r="B6469"/>
      <c r="C6469"/>
    </row>
    <row r="6470" spans="1:3">
      <c r="A6470"/>
      <c r="B6470"/>
      <c r="C6470"/>
    </row>
    <row r="6471" spans="1:3">
      <c r="A6471"/>
      <c r="B6471"/>
      <c r="C6471"/>
    </row>
    <row r="6472" spans="1:3">
      <c r="A6472"/>
      <c r="B6472"/>
      <c r="C6472"/>
    </row>
    <row r="6473" spans="1:3">
      <c r="A6473"/>
      <c r="B6473"/>
      <c r="C6473"/>
    </row>
    <row r="6474" spans="1:3">
      <c r="A6474"/>
      <c r="B6474"/>
      <c r="C6474"/>
    </row>
    <row r="6475" spans="1:3">
      <c r="A6475"/>
      <c r="B6475"/>
      <c r="C6475"/>
    </row>
    <row r="6476" spans="1:3">
      <c r="A6476"/>
      <c r="B6476"/>
      <c r="C6476"/>
    </row>
    <row r="6477" spans="1:3">
      <c r="A6477"/>
      <c r="B6477"/>
      <c r="C6477"/>
    </row>
    <row r="6478" spans="1:3">
      <c r="A6478"/>
      <c r="B6478"/>
      <c r="C6478"/>
    </row>
    <row r="6479" spans="1:3">
      <c r="A6479"/>
      <c r="B6479"/>
      <c r="C6479"/>
    </row>
    <row r="6480" spans="1:3">
      <c r="A6480"/>
      <c r="B6480"/>
      <c r="C6480"/>
    </row>
    <row r="6481" spans="1:3">
      <c r="A6481"/>
      <c r="B6481"/>
      <c r="C6481"/>
    </row>
    <row r="6482" spans="1:3">
      <c r="A6482"/>
      <c r="B6482"/>
      <c r="C6482"/>
    </row>
    <row r="6483" spans="1:3">
      <c r="A6483"/>
      <c r="B6483"/>
      <c r="C6483"/>
    </row>
    <row r="6484" spans="1:3">
      <c r="A6484"/>
      <c r="B6484"/>
      <c r="C6484"/>
    </row>
    <row r="6485" spans="1:3">
      <c r="A6485"/>
      <c r="B6485"/>
      <c r="C6485"/>
    </row>
    <row r="6486" spans="1:3">
      <c r="A6486"/>
      <c r="B6486"/>
      <c r="C6486"/>
    </row>
    <row r="6487" spans="1:3">
      <c r="A6487"/>
      <c r="B6487"/>
      <c r="C6487"/>
    </row>
    <row r="6488" spans="1:3">
      <c r="A6488"/>
      <c r="B6488"/>
      <c r="C6488"/>
    </row>
    <row r="6489" spans="1:3">
      <c r="A6489"/>
      <c r="B6489"/>
      <c r="C6489"/>
    </row>
    <row r="6490" spans="1:3">
      <c r="A6490"/>
      <c r="B6490"/>
      <c r="C6490"/>
    </row>
    <row r="6491" spans="1:3">
      <c r="A6491"/>
      <c r="B6491"/>
      <c r="C6491"/>
    </row>
    <row r="6492" spans="1:3">
      <c r="A6492"/>
      <c r="B6492"/>
      <c r="C6492"/>
    </row>
    <row r="6493" spans="1:3">
      <c r="A6493"/>
      <c r="B6493"/>
      <c r="C6493"/>
    </row>
    <row r="6494" spans="1:3">
      <c r="A6494"/>
      <c r="B6494"/>
      <c r="C6494"/>
    </row>
    <row r="6495" spans="1:3">
      <c r="A6495"/>
      <c r="B6495"/>
      <c r="C6495"/>
    </row>
    <row r="6496" spans="1:3">
      <c r="A6496"/>
      <c r="B6496"/>
      <c r="C6496"/>
    </row>
    <row r="6497" spans="1:3">
      <c r="A6497"/>
      <c r="B6497"/>
      <c r="C6497"/>
    </row>
    <row r="6498" spans="1:3">
      <c r="A6498"/>
      <c r="B6498"/>
      <c r="C6498"/>
    </row>
    <row r="6499" spans="1:3">
      <c r="A6499"/>
      <c r="B6499"/>
      <c r="C6499"/>
    </row>
    <row r="6500" spans="1:3">
      <c r="A6500"/>
      <c r="B6500"/>
      <c r="C6500"/>
    </row>
    <row r="6501" spans="1:3">
      <c r="A6501"/>
      <c r="B6501"/>
      <c r="C6501"/>
    </row>
    <row r="6502" spans="1:3">
      <c r="A6502"/>
      <c r="B6502"/>
      <c r="C6502"/>
    </row>
    <row r="6503" spans="1:3">
      <c r="A6503"/>
      <c r="B6503"/>
      <c r="C6503"/>
    </row>
    <row r="6504" spans="1:3">
      <c r="A6504"/>
      <c r="B6504"/>
      <c r="C6504"/>
    </row>
    <row r="6505" spans="1:3">
      <c r="A6505"/>
      <c r="B6505"/>
      <c r="C6505"/>
    </row>
    <row r="6506" spans="1:3">
      <c r="A6506"/>
      <c r="B6506"/>
      <c r="C6506"/>
    </row>
    <row r="6507" spans="1:3">
      <c r="A6507"/>
      <c r="B6507"/>
      <c r="C6507"/>
    </row>
    <row r="6508" spans="1:3">
      <c r="A6508"/>
      <c r="B6508"/>
      <c r="C6508"/>
    </row>
    <row r="6509" spans="1:3">
      <c r="A6509"/>
      <c r="B6509"/>
      <c r="C6509"/>
    </row>
    <row r="6510" spans="1:3">
      <c r="A6510"/>
      <c r="B6510"/>
      <c r="C6510"/>
    </row>
    <row r="6511" spans="1:3">
      <c r="A6511"/>
      <c r="B6511"/>
      <c r="C6511"/>
    </row>
    <row r="6512" spans="1:3">
      <c r="A6512"/>
      <c r="B6512"/>
      <c r="C6512"/>
    </row>
    <row r="6513" spans="1:3">
      <c r="A6513"/>
      <c r="B6513"/>
      <c r="C6513"/>
    </row>
    <row r="6514" spans="1:3">
      <c r="A6514"/>
      <c r="B6514"/>
      <c r="C6514"/>
    </row>
    <row r="6515" spans="1:3">
      <c r="A6515"/>
      <c r="B6515"/>
      <c r="C6515"/>
    </row>
    <row r="6516" spans="1:3">
      <c r="A6516"/>
      <c r="B6516"/>
      <c r="C6516"/>
    </row>
    <row r="6517" spans="1:3">
      <c r="A6517"/>
      <c r="B6517"/>
      <c r="C6517"/>
    </row>
    <row r="6518" spans="1:3">
      <c r="A6518"/>
      <c r="B6518"/>
      <c r="C6518"/>
    </row>
    <row r="6519" spans="1:3">
      <c r="A6519"/>
      <c r="B6519"/>
      <c r="C6519"/>
    </row>
    <row r="6520" spans="1:3">
      <c r="A6520"/>
      <c r="B6520"/>
      <c r="C6520"/>
    </row>
    <row r="6521" spans="1:3">
      <c r="A6521"/>
      <c r="B6521"/>
      <c r="C6521"/>
    </row>
    <row r="6522" spans="1:3">
      <c r="A6522"/>
      <c r="B6522"/>
      <c r="C6522"/>
    </row>
    <row r="6523" spans="1:3">
      <c r="A6523"/>
      <c r="B6523"/>
      <c r="C6523"/>
    </row>
    <row r="6524" spans="1:3">
      <c r="A6524"/>
      <c r="B6524"/>
      <c r="C6524"/>
    </row>
    <row r="6525" spans="1:3">
      <c r="A6525"/>
      <c r="B6525"/>
      <c r="C6525"/>
    </row>
    <row r="6526" spans="1:3">
      <c r="A6526"/>
      <c r="B6526"/>
      <c r="C6526"/>
    </row>
    <row r="6527" spans="1:3">
      <c r="A6527"/>
      <c r="B6527"/>
      <c r="C6527"/>
    </row>
    <row r="6528" spans="1:3">
      <c r="A6528"/>
      <c r="B6528"/>
      <c r="C6528"/>
    </row>
    <row r="6529" spans="1:3">
      <c r="A6529"/>
      <c r="B6529"/>
      <c r="C6529"/>
    </row>
    <row r="6530" spans="1:3">
      <c r="A6530"/>
      <c r="B6530"/>
      <c r="C6530"/>
    </row>
    <row r="6531" spans="1:3">
      <c r="A6531"/>
      <c r="B6531"/>
      <c r="C6531"/>
    </row>
    <row r="6532" spans="1:3">
      <c r="A6532"/>
      <c r="B6532"/>
      <c r="C6532"/>
    </row>
    <row r="6533" spans="1:3">
      <c r="A6533"/>
      <c r="B6533"/>
      <c r="C6533"/>
    </row>
    <row r="6534" spans="1:3">
      <c r="A6534"/>
      <c r="B6534"/>
      <c r="C6534"/>
    </row>
    <row r="6535" spans="1:3">
      <c r="A6535"/>
      <c r="B6535"/>
      <c r="C6535"/>
    </row>
    <row r="6536" spans="1:3">
      <c r="A6536"/>
      <c r="B6536"/>
      <c r="C6536"/>
    </row>
    <row r="6537" spans="1:3">
      <c r="A6537"/>
      <c r="B6537"/>
      <c r="C6537"/>
    </row>
    <row r="6538" spans="1:3">
      <c r="A6538"/>
      <c r="B6538"/>
      <c r="C6538"/>
    </row>
    <row r="6539" spans="1:3">
      <c r="A6539"/>
      <c r="B6539"/>
      <c r="C6539"/>
    </row>
    <row r="6540" spans="1:3">
      <c r="A6540"/>
      <c r="B6540"/>
      <c r="C6540"/>
    </row>
    <row r="6541" spans="1:3">
      <c r="A6541"/>
      <c r="B6541"/>
      <c r="C6541"/>
    </row>
    <row r="6542" spans="1:3">
      <c r="A6542"/>
      <c r="B6542"/>
      <c r="C6542"/>
    </row>
    <row r="6543" spans="1:3">
      <c r="A6543"/>
      <c r="B6543"/>
      <c r="C6543"/>
    </row>
    <row r="6544" spans="1:3">
      <c r="A6544"/>
      <c r="B6544"/>
      <c r="C6544"/>
    </row>
    <row r="6545" spans="1:3">
      <c r="A6545"/>
      <c r="B6545"/>
      <c r="C6545"/>
    </row>
    <row r="6546" spans="1:3">
      <c r="A6546"/>
      <c r="B6546"/>
      <c r="C6546"/>
    </row>
    <row r="6547" spans="1:3">
      <c r="A6547"/>
      <c r="B6547"/>
      <c r="C6547"/>
    </row>
    <row r="6548" spans="1:3">
      <c r="A6548"/>
      <c r="B6548"/>
      <c r="C6548"/>
    </row>
    <row r="6549" spans="1:3">
      <c r="A6549"/>
      <c r="B6549"/>
      <c r="C6549"/>
    </row>
    <row r="6550" spans="1:3">
      <c r="A6550"/>
      <c r="B6550"/>
      <c r="C6550"/>
    </row>
    <row r="6551" spans="1:3">
      <c r="A6551"/>
      <c r="B6551"/>
      <c r="C6551"/>
    </row>
    <row r="6552" spans="1:3">
      <c r="A6552"/>
      <c r="B6552"/>
      <c r="C6552"/>
    </row>
    <row r="6553" spans="1:3">
      <c r="A6553"/>
      <c r="B6553"/>
      <c r="C6553"/>
    </row>
    <row r="6554" spans="1:3">
      <c r="A6554"/>
      <c r="B6554"/>
      <c r="C6554"/>
    </row>
    <row r="6555" spans="1:3">
      <c r="A6555"/>
      <c r="B6555"/>
      <c r="C6555"/>
    </row>
    <row r="6556" spans="1:3">
      <c r="A6556"/>
      <c r="B6556"/>
      <c r="C6556"/>
    </row>
    <row r="6557" spans="1:3">
      <c r="A6557"/>
      <c r="B6557"/>
      <c r="C6557"/>
    </row>
    <row r="6558" spans="1:3">
      <c r="A6558"/>
      <c r="B6558"/>
      <c r="C6558"/>
    </row>
    <row r="6559" spans="1:3">
      <c r="A6559"/>
      <c r="B6559"/>
      <c r="C6559"/>
    </row>
    <row r="6560" spans="1:3">
      <c r="A6560"/>
      <c r="B6560"/>
      <c r="C6560"/>
    </row>
    <row r="6561" spans="1:3">
      <c r="A6561"/>
      <c r="B6561"/>
      <c r="C6561"/>
    </row>
    <row r="6562" spans="1:3">
      <c r="A6562"/>
      <c r="B6562"/>
      <c r="C6562"/>
    </row>
    <row r="6563" spans="1:3">
      <c r="A6563"/>
      <c r="B6563"/>
      <c r="C6563"/>
    </row>
    <row r="6564" spans="1:3">
      <c r="A6564"/>
      <c r="B6564"/>
      <c r="C6564"/>
    </row>
    <row r="6565" spans="1:3">
      <c r="A6565"/>
      <c r="B6565"/>
      <c r="C6565"/>
    </row>
    <row r="6566" spans="1:3">
      <c r="A6566"/>
      <c r="B6566"/>
      <c r="C6566"/>
    </row>
    <row r="6567" spans="1:3">
      <c r="A6567"/>
      <c r="B6567"/>
      <c r="C6567"/>
    </row>
    <row r="6568" spans="1:3">
      <c r="A6568"/>
      <c r="B6568"/>
      <c r="C6568"/>
    </row>
    <row r="6569" spans="1:3">
      <c r="A6569"/>
      <c r="B6569"/>
      <c r="C6569"/>
    </row>
    <row r="6570" spans="1:3">
      <c r="A6570"/>
      <c r="B6570"/>
      <c r="C6570"/>
    </row>
    <row r="6571" spans="1:3">
      <c r="A6571"/>
      <c r="B6571"/>
      <c r="C6571"/>
    </row>
    <row r="6572" spans="1:3">
      <c r="A6572"/>
      <c r="B6572"/>
      <c r="C6572"/>
    </row>
    <row r="6573" spans="1:3">
      <c r="A6573"/>
      <c r="B6573"/>
      <c r="C6573"/>
    </row>
    <row r="6574" spans="1:3">
      <c r="A6574"/>
      <c r="B6574"/>
      <c r="C6574"/>
    </row>
    <row r="6575" spans="1:3">
      <c r="A6575"/>
      <c r="B6575"/>
      <c r="C6575"/>
    </row>
    <row r="6576" spans="1:3">
      <c r="A6576"/>
      <c r="B6576"/>
      <c r="C6576"/>
    </row>
    <row r="6577" spans="1:3">
      <c r="A6577"/>
      <c r="B6577"/>
      <c r="C6577"/>
    </row>
    <row r="6578" spans="1:3">
      <c r="A6578"/>
      <c r="B6578"/>
      <c r="C6578"/>
    </row>
    <row r="6579" spans="1:3">
      <c r="A6579"/>
      <c r="B6579"/>
      <c r="C6579"/>
    </row>
    <row r="6580" spans="1:3">
      <c r="A6580"/>
      <c r="B6580"/>
      <c r="C6580"/>
    </row>
    <row r="6581" spans="1:3">
      <c r="A6581"/>
      <c r="B6581"/>
      <c r="C6581"/>
    </row>
    <row r="6582" spans="1:3">
      <c r="A6582"/>
      <c r="B6582"/>
      <c r="C6582"/>
    </row>
    <row r="6583" spans="1:3">
      <c r="A6583"/>
      <c r="B6583"/>
      <c r="C6583"/>
    </row>
    <row r="6584" spans="1:3">
      <c r="A6584"/>
      <c r="B6584"/>
      <c r="C6584"/>
    </row>
    <row r="6585" spans="1:3">
      <c r="A6585"/>
      <c r="B6585"/>
      <c r="C6585"/>
    </row>
    <row r="6586" spans="1:3">
      <c r="A6586"/>
      <c r="B6586"/>
      <c r="C6586"/>
    </row>
    <row r="6587" spans="1:3">
      <c r="A6587"/>
      <c r="B6587"/>
      <c r="C6587"/>
    </row>
    <row r="6588" spans="1:3">
      <c r="A6588"/>
      <c r="B6588"/>
      <c r="C6588"/>
    </row>
    <row r="6589" spans="1:3">
      <c r="A6589"/>
      <c r="B6589"/>
      <c r="C6589"/>
    </row>
    <row r="6590" spans="1:3">
      <c r="A6590"/>
      <c r="B6590"/>
      <c r="C6590"/>
    </row>
    <row r="6591" spans="1:3">
      <c r="A6591"/>
      <c r="B6591"/>
      <c r="C6591"/>
    </row>
    <row r="6592" spans="1:3">
      <c r="A6592"/>
      <c r="B6592"/>
      <c r="C6592"/>
    </row>
    <row r="6593" spans="1:3">
      <c r="A6593"/>
      <c r="B6593"/>
      <c r="C6593"/>
    </row>
    <row r="6594" spans="1:3">
      <c r="A6594"/>
      <c r="B6594"/>
      <c r="C6594"/>
    </row>
    <row r="6595" spans="1:3">
      <c r="A6595"/>
      <c r="B6595"/>
      <c r="C6595"/>
    </row>
    <row r="6596" spans="1:3">
      <c r="A6596"/>
      <c r="B6596"/>
      <c r="C6596"/>
    </row>
    <row r="6597" spans="1:3">
      <c r="A6597"/>
      <c r="B6597"/>
      <c r="C6597"/>
    </row>
    <row r="6598" spans="1:3">
      <c r="A6598"/>
      <c r="B6598"/>
      <c r="C6598"/>
    </row>
    <row r="6599" spans="1:3">
      <c r="A6599"/>
      <c r="B6599"/>
      <c r="C6599"/>
    </row>
    <row r="6600" spans="1:3">
      <c r="A6600"/>
      <c r="B6600"/>
      <c r="C6600"/>
    </row>
    <row r="6601" spans="1:3">
      <c r="A6601"/>
      <c r="B6601"/>
      <c r="C6601"/>
    </row>
    <row r="6602" spans="1:3">
      <c r="A6602"/>
      <c r="B6602"/>
      <c r="C6602"/>
    </row>
    <row r="6603" spans="1:3">
      <c r="A6603"/>
      <c r="B6603"/>
      <c r="C6603"/>
    </row>
    <row r="6604" spans="1:3">
      <c r="A6604"/>
      <c r="B6604"/>
      <c r="C6604"/>
    </row>
    <row r="6605" spans="1:3">
      <c r="A6605"/>
      <c r="B6605"/>
      <c r="C6605"/>
    </row>
    <row r="6606" spans="1:3">
      <c r="A6606"/>
      <c r="B6606"/>
      <c r="C6606"/>
    </row>
    <row r="6607" spans="1:3">
      <c r="A6607"/>
      <c r="B6607"/>
      <c r="C6607"/>
    </row>
    <row r="6608" spans="1:3">
      <c r="A6608"/>
      <c r="B6608"/>
      <c r="C6608"/>
    </row>
    <row r="6609" spans="1:3">
      <c r="A6609"/>
      <c r="B6609"/>
      <c r="C6609"/>
    </row>
    <row r="6610" spans="1:3">
      <c r="A6610"/>
      <c r="B6610"/>
      <c r="C6610"/>
    </row>
    <row r="6611" spans="1:3">
      <c r="A6611"/>
      <c r="B6611"/>
      <c r="C6611"/>
    </row>
    <row r="6612" spans="1:3">
      <c r="A6612"/>
      <c r="B6612"/>
      <c r="C6612"/>
    </row>
    <row r="6613" spans="1:3">
      <c r="A6613"/>
      <c r="B6613"/>
      <c r="C6613"/>
    </row>
    <row r="6614" spans="1:3">
      <c r="A6614"/>
      <c r="B6614"/>
      <c r="C6614"/>
    </row>
    <row r="6615" spans="1:3">
      <c r="A6615"/>
      <c r="B6615"/>
      <c r="C6615"/>
    </row>
    <row r="6616" spans="1:3">
      <c r="A6616"/>
      <c r="B6616"/>
      <c r="C6616"/>
    </row>
    <row r="6617" spans="1:3">
      <c r="A6617"/>
      <c r="B6617"/>
      <c r="C6617"/>
    </row>
    <row r="6618" spans="1:3">
      <c r="A6618"/>
      <c r="B6618"/>
      <c r="C6618"/>
    </row>
    <row r="6619" spans="1:3">
      <c r="A6619"/>
      <c r="B6619"/>
      <c r="C6619"/>
    </row>
    <row r="6620" spans="1:3">
      <c r="A6620"/>
      <c r="B6620"/>
      <c r="C6620"/>
    </row>
    <row r="6621" spans="1:3">
      <c r="A6621"/>
      <c r="B6621"/>
      <c r="C6621"/>
    </row>
    <row r="6622" spans="1:3">
      <c r="A6622"/>
      <c r="B6622"/>
      <c r="C6622"/>
    </row>
    <row r="6623" spans="1:3">
      <c r="A6623"/>
      <c r="B6623"/>
      <c r="C6623"/>
    </row>
    <row r="6624" spans="1:3">
      <c r="A6624"/>
      <c r="B6624"/>
      <c r="C6624"/>
    </row>
    <row r="6625" spans="1:3">
      <c r="A6625"/>
      <c r="B6625"/>
      <c r="C6625"/>
    </row>
    <row r="6626" spans="1:3">
      <c r="A6626"/>
      <c r="B6626"/>
      <c r="C6626"/>
    </row>
    <row r="6627" spans="1:3">
      <c r="A6627"/>
      <c r="B6627"/>
      <c r="C6627"/>
    </row>
    <row r="6628" spans="1:3">
      <c r="A6628"/>
      <c r="B6628"/>
      <c r="C6628"/>
    </row>
    <row r="6629" spans="1:3">
      <c r="A6629"/>
      <c r="B6629"/>
      <c r="C6629"/>
    </row>
    <row r="6630" spans="1:3">
      <c r="A6630"/>
      <c r="B6630"/>
      <c r="C6630"/>
    </row>
    <row r="6631" spans="1:3">
      <c r="A6631"/>
      <c r="B6631"/>
      <c r="C6631"/>
    </row>
    <row r="6632" spans="1:3">
      <c r="A6632"/>
      <c r="B6632"/>
      <c r="C6632"/>
    </row>
    <row r="6633" spans="1:3">
      <c r="A6633"/>
      <c r="B6633"/>
      <c r="C6633"/>
    </row>
    <row r="6634" spans="1:3">
      <c r="A6634"/>
      <c r="B6634"/>
      <c r="C6634"/>
    </row>
    <row r="6635" spans="1:3">
      <c r="A6635"/>
      <c r="B6635"/>
      <c r="C6635"/>
    </row>
    <row r="6636" spans="1:3">
      <c r="A6636"/>
      <c r="B6636"/>
      <c r="C6636"/>
    </row>
    <row r="6637" spans="1:3">
      <c r="A6637"/>
      <c r="B6637"/>
      <c r="C6637"/>
    </row>
    <row r="6638" spans="1:3">
      <c r="A6638"/>
      <c r="B6638"/>
      <c r="C6638"/>
    </row>
    <row r="6639" spans="1:3">
      <c r="A6639"/>
      <c r="B6639"/>
      <c r="C6639"/>
    </row>
    <row r="6640" spans="1:3">
      <c r="A6640"/>
      <c r="B6640"/>
      <c r="C6640"/>
    </row>
    <row r="6641" spans="1:3">
      <c r="A6641"/>
      <c r="B6641"/>
      <c r="C6641"/>
    </row>
    <row r="6642" spans="1:3">
      <c r="A6642"/>
      <c r="B6642"/>
      <c r="C6642"/>
    </row>
    <row r="6643" spans="1:3">
      <c r="A6643"/>
      <c r="B6643"/>
      <c r="C6643"/>
    </row>
    <row r="6644" spans="1:3">
      <c r="A6644"/>
      <c r="B6644"/>
      <c r="C6644"/>
    </row>
    <row r="6645" spans="1:3">
      <c r="A6645"/>
      <c r="B6645"/>
      <c r="C6645"/>
    </row>
    <row r="6646" spans="1:3">
      <c r="A6646"/>
      <c r="B6646"/>
      <c r="C6646"/>
    </row>
    <row r="6647" spans="1:3">
      <c r="A6647"/>
      <c r="B6647"/>
      <c r="C6647"/>
    </row>
    <row r="6648" spans="1:3">
      <c r="A6648"/>
      <c r="B6648"/>
      <c r="C6648"/>
    </row>
    <row r="6649" spans="1:3">
      <c r="A6649"/>
      <c r="B6649"/>
      <c r="C6649"/>
    </row>
    <row r="6650" spans="1:3">
      <c r="A6650"/>
      <c r="B6650"/>
      <c r="C6650"/>
    </row>
    <row r="6651" spans="1:3">
      <c r="A6651"/>
      <c r="B6651"/>
      <c r="C6651"/>
    </row>
    <row r="6652" spans="1:3">
      <c r="A6652"/>
      <c r="B6652"/>
      <c r="C6652"/>
    </row>
    <row r="6653" spans="1:3">
      <c r="A6653"/>
      <c r="B6653"/>
      <c r="C6653"/>
    </row>
    <row r="6654" spans="1:3">
      <c r="A6654"/>
      <c r="B6654"/>
      <c r="C6654"/>
    </row>
    <row r="6655" spans="1:3">
      <c r="A6655"/>
      <c r="B6655"/>
      <c r="C6655"/>
    </row>
    <row r="6656" spans="1:3">
      <c r="A6656"/>
      <c r="B6656"/>
      <c r="C6656"/>
    </row>
    <row r="6657" spans="1:3">
      <c r="A6657"/>
      <c r="B6657"/>
      <c r="C6657"/>
    </row>
    <row r="6658" spans="1:3">
      <c r="A6658"/>
      <c r="B6658"/>
      <c r="C6658"/>
    </row>
    <row r="6659" spans="1:3">
      <c r="A6659"/>
      <c r="B6659"/>
      <c r="C6659"/>
    </row>
    <row r="6660" spans="1:3">
      <c r="A6660"/>
      <c r="B6660"/>
      <c r="C6660"/>
    </row>
    <row r="6661" spans="1:3">
      <c r="A6661"/>
      <c r="B6661"/>
      <c r="C6661"/>
    </row>
    <row r="6662" spans="1:3">
      <c r="A6662"/>
      <c r="B6662"/>
      <c r="C6662"/>
    </row>
    <row r="6663" spans="1:3">
      <c r="A6663"/>
      <c r="B6663"/>
      <c r="C6663"/>
    </row>
    <row r="6664" spans="1:3">
      <c r="A6664"/>
      <c r="B6664"/>
      <c r="C6664"/>
    </row>
    <row r="6665" spans="1:3">
      <c r="A6665"/>
      <c r="B6665"/>
      <c r="C6665"/>
    </row>
    <row r="6666" spans="1:3">
      <c r="A6666"/>
      <c r="B6666"/>
      <c r="C6666"/>
    </row>
    <row r="6667" spans="1:3">
      <c r="A6667"/>
      <c r="B6667"/>
      <c r="C6667"/>
    </row>
    <row r="6668" spans="1:3">
      <c r="A6668"/>
      <c r="B6668"/>
      <c r="C6668"/>
    </row>
    <row r="6669" spans="1:3">
      <c r="A6669"/>
      <c r="B6669"/>
      <c r="C6669"/>
    </row>
    <row r="6670" spans="1:3">
      <c r="A6670"/>
      <c r="B6670"/>
      <c r="C6670"/>
    </row>
    <row r="6671" spans="1:3">
      <c r="A6671"/>
      <c r="B6671"/>
      <c r="C6671"/>
    </row>
    <row r="6672" spans="1:3">
      <c r="A6672"/>
      <c r="B6672"/>
      <c r="C6672"/>
    </row>
    <row r="6673" spans="1:3">
      <c r="A6673"/>
      <c r="B6673"/>
      <c r="C6673"/>
    </row>
    <row r="6674" spans="1:3">
      <c r="A6674"/>
      <c r="B6674"/>
      <c r="C6674"/>
    </row>
    <row r="6675" spans="1:3">
      <c r="A6675"/>
      <c r="B6675"/>
      <c r="C6675"/>
    </row>
    <row r="6676" spans="1:3">
      <c r="A6676"/>
      <c r="B6676"/>
      <c r="C6676"/>
    </row>
    <row r="6677" spans="1:3">
      <c r="A6677"/>
      <c r="B6677"/>
      <c r="C6677"/>
    </row>
    <row r="6678" spans="1:3">
      <c r="A6678"/>
      <c r="B6678"/>
      <c r="C6678"/>
    </row>
    <row r="6679" spans="1:3">
      <c r="A6679"/>
      <c r="B6679"/>
      <c r="C6679"/>
    </row>
    <row r="6680" spans="1:3">
      <c r="A6680"/>
      <c r="B6680"/>
      <c r="C6680"/>
    </row>
    <row r="6681" spans="1:3">
      <c r="A6681"/>
      <c r="B6681"/>
      <c r="C6681"/>
    </row>
    <row r="6682" spans="1:3">
      <c r="A6682"/>
      <c r="B6682"/>
      <c r="C6682"/>
    </row>
    <row r="6683" spans="1:3">
      <c r="A6683"/>
      <c r="B6683"/>
      <c r="C6683"/>
    </row>
    <row r="6684" spans="1:3">
      <c r="A6684"/>
      <c r="B6684"/>
      <c r="C6684"/>
    </row>
    <row r="6685" spans="1:3">
      <c r="A6685"/>
      <c r="B6685"/>
      <c r="C6685"/>
    </row>
    <row r="6686" spans="1:3">
      <c r="A6686"/>
      <c r="B6686"/>
      <c r="C6686"/>
    </row>
    <row r="6687" spans="1:3">
      <c r="A6687"/>
      <c r="B6687"/>
      <c r="C6687"/>
    </row>
    <row r="6688" spans="1:3">
      <c r="A6688"/>
      <c r="B6688"/>
      <c r="C6688"/>
    </row>
    <row r="6689" spans="1:3">
      <c r="A6689"/>
      <c r="B6689"/>
      <c r="C6689"/>
    </row>
    <row r="6690" spans="1:3">
      <c r="A6690"/>
      <c r="B6690"/>
      <c r="C6690"/>
    </row>
    <row r="6691" spans="1:3">
      <c r="A6691"/>
      <c r="B6691"/>
      <c r="C6691"/>
    </row>
    <row r="6692" spans="1:3">
      <c r="A6692"/>
      <c r="B6692"/>
      <c r="C6692"/>
    </row>
    <row r="6693" spans="1:3">
      <c r="A6693"/>
      <c r="B6693"/>
      <c r="C6693"/>
    </row>
    <row r="6694" spans="1:3">
      <c r="A6694"/>
      <c r="B6694"/>
      <c r="C6694"/>
    </row>
    <row r="6695" spans="1:3">
      <c r="A6695"/>
      <c r="B6695"/>
      <c r="C6695"/>
    </row>
    <row r="6696" spans="1:3">
      <c r="A6696"/>
      <c r="B6696"/>
      <c r="C6696"/>
    </row>
    <row r="6697" spans="1:3">
      <c r="A6697"/>
      <c r="B6697"/>
      <c r="C6697"/>
    </row>
    <row r="6698" spans="1:3">
      <c r="A6698"/>
      <c r="B6698"/>
      <c r="C6698"/>
    </row>
    <row r="6699" spans="1:3">
      <c r="A6699"/>
      <c r="B6699"/>
      <c r="C6699"/>
    </row>
    <row r="6700" spans="1:3">
      <c r="A6700"/>
      <c r="B6700"/>
      <c r="C6700"/>
    </row>
    <row r="6701" spans="1:3">
      <c r="A6701"/>
      <c r="B6701"/>
      <c r="C6701"/>
    </row>
    <row r="6702" spans="1:3">
      <c r="A6702"/>
      <c r="B6702"/>
      <c r="C6702"/>
    </row>
    <row r="6703" spans="1:3">
      <c r="A6703"/>
      <c r="B6703"/>
      <c r="C6703"/>
    </row>
    <row r="6704" spans="1:3">
      <c r="A6704"/>
      <c r="B6704"/>
      <c r="C6704"/>
    </row>
    <row r="6705" spans="1:3">
      <c r="A6705"/>
      <c r="B6705"/>
      <c r="C6705"/>
    </row>
    <row r="6706" spans="1:3">
      <c r="A6706"/>
      <c r="B6706"/>
      <c r="C6706"/>
    </row>
    <row r="6707" spans="1:3">
      <c r="A6707"/>
      <c r="B6707"/>
      <c r="C6707"/>
    </row>
    <row r="6708" spans="1:3">
      <c r="A6708"/>
      <c r="B6708"/>
      <c r="C6708"/>
    </row>
    <row r="6709" spans="1:3">
      <c r="A6709"/>
      <c r="B6709"/>
      <c r="C6709"/>
    </row>
    <row r="6710" spans="1:3">
      <c r="A6710"/>
      <c r="B6710"/>
      <c r="C6710"/>
    </row>
    <row r="6711" spans="1:3">
      <c r="A6711"/>
      <c r="B6711"/>
      <c r="C6711"/>
    </row>
    <row r="6712" spans="1:3">
      <c r="A6712"/>
      <c r="B6712"/>
      <c r="C6712"/>
    </row>
    <row r="6713" spans="1:3">
      <c r="A6713"/>
      <c r="B6713"/>
      <c r="C6713"/>
    </row>
    <row r="6714" spans="1:3">
      <c r="A6714"/>
      <c r="B6714"/>
      <c r="C6714"/>
    </row>
    <row r="6715" spans="1:3">
      <c r="A6715"/>
      <c r="B6715"/>
      <c r="C6715"/>
    </row>
    <row r="6716" spans="1:3">
      <c r="A6716"/>
      <c r="B6716"/>
      <c r="C6716"/>
    </row>
    <row r="6717" spans="1:3">
      <c r="A6717"/>
      <c r="B6717"/>
      <c r="C6717"/>
    </row>
    <row r="6718" spans="1:3">
      <c r="A6718"/>
      <c r="B6718"/>
      <c r="C6718"/>
    </row>
    <row r="6719" spans="1:3">
      <c r="A6719"/>
      <c r="B6719"/>
      <c r="C6719"/>
    </row>
    <row r="6720" spans="1:3">
      <c r="A6720"/>
      <c r="B6720"/>
      <c r="C6720"/>
    </row>
    <row r="6721" spans="1:3">
      <c r="A6721"/>
      <c r="B6721"/>
      <c r="C6721"/>
    </row>
    <row r="6722" spans="1:3">
      <c r="A6722"/>
      <c r="B6722"/>
      <c r="C6722"/>
    </row>
    <row r="6723" spans="1:3">
      <c r="A6723"/>
      <c r="B6723"/>
      <c r="C6723"/>
    </row>
    <row r="6724" spans="1:3">
      <c r="A6724"/>
      <c r="B6724"/>
      <c r="C6724"/>
    </row>
    <row r="6725" spans="1:3">
      <c r="A6725"/>
      <c r="B6725"/>
      <c r="C6725"/>
    </row>
    <row r="6726" spans="1:3">
      <c r="A6726"/>
      <c r="B6726"/>
      <c r="C6726"/>
    </row>
    <row r="6727" spans="1:3">
      <c r="A6727"/>
      <c r="B6727"/>
      <c r="C6727"/>
    </row>
    <row r="6728" spans="1:3">
      <c r="A6728"/>
      <c r="B6728"/>
      <c r="C6728"/>
    </row>
    <row r="6729" spans="1:3">
      <c r="A6729"/>
      <c r="B6729"/>
      <c r="C6729"/>
    </row>
    <row r="6730" spans="1:3">
      <c r="A6730"/>
      <c r="B6730"/>
      <c r="C6730"/>
    </row>
    <row r="6731" spans="1:3">
      <c r="A6731"/>
      <c r="B6731"/>
      <c r="C6731"/>
    </row>
    <row r="6732" spans="1:3">
      <c r="A6732"/>
      <c r="B6732"/>
      <c r="C6732"/>
    </row>
    <row r="6733" spans="1:3">
      <c r="A6733"/>
      <c r="B6733"/>
      <c r="C6733"/>
    </row>
    <row r="6734" spans="1:3">
      <c r="A6734"/>
      <c r="B6734"/>
      <c r="C6734"/>
    </row>
    <row r="6735" spans="1:3">
      <c r="A6735"/>
      <c r="B6735"/>
      <c r="C6735"/>
    </row>
    <row r="6736" spans="1:3">
      <c r="A6736"/>
      <c r="B6736"/>
      <c r="C6736"/>
    </row>
    <row r="6737" spans="1:3">
      <c r="A6737"/>
      <c r="B6737"/>
      <c r="C6737"/>
    </row>
    <row r="6738" spans="1:3">
      <c r="A6738"/>
      <c r="B6738"/>
      <c r="C6738"/>
    </row>
    <row r="6739" spans="1:3">
      <c r="A6739"/>
      <c r="B6739"/>
      <c r="C6739"/>
    </row>
    <row r="6740" spans="1:3">
      <c r="A6740"/>
      <c r="B6740"/>
      <c r="C6740"/>
    </row>
    <row r="6741" spans="1:3">
      <c r="A6741"/>
      <c r="B6741"/>
      <c r="C6741"/>
    </row>
    <row r="6742" spans="1:3">
      <c r="A6742"/>
      <c r="B6742"/>
      <c r="C6742"/>
    </row>
    <row r="6743" spans="1:3">
      <c r="A6743"/>
      <c r="B6743"/>
      <c r="C6743"/>
    </row>
    <row r="6744" spans="1:3">
      <c r="A6744"/>
      <c r="B6744"/>
      <c r="C6744"/>
    </row>
    <row r="6745" spans="1:3">
      <c r="A6745"/>
      <c r="B6745"/>
      <c r="C6745"/>
    </row>
    <row r="6746" spans="1:3">
      <c r="A6746"/>
      <c r="B6746"/>
      <c r="C6746"/>
    </row>
    <row r="6747" spans="1:3">
      <c r="A6747"/>
      <c r="B6747"/>
      <c r="C6747"/>
    </row>
    <row r="6748" spans="1:3">
      <c r="A6748"/>
      <c r="B6748"/>
      <c r="C6748"/>
    </row>
    <row r="6749" spans="1:3">
      <c r="A6749"/>
      <c r="B6749"/>
      <c r="C6749"/>
    </row>
    <row r="6750" spans="1:3">
      <c r="A6750"/>
      <c r="B6750"/>
      <c r="C6750"/>
    </row>
    <row r="6751" spans="1:3">
      <c r="A6751"/>
      <c r="B6751"/>
      <c r="C6751"/>
    </row>
    <row r="6752" spans="1:3">
      <c r="A6752"/>
      <c r="B6752"/>
      <c r="C6752"/>
    </row>
    <row r="6753" spans="1:3">
      <c r="A6753"/>
      <c r="B6753"/>
      <c r="C6753"/>
    </row>
    <row r="6754" spans="1:3">
      <c r="A6754"/>
      <c r="B6754"/>
      <c r="C6754"/>
    </row>
    <row r="6755" spans="1:3">
      <c r="A6755"/>
      <c r="B6755"/>
      <c r="C6755"/>
    </row>
    <row r="6756" spans="1:3">
      <c r="A6756"/>
      <c r="B6756"/>
      <c r="C6756"/>
    </row>
    <row r="6757" spans="1:3">
      <c r="A6757"/>
      <c r="B6757"/>
      <c r="C6757"/>
    </row>
    <row r="6758" spans="1:3">
      <c r="A6758"/>
      <c r="B6758"/>
      <c r="C6758"/>
    </row>
    <row r="6759" spans="1:3">
      <c r="A6759"/>
      <c r="B6759"/>
      <c r="C6759"/>
    </row>
    <row r="6760" spans="1:3">
      <c r="A6760"/>
      <c r="B6760"/>
      <c r="C6760"/>
    </row>
    <row r="6761" spans="1:3">
      <c r="A6761"/>
      <c r="B6761"/>
      <c r="C6761"/>
    </row>
    <row r="6762" spans="1:3">
      <c r="A6762"/>
      <c r="B6762"/>
      <c r="C6762"/>
    </row>
    <row r="6763" spans="1:3">
      <c r="A6763"/>
      <c r="B6763"/>
      <c r="C6763"/>
    </row>
    <row r="6764" spans="1:3">
      <c r="A6764"/>
      <c r="B6764"/>
      <c r="C6764"/>
    </row>
    <row r="6765" spans="1:3">
      <c r="A6765"/>
      <c r="B6765"/>
      <c r="C6765"/>
    </row>
    <row r="6766" spans="1:3">
      <c r="A6766"/>
      <c r="B6766"/>
      <c r="C6766"/>
    </row>
    <row r="6767" spans="1:3">
      <c r="A6767"/>
      <c r="B6767"/>
      <c r="C6767"/>
    </row>
    <row r="6768" spans="1:3">
      <c r="A6768"/>
      <c r="B6768"/>
      <c r="C6768"/>
    </row>
    <row r="6769" spans="1:3">
      <c r="A6769"/>
      <c r="B6769"/>
      <c r="C6769"/>
    </row>
    <row r="6770" spans="1:3">
      <c r="A6770"/>
      <c r="B6770"/>
      <c r="C6770"/>
    </row>
    <row r="6771" spans="1:3">
      <c r="A6771"/>
      <c r="B6771"/>
      <c r="C6771"/>
    </row>
    <row r="6772" spans="1:3">
      <c r="A6772"/>
      <c r="B6772"/>
      <c r="C6772"/>
    </row>
    <row r="6773" spans="1:3">
      <c r="A6773"/>
      <c r="B6773"/>
      <c r="C6773"/>
    </row>
    <row r="6774" spans="1:3">
      <c r="A6774"/>
      <c r="B6774"/>
      <c r="C6774"/>
    </row>
    <row r="6775" spans="1:3">
      <c r="A6775"/>
      <c r="B6775"/>
      <c r="C6775"/>
    </row>
    <row r="6776" spans="1:3">
      <c r="A6776"/>
      <c r="B6776"/>
      <c r="C6776"/>
    </row>
    <row r="6777" spans="1:3">
      <c r="A6777"/>
      <c r="B6777"/>
      <c r="C6777"/>
    </row>
    <row r="6778" spans="1:3">
      <c r="A6778"/>
      <c r="B6778"/>
      <c r="C6778"/>
    </row>
    <row r="6779" spans="1:3">
      <c r="A6779"/>
      <c r="B6779"/>
      <c r="C6779"/>
    </row>
    <row r="6780" spans="1:3">
      <c r="A6780"/>
      <c r="B6780"/>
      <c r="C6780"/>
    </row>
    <row r="6781" spans="1:3">
      <c r="A6781"/>
      <c r="B6781"/>
      <c r="C6781"/>
    </row>
    <row r="6782" spans="1:3">
      <c r="A6782"/>
      <c r="B6782"/>
      <c r="C6782"/>
    </row>
    <row r="6783" spans="1:3">
      <c r="A6783"/>
      <c r="B6783"/>
      <c r="C6783"/>
    </row>
    <row r="6784" spans="1:3">
      <c r="A6784"/>
      <c r="B6784"/>
      <c r="C6784"/>
    </row>
    <row r="6785" spans="1:3">
      <c r="A6785"/>
      <c r="B6785"/>
      <c r="C6785"/>
    </row>
    <row r="6786" spans="1:3">
      <c r="A6786"/>
      <c r="B6786"/>
      <c r="C6786"/>
    </row>
    <row r="6787" spans="1:3">
      <c r="A6787"/>
      <c r="B6787"/>
      <c r="C6787"/>
    </row>
    <row r="6788" spans="1:3">
      <c r="A6788"/>
      <c r="B6788"/>
      <c r="C6788"/>
    </row>
    <row r="6789" spans="1:3">
      <c r="A6789"/>
      <c r="B6789"/>
      <c r="C6789"/>
    </row>
    <row r="6790" spans="1:3">
      <c r="A6790"/>
      <c r="B6790"/>
      <c r="C6790"/>
    </row>
    <row r="6791" spans="1:3">
      <c r="A6791"/>
      <c r="B6791"/>
      <c r="C6791"/>
    </row>
    <row r="6792" spans="1:3">
      <c r="A6792"/>
      <c r="B6792"/>
      <c r="C6792"/>
    </row>
    <row r="6793" spans="1:3">
      <c r="A6793"/>
      <c r="B6793"/>
      <c r="C6793"/>
    </row>
    <row r="6794" spans="1:3">
      <c r="A6794"/>
      <c r="B6794"/>
      <c r="C6794"/>
    </row>
    <row r="6795" spans="1:3">
      <c r="A6795"/>
      <c r="B6795"/>
      <c r="C6795"/>
    </row>
    <row r="6796" spans="1:3">
      <c r="A6796"/>
      <c r="B6796"/>
      <c r="C6796"/>
    </row>
    <row r="6797" spans="1:3">
      <c r="A6797"/>
      <c r="B6797"/>
      <c r="C6797"/>
    </row>
    <row r="6798" spans="1:3">
      <c r="A6798"/>
      <c r="B6798"/>
      <c r="C6798"/>
    </row>
    <row r="6799" spans="1:3">
      <c r="A6799"/>
      <c r="B6799"/>
      <c r="C6799"/>
    </row>
    <row r="6800" spans="1:3">
      <c r="A6800"/>
      <c r="B6800"/>
      <c r="C6800"/>
    </row>
    <row r="6801" spans="1:3">
      <c r="A6801"/>
      <c r="B6801"/>
      <c r="C6801"/>
    </row>
    <row r="6802" spans="1:3">
      <c r="A6802"/>
      <c r="B6802"/>
      <c r="C6802"/>
    </row>
    <row r="6803" spans="1:3">
      <c r="A6803"/>
      <c r="B6803"/>
      <c r="C6803"/>
    </row>
    <row r="6804" spans="1:3">
      <c r="A6804"/>
      <c r="B6804"/>
      <c r="C6804"/>
    </row>
    <row r="6805" spans="1:3">
      <c r="A6805"/>
      <c r="B6805"/>
      <c r="C6805"/>
    </row>
    <row r="6806" spans="1:3">
      <c r="A6806"/>
      <c r="B6806"/>
      <c r="C6806"/>
    </row>
    <row r="6807" spans="1:3">
      <c r="A6807"/>
      <c r="B6807"/>
      <c r="C6807"/>
    </row>
    <row r="6808" spans="1:3">
      <c r="A6808"/>
      <c r="B6808"/>
      <c r="C6808"/>
    </row>
    <row r="6809" spans="1:3">
      <c r="A6809"/>
      <c r="B6809"/>
      <c r="C6809"/>
    </row>
    <row r="6810" spans="1:3">
      <c r="A6810"/>
      <c r="B6810"/>
      <c r="C6810"/>
    </row>
    <row r="6811" spans="1:3">
      <c r="A6811"/>
      <c r="B6811"/>
      <c r="C6811"/>
    </row>
    <row r="6812" spans="1:3">
      <c r="A6812"/>
      <c r="B6812"/>
      <c r="C6812"/>
    </row>
    <row r="6813" spans="1:3">
      <c r="A6813"/>
      <c r="B6813"/>
      <c r="C6813"/>
    </row>
    <row r="6814" spans="1:3">
      <c r="A6814"/>
      <c r="B6814"/>
      <c r="C6814"/>
    </row>
    <row r="6815" spans="1:3">
      <c r="A6815"/>
      <c r="B6815"/>
      <c r="C6815"/>
    </row>
    <row r="6816" spans="1:3">
      <c r="A6816"/>
      <c r="B6816"/>
      <c r="C6816"/>
    </row>
    <row r="6817" spans="1:3">
      <c r="A6817"/>
      <c r="B6817"/>
      <c r="C6817"/>
    </row>
    <row r="6818" spans="1:3">
      <c r="A6818"/>
      <c r="B6818"/>
      <c r="C6818"/>
    </row>
    <row r="6819" spans="1:3">
      <c r="A6819"/>
      <c r="B6819"/>
      <c r="C6819"/>
    </row>
    <row r="6820" spans="1:3">
      <c r="A6820"/>
      <c r="B6820"/>
      <c r="C6820"/>
    </row>
    <row r="6821" spans="1:3">
      <c r="A6821"/>
      <c r="B6821"/>
      <c r="C6821"/>
    </row>
    <row r="6822" spans="1:3">
      <c r="A6822"/>
      <c r="B6822"/>
      <c r="C6822"/>
    </row>
    <row r="6823" spans="1:3">
      <c r="A6823"/>
      <c r="B6823"/>
      <c r="C6823"/>
    </row>
    <row r="6824" spans="1:3">
      <c r="A6824"/>
      <c r="B6824"/>
      <c r="C6824"/>
    </row>
    <row r="6825" spans="1:3">
      <c r="A6825"/>
      <c r="B6825"/>
      <c r="C6825"/>
    </row>
    <row r="6826" spans="1:3">
      <c r="A6826"/>
      <c r="B6826"/>
      <c r="C6826"/>
    </row>
    <row r="6827" spans="1:3">
      <c r="A6827"/>
      <c r="B6827"/>
      <c r="C6827"/>
    </row>
    <row r="6828" spans="1:3">
      <c r="A6828"/>
      <c r="B6828"/>
      <c r="C6828"/>
    </row>
    <row r="6829" spans="1:3">
      <c r="A6829"/>
      <c r="B6829"/>
      <c r="C6829"/>
    </row>
    <row r="6830" spans="1:3">
      <c r="A6830"/>
      <c r="B6830"/>
      <c r="C6830"/>
    </row>
    <row r="6831" spans="1:3">
      <c r="A6831"/>
      <c r="B6831"/>
      <c r="C6831"/>
    </row>
    <row r="6832" spans="1:3">
      <c r="A6832"/>
      <c r="B6832"/>
      <c r="C6832"/>
    </row>
    <row r="6833" spans="1:3">
      <c r="A6833"/>
      <c r="B6833"/>
      <c r="C6833"/>
    </row>
    <row r="6834" spans="1:3">
      <c r="A6834"/>
      <c r="B6834"/>
      <c r="C6834"/>
    </row>
    <row r="6835" spans="1:3">
      <c r="A6835"/>
      <c r="B6835"/>
      <c r="C6835"/>
    </row>
    <row r="6836" spans="1:3">
      <c r="A6836"/>
      <c r="B6836"/>
      <c r="C6836"/>
    </row>
    <row r="6837" spans="1:3">
      <c r="A6837"/>
      <c r="B6837"/>
      <c r="C6837"/>
    </row>
    <row r="6838" spans="1:3">
      <c r="A6838"/>
      <c r="B6838"/>
      <c r="C6838"/>
    </row>
    <row r="6839" spans="1:3">
      <c r="A6839"/>
      <c r="B6839"/>
      <c r="C6839"/>
    </row>
    <row r="6840" spans="1:3">
      <c r="A6840"/>
      <c r="B6840"/>
      <c r="C6840"/>
    </row>
    <row r="6841" spans="1:3">
      <c r="A6841"/>
      <c r="B6841"/>
      <c r="C6841"/>
    </row>
    <row r="6842" spans="1:3">
      <c r="A6842"/>
      <c r="B6842"/>
      <c r="C6842"/>
    </row>
    <row r="6843" spans="1:3">
      <c r="A6843"/>
      <c r="B6843"/>
      <c r="C6843"/>
    </row>
    <row r="6844" spans="1:3">
      <c r="A6844"/>
      <c r="B6844"/>
      <c r="C6844"/>
    </row>
    <row r="6845" spans="1:3">
      <c r="A6845"/>
      <c r="B6845"/>
      <c r="C6845"/>
    </row>
    <row r="6846" spans="1:3">
      <c r="A6846"/>
      <c r="B6846"/>
      <c r="C6846"/>
    </row>
    <row r="6847" spans="1:3">
      <c r="A6847"/>
      <c r="B6847"/>
      <c r="C6847"/>
    </row>
    <row r="6848" spans="1:3">
      <c r="A6848"/>
      <c r="B6848"/>
      <c r="C6848"/>
    </row>
    <row r="6849" spans="1:3">
      <c r="A6849"/>
      <c r="B6849"/>
      <c r="C6849"/>
    </row>
    <row r="6850" spans="1:3">
      <c r="A6850"/>
      <c r="B6850"/>
      <c r="C6850"/>
    </row>
    <row r="6851" spans="1:3">
      <c r="A6851"/>
      <c r="B6851"/>
      <c r="C6851"/>
    </row>
    <row r="6852" spans="1:3">
      <c r="A6852"/>
      <c r="B6852"/>
      <c r="C6852"/>
    </row>
    <row r="6853" spans="1:3">
      <c r="A6853"/>
      <c r="B6853"/>
      <c r="C6853"/>
    </row>
    <row r="6854" spans="1:3">
      <c r="A6854"/>
      <c r="B6854"/>
      <c r="C6854"/>
    </row>
    <row r="6855" spans="1:3">
      <c r="A6855"/>
      <c r="B6855"/>
      <c r="C6855"/>
    </row>
    <row r="6856" spans="1:3">
      <c r="A6856"/>
      <c r="B6856"/>
      <c r="C6856"/>
    </row>
    <row r="6857" spans="1:3">
      <c r="A6857"/>
      <c r="B6857"/>
      <c r="C6857"/>
    </row>
    <row r="6858" spans="1:3">
      <c r="A6858"/>
      <c r="B6858"/>
      <c r="C6858"/>
    </row>
    <row r="6859" spans="1:3">
      <c r="A6859"/>
      <c r="B6859"/>
      <c r="C6859"/>
    </row>
    <row r="6860" spans="1:3">
      <c r="A6860"/>
      <c r="B6860"/>
      <c r="C6860"/>
    </row>
    <row r="6861" spans="1:3">
      <c r="A6861"/>
      <c r="B6861"/>
      <c r="C6861"/>
    </row>
    <row r="6862" spans="1:3">
      <c r="A6862"/>
      <c r="B6862"/>
      <c r="C6862"/>
    </row>
    <row r="6863" spans="1:3">
      <c r="A6863"/>
      <c r="B6863"/>
      <c r="C6863"/>
    </row>
    <row r="6864" spans="1:3">
      <c r="A6864"/>
      <c r="B6864"/>
      <c r="C6864"/>
    </row>
    <row r="6865" spans="1:3">
      <c r="A6865"/>
      <c r="B6865"/>
      <c r="C6865"/>
    </row>
    <row r="6866" spans="1:3">
      <c r="A6866"/>
      <c r="B6866"/>
      <c r="C6866"/>
    </row>
    <row r="6867" spans="1:3">
      <c r="A6867"/>
      <c r="B6867"/>
      <c r="C6867"/>
    </row>
    <row r="6868" spans="1:3">
      <c r="A6868"/>
      <c r="B6868"/>
      <c r="C6868"/>
    </row>
    <row r="6869" spans="1:3">
      <c r="A6869"/>
      <c r="B6869"/>
      <c r="C6869"/>
    </row>
    <row r="6870" spans="1:3">
      <c r="A6870"/>
      <c r="B6870"/>
      <c r="C6870"/>
    </row>
    <row r="6871" spans="1:3">
      <c r="A6871"/>
      <c r="B6871"/>
      <c r="C6871"/>
    </row>
    <row r="6872" spans="1:3">
      <c r="A6872"/>
      <c r="B6872"/>
      <c r="C6872"/>
    </row>
    <row r="6873" spans="1:3">
      <c r="A6873"/>
      <c r="B6873"/>
      <c r="C6873"/>
    </row>
    <row r="6874" spans="1:3">
      <c r="A6874"/>
      <c r="B6874"/>
      <c r="C6874"/>
    </row>
    <row r="6875" spans="1:3">
      <c r="A6875"/>
      <c r="B6875"/>
      <c r="C6875"/>
    </row>
    <row r="6876" spans="1:3">
      <c r="A6876"/>
      <c r="B6876"/>
      <c r="C6876"/>
    </row>
    <row r="6877" spans="1:3">
      <c r="A6877"/>
      <c r="B6877"/>
      <c r="C6877"/>
    </row>
    <row r="6878" spans="1:3">
      <c r="A6878"/>
      <c r="B6878"/>
      <c r="C6878"/>
    </row>
    <row r="6879" spans="1:3">
      <c r="A6879"/>
      <c r="B6879"/>
      <c r="C6879"/>
    </row>
    <row r="6880" spans="1:3">
      <c r="A6880"/>
      <c r="B6880"/>
      <c r="C6880"/>
    </row>
    <row r="6881" spans="1:3">
      <c r="A6881"/>
      <c r="B6881"/>
      <c r="C6881"/>
    </row>
    <row r="6882" spans="1:3">
      <c r="A6882"/>
      <c r="B6882"/>
      <c r="C6882"/>
    </row>
    <row r="6883" spans="1:3">
      <c r="A6883"/>
      <c r="B6883"/>
      <c r="C6883"/>
    </row>
    <row r="6884" spans="1:3">
      <c r="A6884"/>
      <c r="B6884"/>
      <c r="C6884"/>
    </row>
    <row r="6885" spans="1:3">
      <c r="A6885"/>
      <c r="B6885"/>
      <c r="C6885"/>
    </row>
    <row r="6886" spans="1:3">
      <c r="A6886"/>
      <c r="B6886"/>
      <c r="C6886"/>
    </row>
    <row r="6887" spans="1:3">
      <c r="A6887"/>
      <c r="B6887"/>
      <c r="C6887"/>
    </row>
    <row r="6888" spans="1:3">
      <c r="A6888"/>
      <c r="B6888"/>
      <c r="C6888"/>
    </row>
    <row r="6889" spans="1:3">
      <c r="A6889"/>
      <c r="B6889"/>
      <c r="C6889"/>
    </row>
    <row r="6890" spans="1:3">
      <c r="A6890"/>
      <c r="B6890"/>
      <c r="C6890"/>
    </row>
    <row r="6891" spans="1:3">
      <c r="A6891"/>
      <c r="B6891"/>
      <c r="C6891"/>
    </row>
    <row r="6892" spans="1:3">
      <c r="A6892"/>
      <c r="B6892"/>
      <c r="C6892"/>
    </row>
    <row r="6893" spans="1:3">
      <c r="A6893"/>
      <c r="B6893"/>
      <c r="C6893"/>
    </row>
    <row r="6894" spans="1:3">
      <c r="A6894"/>
      <c r="B6894"/>
      <c r="C6894"/>
    </row>
    <row r="6895" spans="1:3">
      <c r="A6895"/>
      <c r="B6895"/>
      <c r="C6895"/>
    </row>
    <row r="6896" spans="1:3">
      <c r="A6896"/>
      <c r="B6896"/>
      <c r="C6896"/>
    </row>
    <row r="6897" spans="1:3">
      <c r="A6897"/>
      <c r="B6897"/>
      <c r="C6897"/>
    </row>
    <row r="6898" spans="1:3">
      <c r="A6898"/>
      <c r="B6898"/>
      <c r="C6898"/>
    </row>
    <row r="6899" spans="1:3">
      <c r="A6899"/>
      <c r="B6899"/>
      <c r="C6899"/>
    </row>
    <row r="6900" spans="1:3">
      <c r="A6900"/>
      <c r="B6900"/>
      <c r="C6900"/>
    </row>
    <row r="6901" spans="1:3">
      <c r="A6901"/>
      <c r="B6901"/>
      <c r="C6901"/>
    </row>
    <row r="6902" spans="1:3">
      <c r="A6902"/>
      <c r="B6902"/>
      <c r="C6902"/>
    </row>
    <row r="6903" spans="1:3">
      <c r="A6903"/>
      <c r="B6903"/>
      <c r="C6903"/>
    </row>
    <row r="6904" spans="1:3">
      <c r="A6904"/>
      <c r="B6904"/>
      <c r="C6904"/>
    </row>
    <row r="6905" spans="1:3">
      <c r="A6905"/>
      <c r="B6905"/>
      <c r="C6905"/>
    </row>
    <row r="6906" spans="1:3">
      <c r="A6906"/>
      <c r="B6906"/>
      <c r="C6906"/>
    </row>
    <row r="6907" spans="1:3">
      <c r="A6907"/>
      <c r="B6907"/>
      <c r="C6907"/>
    </row>
    <row r="6908" spans="1:3">
      <c r="A6908"/>
      <c r="B6908"/>
      <c r="C6908"/>
    </row>
    <row r="6909" spans="1:3">
      <c r="A6909"/>
      <c r="B6909"/>
      <c r="C6909"/>
    </row>
    <row r="6910" spans="1:3">
      <c r="A6910"/>
      <c r="B6910"/>
      <c r="C6910"/>
    </row>
    <row r="6911" spans="1:3">
      <c r="A6911"/>
      <c r="B6911"/>
      <c r="C6911"/>
    </row>
    <row r="6912" spans="1:3">
      <c r="A6912"/>
      <c r="B6912"/>
      <c r="C6912"/>
    </row>
    <row r="6913" spans="1:3">
      <c r="A6913"/>
      <c r="B6913"/>
      <c r="C6913"/>
    </row>
    <row r="6914" spans="1:3">
      <c r="A6914"/>
      <c r="B6914"/>
      <c r="C6914"/>
    </row>
    <row r="6915" spans="1:3">
      <c r="A6915"/>
      <c r="B6915"/>
      <c r="C6915"/>
    </row>
    <row r="6916" spans="1:3">
      <c r="A6916"/>
      <c r="B6916"/>
      <c r="C6916"/>
    </row>
    <row r="6917" spans="1:3">
      <c r="A6917"/>
      <c r="B6917"/>
      <c r="C6917"/>
    </row>
    <row r="6918" spans="1:3">
      <c r="A6918"/>
      <c r="B6918"/>
      <c r="C6918"/>
    </row>
    <row r="6919" spans="1:3">
      <c r="A6919"/>
      <c r="B6919"/>
      <c r="C6919"/>
    </row>
    <row r="6920" spans="1:3">
      <c r="A6920"/>
      <c r="B6920"/>
      <c r="C6920"/>
    </row>
    <row r="6921" spans="1:3">
      <c r="A6921"/>
      <c r="B6921"/>
      <c r="C6921"/>
    </row>
    <row r="6922" spans="1:3">
      <c r="A6922"/>
      <c r="B6922"/>
      <c r="C6922"/>
    </row>
    <row r="6923" spans="1:3">
      <c r="A6923"/>
      <c r="B6923"/>
      <c r="C6923"/>
    </row>
    <row r="6924" spans="1:3">
      <c r="A6924"/>
      <c r="B6924"/>
      <c r="C6924"/>
    </row>
    <row r="6925" spans="1:3">
      <c r="A6925"/>
      <c r="B6925"/>
      <c r="C6925"/>
    </row>
    <row r="6926" spans="1:3">
      <c r="A6926"/>
      <c r="B6926"/>
      <c r="C6926"/>
    </row>
    <row r="6927" spans="1:3">
      <c r="A6927"/>
      <c r="B6927"/>
      <c r="C6927"/>
    </row>
    <row r="6928" spans="1:3">
      <c r="A6928"/>
      <c r="B6928"/>
      <c r="C6928"/>
    </row>
    <row r="6929" spans="1:3">
      <c r="A6929"/>
      <c r="B6929"/>
      <c r="C6929"/>
    </row>
    <row r="6930" spans="1:3">
      <c r="A6930"/>
      <c r="B6930"/>
      <c r="C6930"/>
    </row>
    <row r="6931" spans="1:3">
      <c r="A6931"/>
      <c r="B6931"/>
      <c r="C6931"/>
    </row>
    <row r="6932" spans="1:3">
      <c r="A6932"/>
      <c r="B6932"/>
      <c r="C6932"/>
    </row>
    <row r="6933" spans="1:3">
      <c r="A6933"/>
      <c r="B6933"/>
      <c r="C6933"/>
    </row>
    <row r="6934" spans="1:3">
      <c r="A6934"/>
      <c r="B6934"/>
      <c r="C6934"/>
    </row>
    <row r="6935" spans="1:3">
      <c r="A6935"/>
      <c r="B6935"/>
      <c r="C6935"/>
    </row>
    <row r="6936" spans="1:3">
      <c r="A6936"/>
      <c r="B6936"/>
      <c r="C6936"/>
    </row>
    <row r="6937" spans="1:3">
      <c r="A6937"/>
      <c r="B6937"/>
      <c r="C6937"/>
    </row>
    <row r="6938" spans="1:3">
      <c r="A6938"/>
      <c r="B6938"/>
      <c r="C6938"/>
    </row>
    <row r="6939" spans="1:3">
      <c r="A6939"/>
      <c r="B6939"/>
      <c r="C6939"/>
    </row>
    <row r="6940" spans="1:3">
      <c r="A6940"/>
      <c r="B6940"/>
      <c r="C6940"/>
    </row>
    <row r="6941" spans="1:3">
      <c r="A6941"/>
      <c r="B6941"/>
      <c r="C6941"/>
    </row>
    <row r="6942" spans="1:3">
      <c r="A6942"/>
      <c r="B6942"/>
      <c r="C6942"/>
    </row>
    <row r="6943" spans="1:3">
      <c r="A6943"/>
      <c r="B6943"/>
      <c r="C6943"/>
    </row>
    <row r="6944" spans="1:3">
      <c r="A6944"/>
      <c r="B6944"/>
      <c r="C6944"/>
    </row>
    <row r="6945" spans="1:3">
      <c r="A6945"/>
      <c r="B6945"/>
      <c r="C6945"/>
    </row>
    <row r="6946" spans="1:3">
      <c r="A6946"/>
      <c r="B6946"/>
      <c r="C6946"/>
    </row>
    <row r="6947" spans="1:3">
      <c r="A6947"/>
      <c r="B6947"/>
      <c r="C6947"/>
    </row>
    <row r="6948" spans="1:3">
      <c r="A6948"/>
      <c r="B6948"/>
      <c r="C6948"/>
    </row>
    <row r="6949" spans="1:3">
      <c r="A6949"/>
      <c r="B6949"/>
      <c r="C6949"/>
    </row>
    <row r="6950" spans="1:3">
      <c r="A6950"/>
      <c r="B6950"/>
      <c r="C6950"/>
    </row>
    <row r="6951" spans="1:3">
      <c r="A6951"/>
      <c r="B6951"/>
      <c r="C6951"/>
    </row>
    <row r="6952" spans="1:3">
      <c r="A6952"/>
      <c r="B6952"/>
      <c r="C6952"/>
    </row>
    <row r="6953" spans="1:3">
      <c r="A6953"/>
      <c r="B6953"/>
      <c r="C6953"/>
    </row>
    <row r="6954" spans="1:3">
      <c r="A6954"/>
      <c r="B6954"/>
      <c r="C6954"/>
    </row>
    <row r="6955" spans="1:3">
      <c r="A6955"/>
      <c r="B6955"/>
      <c r="C6955"/>
    </row>
    <row r="6956" spans="1:3">
      <c r="A6956"/>
      <c r="B6956"/>
      <c r="C6956"/>
    </row>
    <row r="6957" spans="1:3">
      <c r="A6957"/>
      <c r="B6957"/>
      <c r="C6957"/>
    </row>
    <row r="6958" spans="1:3">
      <c r="A6958"/>
      <c r="B6958"/>
      <c r="C6958"/>
    </row>
    <row r="6959" spans="1:3">
      <c r="A6959"/>
      <c r="B6959"/>
      <c r="C6959"/>
    </row>
    <row r="6960" spans="1:3">
      <c r="A6960"/>
      <c r="B6960"/>
      <c r="C6960"/>
    </row>
    <row r="6961" spans="1:3">
      <c r="A6961"/>
      <c r="B6961"/>
      <c r="C6961"/>
    </row>
    <row r="6962" spans="1:3">
      <c r="A6962"/>
      <c r="B6962"/>
      <c r="C6962"/>
    </row>
    <row r="6963" spans="1:3">
      <c r="A6963"/>
      <c r="B6963"/>
      <c r="C6963"/>
    </row>
    <row r="6964" spans="1:3">
      <c r="A6964"/>
      <c r="B6964"/>
      <c r="C6964"/>
    </row>
    <row r="6965" spans="1:3">
      <c r="A6965"/>
      <c r="B6965"/>
      <c r="C6965"/>
    </row>
    <row r="6966" spans="1:3">
      <c r="A6966"/>
      <c r="B6966"/>
      <c r="C6966"/>
    </row>
    <row r="6967" spans="1:3">
      <c r="A6967"/>
      <c r="B6967"/>
      <c r="C6967"/>
    </row>
    <row r="6968" spans="1:3">
      <c r="A6968"/>
      <c r="B6968"/>
      <c r="C6968"/>
    </row>
    <row r="6969" spans="1:3">
      <c r="A6969"/>
      <c r="B6969"/>
      <c r="C6969"/>
    </row>
    <row r="6970" spans="1:3">
      <c r="A6970"/>
      <c r="B6970"/>
      <c r="C6970"/>
    </row>
    <row r="6971" spans="1:3">
      <c r="A6971"/>
      <c r="B6971"/>
      <c r="C6971"/>
    </row>
    <row r="6972" spans="1:3">
      <c r="A6972"/>
      <c r="B6972"/>
      <c r="C6972"/>
    </row>
    <row r="6973" spans="1:3">
      <c r="A6973"/>
      <c r="B6973"/>
      <c r="C6973"/>
    </row>
    <row r="6974" spans="1:3">
      <c r="A6974"/>
      <c r="B6974"/>
      <c r="C6974"/>
    </row>
    <row r="6975" spans="1:3">
      <c r="A6975"/>
      <c r="B6975"/>
      <c r="C6975"/>
    </row>
    <row r="6976" spans="1:3">
      <c r="A6976"/>
      <c r="B6976"/>
      <c r="C6976"/>
    </row>
    <row r="6977" spans="1:3">
      <c r="A6977"/>
      <c r="B6977"/>
      <c r="C6977"/>
    </row>
    <row r="6978" spans="1:3">
      <c r="A6978"/>
      <c r="B6978"/>
      <c r="C6978"/>
    </row>
    <row r="6979" spans="1:3">
      <c r="A6979"/>
      <c r="B6979"/>
      <c r="C6979"/>
    </row>
    <row r="6980" spans="1:3">
      <c r="A6980"/>
      <c r="B6980"/>
      <c r="C6980"/>
    </row>
    <row r="6981" spans="1:3">
      <c r="A6981"/>
      <c r="B6981"/>
      <c r="C6981"/>
    </row>
    <row r="6982" spans="1:3">
      <c r="A6982"/>
      <c r="B6982"/>
      <c r="C6982"/>
    </row>
    <row r="6983" spans="1:3">
      <c r="A6983"/>
      <c r="B6983"/>
      <c r="C6983"/>
    </row>
    <row r="6984" spans="1:3">
      <c r="A6984"/>
      <c r="B6984"/>
      <c r="C6984"/>
    </row>
    <row r="6985" spans="1:3">
      <c r="A6985"/>
      <c r="B6985"/>
      <c r="C6985"/>
    </row>
    <row r="6986" spans="1:3">
      <c r="A6986"/>
      <c r="B6986"/>
      <c r="C6986"/>
    </row>
    <row r="6987" spans="1:3">
      <c r="A6987"/>
      <c r="B6987"/>
      <c r="C6987"/>
    </row>
    <row r="6988" spans="1:3">
      <c r="A6988"/>
      <c r="B6988"/>
      <c r="C6988"/>
    </row>
    <row r="6989" spans="1:3">
      <c r="A6989"/>
      <c r="B6989"/>
      <c r="C6989"/>
    </row>
    <row r="6990" spans="1:3">
      <c r="A6990"/>
      <c r="B6990"/>
      <c r="C6990"/>
    </row>
    <row r="6991" spans="1:3">
      <c r="A6991"/>
      <c r="B6991"/>
      <c r="C6991"/>
    </row>
    <row r="6992" spans="1:3">
      <c r="A6992"/>
      <c r="B6992"/>
      <c r="C6992"/>
    </row>
    <row r="6993" spans="1:3">
      <c r="A6993"/>
      <c r="B6993"/>
      <c r="C6993"/>
    </row>
    <row r="6994" spans="1:3">
      <c r="A6994"/>
      <c r="B6994"/>
      <c r="C6994"/>
    </row>
    <row r="6995" spans="1:3">
      <c r="A6995"/>
      <c r="B6995"/>
      <c r="C6995"/>
    </row>
    <row r="6996" spans="1:3">
      <c r="A6996"/>
      <c r="B6996"/>
      <c r="C6996"/>
    </row>
    <row r="6997" spans="1:3">
      <c r="A6997"/>
      <c r="B6997"/>
      <c r="C6997"/>
    </row>
    <row r="6998" spans="1:3">
      <c r="A6998"/>
      <c r="B6998"/>
      <c r="C6998"/>
    </row>
    <row r="6999" spans="1:3">
      <c r="A6999"/>
      <c r="B6999"/>
      <c r="C6999"/>
    </row>
    <row r="7000" spans="1:3">
      <c r="A7000"/>
      <c r="B7000"/>
      <c r="C7000"/>
    </row>
    <row r="7001" spans="1:3">
      <c r="A7001"/>
      <c r="B7001"/>
      <c r="C7001"/>
    </row>
    <row r="7002" spans="1:3">
      <c r="A7002"/>
      <c r="B7002"/>
      <c r="C7002"/>
    </row>
    <row r="7003" spans="1:3">
      <c r="A7003"/>
      <c r="B7003"/>
      <c r="C7003"/>
    </row>
    <row r="7004" spans="1:3">
      <c r="A7004"/>
      <c r="B7004"/>
      <c r="C7004"/>
    </row>
    <row r="7005" spans="1:3">
      <c r="A7005"/>
      <c r="B7005"/>
      <c r="C7005"/>
    </row>
    <row r="7006" spans="1:3">
      <c r="A7006"/>
      <c r="B7006"/>
      <c r="C7006"/>
    </row>
    <row r="7007" spans="1:3">
      <c r="A7007"/>
      <c r="B7007"/>
      <c r="C7007"/>
    </row>
    <row r="7008" spans="1:3">
      <c r="A7008"/>
      <c r="B7008"/>
      <c r="C7008"/>
    </row>
    <row r="7009" spans="1:3">
      <c r="A7009"/>
      <c r="B7009"/>
      <c r="C7009"/>
    </row>
    <row r="7010" spans="1:3">
      <c r="A7010"/>
      <c r="B7010"/>
      <c r="C7010"/>
    </row>
    <row r="7011" spans="1:3">
      <c r="A7011"/>
      <c r="B7011"/>
      <c r="C7011"/>
    </row>
    <row r="7012" spans="1:3">
      <c r="A7012"/>
      <c r="B7012"/>
      <c r="C7012"/>
    </row>
    <row r="7013" spans="1:3">
      <c r="A7013"/>
      <c r="B7013"/>
      <c r="C7013"/>
    </row>
    <row r="7014" spans="1:3">
      <c r="A7014"/>
      <c r="B7014"/>
      <c r="C7014"/>
    </row>
    <row r="7015" spans="1:3">
      <c r="A7015"/>
      <c r="B7015"/>
      <c r="C7015"/>
    </row>
    <row r="7016" spans="1:3">
      <c r="A7016"/>
      <c r="B7016"/>
      <c r="C7016"/>
    </row>
    <row r="7017" spans="1:3">
      <c r="A7017"/>
      <c r="B7017"/>
      <c r="C7017"/>
    </row>
    <row r="7018" spans="1:3">
      <c r="A7018"/>
      <c r="B7018"/>
      <c r="C7018"/>
    </row>
    <row r="7019" spans="1:3">
      <c r="A7019"/>
      <c r="B7019"/>
      <c r="C7019"/>
    </row>
    <row r="7020" spans="1:3">
      <c r="A7020"/>
      <c r="B7020"/>
      <c r="C7020"/>
    </row>
    <row r="7021" spans="1:3">
      <c r="A7021"/>
      <c r="B7021"/>
      <c r="C7021"/>
    </row>
    <row r="7022" spans="1:3">
      <c r="A7022"/>
      <c r="B7022"/>
      <c r="C7022"/>
    </row>
    <row r="7023" spans="1:3">
      <c r="A7023"/>
      <c r="B7023"/>
      <c r="C7023"/>
    </row>
    <row r="7024" spans="1:3">
      <c r="A7024"/>
      <c r="B7024"/>
      <c r="C7024"/>
    </row>
    <row r="7025" spans="1:3">
      <c r="A7025"/>
      <c r="B7025"/>
      <c r="C7025"/>
    </row>
    <row r="7026" spans="1:3">
      <c r="A7026"/>
      <c r="B7026"/>
      <c r="C7026"/>
    </row>
    <row r="7027" spans="1:3">
      <c r="A7027"/>
      <c r="B7027"/>
      <c r="C7027"/>
    </row>
    <row r="7028" spans="1:3">
      <c r="A7028"/>
      <c r="B7028"/>
      <c r="C7028"/>
    </row>
    <row r="7029" spans="1:3">
      <c r="A7029"/>
      <c r="B7029"/>
      <c r="C7029"/>
    </row>
    <row r="7030" spans="1:3">
      <c r="A7030"/>
      <c r="B7030"/>
      <c r="C7030"/>
    </row>
    <row r="7031" spans="1:3">
      <c r="A7031"/>
      <c r="B7031"/>
      <c r="C7031"/>
    </row>
    <row r="7032" spans="1:3">
      <c r="A7032"/>
      <c r="B7032"/>
      <c r="C7032"/>
    </row>
    <row r="7033" spans="1:3">
      <c r="A7033"/>
      <c r="B7033"/>
      <c r="C7033"/>
    </row>
    <row r="7034" spans="1:3">
      <c r="A7034"/>
      <c r="B7034"/>
      <c r="C7034"/>
    </row>
    <row r="7035" spans="1:3">
      <c r="A7035"/>
      <c r="B7035"/>
      <c r="C7035"/>
    </row>
    <row r="7036" spans="1:3">
      <c r="A7036"/>
      <c r="B7036"/>
      <c r="C7036"/>
    </row>
    <row r="7037" spans="1:3">
      <c r="A7037"/>
      <c r="B7037"/>
      <c r="C7037"/>
    </row>
    <row r="7038" spans="1:3">
      <c r="A7038"/>
      <c r="B7038"/>
      <c r="C7038"/>
    </row>
    <row r="7039" spans="1:3">
      <c r="A7039"/>
      <c r="B7039"/>
      <c r="C7039"/>
    </row>
    <row r="7040" spans="1:3">
      <c r="A7040"/>
      <c r="B7040"/>
      <c r="C7040"/>
    </row>
    <row r="7041" spans="1:3">
      <c r="A7041"/>
      <c r="B7041"/>
      <c r="C7041"/>
    </row>
    <row r="7042" spans="1:3">
      <c r="A7042"/>
      <c r="B7042"/>
      <c r="C7042"/>
    </row>
    <row r="7043" spans="1:3">
      <c r="A7043"/>
      <c r="B7043"/>
      <c r="C7043"/>
    </row>
    <row r="7044" spans="1:3">
      <c r="A7044"/>
      <c r="B7044"/>
      <c r="C7044"/>
    </row>
    <row r="7045" spans="1:3">
      <c r="A7045"/>
      <c r="B7045"/>
      <c r="C7045"/>
    </row>
    <row r="7046" spans="1:3">
      <c r="A7046"/>
      <c r="B7046"/>
      <c r="C7046"/>
    </row>
    <row r="7047" spans="1:3">
      <c r="A7047"/>
      <c r="B7047"/>
      <c r="C7047"/>
    </row>
    <row r="7048" spans="1:3">
      <c r="A7048"/>
      <c r="B7048"/>
      <c r="C7048"/>
    </row>
    <row r="7049" spans="1:3">
      <c r="A7049"/>
      <c r="B7049"/>
      <c r="C7049"/>
    </row>
    <row r="7050" spans="1:3">
      <c r="A7050"/>
      <c r="B7050"/>
      <c r="C7050"/>
    </row>
    <row r="7051" spans="1:3">
      <c r="A7051"/>
      <c r="B7051"/>
      <c r="C7051"/>
    </row>
    <row r="7052" spans="1:3">
      <c r="A7052"/>
      <c r="B7052"/>
      <c r="C7052"/>
    </row>
    <row r="7053" spans="1:3">
      <c r="A7053"/>
      <c r="B7053"/>
      <c r="C7053"/>
    </row>
    <row r="7054" spans="1:3">
      <c r="A7054"/>
      <c r="B7054"/>
      <c r="C7054"/>
    </row>
    <row r="7055" spans="1:3">
      <c r="A7055"/>
      <c r="B7055"/>
      <c r="C7055"/>
    </row>
    <row r="7056" spans="1:3">
      <c r="A7056"/>
      <c r="B7056"/>
      <c r="C7056"/>
    </row>
    <row r="7057" spans="1:3">
      <c r="A7057"/>
      <c r="B7057"/>
      <c r="C7057"/>
    </row>
    <row r="7058" spans="1:3">
      <c r="A7058"/>
      <c r="B7058"/>
      <c r="C7058"/>
    </row>
    <row r="7059" spans="1:3">
      <c r="A7059"/>
      <c r="B7059"/>
      <c r="C7059"/>
    </row>
    <row r="7060" spans="1:3">
      <c r="A7060"/>
      <c r="B7060"/>
      <c r="C7060"/>
    </row>
    <row r="7061" spans="1:3">
      <c r="A7061"/>
      <c r="B7061"/>
      <c r="C7061"/>
    </row>
    <row r="7062" spans="1:3">
      <c r="A7062"/>
      <c r="B7062"/>
      <c r="C7062"/>
    </row>
    <row r="7063" spans="1:3">
      <c r="A7063"/>
      <c r="B7063"/>
      <c r="C7063"/>
    </row>
    <row r="7064" spans="1:3">
      <c r="A7064"/>
      <c r="B7064"/>
      <c r="C7064"/>
    </row>
    <row r="7065" spans="1:3">
      <c r="A7065"/>
      <c r="B7065"/>
      <c r="C7065"/>
    </row>
    <row r="7066" spans="1:3">
      <c r="A7066"/>
      <c r="B7066"/>
      <c r="C7066"/>
    </row>
    <row r="7067" spans="1:3">
      <c r="A7067"/>
      <c r="B7067"/>
      <c r="C7067"/>
    </row>
    <row r="7068" spans="1:3">
      <c r="A7068"/>
      <c r="B7068"/>
      <c r="C7068"/>
    </row>
    <row r="7069" spans="1:3">
      <c r="A7069"/>
      <c r="B7069"/>
      <c r="C7069"/>
    </row>
    <row r="7070" spans="1:3">
      <c r="A7070"/>
      <c r="B7070"/>
      <c r="C7070"/>
    </row>
    <row r="7071" spans="1:3">
      <c r="A7071"/>
      <c r="B7071"/>
      <c r="C7071"/>
    </row>
    <row r="7072" spans="1:3">
      <c r="A7072"/>
      <c r="B7072"/>
      <c r="C7072"/>
    </row>
    <row r="7073" spans="1:3">
      <c r="A7073"/>
      <c r="B7073"/>
      <c r="C7073"/>
    </row>
    <row r="7074" spans="1:3">
      <c r="A7074"/>
      <c r="B7074"/>
      <c r="C7074"/>
    </row>
    <row r="7075" spans="1:3">
      <c r="A7075"/>
      <c r="B7075"/>
      <c r="C7075"/>
    </row>
    <row r="7076" spans="1:3">
      <c r="A7076"/>
      <c r="B7076"/>
      <c r="C7076"/>
    </row>
    <row r="7077" spans="1:3">
      <c r="A7077"/>
      <c r="B7077"/>
      <c r="C7077"/>
    </row>
    <row r="7078" spans="1:3">
      <c r="A7078"/>
      <c r="B7078"/>
      <c r="C7078"/>
    </row>
    <row r="7079" spans="1:3">
      <c r="A7079"/>
      <c r="B7079"/>
      <c r="C7079"/>
    </row>
    <row r="7080" spans="1:3">
      <c r="A7080"/>
      <c r="B7080"/>
      <c r="C7080"/>
    </row>
    <row r="7081" spans="1:3">
      <c r="A7081"/>
      <c r="B7081"/>
      <c r="C7081"/>
    </row>
    <row r="7082" spans="1:3">
      <c r="A7082"/>
      <c r="B7082"/>
      <c r="C7082"/>
    </row>
    <row r="7083" spans="1:3">
      <c r="A7083"/>
      <c r="B7083"/>
      <c r="C7083"/>
    </row>
    <row r="7084" spans="1:3">
      <c r="A7084"/>
      <c r="B7084"/>
      <c r="C7084"/>
    </row>
    <row r="7085" spans="1:3">
      <c r="A7085"/>
      <c r="B7085"/>
      <c r="C7085"/>
    </row>
    <row r="7086" spans="1:3">
      <c r="A7086"/>
      <c r="B7086"/>
      <c r="C7086"/>
    </row>
    <row r="7087" spans="1:3">
      <c r="A7087"/>
      <c r="B7087"/>
      <c r="C7087"/>
    </row>
    <row r="7088" spans="1:3">
      <c r="A7088"/>
      <c r="B7088"/>
      <c r="C7088"/>
    </row>
    <row r="7089" spans="1:3">
      <c r="A7089"/>
      <c r="B7089"/>
      <c r="C7089"/>
    </row>
    <row r="7090" spans="1:3">
      <c r="A7090"/>
      <c r="B7090"/>
      <c r="C7090"/>
    </row>
    <row r="7091" spans="1:3">
      <c r="A7091"/>
      <c r="B7091"/>
      <c r="C7091"/>
    </row>
    <row r="7092" spans="1:3">
      <c r="A7092"/>
      <c r="B7092"/>
      <c r="C7092"/>
    </row>
    <row r="7093" spans="1:3">
      <c r="A7093"/>
      <c r="B7093"/>
      <c r="C7093"/>
    </row>
    <row r="7094" spans="1:3">
      <c r="A7094"/>
      <c r="B7094"/>
      <c r="C7094"/>
    </row>
    <row r="7095" spans="1:3">
      <c r="A7095"/>
      <c r="B7095"/>
      <c r="C7095"/>
    </row>
    <row r="7096" spans="1:3">
      <c r="A7096"/>
      <c r="B7096"/>
      <c r="C7096"/>
    </row>
    <row r="7097" spans="1:3">
      <c r="A7097"/>
      <c r="B7097"/>
      <c r="C7097"/>
    </row>
    <row r="7098" spans="1:3">
      <c r="A7098"/>
      <c r="B7098"/>
      <c r="C7098"/>
    </row>
    <row r="7099" spans="1:3">
      <c r="A7099"/>
      <c r="B7099"/>
      <c r="C7099"/>
    </row>
    <row r="7100" spans="1:3">
      <c r="A7100"/>
      <c r="B7100"/>
      <c r="C7100"/>
    </row>
    <row r="7101" spans="1:3">
      <c r="A7101"/>
      <c r="B7101"/>
      <c r="C7101"/>
    </row>
    <row r="7102" spans="1:3">
      <c r="A7102"/>
      <c r="B7102"/>
      <c r="C7102"/>
    </row>
    <row r="7103" spans="1:3">
      <c r="A7103"/>
      <c r="B7103"/>
      <c r="C7103"/>
    </row>
    <row r="7104" spans="1:3">
      <c r="A7104"/>
      <c r="B7104"/>
      <c r="C7104"/>
    </row>
    <row r="7105" spans="1:3">
      <c r="A7105"/>
      <c r="B7105"/>
      <c r="C7105"/>
    </row>
    <row r="7106" spans="1:3">
      <c r="A7106"/>
      <c r="B7106"/>
      <c r="C7106"/>
    </row>
    <row r="7107" spans="1:3">
      <c r="A7107"/>
      <c r="B7107"/>
      <c r="C7107"/>
    </row>
    <row r="7108" spans="1:3">
      <c r="A7108"/>
      <c r="B7108"/>
      <c r="C7108"/>
    </row>
    <row r="7109" spans="1:3">
      <c r="A7109"/>
      <c r="B7109"/>
      <c r="C7109"/>
    </row>
    <row r="7110" spans="1:3">
      <c r="A7110"/>
      <c r="B7110"/>
      <c r="C7110"/>
    </row>
    <row r="7111" spans="1:3">
      <c r="A7111"/>
      <c r="B7111"/>
      <c r="C7111"/>
    </row>
    <row r="7112" spans="1:3">
      <c r="A7112"/>
      <c r="B7112"/>
      <c r="C7112"/>
    </row>
    <row r="7113" spans="1:3">
      <c r="A7113"/>
      <c r="B7113"/>
      <c r="C7113"/>
    </row>
    <row r="7114" spans="1:3">
      <c r="A7114"/>
      <c r="B7114"/>
      <c r="C7114"/>
    </row>
    <row r="7115" spans="1:3">
      <c r="A7115"/>
      <c r="B7115"/>
      <c r="C7115"/>
    </row>
    <row r="7116" spans="1:3">
      <c r="A7116"/>
      <c r="B7116"/>
      <c r="C7116"/>
    </row>
    <row r="7117" spans="1:3">
      <c r="A7117"/>
      <c r="B7117"/>
      <c r="C7117"/>
    </row>
    <row r="7118" spans="1:3">
      <c r="A7118"/>
      <c r="B7118"/>
      <c r="C7118"/>
    </row>
    <row r="7119" spans="1:3">
      <c r="A7119"/>
      <c r="B7119"/>
      <c r="C7119"/>
    </row>
    <row r="7120" spans="1:3">
      <c r="A7120"/>
      <c r="B7120"/>
      <c r="C7120"/>
    </row>
    <row r="7121" spans="1:3">
      <c r="A7121"/>
      <c r="B7121"/>
      <c r="C7121"/>
    </row>
    <row r="7122" spans="1:3">
      <c r="A7122"/>
      <c r="B7122"/>
      <c r="C7122"/>
    </row>
    <row r="7123" spans="1:3">
      <c r="A7123"/>
      <c r="B7123"/>
      <c r="C7123"/>
    </row>
    <row r="7124" spans="1:3">
      <c r="A7124"/>
      <c r="B7124"/>
      <c r="C7124"/>
    </row>
    <row r="7125" spans="1:3">
      <c r="A7125"/>
      <c r="B7125"/>
      <c r="C7125"/>
    </row>
    <row r="7126" spans="1:3">
      <c r="A7126"/>
      <c r="B7126"/>
      <c r="C7126"/>
    </row>
    <row r="7127" spans="1:3">
      <c r="A7127"/>
      <c r="B7127"/>
      <c r="C7127"/>
    </row>
    <row r="7128" spans="1:3">
      <c r="A7128"/>
      <c r="B7128"/>
      <c r="C7128"/>
    </row>
    <row r="7129" spans="1:3">
      <c r="A7129"/>
      <c r="B7129"/>
      <c r="C7129"/>
    </row>
    <row r="7130" spans="1:3">
      <c r="A7130"/>
      <c r="B7130"/>
      <c r="C7130"/>
    </row>
    <row r="7131" spans="1:3">
      <c r="A7131"/>
      <c r="B7131"/>
      <c r="C7131"/>
    </row>
    <row r="7132" spans="1:3">
      <c r="A7132"/>
      <c r="B7132"/>
      <c r="C7132"/>
    </row>
    <row r="7133" spans="1:3">
      <c r="A7133"/>
      <c r="B7133"/>
      <c r="C7133"/>
    </row>
    <row r="7134" spans="1:3">
      <c r="A7134"/>
      <c r="B7134"/>
      <c r="C7134"/>
    </row>
    <row r="7135" spans="1:3">
      <c r="A7135"/>
      <c r="B7135"/>
      <c r="C7135"/>
    </row>
    <row r="7136" spans="1:3">
      <c r="A7136"/>
      <c r="B7136"/>
      <c r="C7136"/>
    </row>
    <row r="7137" spans="1:3">
      <c r="A7137"/>
      <c r="B7137"/>
      <c r="C7137"/>
    </row>
    <row r="7138" spans="1:3">
      <c r="A7138"/>
      <c r="B7138"/>
      <c r="C7138"/>
    </row>
    <row r="7139" spans="1:3">
      <c r="A7139"/>
      <c r="B7139"/>
      <c r="C7139"/>
    </row>
    <row r="7140" spans="1:3">
      <c r="A7140"/>
      <c r="B7140"/>
      <c r="C7140"/>
    </row>
    <row r="7141" spans="1:3">
      <c r="A7141"/>
      <c r="B7141"/>
      <c r="C7141"/>
    </row>
    <row r="7142" spans="1:3">
      <c r="A7142"/>
      <c r="B7142"/>
      <c r="C7142"/>
    </row>
    <row r="7143" spans="1:3">
      <c r="A7143"/>
      <c r="B7143"/>
      <c r="C7143"/>
    </row>
    <row r="7144" spans="1:3">
      <c r="A7144"/>
      <c r="B7144"/>
      <c r="C7144"/>
    </row>
    <row r="7145" spans="1:3">
      <c r="A7145"/>
      <c r="B7145"/>
      <c r="C7145"/>
    </row>
    <row r="7146" spans="1:3">
      <c r="A7146"/>
      <c r="B7146"/>
      <c r="C7146"/>
    </row>
    <row r="7147" spans="1:3">
      <c r="A7147"/>
      <c r="B7147"/>
      <c r="C7147"/>
    </row>
    <row r="7148" spans="1:3">
      <c r="A7148"/>
      <c r="B7148"/>
      <c r="C7148"/>
    </row>
    <row r="7149" spans="1:3">
      <c r="A7149"/>
      <c r="B7149"/>
      <c r="C7149"/>
    </row>
    <row r="7150" spans="1:3">
      <c r="A7150"/>
      <c r="B7150"/>
      <c r="C7150"/>
    </row>
    <row r="7151" spans="1:3">
      <c r="A7151"/>
      <c r="B7151"/>
      <c r="C7151"/>
    </row>
    <row r="7152" spans="1:3">
      <c r="A7152"/>
      <c r="B7152"/>
      <c r="C7152"/>
    </row>
    <row r="7153" spans="1:3">
      <c r="A7153"/>
      <c r="B7153"/>
      <c r="C7153"/>
    </row>
    <row r="7154" spans="1:3">
      <c r="A7154"/>
      <c r="B7154"/>
      <c r="C7154"/>
    </row>
    <row r="7155" spans="1:3">
      <c r="A7155"/>
      <c r="B7155"/>
      <c r="C7155"/>
    </row>
    <row r="7156" spans="1:3">
      <c r="A7156"/>
      <c r="B7156"/>
      <c r="C7156"/>
    </row>
    <row r="7157" spans="1:3">
      <c r="A7157"/>
      <c r="B7157"/>
      <c r="C7157"/>
    </row>
    <row r="7158" spans="1:3">
      <c r="A7158"/>
      <c r="B7158"/>
      <c r="C7158"/>
    </row>
    <row r="7159" spans="1:3">
      <c r="A7159"/>
      <c r="B7159"/>
      <c r="C7159"/>
    </row>
    <row r="7160" spans="1:3">
      <c r="A7160"/>
      <c r="B7160"/>
      <c r="C7160"/>
    </row>
    <row r="7161" spans="1:3">
      <c r="A7161"/>
      <c r="B7161"/>
      <c r="C7161"/>
    </row>
    <row r="7162" spans="1:3">
      <c r="A7162"/>
      <c r="B7162"/>
      <c r="C7162"/>
    </row>
    <row r="7163" spans="1:3">
      <c r="A7163"/>
      <c r="B7163"/>
      <c r="C7163"/>
    </row>
    <row r="7164" spans="1:3">
      <c r="A7164"/>
      <c r="B7164"/>
      <c r="C7164"/>
    </row>
    <row r="7165" spans="1:3">
      <c r="A7165"/>
      <c r="B7165"/>
      <c r="C7165"/>
    </row>
    <row r="7166" spans="1:3">
      <c r="A7166"/>
      <c r="B7166"/>
      <c r="C7166"/>
    </row>
    <row r="7167" spans="1:3">
      <c r="A7167"/>
      <c r="B7167"/>
      <c r="C7167"/>
    </row>
    <row r="7168" spans="1:3">
      <c r="A7168"/>
      <c r="B7168"/>
      <c r="C7168"/>
    </row>
    <row r="7169" spans="1:3">
      <c r="A7169"/>
      <c r="B7169"/>
      <c r="C7169"/>
    </row>
    <row r="7170" spans="1:3">
      <c r="A7170"/>
      <c r="B7170"/>
      <c r="C7170"/>
    </row>
    <row r="7171" spans="1:3">
      <c r="A7171"/>
      <c r="B7171"/>
      <c r="C7171"/>
    </row>
    <row r="7172" spans="1:3">
      <c r="A7172"/>
      <c r="B7172"/>
      <c r="C7172"/>
    </row>
    <row r="7173" spans="1:3">
      <c r="A7173"/>
      <c r="B7173"/>
      <c r="C7173"/>
    </row>
    <row r="7174" spans="1:3">
      <c r="A7174"/>
      <c r="B7174"/>
      <c r="C7174"/>
    </row>
    <row r="7175" spans="1:3">
      <c r="A7175"/>
      <c r="B7175"/>
      <c r="C7175"/>
    </row>
    <row r="7176" spans="1:3">
      <c r="A7176"/>
      <c r="B7176"/>
      <c r="C7176"/>
    </row>
    <row r="7177" spans="1:3">
      <c r="A7177"/>
      <c r="B7177"/>
      <c r="C7177"/>
    </row>
    <row r="7178" spans="1:3">
      <c r="A7178"/>
      <c r="B7178"/>
      <c r="C7178"/>
    </row>
    <row r="7179" spans="1:3">
      <c r="A7179"/>
      <c r="B7179"/>
      <c r="C7179"/>
    </row>
    <row r="7180" spans="1:3">
      <c r="A7180"/>
      <c r="B7180"/>
      <c r="C7180"/>
    </row>
    <row r="7181" spans="1:3">
      <c r="A7181"/>
      <c r="B7181"/>
      <c r="C7181"/>
    </row>
    <row r="7182" spans="1:3">
      <c r="A7182"/>
      <c r="B7182"/>
      <c r="C7182"/>
    </row>
    <row r="7183" spans="1:3">
      <c r="A7183"/>
      <c r="B7183"/>
      <c r="C7183"/>
    </row>
    <row r="7184" spans="1:3">
      <c r="A7184"/>
      <c r="B7184"/>
      <c r="C7184"/>
    </row>
    <row r="7185" spans="1:3">
      <c r="A7185"/>
      <c r="B7185"/>
      <c r="C7185"/>
    </row>
    <row r="7186" spans="1:3">
      <c r="A7186"/>
      <c r="B7186"/>
      <c r="C7186"/>
    </row>
    <row r="7187" spans="1:3">
      <c r="A7187"/>
      <c r="B7187"/>
      <c r="C7187"/>
    </row>
    <row r="7188" spans="1:3">
      <c r="A7188"/>
      <c r="B7188"/>
      <c r="C7188"/>
    </row>
    <row r="7189" spans="1:3">
      <c r="A7189"/>
      <c r="B7189"/>
      <c r="C7189"/>
    </row>
    <row r="7190" spans="1:3">
      <c r="A7190"/>
      <c r="B7190"/>
      <c r="C7190"/>
    </row>
    <row r="7191" spans="1:3">
      <c r="A7191"/>
      <c r="B7191"/>
      <c r="C7191"/>
    </row>
    <row r="7192" spans="1:3">
      <c r="A7192"/>
      <c r="B7192"/>
      <c r="C7192"/>
    </row>
    <row r="7193" spans="1:3">
      <c r="A7193"/>
      <c r="B7193"/>
      <c r="C7193"/>
    </row>
    <row r="7194" spans="1:3">
      <c r="A7194"/>
      <c r="B7194"/>
      <c r="C7194"/>
    </row>
    <row r="7195" spans="1:3">
      <c r="A7195"/>
      <c r="B7195"/>
      <c r="C7195"/>
    </row>
    <row r="7196" spans="1:3">
      <c r="A7196"/>
      <c r="B7196"/>
      <c r="C7196"/>
    </row>
    <row r="7197" spans="1:3">
      <c r="A7197"/>
      <c r="B7197"/>
      <c r="C7197"/>
    </row>
    <row r="7198" spans="1:3">
      <c r="A7198"/>
      <c r="B7198"/>
      <c r="C7198"/>
    </row>
    <row r="7199" spans="1:3">
      <c r="A7199"/>
      <c r="B7199"/>
      <c r="C7199"/>
    </row>
    <row r="7200" spans="1:3">
      <c r="A7200"/>
      <c r="B7200"/>
      <c r="C7200"/>
    </row>
    <row r="7201" spans="1:3">
      <c r="A7201"/>
      <c r="B7201"/>
      <c r="C7201"/>
    </row>
    <row r="7202" spans="1:3">
      <c r="A7202"/>
      <c r="B7202"/>
      <c r="C7202"/>
    </row>
    <row r="7203" spans="1:3">
      <c r="A7203"/>
      <c r="B7203"/>
      <c r="C7203"/>
    </row>
    <row r="7204" spans="1:3">
      <c r="A7204"/>
      <c r="B7204"/>
      <c r="C7204"/>
    </row>
    <row r="7205" spans="1:3">
      <c r="A7205"/>
      <c r="B7205"/>
      <c r="C7205"/>
    </row>
    <row r="7206" spans="1:3">
      <c r="A7206"/>
      <c r="B7206"/>
      <c r="C7206"/>
    </row>
    <row r="7207" spans="1:3">
      <c r="A7207"/>
      <c r="B7207"/>
      <c r="C7207"/>
    </row>
    <row r="7208" spans="1:3">
      <c r="A7208"/>
      <c r="B7208"/>
      <c r="C7208"/>
    </row>
    <row r="7209" spans="1:3">
      <c r="A7209"/>
      <c r="B7209"/>
      <c r="C7209"/>
    </row>
    <row r="7210" spans="1:3">
      <c r="A7210"/>
      <c r="B7210"/>
      <c r="C7210"/>
    </row>
    <row r="7211" spans="1:3">
      <c r="A7211"/>
      <c r="B7211"/>
      <c r="C7211"/>
    </row>
    <row r="7212" spans="1:3">
      <c r="A7212"/>
      <c r="B7212"/>
      <c r="C7212"/>
    </row>
    <row r="7213" spans="1:3">
      <c r="A7213"/>
      <c r="B7213"/>
      <c r="C7213"/>
    </row>
    <row r="7214" spans="1:3">
      <c r="A7214"/>
      <c r="B7214"/>
      <c r="C7214"/>
    </row>
    <row r="7215" spans="1:3">
      <c r="A7215"/>
      <c r="B7215"/>
      <c r="C7215"/>
    </row>
    <row r="7216" spans="1:3">
      <c r="A7216"/>
      <c r="B7216"/>
      <c r="C7216"/>
    </row>
    <row r="7217" spans="1:3">
      <c r="A7217"/>
      <c r="B7217"/>
      <c r="C7217"/>
    </row>
    <row r="7218" spans="1:3">
      <c r="A7218"/>
      <c r="B7218"/>
      <c r="C7218"/>
    </row>
    <row r="7219" spans="1:3">
      <c r="A7219"/>
      <c r="B7219"/>
      <c r="C7219"/>
    </row>
    <row r="7220" spans="1:3">
      <c r="A7220"/>
      <c r="B7220"/>
      <c r="C7220"/>
    </row>
    <row r="7221" spans="1:3">
      <c r="A7221"/>
      <c r="B7221"/>
      <c r="C7221"/>
    </row>
    <row r="7222" spans="1:3">
      <c r="A7222"/>
      <c r="B7222"/>
      <c r="C7222"/>
    </row>
    <row r="7223" spans="1:3">
      <c r="A7223"/>
      <c r="B7223"/>
      <c r="C7223"/>
    </row>
    <row r="7224" spans="1:3">
      <c r="A7224"/>
      <c r="B7224"/>
      <c r="C7224"/>
    </row>
    <row r="7225" spans="1:3">
      <c r="A7225"/>
      <c r="B7225"/>
      <c r="C7225"/>
    </row>
    <row r="7226" spans="1:3">
      <c r="A7226"/>
      <c r="B7226"/>
      <c r="C7226"/>
    </row>
    <row r="7227" spans="1:3">
      <c r="A7227"/>
      <c r="B7227"/>
      <c r="C7227"/>
    </row>
    <row r="7228" spans="1:3">
      <c r="A7228"/>
      <c r="B7228"/>
      <c r="C7228"/>
    </row>
    <row r="7229" spans="1:3">
      <c r="A7229"/>
      <c r="B7229"/>
      <c r="C7229"/>
    </row>
    <row r="7230" spans="1:3">
      <c r="A7230"/>
      <c r="B7230"/>
      <c r="C7230"/>
    </row>
    <row r="7231" spans="1:3">
      <c r="A7231"/>
      <c r="B7231"/>
      <c r="C7231"/>
    </row>
    <row r="7232" spans="1:3">
      <c r="A7232"/>
      <c r="B7232"/>
      <c r="C7232"/>
    </row>
    <row r="7233" spans="1:3">
      <c r="A7233"/>
      <c r="B7233"/>
      <c r="C7233"/>
    </row>
    <row r="7234" spans="1:3">
      <c r="A7234"/>
      <c r="B7234"/>
      <c r="C7234"/>
    </row>
    <row r="7235" spans="1:3">
      <c r="A7235"/>
      <c r="B7235"/>
      <c r="C7235"/>
    </row>
    <row r="7236" spans="1:3">
      <c r="A7236"/>
      <c r="B7236"/>
      <c r="C7236"/>
    </row>
    <row r="7237" spans="1:3">
      <c r="A7237"/>
      <c r="B7237"/>
      <c r="C7237"/>
    </row>
    <row r="7238" spans="1:3">
      <c r="A7238"/>
      <c r="B7238"/>
      <c r="C7238"/>
    </row>
    <row r="7239" spans="1:3">
      <c r="A7239"/>
      <c r="B7239"/>
      <c r="C7239"/>
    </row>
    <row r="7240" spans="1:3">
      <c r="A7240"/>
      <c r="B7240"/>
      <c r="C7240"/>
    </row>
    <row r="7241" spans="1:3">
      <c r="A7241"/>
      <c r="B7241"/>
      <c r="C7241"/>
    </row>
    <row r="7242" spans="1:3">
      <c r="A7242"/>
      <c r="B7242"/>
      <c r="C7242"/>
    </row>
    <row r="7243" spans="1:3">
      <c r="A7243"/>
      <c r="B7243"/>
      <c r="C7243"/>
    </row>
    <row r="7244" spans="1:3">
      <c r="A7244"/>
      <c r="B7244"/>
      <c r="C7244"/>
    </row>
    <row r="7245" spans="1:3">
      <c r="A7245"/>
      <c r="B7245"/>
      <c r="C7245"/>
    </row>
    <row r="7246" spans="1:3">
      <c r="A7246"/>
      <c r="B7246"/>
      <c r="C7246"/>
    </row>
    <row r="7247" spans="1:3">
      <c r="A7247"/>
      <c r="B7247"/>
      <c r="C7247"/>
    </row>
    <row r="7248" spans="1:3">
      <c r="A7248"/>
      <c r="B7248"/>
      <c r="C7248"/>
    </row>
    <row r="7249" spans="1:3">
      <c r="A7249"/>
      <c r="B7249"/>
      <c r="C7249"/>
    </row>
    <row r="7250" spans="1:3">
      <c r="A7250"/>
      <c r="B7250"/>
      <c r="C7250"/>
    </row>
    <row r="7251" spans="1:3">
      <c r="A7251"/>
      <c r="B7251"/>
      <c r="C7251"/>
    </row>
    <row r="7252" spans="1:3">
      <c r="A7252"/>
      <c r="B7252"/>
      <c r="C7252"/>
    </row>
    <row r="7253" spans="1:3">
      <c r="A7253"/>
      <c r="B7253"/>
      <c r="C7253"/>
    </row>
    <row r="7254" spans="1:3">
      <c r="A7254"/>
      <c r="B7254"/>
      <c r="C7254"/>
    </row>
    <row r="7255" spans="1:3">
      <c r="A7255"/>
      <c r="B7255"/>
      <c r="C7255"/>
    </row>
    <row r="7256" spans="1:3">
      <c r="A7256"/>
      <c r="B7256"/>
      <c r="C7256"/>
    </row>
    <row r="7257" spans="1:3">
      <c r="A7257"/>
      <c r="B7257"/>
      <c r="C7257"/>
    </row>
    <row r="7258" spans="1:3">
      <c r="A7258"/>
      <c r="B7258"/>
      <c r="C7258"/>
    </row>
    <row r="7259" spans="1:3">
      <c r="A7259"/>
      <c r="B7259"/>
      <c r="C7259"/>
    </row>
    <row r="7260" spans="1:3">
      <c r="A7260"/>
      <c r="B7260"/>
      <c r="C7260"/>
    </row>
    <row r="7261" spans="1:3">
      <c r="A7261"/>
      <c r="B7261"/>
      <c r="C7261"/>
    </row>
    <row r="7262" spans="1:3">
      <c r="A7262"/>
      <c r="B7262"/>
      <c r="C7262"/>
    </row>
    <row r="7263" spans="1:3">
      <c r="A7263"/>
      <c r="B7263"/>
      <c r="C7263"/>
    </row>
    <row r="7264" spans="1:3">
      <c r="A7264"/>
      <c r="B7264"/>
      <c r="C7264"/>
    </row>
    <row r="7265" spans="1:3">
      <c r="A7265"/>
      <c r="B7265"/>
      <c r="C7265"/>
    </row>
    <row r="7266" spans="1:3">
      <c r="A7266"/>
      <c r="B7266"/>
      <c r="C7266"/>
    </row>
    <row r="7267" spans="1:3">
      <c r="A7267"/>
      <c r="B7267"/>
      <c r="C7267"/>
    </row>
    <row r="7268" spans="1:3">
      <c r="A7268"/>
      <c r="B7268"/>
      <c r="C7268"/>
    </row>
    <row r="7269" spans="1:3">
      <c r="A7269"/>
      <c r="B7269"/>
      <c r="C7269"/>
    </row>
    <row r="7270" spans="1:3">
      <c r="A7270"/>
      <c r="B7270"/>
      <c r="C7270"/>
    </row>
    <row r="7271" spans="1:3">
      <c r="A7271"/>
      <c r="B7271"/>
      <c r="C7271"/>
    </row>
    <row r="7272" spans="1:3">
      <c r="A7272"/>
      <c r="B7272"/>
      <c r="C7272"/>
    </row>
    <row r="7273" spans="1:3">
      <c r="A7273"/>
      <c r="B7273"/>
      <c r="C7273"/>
    </row>
    <row r="7274" spans="1:3">
      <c r="A7274"/>
      <c r="B7274"/>
      <c r="C7274"/>
    </row>
    <row r="7275" spans="1:3">
      <c r="A7275"/>
      <c r="B7275"/>
      <c r="C7275"/>
    </row>
    <row r="7276" spans="1:3">
      <c r="A7276"/>
      <c r="B7276"/>
      <c r="C7276"/>
    </row>
    <row r="7277" spans="1:3">
      <c r="A7277"/>
      <c r="B7277"/>
      <c r="C7277"/>
    </row>
    <row r="7278" spans="1:3">
      <c r="A7278"/>
      <c r="B7278"/>
      <c r="C7278"/>
    </row>
    <row r="7279" spans="1:3">
      <c r="A7279"/>
      <c r="B7279"/>
      <c r="C7279"/>
    </row>
    <row r="7280" spans="1:3">
      <c r="A7280"/>
      <c r="B7280"/>
      <c r="C7280"/>
    </row>
    <row r="7281" spans="1:3">
      <c r="A7281"/>
      <c r="B7281"/>
      <c r="C7281"/>
    </row>
    <row r="7282" spans="1:3">
      <c r="A7282"/>
      <c r="B7282"/>
      <c r="C7282"/>
    </row>
    <row r="7283" spans="1:3">
      <c r="A7283"/>
      <c r="B7283"/>
      <c r="C7283"/>
    </row>
    <row r="7284" spans="1:3">
      <c r="A7284"/>
      <c r="B7284"/>
      <c r="C7284"/>
    </row>
    <row r="7285" spans="1:3">
      <c r="A7285"/>
      <c r="B7285"/>
      <c r="C7285"/>
    </row>
    <row r="7286" spans="1:3">
      <c r="A7286"/>
      <c r="B7286"/>
      <c r="C7286"/>
    </row>
    <row r="7287" spans="1:3">
      <c r="A7287"/>
      <c r="B7287"/>
      <c r="C7287"/>
    </row>
    <row r="7288" spans="1:3">
      <c r="A7288"/>
      <c r="B7288"/>
      <c r="C7288"/>
    </row>
    <row r="7289" spans="1:3">
      <c r="A7289"/>
      <c r="B7289"/>
      <c r="C7289"/>
    </row>
    <row r="7290" spans="1:3">
      <c r="A7290"/>
      <c r="B7290"/>
      <c r="C7290"/>
    </row>
    <row r="7291" spans="1:3">
      <c r="A7291"/>
      <c r="B7291"/>
      <c r="C7291"/>
    </row>
    <row r="7292" spans="1:3">
      <c r="A7292"/>
      <c r="B7292"/>
      <c r="C7292"/>
    </row>
    <row r="7293" spans="1:3">
      <c r="A7293"/>
      <c r="B7293"/>
      <c r="C7293"/>
    </row>
    <row r="7294" spans="1:3">
      <c r="A7294"/>
      <c r="B7294"/>
      <c r="C7294"/>
    </row>
    <row r="7295" spans="1:3">
      <c r="A7295"/>
      <c r="B7295"/>
      <c r="C7295"/>
    </row>
    <row r="7296" spans="1:3">
      <c r="A7296"/>
      <c r="B7296"/>
      <c r="C7296"/>
    </row>
    <row r="7297" spans="1:3">
      <c r="A7297"/>
      <c r="B7297"/>
      <c r="C7297"/>
    </row>
    <row r="7298" spans="1:3">
      <c r="A7298"/>
      <c r="B7298"/>
      <c r="C7298"/>
    </row>
    <row r="7299" spans="1:3">
      <c r="A7299"/>
      <c r="B7299"/>
      <c r="C7299"/>
    </row>
    <row r="7300" spans="1:3">
      <c r="A7300"/>
      <c r="B7300"/>
      <c r="C7300"/>
    </row>
    <row r="7301" spans="1:3">
      <c r="A7301"/>
      <c r="B7301"/>
      <c r="C7301"/>
    </row>
    <row r="7302" spans="1:3">
      <c r="A7302"/>
      <c r="B7302"/>
      <c r="C7302"/>
    </row>
    <row r="7303" spans="1:3">
      <c r="A7303"/>
      <c r="B7303"/>
      <c r="C7303"/>
    </row>
    <row r="7304" spans="1:3">
      <c r="A7304"/>
      <c r="B7304"/>
      <c r="C7304"/>
    </row>
    <row r="7305" spans="1:3">
      <c r="A7305"/>
      <c r="B7305"/>
      <c r="C7305"/>
    </row>
    <row r="7306" spans="1:3">
      <c r="A7306"/>
      <c r="B7306"/>
      <c r="C7306"/>
    </row>
    <row r="7307" spans="1:3">
      <c r="A7307"/>
      <c r="B7307"/>
      <c r="C7307"/>
    </row>
    <row r="7308" spans="1:3">
      <c r="A7308"/>
      <c r="B7308"/>
      <c r="C7308"/>
    </row>
    <row r="7309" spans="1:3">
      <c r="A7309"/>
      <c r="B7309"/>
      <c r="C7309"/>
    </row>
    <row r="7310" spans="1:3">
      <c r="A7310"/>
      <c r="B7310"/>
      <c r="C7310"/>
    </row>
    <row r="7311" spans="1:3">
      <c r="A7311"/>
      <c r="B7311"/>
      <c r="C7311"/>
    </row>
    <row r="7312" spans="1:3">
      <c r="A7312"/>
      <c r="B7312"/>
      <c r="C7312"/>
    </row>
    <row r="7313" spans="1:3">
      <c r="A7313"/>
      <c r="B7313"/>
      <c r="C7313"/>
    </row>
    <row r="7314" spans="1:3">
      <c r="A7314"/>
      <c r="B7314"/>
      <c r="C7314"/>
    </row>
    <row r="7315" spans="1:3">
      <c r="A7315"/>
      <c r="B7315"/>
      <c r="C7315"/>
    </row>
    <row r="7316" spans="1:3">
      <c r="A7316"/>
      <c r="B7316"/>
      <c r="C7316"/>
    </row>
    <row r="7317" spans="1:3">
      <c r="A7317"/>
      <c r="B7317"/>
      <c r="C7317"/>
    </row>
    <row r="7318" spans="1:3">
      <c r="A7318"/>
      <c r="B7318"/>
      <c r="C7318"/>
    </row>
    <row r="7319" spans="1:3">
      <c r="A7319"/>
      <c r="B7319"/>
      <c r="C7319"/>
    </row>
    <row r="7320" spans="1:3">
      <c r="A7320"/>
      <c r="B7320"/>
      <c r="C7320"/>
    </row>
    <row r="7321" spans="1:3">
      <c r="A7321"/>
      <c r="B7321"/>
      <c r="C7321"/>
    </row>
    <row r="7322" spans="1:3">
      <c r="A7322"/>
      <c r="B7322"/>
      <c r="C7322"/>
    </row>
    <row r="7323" spans="1:3">
      <c r="A7323"/>
      <c r="B7323"/>
      <c r="C7323"/>
    </row>
    <row r="7324" spans="1:3">
      <c r="A7324"/>
      <c r="B7324"/>
      <c r="C7324"/>
    </row>
    <row r="7325" spans="1:3">
      <c r="A7325"/>
      <c r="B7325"/>
      <c r="C7325"/>
    </row>
    <row r="7326" spans="1:3">
      <c r="A7326"/>
      <c r="B7326"/>
      <c r="C7326"/>
    </row>
    <row r="7327" spans="1:3">
      <c r="A7327"/>
      <c r="B7327"/>
      <c r="C7327"/>
    </row>
    <row r="7328" spans="1:3">
      <c r="A7328"/>
      <c r="B7328"/>
      <c r="C7328"/>
    </row>
    <row r="7329" spans="1:3">
      <c r="A7329"/>
      <c r="B7329"/>
      <c r="C7329"/>
    </row>
    <row r="7330" spans="1:3">
      <c r="A7330"/>
      <c r="B7330"/>
      <c r="C7330"/>
    </row>
    <row r="7331" spans="1:3">
      <c r="A7331"/>
      <c r="B7331"/>
      <c r="C7331"/>
    </row>
    <row r="7332" spans="1:3">
      <c r="A7332"/>
      <c r="B7332"/>
      <c r="C7332"/>
    </row>
    <row r="7333" spans="1:3">
      <c r="A7333"/>
      <c r="B7333"/>
      <c r="C7333"/>
    </row>
    <row r="7334" spans="1:3">
      <c r="A7334"/>
      <c r="B7334"/>
      <c r="C7334"/>
    </row>
    <row r="7335" spans="1:3">
      <c r="A7335"/>
      <c r="B7335"/>
      <c r="C7335"/>
    </row>
    <row r="7336" spans="1:3">
      <c r="A7336"/>
      <c r="B7336"/>
      <c r="C7336"/>
    </row>
    <row r="7337" spans="1:3">
      <c r="A7337"/>
      <c r="B7337"/>
      <c r="C7337"/>
    </row>
    <row r="7338" spans="1:3">
      <c r="A7338"/>
      <c r="B7338"/>
      <c r="C7338"/>
    </row>
    <row r="7339" spans="1:3">
      <c r="A7339"/>
      <c r="B7339"/>
      <c r="C7339"/>
    </row>
    <row r="7340" spans="1:3">
      <c r="A7340"/>
      <c r="B7340"/>
      <c r="C7340"/>
    </row>
    <row r="7341" spans="1:3">
      <c r="A7341"/>
      <c r="B7341"/>
      <c r="C7341"/>
    </row>
    <row r="7342" spans="1:3">
      <c r="A7342"/>
      <c r="B7342"/>
      <c r="C7342"/>
    </row>
    <row r="7343" spans="1:3">
      <c r="A7343"/>
      <c r="B7343"/>
      <c r="C7343"/>
    </row>
    <row r="7344" spans="1:3">
      <c r="A7344"/>
      <c r="B7344"/>
      <c r="C7344"/>
    </row>
    <row r="7345" spans="1:3">
      <c r="A7345"/>
      <c r="B7345"/>
      <c r="C7345"/>
    </row>
    <row r="7346" spans="1:3">
      <c r="A7346"/>
      <c r="B7346"/>
      <c r="C7346"/>
    </row>
    <row r="7347" spans="1:3">
      <c r="A7347"/>
      <c r="B7347"/>
      <c r="C7347"/>
    </row>
    <row r="7348" spans="1:3">
      <c r="A7348"/>
      <c r="B7348"/>
      <c r="C7348"/>
    </row>
    <row r="7349" spans="1:3">
      <c r="A7349"/>
      <c r="B7349"/>
      <c r="C7349"/>
    </row>
    <row r="7350" spans="1:3">
      <c r="A7350"/>
      <c r="B7350"/>
      <c r="C7350"/>
    </row>
    <row r="7351" spans="1:3">
      <c r="A7351"/>
      <c r="B7351"/>
      <c r="C7351"/>
    </row>
    <row r="7352" spans="1:3">
      <c r="A7352"/>
      <c r="B7352"/>
      <c r="C7352"/>
    </row>
    <row r="7353" spans="1:3">
      <c r="A7353"/>
      <c r="B7353"/>
      <c r="C7353"/>
    </row>
    <row r="7354" spans="1:3">
      <c r="A7354"/>
      <c r="B7354"/>
      <c r="C7354"/>
    </row>
    <row r="7355" spans="1:3">
      <c r="A7355"/>
      <c r="B7355"/>
      <c r="C7355"/>
    </row>
    <row r="7356" spans="1:3">
      <c r="A7356"/>
      <c r="B7356"/>
      <c r="C7356"/>
    </row>
    <row r="7357" spans="1:3">
      <c r="A7357"/>
      <c r="B7357"/>
      <c r="C7357"/>
    </row>
    <row r="7358" spans="1:3">
      <c r="A7358"/>
      <c r="B7358"/>
      <c r="C7358"/>
    </row>
    <row r="7359" spans="1:3">
      <c r="A7359"/>
      <c r="B7359"/>
      <c r="C7359"/>
    </row>
    <row r="7360" spans="1:3">
      <c r="A7360"/>
      <c r="B7360"/>
      <c r="C7360"/>
    </row>
    <row r="7361" spans="1:3">
      <c r="A7361"/>
      <c r="B7361"/>
      <c r="C7361"/>
    </row>
    <row r="7362" spans="1:3">
      <c r="A7362"/>
      <c r="B7362"/>
      <c r="C7362"/>
    </row>
    <row r="7363" spans="1:3">
      <c r="A7363"/>
      <c r="B7363"/>
      <c r="C7363"/>
    </row>
    <row r="7364" spans="1:3">
      <c r="A7364"/>
      <c r="B7364"/>
      <c r="C7364"/>
    </row>
    <row r="7365" spans="1:3">
      <c r="A7365"/>
      <c r="B7365"/>
      <c r="C7365"/>
    </row>
    <row r="7366" spans="1:3">
      <c r="A7366"/>
      <c r="B7366"/>
      <c r="C7366"/>
    </row>
    <row r="7367" spans="1:3">
      <c r="A7367"/>
      <c r="B7367"/>
      <c r="C7367"/>
    </row>
    <row r="7368" spans="1:3">
      <c r="A7368"/>
      <c r="B7368"/>
      <c r="C7368"/>
    </row>
    <row r="7369" spans="1:3">
      <c r="A7369"/>
      <c r="B7369"/>
      <c r="C7369"/>
    </row>
    <row r="7370" spans="1:3">
      <c r="A7370"/>
      <c r="B7370"/>
      <c r="C7370"/>
    </row>
    <row r="7371" spans="1:3">
      <c r="A7371"/>
      <c r="B7371"/>
      <c r="C7371"/>
    </row>
    <row r="7372" spans="1:3">
      <c r="A7372"/>
      <c r="B7372"/>
      <c r="C7372"/>
    </row>
    <row r="7373" spans="1:3">
      <c r="A7373"/>
      <c r="B7373"/>
      <c r="C7373"/>
    </row>
    <row r="7374" spans="1:3">
      <c r="A7374"/>
      <c r="B7374"/>
      <c r="C7374"/>
    </row>
    <row r="7375" spans="1:3">
      <c r="A7375"/>
      <c r="B7375"/>
      <c r="C7375"/>
    </row>
    <row r="7376" spans="1:3">
      <c r="A7376"/>
      <c r="B7376"/>
      <c r="C7376"/>
    </row>
    <row r="7377" spans="1:3">
      <c r="A7377"/>
      <c r="B7377"/>
      <c r="C7377"/>
    </row>
    <row r="7378" spans="1:3">
      <c r="A7378"/>
      <c r="B7378"/>
      <c r="C7378"/>
    </row>
    <row r="7379" spans="1:3">
      <c r="A7379"/>
      <c r="B7379"/>
      <c r="C7379"/>
    </row>
    <row r="7380" spans="1:3">
      <c r="A7380"/>
      <c r="B7380"/>
      <c r="C7380"/>
    </row>
    <row r="7381" spans="1:3">
      <c r="A7381"/>
      <c r="B7381"/>
      <c r="C7381"/>
    </row>
    <row r="7382" spans="1:3">
      <c r="A7382"/>
      <c r="B7382"/>
      <c r="C7382"/>
    </row>
    <row r="7383" spans="1:3">
      <c r="A7383"/>
      <c r="B7383"/>
      <c r="C7383"/>
    </row>
    <row r="7384" spans="1:3">
      <c r="A7384"/>
      <c r="B7384"/>
      <c r="C7384"/>
    </row>
    <row r="7385" spans="1:3">
      <c r="A7385"/>
      <c r="B7385"/>
      <c r="C7385"/>
    </row>
    <row r="7386" spans="1:3">
      <c r="A7386"/>
      <c r="B7386"/>
      <c r="C7386"/>
    </row>
    <row r="7387" spans="1:3">
      <c r="A7387"/>
      <c r="B7387"/>
      <c r="C7387"/>
    </row>
    <row r="7388" spans="1:3">
      <c r="A7388"/>
      <c r="B7388"/>
      <c r="C7388"/>
    </row>
    <row r="7389" spans="1:3">
      <c r="A7389"/>
      <c r="B7389"/>
      <c r="C7389"/>
    </row>
    <row r="7390" spans="1:3">
      <c r="A7390"/>
      <c r="B7390"/>
      <c r="C7390"/>
    </row>
    <row r="7391" spans="1:3">
      <c r="A7391"/>
      <c r="B7391"/>
      <c r="C7391"/>
    </row>
    <row r="7392" spans="1:3">
      <c r="A7392"/>
      <c r="B7392"/>
      <c r="C7392"/>
    </row>
    <row r="7393" spans="1:3">
      <c r="A7393"/>
      <c r="B7393"/>
      <c r="C7393"/>
    </row>
    <row r="7394" spans="1:3">
      <c r="A7394"/>
      <c r="B7394"/>
      <c r="C7394"/>
    </row>
    <row r="7395" spans="1:3">
      <c r="A7395"/>
      <c r="B7395"/>
      <c r="C7395"/>
    </row>
    <row r="7396" spans="1:3">
      <c r="A7396"/>
      <c r="B7396"/>
      <c r="C7396"/>
    </row>
    <row r="7397" spans="1:3">
      <c r="A7397"/>
      <c r="B7397"/>
      <c r="C7397"/>
    </row>
    <row r="7398" spans="1:3">
      <c r="A7398"/>
      <c r="B7398"/>
      <c r="C7398"/>
    </row>
    <row r="7399" spans="1:3">
      <c r="A7399"/>
      <c r="B7399"/>
      <c r="C7399"/>
    </row>
    <row r="7400" spans="1:3">
      <c r="A7400"/>
      <c r="B7400"/>
      <c r="C7400"/>
    </row>
    <row r="7401" spans="1:3">
      <c r="A7401"/>
      <c r="B7401"/>
      <c r="C7401"/>
    </row>
    <row r="7402" spans="1:3">
      <c r="A7402"/>
      <c r="B7402"/>
      <c r="C7402"/>
    </row>
    <row r="7403" spans="1:3">
      <c r="A7403"/>
      <c r="B7403"/>
      <c r="C7403"/>
    </row>
    <row r="7404" spans="1:3">
      <c r="A7404"/>
      <c r="B7404"/>
      <c r="C7404"/>
    </row>
    <row r="7405" spans="1:3">
      <c r="A7405"/>
      <c r="B7405"/>
      <c r="C7405"/>
    </row>
    <row r="7406" spans="1:3">
      <c r="A7406"/>
      <c r="B7406"/>
      <c r="C7406"/>
    </row>
    <row r="7407" spans="1:3">
      <c r="A7407"/>
      <c r="B7407"/>
      <c r="C7407"/>
    </row>
    <row r="7408" spans="1:3">
      <c r="A7408"/>
      <c r="B7408"/>
      <c r="C7408"/>
    </row>
    <row r="7409" spans="1:3">
      <c r="A7409"/>
      <c r="B7409"/>
      <c r="C7409"/>
    </row>
    <row r="7410" spans="1:3">
      <c r="A7410"/>
      <c r="B7410"/>
      <c r="C7410"/>
    </row>
    <row r="7411" spans="1:3">
      <c r="A7411"/>
      <c r="B7411"/>
      <c r="C7411"/>
    </row>
    <row r="7412" spans="1:3">
      <c r="A7412"/>
      <c r="B7412"/>
      <c r="C7412"/>
    </row>
    <row r="7413" spans="1:3">
      <c r="A7413"/>
      <c r="B7413"/>
      <c r="C7413"/>
    </row>
    <row r="7414" spans="1:3">
      <c r="A7414"/>
      <c r="B7414"/>
      <c r="C7414"/>
    </row>
    <row r="7415" spans="1:3">
      <c r="A7415"/>
      <c r="B7415"/>
      <c r="C7415"/>
    </row>
    <row r="7416" spans="1:3">
      <c r="A7416"/>
      <c r="B7416"/>
      <c r="C7416"/>
    </row>
    <row r="7417" spans="1:3">
      <c r="A7417"/>
      <c r="B7417"/>
      <c r="C7417"/>
    </row>
    <row r="7418" spans="1:3">
      <c r="A7418"/>
      <c r="B7418"/>
      <c r="C7418"/>
    </row>
    <row r="7419" spans="1:3">
      <c r="A7419"/>
      <c r="B7419"/>
      <c r="C7419"/>
    </row>
    <row r="7420" spans="1:3">
      <c r="A7420"/>
      <c r="B7420"/>
      <c r="C7420"/>
    </row>
    <row r="7421" spans="1:3">
      <c r="A7421"/>
      <c r="B7421"/>
      <c r="C7421"/>
    </row>
    <row r="7422" spans="1:3">
      <c r="A7422"/>
      <c r="B7422"/>
      <c r="C7422"/>
    </row>
    <row r="7423" spans="1:3">
      <c r="A7423"/>
      <c r="B7423"/>
      <c r="C7423"/>
    </row>
    <row r="7424" spans="1:3">
      <c r="A7424"/>
      <c r="B7424"/>
      <c r="C7424"/>
    </row>
    <row r="7425" spans="1:3">
      <c r="A7425"/>
      <c r="B7425"/>
      <c r="C7425"/>
    </row>
    <row r="7426" spans="1:3">
      <c r="A7426"/>
      <c r="B7426"/>
      <c r="C7426"/>
    </row>
    <row r="7427" spans="1:3">
      <c r="A7427"/>
      <c r="B7427"/>
      <c r="C7427"/>
    </row>
    <row r="7428" spans="1:3">
      <c r="A7428"/>
      <c r="B7428"/>
      <c r="C7428"/>
    </row>
    <row r="7429" spans="1:3">
      <c r="A7429"/>
      <c r="B7429"/>
      <c r="C7429"/>
    </row>
    <row r="7430" spans="1:3">
      <c r="A7430"/>
      <c r="B7430"/>
      <c r="C7430"/>
    </row>
    <row r="7431" spans="1:3">
      <c r="A7431"/>
      <c r="B7431"/>
      <c r="C7431"/>
    </row>
    <row r="7432" spans="1:3">
      <c r="A7432"/>
      <c r="B7432"/>
      <c r="C7432"/>
    </row>
    <row r="7433" spans="1:3">
      <c r="A7433"/>
      <c r="B7433"/>
      <c r="C7433"/>
    </row>
    <row r="7434" spans="1:3">
      <c r="A7434"/>
      <c r="B7434"/>
      <c r="C7434"/>
    </row>
    <row r="7435" spans="1:3">
      <c r="A7435"/>
      <c r="B7435"/>
      <c r="C7435"/>
    </row>
    <row r="7436" spans="1:3">
      <c r="A7436"/>
      <c r="B7436"/>
      <c r="C7436"/>
    </row>
    <row r="7437" spans="1:3">
      <c r="A7437"/>
      <c r="B7437"/>
      <c r="C7437"/>
    </row>
    <row r="7438" spans="1:3">
      <c r="A7438"/>
      <c r="B7438"/>
      <c r="C7438"/>
    </row>
    <row r="7439" spans="1:3">
      <c r="A7439"/>
      <c r="B7439"/>
      <c r="C7439"/>
    </row>
    <row r="7440" spans="1:3">
      <c r="A7440"/>
      <c r="B7440"/>
      <c r="C7440"/>
    </row>
    <row r="7441" spans="1:3">
      <c r="A7441"/>
      <c r="B7441"/>
      <c r="C7441"/>
    </row>
    <row r="7442" spans="1:3">
      <c r="A7442"/>
      <c r="B7442"/>
      <c r="C7442"/>
    </row>
    <row r="7443" spans="1:3">
      <c r="A7443"/>
      <c r="B7443"/>
      <c r="C7443"/>
    </row>
    <row r="7444" spans="1:3">
      <c r="A7444"/>
      <c r="B7444"/>
      <c r="C7444"/>
    </row>
    <row r="7445" spans="1:3">
      <c r="A7445"/>
      <c r="B7445"/>
      <c r="C7445"/>
    </row>
    <row r="7446" spans="1:3">
      <c r="A7446"/>
      <c r="B7446"/>
      <c r="C7446"/>
    </row>
    <row r="7447" spans="1:3">
      <c r="A7447"/>
      <c r="B7447"/>
      <c r="C7447"/>
    </row>
    <row r="7448" spans="1:3">
      <c r="A7448"/>
      <c r="B7448"/>
      <c r="C7448"/>
    </row>
    <row r="7449" spans="1:3">
      <c r="A7449"/>
      <c r="B7449"/>
      <c r="C7449"/>
    </row>
    <row r="7450" spans="1:3">
      <c r="A7450"/>
      <c r="B7450"/>
      <c r="C7450"/>
    </row>
    <row r="7451" spans="1:3">
      <c r="A7451"/>
      <c r="B7451"/>
      <c r="C7451"/>
    </row>
    <row r="7452" spans="1:3">
      <c r="A7452"/>
      <c r="B7452"/>
      <c r="C7452"/>
    </row>
    <row r="7453" spans="1:3">
      <c r="A7453"/>
      <c r="B7453"/>
      <c r="C7453"/>
    </row>
    <row r="7454" spans="1:3">
      <c r="A7454"/>
      <c r="B7454"/>
      <c r="C7454"/>
    </row>
    <row r="7455" spans="1:3">
      <c r="A7455"/>
      <c r="B7455"/>
      <c r="C7455"/>
    </row>
    <row r="7456" spans="1:3">
      <c r="A7456"/>
      <c r="B7456"/>
      <c r="C7456"/>
    </row>
    <row r="7457" spans="1:3">
      <c r="A7457"/>
      <c r="B7457"/>
      <c r="C7457"/>
    </row>
    <row r="7458" spans="1:3">
      <c r="A7458"/>
      <c r="B7458"/>
      <c r="C7458"/>
    </row>
    <row r="7459" spans="1:3">
      <c r="A7459"/>
      <c r="B7459"/>
      <c r="C7459"/>
    </row>
    <row r="7460" spans="1:3">
      <c r="A7460"/>
      <c r="B7460"/>
      <c r="C7460"/>
    </row>
    <row r="7461" spans="1:3">
      <c r="A7461"/>
      <c r="B7461"/>
      <c r="C7461"/>
    </row>
    <row r="7462" spans="1:3">
      <c r="A7462"/>
      <c r="B7462"/>
      <c r="C7462"/>
    </row>
    <row r="7463" spans="1:3">
      <c r="A7463"/>
      <c r="B7463"/>
      <c r="C7463"/>
    </row>
    <row r="7464" spans="1:3">
      <c r="A7464"/>
      <c r="B7464"/>
      <c r="C7464"/>
    </row>
    <row r="7465" spans="1:3">
      <c r="A7465"/>
      <c r="B7465"/>
      <c r="C7465"/>
    </row>
    <row r="7466" spans="1:3">
      <c r="A7466"/>
      <c r="B7466"/>
      <c r="C7466"/>
    </row>
    <row r="7467" spans="1:3">
      <c r="A7467"/>
      <c r="B7467"/>
      <c r="C7467"/>
    </row>
    <row r="7468" spans="1:3">
      <c r="A7468"/>
      <c r="B7468"/>
      <c r="C7468"/>
    </row>
    <row r="7469" spans="1:3">
      <c r="A7469"/>
      <c r="B7469"/>
      <c r="C7469"/>
    </row>
    <row r="7470" spans="1:3">
      <c r="A7470"/>
      <c r="B7470"/>
      <c r="C7470"/>
    </row>
    <row r="7471" spans="1:3">
      <c r="A7471"/>
      <c r="B7471"/>
      <c r="C7471"/>
    </row>
    <row r="7472" spans="1:3">
      <c r="A7472"/>
      <c r="B7472"/>
      <c r="C7472"/>
    </row>
    <row r="7473" spans="1:3">
      <c r="A7473"/>
      <c r="B7473"/>
      <c r="C7473"/>
    </row>
    <row r="7474" spans="1:3">
      <c r="A7474"/>
      <c r="B7474"/>
      <c r="C7474"/>
    </row>
    <row r="7475" spans="1:3">
      <c r="A7475"/>
      <c r="B7475"/>
      <c r="C7475"/>
    </row>
    <row r="7476" spans="1:3">
      <c r="A7476"/>
      <c r="B7476"/>
      <c r="C7476"/>
    </row>
    <row r="7477" spans="1:3">
      <c r="A7477"/>
      <c r="B7477"/>
      <c r="C7477"/>
    </row>
    <row r="7478" spans="1:3">
      <c r="A7478"/>
      <c r="B7478"/>
      <c r="C7478"/>
    </row>
    <row r="7479" spans="1:3">
      <c r="A7479"/>
      <c r="B7479"/>
      <c r="C7479"/>
    </row>
    <row r="7480" spans="1:3">
      <c r="A7480"/>
      <c r="B7480"/>
      <c r="C7480"/>
    </row>
    <row r="7481" spans="1:3">
      <c r="A7481"/>
      <c r="B7481"/>
      <c r="C7481"/>
    </row>
    <row r="7482" spans="1:3">
      <c r="A7482"/>
      <c r="B7482"/>
      <c r="C7482"/>
    </row>
    <row r="7483" spans="1:3">
      <c r="A7483"/>
      <c r="B7483"/>
      <c r="C7483"/>
    </row>
    <row r="7484" spans="1:3">
      <c r="A7484"/>
      <c r="B7484"/>
      <c r="C7484"/>
    </row>
    <row r="7485" spans="1:3">
      <c r="A7485"/>
      <c r="B7485"/>
      <c r="C7485"/>
    </row>
    <row r="7486" spans="1:3">
      <c r="A7486"/>
      <c r="B7486"/>
      <c r="C7486"/>
    </row>
    <row r="7487" spans="1:3">
      <c r="A7487"/>
      <c r="B7487"/>
      <c r="C7487"/>
    </row>
    <row r="7488" spans="1:3">
      <c r="A7488"/>
      <c r="B7488"/>
      <c r="C7488"/>
    </row>
    <row r="7489" spans="1:3">
      <c r="A7489"/>
      <c r="B7489"/>
      <c r="C7489"/>
    </row>
    <row r="7490" spans="1:3">
      <c r="A7490"/>
      <c r="B7490"/>
      <c r="C7490"/>
    </row>
    <row r="7491" spans="1:3">
      <c r="A7491"/>
      <c r="B7491"/>
      <c r="C7491"/>
    </row>
    <row r="7492" spans="1:3">
      <c r="A7492"/>
      <c r="B7492"/>
      <c r="C7492"/>
    </row>
    <row r="7493" spans="1:3">
      <c r="A7493"/>
      <c r="B7493"/>
      <c r="C7493"/>
    </row>
    <row r="7494" spans="1:3">
      <c r="A7494"/>
      <c r="B7494"/>
      <c r="C7494"/>
    </row>
    <row r="7495" spans="1:3">
      <c r="A7495"/>
      <c r="B7495"/>
      <c r="C7495"/>
    </row>
    <row r="7496" spans="1:3">
      <c r="A7496"/>
      <c r="B7496"/>
      <c r="C7496"/>
    </row>
    <row r="7497" spans="1:3">
      <c r="A7497"/>
      <c r="B7497"/>
      <c r="C7497"/>
    </row>
    <row r="7498" spans="1:3">
      <c r="A7498"/>
      <c r="B7498"/>
      <c r="C7498"/>
    </row>
    <row r="7499" spans="1:3">
      <c r="A7499"/>
      <c r="B7499"/>
      <c r="C7499"/>
    </row>
    <row r="7500" spans="1:3">
      <c r="A7500"/>
      <c r="B7500"/>
      <c r="C7500"/>
    </row>
    <row r="7501" spans="1:3">
      <c r="A7501"/>
      <c r="B7501"/>
      <c r="C7501"/>
    </row>
    <row r="7502" spans="1:3">
      <c r="A7502"/>
      <c r="B7502"/>
      <c r="C7502"/>
    </row>
    <row r="7503" spans="1:3">
      <c r="A7503"/>
      <c r="B7503"/>
      <c r="C7503"/>
    </row>
    <row r="7504" spans="1:3">
      <c r="A7504"/>
      <c r="B7504"/>
      <c r="C7504"/>
    </row>
    <row r="7505" spans="1:3">
      <c r="A7505"/>
      <c r="B7505"/>
      <c r="C7505"/>
    </row>
    <row r="7506" spans="1:3">
      <c r="A7506"/>
      <c r="B7506"/>
      <c r="C7506"/>
    </row>
    <row r="7507" spans="1:3">
      <c r="A7507"/>
      <c r="B7507"/>
      <c r="C7507"/>
    </row>
    <row r="7508" spans="1:3">
      <c r="A7508"/>
      <c r="B7508"/>
      <c r="C7508"/>
    </row>
    <row r="7509" spans="1:3">
      <c r="A7509"/>
      <c r="B7509"/>
      <c r="C7509"/>
    </row>
    <row r="7510" spans="1:3">
      <c r="A7510"/>
      <c r="B7510"/>
      <c r="C7510"/>
    </row>
    <row r="7511" spans="1:3">
      <c r="A7511"/>
      <c r="B7511"/>
      <c r="C7511"/>
    </row>
    <row r="7512" spans="1:3">
      <c r="A7512"/>
      <c r="B7512"/>
      <c r="C7512"/>
    </row>
    <row r="7513" spans="1:3">
      <c r="A7513"/>
      <c r="B7513"/>
      <c r="C7513"/>
    </row>
    <row r="7514" spans="1:3">
      <c r="A7514"/>
      <c r="B7514"/>
      <c r="C7514"/>
    </row>
    <row r="7515" spans="1:3">
      <c r="A7515"/>
      <c r="B7515"/>
      <c r="C7515"/>
    </row>
    <row r="7516" spans="1:3">
      <c r="A7516"/>
      <c r="B7516"/>
      <c r="C7516"/>
    </row>
    <row r="7517" spans="1:3">
      <c r="A7517"/>
      <c r="B7517"/>
      <c r="C7517"/>
    </row>
    <row r="7518" spans="1:3">
      <c r="A7518"/>
      <c r="B7518"/>
      <c r="C7518"/>
    </row>
    <row r="7519" spans="1:3">
      <c r="A7519"/>
      <c r="B7519"/>
      <c r="C7519"/>
    </row>
    <row r="7520" spans="1:3">
      <c r="A7520"/>
      <c r="B7520"/>
      <c r="C7520"/>
    </row>
    <row r="7521" spans="1:3">
      <c r="A7521"/>
      <c r="B7521"/>
      <c r="C7521"/>
    </row>
    <row r="7522" spans="1:3">
      <c r="A7522"/>
      <c r="B7522"/>
      <c r="C7522"/>
    </row>
    <row r="7523" spans="1:3">
      <c r="A7523"/>
      <c r="B7523"/>
      <c r="C7523"/>
    </row>
    <row r="7524" spans="1:3">
      <c r="A7524"/>
      <c r="B7524"/>
      <c r="C7524"/>
    </row>
    <row r="7525" spans="1:3">
      <c r="A7525"/>
      <c r="B7525"/>
      <c r="C7525"/>
    </row>
    <row r="7526" spans="1:3">
      <c r="A7526"/>
      <c r="B7526"/>
      <c r="C7526"/>
    </row>
    <row r="7527" spans="1:3">
      <c r="A7527"/>
      <c r="B7527"/>
      <c r="C7527"/>
    </row>
    <row r="7528" spans="1:3">
      <c r="A7528"/>
      <c r="B7528"/>
      <c r="C7528"/>
    </row>
    <row r="7529" spans="1:3">
      <c r="A7529"/>
      <c r="B7529"/>
      <c r="C7529"/>
    </row>
    <row r="7530" spans="1:3">
      <c r="A7530"/>
      <c r="B7530"/>
      <c r="C7530"/>
    </row>
    <row r="7531" spans="1:3">
      <c r="A7531"/>
      <c r="B7531"/>
      <c r="C7531"/>
    </row>
    <row r="7532" spans="1:3">
      <c r="A7532"/>
      <c r="B7532"/>
      <c r="C7532"/>
    </row>
    <row r="7533" spans="1:3">
      <c r="A7533"/>
      <c r="B7533"/>
      <c r="C7533"/>
    </row>
    <row r="7534" spans="1:3">
      <c r="A7534"/>
      <c r="B7534"/>
      <c r="C7534"/>
    </row>
    <row r="7535" spans="1:3">
      <c r="A7535"/>
      <c r="B7535"/>
      <c r="C7535"/>
    </row>
    <row r="7536" spans="1:3">
      <c r="A7536"/>
      <c r="B7536"/>
      <c r="C7536"/>
    </row>
    <row r="7537" spans="1:3">
      <c r="A7537"/>
      <c r="B7537"/>
      <c r="C7537"/>
    </row>
    <row r="7538" spans="1:3">
      <c r="A7538"/>
      <c r="B7538"/>
      <c r="C7538"/>
    </row>
    <row r="7539" spans="1:3">
      <c r="A7539"/>
      <c r="B7539"/>
      <c r="C7539"/>
    </row>
    <row r="7540" spans="1:3">
      <c r="A7540"/>
      <c r="B7540"/>
      <c r="C7540"/>
    </row>
    <row r="7541" spans="1:3">
      <c r="A7541"/>
      <c r="B7541"/>
      <c r="C7541"/>
    </row>
    <row r="7542" spans="1:3">
      <c r="A7542"/>
      <c r="B7542"/>
      <c r="C7542"/>
    </row>
    <row r="7543" spans="1:3">
      <c r="A7543"/>
      <c r="B7543"/>
      <c r="C7543"/>
    </row>
    <row r="7544" spans="1:3">
      <c r="A7544"/>
      <c r="B7544"/>
      <c r="C7544"/>
    </row>
    <row r="7545" spans="1:3">
      <c r="A7545"/>
      <c r="B7545"/>
      <c r="C7545"/>
    </row>
    <row r="7546" spans="1:3">
      <c r="A7546"/>
      <c r="B7546"/>
      <c r="C7546"/>
    </row>
    <row r="7547" spans="1:3">
      <c r="A7547"/>
      <c r="B7547"/>
      <c r="C7547"/>
    </row>
    <row r="7548" spans="1:3">
      <c r="A7548"/>
      <c r="B7548"/>
      <c r="C7548"/>
    </row>
    <row r="7549" spans="1:3">
      <c r="A7549"/>
      <c r="B7549"/>
      <c r="C7549"/>
    </row>
    <row r="7550" spans="1:3">
      <c r="A7550"/>
      <c r="B7550"/>
      <c r="C7550"/>
    </row>
    <row r="7551" spans="1:3">
      <c r="A7551"/>
      <c r="B7551"/>
      <c r="C7551"/>
    </row>
    <row r="7552" spans="1:3">
      <c r="A7552"/>
      <c r="B7552"/>
      <c r="C7552"/>
    </row>
    <row r="7553" spans="1:3">
      <c r="A7553"/>
      <c r="B7553"/>
      <c r="C7553"/>
    </row>
    <row r="7554" spans="1:3">
      <c r="A7554"/>
      <c r="B7554"/>
      <c r="C7554"/>
    </row>
    <row r="7555" spans="1:3">
      <c r="A7555"/>
      <c r="B7555"/>
      <c r="C7555"/>
    </row>
    <row r="7556" spans="1:3">
      <c r="A7556"/>
      <c r="B7556"/>
      <c r="C7556"/>
    </row>
    <row r="7557" spans="1:3">
      <c r="A7557"/>
      <c r="B7557"/>
      <c r="C7557"/>
    </row>
    <row r="7558" spans="1:3">
      <c r="A7558"/>
      <c r="B7558"/>
      <c r="C7558"/>
    </row>
    <row r="7559" spans="1:3">
      <c r="A7559"/>
      <c r="B7559"/>
      <c r="C7559"/>
    </row>
    <row r="7560" spans="1:3">
      <c r="A7560"/>
      <c r="B7560"/>
      <c r="C7560"/>
    </row>
    <row r="7561" spans="1:3">
      <c r="A7561"/>
      <c r="B7561"/>
      <c r="C7561"/>
    </row>
    <row r="7562" spans="1:3">
      <c r="A7562"/>
      <c r="B7562"/>
      <c r="C7562"/>
    </row>
    <row r="7563" spans="1:3">
      <c r="A7563"/>
      <c r="B7563"/>
      <c r="C7563"/>
    </row>
    <row r="7564" spans="1:3">
      <c r="A7564"/>
      <c r="B7564"/>
      <c r="C7564"/>
    </row>
    <row r="7565" spans="1:3">
      <c r="A7565"/>
      <c r="B7565"/>
      <c r="C7565"/>
    </row>
    <row r="7566" spans="1:3">
      <c r="A7566"/>
      <c r="B7566"/>
      <c r="C7566"/>
    </row>
    <row r="7567" spans="1:3">
      <c r="A7567"/>
      <c r="B7567"/>
      <c r="C7567"/>
    </row>
    <row r="7568" spans="1:3">
      <c r="A7568"/>
      <c r="B7568"/>
      <c r="C7568"/>
    </row>
    <row r="7569" spans="1:3">
      <c r="A7569"/>
      <c r="B7569"/>
      <c r="C7569"/>
    </row>
    <row r="7570" spans="1:3">
      <c r="A7570"/>
      <c r="B7570"/>
      <c r="C7570"/>
    </row>
    <row r="7571" spans="1:3">
      <c r="A7571"/>
      <c r="B7571"/>
      <c r="C7571"/>
    </row>
    <row r="7572" spans="1:3">
      <c r="A7572"/>
      <c r="B7572"/>
      <c r="C7572"/>
    </row>
    <row r="7573" spans="1:3">
      <c r="A7573"/>
      <c r="B7573"/>
      <c r="C7573"/>
    </row>
    <row r="7574" spans="1:3">
      <c r="A7574"/>
      <c r="B7574"/>
      <c r="C7574"/>
    </row>
    <row r="7575" spans="1:3">
      <c r="A7575"/>
      <c r="B7575"/>
      <c r="C7575"/>
    </row>
    <row r="7576" spans="1:3">
      <c r="A7576"/>
      <c r="B7576"/>
      <c r="C7576"/>
    </row>
    <row r="7577" spans="1:3">
      <c r="A7577"/>
      <c r="B7577"/>
      <c r="C7577"/>
    </row>
    <row r="7578" spans="1:3">
      <c r="A7578"/>
      <c r="B7578"/>
      <c r="C7578"/>
    </row>
    <row r="7579" spans="1:3">
      <c r="A7579"/>
      <c r="B7579"/>
      <c r="C7579"/>
    </row>
    <row r="7580" spans="1:3">
      <c r="A7580"/>
      <c r="B7580"/>
      <c r="C7580"/>
    </row>
    <row r="7581" spans="1:3">
      <c r="A7581"/>
      <c r="B7581"/>
      <c r="C7581"/>
    </row>
    <row r="7582" spans="1:3">
      <c r="A7582"/>
      <c r="B7582"/>
      <c r="C7582"/>
    </row>
    <row r="7583" spans="1:3">
      <c r="A7583"/>
      <c r="B7583"/>
      <c r="C7583"/>
    </row>
    <row r="7584" spans="1:3">
      <c r="A7584"/>
      <c r="B7584"/>
      <c r="C7584"/>
    </row>
    <row r="7585" spans="1:3">
      <c r="A7585"/>
      <c r="B7585"/>
      <c r="C7585"/>
    </row>
    <row r="7586" spans="1:3">
      <c r="A7586"/>
      <c r="B7586"/>
      <c r="C7586"/>
    </row>
    <row r="7587" spans="1:3">
      <c r="A7587"/>
      <c r="B7587"/>
      <c r="C7587"/>
    </row>
    <row r="7588" spans="1:3">
      <c r="A7588"/>
      <c r="B7588"/>
      <c r="C7588"/>
    </row>
    <row r="7589" spans="1:3">
      <c r="A7589"/>
      <c r="B7589"/>
      <c r="C7589"/>
    </row>
    <row r="7590" spans="1:3">
      <c r="A7590"/>
      <c r="B7590"/>
      <c r="C7590"/>
    </row>
    <row r="7591" spans="1:3">
      <c r="A7591"/>
      <c r="B7591"/>
      <c r="C7591"/>
    </row>
    <row r="7592" spans="1:3">
      <c r="A7592"/>
      <c r="B7592"/>
      <c r="C7592"/>
    </row>
    <row r="7593" spans="1:3">
      <c r="A7593"/>
      <c r="B7593"/>
      <c r="C7593"/>
    </row>
    <row r="7594" spans="1:3">
      <c r="A7594"/>
      <c r="B7594"/>
      <c r="C7594"/>
    </row>
    <row r="7595" spans="1:3">
      <c r="A7595"/>
      <c r="B7595"/>
      <c r="C7595"/>
    </row>
    <row r="7596" spans="1:3">
      <c r="A7596"/>
      <c r="B7596"/>
      <c r="C7596"/>
    </row>
    <row r="7597" spans="1:3">
      <c r="A7597"/>
      <c r="B7597"/>
      <c r="C7597"/>
    </row>
    <row r="7598" spans="1:3">
      <c r="A7598"/>
      <c r="B7598"/>
      <c r="C7598"/>
    </row>
    <row r="7599" spans="1:3">
      <c r="A7599"/>
      <c r="B7599"/>
      <c r="C7599"/>
    </row>
    <row r="7600" spans="1:3">
      <c r="A7600"/>
      <c r="B7600"/>
      <c r="C7600"/>
    </row>
    <row r="7601" spans="1:3">
      <c r="A7601"/>
      <c r="B7601"/>
      <c r="C7601"/>
    </row>
    <row r="7602" spans="1:3">
      <c r="A7602"/>
      <c r="B7602"/>
      <c r="C7602"/>
    </row>
    <row r="7603" spans="1:3">
      <c r="A7603"/>
      <c r="B7603"/>
      <c r="C7603"/>
    </row>
    <row r="7604" spans="1:3">
      <c r="A7604"/>
      <c r="B7604"/>
      <c r="C7604"/>
    </row>
    <row r="7605" spans="1:3">
      <c r="A7605"/>
      <c r="B7605"/>
      <c r="C7605"/>
    </row>
    <row r="7606" spans="1:3">
      <c r="A7606"/>
      <c r="B7606"/>
      <c r="C7606"/>
    </row>
    <row r="7607" spans="1:3">
      <c r="A7607"/>
      <c r="B7607"/>
      <c r="C7607"/>
    </row>
    <row r="7608" spans="1:3">
      <c r="A7608"/>
      <c r="B7608"/>
      <c r="C7608"/>
    </row>
    <row r="7609" spans="1:3">
      <c r="A7609"/>
      <c r="B7609"/>
      <c r="C7609"/>
    </row>
    <row r="7610" spans="1:3">
      <c r="A7610"/>
      <c r="B7610"/>
      <c r="C7610"/>
    </row>
    <row r="7611" spans="1:3">
      <c r="A7611"/>
      <c r="B7611"/>
      <c r="C7611"/>
    </row>
    <row r="7612" spans="1:3">
      <c r="A7612"/>
      <c r="B7612"/>
      <c r="C7612"/>
    </row>
    <row r="7613" spans="1:3">
      <c r="A7613"/>
      <c r="B7613"/>
      <c r="C7613"/>
    </row>
    <row r="7614" spans="1:3">
      <c r="A7614"/>
      <c r="B7614"/>
      <c r="C7614"/>
    </row>
    <row r="7615" spans="1:3">
      <c r="A7615"/>
      <c r="B7615"/>
      <c r="C7615"/>
    </row>
    <row r="7616" spans="1:3">
      <c r="A7616"/>
      <c r="B7616"/>
      <c r="C7616"/>
    </row>
    <row r="7617" spans="1:3">
      <c r="A7617"/>
      <c r="B7617"/>
      <c r="C7617"/>
    </row>
    <row r="7618" spans="1:3">
      <c r="A7618"/>
      <c r="B7618"/>
      <c r="C7618"/>
    </row>
    <row r="7619" spans="1:3">
      <c r="A7619"/>
      <c r="B7619"/>
      <c r="C7619"/>
    </row>
    <row r="7620" spans="1:3">
      <c r="A7620"/>
      <c r="B7620"/>
      <c r="C7620"/>
    </row>
    <row r="7621" spans="1:3">
      <c r="A7621"/>
      <c r="B7621"/>
      <c r="C7621"/>
    </row>
    <row r="7622" spans="1:3">
      <c r="A7622"/>
      <c r="B7622"/>
      <c r="C7622"/>
    </row>
    <row r="7623" spans="1:3">
      <c r="A7623"/>
      <c r="B7623"/>
      <c r="C7623"/>
    </row>
    <row r="7624" spans="1:3">
      <c r="A7624"/>
      <c r="B7624"/>
      <c r="C7624"/>
    </row>
    <row r="7625" spans="1:3">
      <c r="A7625"/>
      <c r="B7625"/>
      <c r="C7625"/>
    </row>
    <row r="7626" spans="1:3">
      <c r="A7626"/>
      <c r="B7626"/>
      <c r="C7626"/>
    </row>
    <row r="7627" spans="1:3">
      <c r="A7627"/>
      <c r="B7627"/>
      <c r="C7627"/>
    </row>
    <row r="7628" spans="1:3">
      <c r="A7628"/>
      <c r="B7628"/>
      <c r="C7628"/>
    </row>
    <row r="7629" spans="1:3">
      <c r="A7629"/>
      <c r="B7629"/>
      <c r="C7629"/>
    </row>
    <row r="7630" spans="1:3">
      <c r="A7630"/>
      <c r="B7630"/>
      <c r="C7630"/>
    </row>
    <row r="7631" spans="1:3">
      <c r="A7631"/>
      <c r="B7631"/>
      <c r="C7631"/>
    </row>
    <row r="7632" spans="1:3">
      <c r="A7632"/>
      <c r="B7632"/>
      <c r="C7632"/>
    </row>
    <row r="7633" spans="1:3">
      <c r="A7633"/>
      <c r="B7633"/>
      <c r="C7633"/>
    </row>
    <row r="7634" spans="1:3">
      <c r="A7634"/>
      <c r="B7634"/>
      <c r="C7634"/>
    </row>
    <row r="7635" spans="1:3">
      <c r="A7635"/>
      <c r="B7635"/>
      <c r="C7635"/>
    </row>
    <row r="7636" spans="1:3">
      <c r="A7636"/>
      <c r="B7636"/>
      <c r="C7636"/>
    </row>
    <row r="7637" spans="1:3">
      <c r="A7637"/>
      <c r="B7637"/>
      <c r="C7637"/>
    </row>
    <row r="7638" spans="1:3">
      <c r="A7638"/>
      <c r="B7638"/>
      <c r="C7638"/>
    </row>
    <row r="7639" spans="1:3">
      <c r="A7639"/>
      <c r="B7639"/>
      <c r="C7639"/>
    </row>
    <row r="7640" spans="1:3">
      <c r="A7640"/>
      <c r="B7640"/>
      <c r="C7640"/>
    </row>
    <row r="7641" spans="1:3">
      <c r="A7641"/>
      <c r="B7641"/>
      <c r="C7641"/>
    </row>
    <row r="7642" spans="1:3">
      <c r="A7642"/>
      <c r="B7642"/>
      <c r="C7642"/>
    </row>
    <row r="7643" spans="1:3">
      <c r="A7643"/>
      <c r="B7643"/>
      <c r="C7643"/>
    </row>
    <row r="7644" spans="1:3">
      <c r="A7644"/>
      <c r="B7644"/>
      <c r="C7644"/>
    </row>
    <row r="7645" spans="1:3">
      <c r="A7645"/>
      <c r="B7645"/>
      <c r="C7645"/>
    </row>
    <row r="7646" spans="1:3">
      <c r="A7646"/>
      <c r="B7646"/>
      <c r="C7646"/>
    </row>
    <row r="7647" spans="1:3">
      <c r="A7647"/>
      <c r="B7647"/>
      <c r="C7647"/>
    </row>
    <row r="7648" spans="1:3">
      <c r="A7648"/>
      <c r="B7648"/>
      <c r="C7648"/>
    </row>
    <row r="7649" spans="1:3">
      <c r="A7649"/>
      <c r="B7649"/>
      <c r="C7649"/>
    </row>
    <row r="7650" spans="1:3">
      <c r="A7650"/>
      <c r="B7650"/>
      <c r="C7650"/>
    </row>
    <row r="7651" spans="1:3">
      <c r="A7651"/>
      <c r="B7651"/>
      <c r="C7651"/>
    </row>
    <row r="7652" spans="1:3">
      <c r="A7652"/>
      <c r="B7652"/>
      <c r="C7652"/>
    </row>
    <row r="7653" spans="1:3">
      <c r="A7653"/>
      <c r="B7653"/>
      <c r="C7653"/>
    </row>
    <row r="7654" spans="1:3">
      <c r="A7654"/>
      <c r="B7654"/>
      <c r="C7654"/>
    </row>
    <row r="7655" spans="1:3">
      <c r="A7655"/>
      <c r="B7655"/>
      <c r="C7655"/>
    </row>
    <row r="7656" spans="1:3">
      <c r="A7656"/>
      <c r="B7656"/>
      <c r="C7656"/>
    </row>
    <row r="7657" spans="1:3">
      <c r="A7657"/>
      <c r="B7657"/>
      <c r="C7657"/>
    </row>
    <row r="7658" spans="1:3">
      <c r="A7658"/>
      <c r="B7658"/>
      <c r="C7658"/>
    </row>
    <row r="7659" spans="1:3">
      <c r="A7659"/>
      <c r="B7659"/>
      <c r="C7659"/>
    </row>
    <row r="7660" spans="1:3">
      <c r="A7660"/>
      <c r="B7660"/>
      <c r="C7660"/>
    </row>
    <row r="7661" spans="1:3">
      <c r="A7661"/>
      <c r="B7661"/>
      <c r="C7661"/>
    </row>
    <row r="7662" spans="1:3">
      <c r="A7662"/>
      <c r="B7662"/>
      <c r="C7662"/>
    </row>
    <row r="7663" spans="1:3">
      <c r="A7663"/>
      <c r="B7663"/>
      <c r="C7663"/>
    </row>
    <row r="7664" spans="1:3">
      <c r="A7664"/>
      <c r="B7664"/>
      <c r="C7664"/>
    </row>
    <row r="7665" spans="1:3">
      <c r="A7665"/>
      <c r="B7665"/>
      <c r="C7665"/>
    </row>
    <row r="7666" spans="1:3">
      <c r="A7666"/>
      <c r="B7666"/>
      <c r="C7666"/>
    </row>
    <row r="7667" spans="1:3">
      <c r="A7667"/>
      <c r="B7667"/>
      <c r="C7667"/>
    </row>
    <row r="7668" spans="1:3">
      <c r="A7668"/>
      <c r="B7668"/>
      <c r="C7668"/>
    </row>
    <row r="7669" spans="1:3">
      <c r="A7669"/>
      <c r="B7669"/>
      <c r="C7669"/>
    </row>
    <row r="7670" spans="1:3">
      <c r="A7670"/>
      <c r="B7670"/>
      <c r="C7670"/>
    </row>
    <row r="7671" spans="1:3">
      <c r="A7671"/>
      <c r="B7671"/>
      <c r="C7671"/>
    </row>
    <row r="7672" spans="1:3">
      <c r="A7672"/>
      <c r="B7672"/>
      <c r="C7672"/>
    </row>
    <row r="7673" spans="1:3">
      <c r="A7673"/>
      <c r="B7673"/>
      <c r="C7673"/>
    </row>
    <row r="7674" spans="1:3">
      <c r="A7674"/>
      <c r="B7674"/>
      <c r="C7674"/>
    </row>
    <row r="7675" spans="1:3">
      <c r="A7675"/>
      <c r="B7675"/>
      <c r="C7675"/>
    </row>
    <row r="7676" spans="1:3">
      <c r="A7676"/>
      <c r="B7676"/>
      <c r="C7676"/>
    </row>
    <row r="7677" spans="1:3">
      <c r="A7677"/>
      <c r="B7677"/>
      <c r="C7677"/>
    </row>
    <row r="7678" spans="1:3">
      <c r="A7678"/>
      <c r="B7678"/>
      <c r="C7678"/>
    </row>
    <row r="7679" spans="1:3">
      <c r="A7679"/>
      <c r="B7679"/>
      <c r="C7679"/>
    </row>
    <row r="7680" spans="1:3">
      <c r="A7680"/>
      <c r="B7680"/>
      <c r="C7680"/>
    </row>
    <row r="7681" spans="1:3">
      <c r="A7681"/>
      <c r="B7681"/>
      <c r="C7681"/>
    </row>
    <row r="7682" spans="1:3">
      <c r="A7682"/>
      <c r="B7682"/>
      <c r="C7682"/>
    </row>
    <row r="7683" spans="1:3">
      <c r="A7683"/>
      <c r="B7683"/>
      <c r="C7683"/>
    </row>
    <row r="7684" spans="1:3">
      <c r="A7684"/>
      <c r="B7684"/>
      <c r="C7684"/>
    </row>
    <row r="7685" spans="1:3">
      <c r="A7685"/>
      <c r="B7685"/>
      <c r="C7685"/>
    </row>
    <row r="7686" spans="1:3">
      <c r="A7686"/>
      <c r="B7686"/>
      <c r="C7686"/>
    </row>
    <row r="7687" spans="1:3">
      <c r="A7687"/>
      <c r="B7687"/>
      <c r="C7687"/>
    </row>
    <row r="7688" spans="1:3">
      <c r="A7688"/>
      <c r="B7688"/>
      <c r="C7688"/>
    </row>
    <row r="7689" spans="1:3">
      <c r="A7689"/>
      <c r="B7689"/>
      <c r="C7689"/>
    </row>
    <row r="7690" spans="1:3">
      <c r="A7690"/>
      <c r="B7690"/>
      <c r="C7690"/>
    </row>
    <row r="7691" spans="1:3">
      <c r="A7691"/>
      <c r="B7691"/>
      <c r="C7691"/>
    </row>
    <row r="7692" spans="1:3">
      <c r="A7692"/>
      <c r="B7692"/>
      <c r="C7692"/>
    </row>
    <row r="7693" spans="1:3">
      <c r="A7693"/>
      <c r="B7693"/>
      <c r="C7693"/>
    </row>
    <row r="7694" spans="1:3">
      <c r="A7694"/>
      <c r="B7694"/>
      <c r="C7694"/>
    </row>
    <row r="7695" spans="1:3">
      <c r="A7695"/>
      <c r="B7695"/>
      <c r="C7695"/>
    </row>
    <row r="7696" spans="1:3">
      <c r="A7696"/>
      <c r="B7696"/>
      <c r="C7696"/>
    </row>
    <row r="7697" spans="1:3">
      <c r="A7697"/>
      <c r="B7697"/>
      <c r="C7697"/>
    </row>
    <row r="7698" spans="1:3">
      <c r="A7698"/>
      <c r="B7698"/>
      <c r="C7698"/>
    </row>
    <row r="7699" spans="1:3">
      <c r="A7699"/>
      <c r="B7699"/>
      <c r="C7699"/>
    </row>
    <row r="7700" spans="1:3">
      <c r="A7700"/>
      <c r="B7700"/>
      <c r="C7700"/>
    </row>
    <row r="7701" spans="1:3">
      <c r="A7701"/>
      <c r="B7701"/>
      <c r="C7701"/>
    </row>
    <row r="7702" spans="1:3">
      <c r="A7702"/>
      <c r="B7702"/>
      <c r="C7702"/>
    </row>
    <row r="7703" spans="1:3">
      <c r="A7703"/>
      <c r="B7703"/>
      <c r="C7703"/>
    </row>
    <row r="7704" spans="1:3">
      <c r="A7704"/>
      <c r="B7704"/>
      <c r="C7704"/>
    </row>
    <row r="7705" spans="1:3">
      <c r="A7705"/>
      <c r="B7705"/>
      <c r="C7705"/>
    </row>
    <row r="7706" spans="1:3">
      <c r="A7706"/>
      <c r="B7706"/>
      <c r="C7706"/>
    </row>
    <row r="7707" spans="1:3">
      <c r="A7707"/>
      <c r="B7707"/>
      <c r="C7707"/>
    </row>
    <row r="7708" spans="1:3">
      <c r="A7708"/>
      <c r="B7708"/>
      <c r="C7708"/>
    </row>
    <row r="7709" spans="1:3">
      <c r="A7709"/>
      <c r="B7709"/>
      <c r="C7709"/>
    </row>
    <row r="7710" spans="1:3">
      <c r="A7710"/>
      <c r="B7710"/>
      <c r="C7710"/>
    </row>
    <row r="7711" spans="1:3">
      <c r="A7711"/>
      <c r="B7711"/>
      <c r="C7711"/>
    </row>
    <row r="7712" spans="1:3">
      <c r="A7712"/>
      <c r="B7712"/>
      <c r="C7712"/>
    </row>
    <row r="7713" spans="1:3">
      <c r="A7713"/>
      <c r="B7713"/>
      <c r="C7713"/>
    </row>
    <row r="7714" spans="1:3">
      <c r="A7714"/>
      <c r="B7714"/>
      <c r="C7714"/>
    </row>
    <row r="7715" spans="1:3">
      <c r="A7715"/>
      <c r="B7715"/>
      <c r="C7715"/>
    </row>
    <row r="7716" spans="1:3">
      <c r="A7716"/>
      <c r="B7716"/>
      <c r="C7716"/>
    </row>
    <row r="7717" spans="1:3">
      <c r="A7717"/>
      <c r="B7717"/>
      <c r="C7717"/>
    </row>
    <row r="7718" spans="1:3">
      <c r="A7718"/>
      <c r="B7718"/>
      <c r="C7718"/>
    </row>
    <row r="7719" spans="1:3">
      <c r="A7719"/>
      <c r="B7719"/>
      <c r="C7719"/>
    </row>
    <row r="7720" spans="1:3">
      <c r="A7720"/>
      <c r="B7720"/>
      <c r="C7720"/>
    </row>
    <row r="7721" spans="1:3">
      <c r="A7721"/>
      <c r="B7721"/>
      <c r="C7721"/>
    </row>
    <row r="7722" spans="1:3">
      <c r="A7722"/>
      <c r="B7722"/>
      <c r="C7722"/>
    </row>
    <row r="7723" spans="1:3">
      <c r="A7723"/>
      <c r="B7723"/>
      <c r="C7723"/>
    </row>
    <row r="7724" spans="1:3">
      <c r="A7724"/>
      <c r="B7724"/>
      <c r="C7724"/>
    </row>
    <row r="7725" spans="1:3">
      <c r="A7725"/>
      <c r="B7725"/>
      <c r="C7725"/>
    </row>
    <row r="7726" spans="1:3">
      <c r="A7726"/>
      <c r="B7726"/>
      <c r="C7726"/>
    </row>
    <row r="7727" spans="1:3">
      <c r="A7727"/>
      <c r="B7727"/>
      <c r="C7727"/>
    </row>
    <row r="7728" spans="1:3">
      <c r="A7728"/>
      <c r="B7728"/>
      <c r="C7728"/>
    </row>
    <row r="7729" spans="1:3">
      <c r="A7729"/>
      <c r="B7729"/>
      <c r="C7729"/>
    </row>
    <row r="7730" spans="1:3">
      <c r="A7730"/>
      <c r="B7730"/>
      <c r="C7730"/>
    </row>
    <row r="7731" spans="1:3">
      <c r="A7731"/>
      <c r="B7731"/>
      <c r="C7731"/>
    </row>
    <row r="7732" spans="1:3">
      <c r="A7732"/>
      <c r="B7732"/>
      <c r="C7732"/>
    </row>
    <row r="7733" spans="1:3">
      <c r="A7733"/>
      <c r="B7733"/>
      <c r="C7733"/>
    </row>
    <row r="7734" spans="1:3">
      <c r="A7734"/>
      <c r="B7734"/>
      <c r="C7734"/>
    </row>
    <row r="7735" spans="1:3">
      <c r="A7735"/>
      <c r="B7735"/>
      <c r="C7735"/>
    </row>
    <row r="7736" spans="1:3">
      <c r="A7736"/>
      <c r="B7736"/>
      <c r="C7736"/>
    </row>
    <row r="7737" spans="1:3">
      <c r="A7737"/>
      <c r="B7737"/>
      <c r="C7737"/>
    </row>
    <row r="7738" spans="1:3">
      <c r="A7738"/>
      <c r="B7738"/>
      <c r="C7738"/>
    </row>
    <row r="7739" spans="1:3">
      <c r="A7739"/>
      <c r="B7739"/>
      <c r="C7739"/>
    </row>
    <row r="7740" spans="1:3">
      <c r="A7740"/>
      <c r="B7740"/>
      <c r="C7740"/>
    </row>
    <row r="7741" spans="1:3">
      <c r="A7741"/>
      <c r="B7741"/>
      <c r="C7741"/>
    </row>
    <row r="7742" spans="1:3">
      <c r="A7742"/>
      <c r="B7742"/>
      <c r="C7742"/>
    </row>
    <row r="7743" spans="1:3">
      <c r="A7743"/>
      <c r="B7743"/>
      <c r="C7743"/>
    </row>
    <row r="7744" spans="1:3">
      <c r="A7744"/>
      <c r="B7744"/>
      <c r="C7744"/>
    </row>
    <row r="7745" spans="1:3">
      <c r="A7745"/>
      <c r="B7745"/>
      <c r="C7745"/>
    </row>
    <row r="7746" spans="1:3">
      <c r="A7746"/>
      <c r="B7746"/>
      <c r="C7746"/>
    </row>
    <row r="7747" spans="1:3">
      <c r="A7747"/>
      <c r="B7747"/>
      <c r="C7747"/>
    </row>
    <row r="7748" spans="1:3">
      <c r="A7748"/>
      <c r="B7748"/>
      <c r="C7748"/>
    </row>
    <row r="7749" spans="1:3">
      <c r="A7749"/>
      <c r="B7749"/>
      <c r="C7749"/>
    </row>
    <row r="7750" spans="1:3">
      <c r="A7750"/>
      <c r="B7750"/>
      <c r="C7750"/>
    </row>
    <row r="7751" spans="1:3">
      <c r="A7751"/>
      <c r="B7751"/>
      <c r="C7751"/>
    </row>
    <row r="7752" spans="1:3">
      <c r="A7752"/>
      <c r="B7752"/>
      <c r="C7752"/>
    </row>
    <row r="7753" spans="1:3">
      <c r="A7753"/>
      <c r="B7753"/>
      <c r="C7753"/>
    </row>
    <row r="7754" spans="1:3">
      <c r="A7754"/>
      <c r="B7754"/>
      <c r="C7754"/>
    </row>
    <row r="7755" spans="1:3">
      <c r="A7755"/>
      <c r="B7755"/>
      <c r="C7755"/>
    </row>
    <row r="7756" spans="1:3">
      <c r="A7756"/>
      <c r="B7756"/>
      <c r="C7756"/>
    </row>
    <row r="7757" spans="1:3">
      <c r="A7757"/>
      <c r="B7757"/>
      <c r="C7757"/>
    </row>
    <row r="7758" spans="1:3">
      <c r="A7758"/>
      <c r="B7758"/>
      <c r="C7758"/>
    </row>
    <row r="7759" spans="1:3">
      <c r="A7759"/>
      <c r="B7759"/>
      <c r="C7759"/>
    </row>
    <row r="7760" spans="1:3">
      <c r="A7760"/>
      <c r="B7760"/>
      <c r="C7760"/>
    </row>
    <row r="7761" spans="1:3">
      <c r="A7761"/>
      <c r="B7761"/>
      <c r="C7761"/>
    </row>
    <row r="7762" spans="1:3">
      <c r="A7762"/>
      <c r="B7762"/>
      <c r="C7762"/>
    </row>
    <row r="7763" spans="1:3">
      <c r="A7763"/>
      <c r="B7763"/>
      <c r="C7763"/>
    </row>
    <row r="7764" spans="1:3">
      <c r="A7764"/>
      <c r="B7764"/>
      <c r="C7764"/>
    </row>
    <row r="7765" spans="1:3">
      <c r="A7765"/>
      <c r="B7765"/>
      <c r="C7765"/>
    </row>
    <row r="7766" spans="1:3">
      <c r="A7766"/>
      <c r="B7766"/>
      <c r="C7766"/>
    </row>
    <row r="7767" spans="1:3">
      <c r="A7767"/>
      <c r="B7767"/>
      <c r="C7767"/>
    </row>
    <row r="7768" spans="1:3">
      <c r="A7768"/>
      <c r="B7768"/>
      <c r="C7768"/>
    </row>
    <row r="7769" spans="1:3">
      <c r="A7769"/>
      <c r="B7769"/>
      <c r="C7769"/>
    </row>
    <row r="7770" spans="1:3">
      <c r="A7770"/>
      <c r="B7770"/>
      <c r="C7770"/>
    </row>
    <row r="7771" spans="1:3">
      <c r="A7771"/>
      <c r="B7771"/>
      <c r="C7771"/>
    </row>
    <row r="7772" spans="1:3">
      <c r="A7772"/>
      <c r="B7772"/>
      <c r="C7772"/>
    </row>
    <row r="7773" spans="1:3">
      <c r="A7773"/>
      <c r="B7773"/>
      <c r="C7773"/>
    </row>
    <row r="7774" spans="1:3">
      <c r="A7774"/>
      <c r="B7774"/>
      <c r="C7774"/>
    </row>
    <row r="7775" spans="1:3">
      <c r="A7775"/>
      <c r="B7775"/>
      <c r="C7775"/>
    </row>
    <row r="7776" spans="1:3">
      <c r="A7776"/>
      <c r="B7776"/>
      <c r="C7776"/>
    </row>
    <row r="7777" spans="1:3">
      <c r="A7777"/>
      <c r="B7777"/>
      <c r="C7777"/>
    </row>
    <row r="7778" spans="1:3">
      <c r="A7778"/>
      <c r="B7778"/>
      <c r="C7778"/>
    </row>
    <row r="7779" spans="1:3">
      <c r="A7779"/>
      <c r="B7779"/>
      <c r="C7779"/>
    </row>
    <row r="7780" spans="1:3">
      <c r="A7780"/>
      <c r="B7780"/>
      <c r="C7780"/>
    </row>
    <row r="7781" spans="1:3">
      <c r="A7781"/>
      <c r="B7781"/>
      <c r="C7781"/>
    </row>
    <row r="7782" spans="1:3">
      <c r="A7782"/>
      <c r="B7782"/>
      <c r="C7782"/>
    </row>
    <row r="7783" spans="1:3">
      <c r="A7783"/>
      <c r="B7783"/>
      <c r="C7783"/>
    </row>
    <row r="7784" spans="1:3">
      <c r="A7784"/>
      <c r="B7784"/>
      <c r="C7784"/>
    </row>
    <row r="7785" spans="1:3">
      <c r="A7785"/>
      <c r="B7785"/>
      <c r="C7785"/>
    </row>
    <row r="7786" spans="1:3">
      <c r="A7786"/>
      <c r="B7786"/>
      <c r="C7786"/>
    </row>
    <row r="7787" spans="1:3">
      <c r="A7787"/>
      <c r="B7787"/>
      <c r="C7787"/>
    </row>
    <row r="7788" spans="1:3">
      <c r="A7788"/>
      <c r="B7788"/>
      <c r="C7788"/>
    </row>
    <row r="7789" spans="1:3">
      <c r="A7789"/>
      <c r="B7789"/>
      <c r="C7789"/>
    </row>
    <row r="7790" spans="1:3">
      <c r="A7790"/>
      <c r="B7790"/>
      <c r="C7790"/>
    </row>
    <row r="7791" spans="1:3">
      <c r="A7791"/>
      <c r="B7791"/>
      <c r="C7791"/>
    </row>
    <row r="7792" spans="1:3">
      <c r="A7792"/>
      <c r="B7792"/>
      <c r="C7792"/>
    </row>
    <row r="7793" spans="1:3">
      <c r="A7793"/>
      <c r="B7793"/>
      <c r="C7793"/>
    </row>
    <row r="7794" spans="1:3">
      <c r="A7794"/>
      <c r="B7794"/>
      <c r="C7794"/>
    </row>
    <row r="7795" spans="1:3">
      <c r="A7795"/>
      <c r="B7795"/>
      <c r="C7795"/>
    </row>
    <row r="7796" spans="1:3">
      <c r="A7796"/>
      <c r="B7796"/>
      <c r="C7796"/>
    </row>
    <row r="7797" spans="1:3">
      <c r="A7797"/>
      <c r="B7797"/>
      <c r="C7797"/>
    </row>
    <row r="7798" spans="1:3">
      <c r="A7798"/>
      <c r="B7798"/>
      <c r="C7798"/>
    </row>
    <row r="7799" spans="1:3">
      <c r="A7799"/>
      <c r="B7799"/>
      <c r="C7799"/>
    </row>
    <row r="7800" spans="1:3">
      <c r="A7800"/>
      <c r="B7800"/>
      <c r="C7800"/>
    </row>
    <row r="7801" spans="1:3">
      <c r="A7801"/>
      <c r="B7801"/>
      <c r="C7801"/>
    </row>
    <row r="7802" spans="1:3">
      <c r="A7802"/>
      <c r="B7802"/>
      <c r="C7802"/>
    </row>
    <row r="7803" spans="1:3">
      <c r="A7803"/>
      <c r="B7803"/>
      <c r="C7803"/>
    </row>
    <row r="7804" spans="1:3">
      <c r="A7804"/>
      <c r="B7804"/>
      <c r="C7804"/>
    </row>
    <row r="7805" spans="1:3">
      <c r="A7805"/>
      <c r="B7805"/>
      <c r="C7805"/>
    </row>
    <row r="7806" spans="1:3">
      <c r="A7806"/>
      <c r="B7806"/>
      <c r="C7806"/>
    </row>
    <row r="7807" spans="1:3">
      <c r="A7807"/>
      <c r="B7807"/>
      <c r="C7807"/>
    </row>
    <row r="7808" spans="1:3">
      <c r="A7808"/>
      <c r="B7808"/>
      <c r="C7808"/>
    </row>
    <row r="7809" spans="1:3">
      <c r="A7809"/>
      <c r="B7809"/>
      <c r="C7809"/>
    </row>
    <row r="7810" spans="1:3">
      <c r="A7810"/>
      <c r="B7810"/>
      <c r="C7810"/>
    </row>
    <row r="7811" spans="1:3">
      <c r="A7811"/>
      <c r="B7811"/>
      <c r="C7811"/>
    </row>
    <row r="7812" spans="1:3">
      <c r="A7812"/>
      <c r="B7812"/>
      <c r="C7812"/>
    </row>
    <row r="7813" spans="1:3">
      <c r="A7813"/>
      <c r="B7813"/>
      <c r="C7813"/>
    </row>
    <row r="7814" spans="1:3">
      <c r="A7814"/>
      <c r="B7814"/>
      <c r="C7814"/>
    </row>
    <row r="7815" spans="1:3">
      <c r="A7815"/>
      <c r="B7815"/>
      <c r="C7815"/>
    </row>
    <row r="7816" spans="1:3">
      <c r="A7816"/>
      <c r="B7816"/>
      <c r="C7816"/>
    </row>
    <row r="7817" spans="1:3">
      <c r="A7817"/>
      <c r="B7817"/>
      <c r="C7817"/>
    </row>
    <row r="7818" spans="1:3">
      <c r="A7818"/>
      <c r="B7818"/>
      <c r="C7818"/>
    </row>
    <row r="7819" spans="1:3">
      <c r="A7819"/>
      <c r="B7819"/>
      <c r="C7819"/>
    </row>
    <row r="7820" spans="1:3">
      <c r="A7820"/>
      <c r="B7820"/>
      <c r="C7820"/>
    </row>
    <row r="7821" spans="1:3">
      <c r="A7821"/>
      <c r="B7821"/>
      <c r="C7821"/>
    </row>
    <row r="7822" spans="1:3">
      <c r="A7822"/>
      <c r="B7822"/>
      <c r="C7822"/>
    </row>
    <row r="7823" spans="1:3">
      <c r="A7823"/>
      <c r="B7823"/>
      <c r="C7823"/>
    </row>
    <row r="7824" spans="1:3">
      <c r="A7824"/>
      <c r="B7824"/>
      <c r="C7824"/>
    </row>
    <row r="7825" spans="1:3">
      <c r="A7825"/>
      <c r="B7825"/>
      <c r="C7825"/>
    </row>
    <row r="7826" spans="1:3">
      <c r="A7826"/>
      <c r="B7826"/>
      <c r="C7826"/>
    </row>
    <row r="7827" spans="1:3">
      <c r="A7827"/>
      <c r="B7827"/>
      <c r="C7827"/>
    </row>
    <row r="7828" spans="1:3">
      <c r="A7828"/>
      <c r="B7828"/>
      <c r="C7828"/>
    </row>
    <row r="7829" spans="1:3">
      <c r="A7829"/>
      <c r="B7829"/>
      <c r="C7829"/>
    </row>
    <row r="7830" spans="1:3">
      <c r="A7830"/>
      <c r="B7830"/>
      <c r="C7830"/>
    </row>
    <row r="7831" spans="1:3">
      <c r="A7831"/>
      <c r="B7831"/>
      <c r="C7831"/>
    </row>
    <row r="7832" spans="1:3">
      <c r="A7832"/>
      <c r="B7832"/>
      <c r="C7832"/>
    </row>
    <row r="7833" spans="1:3">
      <c r="A7833"/>
      <c r="B7833"/>
      <c r="C7833"/>
    </row>
    <row r="7834" spans="1:3">
      <c r="A7834"/>
      <c r="B7834"/>
      <c r="C7834"/>
    </row>
    <row r="7835" spans="1:3">
      <c r="A7835"/>
      <c r="B7835"/>
      <c r="C7835"/>
    </row>
    <row r="7836" spans="1:3">
      <c r="A7836"/>
      <c r="B7836"/>
      <c r="C7836"/>
    </row>
    <row r="7837" spans="1:3">
      <c r="A7837"/>
      <c r="B7837"/>
      <c r="C7837"/>
    </row>
    <row r="7838" spans="1:3">
      <c r="A7838"/>
      <c r="B7838"/>
      <c r="C7838"/>
    </row>
    <row r="7839" spans="1:3">
      <c r="A7839"/>
      <c r="B7839"/>
      <c r="C7839"/>
    </row>
    <row r="7840" spans="1:3">
      <c r="A7840"/>
      <c r="B7840"/>
      <c r="C7840"/>
    </row>
    <row r="7841" spans="1:3">
      <c r="A7841"/>
      <c r="B7841"/>
      <c r="C7841"/>
    </row>
    <row r="7842" spans="1:3">
      <c r="A7842"/>
      <c r="B7842"/>
      <c r="C7842"/>
    </row>
    <row r="7843" spans="1:3">
      <c r="A7843"/>
      <c r="B7843"/>
      <c r="C7843"/>
    </row>
    <row r="7844" spans="1:3">
      <c r="A7844"/>
      <c r="B7844"/>
      <c r="C7844"/>
    </row>
    <row r="7845" spans="1:3">
      <c r="A7845"/>
      <c r="B7845"/>
      <c r="C7845"/>
    </row>
    <row r="7846" spans="1:3">
      <c r="A7846"/>
      <c r="B7846"/>
      <c r="C7846"/>
    </row>
    <row r="7847" spans="1:3">
      <c r="A7847"/>
      <c r="B7847"/>
      <c r="C7847"/>
    </row>
    <row r="7848" spans="1:3">
      <c r="A7848"/>
      <c r="B7848"/>
      <c r="C7848"/>
    </row>
    <row r="7849" spans="1:3">
      <c r="A7849"/>
      <c r="B7849"/>
      <c r="C7849"/>
    </row>
    <row r="7850" spans="1:3">
      <c r="A7850"/>
      <c r="B7850"/>
      <c r="C7850"/>
    </row>
    <row r="7851" spans="1:3">
      <c r="A7851"/>
      <c r="B7851"/>
      <c r="C7851"/>
    </row>
    <row r="7852" spans="1:3">
      <c r="A7852"/>
      <c r="B7852"/>
      <c r="C7852"/>
    </row>
    <row r="7853" spans="1:3">
      <c r="A7853"/>
      <c r="B7853"/>
      <c r="C7853"/>
    </row>
    <row r="7854" spans="1:3">
      <c r="A7854"/>
      <c r="B7854"/>
      <c r="C7854"/>
    </row>
    <row r="7855" spans="1:3">
      <c r="A7855"/>
      <c r="B7855"/>
      <c r="C7855"/>
    </row>
    <row r="7856" spans="1:3">
      <c r="A7856"/>
      <c r="B7856"/>
      <c r="C7856"/>
    </row>
    <row r="7857" spans="1:3">
      <c r="A7857"/>
      <c r="B7857"/>
      <c r="C7857"/>
    </row>
    <row r="7858" spans="1:3">
      <c r="A7858"/>
      <c r="B7858"/>
      <c r="C7858"/>
    </row>
    <row r="7859" spans="1:3">
      <c r="A7859"/>
      <c r="B7859"/>
      <c r="C7859"/>
    </row>
    <row r="7860" spans="1:3">
      <c r="A7860"/>
      <c r="B7860"/>
      <c r="C7860"/>
    </row>
    <row r="7861" spans="1:3">
      <c r="A7861"/>
      <c r="B7861"/>
      <c r="C7861"/>
    </row>
    <row r="7862" spans="1:3">
      <c r="A7862"/>
      <c r="B7862"/>
      <c r="C7862"/>
    </row>
    <row r="7863" spans="1:3">
      <c r="A7863"/>
      <c r="B7863"/>
      <c r="C7863"/>
    </row>
    <row r="7864" spans="1:3">
      <c r="A7864"/>
      <c r="B7864"/>
      <c r="C7864"/>
    </row>
    <row r="7865" spans="1:3">
      <c r="A7865"/>
      <c r="B7865"/>
      <c r="C7865"/>
    </row>
    <row r="7866" spans="1:3">
      <c r="A7866"/>
      <c r="B7866"/>
      <c r="C7866"/>
    </row>
    <row r="7867" spans="1:3">
      <c r="A7867"/>
      <c r="B7867"/>
      <c r="C7867"/>
    </row>
    <row r="7868" spans="1:3">
      <c r="A7868"/>
      <c r="B7868"/>
      <c r="C7868"/>
    </row>
    <row r="7869" spans="1:3">
      <c r="A7869"/>
      <c r="B7869"/>
      <c r="C7869"/>
    </row>
    <row r="7870" spans="1:3">
      <c r="A7870"/>
      <c r="B7870"/>
      <c r="C7870"/>
    </row>
    <row r="7871" spans="1:3">
      <c r="A7871"/>
      <c r="B7871"/>
      <c r="C7871"/>
    </row>
    <row r="7872" spans="1:3">
      <c r="A7872"/>
      <c r="B7872"/>
      <c r="C7872"/>
    </row>
    <row r="7873" spans="1:3">
      <c r="A7873"/>
      <c r="B7873"/>
      <c r="C7873"/>
    </row>
    <row r="7874" spans="1:3">
      <c r="A7874"/>
      <c r="B7874"/>
      <c r="C7874"/>
    </row>
    <row r="7875" spans="1:3">
      <c r="A7875"/>
      <c r="B7875"/>
      <c r="C7875"/>
    </row>
    <row r="7876" spans="1:3">
      <c r="A7876"/>
      <c r="B7876"/>
      <c r="C7876"/>
    </row>
    <row r="7877" spans="1:3">
      <c r="A7877"/>
      <c r="B7877"/>
      <c r="C7877"/>
    </row>
    <row r="7878" spans="1:3">
      <c r="A7878"/>
      <c r="B7878"/>
      <c r="C7878"/>
    </row>
    <row r="7879" spans="1:3">
      <c r="A7879"/>
      <c r="B7879"/>
      <c r="C7879"/>
    </row>
    <row r="7880" spans="1:3">
      <c r="A7880"/>
      <c r="B7880"/>
      <c r="C7880"/>
    </row>
    <row r="7881" spans="1:3">
      <c r="A7881"/>
      <c r="B7881"/>
      <c r="C7881"/>
    </row>
    <row r="7882" spans="1:3">
      <c r="A7882"/>
      <c r="B7882"/>
      <c r="C7882"/>
    </row>
    <row r="7883" spans="1:3">
      <c r="A7883"/>
      <c r="B7883"/>
      <c r="C7883"/>
    </row>
    <row r="7884" spans="1:3">
      <c r="A7884"/>
      <c r="B7884"/>
      <c r="C7884"/>
    </row>
    <row r="7885" spans="1:3">
      <c r="A7885"/>
      <c r="B7885"/>
      <c r="C7885"/>
    </row>
    <row r="7886" spans="1:3">
      <c r="A7886"/>
      <c r="B7886"/>
      <c r="C7886"/>
    </row>
    <row r="7887" spans="1:3">
      <c r="A7887"/>
      <c r="B7887"/>
      <c r="C7887"/>
    </row>
    <row r="7888" spans="1:3">
      <c r="A7888"/>
      <c r="B7888"/>
      <c r="C7888"/>
    </row>
    <row r="7889" spans="1:3">
      <c r="A7889"/>
      <c r="B7889"/>
      <c r="C7889"/>
    </row>
    <row r="7890" spans="1:3">
      <c r="A7890"/>
      <c r="B7890"/>
      <c r="C7890"/>
    </row>
    <row r="7891" spans="1:3">
      <c r="A7891"/>
      <c r="B7891"/>
      <c r="C7891"/>
    </row>
    <row r="7892" spans="1:3">
      <c r="A7892"/>
      <c r="B7892"/>
      <c r="C7892"/>
    </row>
    <row r="7893" spans="1:3">
      <c r="A7893"/>
      <c r="B7893"/>
      <c r="C7893"/>
    </row>
    <row r="7894" spans="1:3">
      <c r="A7894"/>
      <c r="B7894"/>
      <c r="C7894"/>
    </row>
    <row r="7895" spans="1:3">
      <c r="A7895"/>
      <c r="B7895"/>
      <c r="C7895"/>
    </row>
    <row r="7896" spans="1:3">
      <c r="A7896"/>
      <c r="B7896"/>
      <c r="C7896"/>
    </row>
    <row r="7897" spans="1:3">
      <c r="A7897"/>
      <c r="B7897"/>
      <c r="C7897"/>
    </row>
    <row r="7898" spans="1:3">
      <c r="A7898"/>
      <c r="B7898"/>
      <c r="C7898"/>
    </row>
    <row r="7899" spans="1:3">
      <c r="A7899"/>
      <c r="B7899"/>
      <c r="C7899"/>
    </row>
    <row r="7900" spans="1:3">
      <c r="A7900"/>
      <c r="B7900"/>
      <c r="C7900"/>
    </row>
    <row r="7901" spans="1:3">
      <c r="A7901"/>
      <c r="B7901"/>
      <c r="C7901"/>
    </row>
    <row r="7902" spans="1:3">
      <c r="A7902"/>
      <c r="B7902"/>
      <c r="C7902"/>
    </row>
    <row r="7903" spans="1:3">
      <c r="A7903"/>
      <c r="B7903"/>
      <c r="C7903"/>
    </row>
    <row r="7904" spans="1:3">
      <c r="A7904"/>
      <c r="B7904"/>
      <c r="C7904"/>
    </row>
    <row r="7905" spans="1:3">
      <c r="A7905"/>
      <c r="B7905"/>
      <c r="C7905"/>
    </row>
    <row r="7906" spans="1:3">
      <c r="A7906"/>
      <c r="B7906"/>
      <c r="C7906"/>
    </row>
    <row r="7907" spans="1:3">
      <c r="A7907"/>
      <c r="B7907"/>
      <c r="C7907"/>
    </row>
    <row r="7908" spans="1:3">
      <c r="A7908"/>
      <c r="B7908"/>
      <c r="C7908"/>
    </row>
    <row r="7909" spans="1:3">
      <c r="A7909"/>
      <c r="B7909"/>
      <c r="C7909"/>
    </row>
    <row r="7910" spans="1:3">
      <c r="A7910"/>
      <c r="B7910"/>
      <c r="C7910"/>
    </row>
    <row r="7911" spans="1:3">
      <c r="A7911"/>
      <c r="B7911"/>
      <c r="C7911"/>
    </row>
    <row r="7912" spans="1:3">
      <c r="A7912"/>
      <c r="B7912"/>
      <c r="C7912"/>
    </row>
    <row r="7913" spans="1:3">
      <c r="A7913"/>
      <c r="B7913"/>
      <c r="C7913"/>
    </row>
    <row r="7914" spans="1:3">
      <c r="A7914"/>
      <c r="B7914"/>
      <c r="C7914"/>
    </row>
    <row r="7915" spans="1:3">
      <c r="A7915"/>
      <c r="B7915"/>
      <c r="C7915"/>
    </row>
    <row r="7916" spans="1:3">
      <c r="A7916"/>
      <c r="B7916"/>
      <c r="C7916"/>
    </row>
    <row r="7917" spans="1:3">
      <c r="A7917"/>
      <c r="B7917"/>
      <c r="C7917"/>
    </row>
    <row r="7918" spans="1:3">
      <c r="A7918"/>
      <c r="B7918"/>
      <c r="C7918"/>
    </row>
    <row r="7919" spans="1:3">
      <c r="A7919"/>
      <c r="B7919"/>
      <c r="C7919"/>
    </row>
    <row r="7920" spans="1:3">
      <c r="A7920"/>
      <c r="B7920"/>
      <c r="C7920"/>
    </row>
    <row r="7921" spans="1:3">
      <c r="A7921"/>
      <c r="B7921"/>
      <c r="C7921"/>
    </row>
    <row r="7922" spans="1:3">
      <c r="A7922"/>
      <c r="B7922"/>
      <c r="C7922"/>
    </row>
    <row r="7923" spans="1:3">
      <c r="A7923"/>
      <c r="B7923"/>
      <c r="C7923"/>
    </row>
    <row r="7924" spans="1:3">
      <c r="A7924"/>
      <c r="B7924"/>
      <c r="C7924"/>
    </row>
    <row r="7925" spans="1:3">
      <c r="A7925"/>
      <c r="B7925"/>
      <c r="C7925"/>
    </row>
    <row r="7926" spans="1:3">
      <c r="A7926"/>
      <c r="B7926"/>
      <c r="C7926"/>
    </row>
    <row r="7927" spans="1:3">
      <c r="A7927"/>
      <c r="B7927"/>
      <c r="C7927"/>
    </row>
    <row r="7928" spans="1:3">
      <c r="A7928"/>
      <c r="B7928"/>
      <c r="C7928"/>
    </row>
    <row r="7929" spans="1:3">
      <c r="A7929"/>
      <c r="B7929"/>
      <c r="C7929"/>
    </row>
    <row r="7930" spans="1:3">
      <c r="A7930"/>
      <c r="B7930"/>
      <c r="C7930"/>
    </row>
    <row r="7931" spans="1:3">
      <c r="A7931"/>
      <c r="B7931"/>
      <c r="C7931"/>
    </row>
    <row r="7932" spans="1:3">
      <c r="A7932"/>
      <c r="B7932"/>
      <c r="C7932"/>
    </row>
    <row r="7933" spans="1:3">
      <c r="A7933"/>
      <c r="B7933"/>
      <c r="C7933"/>
    </row>
    <row r="7934" spans="1:3">
      <c r="A7934"/>
      <c r="B7934"/>
      <c r="C7934"/>
    </row>
    <row r="7935" spans="1:3">
      <c r="A7935"/>
      <c r="B7935"/>
      <c r="C7935"/>
    </row>
    <row r="7936" spans="1:3">
      <c r="A7936"/>
      <c r="B7936"/>
      <c r="C7936"/>
    </row>
    <row r="7937" spans="1:3">
      <c r="A7937"/>
      <c r="B7937"/>
      <c r="C7937"/>
    </row>
    <row r="7938" spans="1:3">
      <c r="A7938"/>
      <c r="B7938"/>
      <c r="C7938"/>
    </row>
    <row r="7939" spans="1:3">
      <c r="A7939"/>
      <c r="B7939"/>
      <c r="C7939"/>
    </row>
    <row r="7940" spans="1:3">
      <c r="A7940"/>
      <c r="B7940"/>
      <c r="C7940"/>
    </row>
    <row r="7941" spans="1:3">
      <c r="A7941"/>
      <c r="B7941"/>
      <c r="C7941"/>
    </row>
    <row r="7942" spans="1:3">
      <c r="A7942"/>
      <c r="B7942"/>
      <c r="C7942"/>
    </row>
    <row r="7943" spans="1:3">
      <c r="A7943"/>
      <c r="B7943"/>
      <c r="C7943"/>
    </row>
    <row r="7944" spans="1:3">
      <c r="A7944"/>
      <c r="B7944"/>
      <c r="C7944"/>
    </row>
    <row r="7945" spans="1:3">
      <c r="A7945"/>
      <c r="B7945"/>
      <c r="C7945"/>
    </row>
    <row r="7946" spans="1:3">
      <c r="A7946"/>
      <c r="B7946"/>
      <c r="C7946"/>
    </row>
    <row r="7947" spans="1:3">
      <c r="A7947"/>
      <c r="B7947"/>
      <c r="C7947"/>
    </row>
    <row r="7948" spans="1:3">
      <c r="A7948"/>
      <c r="B7948"/>
      <c r="C7948"/>
    </row>
    <row r="7949" spans="1:3">
      <c r="A7949"/>
      <c r="B7949"/>
      <c r="C7949"/>
    </row>
    <row r="7950" spans="1:3">
      <c r="A7950"/>
      <c r="B7950"/>
      <c r="C7950"/>
    </row>
    <row r="7951" spans="1:3">
      <c r="A7951"/>
      <c r="B7951"/>
      <c r="C7951"/>
    </row>
    <row r="7952" spans="1:3">
      <c r="A7952"/>
      <c r="B7952"/>
      <c r="C7952"/>
    </row>
    <row r="7953" spans="1:3">
      <c r="A7953"/>
      <c r="B7953"/>
      <c r="C7953"/>
    </row>
    <row r="7954" spans="1:3">
      <c r="A7954"/>
      <c r="B7954"/>
      <c r="C7954"/>
    </row>
    <row r="7955" spans="1:3">
      <c r="A7955"/>
      <c r="B7955"/>
      <c r="C7955"/>
    </row>
    <row r="7956" spans="1:3">
      <c r="A7956"/>
      <c r="B7956"/>
      <c r="C7956"/>
    </row>
    <row r="7957" spans="1:3">
      <c r="A7957"/>
      <c r="B7957"/>
      <c r="C7957"/>
    </row>
    <row r="7958" spans="1:3">
      <c r="A7958"/>
      <c r="B7958"/>
      <c r="C7958"/>
    </row>
    <row r="7959" spans="1:3">
      <c r="A7959"/>
      <c r="B7959"/>
      <c r="C7959"/>
    </row>
    <row r="7960" spans="1:3">
      <c r="A7960"/>
      <c r="B7960"/>
      <c r="C7960"/>
    </row>
    <row r="7961" spans="1:3">
      <c r="A7961"/>
      <c r="B7961"/>
      <c r="C7961"/>
    </row>
    <row r="7962" spans="1:3">
      <c r="A7962"/>
      <c r="B7962"/>
      <c r="C7962"/>
    </row>
    <row r="7963" spans="1:3">
      <c r="A7963"/>
      <c r="B7963"/>
      <c r="C7963"/>
    </row>
    <row r="7964" spans="1:3">
      <c r="A7964"/>
      <c r="B7964"/>
      <c r="C7964"/>
    </row>
    <row r="7965" spans="1:3">
      <c r="A7965"/>
      <c r="B7965"/>
      <c r="C7965"/>
    </row>
    <row r="7966" spans="1:3">
      <c r="A7966"/>
      <c r="B7966"/>
      <c r="C7966"/>
    </row>
    <row r="7967" spans="1:3">
      <c r="A7967"/>
      <c r="B7967"/>
      <c r="C7967"/>
    </row>
    <row r="7968" spans="1:3">
      <c r="A7968"/>
      <c r="B7968"/>
      <c r="C7968"/>
    </row>
    <row r="7969" spans="1:3">
      <c r="A7969"/>
      <c r="B7969"/>
      <c r="C7969"/>
    </row>
    <row r="7970" spans="1:3">
      <c r="A7970"/>
      <c r="B7970"/>
      <c r="C7970"/>
    </row>
    <row r="7971" spans="1:3">
      <c r="A7971"/>
      <c r="B7971"/>
      <c r="C7971"/>
    </row>
    <row r="7972" spans="1:3">
      <c r="A7972"/>
      <c r="B7972"/>
      <c r="C7972"/>
    </row>
    <row r="7973" spans="1:3">
      <c r="A7973"/>
      <c r="B7973"/>
      <c r="C7973"/>
    </row>
    <row r="7974" spans="1:3">
      <c r="A7974"/>
      <c r="B7974"/>
      <c r="C7974"/>
    </row>
    <row r="7975" spans="1:3">
      <c r="A7975"/>
      <c r="B7975"/>
      <c r="C7975"/>
    </row>
    <row r="7976" spans="1:3">
      <c r="A7976"/>
      <c r="B7976"/>
      <c r="C7976"/>
    </row>
    <row r="7977" spans="1:3">
      <c r="A7977"/>
      <c r="B7977"/>
      <c r="C7977"/>
    </row>
    <row r="7978" spans="1:3">
      <c r="A7978"/>
      <c r="B7978"/>
      <c r="C7978"/>
    </row>
    <row r="7979" spans="1:3">
      <c r="A7979"/>
      <c r="B7979"/>
      <c r="C7979"/>
    </row>
    <row r="7980" spans="1:3">
      <c r="A7980"/>
      <c r="B7980"/>
      <c r="C7980"/>
    </row>
    <row r="7981" spans="1:3">
      <c r="A7981"/>
      <c r="B7981"/>
      <c r="C7981"/>
    </row>
    <row r="7982" spans="1:3">
      <c r="A7982"/>
      <c r="B7982"/>
      <c r="C7982"/>
    </row>
    <row r="7983" spans="1:3">
      <c r="A7983"/>
      <c r="B7983"/>
      <c r="C7983"/>
    </row>
    <row r="7984" spans="1:3">
      <c r="A7984"/>
      <c r="B7984"/>
      <c r="C7984"/>
    </row>
    <row r="7985" spans="1:3">
      <c r="A7985"/>
      <c r="B7985"/>
      <c r="C7985"/>
    </row>
    <row r="7986" spans="1:3">
      <c r="A7986"/>
      <c r="B7986"/>
      <c r="C7986"/>
    </row>
    <row r="7987" spans="1:3">
      <c r="A7987"/>
      <c r="B7987"/>
      <c r="C7987"/>
    </row>
    <row r="7988" spans="1:3">
      <c r="A7988"/>
      <c r="B7988"/>
      <c r="C7988"/>
    </row>
    <row r="7989" spans="1:3">
      <c r="A7989"/>
      <c r="B7989"/>
      <c r="C7989"/>
    </row>
    <row r="7990" spans="1:3">
      <c r="A7990"/>
      <c r="B7990"/>
      <c r="C7990"/>
    </row>
    <row r="7991" spans="1:3">
      <c r="A7991"/>
      <c r="B7991"/>
      <c r="C7991"/>
    </row>
    <row r="7992" spans="1:3">
      <c r="A7992"/>
      <c r="B7992"/>
      <c r="C7992"/>
    </row>
    <row r="7993" spans="1:3">
      <c r="A7993"/>
      <c r="B7993"/>
      <c r="C7993"/>
    </row>
    <row r="7994" spans="1:3">
      <c r="A7994"/>
      <c r="B7994"/>
      <c r="C7994"/>
    </row>
    <row r="7995" spans="1:3">
      <c r="A7995"/>
      <c r="B7995"/>
      <c r="C7995"/>
    </row>
    <row r="7996" spans="1:3">
      <c r="A7996"/>
      <c r="B7996"/>
      <c r="C7996"/>
    </row>
    <row r="7997" spans="1:3">
      <c r="A7997"/>
      <c r="B7997"/>
      <c r="C7997"/>
    </row>
    <row r="7998" spans="1:3">
      <c r="A7998"/>
      <c r="B7998"/>
      <c r="C7998"/>
    </row>
    <row r="7999" spans="1:3">
      <c r="A7999"/>
      <c r="B7999"/>
      <c r="C7999"/>
    </row>
    <row r="8000" spans="1:3">
      <c r="A8000"/>
      <c r="B8000"/>
      <c r="C8000"/>
    </row>
    <row r="8001" spans="1:3">
      <c r="A8001"/>
      <c r="B8001"/>
      <c r="C8001"/>
    </row>
    <row r="8002" spans="1:3">
      <c r="A8002"/>
      <c r="B8002"/>
      <c r="C8002"/>
    </row>
    <row r="8003" spans="1:3">
      <c r="A8003"/>
      <c r="B8003"/>
      <c r="C8003"/>
    </row>
    <row r="8004" spans="1:3">
      <c r="A8004"/>
      <c r="B8004"/>
      <c r="C8004"/>
    </row>
    <row r="8005" spans="1:3">
      <c r="A8005"/>
      <c r="B8005"/>
      <c r="C8005"/>
    </row>
    <row r="8006" spans="1:3">
      <c r="A8006"/>
      <c r="B8006"/>
      <c r="C8006"/>
    </row>
    <row r="8007" spans="1:3">
      <c r="A8007"/>
      <c r="B8007"/>
      <c r="C8007"/>
    </row>
    <row r="8008" spans="1:3">
      <c r="A8008"/>
      <c r="B8008"/>
      <c r="C8008"/>
    </row>
    <row r="8009" spans="1:3">
      <c r="A8009"/>
      <c r="B8009"/>
      <c r="C8009"/>
    </row>
    <row r="8010" spans="1:3">
      <c r="A8010"/>
      <c r="B8010"/>
      <c r="C8010"/>
    </row>
    <row r="8011" spans="1:3">
      <c r="A8011"/>
      <c r="B8011"/>
      <c r="C8011"/>
    </row>
    <row r="8012" spans="1:3">
      <c r="A8012"/>
      <c r="B8012"/>
      <c r="C8012"/>
    </row>
    <row r="8013" spans="1:3">
      <c r="A8013"/>
      <c r="B8013"/>
      <c r="C8013"/>
    </row>
    <row r="8014" spans="1:3">
      <c r="A8014"/>
      <c r="B8014"/>
      <c r="C8014"/>
    </row>
    <row r="8015" spans="1:3">
      <c r="A8015"/>
      <c r="B8015"/>
      <c r="C8015"/>
    </row>
    <row r="8016" spans="1:3">
      <c r="A8016"/>
      <c r="B8016"/>
      <c r="C8016"/>
    </row>
    <row r="8017" spans="1:3">
      <c r="A8017"/>
      <c r="B8017"/>
      <c r="C8017"/>
    </row>
    <row r="8018" spans="1:3">
      <c r="A8018"/>
      <c r="B8018"/>
      <c r="C8018"/>
    </row>
    <row r="8019" spans="1:3">
      <c r="A8019"/>
      <c r="B8019"/>
      <c r="C8019"/>
    </row>
    <row r="8020" spans="1:3">
      <c r="A8020"/>
      <c r="B8020"/>
      <c r="C8020"/>
    </row>
    <row r="8021" spans="1:3">
      <c r="A8021"/>
      <c r="B8021"/>
      <c r="C8021"/>
    </row>
    <row r="8022" spans="1:3">
      <c r="A8022"/>
      <c r="B8022"/>
      <c r="C8022"/>
    </row>
    <row r="8023" spans="1:3">
      <c r="A8023"/>
      <c r="B8023"/>
      <c r="C8023"/>
    </row>
    <row r="8024" spans="1:3">
      <c r="A8024"/>
      <c r="B8024"/>
      <c r="C8024"/>
    </row>
    <row r="8025" spans="1:3">
      <c r="A8025"/>
      <c r="B8025"/>
      <c r="C8025"/>
    </row>
    <row r="8026" spans="1:3">
      <c r="A8026"/>
      <c r="B8026"/>
      <c r="C8026"/>
    </row>
    <row r="8027" spans="1:3">
      <c r="A8027"/>
      <c r="B8027"/>
      <c r="C8027"/>
    </row>
    <row r="8028" spans="1:3">
      <c r="A8028"/>
      <c r="B8028"/>
      <c r="C8028"/>
    </row>
    <row r="8029" spans="1:3">
      <c r="A8029"/>
      <c r="B8029"/>
      <c r="C8029"/>
    </row>
    <row r="8030" spans="1:3">
      <c r="A8030"/>
      <c r="B8030"/>
      <c r="C8030"/>
    </row>
    <row r="8031" spans="1:3">
      <c r="A8031"/>
      <c r="B8031"/>
      <c r="C8031"/>
    </row>
    <row r="8032" spans="1:3">
      <c r="A8032"/>
      <c r="B8032"/>
      <c r="C8032"/>
    </row>
    <row r="8033" spans="1:3">
      <c r="A8033"/>
      <c r="B8033"/>
      <c r="C8033"/>
    </row>
    <row r="8034" spans="1:3">
      <c r="A8034"/>
      <c r="B8034"/>
      <c r="C8034"/>
    </row>
    <row r="8035" spans="1:3">
      <c r="A8035"/>
      <c r="B8035"/>
      <c r="C8035"/>
    </row>
    <row r="8036" spans="1:3">
      <c r="A8036"/>
      <c r="B8036"/>
      <c r="C8036"/>
    </row>
    <row r="8037" spans="1:3">
      <c r="A8037"/>
      <c r="B8037"/>
      <c r="C8037"/>
    </row>
    <row r="8038" spans="1:3">
      <c r="A8038"/>
      <c r="B8038"/>
      <c r="C8038"/>
    </row>
    <row r="8039" spans="1:3">
      <c r="A8039"/>
      <c r="B8039"/>
      <c r="C8039"/>
    </row>
    <row r="8040" spans="1:3">
      <c r="A8040"/>
      <c r="B8040"/>
      <c r="C8040"/>
    </row>
    <row r="8041" spans="1:3">
      <c r="A8041"/>
      <c r="B8041"/>
      <c r="C8041"/>
    </row>
    <row r="8042" spans="1:3">
      <c r="A8042"/>
      <c r="B8042"/>
      <c r="C8042"/>
    </row>
    <row r="8043" spans="1:3">
      <c r="A8043"/>
      <c r="B8043"/>
      <c r="C8043"/>
    </row>
    <row r="8044" spans="1:3">
      <c r="A8044"/>
      <c r="B8044"/>
      <c r="C8044"/>
    </row>
    <row r="8045" spans="1:3">
      <c r="A8045"/>
      <c r="B8045"/>
      <c r="C8045"/>
    </row>
    <row r="8046" spans="1:3">
      <c r="A8046"/>
      <c r="B8046"/>
      <c r="C8046"/>
    </row>
    <row r="8047" spans="1:3">
      <c r="A8047"/>
      <c r="B8047"/>
      <c r="C8047"/>
    </row>
    <row r="8048" spans="1:3">
      <c r="A8048"/>
      <c r="B8048"/>
      <c r="C8048"/>
    </row>
    <row r="8049" spans="1:3">
      <c r="A8049"/>
      <c r="B8049"/>
      <c r="C8049"/>
    </row>
    <row r="8050" spans="1:3">
      <c r="A8050"/>
      <c r="B8050"/>
      <c r="C8050"/>
    </row>
    <row r="8051" spans="1:3">
      <c r="A8051"/>
      <c r="B8051"/>
      <c r="C8051"/>
    </row>
    <row r="8052" spans="1:3">
      <c r="A8052"/>
      <c r="B8052"/>
      <c r="C8052"/>
    </row>
    <row r="8053" spans="1:3">
      <c r="A8053"/>
      <c r="B8053"/>
      <c r="C8053"/>
    </row>
    <row r="8054" spans="1:3">
      <c r="A8054"/>
      <c r="B8054"/>
      <c r="C8054"/>
    </row>
    <row r="8055" spans="1:3">
      <c r="A8055"/>
      <c r="B8055"/>
      <c r="C8055"/>
    </row>
    <row r="8056" spans="1:3">
      <c r="A8056"/>
      <c r="B8056"/>
      <c r="C8056"/>
    </row>
    <row r="8057" spans="1:3">
      <c r="A8057"/>
      <c r="B8057"/>
      <c r="C8057"/>
    </row>
    <row r="8058" spans="1:3">
      <c r="A8058"/>
      <c r="B8058"/>
      <c r="C8058"/>
    </row>
    <row r="8059" spans="1:3">
      <c r="A8059"/>
      <c r="B8059"/>
      <c r="C8059"/>
    </row>
    <row r="8060" spans="1:3">
      <c r="A8060"/>
      <c r="B8060"/>
      <c r="C8060"/>
    </row>
    <row r="8061" spans="1:3">
      <c r="A8061"/>
      <c r="B8061"/>
      <c r="C8061"/>
    </row>
    <row r="8062" spans="1:3">
      <c r="A8062"/>
      <c r="B8062"/>
      <c r="C8062"/>
    </row>
    <row r="8063" spans="1:3">
      <c r="A8063"/>
      <c r="B8063"/>
      <c r="C8063"/>
    </row>
    <row r="8064" spans="1:3">
      <c r="A8064"/>
      <c r="B8064"/>
      <c r="C8064"/>
    </row>
    <row r="8065" spans="1:3">
      <c r="A8065"/>
      <c r="B8065"/>
      <c r="C8065"/>
    </row>
    <row r="8066" spans="1:3">
      <c r="A8066"/>
      <c r="B8066"/>
      <c r="C8066"/>
    </row>
    <row r="8067" spans="1:3">
      <c r="A8067"/>
      <c r="B8067"/>
      <c r="C8067"/>
    </row>
    <row r="8068" spans="1:3">
      <c r="A8068"/>
      <c r="B8068"/>
      <c r="C8068"/>
    </row>
    <row r="8069" spans="1:3">
      <c r="A8069"/>
      <c r="B8069"/>
      <c r="C8069"/>
    </row>
    <row r="8070" spans="1:3">
      <c r="A8070"/>
      <c r="B8070"/>
      <c r="C8070"/>
    </row>
    <row r="8071" spans="1:3">
      <c r="A8071"/>
      <c r="B8071"/>
      <c r="C8071"/>
    </row>
    <row r="8072" spans="1:3">
      <c r="A8072"/>
      <c r="B8072"/>
      <c r="C8072"/>
    </row>
    <row r="8073" spans="1:3">
      <c r="A8073"/>
      <c r="B8073"/>
      <c r="C8073"/>
    </row>
    <row r="8074" spans="1:3">
      <c r="A8074"/>
      <c r="B8074"/>
      <c r="C8074"/>
    </row>
    <row r="8075" spans="1:3">
      <c r="A8075"/>
      <c r="B8075"/>
      <c r="C8075"/>
    </row>
    <row r="8076" spans="1:3">
      <c r="A8076"/>
      <c r="B8076"/>
      <c r="C8076"/>
    </row>
    <row r="8077" spans="1:3">
      <c r="A8077"/>
      <c r="B8077"/>
      <c r="C8077"/>
    </row>
    <row r="8078" spans="1:3">
      <c r="A8078"/>
      <c r="B8078"/>
      <c r="C8078"/>
    </row>
    <row r="8079" spans="1:3">
      <c r="A8079"/>
      <c r="B8079"/>
      <c r="C8079"/>
    </row>
    <row r="8080" spans="1:3">
      <c r="A8080"/>
      <c r="B8080"/>
      <c r="C8080"/>
    </row>
    <row r="8081" spans="1:3">
      <c r="A8081"/>
      <c r="B8081"/>
      <c r="C8081"/>
    </row>
    <row r="8082" spans="1:3">
      <c r="A8082"/>
      <c r="B8082"/>
      <c r="C8082"/>
    </row>
    <row r="8083" spans="1:3">
      <c r="A8083"/>
      <c r="B8083"/>
      <c r="C8083"/>
    </row>
    <row r="8084" spans="1:3">
      <c r="A8084"/>
      <c r="B8084"/>
      <c r="C8084"/>
    </row>
    <row r="8085" spans="1:3">
      <c r="A8085"/>
      <c r="B8085"/>
      <c r="C8085"/>
    </row>
    <row r="8086" spans="1:3">
      <c r="A8086"/>
      <c r="B8086"/>
      <c r="C8086"/>
    </row>
    <row r="8087" spans="1:3">
      <c r="A8087"/>
      <c r="B8087"/>
      <c r="C8087"/>
    </row>
    <row r="8088" spans="1:3">
      <c r="A8088"/>
      <c r="B8088"/>
      <c r="C8088"/>
    </row>
    <row r="8089" spans="1:3">
      <c r="A8089"/>
      <c r="B8089"/>
      <c r="C8089"/>
    </row>
    <row r="8090" spans="1:3">
      <c r="A8090"/>
      <c r="B8090"/>
      <c r="C8090"/>
    </row>
    <row r="8091" spans="1:3">
      <c r="A8091"/>
      <c r="B8091"/>
      <c r="C8091"/>
    </row>
    <row r="8092" spans="1:3">
      <c r="A8092"/>
      <c r="B8092"/>
      <c r="C8092"/>
    </row>
    <row r="8093" spans="1:3">
      <c r="A8093"/>
      <c r="B8093"/>
      <c r="C8093"/>
    </row>
    <row r="8094" spans="1:3">
      <c r="A8094"/>
      <c r="B8094"/>
      <c r="C8094"/>
    </row>
    <row r="8095" spans="1:3">
      <c r="A8095"/>
      <c r="B8095"/>
      <c r="C8095"/>
    </row>
    <row r="8096" spans="1:3">
      <c r="A8096"/>
      <c r="B8096"/>
      <c r="C8096"/>
    </row>
    <row r="8097" spans="1:3">
      <c r="A8097"/>
      <c r="B8097"/>
      <c r="C8097"/>
    </row>
    <row r="8098" spans="1:3">
      <c r="A8098"/>
      <c r="B8098"/>
      <c r="C8098"/>
    </row>
    <row r="8099" spans="1:3">
      <c r="A8099"/>
      <c r="B8099"/>
      <c r="C8099"/>
    </row>
    <row r="8100" spans="1:3">
      <c r="A8100"/>
      <c r="B8100"/>
      <c r="C8100"/>
    </row>
    <row r="8101" spans="1:3">
      <c r="A8101"/>
      <c r="B8101"/>
      <c r="C8101"/>
    </row>
    <row r="8102" spans="1:3">
      <c r="A8102"/>
      <c r="B8102"/>
      <c r="C8102"/>
    </row>
    <row r="8103" spans="1:3">
      <c r="A8103"/>
      <c r="B8103"/>
      <c r="C8103"/>
    </row>
    <row r="8104" spans="1:3">
      <c r="A8104"/>
      <c r="B8104"/>
      <c r="C8104"/>
    </row>
    <row r="8105" spans="1:3">
      <c r="A8105"/>
      <c r="B8105"/>
      <c r="C8105"/>
    </row>
    <row r="8106" spans="1:3">
      <c r="A8106"/>
      <c r="B8106"/>
      <c r="C8106"/>
    </row>
    <row r="8107" spans="1:3">
      <c r="A8107"/>
      <c r="B8107"/>
      <c r="C8107"/>
    </row>
    <row r="8108" spans="1:3">
      <c r="A8108"/>
      <c r="B8108"/>
      <c r="C8108"/>
    </row>
    <row r="8109" spans="1:3">
      <c r="A8109"/>
      <c r="B8109"/>
      <c r="C8109"/>
    </row>
    <row r="8110" spans="1:3">
      <c r="A8110"/>
      <c r="B8110"/>
      <c r="C8110"/>
    </row>
    <row r="8111" spans="1:3">
      <c r="A8111"/>
      <c r="B8111"/>
      <c r="C8111"/>
    </row>
    <row r="8112" spans="1:3">
      <c r="A8112"/>
      <c r="B8112"/>
      <c r="C8112"/>
    </row>
    <row r="8113" spans="1:3">
      <c r="A8113"/>
      <c r="B8113"/>
      <c r="C8113"/>
    </row>
    <row r="8114" spans="1:3">
      <c r="A8114"/>
      <c r="B8114"/>
      <c r="C8114"/>
    </row>
    <row r="8115" spans="1:3">
      <c r="A8115"/>
      <c r="B8115"/>
      <c r="C8115"/>
    </row>
    <row r="8116" spans="1:3">
      <c r="A8116"/>
      <c r="B8116"/>
      <c r="C8116"/>
    </row>
    <row r="8117" spans="1:3">
      <c r="A8117"/>
      <c r="B8117"/>
      <c r="C8117"/>
    </row>
    <row r="8118" spans="1:3">
      <c r="A8118"/>
      <c r="B8118"/>
      <c r="C8118"/>
    </row>
    <row r="8119" spans="1:3">
      <c r="A8119"/>
      <c r="B8119"/>
      <c r="C8119"/>
    </row>
    <row r="8120" spans="1:3">
      <c r="A8120"/>
      <c r="B8120"/>
      <c r="C8120"/>
    </row>
    <row r="8121" spans="1:3">
      <c r="A8121"/>
      <c r="B8121"/>
      <c r="C8121"/>
    </row>
    <row r="8122" spans="1:3">
      <c r="A8122"/>
      <c r="B8122"/>
      <c r="C8122"/>
    </row>
    <row r="8123" spans="1:3">
      <c r="A8123"/>
      <c r="B8123"/>
      <c r="C8123"/>
    </row>
    <row r="8124" spans="1:3">
      <c r="A8124"/>
      <c r="B8124"/>
      <c r="C8124"/>
    </row>
    <row r="8125" spans="1:3">
      <c r="A8125"/>
      <c r="B8125"/>
      <c r="C8125"/>
    </row>
    <row r="8126" spans="1:3">
      <c r="A8126"/>
      <c r="B8126"/>
      <c r="C8126"/>
    </row>
    <row r="8127" spans="1:3">
      <c r="A8127"/>
      <c r="B8127"/>
      <c r="C8127"/>
    </row>
    <row r="8128" spans="1:3">
      <c r="A8128"/>
      <c r="B8128"/>
      <c r="C8128"/>
    </row>
    <row r="8129" spans="1:3">
      <c r="A8129"/>
      <c r="B8129"/>
      <c r="C8129"/>
    </row>
    <row r="8130" spans="1:3">
      <c r="A8130"/>
      <c r="B8130"/>
      <c r="C8130"/>
    </row>
    <row r="8131" spans="1:3">
      <c r="A8131"/>
      <c r="B8131"/>
      <c r="C8131"/>
    </row>
    <row r="8132" spans="1:3">
      <c r="A8132"/>
      <c r="B8132"/>
      <c r="C8132"/>
    </row>
    <row r="8133" spans="1:3">
      <c r="A8133"/>
      <c r="B8133"/>
      <c r="C8133"/>
    </row>
    <row r="8134" spans="1:3">
      <c r="A8134"/>
      <c r="B8134"/>
      <c r="C8134"/>
    </row>
    <row r="8135" spans="1:3">
      <c r="A8135"/>
      <c r="B8135"/>
      <c r="C8135"/>
    </row>
    <row r="8136" spans="1:3">
      <c r="A8136"/>
      <c r="B8136"/>
      <c r="C8136"/>
    </row>
    <row r="8137" spans="1:3">
      <c r="A8137"/>
      <c r="B8137"/>
      <c r="C8137"/>
    </row>
    <row r="8138" spans="1:3">
      <c r="A8138"/>
      <c r="B8138"/>
      <c r="C8138"/>
    </row>
    <row r="8139" spans="1:3">
      <c r="A8139"/>
      <c r="B8139"/>
      <c r="C8139"/>
    </row>
    <row r="8140" spans="1:3">
      <c r="A8140"/>
      <c r="B8140"/>
      <c r="C8140"/>
    </row>
    <row r="8141" spans="1:3">
      <c r="A8141"/>
      <c r="B8141"/>
      <c r="C8141"/>
    </row>
    <row r="8142" spans="1:3">
      <c r="A8142"/>
      <c r="B8142"/>
      <c r="C8142"/>
    </row>
    <row r="8143" spans="1:3">
      <c r="A8143"/>
      <c r="B8143"/>
      <c r="C8143"/>
    </row>
    <row r="8144" spans="1:3">
      <c r="A8144"/>
      <c r="B8144"/>
      <c r="C8144"/>
    </row>
    <row r="8145" spans="1:3">
      <c r="A8145"/>
      <c r="B8145"/>
      <c r="C8145"/>
    </row>
    <row r="8146" spans="1:3">
      <c r="A8146"/>
      <c r="B8146"/>
      <c r="C8146"/>
    </row>
    <row r="8147" spans="1:3">
      <c r="A8147"/>
      <c r="B8147"/>
      <c r="C8147"/>
    </row>
    <row r="8148" spans="1:3">
      <c r="A8148"/>
      <c r="B8148"/>
      <c r="C8148"/>
    </row>
    <row r="8149" spans="1:3">
      <c r="A8149"/>
      <c r="B8149"/>
      <c r="C8149"/>
    </row>
    <row r="8150" spans="1:3">
      <c r="A8150"/>
      <c r="B8150"/>
      <c r="C8150"/>
    </row>
    <row r="8151" spans="1:3">
      <c r="A8151"/>
      <c r="B8151"/>
      <c r="C8151"/>
    </row>
    <row r="8152" spans="1:3">
      <c r="A8152"/>
      <c r="B8152"/>
      <c r="C8152"/>
    </row>
    <row r="8153" spans="1:3">
      <c r="A8153"/>
      <c r="B8153"/>
      <c r="C8153"/>
    </row>
    <row r="8154" spans="1:3">
      <c r="A8154"/>
      <c r="B8154"/>
      <c r="C8154"/>
    </row>
    <row r="8155" spans="1:3">
      <c r="A8155"/>
      <c r="B8155"/>
      <c r="C8155"/>
    </row>
    <row r="8156" spans="1:3">
      <c r="A8156"/>
      <c r="B8156"/>
      <c r="C8156"/>
    </row>
    <row r="8157" spans="1:3">
      <c r="A8157"/>
      <c r="B8157"/>
      <c r="C8157"/>
    </row>
    <row r="8158" spans="1:3">
      <c r="A8158"/>
      <c r="B8158"/>
      <c r="C8158"/>
    </row>
    <row r="8159" spans="1:3">
      <c r="A8159"/>
      <c r="B8159"/>
      <c r="C8159"/>
    </row>
    <row r="8160" spans="1:3">
      <c r="A8160"/>
      <c r="B8160"/>
      <c r="C8160"/>
    </row>
    <row r="8161" spans="1:3">
      <c r="A8161"/>
      <c r="B8161"/>
      <c r="C8161"/>
    </row>
    <row r="8162" spans="1:3">
      <c r="A8162"/>
      <c r="B8162"/>
      <c r="C8162"/>
    </row>
    <row r="8163" spans="1:3">
      <c r="A8163"/>
      <c r="B8163"/>
      <c r="C8163"/>
    </row>
    <row r="8164" spans="1:3">
      <c r="A8164"/>
      <c r="B8164"/>
      <c r="C8164"/>
    </row>
    <row r="8165" spans="1:3">
      <c r="A8165"/>
      <c r="B8165"/>
      <c r="C8165"/>
    </row>
    <row r="8166" spans="1:3">
      <c r="A8166"/>
      <c r="B8166"/>
      <c r="C8166"/>
    </row>
    <row r="8167" spans="1:3">
      <c r="A8167"/>
      <c r="B8167"/>
      <c r="C8167"/>
    </row>
    <row r="8168" spans="1:3">
      <c r="A8168"/>
      <c r="B8168"/>
      <c r="C8168"/>
    </row>
    <row r="8169" spans="1:3">
      <c r="A8169"/>
      <c r="B8169"/>
      <c r="C8169"/>
    </row>
    <row r="8170" spans="1:3">
      <c r="A8170"/>
      <c r="B8170"/>
      <c r="C8170"/>
    </row>
    <row r="8171" spans="1:3">
      <c r="A8171"/>
      <c r="B8171"/>
      <c r="C8171"/>
    </row>
    <row r="8172" spans="1:3">
      <c r="A8172"/>
      <c r="B8172"/>
      <c r="C8172"/>
    </row>
    <row r="8173" spans="1:3">
      <c r="A8173"/>
      <c r="B8173"/>
      <c r="C8173"/>
    </row>
    <row r="8174" spans="1:3">
      <c r="A8174"/>
      <c r="B8174"/>
      <c r="C8174"/>
    </row>
    <row r="8175" spans="1:3">
      <c r="A8175"/>
      <c r="B8175"/>
      <c r="C8175"/>
    </row>
    <row r="8176" spans="1:3">
      <c r="A8176"/>
      <c r="B8176"/>
      <c r="C8176"/>
    </row>
    <row r="8177" spans="1:3">
      <c r="A8177"/>
      <c r="B8177"/>
      <c r="C8177"/>
    </row>
    <row r="8178" spans="1:3">
      <c r="A8178"/>
      <c r="B8178"/>
      <c r="C8178"/>
    </row>
    <row r="8179" spans="1:3">
      <c r="A8179"/>
      <c r="B8179"/>
      <c r="C8179"/>
    </row>
    <row r="8180" spans="1:3">
      <c r="A8180"/>
      <c r="B8180"/>
      <c r="C8180"/>
    </row>
    <row r="8181" spans="1:3">
      <c r="A8181"/>
      <c r="B8181"/>
      <c r="C8181"/>
    </row>
    <row r="8182" spans="1:3">
      <c r="A8182"/>
      <c r="B8182"/>
      <c r="C8182"/>
    </row>
    <row r="8183" spans="1:3">
      <c r="A8183"/>
      <c r="B8183"/>
      <c r="C8183"/>
    </row>
    <row r="8184" spans="1:3">
      <c r="A8184"/>
      <c r="B8184"/>
      <c r="C8184"/>
    </row>
    <row r="8185" spans="1:3">
      <c r="A8185"/>
      <c r="B8185"/>
      <c r="C8185"/>
    </row>
    <row r="8186" spans="1:3">
      <c r="A8186"/>
      <c r="B8186"/>
      <c r="C8186"/>
    </row>
    <row r="8187" spans="1:3">
      <c r="A8187"/>
      <c r="B8187"/>
      <c r="C8187"/>
    </row>
    <row r="8188" spans="1:3">
      <c r="A8188"/>
      <c r="B8188"/>
      <c r="C8188"/>
    </row>
    <row r="8189" spans="1:3">
      <c r="A8189"/>
      <c r="B8189"/>
      <c r="C8189"/>
    </row>
    <row r="8190" spans="1:3">
      <c r="A8190"/>
      <c r="B8190"/>
      <c r="C8190"/>
    </row>
    <row r="8191" spans="1:3">
      <c r="A8191"/>
      <c r="B8191"/>
      <c r="C8191"/>
    </row>
    <row r="8192" spans="1:3">
      <c r="A8192"/>
      <c r="B8192"/>
      <c r="C8192"/>
    </row>
    <row r="8193" spans="1:3">
      <c r="A8193"/>
      <c r="B8193"/>
      <c r="C8193"/>
    </row>
    <row r="8194" spans="1:3">
      <c r="A8194"/>
      <c r="B8194"/>
      <c r="C8194"/>
    </row>
    <row r="8195" spans="1:3">
      <c r="A8195"/>
      <c r="B8195"/>
      <c r="C8195"/>
    </row>
    <row r="8196" spans="1:3">
      <c r="A8196"/>
      <c r="B8196"/>
      <c r="C8196"/>
    </row>
    <row r="8197" spans="1:3">
      <c r="A8197"/>
      <c r="B8197"/>
      <c r="C8197"/>
    </row>
    <row r="8198" spans="1:3">
      <c r="A8198"/>
      <c r="B8198"/>
      <c r="C8198"/>
    </row>
    <row r="8199" spans="1:3">
      <c r="A8199"/>
      <c r="B8199"/>
      <c r="C8199"/>
    </row>
    <row r="8200" spans="1:3">
      <c r="A8200"/>
      <c r="B8200"/>
      <c r="C8200"/>
    </row>
    <row r="8201" spans="1:3">
      <c r="A8201"/>
      <c r="B8201"/>
      <c r="C8201"/>
    </row>
    <row r="8202" spans="1:3">
      <c r="A8202"/>
      <c r="B8202"/>
      <c r="C8202"/>
    </row>
    <row r="8203" spans="1:3">
      <c r="A8203"/>
      <c r="B8203"/>
      <c r="C8203"/>
    </row>
    <row r="8204" spans="1:3">
      <c r="A8204"/>
      <c r="B8204"/>
      <c r="C8204"/>
    </row>
    <row r="8205" spans="1:3">
      <c r="A8205"/>
      <c r="B8205"/>
      <c r="C8205"/>
    </row>
    <row r="8206" spans="1:3">
      <c r="A8206"/>
      <c r="B8206"/>
      <c r="C8206"/>
    </row>
    <row r="8207" spans="1:3">
      <c r="A8207"/>
      <c r="B8207"/>
      <c r="C8207"/>
    </row>
    <row r="8208" spans="1:3">
      <c r="A8208"/>
      <c r="B8208"/>
      <c r="C8208"/>
    </row>
    <row r="8209" spans="1:3">
      <c r="A8209"/>
      <c r="B8209"/>
      <c r="C8209"/>
    </row>
    <row r="8210" spans="1:3">
      <c r="A8210"/>
      <c r="B8210"/>
      <c r="C8210"/>
    </row>
    <row r="8211" spans="1:3">
      <c r="A8211"/>
      <c r="B8211"/>
      <c r="C8211"/>
    </row>
    <row r="8212" spans="1:3">
      <c r="A8212"/>
      <c r="B8212"/>
      <c r="C8212"/>
    </row>
    <row r="8213" spans="1:3">
      <c r="A8213"/>
      <c r="B8213"/>
      <c r="C8213"/>
    </row>
    <row r="8214" spans="1:3">
      <c r="A8214"/>
      <c r="B8214"/>
      <c r="C8214"/>
    </row>
    <row r="8215" spans="1:3">
      <c r="A8215"/>
      <c r="B8215"/>
      <c r="C8215"/>
    </row>
    <row r="8216" spans="1:3">
      <c r="A8216"/>
      <c r="B8216"/>
      <c r="C8216"/>
    </row>
    <row r="8217" spans="1:3">
      <c r="A8217"/>
      <c r="B8217"/>
      <c r="C8217"/>
    </row>
    <row r="8218" spans="1:3">
      <c r="A8218"/>
      <c r="B8218"/>
      <c r="C8218"/>
    </row>
    <row r="8219" spans="1:3">
      <c r="A8219"/>
      <c r="B8219"/>
      <c r="C8219"/>
    </row>
    <row r="8220" spans="1:3">
      <c r="A8220"/>
      <c r="B8220"/>
      <c r="C8220"/>
    </row>
    <row r="8221" spans="1:3">
      <c r="A8221"/>
      <c r="B8221"/>
      <c r="C8221"/>
    </row>
    <row r="8222" spans="1:3">
      <c r="A8222"/>
      <c r="B8222"/>
      <c r="C8222"/>
    </row>
    <row r="8223" spans="1:3">
      <c r="A8223"/>
      <c r="B8223"/>
      <c r="C8223"/>
    </row>
    <row r="8224" spans="1:3">
      <c r="A8224"/>
      <c r="B8224"/>
      <c r="C8224"/>
    </row>
    <row r="8225" spans="1:3">
      <c r="A8225"/>
      <c r="B8225"/>
      <c r="C8225"/>
    </row>
    <row r="8226" spans="1:3">
      <c r="A8226"/>
      <c r="B8226"/>
      <c r="C8226"/>
    </row>
    <row r="8227" spans="1:3">
      <c r="A8227"/>
      <c r="B8227"/>
      <c r="C8227"/>
    </row>
    <row r="8228" spans="1:3">
      <c r="A8228"/>
      <c r="B8228"/>
      <c r="C8228"/>
    </row>
    <row r="8229" spans="1:3">
      <c r="A8229"/>
      <c r="B8229"/>
      <c r="C8229"/>
    </row>
    <row r="8230" spans="1:3">
      <c r="A8230"/>
      <c r="B8230"/>
      <c r="C8230"/>
    </row>
    <row r="8231" spans="1:3">
      <c r="A8231"/>
      <c r="B8231"/>
      <c r="C8231"/>
    </row>
    <row r="8232" spans="1:3">
      <c r="A8232"/>
      <c r="B8232"/>
      <c r="C8232"/>
    </row>
    <row r="8233" spans="1:3">
      <c r="A8233"/>
      <c r="B8233"/>
      <c r="C8233"/>
    </row>
    <row r="8234" spans="1:3">
      <c r="A8234"/>
      <c r="B8234"/>
      <c r="C8234"/>
    </row>
    <row r="8235" spans="1:3">
      <c r="A8235"/>
      <c r="B8235"/>
      <c r="C8235"/>
    </row>
    <row r="8236" spans="1:3">
      <c r="A8236"/>
      <c r="B8236"/>
      <c r="C8236"/>
    </row>
    <row r="8237" spans="1:3">
      <c r="A8237"/>
      <c r="B8237"/>
      <c r="C8237"/>
    </row>
    <row r="8238" spans="1:3">
      <c r="A8238"/>
      <c r="B8238"/>
      <c r="C8238"/>
    </row>
    <row r="8239" spans="1:3">
      <c r="A8239"/>
      <c r="B8239"/>
      <c r="C8239"/>
    </row>
    <row r="8240" spans="1:3">
      <c r="A8240"/>
      <c r="B8240"/>
      <c r="C8240"/>
    </row>
    <row r="8241" spans="1:3">
      <c r="A8241"/>
      <c r="B8241"/>
      <c r="C8241"/>
    </row>
    <row r="8242" spans="1:3">
      <c r="A8242"/>
      <c r="B8242"/>
      <c r="C8242"/>
    </row>
    <row r="8243" spans="1:3">
      <c r="A8243"/>
      <c r="B8243"/>
      <c r="C8243"/>
    </row>
    <row r="8244" spans="1:3">
      <c r="A8244"/>
      <c r="B8244"/>
      <c r="C8244"/>
    </row>
    <row r="8245" spans="1:3">
      <c r="A8245"/>
      <c r="B8245"/>
      <c r="C8245"/>
    </row>
    <row r="8246" spans="1:3">
      <c r="A8246"/>
      <c r="B8246"/>
      <c r="C8246"/>
    </row>
    <row r="8247" spans="1:3">
      <c r="A8247"/>
      <c r="B8247"/>
      <c r="C8247"/>
    </row>
    <row r="8248" spans="1:3">
      <c r="A8248"/>
      <c r="B8248"/>
      <c r="C8248"/>
    </row>
    <row r="8249" spans="1:3">
      <c r="A8249"/>
      <c r="B8249"/>
      <c r="C8249"/>
    </row>
    <row r="8250" spans="1:3">
      <c r="A8250"/>
      <c r="B8250"/>
      <c r="C8250"/>
    </row>
    <row r="8251" spans="1:3">
      <c r="A8251"/>
      <c r="B8251"/>
      <c r="C8251"/>
    </row>
    <row r="8252" spans="1:3">
      <c r="A8252"/>
      <c r="B8252"/>
      <c r="C8252"/>
    </row>
    <row r="8253" spans="1:3">
      <c r="A8253"/>
      <c r="B8253"/>
      <c r="C8253"/>
    </row>
    <row r="8254" spans="1:3">
      <c r="A8254"/>
      <c r="B8254"/>
      <c r="C8254"/>
    </row>
    <row r="8255" spans="1:3">
      <c r="A8255"/>
      <c r="B8255"/>
      <c r="C8255"/>
    </row>
    <row r="8256" spans="1:3">
      <c r="A8256"/>
      <c r="B8256"/>
      <c r="C8256"/>
    </row>
    <row r="8257" spans="1:3">
      <c r="A8257"/>
      <c r="B8257"/>
      <c r="C8257"/>
    </row>
    <row r="8258" spans="1:3">
      <c r="A8258"/>
      <c r="B8258"/>
      <c r="C8258"/>
    </row>
    <row r="8259" spans="1:3">
      <c r="A8259"/>
      <c r="B8259"/>
      <c r="C8259"/>
    </row>
    <row r="8260" spans="1:3">
      <c r="A8260"/>
      <c r="B8260"/>
      <c r="C8260"/>
    </row>
    <row r="8261" spans="1:3">
      <c r="A8261"/>
      <c r="B8261"/>
      <c r="C8261"/>
    </row>
    <row r="8262" spans="1:3">
      <c r="A8262"/>
      <c r="B8262"/>
      <c r="C8262"/>
    </row>
    <row r="8263" spans="1:3">
      <c r="A8263"/>
      <c r="B8263"/>
      <c r="C8263"/>
    </row>
    <row r="8264" spans="1:3">
      <c r="A8264"/>
      <c r="B8264"/>
      <c r="C8264"/>
    </row>
    <row r="8265" spans="1:3">
      <c r="A8265"/>
      <c r="B8265"/>
      <c r="C8265"/>
    </row>
    <row r="8266" spans="1:3">
      <c r="A8266"/>
      <c r="B8266"/>
      <c r="C8266"/>
    </row>
    <row r="8267" spans="1:3">
      <c r="A8267"/>
      <c r="B8267"/>
      <c r="C8267"/>
    </row>
    <row r="8268" spans="1:3">
      <c r="A8268"/>
      <c r="B8268"/>
      <c r="C8268"/>
    </row>
    <row r="8269" spans="1:3">
      <c r="A8269"/>
      <c r="B8269"/>
      <c r="C8269"/>
    </row>
    <row r="8270" spans="1:3">
      <c r="A8270"/>
      <c r="B8270"/>
      <c r="C8270"/>
    </row>
    <row r="8271" spans="1:3">
      <c r="A8271"/>
      <c r="B8271"/>
      <c r="C8271"/>
    </row>
    <row r="8272" spans="1:3">
      <c r="A8272"/>
      <c r="B8272"/>
      <c r="C8272"/>
    </row>
    <row r="8273" spans="1:3">
      <c r="A8273"/>
      <c r="B8273"/>
      <c r="C8273"/>
    </row>
    <row r="8274" spans="1:3">
      <c r="A8274"/>
      <c r="B8274"/>
      <c r="C8274"/>
    </row>
    <row r="8275" spans="1:3">
      <c r="A8275"/>
      <c r="B8275"/>
      <c r="C8275"/>
    </row>
    <row r="8276" spans="1:3">
      <c r="A8276"/>
      <c r="B8276"/>
      <c r="C8276"/>
    </row>
    <row r="8277" spans="1:3">
      <c r="A8277"/>
      <c r="B8277"/>
      <c r="C8277"/>
    </row>
    <row r="8278" spans="1:3">
      <c r="A8278"/>
      <c r="B8278"/>
      <c r="C8278"/>
    </row>
    <row r="8279" spans="1:3">
      <c r="A8279"/>
      <c r="B8279"/>
      <c r="C8279"/>
    </row>
    <row r="8280" spans="1:3">
      <c r="A8280"/>
      <c r="B8280"/>
      <c r="C8280"/>
    </row>
    <row r="8281" spans="1:3">
      <c r="A8281"/>
      <c r="B8281"/>
      <c r="C8281"/>
    </row>
    <row r="8282" spans="1:3">
      <c r="A8282"/>
      <c r="B8282"/>
      <c r="C8282"/>
    </row>
    <row r="8283" spans="1:3">
      <c r="A8283"/>
      <c r="B8283"/>
      <c r="C8283"/>
    </row>
    <row r="8284" spans="1:3">
      <c r="A8284"/>
      <c r="B8284"/>
      <c r="C8284"/>
    </row>
    <row r="8285" spans="1:3">
      <c r="A8285"/>
      <c r="B8285"/>
      <c r="C8285"/>
    </row>
    <row r="8286" spans="1:3">
      <c r="A8286"/>
      <c r="B8286"/>
      <c r="C8286"/>
    </row>
    <row r="8287" spans="1:3">
      <c r="A8287"/>
      <c r="B8287"/>
      <c r="C8287"/>
    </row>
    <row r="8288" spans="1:3">
      <c r="A8288"/>
      <c r="B8288"/>
      <c r="C8288"/>
    </row>
    <row r="8289" spans="1:3">
      <c r="A8289"/>
      <c r="B8289"/>
      <c r="C8289"/>
    </row>
    <row r="8290" spans="1:3">
      <c r="A8290"/>
      <c r="B8290"/>
      <c r="C8290"/>
    </row>
    <row r="8291" spans="1:3">
      <c r="A8291"/>
      <c r="B8291"/>
      <c r="C8291"/>
    </row>
    <row r="8292" spans="1:3">
      <c r="A8292"/>
      <c r="B8292"/>
      <c r="C8292"/>
    </row>
    <row r="8293" spans="1:3">
      <c r="A8293"/>
      <c r="B8293"/>
      <c r="C8293"/>
    </row>
    <row r="8294" spans="1:3">
      <c r="A8294"/>
      <c r="B8294"/>
      <c r="C8294"/>
    </row>
    <row r="8295" spans="1:3">
      <c r="A8295"/>
      <c r="B8295"/>
      <c r="C8295"/>
    </row>
    <row r="8296" spans="1:3">
      <c r="A8296"/>
      <c r="B8296"/>
      <c r="C8296"/>
    </row>
    <row r="8297" spans="1:3">
      <c r="A8297"/>
      <c r="B8297"/>
      <c r="C8297"/>
    </row>
    <row r="8298" spans="1:3">
      <c r="A8298"/>
      <c r="B8298"/>
      <c r="C8298"/>
    </row>
    <row r="8299" spans="1:3">
      <c r="A8299"/>
      <c r="B8299"/>
      <c r="C8299"/>
    </row>
    <row r="8300" spans="1:3">
      <c r="A8300"/>
      <c r="B8300"/>
      <c r="C8300"/>
    </row>
    <row r="8301" spans="1:3">
      <c r="A8301"/>
      <c r="B8301"/>
      <c r="C8301"/>
    </row>
    <row r="8302" spans="1:3">
      <c r="A8302"/>
      <c r="B8302"/>
      <c r="C8302"/>
    </row>
    <row r="8303" spans="1:3">
      <c r="A8303"/>
      <c r="B8303"/>
      <c r="C8303"/>
    </row>
    <row r="8304" spans="1:3">
      <c r="A8304"/>
      <c r="B8304"/>
      <c r="C8304"/>
    </row>
    <row r="8305" spans="1:3">
      <c r="A8305"/>
      <c r="B8305"/>
      <c r="C8305"/>
    </row>
    <row r="8306" spans="1:3">
      <c r="A8306"/>
      <c r="B8306"/>
      <c r="C8306"/>
    </row>
    <row r="8307" spans="1:3">
      <c r="A8307"/>
      <c r="B8307"/>
      <c r="C8307"/>
    </row>
    <row r="8308" spans="1:3">
      <c r="A8308"/>
      <c r="B8308"/>
      <c r="C8308"/>
    </row>
    <row r="8309" spans="1:3">
      <c r="A8309"/>
      <c r="B8309"/>
      <c r="C8309"/>
    </row>
    <row r="8310" spans="1:3">
      <c r="A8310"/>
      <c r="B8310"/>
      <c r="C8310"/>
    </row>
    <row r="8311" spans="1:3">
      <c r="A8311"/>
      <c r="B8311"/>
      <c r="C8311"/>
    </row>
    <row r="8312" spans="1:3">
      <c r="A8312"/>
      <c r="B8312"/>
      <c r="C8312"/>
    </row>
    <row r="8313" spans="1:3">
      <c r="A8313"/>
      <c r="B8313"/>
      <c r="C8313"/>
    </row>
    <row r="8314" spans="1:3">
      <c r="A8314"/>
      <c r="B8314"/>
      <c r="C8314"/>
    </row>
    <row r="8315" spans="1:3">
      <c r="A8315"/>
      <c r="B8315"/>
      <c r="C8315"/>
    </row>
    <row r="8316" spans="1:3">
      <c r="A8316"/>
      <c r="B8316"/>
      <c r="C8316"/>
    </row>
    <row r="8317" spans="1:3">
      <c r="A8317"/>
      <c r="B8317"/>
      <c r="C8317"/>
    </row>
    <row r="8318" spans="1:3">
      <c r="A8318"/>
      <c r="B8318"/>
      <c r="C8318"/>
    </row>
    <row r="8319" spans="1:3">
      <c r="A8319"/>
      <c r="B8319"/>
      <c r="C8319"/>
    </row>
    <row r="8320" spans="1:3">
      <c r="A8320"/>
      <c r="B8320"/>
      <c r="C8320"/>
    </row>
    <row r="8321" spans="1:3">
      <c r="A8321"/>
      <c r="B8321"/>
      <c r="C8321"/>
    </row>
    <row r="8322" spans="1:3">
      <c r="A8322"/>
      <c r="B8322"/>
      <c r="C8322"/>
    </row>
    <row r="8323" spans="1:3">
      <c r="A8323"/>
      <c r="B8323"/>
      <c r="C8323"/>
    </row>
    <row r="8324" spans="1:3">
      <c r="A8324"/>
      <c r="B8324"/>
      <c r="C8324"/>
    </row>
    <row r="8325" spans="1:3">
      <c r="A8325"/>
      <c r="B8325"/>
      <c r="C8325"/>
    </row>
    <row r="8326" spans="1:3">
      <c r="A8326"/>
      <c r="B8326"/>
      <c r="C8326"/>
    </row>
    <row r="8327" spans="1:3">
      <c r="A8327"/>
      <c r="B8327"/>
      <c r="C8327"/>
    </row>
    <row r="8328" spans="1:3">
      <c r="A8328"/>
      <c r="B8328"/>
      <c r="C8328"/>
    </row>
    <row r="8329" spans="1:3">
      <c r="A8329"/>
      <c r="B8329"/>
      <c r="C8329"/>
    </row>
    <row r="8330" spans="1:3">
      <c r="A8330"/>
      <c r="B8330"/>
      <c r="C8330"/>
    </row>
    <row r="8331" spans="1:3">
      <c r="A8331"/>
      <c r="B8331"/>
      <c r="C8331"/>
    </row>
    <row r="8332" spans="1:3">
      <c r="A8332"/>
      <c r="B8332"/>
      <c r="C8332"/>
    </row>
    <row r="8333" spans="1:3">
      <c r="A8333"/>
      <c r="B8333"/>
      <c r="C8333"/>
    </row>
    <row r="8334" spans="1:3">
      <c r="A8334"/>
      <c r="B8334"/>
      <c r="C8334"/>
    </row>
    <row r="8335" spans="1:3">
      <c r="A8335"/>
      <c r="B8335"/>
      <c r="C8335"/>
    </row>
    <row r="8336" spans="1:3">
      <c r="A8336"/>
      <c r="B8336"/>
      <c r="C8336"/>
    </row>
    <row r="8337" spans="1:3">
      <c r="A8337"/>
      <c r="B8337"/>
      <c r="C8337"/>
    </row>
    <row r="8338" spans="1:3">
      <c r="A8338"/>
      <c r="B8338"/>
      <c r="C8338"/>
    </row>
    <row r="8339" spans="1:3">
      <c r="A8339"/>
      <c r="B8339"/>
      <c r="C8339"/>
    </row>
    <row r="8340" spans="1:3">
      <c r="A8340"/>
      <c r="B8340"/>
      <c r="C8340"/>
    </row>
    <row r="8341" spans="1:3">
      <c r="A8341"/>
      <c r="B8341"/>
      <c r="C8341"/>
    </row>
    <row r="8342" spans="1:3">
      <c r="A8342"/>
      <c r="B8342"/>
      <c r="C8342"/>
    </row>
    <row r="8343" spans="1:3">
      <c r="A8343"/>
      <c r="B8343"/>
      <c r="C8343"/>
    </row>
    <row r="8344" spans="1:3">
      <c r="A8344"/>
      <c r="B8344"/>
      <c r="C8344"/>
    </row>
    <row r="8345" spans="1:3">
      <c r="A8345"/>
      <c r="B8345"/>
      <c r="C8345"/>
    </row>
    <row r="8346" spans="1:3">
      <c r="A8346"/>
      <c r="B8346"/>
      <c r="C8346"/>
    </row>
    <row r="8347" spans="1:3">
      <c r="A8347"/>
      <c r="B8347"/>
      <c r="C8347"/>
    </row>
    <row r="8348" spans="1:3">
      <c r="A8348"/>
      <c r="B8348"/>
      <c r="C8348"/>
    </row>
    <row r="8349" spans="1:3">
      <c r="A8349"/>
      <c r="B8349"/>
      <c r="C8349"/>
    </row>
    <row r="8350" spans="1:3">
      <c r="A8350"/>
      <c r="B8350"/>
      <c r="C8350"/>
    </row>
    <row r="8351" spans="1:3">
      <c r="A8351"/>
      <c r="B8351"/>
      <c r="C8351"/>
    </row>
    <row r="8352" spans="1:3">
      <c r="A8352"/>
      <c r="B8352"/>
      <c r="C8352"/>
    </row>
    <row r="8353" spans="1:3">
      <c r="A8353"/>
      <c r="B8353"/>
      <c r="C8353"/>
    </row>
    <row r="8354" spans="1:3">
      <c r="A8354"/>
      <c r="B8354"/>
      <c r="C8354"/>
    </row>
    <row r="8355" spans="1:3">
      <c r="A8355"/>
      <c r="B8355"/>
      <c r="C8355"/>
    </row>
    <row r="8356" spans="1:3">
      <c r="A8356"/>
      <c r="B8356"/>
      <c r="C8356"/>
    </row>
    <row r="8357" spans="1:3">
      <c r="A8357"/>
      <c r="B8357"/>
      <c r="C8357"/>
    </row>
    <row r="8358" spans="1:3">
      <c r="A8358"/>
      <c r="B8358"/>
      <c r="C8358"/>
    </row>
    <row r="8359" spans="1:3">
      <c r="A8359"/>
      <c r="B8359"/>
      <c r="C8359"/>
    </row>
    <row r="8360" spans="1:3">
      <c r="A8360"/>
      <c r="B8360"/>
      <c r="C8360"/>
    </row>
    <row r="8361" spans="1:3">
      <c r="A8361"/>
      <c r="B8361"/>
      <c r="C8361"/>
    </row>
    <row r="8362" spans="1:3">
      <c r="A8362"/>
      <c r="B8362"/>
      <c r="C8362"/>
    </row>
    <row r="8363" spans="1:3">
      <c r="A8363"/>
      <c r="B8363"/>
      <c r="C8363"/>
    </row>
    <row r="8364" spans="1:3">
      <c r="A8364"/>
      <c r="B8364"/>
      <c r="C8364"/>
    </row>
    <row r="8365" spans="1:3">
      <c r="A8365"/>
      <c r="B8365"/>
      <c r="C8365"/>
    </row>
    <row r="8366" spans="1:3">
      <c r="A8366"/>
      <c r="B8366"/>
      <c r="C8366"/>
    </row>
    <row r="8367" spans="1:3">
      <c r="A8367"/>
      <c r="B8367"/>
      <c r="C8367"/>
    </row>
    <row r="8368" spans="1:3">
      <c r="A8368"/>
      <c r="B8368"/>
      <c r="C8368"/>
    </row>
    <row r="8369" spans="1:3">
      <c r="A8369"/>
      <c r="B8369"/>
      <c r="C8369"/>
    </row>
    <row r="8370" spans="1:3">
      <c r="A8370"/>
      <c r="B8370"/>
      <c r="C8370"/>
    </row>
    <row r="8371" spans="1:3">
      <c r="A8371"/>
      <c r="B8371"/>
      <c r="C8371"/>
    </row>
    <row r="8372" spans="1:3">
      <c r="A8372"/>
      <c r="B8372"/>
      <c r="C8372"/>
    </row>
    <row r="8373" spans="1:3">
      <c r="A8373"/>
      <c r="B8373"/>
      <c r="C8373"/>
    </row>
    <row r="8374" spans="1:3">
      <c r="A8374"/>
      <c r="B8374"/>
      <c r="C8374"/>
    </row>
    <row r="8375" spans="1:3">
      <c r="A8375"/>
      <c r="B8375"/>
      <c r="C8375"/>
    </row>
    <row r="8376" spans="1:3">
      <c r="A8376"/>
      <c r="B8376"/>
      <c r="C8376"/>
    </row>
    <row r="8377" spans="1:3">
      <c r="A8377"/>
      <c r="B8377"/>
      <c r="C8377"/>
    </row>
    <row r="8378" spans="1:3">
      <c r="A8378"/>
      <c r="B8378"/>
      <c r="C8378"/>
    </row>
    <row r="8379" spans="1:3">
      <c r="A8379"/>
      <c r="B8379"/>
      <c r="C8379"/>
    </row>
    <row r="8380" spans="1:3">
      <c r="A8380"/>
      <c r="B8380"/>
      <c r="C8380"/>
    </row>
    <row r="8381" spans="1:3">
      <c r="A8381"/>
      <c r="B8381"/>
      <c r="C8381"/>
    </row>
    <row r="8382" spans="1:3">
      <c r="A8382"/>
      <c r="B8382"/>
      <c r="C8382"/>
    </row>
    <row r="8383" spans="1:3">
      <c r="A8383"/>
      <c r="B8383"/>
      <c r="C8383"/>
    </row>
    <row r="8384" spans="1:3">
      <c r="A8384"/>
      <c r="B8384"/>
      <c r="C8384"/>
    </row>
    <row r="8385" spans="1:3">
      <c r="A8385"/>
      <c r="B8385"/>
      <c r="C8385"/>
    </row>
    <row r="8386" spans="1:3">
      <c r="A8386"/>
      <c r="B8386"/>
      <c r="C8386"/>
    </row>
    <row r="8387" spans="1:3">
      <c r="A8387"/>
      <c r="B8387"/>
      <c r="C8387"/>
    </row>
    <row r="8388" spans="1:3">
      <c r="A8388"/>
      <c r="B8388"/>
      <c r="C8388"/>
    </row>
    <row r="8389" spans="1:3">
      <c r="A8389"/>
      <c r="B8389"/>
      <c r="C8389"/>
    </row>
    <row r="8390" spans="1:3">
      <c r="A8390"/>
      <c r="B8390"/>
      <c r="C8390"/>
    </row>
    <row r="8391" spans="1:3">
      <c r="A8391"/>
      <c r="B8391"/>
      <c r="C8391"/>
    </row>
    <row r="8392" spans="1:3">
      <c r="A8392"/>
      <c r="B8392"/>
      <c r="C8392"/>
    </row>
    <row r="8393" spans="1:3">
      <c r="A8393"/>
      <c r="B8393"/>
      <c r="C8393"/>
    </row>
    <row r="8394" spans="1:3">
      <c r="A8394"/>
      <c r="B8394"/>
      <c r="C8394"/>
    </row>
    <row r="8395" spans="1:3">
      <c r="A8395"/>
      <c r="B8395"/>
      <c r="C8395"/>
    </row>
    <row r="8396" spans="1:3">
      <c r="A8396"/>
      <c r="B8396"/>
      <c r="C8396"/>
    </row>
    <row r="8397" spans="1:3">
      <c r="A8397"/>
      <c r="B8397"/>
      <c r="C8397"/>
    </row>
    <row r="8398" spans="1:3">
      <c r="A8398"/>
      <c r="B8398"/>
      <c r="C8398"/>
    </row>
    <row r="8399" spans="1:3">
      <c r="A8399"/>
      <c r="B8399"/>
      <c r="C8399"/>
    </row>
    <row r="8400" spans="1:3">
      <c r="A8400"/>
      <c r="B8400"/>
      <c r="C8400"/>
    </row>
    <row r="8401" spans="1:3">
      <c r="A8401"/>
      <c r="B8401"/>
      <c r="C8401"/>
    </row>
    <row r="8402" spans="1:3">
      <c r="A8402"/>
      <c r="B8402"/>
      <c r="C8402"/>
    </row>
    <row r="8403" spans="1:3">
      <c r="A8403"/>
      <c r="B8403"/>
      <c r="C8403"/>
    </row>
    <row r="8404" spans="1:3">
      <c r="A8404"/>
      <c r="B8404"/>
      <c r="C8404"/>
    </row>
    <row r="8405" spans="1:3">
      <c r="A8405"/>
      <c r="B8405"/>
      <c r="C8405"/>
    </row>
    <row r="8406" spans="1:3">
      <c r="A8406"/>
      <c r="B8406"/>
      <c r="C8406"/>
    </row>
    <row r="8407" spans="1:3">
      <c r="A8407"/>
      <c r="B8407"/>
      <c r="C8407"/>
    </row>
    <row r="8408" spans="1:3">
      <c r="A8408"/>
      <c r="B8408"/>
      <c r="C8408"/>
    </row>
    <row r="8409" spans="1:3">
      <c r="A8409"/>
      <c r="B8409"/>
      <c r="C8409"/>
    </row>
    <row r="8410" spans="1:3">
      <c r="A8410"/>
      <c r="B8410"/>
      <c r="C8410"/>
    </row>
    <row r="8411" spans="1:3">
      <c r="A8411"/>
      <c r="B8411"/>
      <c r="C8411"/>
    </row>
    <row r="8412" spans="1:3">
      <c r="A8412"/>
      <c r="B8412"/>
      <c r="C8412"/>
    </row>
    <row r="8413" spans="1:3">
      <c r="A8413"/>
      <c r="B8413"/>
      <c r="C8413"/>
    </row>
    <row r="8414" spans="1:3">
      <c r="A8414"/>
      <c r="B8414"/>
      <c r="C8414"/>
    </row>
    <row r="8415" spans="1:3">
      <c r="A8415"/>
      <c r="B8415"/>
      <c r="C8415"/>
    </row>
    <row r="8416" spans="1:3">
      <c r="A8416"/>
      <c r="B8416"/>
      <c r="C8416"/>
    </row>
    <row r="8417" spans="1:3">
      <c r="A8417"/>
      <c r="B8417"/>
      <c r="C8417"/>
    </row>
    <row r="8418" spans="1:3">
      <c r="A8418"/>
      <c r="B8418"/>
      <c r="C8418"/>
    </row>
    <row r="8419" spans="1:3">
      <c r="A8419"/>
      <c r="B8419"/>
      <c r="C8419"/>
    </row>
    <row r="8420" spans="1:3">
      <c r="A8420"/>
      <c r="B8420"/>
      <c r="C8420"/>
    </row>
    <row r="8421" spans="1:3">
      <c r="A8421"/>
      <c r="B8421"/>
      <c r="C8421"/>
    </row>
    <row r="8422" spans="1:3">
      <c r="A8422"/>
      <c r="B8422"/>
      <c r="C8422"/>
    </row>
    <row r="8423" spans="1:3">
      <c r="A8423"/>
      <c r="B8423"/>
      <c r="C8423"/>
    </row>
    <row r="8424" spans="1:3">
      <c r="A8424"/>
      <c r="B8424"/>
      <c r="C8424"/>
    </row>
    <row r="8425" spans="1:3">
      <c r="A8425"/>
      <c r="B8425"/>
      <c r="C8425"/>
    </row>
    <row r="8426" spans="1:3">
      <c r="A8426"/>
      <c r="B8426"/>
      <c r="C8426"/>
    </row>
    <row r="8427" spans="1:3">
      <c r="A8427"/>
      <c r="B8427"/>
      <c r="C8427"/>
    </row>
    <row r="8428" spans="1:3">
      <c r="A8428"/>
      <c r="B8428"/>
      <c r="C8428"/>
    </row>
    <row r="8429" spans="1:3">
      <c r="A8429"/>
      <c r="B8429"/>
      <c r="C8429"/>
    </row>
    <row r="8430" spans="1:3">
      <c r="A8430"/>
      <c r="B8430"/>
      <c r="C8430"/>
    </row>
    <row r="8431" spans="1:3">
      <c r="A8431"/>
      <c r="B8431"/>
      <c r="C8431"/>
    </row>
    <row r="8432" spans="1:3">
      <c r="A8432"/>
      <c r="B8432"/>
      <c r="C8432"/>
    </row>
    <row r="8433" spans="1:3">
      <c r="A8433"/>
      <c r="B8433"/>
      <c r="C8433"/>
    </row>
    <row r="8434" spans="1:3">
      <c r="A8434"/>
      <c r="B8434"/>
      <c r="C8434"/>
    </row>
    <row r="8435" spans="1:3">
      <c r="A8435"/>
      <c r="B8435"/>
      <c r="C8435"/>
    </row>
    <row r="8436" spans="1:3">
      <c r="A8436"/>
      <c r="B8436"/>
      <c r="C8436"/>
    </row>
    <row r="8437" spans="1:3">
      <c r="A8437"/>
      <c r="B8437"/>
      <c r="C8437"/>
    </row>
    <row r="8438" spans="1:3">
      <c r="A8438"/>
      <c r="B8438"/>
      <c r="C8438"/>
    </row>
    <row r="8439" spans="1:3">
      <c r="A8439"/>
      <c r="B8439"/>
      <c r="C8439"/>
    </row>
    <row r="8440" spans="1:3">
      <c r="A8440"/>
      <c r="B8440"/>
      <c r="C8440"/>
    </row>
    <row r="8441" spans="1:3">
      <c r="A8441"/>
      <c r="B8441"/>
      <c r="C8441"/>
    </row>
    <row r="8442" spans="1:3">
      <c r="A8442"/>
      <c r="B8442"/>
      <c r="C8442"/>
    </row>
    <row r="8443" spans="1:3">
      <c r="A8443"/>
      <c r="B8443"/>
      <c r="C8443"/>
    </row>
    <row r="8444" spans="1:3">
      <c r="A8444"/>
      <c r="B8444"/>
      <c r="C8444"/>
    </row>
    <row r="8445" spans="1:3">
      <c r="A8445"/>
      <c r="B8445"/>
      <c r="C8445"/>
    </row>
    <row r="8446" spans="1:3">
      <c r="A8446"/>
      <c r="B8446"/>
      <c r="C8446"/>
    </row>
    <row r="8447" spans="1:3">
      <c r="A8447"/>
      <c r="B8447"/>
      <c r="C8447"/>
    </row>
    <row r="8448" spans="1:3">
      <c r="A8448"/>
      <c r="B8448"/>
      <c r="C8448"/>
    </row>
    <row r="8449" spans="1:3">
      <c r="A8449"/>
      <c r="B8449"/>
      <c r="C8449"/>
    </row>
    <row r="8450" spans="1:3">
      <c r="A8450"/>
      <c r="B8450"/>
      <c r="C8450"/>
    </row>
    <row r="8451" spans="1:3">
      <c r="A8451"/>
      <c r="B8451"/>
      <c r="C8451"/>
    </row>
    <row r="8452" spans="1:3">
      <c r="A8452"/>
      <c r="B8452"/>
      <c r="C8452"/>
    </row>
    <row r="8453" spans="1:3">
      <c r="A8453"/>
      <c r="B8453"/>
      <c r="C8453"/>
    </row>
    <row r="8454" spans="1:3">
      <c r="A8454"/>
      <c r="B8454"/>
      <c r="C8454"/>
    </row>
    <row r="8455" spans="1:3">
      <c r="A8455"/>
      <c r="B8455"/>
      <c r="C8455"/>
    </row>
    <row r="8456" spans="1:3">
      <c r="A8456"/>
      <c r="B8456"/>
      <c r="C8456"/>
    </row>
    <row r="8457" spans="1:3">
      <c r="A8457"/>
      <c r="B8457"/>
      <c r="C8457"/>
    </row>
    <row r="8458" spans="1:3">
      <c r="A8458"/>
      <c r="B8458"/>
      <c r="C8458"/>
    </row>
    <row r="8459" spans="1:3">
      <c r="A8459"/>
      <c r="B8459"/>
      <c r="C8459"/>
    </row>
    <row r="8460" spans="1:3">
      <c r="A8460"/>
      <c r="B8460"/>
      <c r="C8460"/>
    </row>
    <row r="8461" spans="1:3">
      <c r="A8461"/>
      <c r="B8461"/>
      <c r="C8461"/>
    </row>
    <row r="8462" spans="1:3">
      <c r="A8462"/>
      <c r="B8462"/>
      <c r="C8462"/>
    </row>
    <row r="8463" spans="1:3">
      <c r="A8463"/>
      <c r="B8463"/>
      <c r="C8463"/>
    </row>
    <row r="8464" spans="1:3">
      <c r="A8464"/>
      <c r="B8464"/>
      <c r="C8464"/>
    </row>
    <row r="8465" spans="1:3">
      <c r="A8465"/>
      <c r="B8465"/>
      <c r="C8465"/>
    </row>
    <row r="8466" spans="1:3">
      <c r="A8466"/>
      <c r="B8466"/>
      <c r="C8466"/>
    </row>
    <row r="8467" spans="1:3">
      <c r="A8467"/>
      <c r="B8467"/>
      <c r="C8467"/>
    </row>
    <row r="8468" spans="1:3">
      <c r="A8468"/>
      <c r="B8468"/>
      <c r="C8468"/>
    </row>
    <row r="8469" spans="1:3">
      <c r="A8469"/>
      <c r="B8469"/>
      <c r="C8469"/>
    </row>
    <row r="8470" spans="1:3">
      <c r="A8470"/>
      <c r="B8470"/>
      <c r="C8470"/>
    </row>
    <row r="8471" spans="1:3">
      <c r="A8471"/>
      <c r="B8471"/>
      <c r="C8471"/>
    </row>
    <row r="8472" spans="1:3">
      <c r="A8472"/>
      <c r="B8472"/>
      <c r="C8472"/>
    </row>
    <row r="8473" spans="1:3">
      <c r="A8473"/>
      <c r="B8473"/>
      <c r="C8473"/>
    </row>
    <row r="8474" spans="1:3">
      <c r="A8474"/>
      <c r="B8474"/>
      <c r="C8474"/>
    </row>
    <row r="8475" spans="1:3">
      <c r="A8475"/>
      <c r="B8475"/>
      <c r="C8475"/>
    </row>
    <row r="8476" spans="1:3">
      <c r="A8476"/>
      <c r="B8476"/>
      <c r="C8476"/>
    </row>
    <row r="8477" spans="1:3">
      <c r="A8477"/>
      <c r="B8477"/>
      <c r="C8477"/>
    </row>
    <row r="8478" spans="1:3">
      <c r="A8478"/>
      <c r="B8478"/>
      <c r="C8478"/>
    </row>
    <row r="8479" spans="1:3">
      <c r="A8479"/>
      <c r="B8479"/>
      <c r="C8479"/>
    </row>
    <row r="8480" spans="1:3">
      <c r="A8480"/>
      <c r="B8480"/>
      <c r="C8480"/>
    </row>
    <row r="8481" spans="1:3">
      <c r="A8481"/>
      <c r="B8481"/>
      <c r="C8481"/>
    </row>
    <row r="8482" spans="1:3">
      <c r="A8482"/>
      <c r="B8482"/>
      <c r="C8482"/>
    </row>
    <row r="8483" spans="1:3">
      <c r="A8483"/>
      <c r="B8483"/>
      <c r="C8483"/>
    </row>
    <row r="8484" spans="1:3">
      <c r="A8484"/>
      <c r="B8484"/>
      <c r="C8484"/>
    </row>
    <row r="8485" spans="1:3">
      <c r="A8485"/>
      <c r="B8485"/>
      <c r="C8485"/>
    </row>
    <row r="8486" spans="1:3">
      <c r="A8486"/>
      <c r="B8486"/>
      <c r="C8486"/>
    </row>
    <row r="8487" spans="1:3">
      <c r="A8487"/>
      <c r="B8487"/>
      <c r="C8487"/>
    </row>
    <row r="8488" spans="1:3">
      <c r="A8488"/>
      <c r="B8488"/>
      <c r="C8488"/>
    </row>
    <row r="8489" spans="1:3">
      <c r="A8489"/>
      <c r="B8489"/>
      <c r="C8489"/>
    </row>
    <row r="8490" spans="1:3">
      <c r="A8490"/>
      <c r="B8490"/>
      <c r="C8490"/>
    </row>
    <row r="8491" spans="1:3">
      <c r="A8491"/>
      <c r="B8491"/>
      <c r="C8491"/>
    </row>
    <row r="8492" spans="1:3">
      <c r="A8492"/>
      <c r="B8492"/>
      <c r="C8492"/>
    </row>
    <row r="8493" spans="1:3">
      <c r="A8493"/>
      <c r="B8493"/>
      <c r="C8493"/>
    </row>
    <row r="8494" spans="1:3">
      <c r="A8494"/>
      <c r="B8494"/>
      <c r="C8494"/>
    </row>
    <row r="8495" spans="1:3">
      <c r="A8495"/>
      <c r="B8495"/>
      <c r="C8495"/>
    </row>
    <row r="8496" spans="1:3">
      <c r="A8496"/>
      <c r="B8496"/>
      <c r="C8496"/>
    </row>
    <row r="8497" spans="1:3">
      <c r="A8497"/>
      <c r="B8497"/>
      <c r="C8497"/>
    </row>
    <row r="8498" spans="1:3">
      <c r="A8498"/>
      <c r="B8498"/>
      <c r="C8498"/>
    </row>
    <row r="8499" spans="1:3">
      <c r="A8499"/>
      <c r="B8499"/>
      <c r="C8499"/>
    </row>
    <row r="8500" spans="1:3">
      <c r="A8500"/>
      <c r="B8500"/>
      <c r="C8500"/>
    </row>
    <row r="8501" spans="1:3">
      <c r="A8501"/>
      <c r="B8501"/>
      <c r="C8501"/>
    </row>
    <row r="8502" spans="1:3">
      <c r="A8502"/>
      <c r="B8502"/>
      <c r="C8502"/>
    </row>
    <row r="8503" spans="1:3">
      <c r="A8503"/>
      <c r="B8503"/>
      <c r="C8503"/>
    </row>
    <row r="8504" spans="1:3">
      <c r="A8504"/>
      <c r="B8504"/>
      <c r="C8504"/>
    </row>
    <row r="8505" spans="1:3">
      <c r="A8505"/>
      <c r="B8505"/>
      <c r="C8505"/>
    </row>
    <row r="8506" spans="1:3">
      <c r="A8506"/>
      <c r="B8506"/>
      <c r="C8506"/>
    </row>
    <row r="8507" spans="1:3">
      <c r="A8507"/>
      <c r="B8507"/>
      <c r="C8507"/>
    </row>
    <row r="8508" spans="1:3">
      <c r="A8508"/>
      <c r="B8508"/>
      <c r="C8508"/>
    </row>
    <row r="8509" spans="1:3">
      <c r="A8509"/>
      <c r="B8509"/>
      <c r="C8509"/>
    </row>
    <row r="8510" spans="1:3">
      <c r="A8510"/>
      <c r="B8510"/>
      <c r="C8510"/>
    </row>
    <row r="8511" spans="1:3">
      <c r="A8511"/>
      <c r="B8511"/>
      <c r="C8511"/>
    </row>
    <row r="8512" spans="1:3">
      <c r="A8512"/>
      <c r="B8512"/>
      <c r="C8512"/>
    </row>
    <row r="8513" spans="1:3">
      <c r="A8513"/>
      <c r="B8513"/>
      <c r="C8513"/>
    </row>
    <row r="8514" spans="1:3">
      <c r="A8514"/>
      <c r="B8514"/>
      <c r="C8514"/>
    </row>
    <row r="8515" spans="1:3">
      <c r="A8515"/>
      <c r="B8515"/>
      <c r="C8515"/>
    </row>
    <row r="8516" spans="1:3">
      <c r="A8516"/>
      <c r="B8516"/>
      <c r="C8516"/>
    </row>
    <row r="8517" spans="1:3">
      <c r="A8517"/>
      <c r="B8517"/>
      <c r="C8517"/>
    </row>
    <row r="8518" spans="1:3">
      <c r="A8518"/>
      <c r="B8518"/>
      <c r="C8518"/>
    </row>
    <row r="8519" spans="1:3">
      <c r="A8519"/>
      <c r="B8519"/>
      <c r="C8519"/>
    </row>
    <row r="8520" spans="1:3">
      <c r="A8520"/>
      <c r="B8520"/>
      <c r="C8520"/>
    </row>
    <row r="8521" spans="1:3">
      <c r="A8521"/>
      <c r="B8521"/>
      <c r="C8521"/>
    </row>
    <row r="8522" spans="1:3">
      <c r="A8522"/>
      <c r="B8522"/>
      <c r="C8522"/>
    </row>
    <row r="8523" spans="1:3">
      <c r="A8523"/>
      <c r="B8523"/>
      <c r="C8523"/>
    </row>
    <row r="8524" spans="1:3">
      <c r="A8524"/>
      <c r="B8524"/>
      <c r="C8524"/>
    </row>
    <row r="8525" spans="1:3">
      <c r="A8525"/>
      <c r="B8525"/>
      <c r="C8525"/>
    </row>
    <row r="8526" spans="1:3">
      <c r="A8526"/>
      <c r="B8526"/>
      <c r="C8526"/>
    </row>
    <row r="8527" spans="1:3">
      <c r="A8527"/>
      <c r="B8527"/>
      <c r="C8527"/>
    </row>
    <row r="8528" spans="1:3">
      <c r="A8528"/>
      <c r="B8528"/>
      <c r="C8528"/>
    </row>
    <row r="8529" spans="1:3">
      <c r="A8529"/>
      <c r="B8529"/>
      <c r="C8529"/>
    </row>
    <row r="8530" spans="1:3">
      <c r="A8530"/>
      <c r="B8530"/>
      <c r="C8530"/>
    </row>
    <row r="8531" spans="1:3">
      <c r="A8531"/>
      <c r="B8531"/>
      <c r="C8531"/>
    </row>
    <row r="8532" spans="1:3">
      <c r="A8532"/>
      <c r="B8532"/>
      <c r="C8532"/>
    </row>
    <row r="8533" spans="1:3">
      <c r="A8533"/>
      <c r="B8533"/>
      <c r="C8533"/>
    </row>
    <row r="8534" spans="1:3">
      <c r="A8534"/>
      <c r="B8534"/>
      <c r="C8534"/>
    </row>
    <row r="8535" spans="1:3">
      <c r="A8535"/>
      <c r="B8535"/>
      <c r="C8535"/>
    </row>
    <row r="8536" spans="1:3">
      <c r="A8536"/>
      <c r="B8536"/>
      <c r="C8536"/>
    </row>
    <row r="8537" spans="1:3">
      <c r="A8537"/>
      <c r="B8537"/>
      <c r="C8537"/>
    </row>
    <row r="8538" spans="1:3">
      <c r="A8538"/>
      <c r="B8538"/>
      <c r="C8538"/>
    </row>
    <row r="8539" spans="1:3">
      <c r="A8539"/>
      <c r="B8539"/>
      <c r="C8539"/>
    </row>
    <row r="8540" spans="1:3">
      <c r="A8540"/>
      <c r="B8540"/>
      <c r="C8540"/>
    </row>
    <row r="8541" spans="1:3">
      <c r="A8541"/>
      <c r="B8541"/>
      <c r="C8541"/>
    </row>
    <row r="8542" spans="1:3">
      <c r="A8542"/>
      <c r="B8542"/>
      <c r="C8542"/>
    </row>
    <row r="8543" spans="1:3">
      <c r="A8543"/>
      <c r="B8543"/>
      <c r="C8543"/>
    </row>
    <row r="8544" spans="1:3">
      <c r="A8544"/>
      <c r="B8544"/>
      <c r="C8544"/>
    </row>
    <row r="8545" spans="1:3">
      <c r="A8545"/>
      <c r="B8545"/>
      <c r="C8545"/>
    </row>
    <row r="8546" spans="1:3">
      <c r="A8546"/>
      <c r="B8546"/>
      <c r="C8546"/>
    </row>
    <row r="8547" spans="1:3">
      <c r="A8547"/>
      <c r="B8547"/>
      <c r="C8547"/>
    </row>
    <row r="8548" spans="1:3">
      <c r="A8548"/>
      <c r="B8548"/>
      <c r="C8548"/>
    </row>
    <row r="8549" spans="1:3">
      <c r="A8549"/>
      <c r="B8549"/>
      <c r="C8549"/>
    </row>
    <row r="8550" spans="1:3">
      <c r="A8550"/>
      <c r="B8550"/>
      <c r="C8550"/>
    </row>
    <row r="8551" spans="1:3">
      <c r="A8551"/>
      <c r="B8551"/>
      <c r="C8551"/>
    </row>
    <row r="8552" spans="1:3">
      <c r="A8552"/>
      <c r="B8552"/>
      <c r="C8552"/>
    </row>
    <row r="8553" spans="1:3">
      <c r="A8553"/>
      <c r="B8553"/>
      <c r="C8553"/>
    </row>
    <row r="8554" spans="1:3">
      <c r="A8554"/>
      <c r="B8554"/>
      <c r="C8554"/>
    </row>
    <row r="8555" spans="1:3">
      <c r="A8555"/>
      <c r="B8555"/>
      <c r="C8555"/>
    </row>
    <row r="8556" spans="1:3">
      <c r="A8556"/>
      <c r="B8556"/>
      <c r="C8556"/>
    </row>
    <row r="8557" spans="1:3">
      <c r="A8557"/>
      <c r="B8557"/>
      <c r="C8557"/>
    </row>
    <row r="8558" spans="1:3">
      <c r="A8558"/>
      <c r="B8558"/>
      <c r="C8558"/>
    </row>
    <row r="8559" spans="1:3">
      <c r="A8559"/>
      <c r="B8559"/>
      <c r="C8559"/>
    </row>
    <row r="8560" spans="1:3">
      <c r="A8560"/>
      <c r="B8560"/>
      <c r="C8560"/>
    </row>
    <row r="8561" spans="1:3">
      <c r="A8561"/>
      <c r="B8561"/>
      <c r="C8561"/>
    </row>
    <row r="8562" spans="1:3">
      <c r="A8562"/>
      <c r="B8562"/>
      <c r="C8562"/>
    </row>
    <row r="8563" spans="1:3">
      <c r="A8563"/>
      <c r="B8563"/>
      <c r="C8563"/>
    </row>
    <row r="8564" spans="1:3">
      <c r="A8564"/>
      <c r="B8564"/>
      <c r="C8564"/>
    </row>
    <row r="8565" spans="1:3">
      <c r="A8565"/>
      <c r="B8565"/>
      <c r="C8565"/>
    </row>
    <row r="8566" spans="1:3">
      <c r="A8566"/>
      <c r="B8566"/>
      <c r="C8566"/>
    </row>
    <row r="8567" spans="1:3">
      <c r="A8567"/>
      <c r="B8567"/>
      <c r="C8567"/>
    </row>
    <row r="8568" spans="1:3">
      <c r="A8568"/>
      <c r="B8568"/>
      <c r="C8568"/>
    </row>
    <row r="8569" spans="1:3">
      <c r="A8569"/>
      <c r="B8569"/>
      <c r="C8569"/>
    </row>
    <row r="8570" spans="1:3">
      <c r="A8570"/>
      <c r="B8570"/>
      <c r="C8570"/>
    </row>
    <row r="8571" spans="1:3">
      <c r="A8571"/>
      <c r="B8571"/>
      <c r="C8571"/>
    </row>
    <row r="8572" spans="1:3">
      <c r="A8572"/>
      <c r="B8572"/>
      <c r="C8572"/>
    </row>
    <row r="8573" spans="1:3">
      <c r="A8573"/>
      <c r="B8573"/>
      <c r="C8573"/>
    </row>
    <row r="8574" spans="1:3">
      <c r="A8574"/>
      <c r="B8574"/>
      <c r="C8574"/>
    </row>
    <row r="8575" spans="1:3">
      <c r="A8575"/>
      <c r="B8575"/>
      <c r="C8575"/>
    </row>
    <row r="8576" spans="1:3">
      <c r="A8576"/>
      <c r="B8576"/>
      <c r="C8576"/>
    </row>
    <row r="8577" spans="1:3">
      <c r="A8577"/>
      <c r="B8577"/>
      <c r="C8577"/>
    </row>
    <row r="8578" spans="1:3">
      <c r="A8578"/>
      <c r="B8578"/>
      <c r="C8578"/>
    </row>
    <row r="8579" spans="1:3">
      <c r="A8579"/>
      <c r="B8579"/>
      <c r="C8579"/>
    </row>
    <row r="8580" spans="1:3">
      <c r="A8580"/>
      <c r="B8580"/>
      <c r="C8580"/>
    </row>
    <row r="8581" spans="1:3">
      <c r="A8581"/>
      <c r="B8581"/>
      <c r="C8581"/>
    </row>
    <row r="8582" spans="1:3">
      <c r="A8582"/>
      <c r="B8582"/>
      <c r="C8582"/>
    </row>
    <row r="8583" spans="1:3">
      <c r="A8583"/>
      <c r="B8583"/>
      <c r="C8583"/>
    </row>
    <row r="8584" spans="1:3">
      <c r="A8584"/>
      <c r="B8584"/>
      <c r="C8584"/>
    </row>
    <row r="8585" spans="1:3">
      <c r="A8585"/>
      <c r="B8585"/>
      <c r="C8585"/>
    </row>
    <row r="8586" spans="1:3">
      <c r="A8586"/>
      <c r="B8586"/>
      <c r="C8586"/>
    </row>
    <row r="8587" spans="1:3">
      <c r="A8587"/>
      <c r="B8587"/>
      <c r="C8587"/>
    </row>
    <row r="8588" spans="1:3">
      <c r="A8588"/>
      <c r="B8588"/>
      <c r="C8588"/>
    </row>
    <row r="8589" spans="1:3">
      <c r="A8589"/>
      <c r="B8589"/>
      <c r="C8589"/>
    </row>
    <row r="8590" spans="1:3">
      <c r="A8590"/>
      <c r="B8590"/>
      <c r="C8590"/>
    </row>
    <row r="8591" spans="1:3">
      <c r="A8591"/>
      <c r="B8591"/>
      <c r="C8591"/>
    </row>
    <row r="8592" spans="1:3">
      <c r="A8592"/>
      <c r="B8592"/>
      <c r="C8592"/>
    </row>
    <row r="8593" spans="1:3">
      <c r="A8593"/>
      <c r="B8593"/>
      <c r="C8593"/>
    </row>
    <row r="8594" spans="1:3">
      <c r="A8594"/>
      <c r="B8594"/>
      <c r="C8594"/>
    </row>
    <row r="8595" spans="1:3">
      <c r="A8595"/>
      <c r="B8595"/>
      <c r="C8595"/>
    </row>
    <row r="8596" spans="1:3">
      <c r="A8596"/>
      <c r="B8596"/>
      <c r="C8596"/>
    </row>
    <row r="8597" spans="1:3">
      <c r="A8597"/>
      <c r="B8597"/>
      <c r="C8597"/>
    </row>
    <row r="8598" spans="1:3">
      <c r="A8598"/>
      <c r="B8598"/>
      <c r="C8598"/>
    </row>
    <row r="8599" spans="1:3">
      <c r="A8599"/>
      <c r="B8599"/>
      <c r="C8599"/>
    </row>
    <row r="8600" spans="1:3">
      <c r="A8600"/>
      <c r="B8600"/>
      <c r="C8600"/>
    </row>
    <row r="8601" spans="1:3">
      <c r="A8601"/>
      <c r="B8601"/>
      <c r="C8601"/>
    </row>
    <row r="8602" spans="1:3">
      <c r="A8602"/>
      <c r="B8602"/>
      <c r="C8602"/>
    </row>
    <row r="8603" spans="1:3">
      <c r="A8603"/>
      <c r="B8603"/>
      <c r="C8603"/>
    </row>
    <row r="8604" spans="1:3">
      <c r="A8604"/>
      <c r="B8604"/>
      <c r="C8604"/>
    </row>
    <row r="8605" spans="1:3">
      <c r="A8605"/>
      <c r="B8605"/>
      <c r="C8605"/>
    </row>
    <row r="8606" spans="1:3">
      <c r="A8606"/>
      <c r="B8606"/>
      <c r="C8606"/>
    </row>
    <row r="8607" spans="1:3">
      <c r="A8607"/>
      <c r="B8607"/>
      <c r="C8607"/>
    </row>
    <row r="8608" spans="1:3">
      <c r="A8608"/>
      <c r="B8608"/>
      <c r="C8608"/>
    </row>
    <row r="8609" spans="1:3">
      <c r="A8609"/>
      <c r="B8609"/>
      <c r="C8609"/>
    </row>
    <row r="8610" spans="1:3">
      <c r="A8610"/>
      <c r="B8610"/>
      <c r="C8610"/>
    </row>
    <row r="8611" spans="1:3">
      <c r="A8611"/>
      <c r="B8611"/>
      <c r="C8611"/>
    </row>
    <row r="8612" spans="1:3">
      <c r="A8612"/>
      <c r="B8612"/>
      <c r="C8612"/>
    </row>
    <row r="8613" spans="1:3">
      <c r="A8613"/>
      <c r="B8613"/>
      <c r="C8613"/>
    </row>
    <row r="8614" spans="1:3">
      <c r="A8614"/>
      <c r="B8614"/>
      <c r="C8614"/>
    </row>
    <row r="8615" spans="1:3">
      <c r="A8615"/>
      <c r="B8615"/>
      <c r="C8615"/>
    </row>
    <row r="8616" spans="1:3">
      <c r="A8616"/>
      <c r="B8616"/>
      <c r="C8616"/>
    </row>
    <row r="8617" spans="1:3">
      <c r="A8617"/>
      <c r="B8617"/>
      <c r="C8617"/>
    </row>
    <row r="8618" spans="1:3">
      <c r="A8618"/>
      <c r="B8618"/>
      <c r="C8618"/>
    </row>
    <row r="8619" spans="1:3">
      <c r="A8619"/>
      <c r="B8619"/>
      <c r="C8619"/>
    </row>
    <row r="8620" spans="1:3">
      <c r="A8620"/>
      <c r="B8620"/>
      <c r="C8620"/>
    </row>
    <row r="8621" spans="1:3">
      <c r="A8621"/>
      <c r="B8621"/>
      <c r="C8621"/>
    </row>
    <row r="8622" spans="1:3">
      <c r="A8622"/>
      <c r="B8622"/>
      <c r="C8622"/>
    </row>
    <row r="8623" spans="1:3">
      <c r="A8623"/>
      <c r="B8623"/>
      <c r="C8623"/>
    </row>
    <row r="8624" spans="1:3">
      <c r="A8624"/>
      <c r="B8624"/>
      <c r="C8624"/>
    </row>
    <row r="8625" spans="1:3">
      <c r="A8625"/>
      <c r="B8625"/>
      <c r="C8625"/>
    </row>
    <row r="8626" spans="1:3">
      <c r="A8626"/>
      <c r="B8626"/>
      <c r="C8626"/>
    </row>
    <row r="8627" spans="1:3">
      <c r="A8627"/>
      <c r="B8627"/>
      <c r="C8627"/>
    </row>
    <row r="8628" spans="1:3">
      <c r="A8628"/>
      <c r="B8628"/>
      <c r="C8628"/>
    </row>
    <row r="8629" spans="1:3">
      <c r="A8629"/>
      <c r="B8629"/>
      <c r="C8629"/>
    </row>
    <row r="8630" spans="1:3">
      <c r="A8630"/>
      <c r="B8630"/>
      <c r="C8630"/>
    </row>
    <row r="8631" spans="1:3">
      <c r="A8631"/>
      <c r="B8631"/>
      <c r="C8631"/>
    </row>
    <row r="8632" spans="1:3">
      <c r="A8632"/>
      <c r="B8632"/>
      <c r="C8632"/>
    </row>
    <row r="8633" spans="1:3">
      <c r="A8633"/>
      <c r="B8633"/>
      <c r="C8633"/>
    </row>
    <row r="8634" spans="1:3">
      <c r="A8634"/>
      <c r="B8634"/>
      <c r="C8634"/>
    </row>
    <row r="8635" spans="1:3">
      <c r="A8635"/>
      <c r="B8635"/>
      <c r="C8635"/>
    </row>
    <row r="8636" spans="1:3">
      <c r="A8636"/>
      <c r="B8636"/>
      <c r="C8636"/>
    </row>
    <row r="8637" spans="1:3">
      <c r="A8637"/>
      <c r="B8637"/>
      <c r="C8637"/>
    </row>
    <row r="8638" spans="1:3">
      <c r="A8638"/>
      <c r="B8638"/>
      <c r="C8638"/>
    </row>
    <row r="8639" spans="1:3">
      <c r="A8639"/>
      <c r="B8639"/>
      <c r="C8639"/>
    </row>
    <row r="8640" spans="1:3">
      <c r="A8640"/>
      <c r="B8640"/>
      <c r="C8640"/>
    </row>
    <row r="8641" spans="1:3">
      <c r="A8641"/>
      <c r="B8641"/>
      <c r="C8641"/>
    </row>
    <row r="8642" spans="1:3">
      <c r="A8642"/>
      <c r="B8642"/>
      <c r="C8642"/>
    </row>
    <row r="8643" spans="1:3">
      <c r="A8643"/>
      <c r="B8643"/>
      <c r="C8643"/>
    </row>
    <row r="8644" spans="1:3">
      <c r="A8644"/>
      <c r="B8644"/>
      <c r="C8644"/>
    </row>
    <row r="8645" spans="1:3">
      <c r="A8645"/>
      <c r="B8645"/>
      <c r="C8645"/>
    </row>
    <row r="8646" spans="1:3">
      <c r="A8646"/>
      <c r="B8646"/>
      <c r="C8646"/>
    </row>
    <row r="8647" spans="1:3">
      <c r="A8647"/>
      <c r="B8647"/>
      <c r="C8647"/>
    </row>
    <row r="8648" spans="1:3">
      <c r="A8648"/>
      <c r="B8648"/>
      <c r="C8648"/>
    </row>
    <row r="8649" spans="1:3">
      <c r="A8649"/>
      <c r="B8649"/>
      <c r="C8649"/>
    </row>
    <row r="8650" spans="1:3">
      <c r="A8650"/>
      <c r="B8650"/>
      <c r="C8650"/>
    </row>
    <row r="8651" spans="1:3">
      <c r="A8651"/>
      <c r="B8651"/>
      <c r="C8651"/>
    </row>
    <row r="8652" spans="1:3">
      <c r="A8652"/>
      <c r="B8652"/>
      <c r="C8652"/>
    </row>
    <row r="8653" spans="1:3">
      <c r="A8653"/>
      <c r="B8653"/>
      <c r="C8653"/>
    </row>
    <row r="8654" spans="1:3">
      <c r="A8654"/>
      <c r="B8654"/>
      <c r="C8654"/>
    </row>
    <row r="8655" spans="1:3">
      <c r="A8655"/>
      <c r="B8655"/>
      <c r="C8655"/>
    </row>
    <row r="8656" spans="1:3">
      <c r="A8656"/>
      <c r="B8656"/>
      <c r="C8656"/>
    </row>
    <row r="8657" spans="1:3">
      <c r="A8657"/>
      <c r="B8657"/>
      <c r="C8657"/>
    </row>
    <row r="8658" spans="1:3">
      <c r="A8658"/>
      <c r="B8658"/>
      <c r="C8658"/>
    </row>
    <row r="8659" spans="1:3">
      <c r="A8659"/>
      <c r="B8659"/>
      <c r="C8659"/>
    </row>
    <row r="8660" spans="1:3">
      <c r="A8660"/>
      <c r="B8660"/>
      <c r="C8660"/>
    </row>
    <row r="8661" spans="1:3">
      <c r="A8661"/>
      <c r="B8661"/>
      <c r="C8661"/>
    </row>
    <row r="8662" spans="1:3">
      <c r="A8662"/>
      <c r="B8662"/>
      <c r="C8662"/>
    </row>
    <row r="8663" spans="1:3">
      <c r="A8663"/>
      <c r="B8663"/>
      <c r="C8663"/>
    </row>
    <row r="8664" spans="1:3">
      <c r="A8664"/>
      <c r="B8664"/>
      <c r="C8664"/>
    </row>
    <row r="8665" spans="1:3">
      <c r="A8665"/>
      <c r="B8665"/>
      <c r="C8665"/>
    </row>
    <row r="8666" spans="1:3">
      <c r="A8666"/>
      <c r="B8666"/>
      <c r="C8666"/>
    </row>
    <row r="8667" spans="1:3">
      <c r="A8667"/>
      <c r="B8667"/>
      <c r="C8667"/>
    </row>
    <row r="8668" spans="1:3">
      <c r="A8668"/>
      <c r="B8668"/>
      <c r="C8668"/>
    </row>
    <row r="8669" spans="1:3">
      <c r="A8669"/>
      <c r="B8669"/>
      <c r="C8669"/>
    </row>
    <row r="8670" spans="1:3">
      <c r="A8670"/>
      <c r="B8670"/>
      <c r="C8670"/>
    </row>
    <row r="8671" spans="1:3">
      <c r="A8671"/>
      <c r="B8671"/>
      <c r="C8671"/>
    </row>
    <row r="8672" spans="1:3">
      <c r="A8672"/>
      <c r="B8672"/>
      <c r="C8672"/>
    </row>
    <row r="8673" spans="1:3">
      <c r="A8673"/>
      <c r="B8673"/>
      <c r="C8673"/>
    </row>
    <row r="8674" spans="1:3">
      <c r="A8674"/>
      <c r="B8674"/>
      <c r="C8674"/>
    </row>
    <row r="8675" spans="1:3">
      <c r="A8675"/>
      <c r="B8675"/>
      <c r="C8675"/>
    </row>
    <row r="8676" spans="1:3">
      <c r="A8676"/>
      <c r="B8676"/>
      <c r="C8676"/>
    </row>
    <row r="8677" spans="1:3">
      <c r="A8677"/>
      <c r="B8677"/>
      <c r="C8677"/>
    </row>
    <row r="8678" spans="1:3">
      <c r="A8678"/>
      <c r="B8678"/>
      <c r="C8678"/>
    </row>
    <row r="8679" spans="1:3">
      <c r="A8679"/>
      <c r="B8679"/>
      <c r="C8679"/>
    </row>
    <row r="8680" spans="1:3">
      <c r="A8680"/>
      <c r="B8680"/>
      <c r="C8680"/>
    </row>
    <row r="8681" spans="1:3">
      <c r="A8681"/>
      <c r="B8681"/>
      <c r="C8681"/>
    </row>
    <row r="8682" spans="1:3">
      <c r="A8682"/>
      <c r="B8682"/>
      <c r="C8682"/>
    </row>
    <row r="8683" spans="1:3">
      <c r="A8683"/>
      <c r="B8683"/>
      <c r="C8683"/>
    </row>
    <row r="8684" spans="1:3">
      <c r="A8684"/>
      <c r="B8684"/>
      <c r="C8684"/>
    </row>
    <row r="8685" spans="1:3">
      <c r="A8685"/>
      <c r="B8685"/>
      <c r="C8685"/>
    </row>
    <row r="8686" spans="1:3">
      <c r="A8686"/>
      <c r="B8686"/>
      <c r="C8686"/>
    </row>
    <row r="8687" spans="1:3">
      <c r="A8687"/>
      <c r="B8687"/>
      <c r="C8687"/>
    </row>
    <row r="8688" spans="1:3">
      <c r="A8688"/>
      <c r="B8688"/>
      <c r="C8688"/>
    </row>
    <row r="8689" spans="1:3">
      <c r="A8689"/>
      <c r="B8689"/>
      <c r="C8689"/>
    </row>
    <row r="8690" spans="1:3">
      <c r="A8690"/>
      <c r="B8690"/>
      <c r="C8690"/>
    </row>
    <row r="8691" spans="1:3">
      <c r="A8691"/>
      <c r="B8691"/>
      <c r="C8691"/>
    </row>
    <row r="8692" spans="1:3">
      <c r="A8692"/>
      <c r="B8692"/>
      <c r="C8692"/>
    </row>
    <row r="8693" spans="1:3">
      <c r="A8693"/>
      <c r="B8693"/>
      <c r="C8693"/>
    </row>
    <row r="8694" spans="1:3">
      <c r="A8694"/>
      <c r="B8694"/>
      <c r="C8694"/>
    </row>
    <row r="8695" spans="1:3">
      <c r="A8695"/>
      <c r="B8695"/>
      <c r="C8695"/>
    </row>
    <row r="8696" spans="1:3">
      <c r="A8696"/>
      <c r="B8696"/>
      <c r="C8696"/>
    </row>
    <row r="8697" spans="1:3">
      <c r="A8697"/>
      <c r="B8697"/>
      <c r="C8697"/>
    </row>
    <row r="8698" spans="1:3">
      <c r="A8698"/>
      <c r="B8698"/>
      <c r="C8698"/>
    </row>
    <row r="8699" spans="1:3">
      <c r="A8699"/>
      <c r="B8699"/>
      <c r="C8699"/>
    </row>
    <row r="8700" spans="1:3">
      <c r="A8700"/>
      <c r="B8700"/>
      <c r="C8700"/>
    </row>
    <row r="8701" spans="1:3">
      <c r="A8701"/>
      <c r="B8701"/>
      <c r="C8701"/>
    </row>
    <row r="8702" spans="1:3">
      <c r="A8702"/>
      <c r="B8702"/>
      <c r="C8702"/>
    </row>
    <row r="8703" spans="1:3">
      <c r="A8703"/>
      <c r="B8703"/>
      <c r="C8703"/>
    </row>
    <row r="8704" spans="1:3">
      <c r="A8704"/>
      <c r="B8704"/>
      <c r="C8704"/>
    </row>
    <row r="8705" spans="1:3">
      <c r="A8705"/>
      <c r="B8705"/>
      <c r="C8705"/>
    </row>
    <row r="8706" spans="1:3">
      <c r="A8706"/>
      <c r="B8706"/>
      <c r="C8706"/>
    </row>
    <row r="8707" spans="1:3">
      <c r="A8707"/>
      <c r="B8707"/>
      <c r="C8707"/>
    </row>
    <row r="8708" spans="1:3">
      <c r="A8708"/>
      <c r="B8708"/>
      <c r="C8708"/>
    </row>
    <row r="8709" spans="1:3">
      <c r="A8709"/>
      <c r="B8709"/>
      <c r="C8709"/>
    </row>
    <row r="8710" spans="1:3">
      <c r="A8710"/>
      <c r="B8710"/>
      <c r="C8710"/>
    </row>
    <row r="8711" spans="1:3">
      <c r="A8711"/>
      <c r="B8711"/>
      <c r="C8711"/>
    </row>
    <row r="8712" spans="1:3">
      <c r="A8712"/>
      <c r="B8712"/>
      <c r="C8712"/>
    </row>
    <row r="8713" spans="1:3">
      <c r="A8713"/>
      <c r="B8713"/>
      <c r="C8713"/>
    </row>
    <row r="8714" spans="1:3">
      <c r="A8714"/>
      <c r="B8714"/>
      <c r="C8714"/>
    </row>
    <row r="8715" spans="1:3">
      <c r="A8715"/>
      <c r="B8715"/>
      <c r="C8715"/>
    </row>
    <row r="8716" spans="1:3">
      <c r="A8716"/>
      <c r="B8716"/>
      <c r="C8716"/>
    </row>
    <row r="8717" spans="1:3">
      <c r="A8717"/>
      <c r="B8717"/>
      <c r="C8717"/>
    </row>
    <row r="8718" spans="1:3">
      <c r="A8718"/>
      <c r="B8718"/>
      <c r="C8718"/>
    </row>
    <row r="8719" spans="1:3">
      <c r="A8719"/>
      <c r="B8719"/>
      <c r="C8719"/>
    </row>
    <row r="8720" spans="1:3">
      <c r="A8720"/>
      <c r="B8720"/>
      <c r="C8720"/>
    </row>
    <row r="8721" spans="1:3">
      <c r="A8721"/>
      <c r="B8721"/>
      <c r="C8721"/>
    </row>
    <row r="8722" spans="1:3">
      <c r="A8722"/>
      <c r="B8722"/>
      <c r="C8722"/>
    </row>
    <row r="8723" spans="1:3">
      <c r="A8723"/>
      <c r="B8723"/>
      <c r="C8723"/>
    </row>
    <row r="8724" spans="1:3">
      <c r="A8724"/>
      <c r="B8724"/>
      <c r="C8724"/>
    </row>
    <row r="8725" spans="1:3">
      <c r="A8725"/>
      <c r="B8725"/>
      <c r="C8725"/>
    </row>
    <row r="8726" spans="1:3">
      <c r="A8726"/>
      <c r="B8726"/>
      <c r="C8726"/>
    </row>
    <row r="8727" spans="1:3">
      <c r="A8727"/>
      <c r="B8727"/>
      <c r="C8727"/>
    </row>
    <row r="8728" spans="1:3">
      <c r="A8728"/>
      <c r="B8728"/>
      <c r="C8728"/>
    </row>
    <row r="8729" spans="1:3">
      <c r="A8729"/>
      <c r="B8729"/>
      <c r="C8729"/>
    </row>
    <row r="8730" spans="1:3">
      <c r="A8730"/>
      <c r="B8730"/>
      <c r="C8730"/>
    </row>
    <row r="8731" spans="1:3">
      <c r="A8731"/>
      <c r="B8731"/>
      <c r="C8731"/>
    </row>
    <row r="8732" spans="1:3">
      <c r="A8732"/>
      <c r="B8732"/>
      <c r="C8732"/>
    </row>
    <row r="8733" spans="1:3">
      <c r="A8733"/>
      <c r="B8733"/>
      <c r="C8733"/>
    </row>
    <row r="8734" spans="1:3">
      <c r="A8734"/>
      <c r="B8734"/>
      <c r="C8734"/>
    </row>
    <row r="8735" spans="1:3">
      <c r="A8735"/>
      <c r="B8735"/>
      <c r="C8735"/>
    </row>
    <row r="8736" spans="1:3">
      <c r="A8736"/>
      <c r="B8736"/>
      <c r="C8736"/>
    </row>
    <row r="8737" spans="1:3">
      <c r="A8737"/>
      <c r="B8737"/>
      <c r="C8737"/>
    </row>
    <row r="8738" spans="1:3">
      <c r="A8738"/>
      <c r="B8738"/>
      <c r="C8738"/>
    </row>
    <row r="8739" spans="1:3">
      <c r="A8739"/>
      <c r="B8739"/>
      <c r="C8739"/>
    </row>
    <row r="8740" spans="1:3">
      <c r="A8740"/>
      <c r="B8740"/>
      <c r="C8740"/>
    </row>
    <row r="8741" spans="1:3">
      <c r="A8741"/>
      <c r="B8741"/>
      <c r="C8741"/>
    </row>
    <row r="8742" spans="1:3">
      <c r="A8742"/>
      <c r="B8742"/>
      <c r="C8742"/>
    </row>
    <row r="8743" spans="1:3">
      <c r="A8743"/>
      <c r="B8743"/>
      <c r="C8743"/>
    </row>
    <row r="8744" spans="1:3">
      <c r="A8744"/>
      <c r="B8744"/>
      <c r="C8744"/>
    </row>
    <row r="8745" spans="1:3">
      <c r="A8745"/>
      <c r="B8745"/>
      <c r="C8745"/>
    </row>
    <row r="8746" spans="1:3">
      <c r="A8746"/>
      <c r="B8746"/>
      <c r="C8746"/>
    </row>
    <row r="8747" spans="1:3">
      <c r="A8747"/>
      <c r="B8747"/>
      <c r="C8747"/>
    </row>
    <row r="8748" spans="1:3">
      <c r="A8748"/>
      <c r="B8748"/>
      <c r="C8748"/>
    </row>
    <row r="8749" spans="1:3">
      <c r="A8749"/>
      <c r="B8749"/>
      <c r="C8749"/>
    </row>
    <row r="8750" spans="1:3">
      <c r="A8750"/>
      <c r="B8750"/>
      <c r="C8750"/>
    </row>
    <row r="8751" spans="1:3">
      <c r="A8751"/>
      <c r="B8751"/>
      <c r="C8751"/>
    </row>
    <row r="8752" spans="1:3">
      <c r="A8752"/>
      <c r="B8752"/>
      <c r="C8752"/>
    </row>
    <row r="8753" spans="1:3">
      <c r="A8753"/>
      <c r="B8753"/>
      <c r="C8753"/>
    </row>
    <row r="8754" spans="1:3">
      <c r="A8754"/>
      <c r="B8754"/>
      <c r="C8754"/>
    </row>
    <row r="8755" spans="1:3">
      <c r="A8755"/>
      <c r="B8755"/>
      <c r="C8755"/>
    </row>
    <row r="8756" spans="1:3">
      <c r="A8756"/>
      <c r="B8756"/>
      <c r="C8756"/>
    </row>
    <row r="8757" spans="1:3">
      <c r="A8757"/>
      <c r="B8757"/>
      <c r="C8757"/>
    </row>
    <row r="8758" spans="1:3">
      <c r="A8758"/>
      <c r="B8758"/>
      <c r="C8758"/>
    </row>
    <row r="8759" spans="1:3">
      <c r="A8759"/>
      <c r="B8759"/>
      <c r="C8759"/>
    </row>
    <row r="8760" spans="1:3">
      <c r="A8760"/>
      <c r="B8760"/>
      <c r="C8760"/>
    </row>
    <row r="8761" spans="1:3">
      <c r="A8761"/>
      <c r="B8761"/>
      <c r="C8761"/>
    </row>
    <row r="8762" spans="1:3">
      <c r="A8762"/>
      <c r="B8762"/>
      <c r="C8762"/>
    </row>
    <row r="8763" spans="1:3">
      <c r="A8763"/>
      <c r="B8763"/>
      <c r="C8763"/>
    </row>
    <row r="8764" spans="1:3">
      <c r="A8764"/>
      <c r="B8764"/>
      <c r="C8764"/>
    </row>
    <row r="8765" spans="1:3">
      <c r="A8765"/>
      <c r="B8765"/>
      <c r="C8765"/>
    </row>
    <row r="8766" spans="1:3">
      <c r="A8766"/>
      <c r="B8766"/>
      <c r="C8766"/>
    </row>
    <row r="8767" spans="1:3">
      <c r="A8767"/>
      <c r="B8767"/>
      <c r="C8767"/>
    </row>
    <row r="8768" spans="1:3">
      <c r="A8768"/>
      <c r="B8768"/>
      <c r="C8768"/>
    </row>
    <row r="8769" spans="1:3">
      <c r="A8769"/>
      <c r="B8769"/>
      <c r="C8769"/>
    </row>
    <row r="8770" spans="1:3">
      <c r="A8770"/>
      <c r="B8770"/>
      <c r="C8770"/>
    </row>
    <row r="8771" spans="1:3">
      <c r="A8771"/>
      <c r="B8771"/>
      <c r="C8771"/>
    </row>
    <row r="8772" spans="1:3">
      <c r="A8772"/>
      <c r="B8772"/>
      <c r="C8772"/>
    </row>
    <row r="8773" spans="1:3">
      <c r="A8773"/>
      <c r="B8773"/>
      <c r="C8773"/>
    </row>
    <row r="8774" spans="1:3">
      <c r="A8774"/>
      <c r="B8774"/>
      <c r="C8774"/>
    </row>
    <row r="8775" spans="1:3">
      <c r="A8775"/>
      <c r="B8775"/>
      <c r="C8775"/>
    </row>
    <row r="8776" spans="1:3">
      <c r="A8776"/>
      <c r="B8776"/>
      <c r="C8776"/>
    </row>
    <row r="8777" spans="1:3">
      <c r="A8777"/>
      <c r="B8777"/>
      <c r="C8777"/>
    </row>
    <row r="8778" spans="1:3">
      <c r="A8778"/>
      <c r="B8778"/>
      <c r="C8778"/>
    </row>
    <row r="8779" spans="1:3">
      <c r="A8779"/>
      <c r="B8779"/>
      <c r="C8779"/>
    </row>
    <row r="8780" spans="1:3">
      <c r="A8780"/>
      <c r="B8780"/>
      <c r="C8780"/>
    </row>
    <row r="8781" spans="1:3">
      <c r="A8781"/>
      <c r="B8781"/>
      <c r="C8781"/>
    </row>
    <row r="8782" spans="1:3">
      <c r="A8782"/>
      <c r="B8782"/>
      <c r="C8782"/>
    </row>
    <row r="8783" spans="1:3">
      <c r="A8783"/>
      <c r="B8783"/>
      <c r="C8783"/>
    </row>
    <row r="8784" spans="1:3">
      <c r="A8784"/>
      <c r="B8784"/>
      <c r="C8784"/>
    </row>
    <row r="8785" spans="1:3">
      <c r="A8785"/>
      <c r="B8785"/>
      <c r="C8785"/>
    </row>
    <row r="8786" spans="1:3">
      <c r="A8786"/>
      <c r="B8786"/>
      <c r="C8786"/>
    </row>
    <row r="8787" spans="1:3">
      <c r="A8787"/>
      <c r="B8787"/>
      <c r="C8787"/>
    </row>
    <row r="8788" spans="1:3">
      <c r="A8788"/>
      <c r="B8788"/>
      <c r="C8788"/>
    </row>
    <row r="8789" spans="1:3">
      <c r="A8789"/>
      <c r="B8789"/>
      <c r="C8789"/>
    </row>
    <row r="8790" spans="1:3">
      <c r="A8790"/>
      <c r="B8790"/>
      <c r="C8790"/>
    </row>
    <row r="8791" spans="1:3">
      <c r="A8791"/>
      <c r="B8791"/>
      <c r="C8791"/>
    </row>
    <row r="8792" spans="1:3">
      <c r="A8792"/>
      <c r="B8792"/>
      <c r="C8792"/>
    </row>
    <row r="8793" spans="1:3">
      <c r="A8793"/>
      <c r="B8793"/>
      <c r="C8793"/>
    </row>
    <row r="8794" spans="1:3">
      <c r="A8794"/>
      <c r="B8794"/>
      <c r="C8794"/>
    </row>
    <row r="8795" spans="1:3">
      <c r="A8795"/>
      <c r="B8795"/>
      <c r="C8795"/>
    </row>
    <row r="8796" spans="1:3">
      <c r="A8796"/>
      <c r="B8796"/>
      <c r="C8796"/>
    </row>
    <row r="8797" spans="1:3">
      <c r="A8797"/>
      <c r="B8797"/>
      <c r="C8797"/>
    </row>
    <row r="8798" spans="1:3">
      <c r="A8798"/>
      <c r="B8798"/>
      <c r="C8798"/>
    </row>
    <row r="8799" spans="1:3">
      <c r="A8799"/>
      <c r="B8799"/>
      <c r="C8799"/>
    </row>
    <row r="8800" spans="1:3">
      <c r="A8800"/>
      <c r="B8800"/>
      <c r="C8800"/>
    </row>
    <row r="8801" spans="1:3">
      <c r="A8801"/>
      <c r="B8801"/>
      <c r="C8801"/>
    </row>
    <row r="8802" spans="1:3">
      <c r="A8802"/>
      <c r="B8802"/>
      <c r="C8802"/>
    </row>
    <row r="8803" spans="1:3">
      <c r="A8803"/>
      <c r="B8803"/>
      <c r="C8803"/>
    </row>
    <row r="8804" spans="1:3">
      <c r="A8804"/>
      <c r="B8804"/>
      <c r="C8804"/>
    </row>
    <row r="8805" spans="1:3">
      <c r="A8805"/>
      <c r="B8805"/>
      <c r="C8805"/>
    </row>
    <row r="8806" spans="1:3">
      <c r="A8806"/>
      <c r="B8806"/>
      <c r="C8806"/>
    </row>
    <row r="8807" spans="1:3">
      <c r="A8807"/>
      <c r="B8807"/>
      <c r="C8807"/>
    </row>
    <row r="8808" spans="1:3">
      <c r="A8808"/>
      <c r="B8808"/>
      <c r="C8808"/>
    </row>
    <row r="8809" spans="1:3">
      <c r="A8809"/>
      <c r="B8809"/>
      <c r="C8809"/>
    </row>
    <row r="8810" spans="1:3">
      <c r="A8810"/>
      <c r="B8810"/>
      <c r="C8810"/>
    </row>
    <row r="8811" spans="1:3">
      <c r="A8811"/>
      <c r="B8811"/>
      <c r="C8811"/>
    </row>
    <row r="8812" spans="1:3">
      <c r="A8812"/>
      <c r="B8812"/>
      <c r="C8812"/>
    </row>
    <row r="8813" spans="1:3">
      <c r="A8813"/>
      <c r="B8813"/>
      <c r="C8813"/>
    </row>
    <row r="8814" spans="1:3">
      <c r="A8814"/>
      <c r="B8814"/>
      <c r="C8814"/>
    </row>
    <row r="8815" spans="1:3">
      <c r="A8815"/>
      <c r="B8815"/>
      <c r="C8815"/>
    </row>
    <row r="8816" spans="1:3">
      <c r="A8816"/>
      <c r="B8816"/>
      <c r="C8816"/>
    </row>
    <row r="8817" spans="1:3">
      <c r="A8817"/>
      <c r="B8817"/>
      <c r="C8817"/>
    </row>
    <row r="8818" spans="1:3">
      <c r="A8818"/>
      <c r="B8818"/>
      <c r="C8818"/>
    </row>
    <row r="8819" spans="1:3">
      <c r="A8819"/>
      <c r="B8819"/>
      <c r="C8819"/>
    </row>
    <row r="8820" spans="1:3">
      <c r="A8820"/>
      <c r="B8820"/>
      <c r="C8820"/>
    </row>
    <row r="8821" spans="1:3">
      <c r="A8821"/>
      <c r="B8821"/>
      <c r="C8821"/>
    </row>
    <row r="8822" spans="1:3">
      <c r="A8822"/>
      <c r="B8822"/>
      <c r="C8822"/>
    </row>
    <row r="8823" spans="1:3">
      <c r="A8823"/>
      <c r="B8823"/>
      <c r="C8823"/>
    </row>
    <row r="8824" spans="1:3">
      <c r="A8824"/>
      <c r="B8824"/>
      <c r="C8824"/>
    </row>
    <row r="8825" spans="1:3">
      <c r="A8825"/>
      <c r="B8825"/>
      <c r="C8825"/>
    </row>
    <row r="8826" spans="1:3">
      <c r="A8826"/>
      <c r="B8826"/>
      <c r="C8826"/>
    </row>
    <row r="8827" spans="1:3">
      <c r="A8827"/>
      <c r="B8827"/>
      <c r="C8827"/>
    </row>
    <row r="8828" spans="1:3">
      <c r="A8828"/>
      <c r="B8828"/>
      <c r="C8828"/>
    </row>
    <row r="8829" spans="1:3">
      <c r="A8829"/>
      <c r="B8829"/>
      <c r="C8829"/>
    </row>
    <row r="8830" spans="1:3">
      <c r="A8830"/>
      <c r="B8830"/>
      <c r="C8830"/>
    </row>
    <row r="8831" spans="1:3">
      <c r="A8831"/>
      <c r="B8831"/>
      <c r="C8831"/>
    </row>
    <row r="8832" spans="1:3">
      <c r="A8832"/>
      <c r="B8832"/>
      <c r="C8832"/>
    </row>
    <row r="8833" spans="1:3">
      <c r="A8833"/>
      <c r="B8833"/>
      <c r="C8833"/>
    </row>
    <row r="8834" spans="1:3">
      <c r="A8834"/>
      <c r="B8834"/>
      <c r="C8834"/>
    </row>
    <row r="8835" spans="1:3">
      <c r="A8835"/>
      <c r="B8835"/>
      <c r="C8835"/>
    </row>
    <row r="8836" spans="1:3">
      <c r="A8836"/>
      <c r="B8836"/>
      <c r="C8836"/>
    </row>
    <row r="8837" spans="1:3">
      <c r="A8837"/>
      <c r="B8837"/>
      <c r="C8837"/>
    </row>
    <row r="8838" spans="1:3">
      <c r="A8838"/>
      <c r="B8838"/>
      <c r="C8838"/>
    </row>
    <row r="8839" spans="1:3">
      <c r="A8839"/>
      <c r="B8839"/>
      <c r="C8839"/>
    </row>
    <row r="8840" spans="1:3">
      <c r="A8840"/>
      <c r="B8840"/>
      <c r="C8840"/>
    </row>
    <row r="8841" spans="1:3">
      <c r="A8841"/>
      <c r="B8841"/>
      <c r="C8841"/>
    </row>
    <row r="8842" spans="1:3">
      <c r="A8842"/>
      <c r="B8842"/>
      <c r="C8842"/>
    </row>
    <row r="8843" spans="1:3">
      <c r="A8843"/>
      <c r="B8843"/>
      <c r="C8843"/>
    </row>
    <row r="8844" spans="1:3">
      <c r="A8844"/>
      <c r="B8844"/>
      <c r="C8844"/>
    </row>
    <row r="8845" spans="1:3">
      <c r="A8845"/>
      <c r="B8845"/>
      <c r="C8845"/>
    </row>
    <row r="8846" spans="1:3">
      <c r="A8846"/>
      <c r="B8846"/>
      <c r="C8846"/>
    </row>
    <row r="8847" spans="1:3">
      <c r="A8847"/>
      <c r="B8847"/>
      <c r="C8847"/>
    </row>
    <row r="8848" spans="1:3">
      <c r="A8848"/>
      <c r="B8848"/>
      <c r="C8848"/>
    </row>
    <row r="8849" spans="1:3">
      <c r="A8849"/>
      <c r="B8849"/>
      <c r="C8849"/>
    </row>
    <row r="8850" spans="1:3">
      <c r="A8850"/>
      <c r="B8850"/>
      <c r="C8850"/>
    </row>
    <row r="8851" spans="1:3">
      <c r="A8851"/>
      <c r="B8851"/>
      <c r="C8851"/>
    </row>
    <row r="8852" spans="1:3">
      <c r="A8852"/>
      <c r="B8852"/>
      <c r="C8852"/>
    </row>
    <row r="8853" spans="1:3">
      <c r="A8853"/>
      <c r="B8853"/>
      <c r="C8853"/>
    </row>
    <row r="8854" spans="1:3">
      <c r="A8854"/>
      <c r="B8854"/>
      <c r="C8854"/>
    </row>
    <row r="8855" spans="1:3">
      <c r="A8855"/>
      <c r="B8855"/>
      <c r="C8855"/>
    </row>
    <row r="8856" spans="1:3">
      <c r="A8856"/>
      <c r="B8856"/>
      <c r="C8856"/>
    </row>
    <row r="8857" spans="1:3">
      <c r="A8857"/>
      <c r="B8857"/>
      <c r="C8857"/>
    </row>
    <row r="8858" spans="1:3">
      <c r="A8858"/>
      <c r="B8858"/>
      <c r="C8858"/>
    </row>
    <row r="8859" spans="1:3">
      <c r="A8859"/>
      <c r="B8859"/>
      <c r="C8859"/>
    </row>
    <row r="8860" spans="1:3">
      <c r="A8860"/>
      <c r="B8860"/>
      <c r="C8860"/>
    </row>
    <row r="8861" spans="1:3">
      <c r="A8861"/>
      <c r="B8861"/>
      <c r="C8861"/>
    </row>
    <row r="8862" spans="1:3">
      <c r="A8862"/>
      <c r="B8862"/>
      <c r="C8862"/>
    </row>
    <row r="8863" spans="1:3">
      <c r="A8863"/>
      <c r="B8863"/>
      <c r="C8863"/>
    </row>
    <row r="8864" spans="1:3">
      <c r="A8864"/>
      <c r="B8864"/>
      <c r="C8864"/>
    </row>
    <row r="8865" spans="1:3">
      <c r="A8865"/>
      <c r="B8865"/>
      <c r="C8865"/>
    </row>
    <row r="8866" spans="1:3">
      <c r="A8866"/>
      <c r="B8866"/>
      <c r="C8866"/>
    </row>
    <row r="8867" spans="1:3">
      <c r="A8867"/>
      <c r="B8867"/>
      <c r="C8867"/>
    </row>
    <row r="8868" spans="1:3">
      <c r="A8868"/>
      <c r="B8868"/>
      <c r="C8868"/>
    </row>
    <row r="8869" spans="1:3">
      <c r="A8869"/>
      <c r="B8869"/>
      <c r="C8869"/>
    </row>
    <row r="8870" spans="1:3">
      <c r="A8870"/>
      <c r="B8870"/>
      <c r="C8870"/>
    </row>
    <row r="8871" spans="1:3">
      <c r="A8871"/>
      <c r="B8871"/>
      <c r="C8871"/>
    </row>
    <row r="8872" spans="1:3">
      <c r="A8872"/>
      <c r="B8872"/>
      <c r="C8872"/>
    </row>
    <row r="8873" spans="1:3">
      <c r="A8873"/>
      <c r="B8873"/>
      <c r="C8873"/>
    </row>
    <row r="8874" spans="1:3">
      <c r="A8874"/>
      <c r="B8874"/>
      <c r="C8874"/>
    </row>
    <row r="8875" spans="1:3">
      <c r="A8875"/>
      <c r="B8875"/>
      <c r="C8875"/>
    </row>
    <row r="8876" spans="1:3">
      <c r="A8876"/>
      <c r="B8876"/>
      <c r="C8876"/>
    </row>
    <row r="8877" spans="1:3">
      <c r="A8877"/>
      <c r="B8877"/>
      <c r="C8877"/>
    </row>
    <row r="8878" spans="1:3">
      <c r="A8878"/>
      <c r="B8878"/>
      <c r="C8878"/>
    </row>
    <row r="8879" spans="1:3">
      <c r="A8879"/>
      <c r="B8879"/>
      <c r="C8879"/>
    </row>
    <row r="8880" spans="1:3">
      <c r="A8880"/>
      <c r="B8880"/>
      <c r="C8880"/>
    </row>
    <row r="8881" spans="1:3">
      <c r="A8881"/>
      <c r="B8881"/>
      <c r="C8881"/>
    </row>
    <row r="8882" spans="1:3">
      <c r="A8882"/>
      <c r="B8882"/>
      <c r="C8882"/>
    </row>
    <row r="8883" spans="1:3">
      <c r="A8883"/>
      <c r="B8883"/>
      <c r="C8883"/>
    </row>
    <row r="8884" spans="1:3">
      <c r="A8884"/>
      <c r="B8884"/>
      <c r="C8884"/>
    </row>
    <row r="8885" spans="1:3">
      <c r="A8885"/>
      <c r="B8885"/>
      <c r="C8885"/>
    </row>
    <row r="8886" spans="1:3">
      <c r="A8886"/>
      <c r="B8886"/>
      <c r="C8886"/>
    </row>
    <row r="8887" spans="1:3">
      <c r="A8887"/>
      <c r="B8887"/>
      <c r="C8887"/>
    </row>
    <row r="8888" spans="1:3">
      <c r="A8888"/>
      <c r="B8888"/>
      <c r="C8888"/>
    </row>
    <row r="8889" spans="1:3">
      <c r="A8889"/>
      <c r="B8889"/>
      <c r="C8889"/>
    </row>
    <row r="8890" spans="1:3">
      <c r="A8890"/>
      <c r="B8890"/>
      <c r="C8890"/>
    </row>
    <row r="8891" spans="1:3">
      <c r="A8891"/>
      <c r="B8891"/>
      <c r="C8891"/>
    </row>
    <row r="8892" spans="1:3">
      <c r="A8892"/>
      <c r="B8892"/>
      <c r="C8892"/>
    </row>
    <row r="8893" spans="1:3">
      <c r="A8893"/>
      <c r="B8893"/>
      <c r="C8893"/>
    </row>
    <row r="8894" spans="1:3">
      <c r="A8894"/>
      <c r="B8894"/>
      <c r="C8894"/>
    </row>
    <row r="8895" spans="1:3">
      <c r="A8895"/>
      <c r="B8895"/>
      <c r="C8895"/>
    </row>
    <row r="8896" spans="1:3">
      <c r="A8896"/>
      <c r="B8896"/>
      <c r="C8896"/>
    </row>
    <row r="8897" spans="1:3">
      <c r="A8897"/>
      <c r="B8897"/>
      <c r="C8897"/>
    </row>
    <row r="8898" spans="1:3">
      <c r="A8898"/>
      <c r="B8898"/>
      <c r="C8898"/>
    </row>
    <row r="8899" spans="1:3">
      <c r="A8899"/>
      <c r="B8899"/>
      <c r="C8899"/>
    </row>
    <row r="8900" spans="1:3">
      <c r="A8900"/>
      <c r="B8900"/>
      <c r="C8900"/>
    </row>
    <row r="8901" spans="1:3">
      <c r="A8901"/>
      <c r="B8901"/>
      <c r="C8901"/>
    </row>
    <row r="8902" spans="1:3">
      <c r="A8902"/>
      <c r="B8902"/>
      <c r="C8902"/>
    </row>
    <row r="8903" spans="1:3">
      <c r="A8903"/>
      <c r="B8903"/>
      <c r="C8903"/>
    </row>
    <row r="8904" spans="1:3">
      <c r="A8904"/>
      <c r="B8904"/>
      <c r="C8904"/>
    </row>
    <row r="8905" spans="1:3">
      <c r="A8905"/>
      <c r="B8905"/>
      <c r="C8905"/>
    </row>
    <row r="8906" spans="1:3">
      <c r="A8906"/>
      <c r="B8906"/>
      <c r="C8906"/>
    </row>
    <row r="8907" spans="1:3">
      <c r="A8907"/>
      <c r="B8907"/>
      <c r="C8907"/>
    </row>
    <row r="8908" spans="1:3">
      <c r="A8908"/>
      <c r="B8908"/>
      <c r="C8908"/>
    </row>
    <row r="8909" spans="1:3">
      <c r="A8909"/>
      <c r="B8909"/>
      <c r="C8909"/>
    </row>
    <row r="8910" spans="1:3">
      <c r="A8910"/>
      <c r="B8910"/>
      <c r="C8910"/>
    </row>
    <row r="8911" spans="1:3">
      <c r="A8911"/>
      <c r="B8911"/>
      <c r="C8911"/>
    </row>
    <row r="8912" spans="1:3">
      <c r="A8912"/>
      <c r="B8912"/>
      <c r="C8912"/>
    </row>
    <row r="8913" spans="1:3">
      <c r="A8913"/>
      <c r="B8913"/>
      <c r="C8913"/>
    </row>
    <row r="8914" spans="1:3">
      <c r="A8914"/>
      <c r="B8914"/>
      <c r="C8914"/>
    </row>
    <row r="8915" spans="1:3">
      <c r="A8915"/>
      <c r="B8915"/>
      <c r="C8915"/>
    </row>
    <row r="8916" spans="1:3">
      <c r="A8916"/>
      <c r="B8916"/>
      <c r="C8916"/>
    </row>
    <row r="8917" spans="1:3">
      <c r="A8917"/>
      <c r="B8917"/>
      <c r="C8917"/>
    </row>
    <row r="8918" spans="1:3">
      <c r="A8918"/>
      <c r="B8918"/>
      <c r="C8918"/>
    </row>
    <row r="8919" spans="1:3">
      <c r="A8919"/>
      <c r="B8919"/>
      <c r="C8919"/>
    </row>
    <row r="8920" spans="1:3">
      <c r="A8920"/>
      <c r="B8920"/>
      <c r="C8920"/>
    </row>
    <row r="8921" spans="1:3">
      <c r="A8921"/>
      <c r="B8921"/>
      <c r="C8921"/>
    </row>
    <row r="8922" spans="1:3">
      <c r="A8922"/>
      <c r="B8922"/>
      <c r="C8922"/>
    </row>
    <row r="8923" spans="1:3">
      <c r="A8923"/>
      <c r="B8923"/>
      <c r="C8923"/>
    </row>
    <row r="8924" spans="1:3">
      <c r="A8924"/>
      <c r="B8924"/>
      <c r="C8924"/>
    </row>
    <row r="8925" spans="1:3">
      <c r="A8925"/>
      <c r="B8925"/>
      <c r="C8925"/>
    </row>
    <row r="8926" spans="1:3">
      <c r="A8926"/>
      <c r="B8926"/>
      <c r="C8926"/>
    </row>
    <row r="8927" spans="1:3">
      <c r="A8927"/>
      <c r="B8927"/>
      <c r="C8927"/>
    </row>
    <row r="8928" spans="1:3">
      <c r="A8928"/>
      <c r="B8928"/>
      <c r="C8928"/>
    </row>
    <row r="8929" spans="1:3">
      <c r="A8929"/>
      <c r="B8929"/>
      <c r="C8929"/>
    </row>
    <row r="8930" spans="1:3">
      <c r="A8930"/>
      <c r="B8930"/>
      <c r="C8930"/>
    </row>
    <row r="8931" spans="1:3">
      <c r="A8931"/>
      <c r="B8931"/>
      <c r="C8931"/>
    </row>
    <row r="8932" spans="1:3">
      <c r="A8932"/>
      <c r="B8932"/>
      <c r="C8932"/>
    </row>
    <row r="8933" spans="1:3">
      <c r="A8933"/>
      <c r="B8933"/>
      <c r="C8933"/>
    </row>
    <row r="8934" spans="1:3">
      <c r="A8934"/>
      <c r="B8934"/>
      <c r="C8934"/>
    </row>
    <row r="8935" spans="1:3">
      <c r="A8935"/>
      <c r="B8935"/>
      <c r="C8935"/>
    </row>
    <row r="8936" spans="1:3">
      <c r="A8936"/>
      <c r="B8936"/>
      <c r="C8936"/>
    </row>
    <row r="8937" spans="1:3">
      <c r="A8937"/>
      <c r="B8937"/>
      <c r="C8937"/>
    </row>
    <row r="8938" spans="1:3">
      <c r="A8938"/>
      <c r="B8938"/>
      <c r="C8938"/>
    </row>
    <row r="8939" spans="1:3">
      <c r="A8939"/>
      <c r="B8939"/>
      <c r="C8939"/>
    </row>
    <row r="8940" spans="1:3">
      <c r="A8940"/>
      <c r="B8940"/>
      <c r="C8940"/>
    </row>
    <row r="8941" spans="1:3">
      <c r="A8941"/>
      <c r="B8941"/>
      <c r="C8941"/>
    </row>
    <row r="8942" spans="1:3">
      <c r="A8942"/>
      <c r="B8942"/>
      <c r="C8942"/>
    </row>
    <row r="8943" spans="1:3">
      <c r="A8943"/>
      <c r="B8943"/>
      <c r="C8943"/>
    </row>
    <row r="8944" spans="1:3">
      <c r="A8944"/>
      <c r="B8944"/>
      <c r="C8944"/>
    </row>
    <row r="8945" spans="1:3">
      <c r="A8945"/>
      <c r="B8945"/>
      <c r="C8945"/>
    </row>
    <row r="8946" spans="1:3">
      <c r="A8946"/>
      <c r="B8946"/>
      <c r="C8946"/>
    </row>
    <row r="8947" spans="1:3">
      <c r="A8947"/>
      <c r="B8947"/>
      <c r="C8947"/>
    </row>
    <row r="8948" spans="1:3">
      <c r="A8948"/>
      <c r="B8948"/>
      <c r="C8948"/>
    </row>
    <row r="8949" spans="1:3">
      <c r="A8949"/>
      <c r="B8949"/>
      <c r="C8949"/>
    </row>
    <row r="8950" spans="1:3">
      <c r="A8950"/>
      <c r="B8950"/>
      <c r="C8950"/>
    </row>
    <row r="8951" spans="1:3">
      <c r="A8951"/>
      <c r="B8951"/>
      <c r="C8951"/>
    </row>
    <row r="8952" spans="1:3">
      <c r="A8952"/>
      <c r="B8952"/>
      <c r="C8952"/>
    </row>
    <row r="8953" spans="1:3">
      <c r="A8953"/>
      <c r="B8953"/>
      <c r="C8953"/>
    </row>
    <row r="8954" spans="1:3">
      <c r="A8954"/>
      <c r="B8954"/>
      <c r="C8954"/>
    </row>
    <row r="8955" spans="1:3">
      <c r="A8955"/>
      <c r="B8955"/>
      <c r="C8955"/>
    </row>
    <row r="8956" spans="1:3">
      <c r="A8956"/>
      <c r="B8956"/>
      <c r="C8956"/>
    </row>
    <row r="8957" spans="1:3">
      <c r="A8957"/>
      <c r="B8957"/>
      <c r="C8957"/>
    </row>
    <row r="8958" spans="1:3">
      <c r="A8958"/>
      <c r="B8958"/>
      <c r="C8958"/>
    </row>
    <row r="8959" spans="1:3">
      <c r="A8959"/>
      <c r="B8959"/>
      <c r="C8959"/>
    </row>
    <row r="8960" spans="1:3">
      <c r="A8960"/>
      <c r="B8960"/>
      <c r="C8960"/>
    </row>
    <row r="8961" spans="1:3">
      <c r="A8961"/>
      <c r="B8961"/>
      <c r="C8961"/>
    </row>
    <row r="8962" spans="1:3">
      <c r="A8962"/>
      <c r="B8962"/>
      <c r="C8962"/>
    </row>
    <row r="8963" spans="1:3">
      <c r="A8963"/>
      <c r="B8963"/>
      <c r="C8963"/>
    </row>
    <row r="8964" spans="1:3">
      <c r="A8964"/>
      <c r="B8964"/>
      <c r="C8964"/>
    </row>
    <row r="8965" spans="1:3">
      <c r="A8965"/>
      <c r="B8965"/>
      <c r="C8965"/>
    </row>
    <row r="8966" spans="1:3">
      <c r="A8966"/>
      <c r="B8966"/>
      <c r="C8966"/>
    </row>
    <row r="8967" spans="1:3">
      <c r="A8967"/>
      <c r="B8967"/>
      <c r="C8967"/>
    </row>
    <row r="8968" spans="1:3">
      <c r="A8968"/>
      <c r="B8968"/>
      <c r="C8968"/>
    </row>
    <row r="8969" spans="1:3">
      <c r="A8969"/>
      <c r="B8969"/>
      <c r="C8969"/>
    </row>
    <row r="8970" spans="1:3">
      <c r="A8970"/>
      <c r="B8970"/>
      <c r="C8970"/>
    </row>
    <row r="8971" spans="1:3">
      <c r="A8971"/>
      <c r="B8971"/>
      <c r="C8971"/>
    </row>
    <row r="8972" spans="1:3">
      <c r="A8972"/>
      <c r="B8972"/>
      <c r="C8972"/>
    </row>
    <row r="8973" spans="1:3">
      <c r="A8973"/>
      <c r="B8973"/>
      <c r="C8973"/>
    </row>
    <row r="8974" spans="1:3">
      <c r="A8974"/>
      <c r="B8974"/>
      <c r="C8974"/>
    </row>
    <row r="8975" spans="1:3">
      <c r="A8975"/>
      <c r="B8975"/>
      <c r="C8975"/>
    </row>
    <row r="8976" spans="1:3">
      <c r="A8976"/>
      <c r="B8976"/>
      <c r="C8976"/>
    </row>
    <row r="8977" spans="1:3">
      <c r="A8977"/>
      <c r="B8977"/>
      <c r="C8977"/>
    </row>
    <row r="8978" spans="1:3">
      <c r="A8978"/>
      <c r="B8978"/>
      <c r="C8978"/>
    </row>
    <row r="8979" spans="1:3">
      <c r="A8979"/>
      <c r="B8979"/>
      <c r="C8979"/>
    </row>
    <row r="8980" spans="1:3">
      <c r="A8980"/>
      <c r="B8980"/>
      <c r="C8980"/>
    </row>
    <row r="8981" spans="1:3">
      <c r="A8981"/>
      <c r="B8981"/>
      <c r="C8981"/>
    </row>
    <row r="8982" spans="1:3">
      <c r="A8982"/>
      <c r="B8982"/>
      <c r="C8982"/>
    </row>
    <row r="8983" spans="1:3">
      <c r="A8983"/>
      <c r="B8983"/>
      <c r="C8983"/>
    </row>
    <row r="8984" spans="1:3">
      <c r="A8984"/>
      <c r="B8984"/>
      <c r="C8984"/>
    </row>
    <row r="8985" spans="1:3">
      <c r="A8985"/>
      <c r="B8985"/>
      <c r="C8985"/>
    </row>
    <row r="8986" spans="1:3">
      <c r="A8986"/>
      <c r="B8986"/>
      <c r="C8986"/>
    </row>
    <row r="8987" spans="1:3">
      <c r="A8987"/>
      <c r="B8987"/>
      <c r="C8987"/>
    </row>
    <row r="8988" spans="1:3">
      <c r="A8988"/>
      <c r="B8988"/>
      <c r="C8988"/>
    </row>
    <row r="8989" spans="1:3">
      <c r="A8989"/>
      <c r="B8989"/>
      <c r="C8989"/>
    </row>
    <row r="8990" spans="1:3">
      <c r="A8990"/>
      <c r="B8990"/>
      <c r="C8990"/>
    </row>
    <row r="8991" spans="1:3">
      <c r="A8991"/>
      <c r="B8991"/>
      <c r="C8991"/>
    </row>
    <row r="8992" spans="1:3">
      <c r="A8992"/>
      <c r="B8992"/>
      <c r="C8992"/>
    </row>
    <row r="8993" spans="1:3">
      <c r="A8993"/>
      <c r="B8993"/>
      <c r="C8993"/>
    </row>
    <row r="8994" spans="1:3">
      <c r="A8994"/>
      <c r="B8994"/>
      <c r="C8994"/>
    </row>
    <row r="8995" spans="1:3">
      <c r="A8995"/>
      <c r="B8995"/>
      <c r="C8995"/>
    </row>
    <row r="8996" spans="1:3">
      <c r="A8996"/>
      <c r="B8996"/>
      <c r="C8996"/>
    </row>
    <row r="8997" spans="1:3">
      <c r="A8997"/>
      <c r="B8997"/>
      <c r="C8997"/>
    </row>
    <row r="8998" spans="1:3">
      <c r="A8998"/>
      <c r="B8998"/>
      <c r="C8998"/>
    </row>
    <row r="8999" spans="1:3">
      <c r="A8999"/>
      <c r="B8999"/>
      <c r="C8999"/>
    </row>
    <row r="9000" spans="1:3">
      <c r="A9000"/>
      <c r="B9000"/>
      <c r="C9000"/>
    </row>
    <row r="9001" spans="1:3">
      <c r="A9001"/>
      <c r="B9001"/>
      <c r="C9001"/>
    </row>
    <row r="9002" spans="1:3">
      <c r="A9002"/>
      <c r="B9002"/>
      <c r="C9002"/>
    </row>
    <row r="9003" spans="1:3">
      <c r="A9003"/>
      <c r="B9003"/>
      <c r="C9003"/>
    </row>
    <row r="9004" spans="1:3">
      <c r="A9004"/>
      <c r="B9004"/>
      <c r="C9004"/>
    </row>
    <row r="9005" spans="1:3">
      <c r="A9005"/>
      <c r="B9005"/>
      <c r="C9005"/>
    </row>
    <row r="9006" spans="1:3">
      <c r="A9006"/>
      <c r="B9006"/>
      <c r="C9006"/>
    </row>
    <row r="9007" spans="1:3">
      <c r="A9007"/>
      <c r="B9007"/>
      <c r="C9007"/>
    </row>
    <row r="9008" spans="1:3">
      <c r="A9008"/>
      <c r="B9008"/>
      <c r="C9008"/>
    </row>
    <row r="9009" spans="1:3">
      <c r="A9009"/>
      <c r="B9009"/>
      <c r="C9009"/>
    </row>
    <row r="9010" spans="1:3">
      <c r="A9010"/>
      <c r="B9010"/>
      <c r="C9010"/>
    </row>
    <row r="9011" spans="1:3">
      <c r="A9011"/>
      <c r="B9011"/>
      <c r="C9011"/>
    </row>
    <row r="9012" spans="1:3">
      <c r="A9012"/>
      <c r="B9012"/>
      <c r="C9012"/>
    </row>
    <row r="9013" spans="1:3">
      <c r="A9013"/>
      <c r="B9013"/>
      <c r="C9013"/>
    </row>
    <row r="9014" spans="1:3">
      <c r="A9014"/>
      <c r="B9014"/>
      <c r="C9014"/>
    </row>
    <row r="9015" spans="1:3">
      <c r="A9015"/>
      <c r="B9015"/>
      <c r="C9015"/>
    </row>
    <row r="9016" spans="1:3">
      <c r="A9016"/>
      <c r="B9016"/>
      <c r="C9016"/>
    </row>
    <row r="9017" spans="1:3">
      <c r="A9017"/>
      <c r="B9017"/>
      <c r="C9017"/>
    </row>
    <row r="9018" spans="1:3">
      <c r="A9018"/>
      <c r="B9018"/>
      <c r="C9018"/>
    </row>
    <row r="9019" spans="1:3">
      <c r="A9019"/>
      <c r="B9019"/>
      <c r="C9019"/>
    </row>
    <row r="9020" spans="1:3">
      <c r="A9020"/>
      <c r="B9020"/>
      <c r="C9020"/>
    </row>
    <row r="9021" spans="1:3">
      <c r="A9021"/>
      <c r="B9021"/>
      <c r="C9021"/>
    </row>
    <row r="9022" spans="1:3">
      <c r="A9022"/>
      <c r="B9022"/>
      <c r="C9022"/>
    </row>
    <row r="9023" spans="1:3">
      <c r="A9023"/>
      <c r="B9023"/>
      <c r="C9023"/>
    </row>
    <row r="9024" spans="1:3">
      <c r="A9024"/>
      <c r="B9024"/>
      <c r="C9024"/>
    </row>
    <row r="9025" spans="1:3">
      <c r="A9025"/>
      <c r="B9025"/>
      <c r="C9025"/>
    </row>
    <row r="9026" spans="1:3">
      <c r="A9026"/>
      <c r="B9026"/>
      <c r="C9026"/>
    </row>
    <row r="9027" spans="1:3">
      <c r="A9027"/>
      <c r="B9027"/>
      <c r="C9027"/>
    </row>
    <row r="9028" spans="1:3">
      <c r="A9028"/>
      <c r="B9028"/>
      <c r="C9028"/>
    </row>
    <row r="9029" spans="1:3">
      <c r="A9029"/>
      <c r="B9029"/>
      <c r="C9029"/>
    </row>
    <row r="9030" spans="1:3">
      <c r="A9030"/>
      <c r="B9030"/>
      <c r="C9030"/>
    </row>
    <row r="9031" spans="1:3">
      <c r="A9031"/>
      <c r="B9031"/>
      <c r="C9031"/>
    </row>
    <row r="9032" spans="1:3">
      <c r="A9032"/>
      <c r="B9032"/>
      <c r="C9032"/>
    </row>
    <row r="9033" spans="1:3">
      <c r="A9033"/>
      <c r="B9033"/>
      <c r="C9033"/>
    </row>
    <row r="9034" spans="1:3">
      <c r="A9034"/>
      <c r="B9034"/>
      <c r="C9034"/>
    </row>
    <row r="9035" spans="1:3">
      <c r="A9035"/>
      <c r="B9035"/>
      <c r="C9035"/>
    </row>
    <row r="9036" spans="1:3">
      <c r="A9036"/>
      <c r="B9036"/>
      <c r="C9036"/>
    </row>
    <row r="9037" spans="1:3">
      <c r="A9037"/>
      <c r="B9037"/>
      <c r="C9037"/>
    </row>
    <row r="9038" spans="1:3">
      <c r="A9038"/>
      <c r="B9038"/>
      <c r="C9038"/>
    </row>
    <row r="9039" spans="1:3">
      <c r="A9039"/>
      <c r="B9039"/>
      <c r="C9039"/>
    </row>
    <row r="9040" spans="1:3">
      <c r="A9040"/>
      <c r="B9040"/>
      <c r="C9040"/>
    </row>
    <row r="9041" spans="1:3">
      <c r="A9041"/>
      <c r="B9041"/>
      <c r="C9041"/>
    </row>
    <row r="9042" spans="1:3">
      <c r="A9042"/>
      <c r="B9042"/>
      <c r="C9042"/>
    </row>
    <row r="9043" spans="1:3">
      <c r="A9043"/>
      <c r="B9043"/>
      <c r="C9043"/>
    </row>
    <row r="9044" spans="1:3">
      <c r="A9044"/>
      <c r="B9044"/>
      <c r="C9044"/>
    </row>
    <row r="9045" spans="1:3">
      <c r="A9045"/>
      <c r="B9045"/>
      <c r="C9045"/>
    </row>
    <row r="9046" spans="1:3">
      <c r="A9046"/>
      <c r="B9046"/>
      <c r="C9046"/>
    </row>
    <row r="9047" spans="1:3">
      <c r="A9047"/>
      <c r="B9047"/>
      <c r="C9047"/>
    </row>
    <row r="9048" spans="1:3">
      <c r="A9048"/>
      <c r="B9048"/>
      <c r="C9048"/>
    </row>
    <row r="9049" spans="1:3">
      <c r="A9049"/>
      <c r="B9049"/>
      <c r="C9049"/>
    </row>
    <row r="9050" spans="1:3">
      <c r="A9050"/>
      <c r="B9050"/>
      <c r="C9050"/>
    </row>
    <row r="9051" spans="1:3">
      <c r="A9051"/>
      <c r="B9051"/>
      <c r="C9051"/>
    </row>
    <row r="9052" spans="1:3">
      <c r="A9052"/>
      <c r="B9052"/>
      <c r="C9052"/>
    </row>
    <row r="9053" spans="1:3">
      <c r="A9053"/>
      <c r="B9053"/>
      <c r="C9053"/>
    </row>
    <row r="9054" spans="1:3">
      <c r="A9054"/>
      <c r="B9054"/>
      <c r="C9054"/>
    </row>
    <row r="9055" spans="1:3">
      <c r="A9055"/>
      <c r="B9055"/>
      <c r="C9055"/>
    </row>
    <row r="9056" spans="1:3">
      <c r="A9056"/>
      <c r="B9056"/>
      <c r="C9056"/>
    </row>
    <row r="9057" spans="1:3">
      <c r="A9057"/>
      <c r="B9057"/>
      <c r="C9057"/>
    </row>
    <row r="9058" spans="1:3">
      <c r="A9058"/>
      <c r="B9058"/>
      <c r="C9058"/>
    </row>
    <row r="9059" spans="1:3">
      <c r="A9059"/>
      <c r="B9059"/>
      <c r="C9059"/>
    </row>
    <row r="9060" spans="1:3">
      <c r="A9060"/>
      <c r="B9060"/>
      <c r="C9060"/>
    </row>
    <row r="9061" spans="1:3">
      <c r="A9061"/>
      <c r="B9061"/>
      <c r="C9061"/>
    </row>
    <row r="9062" spans="1:3">
      <c r="A9062"/>
      <c r="B9062"/>
      <c r="C9062"/>
    </row>
    <row r="9063" spans="1:3">
      <c r="A9063"/>
      <c r="B9063"/>
      <c r="C9063"/>
    </row>
    <row r="9064" spans="1:3">
      <c r="A9064"/>
      <c r="B9064"/>
      <c r="C9064"/>
    </row>
    <row r="9065" spans="1:3">
      <c r="A9065"/>
      <c r="B9065"/>
      <c r="C9065"/>
    </row>
    <row r="9066" spans="1:3">
      <c r="A9066"/>
      <c r="B9066"/>
      <c r="C9066"/>
    </row>
    <row r="9067" spans="1:3">
      <c r="A9067"/>
      <c r="B9067"/>
      <c r="C9067"/>
    </row>
    <row r="9068" spans="1:3">
      <c r="A9068"/>
      <c r="B9068"/>
      <c r="C9068"/>
    </row>
    <row r="9069" spans="1:3">
      <c r="A9069"/>
      <c r="B9069"/>
      <c r="C9069"/>
    </row>
    <row r="9070" spans="1:3">
      <c r="A9070"/>
      <c r="B9070"/>
      <c r="C9070"/>
    </row>
    <row r="9071" spans="1:3">
      <c r="A9071"/>
      <c r="B9071"/>
      <c r="C9071"/>
    </row>
    <row r="9072" spans="1:3">
      <c r="A9072"/>
      <c r="B9072"/>
      <c r="C9072"/>
    </row>
    <row r="9073" spans="1:3">
      <c r="A9073"/>
      <c r="B9073"/>
      <c r="C9073"/>
    </row>
    <row r="9074" spans="1:3">
      <c r="A9074"/>
      <c r="B9074"/>
      <c r="C9074"/>
    </row>
    <row r="9075" spans="1:3">
      <c r="A9075"/>
      <c r="B9075"/>
      <c r="C9075"/>
    </row>
    <row r="9076" spans="1:3">
      <c r="A9076"/>
      <c r="B9076"/>
      <c r="C9076"/>
    </row>
    <row r="9077" spans="1:3">
      <c r="A9077"/>
      <c r="B9077"/>
      <c r="C9077"/>
    </row>
    <row r="9078" spans="1:3">
      <c r="A9078"/>
      <c r="B9078"/>
      <c r="C9078"/>
    </row>
    <row r="9079" spans="1:3">
      <c r="A9079"/>
      <c r="B9079"/>
      <c r="C9079"/>
    </row>
    <row r="9080" spans="1:3">
      <c r="A9080"/>
      <c r="B9080"/>
      <c r="C9080"/>
    </row>
    <row r="9081" spans="1:3">
      <c r="A9081"/>
      <c r="B9081"/>
      <c r="C9081"/>
    </row>
    <row r="9082" spans="1:3">
      <c r="A9082"/>
      <c r="B9082"/>
      <c r="C9082"/>
    </row>
    <row r="9083" spans="1:3">
      <c r="A9083"/>
      <c r="B9083"/>
      <c r="C9083"/>
    </row>
    <row r="9084" spans="1:3">
      <c r="A9084"/>
      <c r="B9084"/>
      <c r="C9084"/>
    </row>
    <row r="9085" spans="1:3">
      <c r="A9085"/>
      <c r="B9085"/>
      <c r="C9085"/>
    </row>
    <row r="9086" spans="1:3">
      <c r="A9086"/>
      <c r="B9086"/>
      <c r="C9086"/>
    </row>
    <row r="9087" spans="1:3">
      <c r="A9087"/>
      <c r="B9087"/>
      <c r="C9087"/>
    </row>
    <row r="9088" spans="1:3">
      <c r="A9088"/>
      <c r="B9088"/>
      <c r="C9088"/>
    </row>
    <row r="9089" spans="1:3">
      <c r="A9089"/>
      <c r="B9089"/>
      <c r="C9089"/>
    </row>
    <row r="9090" spans="1:3">
      <c r="A9090"/>
      <c r="B9090"/>
      <c r="C9090"/>
    </row>
    <row r="9091" spans="1:3">
      <c r="A9091"/>
      <c r="B9091"/>
      <c r="C9091"/>
    </row>
    <row r="9092" spans="1:3">
      <c r="A9092"/>
      <c r="B9092"/>
      <c r="C9092"/>
    </row>
    <row r="9093" spans="1:3">
      <c r="A9093"/>
      <c r="B9093"/>
      <c r="C9093"/>
    </row>
    <row r="9094" spans="1:3">
      <c r="A9094"/>
      <c r="B9094"/>
      <c r="C9094"/>
    </row>
    <row r="9095" spans="1:3">
      <c r="A9095"/>
      <c r="B9095"/>
      <c r="C9095"/>
    </row>
    <row r="9096" spans="1:3">
      <c r="A9096"/>
      <c r="B9096"/>
      <c r="C9096"/>
    </row>
    <row r="9097" spans="1:3">
      <c r="A9097"/>
      <c r="B9097"/>
      <c r="C9097"/>
    </row>
    <row r="9098" spans="1:3">
      <c r="A9098"/>
      <c r="B9098"/>
      <c r="C9098"/>
    </row>
    <row r="9099" spans="1:3">
      <c r="A9099"/>
      <c r="B9099"/>
      <c r="C9099"/>
    </row>
    <row r="9100" spans="1:3">
      <c r="A9100"/>
      <c r="B9100"/>
      <c r="C9100"/>
    </row>
    <row r="9101" spans="1:3">
      <c r="A9101"/>
      <c r="B9101"/>
      <c r="C9101"/>
    </row>
    <row r="9102" spans="1:3">
      <c r="A9102"/>
      <c r="B9102"/>
      <c r="C9102"/>
    </row>
    <row r="9103" spans="1:3">
      <c r="A9103"/>
      <c r="B9103"/>
      <c r="C9103"/>
    </row>
    <row r="9104" spans="1:3">
      <c r="A9104"/>
      <c r="B9104"/>
      <c r="C9104"/>
    </row>
    <row r="9105" spans="1:3">
      <c r="A9105"/>
      <c r="B9105"/>
      <c r="C9105"/>
    </row>
    <row r="9106" spans="1:3">
      <c r="A9106"/>
      <c r="B9106"/>
      <c r="C9106"/>
    </row>
    <row r="9107" spans="1:3">
      <c r="A9107"/>
      <c r="B9107"/>
      <c r="C9107"/>
    </row>
    <row r="9108" spans="1:3">
      <c r="A9108"/>
      <c r="B9108"/>
      <c r="C9108"/>
    </row>
    <row r="9109" spans="1:3">
      <c r="A9109"/>
      <c r="B9109"/>
      <c r="C9109"/>
    </row>
    <row r="9110" spans="1:3">
      <c r="A9110"/>
      <c r="B9110"/>
      <c r="C9110"/>
    </row>
    <row r="9111" spans="1:3">
      <c r="A9111"/>
      <c r="B9111"/>
      <c r="C9111"/>
    </row>
    <row r="9112" spans="1:3">
      <c r="A9112"/>
      <c r="B9112"/>
      <c r="C9112"/>
    </row>
    <row r="9113" spans="1:3">
      <c r="A9113"/>
      <c r="B9113"/>
      <c r="C9113"/>
    </row>
    <row r="9114" spans="1:3">
      <c r="A9114"/>
      <c r="B9114"/>
      <c r="C9114"/>
    </row>
    <row r="9115" spans="1:3">
      <c r="A9115"/>
      <c r="B9115"/>
      <c r="C9115"/>
    </row>
    <row r="9116" spans="1:3">
      <c r="A9116"/>
      <c r="B9116"/>
      <c r="C9116"/>
    </row>
    <row r="9117" spans="1:3">
      <c r="A9117"/>
      <c r="B9117"/>
      <c r="C9117"/>
    </row>
    <row r="9118" spans="1:3">
      <c r="A9118"/>
      <c r="B9118"/>
      <c r="C9118"/>
    </row>
    <row r="9119" spans="1:3">
      <c r="A9119"/>
      <c r="B9119"/>
      <c r="C9119"/>
    </row>
    <row r="9120" spans="1:3">
      <c r="A9120"/>
      <c r="B9120"/>
      <c r="C9120"/>
    </row>
    <row r="9121" spans="1:3">
      <c r="A9121"/>
      <c r="B9121"/>
      <c r="C9121"/>
    </row>
    <row r="9122" spans="1:3">
      <c r="A9122"/>
      <c r="B9122"/>
      <c r="C9122"/>
    </row>
    <row r="9123" spans="1:3">
      <c r="A9123"/>
      <c r="B9123"/>
      <c r="C9123"/>
    </row>
    <row r="9124" spans="1:3">
      <c r="A9124"/>
      <c r="B9124"/>
      <c r="C9124"/>
    </row>
    <row r="9125" spans="1:3">
      <c r="A9125"/>
      <c r="B9125"/>
      <c r="C9125"/>
    </row>
    <row r="9126" spans="1:3">
      <c r="A9126"/>
      <c r="B9126"/>
      <c r="C9126"/>
    </row>
    <row r="9127" spans="1:3">
      <c r="A9127"/>
      <c r="B9127"/>
      <c r="C9127"/>
    </row>
    <row r="9128" spans="1:3">
      <c r="A9128"/>
      <c r="B9128"/>
      <c r="C9128"/>
    </row>
    <row r="9129" spans="1:3">
      <c r="A9129"/>
      <c r="B9129"/>
      <c r="C9129"/>
    </row>
    <row r="9130" spans="1:3">
      <c r="A9130"/>
      <c r="B9130"/>
      <c r="C9130"/>
    </row>
    <row r="9131" spans="1:3">
      <c r="A9131"/>
      <c r="B9131"/>
      <c r="C9131"/>
    </row>
    <row r="9132" spans="1:3">
      <c r="A9132"/>
      <c r="B9132"/>
      <c r="C9132"/>
    </row>
    <row r="9133" spans="1:3">
      <c r="A9133"/>
      <c r="B9133"/>
      <c r="C9133"/>
    </row>
    <row r="9134" spans="1:3">
      <c r="A9134"/>
      <c r="B9134"/>
      <c r="C9134"/>
    </row>
    <row r="9135" spans="1:3">
      <c r="A9135"/>
      <c r="B9135"/>
      <c r="C9135"/>
    </row>
    <row r="9136" spans="1:3">
      <c r="A9136"/>
      <c r="B9136"/>
      <c r="C9136"/>
    </row>
    <row r="9137" spans="1:3">
      <c r="A9137"/>
      <c r="B9137"/>
      <c r="C9137"/>
    </row>
    <row r="9138" spans="1:3">
      <c r="A9138"/>
      <c r="B9138"/>
      <c r="C9138"/>
    </row>
    <row r="9139" spans="1:3">
      <c r="A9139"/>
      <c r="B9139"/>
      <c r="C9139"/>
    </row>
    <row r="9140" spans="1:3">
      <c r="A9140"/>
      <c r="B9140"/>
      <c r="C9140"/>
    </row>
    <row r="9141" spans="1:3">
      <c r="A9141"/>
      <c r="B9141"/>
      <c r="C9141"/>
    </row>
    <row r="9142" spans="1:3">
      <c r="A9142"/>
      <c r="B9142"/>
      <c r="C9142"/>
    </row>
    <row r="9143" spans="1:3">
      <c r="A9143"/>
      <c r="B9143"/>
      <c r="C9143"/>
    </row>
    <row r="9144" spans="1:3">
      <c r="A9144"/>
      <c r="B9144"/>
      <c r="C9144"/>
    </row>
    <row r="9145" spans="1:3">
      <c r="A9145"/>
      <c r="B9145"/>
      <c r="C9145"/>
    </row>
    <row r="9146" spans="1:3">
      <c r="A9146"/>
      <c r="B9146"/>
      <c r="C9146"/>
    </row>
    <row r="9147" spans="1:3">
      <c r="A9147"/>
      <c r="B9147"/>
      <c r="C9147"/>
    </row>
    <row r="9148" spans="1:3">
      <c r="A9148"/>
      <c r="B9148"/>
      <c r="C9148"/>
    </row>
    <row r="9149" spans="1:3">
      <c r="A9149"/>
      <c r="B9149"/>
      <c r="C9149"/>
    </row>
    <row r="9150" spans="1:3">
      <c r="A9150"/>
      <c r="B9150"/>
      <c r="C9150"/>
    </row>
    <row r="9151" spans="1:3">
      <c r="A9151"/>
      <c r="B9151"/>
      <c r="C9151"/>
    </row>
    <row r="9152" spans="1:3">
      <c r="A9152"/>
      <c r="B9152"/>
      <c r="C9152"/>
    </row>
    <row r="9153" spans="1:3">
      <c r="A9153"/>
      <c r="B9153"/>
      <c r="C9153"/>
    </row>
    <row r="9154" spans="1:3">
      <c r="A9154"/>
      <c r="B9154"/>
      <c r="C9154"/>
    </row>
    <row r="9155" spans="1:3">
      <c r="A9155"/>
      <c r="B9155"/>
      <c r="C9155"/>
    </row>
    <row r="9156" spans="1:3">
      <c r="A9156"/>
      <c r="B9156"/>
      <c r="C9156"/>
    </row>
    <row r="9157" spans="1:3">
      <c r="A9157"/>
      <c r="B9157"/>
      <c r="C9157"/>
    </row>
    <row r="9158" spans="1:3">
      <c r="A9158"/>
      <c r="B9158"/>
      <c r="C9158"/>
    </row>
    <row r="9159" spans="1:3">
      <c r="A9159"/>
      <c r="B9159"/>
      <c r="C9159"/>
    </row>
    <row r="9160" spans="1:3">
      <c r="A9160"/>
      <c r="B9160"/>
      <c r="C9160"/>
    </row>
    <row r="9161" spans="1:3">
      <c r="A9161"/>
      <c r="B9161"/>
      <c r="C9161"/>
    </row>
    <row r="9162" spans="1:3">
      <c r="A9162"/>
      <c r="B9162"/>
      <c r="C9162"/>
    </row>
    <row r="9163" spans="1:3">
      <c r="A9163"/>
      <c r="B9163"/>
      <c r="C9163"/>
    </row>
    <row r="9164" spans="1:3">
      <c r="A9164"/>
      <c r="B9164"/>
      <c r="C9164"/>
    </row>
    <row r="9165" spans="1:3">
      <c r="A9165"/>
      <c r="B9165"/>
      <c r="C9165"/>
    </row>
    <row r="9166" spans="1:3">
      <c r="A9166"/>
      <c r="B9166"/>
      <c r="C9166"/>
    </row>
    <row r="9167" spans="1:3">
      <c r="A9167"/>
      <c r="B9167"/>
      <c r="C9167"/>
    </row>
    <row r="9168" spans="1:3">
      <c r="A9168"/>
      <c r="B9168"/>
      <c r="C9168"/>
    </row>
    <row r="9169" spans="1:3">
      <c r="A9169"/>
      <c r="B9169"/>
      <c r="C9169"/>
    </row>
    <row r="9170" spans="1:3">
      <c r="A9170"/>
      <c r="B9170"/>
      <c r="C9170"/>
    </row>
    <row r="9171" spans="1:3">
      <c r="A9171"/>
      <c r="B9171"/>
      <c r="C9171"/>
    </row>
    <row r="9172" spans="1:3">
      <c r="A9172"/>
      <c r="B9172"/>
      <c r="C9172"/>
    </row>
    <row r="9173" spans="1:3">
      <c r="A9173"/>
      <c r="B9173"/>
      <c r="C9173"/>
    </row>
    <row r="9174" spans="1:3">
      <c r="A9174"/>
      <c r="B9174"/>
      <c r="C9174"/>
    </row>
    <row r="9175" spans="1:3">
      <c r="A9175"/>
      <c r="B9175"/>
      <c r="C9175"/>
    </row>
    <row r="9176" spans="1:3">
      <c r="A9176"/>
      <c r="B9176"/>
      <c r="C9176"/>
    </row>
    <row r="9177" spans="1:3">
      <c r="A9177"/>
      <c r="B9177"/>
      <c r="C9177"/>
    </row>
    <row r="9178" spans="1:3">
      <c r="A9178"/>
      <c r="B9178"/>
      <c r="C9178"/>
    </row>
    <row r="9179" spans="1:3">
      <c r="A9179"/>
      <c r="B9179"/>
      <c r="C9179"/>
    </row>
    <row r="9180" spans="1:3">
      <c r="A9180"/>
      <c r="B9180"/>
      <c r="C9180"/>
    </row>
    <row r="9181" spans="1:3">
      <c r="A9181"/>
      <c r="B9181"/>
      <c r="C9181"/>
    </row>
    <row r="9182" spans="1:3">
      <c r="A9182"/>
      <c r="B9182"/>
      <c r="C9182"/>
    </row>
    <row r="9183" spans="1:3">
      <c r="A9183"/>
      <c r="B9183"/>
      <c r="C9183"/>
    </row>
    <row r="9184" spans="1:3">
      <c r="A9184"/>
      <c r="B9184"/>
      <c r="C9184"/>
    </row>
    <row r="9185" spans="1:3">
      <c r="A9185"/>
      <c r="B9185"/>
      <c r="C9185"/>
    </row>
    <row r="9186" spans="1:3">
      <c r="A9186"/>
      <c r="B9186"/>
      <c r="C9186"/>
    </row>
    <row r="9187" spans="1:3">
      <c r="A9187"/>
      <c r="B9187"/>
      <c r="C9187"/>
    </row>
    <row r="9188" spans="1:3">
      <c r="A9188"/>
      <c r="B9188"/>
      <c r="C9188"/>
    </row>
    <row r="9189" spans="1:3">
      <c r="A9189"/>
      <c r="B9189"/>
      <c r="C9189"/>
    </row>
    <row r="9190" spans="1:3">
      <c r="A9190"/>
      <c r="B9190"/>
      <c r="C9190"/>
    </row>
    <row r="9191" spans="1:3">
      <c r="A9191"/>
      <c r="B9191"/>
      <c r="C9191"/>
    </row>
    <row r="9192" spans="1:3">
      <c r="A9192"/>
      <c r="B9192"/>
      <c r="C9192"/>
    </row>
    <row r="9193" spans="1:3">
      <c r="A9193"/>
      <c r="B9193"/>
      <c r="C9193"/>
    </row>
    <row r="9194" spans="1:3">
      <c r="A9194"/>
      <c r="B9194"/>
      <c r="C9194"/>
    </row>
    <row r="9195" spans="1:3">
      <c r="A9195"/>
      <c r="B9195"/>
      <c r="C9195"/>
    </row>
    <row r="9196" spans="1:3">
      <c r="A9196"/>
      <c r="B9196"/>
      <c r="C9196"/>
    </row>
    <row r="9197" spans="1:3">
      <c r="A9197"/>
      <c r="B9197"/>
      <c r="C9197"/>
    </row>
    <row r="9198" spans="1:3">
      <c r="A9198"/>
      <c r="B9198"/>
      <c r="C9198"/>
    </row>
    <row r="9199" spans="1:3">
      <c r="A9199"/>
      <c r="B9199"/>
      <c r="C9199"/>
    </row>
    <row r="9200" spans="1:3">
      <c r="A9200"/>
      <c r="B9200"/>
      <c r="C9200"/>
    </row>
    <row r="9201" spans="1:3">
      <c r="A9201"/>
      <c r="B9201"/>
      <c r="C9201"/>
    </row>
    <row r="9202" spans="1:3">
      <c r="A9202"/>
      <c r="B9202"/>
      <c r="C9202"/>
    </row>
    <row r="9203" spans="1:3">
      <c r="A9203"/>
      <c r="B9203"/>
      <c r="C9203"/>
    </row>
    <row r="9204" spans="1:3">
      <c r="A9204"/>
      <c r="B9204"/>
      <c r="C9204"/>
    </row>
    <row r="9205" spans="1:3">
      <c r="A9205"/>
      <c r="B9205"/>
      <c r="C9205"/>
    </row>
    <row r="9206" spans="1:3">
      <c r="A9206"/>
      <c r="B9206"/>
      <c r="C9206"/>
    </row>
    <row r="9207" spans="1:3">
      <c r="A9207"/>
      <c r="B9207"/>
      <c r="C9207"/>
    </row>
    <row r="9208" spans="1:3">
      <c r="A9208"/>
      <c r="B9208"/>
      <c r="C9208"/>
    </row>
    <row r="9209" spans="1:3">
      <c r="A9209"/>
      <c r="B9209"/>
      <c r="C9209"/>
    </row>
    <row r="9210" spans="1:3">
      <c r="A9210"/>
      <c r="B9210"/>
      <c r="C9210"/>
    </row>
    <row r="9211" spans="1:3">
      <c r="A9211"/>
      <c r="B9211"/>
      <c r="C9211"/>
    </row>
    <row r="9212" spans="1:3">
      <c r="A9212"/>
      <c r="B9212"/>
      <c r="C9212"/>
    </row>
    <row r="9213" spans="1:3">
      <c r="A9213"/>
      <c r="B9213"/>
      <c r="C9213"/>
    </row>
    <row r="9214" spans="1:3">
      <c r="A9214"/>
      <c r="B9214"/>
      <c r="C9214"/>
    </row>
    <row r="9215" spans="1:3">
      <c r="A9215"/>
      <c r="B9215"/>
      <c r="C9215"/>
    </row>
    <row r="9216" spans="1:3">
      <c r="A9216"/>
      <c r="B9216"/>
      <c r="C9216"/>
    </row>
    <row r="9217" spans="1:3">
      <c r="A9217"/>
      <c r="B9217"/>
      <c r="C9217"/>
    </row>
    <row r="9218" spans="1:3">
      <c r="A9218"/>
      <c r="B9218"/>
      <c r="C9218"/>
    </row>
    <row r="9219" spans="1:3">
      <c r="A9219"/>
      <c r="B9219"/>
      <c r="C9219"/>
    </row>
    <row r="9220" spans="1:3">
      <c r="A9220"/>
      <c r="B9220"/>
      <c r="C9220"/>
    </row>
    <row r="9221" spans="1:3">
      <c r="A9221"/>
      <c r="B9221"/>
      <c r="C9221"/>
    </row>
    <row r="9222" spans="1:3">
      <c r="A9222"/>
      <c r="B9222"/>
      <c r="C9222"/>
    </row>
    <row r="9223" spans="1:3">
      <c r="A9223"/>
      <c r="B9223"/>
      <c r="C9223"/>
    </row>
    <row r="9224" spans="1:3">
      <c r="A9224"/>
      <c r="B9224"/>
      <c r="C9224"/>
    </row>
    <row r="9225" spans="1:3">
      <c r="A9225"/>
      <c r="B9225"/>
      <c r="C9225"/>
    </row>
    <row r="9226" spans="1:3">
      <c r="A9226"/>
      <c r="B9226"/>
      <c r="C9226"/>
    </row>
    <row r="9227" spans="1:3">
      <c r="A9227"/>
      <c r="B9227"/>
      <c r="C9227"/>
    </row>
    <row r="9228" spans="1:3">
      <c r="A9228"/>
      <c r="B9228"/>
      <c r="C9228"/>
    </row>
    <row r="9229" spans="1:3">
      <c r="A9229"/>
      <c r="B9229"/>
      <c r="C9229"/>
    </row>
    <row r="9230" spans="1:3">
      <c r="A9230"/>
      <c r="B9230"/>
      <c r="C9230"/>
    </row>
    <row r="9231" spans="1:3">
      <c r="A9231"/>
      <c r="B9231"/>
      <c r="C9231"/>
    </row>
    <row r="9232" spans="1:3">
      <c r="A9232"/>
      <c r="B9232"/>
      <c r="C9232"/>
    </row>
    <row r="9233" spans="1:3">
      <c r="A9233"/>
      <c r="B9233"/>
      <c r="C9233"/>
    </row>
    <row r="9234" spans="1:3">
      <c r="A9234"/>
      <c r="B9234"/>
      <c r="C9234"/>
    </row>
    <row r="9235" spans="1:3">
      <c r="A9235"/>
      <c r="B9235"/>
      <c r="C9235"/>
    </row>
    <row r="9236" spans="1:3">
      <c r="A9236"/>
      <c r="B9236"/>
      <c r="C9236"/>
    </row>
    <row r="9237" spans="1:3">
      <c r="A9237"/>
      <c r="B9237"/>
      <c r="C9237"/>
    </row>
    <row r="9238" spans="1:3">
      <c r="A9238"/>
      <c r="B9238"/>
      <c r="C9238"/>
    </row>
    <row r="9239" spans="1:3">
      <c r="A9239"/>
      <c r="B9239"/>
      <c r="C9239"/>
    </row>
    <row r="9240" spans="1:3">
      <c r="A9240"/>
      <c r="B9240"/>
      <c r="C9240"/>
    </row>
    <row r="9241" spans="1:3">
      <c r="A9241"/>
      <c r="B9241"/>
      <c r="C9241"/>
    </row>
    <row r="9242" spans="1:3">
      <c r="A9242"/>
      <c r="B9242"/>
      <c r="C9242"/>
    </row>
    <row r="9243" spans="1:3">
      <c r="A9243"/>
      <c r="B9243"/>
      <c r="C9243"/>
    </row>
    <row r="9244" spans="1:3">
      <c r="A9244"/>
      <c r="B9244"/>
      <c r="C9244"/>
    </row>
    <row r="9245" spans="1:3">
      <c r="A9245"/>
      <c r="B9245"/>
      <c r="C9245"/>
    </row>
    <row r="9246" spans="1:3">
      <c r="A9246"/>
      <c r="B9246"/>
      <c r="C9246"/>
    </row>
    <row r="9247" spans="1:3">
      <c r="A9247"/>
      <c r="B9247"/>
      <c r="C9247"/>
    </row>
    <row r="9248" spans="1:3">
      <c r="A9248"/>
      <c r="B9248"/>
      <c r="C9248"/>
    </row>
    <row r="9249" spans="1:3">
      <c r="A9249"/>
      <c r="B9249"/>
      <c r="C9249"/>
    </row>
    <row r="9250" spans="1:3">
      <c r="A9250"/>
      <c r="B9250"/>
      <c r="C9250"/>
    </row>
    <row r="9251" spans="1:3">
      <c r="A9251"/>
      <c r="B9251"/>
      <c r="C9251"/>
    </row>
    <row r="9252" spans="1:3">
      <c r="A9252"/>
      <c r="B9252"/>
      <c r="C9252"/>
    </row>
    <row r="9253" spans="1:3">
      <c r="A9253"/>
      <c r="B9253"/>
      <c r="C9253"/>
    </row>
    <row r="9254" spans="1:3">
      <c r="A9254"/>
      <c r="B9254"/>
      <c r="C9254"/>
    </row>
    <row r="9255" spans="1:3">
      <c r="A9255"/>
      <c r="B9255"/>
      <c r="C9255"/>
    </row>
    <row r="9256" spans="1:3">
      <c r="A9256"/>
      <c r="B9256"/>
      <c r="C9256"/>
    </row>
    <row r="9257" spans="1:3">
      <c r="A9257"/>
      <c r="B9257"/>
      <c r="C9257"/>
    </row>
    <row r="9258" spans="1:3">
      <c r="A9258"/>
      <c r="B9258"/>
      <c r="C9258"/>
    </row>
    <row r="9259" spans="1:3">
      <c r="A9259"/>
      <c r="B9259"/>
      <c r="C9259"/>
    </row>
    <row r="9260" spans="1:3">
      <c r="A9260"/>
      <c r="B9260"/>
      <c r="C9260"/>
    </row>
    <row r="9261" spans="1:3">
      <c r="A9261"/>
      <c r="B9261"/>
      <c r="C9261"/>
    </row>
    <row r="9262" spans="1:3">
      <c r="A9262"/>
      <c r="B9262"/>
      <c r="C9262"/>
    </row>
    <row r="9263" spans="1:3">
      <c r="A9263"/>
      <c r="B9263"/>
      <c r="C9263"/>
    </row>
    <row r="9264" spans="1:3">
      <c r="A9264"/>
      <c r="B9264"/>
      <c r="C9264"/>
    </row>
    <row r="9265" spans="1:3">
      <c r="A9265"/>
      <c r="B9265"/>
      <c r="C9265"/>
    </row>
    <row r="9266" spans="1:3">
      <c r="A9266"/>
      <c r="B9266"/>
      <c r="C9266"/>
    </row>
    <row r="9267" spans="1:3">
      <c r="A9267"/>
      <c r="B9267"/>
      <c r="C9267"/>
    </row>
    <row r="9268" spans="1:3">
      <c r="A9268"/>
      <c r="B9268"/>
      <c r="C9268"/>
    </row>
    <row r="9269" spans="1:3">
      <c r="A9269"/>
      <c r="B9269"/>
      <c r="C9269"/>
    </row>
    <row r="9270" spans="1:3">
      <c r="A9270"/>
      <c r="B9270"/>
      <c r="C9270"/>
    </row>
    <row r="9271" spans="1:3">
      <c r="A9271"/>
      <c r="B9271"/>
      <c r="C9271"/>
    </row>
    <row r="9272" spans="1:3">
      <c r="A9272"/>
      <c r="B9272"/>
      <c r="C9272"/>
    </row>
    <row r="9273" spans="1:3">
      <c r="A9273"/>
      <c r="B9273"/>
      <c r="C9273"/>
    </row>
    <row r="9274" spans="1:3">
      <c r="A9274"/>
      <c r="B9274"/>
      <c r="C9274"/>
    </row>
    <row r="9275" spans="1:3">
      <c r="A9275"/>
      <c r="B9275"/>
      <c r="C9275"/>
    </row>
    <row r="9276" spans="1:3">
      <c r="A9276"/>
      <c r="B9276"/>
      <c r="C9276"/>
    </row>
    <row r="9277" spans="1:3">
      <c r="A9277"/>
      <c r="B9277"/>
      <c r="C9277"/>
    </row>
    <row r="9278" spans="1:3">
      <c r="A9278"/>
      <c r="B9278"/>
      <c r="C9278"/>
    </row>
    <row r="9279" spans="1:3">
      <c r="A9279"/>
      <c r="B9279"/>
      <c r="C9279"/>
    </row>
    <row r="9280" spans="1:3">
      <c r="A9280"/>
      <c r="B9280"/>
      <c r="C9280"/>
    </row>
    <row r="9281" spans="1:3">
      <c r="A9281"/>
      <c r="B9281"/>
      <c r="C9281"/>
    </row>
    <row r="9282" spans="1:3">
      <c r="A9282"/>
      <c r="B9282"/>
      <c r="C9282"/>
    </row>
    <row r="9283" spans="1:3">
      <c r="A9283"/>
      <c r="B9283"/>
      <c r="C9283"/>
    </row>
    <row r="9284" spans="1:3">
      <c r="A9284"/>
      <c r="B9284"/>
      <c r="C9284"/>
    </row>
    <row r="9285" spans="1:3">
      <c r="A9285"/>
      <c r="B9285"/>
      <c r="C9285"/>
    </row>
    <row r="9286" spans="1:3">
      <c r="A9286"/>
      <c r="B9286"/>
      <c r="C9286"/>
    </row>
    <row r="9287" spans="1:3">
      <c r="A9287"/>
      <c r="B9287"/>
      <c r="C9287"/>
    </row>
    <row r="9288" spans="1:3">
      <c r="A9288"/>
      <c r="B9288"/>
      <c r="C9288"/>
    </row>
    <row r="9289" spans="1:3">
      <c r="A9289"/>
      <c r="B9289"/>
      <c r="C9289"/>
    </row>
    <row r="9290" spans="1:3">
      <c r="A9290"/>
      <c r="B9290"/>
      <c r="C9290"/>
    </row>
    <row r="9291" spans="1:3">
      <c r="A9291"/>
      <c r="B9291"/>
      <c r="C9291"/>
    </row>
    <row r="9292" spans="1:3">
      <c r="A9292"/>
      <c r="B9292"/>
      <c r="C9292"/>
    </row>
    <row r="9293" spans="1:3">
      <c r="A9293"/>
      <c r="B9293"/>
      <c r="C9293"/>
    </row>
    <row r="9294" spans="1:3">
      <c r="A9294"/>
      <c r="B9294"/>
      <c r="C9294"/>
    </row>
    <row r="9295" spans="1:3">
      <c r="A9295"/>
      <c r="B9295"/>
      <c r="C9295"/>
    </row>
    <row r="9296" spans="1:3">
      <c r="A9296"/>
      <c r="B9296"/>
      <c r="C9296"/>
    </row>
    <row r="9297" spans="1:3">
      <c r="A9297"/>
      <c r="B9297"/>
      <c r="C9297"/>
    </row>
    <row r="9298" spans="1:3">
      <c r="A9298"/>
      <c r="B9298"/>
      <c r="C9298"/>
    </row>
    <row r="9299" spans="1:3">
      <c r="A9299"/>
      <c r="B9299"/>
      <c r="C9299"/>
    </row>
    <row r="9300" spans="1:3">
      <c r="A9300"/>
      <c r="B9300"/>
      <c r="C9300"/>
    </row>
    <row r="9301" spans="1:3">
      <c r="A9301"/>
      <c r="B9301"/>
      <c r="C9301"/>
    </row>
    <row r="9302" spans="1:3">
      <c r="A9302"/>
      <c r="B9302"/>
      <c r="C9302"/>
    </row>
    <row r="9303" spans="1:3">
      <c r="A9303"/>
      <c r="B9303"/>
      <c r="C9303"/>
    </row>
    <row r="9304" spans="1:3">
      <c r="A9304"/>
      <c r="B9304"/>
      <c r="C9304"/>
    </row>
    <row r="9305" spans="1:3">
      <c r="A9305"/>
      <c r="B9305"/>
      <c r="C9305"/>
    </row>
    <row r="9306" spans="1:3">
      <c r="A9306"/>
      <c r="B9306"/>
      <c r="C9306"/>
    </row>
    <row r="9307" spans="1:3">
      <c r="A9307"/>
      <c r="B9307"/>
      <c r="C9307"/>
    </row>
    <row r="9308" spans="1:3">
      <c r="A9308"/>
      <c r="B9308"/>
      <c r="C9308"/>
    </row>
    <row r="9309" spans="1:3">
      <c r="A9309"/>
      <c r="B9309"/>
      <c r="C9309"/>
    </row>
    <row r="9310" spans="1:3">
      <c r="A9310"/>
      <c r="B9310"/>
      <c r="C9310"/>
    </row>
    <row r="9311" spans="1:3">
      <c r="A9311"/>
      <c r="B9311"/>
      <c r="C9311"/>
    </row>
    <row r="9312" spans="1:3">
      <c r="A9312"/>
      <c r="B9312"/>
      <c r="C9312"/>
    </row>
    <row r="9313" spans="1:3">
      <c r="A9313"/>
      <c r="B9313"/>
      <c r="C9313"/>
    </row>
    <row r="9314" spans="1:3">
      <c r="A9314"/>
      <c r="B9314"/>
      <c r="C9314"/>
    </row>
    <row r="9315" spans="1:3">
      <c r="A9315"/>
      <c r="B9315"/>
      <c r="C9315"/>
    </row>
    <row r="9316" spans="1:3">
      <c r="A9316"/>
      <c r="B9316"/>
      <c r="C9316"/>
    </row>
    <row r="9317" spans="1:3">
      <c r="A9317"/>
      <c r="B9317"/>
      <c r="C9317"/>
    </row>
    <row r="9318" spans="1:3">
      <c r="A9318"/>
      <c r="B9318"/>
      <c r="C9318"/>
    </row>
    <row r="9319" spans="1:3">
      <c r="A9319"/>
      <c r="B9319"/>
      <c r="C9319"/>
    </row>
    <row r="9320" spans="1:3">
      <c r="A9320"/>
      <c r="B9320"/>
      <c r="C9320"/>
    </row>
    <row r="9321" spans="1:3">
      <c r="A9321"/>
      <c r="B9321"/>
      <c r="C9321"/>
    </row>
    <row r="9322" spans="1:3">
      <c r="A9322"/>
      <c r="B9322"/>
      <c r="C9322"/>
    </row>
    <row r="9323" spans="1:3">
      <c r="A9323"/>
      <c r="B9323"/>
      <c r="C9323"/>
    </row>
    <row r="9324" spans="1:3">
      <c r="A9324"/>
      <c r="B9324"/>
      <c r="C9324"/>
    </row>
    <row r="9325" spans="1:3">
      <c r="A9325"/>
      <c r="B9325"/>
      <c r="C9325"/>
    </row>
    <row r="9326" spans="1:3">
      <c r="A9326"/>
      <c r="B9326"/>
      <c r="C9326"/>
    </row>
    <row r="9327" spans="1:3">
      <c r="A9327"/>
      <c r="B9327"/>
      <c r="C9327"/>
    </row>
    <row r="9328" spans="1:3">
      <c r="A9328"/>
      <c r="B9328"/>
      <c r="C9328"/>
    </row>
    <row r="9329" spans="1:3">
      <c r="A9329"/>
      <c r="B9329"/>
      <c r="C9329"/>
    </row>
    <row r="9330" spans="1:3">
      <c r="A9330"/>
      <c r="B9330"/>
      <c r="C9330"/>
    </row>
    <row r="9331" spans="1:3">
      <c r="A9331"/>
      <c r="B9331"/>
      <c r="C9331"/>
    </row>
    <row r="9332" spans="1:3">
      <c r="A9332"/>
      <c r="B9332"/>
      <c r="C9332"/>
    </row>
    <row r="9333" spans="1:3">
      <c r="A9333"/>
      <c r="B9333"/>
      <c r="C9333"/>
    </row>
    <row r="9334" spans="1:3">
      <c r="A9334"/>
      <c r="B9334"/>
      <c r="C9334"/>
    </row>
    <row r="9335" spans="1:3">
      <c r="A9335"/>
      <c r="B9335"/>
      <c r="C9335"/>
    </row>
    <row r="9336" spans="1:3">
      <c r="A9336"/>
      <c r="B9336"/>
      <c r="C9336"/>
    </row>
    <row r="9337" spans="1:3">
      <c r="A9337"/>
      <c r="B9337"/>
      <c r="C9337"/>
    </row>
    <row r="9338" spans="1:3">
      <c r="A9338"/>
      <c r="B9338"/>
      <c r="C9338"/>
    </row>
    <row r="9339" spans="1:3">
      <c r="A9339"/>
      <c r="B9339"/>
      <c r="C9339"/>
    </row>
    <row r="9340" spans="1:3">
      <c r="A9340"/>
      <c r="B9340"/>
      <c r="C9340"/>
    </row>
    <row r="9341" spans="1:3">
      <c r="A9341"/>
      <c r="B9341"/>
      <c r="C9341"/>
    </row>
    <row r="9342" spans="1:3">
      <c r="A9342"/>
      <c r="B9342"/>
      <c r="C9342"/>
    </row>
    <row r="9343" spans="1:3">
      <c r="A9343"/>
      <c r="B9343"/>
      <c r="C9343"/>
    </row>
    <row r="9344" spans="1:3">
      <c r="A9344"/>
      <c r="B9344"/>
      <c r="C9344"/>
    </row>
    <row r="9345" spans="1:3">
      <c r="A9345"/>
      <c r="B9345"/>
      <c r="C9345"/>
    </row>
    <row r="9346" spans="1:3">
      <c r="A9346"/>
      <c r="B9346"/>
      <c r="C9346"/>
    </row>
    <row r="9347" spans="1:3">
      <c r="A9347"/>
      <c r="B9347"/>
      <c r="C9347"/>
    </row>
    <row r="9348" spans="1:3">
      <c r="A9348"/>
      <c r="B9348"/>
      <c r="C9348"/>
    </row>
    <row r="9349" spans="1:3">
      <c r="A9349"/>
      <c r="B9349"/>
      <c r="C9349"/>
    </row>
    <row r="9350" spans="1:3">
      <c r="A9350"/>
      <c r="B9350"/>
      <c r="C9350"/>
    </row>
    <row r="9351" spans="1:3">
      <c r="A9351"/>
      <c r="B9351"/>
      <c r="C9351"/>
    </row>
    <row r="9352" spans="1:3">
      <c r="A9352"/>
      <c r="B9352"/>
      <c r="C9352"/>
    </row>
    <row r="9353" spans="1:3">
      <c r="A9353"/>
      <c r="B9353"/>
      <c r="C9353"/>
    </row>
    <row r="9354" spans="1:3">
      <c r="A9354"/>
      <c r="B9354"/>
      <c r="C9354"/>
    </row>
    <row r="9355" spans="1:3">
      <c r="A9355"/>
      <c r="B9355"/>
      <c r="C9355"/>
    </row>
    <row r="9356" spans="1:3">
      <c r="A9356"/>
      <c r="B9356"/>
      <c r="C9356"/>
    </row>
    <row r="9357" spans="1:3">
      <c r="A9357"/>
      <c r="B9357"/>
      <c r="C9357"/>
    </row>
    <row r="9358" spans="1:3">
      <c r="A9358"/>
      <c r="B9358"/>
      <c r="C9358"/>
    </row>
    <row r="9359" spans="1:3">
      <c r="A9359"/>
      <c r="B9359"/>
      <c r="C9359"/>
    </row>
    <row r="9360" spans="1:3">
      <c r="A9360"/>
      <c r="B9360"/>
      <c r="C9360"/>
    </row>
    <row r="9361" spans="1:3">
      <c r="A9361"/>
      <c r="B9361"/>
      <c r="C9361"/>
    </row>
    <row r="9362" spans="1:3">
      <c r="A9362"/>
      <c r="B9362"/>
      <c r="C9362"/>
    </row>
    <row r="9363" spans="1:3">
      <c r="A9363"/>
      <c r="B9363"/>
      <c r="C9363"/>
    </row>
    <row r="9364" spans="1:3">
      <c r="A9364"/>
      <c r="B9364"/>
      <c r="C9364"/>
    </row>
    <row r="9365" spans="1:3">
      <c r="A9365"/>
      <c r="B9365"/>
      <c r="C9365"/>
    </row>
    <row r="9366" spans="1:3">
      <c r="A9366"/>
      <c r="B9366"/>
      <c r="C9366"/>
    </row>
    <row r="9367" spans="1:3">
      <c r="A9367"/>
      <c r="B9367"/>
      <c r="C9367"/>
    </row>
    <row r="9368" spans="1:3">
      <c r="A9368"/>
      <c r="B9368"/>
      <c r="C9368"/>
    </row>
    <row r="9369" spans="1:3">
      <c r="A9369"/>
      <c r="B9369"/>
      <c r="C9369"/>
    </row>
    <row r="9370" spans="1:3">
      <c r="A9370"/>
      <c r="B9370"/>
      <c r="C9370"/>
    </row>
    <row r="9371" spans="1:3">
      <c r="A9371"/>
      <c r="B9371"/>
      <c r="C9371"/>
    </row>
    <row r="9372" spans="1:3">
      <c r="A9372"/>
      <c r="B9372"/>
      <c r="C9372"/>
    </row>
    <row r="9373" spans="1:3">
      <c r="A9373"/>
      <c r="B9373"/>
      <c r="C9373"/>
    </row>
    <row r="9374" spans="1:3">
      <c r="A9374"/>
      <c r="B9374"/>
      <c r="C9374"/>
    </row>
    <row r="9375" spans="1:3">
      <c r="A9375"/>
      <c r="B9375"/>
      <c r="C9375"/>
    </row>
    <row r="9376" spans="1:3">
      <c r="A9376"/>
      <c r="B9376"/>
      <c r="C9376"/>
    </row>
    <row r="9377" spans="1:3">
      <c r="A9377"/>
      <c r="B9377"/>
      <c r="C9377"/>
    </row>
    <row r="9378" spans="1:3">
      <c r="A9378"/>
      <c r="B9378"/>
      <c r="C9378"/>
    </row>
    <row r="9379" spans="1:3">
      <c r="A9379"/>
      <c r="B9379"/>
      <c r="C9379"/>
    </row>
    <row r="9380" spans="1:3">
      <c r="A9380"/>
      <c r="B9380"/>
      <c r="C9380"/>
    </row>
    <row r="9381" spans="1:3">
      <c r="A9381"/>
      <c r="B9381"/>
      <c r="C9381"/>
    </row>
    <row r="9382" spans="1:3">
      <c r="A9382"/>
      <c r="B9382"/>
      <c r="C9382"/>
    </row>
    <row r="9383" spans="1:3">
      <c r="A9383"/>
      <c r="B9383"/>
      <c r="C9383"/>
    </row>
    <row r="9384" spans="1:3">
      <c r="A9384"/>
      <c r="B9384"/>
      <c r="C9384"/>
    </row>
    <row r="9385" spans="1:3">
      <c r="A9385"/>
      <c r="B9385"/>
      <c r="C9385"/>
    </row>
    <row r="9386" spans="1:3">
      <c r="A9386"/>
      <c r="B9386"/>
      <c r="C9386"/>
    </row>
    <row r="9387" spans="1:3">
      <c r="A9387"/>
      <c r="B9387"/>
      <c r="C9387"/>
    </row>
    <row r="9388" spans="1:3">
      <c r="A9388"/>
      <c r="B9388"/>
      <c r="C9388"/>
    </row>
    <row r="9389" spans="1:3">
      <c r="A9389"/>
      <c r="B9389"/>
      <c r="C9389"/>
    </row>
    <row r="9390" spans="1:3">
      <c r="A9390"/>
      <c r="B9390"/>
      <c r="C9390"/>
    </row>
    <row r="9391" spans="1:3">
      <c r="A9391"/>
      <c r="B9391"/>
      <c r="C9391"/>
    </row>
    <row r="9392" spans="1:3">
      <c r="A9392"/>
      <c r="B9392"/>
      <c r="C9392"/>
    </row>
    <row r="9393" spans="1:3">
      <c r="A9393"/>
      <c r="B9393"/>
      <c r="C9393"/>
    </row>
    <row r="9394" spans="1:3">
      <c r="A9394"/>
      <c r="B9394"/>
      <c r="C9394"/>
    </row>
    <row r="9395" spans="1:3">
      <c r="A9395"/>
      <c r="B9395"/>
      <c r="C9395"/>
    </row>
    <row r="9396" spans="1:3">
      <c r="A9396"/>
      <c r="B9396"/>
      <c r="C9396"/>
    </row>
    <row r="9397" spans="1:3">
      <c r="A9397"/>
      <c r="B9397"/>
      <c r="C9397"/>
    </row>
    <row r="9398" spans="1:3">
      <c r="A9398"/>
      <c r="B9398"/>
      <c r="C9398"/>
    </row>
    <row r="9399" spans="1:3">
      <c r="A9399"/>
      <c r="B9399"/>
      <c r="C9399"/>
    </row>
    <row r="9400" spans="1:3">
      <c r="A9400"/>
      <c r="B9400"/>
      <c r="C9400"/>
    </row>
    <row r="9401" spans="1:3">
      <c r="A9401"/>
      <c r="B9401"/>
      <c r="C9401"/>
    </row>
    <row r="9402" spans="1:3">
      <c r="A9402"/>
      <c r="B9402"/>
      <c r="C9402"/>
    </row>
    <row r="9403" spans="1:3">
      <c r="A9403"/>
      <c r="B9403"/>
      <c r="C9403"/>
    </row>
    <row r="9404" spans="1:3">
      <c r="A9404"/>
      <c r="B9404"/>
      <c r="C9404"/>
    </row>
    <row r="9405" spans="1:3">
      <c r="A9405"/>
      <c r="B9405"/>
      <c r="C9405"/>
    </row>
    <row r="9406" spans="1:3">
      <c r="A9406"/>
      <c r="B9406"/>
      <c r="C9406"/>
    </row>
    <row r="9407" spans="1:3">
      <c r="A9407"/>
      <c r="B9407"/>
      <c r="C9407"/>
    </row>
    <row r="9408" spans="1:3">
      <c r="A9408"/>
      <c r="B9408"/>
      <c r="C9408"/>
    </row>
    <row r="9409" spans="1:3">
      <c r="A9409"/>
      <c r="B9409"/>
      <c r="C9409"/>
    </row>
    <row r="9410" spans="1:3">
      <c r="A9410"/>
      <c r="B9410"/>
      <c r="C9410"/>
    </row>
    <row r="9411" spans="1:3">
      <c r="A9411"/>
      <c r="B9411"/>
      <c r="C9411"/>
    </row>
    <row r="9412" spans="1:3">
      <c r="A9412"/>
      <c r="B9412"/>
      <c r="C9412"/>
    </row>
    <row r="9413" spans="1:3">
      <c r="A9413"/>
      <c r="B9413"/>
      <c r="C9413"/>
    </row>
    <row r="9414" spans="1:3">
      <c r="A9414"/>
      <c r="B9414"/>
      <c r="C9414"/>
    </row>
    <row r="9415" spans="1:3">
      <c r="A9415"/>
      <c r="B9415"/>
      <c r="C9415"/>
    </row>
    <row r="9416" spans="1:3">
      <c r="A9416"/>
      <c r="B9416"/>
      <c r="C9416"/>
    </row>
    <row r="9417" spans="1:3">
      <c r="A9417"/>
      <c r="B9417"/>
      <c r="C9417"/>
    </row>
    <row r="9418" spans="1:3">
      <c r="A9418"/>
      <c r="B9418"/>
      <c r="C9418"/>
    </row>
    <row r="9419" spans="1:3">
      <c r="A9419"/>
      <c r="B9419"/>
      <c r="C9419"/>
    </row>
    <row r="9420" spans="1:3">
      <c r="A9420"/>
      <c r="B9420"/>
      <c r="C9420"/>
    </row>
    <row r="9421" spans="1:3">
      <c r="A9421"/>
      <c r="B9421"/>
      <c r="C9421"/>
    </row>
    <row r="9422" spans="1:3">
      <c r="A9422"/>
      <c r="B9422"/>
      <c r="C9422"/>
    </row>
    <row r="9423" spans="1:3">
      <c r="A9423"/>
      <c r="B9423"/>
      <c r="C9423"/>
    </row>
    <row r="9424" spans="1:3">
      <c r="A9424"/>
      <c r="B9424"/>
      <c r="C9424"/>
    </row>
    <row r="9425" spans="1:3">
      <c r="A9425"/>
      <c r="B9425"/>
      <c r="C9425"/>
    </row>
    <row r="9426" spans="1:3">
      <c r="A9426"/>
      <c r="B9426"/>
      <c r="C9426"/>
    </row>
    <row r="9427" spans="1:3">
      <c r="A9427"/>
      <c r="B9427"/>
      <c r="C9427"/>
    </row>
    <row r="9428" spans="1:3">
      <c r="A9428"/>
      <c r="B9428"/>
      <c r="C9428"/>
    </row>
    <row r="9429" spans="1:3">
      <c r="A9429"/>
      <c r="B9429"/>
      <c r="C9429"/>
    </row>
    <row r="9430" spans="1:3">
      <c r="A9430"/>
      <c r="B9430"/>
      <c r="C9430"/>
    </row>
    <row r="9431" spans="1:3">
      <c r="A9431"/>
      <c r="B9431"/>
      <c r="C9431"/>
    </row>
    <row r="9432" spans="1:3">
      <c r="A9432"/>
      <c r="B9432"/>
      <c r="C9432"/>
    </row>
    <row r="9433" spans="1:3">
      <c r="A9433"/>
      <c r="B9433"/>
      <c r="C9433"/>
    </row>
    <row r="9434" spans="1:3">
      <c r="A9434"/>
      <c r="B9434"/>
      <c r="C9434"/>
    </row>
    <row r="9435" spans="1:3">
      <c r="A9435"/>
      <c r="B9435"/>
      <c r="C9435"/>
    </row>
    <row r="9436" spans="1:3">
      <c r="A9436"/>
      <c r="B9436"/>
      <c r="C9436"/>
    </row>
    <row r="9437" spans="1:3">
      <c r="A9437"/>
      <c r="B9437"/>
      <c r="C9437"/>
    </row>
    <row r="9438" spans="1:3">
      <c r="A9438"/>
      <c r="B9438"/>
      <c r="C9438"/>
    </row>
    <row r="9439" spans="1:3">
      <c r="A9439"/>
      <c r="B9439"/>
      <c r="C9439"/>
    </row>
    <row r="9440" spans="1:3">
      <c r="A9440"/>
      <c r="B9440"/>
      <c r="C9440"/>
    </row>
    <row r="9441" spans="1:3">
      <c r="A9441"/>
      <c r="B9441"/>
      <c r="C9441"/>
    </row>
    <row r="9442" spans="1:3">
      <c r="A9442"/>
      <c r="B9442"/>
      <c r="C9442"/>
    </row>
    <row r="9443" spans="1:3">
      <c r="A9443"/>
      <c r="B9443"/>
      <c r="C9443"/>
    </row>
    <row r="9444" spans="1:3">
      <c r="A9444"/>
      <c r="B9444"/>
      <c r="C9444"/>
    </row>
    <row r="9445" spans="1:3">
      <c r="A9445"/>
      <c r="B9445"/>
      <c r="C9445"/>
    </row>
    <row r="9446" spans="1:3">
      <c r="A9446"/>
      <c r="B9446"/>
      <c r="C9446"/>
    </row>
    <row r="9447" spans="1:3">
      <c r="A9447"/>
      <c r="B9447"/>
      <c r="C9447"/>
    </row>
    <row r="9448" spans="1:3">
      <c r="A9448"/>
      <c r="B9448"/>
      <c r="C9448"/>
    </row>
    <row r="9449" spans="1:3">
      <c r="A9449"/>
      <c r="B9449"/>
      <c r="C9449"/>
    </row>
    <row r="9450" spans="1:3">
      <c r="A9450"/>
      <c r="B9450"/>
      <c r="C9450"/>
    </row>
    <row r="9451" spans="1:3">
      <c r="A9451"/>
      <c r="B9451"/>
      <c r="C9451"/>
    </row>
    <row r="9452" spans="1:3">
      <c r="A9452"/>
      <c r="B9452"/>
      <c r="C9452"/>
    </row>
    <row r="9453" spans="1:3">
      <c r="A9453"/>
      <c r="B9453"/>
      <c r="C9453"/>
    </row>
    <row r="9454" spans="1:3">
      <c r="A9454"/>
      <c r="B9454"/>
      <c r="C9454"/>
    </row>
    <row r="9455" spans="1:3">
      <c r="A9455"/>
      <c r="B9455"/>
      <c r="C9455"/>
    </row>
    <row r="9456" spans="1:3">
      <c r="A9456"/>
      <c r="B9456"/>
      <c r="C9456"/>
    </row>
    <row r="9457" spans="1:3">
      <c r="A9457"/>
      <c r="B9457"/>
      <c r="C9457"/>
    </row>
    <row r="9458" spans="1:3">
      <c r="A9458"/>
      <c r="B9458"/>
      <c r="C9458"/>
    </row>
    <row r="9459" spans="1:3">
      <c r="A9459"/>
      <c r="B9459"/>
      <c r="C9459"/>
    </row>
    <row r="9460" spans="1:3">
      <c r="A9460"/>
      <c r="B9460"/>
      <c r="C9460"/>
    </row>
    <row r="9461" spans="1:3">
      <c r="A9461"/>
      <c r="B9461"/>
      <c r="C9461"/>
    </row>
    <row r="9462" spans="1:3">
      <c r="A9462"/>
      <c r="B9462"/>
      <c r="C9462"/>
    </row>
    <row r="9463" spans="1:3">
      <c r="A9463"/>
      <c r="B9463"/>
      <c r="C9463"/>
    </row>
    <row r="9464" spans="1:3">
      <c r="A9464"/>
      <c r="B9464"/>
      <c r="C9464"/>
    </row>
    <row r="9465" spans="1:3">
      <c r="A9465"/>
      <c r="B9465"/>
      <c r="C9465"/>
    </row>
    <row r="9466" spans="1:3">
      <c r="A9466"/>
      <c r="B9466"/>
      <c r="C9466"/>
    </row>
    <row r="9467" spans="1:3">
      <c r="A9467"/>
      <c r="B9467"/>
      <c r="C9467"/>
    </row>
    <row r="9468" spans="1:3">
      <c r="A9468"/>
      <c r="B9468"/>
      <c r="C9468"/>
    </row>
    <row r="9469" spans="1:3">
      <c r="A9469"/>
      <c r="B9469"/>
      <c r="C9469"/>
    </row>
    <row r="9470" spans="1:3">
      <c r="A9470"/>
      <c r="B9470"/>
      <c r="C9470"/>
    </row>
    <row r="9471" spans="1:3">
      <c r="A9471"/>
      <c r="B9471"/>
      <c r="C9471"/>
    </row>
    <row r="9472" spans="1:3">
      <c r="A9472"/>
      <c r="B9472"/>
      <c r="C9472"/>
    </row>
    <row r="9473" spans="1:3">
      <c r="A9473"/>
      <c r="B9473"/>
      <c r="C9473"/>
    </row>
    <row r="9474" spans="1:3">
      <c r="A9474"/>
      <c r="B9474"/>
      <c r="C9474"/>
    </row>
    <row r="9475" spans="1:3">
      <c r="A9475"/>
      <c r="B9475"/>
      <c r="C9475"/>
    </row>
    <row r="9476" spans="1:3">
      <c r="A9476"/>
      <c r="B9476"/>
      <c r="C9476"/>
    </row>
    <row r="9477" spans="1:3">
      <c r="A9477"/>
      <c r="B9477"/>
      <c r="C9477"/>
    </row>
    <row r="9478" spans="1:3">
      <c r="A9478"/>
      <c r="B9478"/>
      <c r="C9478"/>
    </row>
    <row r="9479" spans="1:3">
      <c r="A9479"/>
      <c r="B9479"/>
      <c r="C9479"/>
    </row>
    <row r="9480" spans="1:3">
      <c r="A9480"/>
      <c r="B9480"/>
      <c r="C9480"/>
    </row>
    <row r="9481" spans="1:3">
      <c r="A9481"/>
      <c r="B9481"/>
      <c r="C9481"/>
    </row>
    <row r="9482" spans="1:3">
      <c r="A9482"/>
      <c r="B9482"/>
      <c r="C9482"/>
    </row>
    <row r="9483" spans="1:3">
      <c r="A9483"/>
      <c r="B9483"/>
      <c r="C9483"/>
    </row>
    <row r="9484" spans="1:3">
      <c r="A9484"/>
      <c r="B9484"/>
      <c r="C9484"/>
    </row>
    <row r="9485" spans="1:3">
      <c r="A9485"/>
      <c r="B9485"/>
      <c r="C9485"/>
    </row>
    <row r="9486" spans="1:3">
      <c r="A9486"/>
      <c r="B9486"/>
      <c r="C9486"/>
    </row>
    <row r="9487" spans="1:3">
      <c r="A9487"/>
      <c r="B9487"/>
      <c r="C9487"/>
    </row>
    <row r="9488" spans="1:3">
      <c r="A9488"/>
      <c r="B9488"/>
      <c r="C9488"/>
    </row>
    <row r="9489" spans="1:3">
      <c r="A9489"/>
      <c r="B9489"/>
      <c r="C9489"/>
    </row>
    <row r="9490" spans="1:3">
      <c r="A9490"/>
      <c r="B9490"/>
      <c r="C9490"/>
    </row>
    <row r="9491" spans="1:3">
      <c r="A9491"/>
      <c r="B9491"/>
      <c r="C9491"/>
    </row>
    <row r="9492" spans="1:3">
      <c r="A9492"/>
      <c r="B9492"/>
      <c r="C9492"/>
    </row>
    <row r="9493" spans="1:3">
      <c r="A9493"/>
      <c r="B9493"/>
      <c r="C9493"/>
    </row>
    <row r="9494" spans="1:3">
      <c r="A9494"/>
      <c r="B9494"/>
      <c r="C9494"/>
    </row>
    <row r="9495" spans="1:3">
      <c r="A9495"/>
      <c r="B9495"/>
      <c r="C9495"/>
    </row>
    <row r="9496" spans="1:3">
      <c r="A9496"/>
      <c r="B9496"/>
      <c r="C9496"/>
    </row>
    <row r="9497" spans="1:3">
      <c r="A9497"/>
      <c r="B9497"/>
      <c r="C9497"/>
    </row>
    <row r="9498" spans="1:3">
      <c r="A9498"/>
      <c r="B9498"/>
      <c r="C9498"/>
    </row>
    <row r="9499" spans="1:3">
      <c r="A9499"/>
      <c r="B9499"/>
      <c r="C9499"/>
    </row>
    <row r="9500" spans="1:3">
      <c r="A9500"/>
      <c r="B9500"/>
      <c r="C9500"/>
    </row>
    <row r="9501" spans="1:3">
      <c r="A9501"/>
      <c r="B9501"/>
      <c r="C9501"/>
    </row>
    <row r="9502" spans="1:3">
      <c r="A9502"/>
      <c r="B9502"/>
      <c r="C9502"/>
    </row>
    <row r="9503" spans="1:3">
      <c r="A9503"/>
      <c r="B9503"/>
      <c r="C9503"/>
    </row>
    <row r="9504" spans="1:3">
      <c r="A9504"/>
      <c r="B9504"/>
      <c r="C9504"/>
    </row>
    <row r="9505" spans="1:3">
      <c r="A9505"/>
      <c r="B9505"/>
      <c r="C9505"/>
    </row>
    <row r="9506" spans="1:3">
      <c r="A9506"/>
      <c r="B9506"/>
      <c r="C9506"/>
    </row>
    <row r="9507" spans="1:3">
      <c r="A9507"/>
      <c r="B9507"/>
      <c r="C9507"/>
    </row>
    <row r="9508" spans="1:3">
      <c r="A9508"/>
      <c r="B9508"/>
      <c r="C9508"/>
    </row>
    <row r="9509" spans="1:3">
      <c r="A9509"/>
      <c r="B9509"/>
      <c r="C9509"/>
    </row>
    <row r="9510" spans="1:3">
      <c r="A9510"/>
      <c r="B9510"/>
      <c r="C9510"/>
    </row>
    <row r="9511" spans="1:3">
      <c r="A9511"/>
      <c r="B9511"/>
      <c r="C9511"/>
    </row>
    <row r="9512" spans="1:3">
      <c r="A9512"/>
      <c r="B9512"/>
      <c r="C9512"/>
    </row>
    <row r="9513" spans="1:3">
      <c r="A9513"/>
      <c r="B9513"/>
      <c r="C9513"/>
    </row>
    <row r="9514" spans="1:3">
      <c r="A9514"/>
      <c r="B9514"/>
      <c r="C9514"/>
    </row>
    <row r="9515" spans="1:3">
      <c r="A9515"/>
      <c r="B9515"/>
      <c r="C9515"/>
    </row>
    <row r="9516" spans="1:3">
      <c r="A9516"/>
      <c r="B9516"/>
      <c r="C9516"/>
    </row>
    <row r="9517" spans="1:3">
      <c r="A9517"/>
      <c r="B9517"/>
      <c r="C9517"/>
    </row>
    <row r="9518" spans="1:3">
      <c r="A9518"/>
      <c r="B9518"/>
      <c r="C9518"/>
    </row>
    <row r="9519" spans="1:3">
      <c r="A9519"/>
      <c r="B9519"/>
      <c r="C9519"/>
    </row>
    <row r="9520" spans="1:3">
      <c r="A9520"/>
      <c r="B9520"/>
      <c r="C9520"/>
    </row>
    <row r="9521" spans="1:3">
      <c r="A9521"/>
      <c r="B9521"/>
      <c r="C9521"/>
    </row>
    <row r="9522" spans="1:3">
      <c r="A9522"/>
      <c r="B9522"/>
      <c r="C9522"/>
    </row>
    <row r="9523" spans="1:3">
      <c r="A9523"/>
      <c r="B9523"/>
      <c r="C9523"/>
    </row>
    <row r="9524" spans="1:3">
      <c r="A9524"/>
      <c r="B9524"/>
      <c r="C9524"/>
    </row>
    <row r="9525" spans="1:3">
      <c r="A9525"/>
      <c r="B9525"/>
      <c r="C9525"/>
    </row>
    <row r="9526" spans="1:3">
      <c r="A9526"/>
      <c r="B9526"/>
      <c r="C9526"/>
    </row>
    <row r="9527" spans="1:3">
      <c r="A9527"/>
      <c r="B9527"/>
      <c r="C9527"/>
    </row>
    <row r="9528" spans="1:3">
      <c r="A9528"/>
      <c r="B9528"/>
      <c r="C9528"/>
    </row>
    <row r="9529" spans="1:3">
      <c r="A9529"/>
      <c r="B9529"/>
      <c r="C9529"/>
    </row>
    <row r="9530" spans="1:3">
      <c r="A9530"/>
      <c r="B9530"/>
      <c r="C9530"/>
    </row>
    <row r="9531" spans="1:3">
      <c r="A9531"/>
      <c r="B9531"/>
      <c r="C9531"/>
    </row>
    <row r="9532" spans="1:3">
      <c r="A9532"/>
      <c r="B9532"/>
      <c r="C9532"/>
    </row>
    <row r="9533" spans="1:3">
      <c r="A9533"/>
      <c r="B9533"/>
      <c r="C9533"/>
    </row>
    <row r="9534" spans="1:3">
      <c r="A9534"/>
      <c r="B9534"/>
      <c r="C9534"/>
    </row>
    <row r="9535" spans="1:3">
      <c r="A9535"/>
      <c r="B9535"/>
      <c r="C9535"/>
    </row>
    <row r="9536" spans="1:3">
      <c r="A9536"/>
      <c r="B9536"/>
      <c r="C9536"/>
    </row>
    <row r="9537" spans="1:3">
      <c r="A9537"/>
      <c r="B9537"/>
      <c r="C9537"/>
    </row>
    <row r="9538" spans="1:3">
      <c r="A9538"/>
      <c r="B9538"/>
      <c r="C9538"/>
    </row>
    <row r="9539" spans="1:3">
      <c r="A9539"/>
      <c r="B9539"/>
      <c r="C9539"/>
    </row>
    <row r="9540" spans="1:3">
      <c r="A9540"/>
      <c r="B9540"/>
      <c r="C9540"/>
    </row>
    <row r="9541" spans="1:3">
      <c r="A9541"/>
      <c r="B9541"/>
      <c r="C9541"/>
    </row>
    <row r="9542" spans="1:3">
      <c r="A9542"/>
      <c r="B9542"/>
      <c r="C9542"/>
    </row>
    <row r="9543" spans="1:3">
      <c r="A9543"/>
      <c r="B9543"/>
      <c r="C9543"/>
    </row>
    <row r="9544" spans="1:3">
      <c r="A9544"/>
      <c r="B9544"/>
      <c r="C9544"/>
    </row>
    <row r="9545" spans="1:3">
      <c r="A9545"/>
      <c r="B9545"/>
      <c r="C9545"/>
    </row>
    <row r="9546" spans="1:3">
      <c r="A9546"/>
      <c r="B9546"/>
      <c r="C9546"/>
    </row>
    <row r="9547" spans="1:3">
      <c r="A9547"/>
      <c r="B9547"/>
      <c r="C9547"/>
    </row>
    <row r="9548" spans="1:3">
      <c r="A9548"/>
      <c r="B9548"/>
      <c r="C9548"/>
    </row>
    <row r="9549" spans="1:3">
      <c r="A9549"/>
      <c r="B9549"/>
      <c r="C9549"/>
    </row>
    <row r="9550" spans="1:3">
      <c r="A9550"/>
      <c r="B9550"/>
      <c r="C9550"/>
    </row>
    <row r="9551" spans="1:3">
      <c r="A9551"/>
      <c r="B9551"/>
      <c r="C9551"/>
    </row>
    <row r="9552" spans="1:3">
      <c r="A9552"/>
      <c r="B9552"/>
      <c r="C9552"/>
    </row>
    <row r="9553" spans="1:3">
      <c r="A9553"/>
      <c r="B9553"/>
      <c r="C9553"/>
    </row>
    <row r="9554" spans="1:3">
      <c r="A9554"/>
      <c r="B9554"/>
      <c r="C9554"/>
    </row>
    <row r="9555" spans="1:3">
      <c r="A9555"/>
      <c r="B9555"/>
      <c r="C9555"/>
    </row>
    <row r="9556" spans="1:3">
      <c r="A9556"/>
      <c r="B9556"/>
      <c r="C9556"/>
    </row>
    <row r="9557" spans="1:3">
      <c r="A9557"/>
      <c r="B9557"/>
      <c r="C9557"/>
    </row>
    <row r="9558" spans="1:3">
      <c r="A9558"/>
      <c r="B9558"/>
      <c r="C9558"/>
    </row>
    <row r="9559" spans="1:3">
      <c r="A9559"/>
      <c r="B9559"/>
      <c r="C9559"/>
    </row>
    <row r="9560" spans="1:3">
      <c r="A9560"/>
      <c r="B9560"/>
      <c r="C9560"/>
    </row>
    <row r="9561" spans="1:3">
      <c r="A9561"/>
      <c r="B9561"/>
      <c r="C9561"/>
    </row>
    <row r="9562" spans="1:3">
      <c r="A9562"/>
      <c r="B9562"/>
      <c r="C9562"/>
    </row>
    <row r="9563" spans="1:3">
      <c r="A9563"/>
      <c r="B9563"/>
      <c r="C9563"/>
    </row>
    <row r="9564" spans="1:3">
      <c r="A9564"/>
      <c r="B9564"/>
      <c r="C9564"/>
    </row>
    <row r="9565" spans="1:3">
      <c r="A9565"/>
      <c r="B9565"/>
      <c r="C9565"/>
    </row>
    <row r="9566" spans="1:3">
      <c r="A9566"/>
      <c r="B9566"/>
      <c r="C9566"/>
    </row>
    <row r="9567" spans="1:3">
      <c r="A9567"/>
      <c r="B9567"/>
      <c r="C9567"/>
    </row>
    <row r="9568" spans="1:3">
      <c r="A9568"/>
      <c r="B9568"/>
      <c r="C9568"/>
    </row>
    <row r="9569" spans="1:3">
      <c r="A9569"/>
      <c r="B9569"/>
      <c r="C9569"/>
    </row>
    <row r="9570" spans="1:3">
      <c r="A9570"/>
      <c r="B9570"/>
      <c r="C9570"/>
    </row>
    <row r="9571" spans="1:3">
      <c r="A9571"/>
      <c r="B9571"/>
      <c r="C9571"/>
    </row>
    <row r="9572" spans="1:3">
      <c r="A9572"/>
      <c r="B9572"/>
      <c r="C9572"/>
    </row>
    <row r="9573" spans="1:3">
      <c r="A9573"/>
      <c r="B9573"/>
      <c r="C9573"/>
    </row>
    <row r="9574" spans="1:3">
      <c r="A9574"/>
      <c r="B9574"/>
      <c r="C9574"/>
    </row>
    <row r="9575" spans="1:3">
      <c r="A9575"/>
      <c r="B9575"/>
      <c r="C9575"/>
    </row>
    <row r="9576" spans="1:3">
      <c r="A9576"/>
      <c r="B9576"/>
      <c r="C9576"/>
    </row>
    <row r="9577" spans="1:3">
      <c r="A9577"/>
      <c r="B9577"/>
      <c r="C9577"/>
    </row>
    <row r="9578" spans="1:3">
      <c r="A9578"/>
      <c r="B9578"/>
      <c r="C9578"/>
    </row>
    <row r="9579" spans="1:3">
      <c r="A9579"/>
      <c r="B9579"/>
      <c r="C9579"/>
    </row>
    <row r="9580" spans="1:3">
      <c r="A9580"/>
      <c r="B9580"/>
      <c r="C9580"/>
    </row>
    <row r="9581" spans="1:3">
      <c r="A9581"/>
      <c r="B9581"/>
      <c r="C9581"/>
    </row>
    <row r="9582" spans="1:3">
      <c r="A9582"/>
      <c r="B9582"/>
      <c r="C9582"/>
    </row>
    <row r="9583" spans="1:3">
      <c r="A9583"/>
      <c r="B9583"/>
      <c r="C9583"/>
    </row>
    <row r="9584" spans="1:3">
      <c r="A9584"/>
      <c r="B9584"/>
      <c r="C9584"/>
    </row>
    <row r="9585" spans="1:3">
      <c r="A9585"/>
      <c r="B9585"/>
      <c r="C9585"/>
    </row>
    <row r="9586" spans="1:3">
      <c r="A9586"/>
      <c r="B9586"/>
      <c r="C9586"/>
    </row>
    <row r="9587" spans="1:3">
      <c r="A9587"/>
      <c r="B9587"/>
      <c r="C9587"/>
    </row>
    <row r="9588" spans="1:3">
      <c r="A9588"/>
      <c r="B9588"/>
      <c r="C9588"/>
    </row>
    <row r="9589" spans="1:3">
      <c r="A9589"/>
      <c r="B9589"/>
      <c r="C9589"/>
    </row>
    <row r="9590" spans="1:3">
      <c r="A9590"/>
      <c r="B9590"/>
      <c r="C9590"/>
    </row>
    <row r="9591" spans="1:3">
      <c r="A9591"/>
      <c r="B9591"/>
      <c r="C9591"/>
    </row>
    <row r="9592" spans="1:3">
      <c r="A9592"/>
      <c r="B9592"/>
      <c r="C9592"/>
    </row>
    <row r="9593" spans="1:3">
      <c r="A9593"/>
      <c r="B9593"/>
      <c r="C9593"/>
    </row>
    <row r="9594" spans="1:3">
      <c r="A9594"/>
      <c r="B9594"/>
      <c r="C9594"/>
    </row>
    <row r="9595" spans="1:3">
      <c r="A9595"/>
      <c r="B9595"/>
      <c r="C9595"/>
    </row>
    <row r="9596" spans="1:3">
      <c r="A9596"/>
      <c r="B9596"/>
      <c r="C9596"/>
    </row>
    <row r="9597" spans="1:3">
      <c r="A9597"/>
      <c r="B9597"/>
      <c r="C9597"/>
    </row>
    <row r="9598" spans="1:3">
      <c r="A9598"/>
      <c r="B9598"/>
      <c r="C9598"/>
    </row>
    <row r="9599" spans="1:3">
      <c r="A9599"/>
      <c r="B9599"/>
      <c r="C9599"/>
    </row>
    <row r="9600" spans="1:3">
      <c r="A9600"/>
      <c r="B9600"/>
      <c r="C9600"/>
    </row>
    <row r="9601" spans="1:3">
      <c r="A9601"/>
      <c r="B9601"/>
      <c r="C9601"/>
    </row>
    <row r="9602" spans="1:3">
      <c r="A9602"/>
      <c r="B9602"/>
      <c r="C9602"/>
    </row>
    <row r="9603" spans="1:3">
      <c r="A9603"/>
      <c r="B9603"/>
      <c r="C9603"/>
    </row>
    <row r="9604" spans="1:3">
      <c r="A9604"/>
      <c r="B9604"/>
      <c r="C9604"/>
    </row>
    <row r="9605" spans="1:3">
      <c r="A9605"/>
      <c r="B9605"/>
      <c r="C9605"/>
    </row>
    <row r="9606" spans="1:3">
      <c r="A9606"/>
      <c r="B9606"/>
      <c r="C9606"/>
    </row>
    <row r="9607" spans="1:3">
      <c r="A9607"/>
      <c r="B9607"/>
      <c r="C9607"/>
    </row>
    <row r="9608" spans="1:3">
      <c r="A9608"/>
      <c r="B9608"/>
      <c r="C9608"/>
    </row>
    <row r="9609" spans="1:3">
      <c r="A9609"/>
      <c r="B9609"/>
      <c r="C9609"/>
    </row>
    <row r="9610" spans="1:3">
      <c r="A9610"/>
      <c r="B9610"/>
      <c r="C9610"/>
    </row>
    <row r="9611" spans="1:3">
      <c r="A9611"/>
      <c r="B9611"/>
      <c r="C9611"/>
    </row>
    <row r="9612" spans="1:3">
      <c r="A9612"/>
      <c r="B9612"/>
      <c r="C9612"/>
    </row>
    <row r="9613" spans="1:3">
      <c r="A9613"/>
      <c r="B9613"/>
      <c r="C9613"/>
    </row>
    <row r="9614" spans="1:3">
      <c r="A9614"/>
      <c r="B9614"/>
      <c r="C9614"/>
    </row>
    <row r="9615" spans="1:3">
      <c r="A9615"/>
      <c r="B9615"/>
      <c r="C9615"/>
    </row>
    <row r="9616" spans="1:3">
      <c r="A9616"/>
      <c r="B9616"/>
      <c r="C9616"/>
    </row>
    <row r="9617" spans="1:3">
      <c r="A9617"/>
      <c r="B9617"/>
      <c r="C9617"/>
    </row>
    <row r="9618" spans="1:3">
      <c r="A9618"/>
      <c r="B9618"/>
      <c r="C9618"/>
    </row>
    <row r="9619" spans="1:3">
      <c r="A9619"/>
      <c r="B9619"/>
      <c r="C9619"/>
    </row>
    <row r="9620" spans="1:3">
      <c r="A9620"/>
      <c r="B9620"/>
      <c r="C9620"/>
    </row>
    <row r="9621" spans="1:3">
      <c r="A9621"/>
      <c r="B9621"/>
      <c r="C9621"/>
    </row>
    <row r="9622" spans="1:3">
      <c r="A9622"/>
      <c r="B9622"/>
      <c r="C9622"/>
    </row>
    <row r="9623" spans="1:3">
      <c r="A9623"/>
      <c r="B9623"/>
      <c r="C9623"/>
    </row>
    <row r="9624" spans="1:3">
      <c r="A9624"/>
      <c r="B9624"/>
      <c r="C9624"/>
    </row>
    <row r="9625" spans="1:3">
      <c r="A9625"/>
      <c r="B9625"/>
      <c r="C9625"/>
    </row>
    <row r="9626" spans="1:3">
      <c r="A9626"/>
      <c r="B9626"/>
      <c r="C9626"/>
    </row>
    <row r="9627" spans="1:3">
      <c r="A9627"/>
      <c r="B9627"/>
      <c r="C9627"/>
    </row>
    <row r="9628" spans="1:3">
      <c r="A9628"/>
      <c r="B9628"/>
      <c r="C9628"/>
    </row>
    <row r="9629" spans="1:3">
      <c r="A9629"/>
      <c r="B9629"/>
      <c r="C9629"/>
    </row>
    <row r="9630" spans="1:3">
      <c r="A9630"/>
      <c r="B9630"/>
      <c r="C9630"/>
    </row>
    <row r="9631" spans="1:3">
      <c r="A9631"/>
      <c r="B9631"/>
      <c r="C9631"/>
    </row>
    <row r="9632" spans="1:3">
      <c r="A9632"/>
      <c r="B9632"/>
      <c r="C9632"/>
    </row>
    <row r="9633" spans="1:3">
      <c r="A9633"/>
      <c r="B9633"/>
      <c r="C9633"/>
    </row>
    <row r="9634" spans="1:3">
      <c r="A9634"/>
      <c r="B9634"/>
      <c r="C9634"/>
    </row>
    <row r="9635" spans="1:3">
      <c r="A9635"/>
      <c r="B9635"/>
      <c r="C9635"/>
    </row>
    <row r="9636" spans="1:3">
      <c r="A9636"/>
      <c r="B9636"/>
      <c r="C9636"/>
    </row>
    <row r="9637" spans="1:3">
      <c r="A9637"/>
      <c r="B9637"/>
      <c r="C9637"/>
    </row>
    <row r="9638" spans="1:3">
      <c r="A9638"/>
      <c r="B9638"/>
      <c r="C9638"/>
    </row>
    <row r="9639" spans="1:3">
      <c r="A9639"/>
      <c r="B9639"/>
      <c r="C9639"/>
    </row>
    <row r="9640" spans="1:3">
      <c r="A9640"/>
      <c r="B9640"/>
      <c r="C9640"/>
    </row>
    <row r="9641" spans="1:3">
      <c r="A9641"/>
      <c r="B9641"/>
      <c r="C9641"/>
    </row>
    <row r="9642" spans="1:3">
      <c r="A9642"/>
      <c r="B9642"/>
      <c r="C9642"/>
    </row>
    <row r="9643" spans="1:3">
      <c r="A9643"/>
      <c r="B9643"/>
      <c r="C9643"/>
    </row>
    <row r="9644" spans="1:3">
      <c r="A9644"/>
      <c r="B9644"/>
      <c r="C9644"/>
    </row>
    <row r="9645" spans="1:3">
      <c r="A9645"/>
      <c r="B9645"/>
      <c r="C9645"/>
    </row>
    <row r="9646" spans="1:3">
      <c r="A9646"/>
      <c r="B9646"/>
      <c r="C9646"/>
    </row>
    <row r="9647" spans="1:3">
      <c r="A9647"/>
      <c r="B9647"/>
      <c r="C9647"/>
    </row>
    <row r="9648" spans="1:3">
      <c r="A9648"/>
      <c r="B9648"/>
      <c r="C9648"/>
    </row>
    <row r="9649" spans="1:3">
      <c r="A9649"/>
      <c r="B9649"/>
      <c r="C9649"/>
    </row>
    <row r="9650" spans="1:3">
      <c r="A9650"/>
      <c r="B9650"/>
      <c r="C9650"/>
    </row>
    <row r="9651" spans="1:3">
      <c r="A9651"/>
      <c r="B9651"/>
      <c r="C9651"/>
    </row>
    <row r="9652" spans="1:3">
      <c r="A9652"/>
      <c r="B9652"/>
      <c r="C9652"/>
    </row>
    <row r="9653" spans="1:3">
      <c r="A9653"/>
      <c r="B9653"/>
      <c r="C9653"/>
    </row>
    <row r="9654" spans="1:3">
      <c r="A9654"/>
      <c r="B9654"/>
      <c r="C9654"/>
    </row>
    <row r="9655" spans="1:3">
      <c r="A9655"/>
      <c r="B9655"/>
      <c r="C9655"/>
    </row>
    <row r="9656" spans="1:3">
      <c r="A9656"/>
      <c r="B9656"/>
      <c r="C9656"/>
    </row>
    <row r="9657" spans="1:3">
      <c r="A9657"/>
      <c r="B9657"/>
      <c r="C9657"/>
    </row>
    <row r="9658" spans="1:3">
      <c r="A9658"/>
      <c r="B9658"/>
      <c r="C9658"/>
    </row>
    <row r="9659" spans="1:3">
      <c r="A9659"/>
      <c r="B9659"/>
      <c r="C9659"/>
    </row>
    <row r="9660" spans="1:3">
      <c r="A9660"/>
      <c r="B9660"/>
      <c r="C9660"/>
    </row>
    <row r="9661" spans="1:3">
      <c r="A9661"/>
      <c r="B9661"/>
      <c r="C9661"/>
    </row>
    <row r="9662" spans="1:3">
      <c r="A9662"/>
      <c r="B9662"/>
      <c r="C9662"/>
    </row>
    <row r="9663" spans="1:3">
      <c r="A9663"/>
      <c r="B9663"/>
      <c r="C9663"/>
    </row>
    <row r="9664" spans="1:3">
      <c r="A9664"/>
      <c r="B9664"/>
      <c r="C9664"/>
    </row>
    <row r="9665" spans="1:3">
      <c r="A9665"/>
      <c r="B9665"/>
      <c r="C9665"/>
    </row>
    <row r="9666" spans="1:3">
      <c r="A9666"/>
      <c r="B9666"/>
      <c r="C9666"/>
    </row>
    <row r="9667" spans="1:3">
      <c r="A9667"/>
      <c r="B9667"/>
      <c r="C9667"/>
    </row>
    <row r="9668" spans="1:3">
      <c r="A9668"/>
      <c r="B9668"/>
      <c r="C9668"/>
    </row>
    <row r="9669" spans="1:3">
      <c r="A9669"/>
      <c r="B9669"/>
      <c r="C9669"/>
    </row>
    <row r="9670" spans="1:3">
      <c r="A9670"/>
      <c r="B9670"/>
      <c r="C9670"/>
    </row>
    <row r="9671" spans="1:3">
      <c r="A9671"/>
      <c r="B9671"/>
      <c r="C9671"/>
    </row>
    <row r="9672" spans="1:3">
      <c r="A9672"/>
      <c r="B9672"/>
      <c r="C9672"/>
    </row>
    <row r="9673" spans="1:3">
      <c r="A9673"/>
      <c r="B9673"/>
      <c r="C9673"/>
    </row>
    <row r="9674" spans="1:3">
      <c r="A9674"/>
      <c r="B9674"/>
      <c r="C9674"/>
    </row>
    <row r="9675" spans="1:3">
      <c r="A9675"/>
      <c r="B9675"/>
      <c r="C9675"/>
    </row>
    <row r="9676" spans="1:3">
      <c r="A9676"/>
      <c r="B9676"/>
      <c r="C9676"/>
    </row>
    <row r="9677" spans="1:3">
      <c r="A9677"/>
      <c r="B9677"/>
      <c r="C9677"/>
    </row>
    <row r="9678" spans="1:3">
      <c r="A9678"/>
      <c r="B9678"/>
      <c r="C9678"/>
    </row>
    <row r="9679" spans="1:3">
      <c r="A9679"/>
      <c r="B9679"/>
      <c r="C9679"/>
    </row>
    <row r="9680" spans="1:3">
      <c r="A9680"/>
      <c r="B9680"/>
      <c r="C9680"/>
    </row>
    <row r="9681" spans="1:3">
      <c r="A9681"/>
      <c r="B9681"/>
      <c r="C9681"/>
    </row>
    <row r="9682" spans="1:3">
      <c r="A9682"/>
      <c r="B9682"/>
      <c r="C9682"/>
    </row>
    <row r="9683" spans="1:3">
      <c r="A9683"/>
      <c r="B9683"/>
      <c r="C9683"/>
    </row>
    <row r="9684" spans="1:3">
      <c r="A9684"/>
      <c r="B9684"/>
      <c r="C9684"/>
    </row>
    <row r="9685" spans="1:3">
      <c r="A9685"/>
      <c r="B9685"/>
      <c r="C9685"/>
    </row>
    <row r="9686" spans="1:3">
      <c r="A9686"/>
      <c r="B9686"/>
      <c r="C9686"/>
    </row>
    <row r="9687" spans="1:3">
      <c r="A9687"/>
      <c r="B9687"/>
      <c r="C9687"/>
    </row>
    <row r="9688" spans="1:3">
      <c r="A9688"/>
      <c r="B9688"/>
      <c r="C9688"/>
    </row>
    <row r="9689" spans="1:3">
      <c r="A9689"/>
      <c r="B9689"/>
      <c r="C9689"/>
    </row>
    <row r="9690" spans="1:3">
      <c r="A9690"/>
      <c r="B9690"/>
      <c r="C9690"/>
    </row>
    <row r="9691" spans="1:3">
      <c r="A9691"/>
      <c r="B9691"/>
      <c r="C9691"/>
    </row>
    <row r="9692" spans="1:3">
      <c r="A9692"/>
      <c r="B9692"/>
      <c r="C9692"/>
    </row>
    <row r="9693" spans="1:3">
      <c r="A9693"/>
      <c r="B9693"/>
      <c r="C9693"/>
    </row>
    <row r="9694" spans="1:3">
      <c r="A9694"/>
      <c r="B9694"/>
      <c r="C9694"/>
    </row>
    <row r="9695" spans="1:3">
      <c r="A9695"/>
      <c r="B9695"/>
      <c r="C9695"/>
    </row>
    <row r="9696" spans="1:3">
      <c r="A9696"/>
      <c r="B9696"/>
      <c r="C9696"/>
    </row>
    <row r="9697" spans="1:3">
      <c r="A9697"/>
      <c r="B9697"/>
      <c r="C9697"/>
    </row>
    <row r="9698" spans="1:3">
      <c r="A9698"/>
      <c r="B9698"/>
      <c r="C9698"/>
    </row>
    <row r="9699" spans="1:3">
      <c r="A9699"/>
      <c r="B9699"/>
      <c r="C9699"/>
    </row>
    <row r="9700" spans="1:3">
      <c r="A9700"/>
      <c r="B9700"/>
      <c r="C9700"/>
    </row>
    <row r="9701" spans="1:3">
      <c r="A9701"/>
      <c r="B9701"/>
      <c r="C9701"/>
    </row>
    <row r="9702" spans="1:3">
      <c r="A9702"/>
      <c r="B9702"/>
      <c r="C9702"/>
    </row>
    <row r="9703" spans="1:3">
      <c r="A9703"/>
      <c r="B9703"/>
      <c r="C9703"/>
    </row>
    <row r="9704" spans="1:3">
      <c r="A9704"/>
      <c r="B9704"/>
      <c r="C9704"/>
    </row>
    <row r="9705" spans="1:3">
      <c r="A9705"/>
      <c r="B9705"/>
      <c r="C9705"/>
    </row>
    <row r="9706" spans="1:3">
      <c r="A9706"/>
      <c r="B9706"/>
      <c r="C9706"/>
    </row>
    <row r="9707" spans="1:3">
      <c r="A9707"/>
      <c r="B9707"/>
      <c r="C9707"/>
    </row>
    <row r="9708" spans="1:3">
      <c r="A9708"/>
      <c r="B9708"/>
      <c r="C9708"/>
    </row>
    <row r="9709" spans="1:3">
      <c r="A9709"/>
      <c r="B9709"/>
      <c r="C9709"/>
    </row>
    <row r="9710" spans="1:3">
      <c r="A9710"/>
      <c r="B9710"/>
      <c r="C9710"/>
    </row>
    <row r="9711" spans="1:3">
      <c r="A9711"/>
      <c r="B9711"/>
      <c r="C9711"/>
    </row>
    <row r="9712" spans="1:3">
      <c r="A9712"/>
      <c r="B9712"/>
      <c r="C9712"/>
    </row>
    <row r="9713" spans="1:3">
      <c r="A9713"/>
      <c r="B9713"/>
      <c r="C9713"/>
    </row>
    <row r="9714" spans="1:3">
      <c r="A9714"/>
      <c r="B9714"/>
      <c r="C9714"/>
    </row>
    <row r="9715" spans="1:3">
      <c r="A9715"/>
      <c r="B9715"/>
      <c r="C9715"/>
    </row>
    <row r="9716" spans="1:3">
      <c r="A9716"/>
      <c r="B9716"/>
      <c r="C9716"/>
    </row>
    <row r="9717" spans="1:3">
      <c r="A9717"/>
      <c r="B9717"/>
      <c r="C9717"/>
    </row>
    <row r="9718" spans="1:3">
      <c r="A9718"/>
      <c r="B9718"/>
      <c r="C9718"/>
    </row>
    <row r="9719" spans="1:3">
      <c r="A9719"/>
      <c r="B9719"/>
      <c r="C9719"/>
    </row>
    <row r="9720" spans="1:3">
      <c r="A9720"/>
      <c r="B9720"/>
      <c r="C9720"/>
    </row>
    <row r="9721" spans="1:3">
      <c r="A9721"/>
      <c r="B9721"/>
      <c r="C9721"/>
    </row>
    <row r="9722" spans="1:3">
      <c r="A9722"/>
      <c r="B9722"/>
      <c r="C9722"/>
    </row>
    <row r="9723" spans="1:3">
      <c r="A9723"/>
      <c r="B9723"/>
      <c r="C9723"/>
    </row>
    <row r="9724" spans="1:3">
      <c r="A9724"/>
      <c r="B9724"/>
      <c r="C9724"/>
    </row>
    <row r="9725" spans="1:3">
      <c r="A9725"/>
      <c r="B9725"/>
      <c r="C9725"/>
    </row>
    <row r="9726" spans="1:3">
      <c r="A9726"/>
      <c r="B9726"/>
      <c r="C9726"/>
    </row>
    <row r="9727" spans="1:3">
      <c r="A9727"/>
      <c r="B9727"/>
      <c r="C9727"/>
    </row>
    <row r="9728" spans="1:3">
      <c r="A9728"/>
      <c r="B9728"/>
      <c r="C9728"/>
    </row>
    <row r="9729" spans="1:3">
      <c r="A9729"/>
      <c r="B9729"/>
      <c r="C9729"/>
    </row>
    <row r="9730" spans="1:3">
      <c r="A9730"/>
      <c r="B9730"/>
      <c r="C9730"/>
    </row>
    <row r="9731" spans="1:3">
      <c r="A9731"/>
      <c r="B9731"/>
      <c r="C9731"/>
    </row>
    <row r="9732" spans="1:3">
      <c r="A9732"/>
      <c r="B9732"/>
      <c r="C9732"/>
    </row>
    <row r="9733" spans="1:3">
      <c r="A9733"/>
      <c r="B9733"/>
      <c r="C9733"/>
    </row>
    <row r="9734" spans="1:3">
      <c r="A9734"/>
      <c r="B9734"/>
      <c r="C9734"/>
    </row>
    <row r="9735" spans="1:3">
      <c r="A9735"/>
      <c r="B9735"/>
      <c r="C9735"/>
    </row>
    <row r="9736" spans="1:3">
      <c r="A9736"/>
      <c r="B9736"/>
      <c r="C9736"/>
    </row>
    <row r="9737" spans="1:3">
      <c r="A9737"/>
      <c r="B9737"/>
      <c r="C9737"/>
    </row>
    <row r="9738" spans="1:3">
      <c r="A9738"/>
      <c r="B9738"/>
      <c r="C9738"/>
    </row>
    <row r="9739" spans="1:3">
      <c r="A9739"/>
      <c r="B9739"/>
      <c r="C9739"/>
    </row>
    <row r="9740" spans="1:3">
      <c r="A9740"/>
      <c r="B9740"/>
      <c r="C9740"/>
    </row>
    <row r="9741" spans="1:3">
      <c r="A9741"/>
      <c r="B9741"/>
      <c r="C9741"/>
    </row>
    <row r="9742" spans="1:3">
      <c r="A9742"/>
      <c r="B9742"/>
      <c r="C9742"/>
    </row>
    <row r="9743" spans="1:3">
      <c r="A9743"/>
      <c r="B9743"/>
      <c r="C9743"/>
    </row>
    <row r="9744" spans="1:3">
      <c r="A9744"/>
      <c r="B9744"/>
      <c r="C9744"/>
    </row>
    <row r="9745" spans="1:3">
      <c r="A9745"/>
      <c r="B9745"/>
      <c r="C9745"/>
    </row>
    <row r="9746" spans="1:3">
      <c r="A9746"/>
      <c r="B9746"/>
      <c r="C9746"/>
    </row>
    <row r="9747" spans="1:3">
      <c r="A9747"/>
      <c r="B9747"/>
      <c r="C9747"/>
    </row>
    <row r="9748" spans="1:3">
      <c r="A9748"/>
      <c r="B9748"/>
      <c r="C9748"/>
    </row>
    <row r="9749" spans="1:3">
      <c r="A9749"/>
      <c r="B9749"/>
      <c r="C9749"/>
    </row>
    <row r="9750" spans="1:3">
      <c r="A9750"/>
      <c r="B9750"/>
      <c r="C9750"/>
    </row>
    <row r="9751" spans="1:3">
      <c r="A9751"/>
      <c r="B9751"/>
      <c r="C9751"/>
    </row>
    <row r="9752" spans="1:3">
      <c r="A9752"/>
      <c r="B9752"/>
      <c r="C9752"/>
    </row>
    <row r="9753" spans="1:3">
      <c r="A9753"/>
      <c r="B9753"/>
      <c r="C9753"/>
    </row>
    <row r="9754" spans="1:3">
      <c r="A9754"/>
      <c r="B9754"/>
      <c r="C9754"/>
    </row>
    <row r="9755" spans="1:3">
      <c r="A9755"/>
      <c r="B9755"/>
      <c r="C9755"/>
    </row>
    <row r="9756" spans="1:3">
      <c r="A9756"/>
      <c r="B9756"/>
      <c r="C9756"/>
    </row>
    <row r="9757" spans="1:3">
      <c r="A9757"/>
      <c r="B9757"/>
      <c r="C9757"/>
    </row>
    <row r="9758" spans="1:3">
      <c r="A9758"/>
      <c r="B9758"/>
      <c r="C9758"/>
    </row>
    <row r="9759" spans="1:3">
      <c r="A9759"/>
      <c r="B9759"/>
      <c r="C9759"/>
    </row>
    <row r="9760" spans="1:3">
      <c r="A9760"/>
      <c r="B9760"/>
      <c r="C9760"/>
    </row>
    <row r="9761" spans="1:3">
      <c r="A9761"/>
      <c r="B9761"/>
      <c r="C9761"/>
    </row>
    <row r="9762" spans="1:3">
      <c r="A9762"/>
      <c r="B9762"/>
      <c r="C9762"/>
    </row>
    <row r="9763" spans="1:3">
      <c r="A9763"/>
      <c r="B9763"/>
      <c r="C9763"/>
    </row>
    <row r="9764" spans="1:3">
      <c r="A9764"/>
      <c r="B9764"/>
      <c r="C9764"/>
    </row>
    <row r="9765" spans="1:3">
      <c r="A9765"/>
      <c r="B9765"/>
      <c r="C9765"/>
    </row>
    <row r="9766" spans="1:3">
      <c r="A9766"/>
      <c r="B9766"/>
      <c r="C9766"/>
    </row>
    <row r="9767" spans="1:3">
      <c r="A9767"/>
      <c r="B9767"/>
      <c r="C9767"/>
    </row>
    <row r="9768" spans="1:3">
      <c r="A9768"/>
      <c r="B9768"/>
      <c r="C9768"/>
    </row>
    <row r="9769" spans="1:3">
      <c r="A9769"/>
      <c r="B9769"/>
      <c r="C9769"/>
    </row>
    <row r="9770" spans="1:3">
      <c r="A9770"/>
      <c r="B9770"/>
      <c r="C9770"/>
    </row>
    <row r="9771" spans="1:3">
      <c r="A9771"/>
      <c r="B9771"/>
      <c r="C9771"/>
    </row>
    <row r="9772" spans="1:3">
      <c r="A9772"/>
      <c r="B9772"/>
      <c r="C9772"/>
    </row>
    <row r="9773" spans="1:3">
      <c r="A9773"/>
      <c r="B9773"/>
      <c r="C9773"/>
    </row>
    <row r="9774" spans="1:3">
      <c r="A9774"/>
      <c r="B9774"/>
      <c r="C9774"/>
    </row>
    <row r="9775" spans="1:3">
      <c r="A9775"/>
      <c r="B9775"/>
      <c r="C9775"/>
    </row>
    <row r="9776" spans="1:3">
      <c r="A9776"/>
      <c r="B9776"/>
      <c r="C9776"/>
    </row>
    <row r="9777" spans="1:3">
      <c r="A9777"/>
      <c r="B9777"/>
      <c r="C9777"/>
    </row>
    <row r="9778" spans="1:3">
      <c r="A9778"/>
      <c r="B9778"/>
      <c r="C9778"/>
    </row>
    <row r="9779" spans="1:3">
      <c r="A9779"/>
      <c r="B9779"/>
      <c r="C9779"/>
    </row>
    <row r="9780" spans="1:3">
      <c r="A9780"/>
      <c r="B9780"/>
      <c r="C9780"/>
    </row>
    <row r="9781" spans="1:3">
      <c r="A9781"/>
      <c r="B9781"/>
      <c r="C9781"/>
    </row>
    <row r="9782" spans="1:3">
      <c r="A9782"/>
      <c r="B9782"/>
      <c r="C9782"/>
    </row>
    <row r="9783" spans="1:3">
      <c r="A9783"/>
      <c r="B9783"/>
      <c r="C9783"/>
    </row>
    <row r="9784" spans="1:3">
      <c r="A9784"/>
      <c r="B9784"/>
      <c r="C9784"/>
    </row>
    <row r="9785" spans="1:3">
      <c r="A9785"/>
      <c r="B9785"/>
      <c r="C9785"/>
    </row>
    <row r="9786" spans="1:3">
      <c r="A9786"/>
      <c r="B9786"/>
      <c r="C9786"/>
    </row>
    <row r="9787" spans="1:3">
      <c r="A9787"/>
      <c r="B9787"/>
      <c r="C9787"/>
    </row>
    <row r="9788" spans="1:3">
      <c r="A9788"/>
      <c r="B9788"/>
      <c r="C9788"/>
    </row>
    <row r="9789" spans="1:3">
      <c r="A9789"/>
      <c r="B9789"/>
      <c r="C9789"/>
    </row>
    <row r="9790" spans="1:3">
      <c r="A9790"/>
      <c r="B9790"/>
      <c r="C9790"/>
    </row>
    <row r="9791" spans="1:3">
      <c r="A9791"/>
      <c r="B9791"/>
      <c r="C9791"/>
    </row>
    <row r="9792" spans="1:3">
      <c r="A9792"/>
      <c r="B9792"/>
      <c r="C9792"/>
    </row>
    <row r="9793" spans="1:3">
      <c r="A9793"/>
      <c r="B9793"/>
      <c r="C9793"/>
    </row>
    <row r="9794" spans="1:3">
      <c r="A9794"/>
      <c r="B9794"/>
      <c r="C9794"/>
    </row>
    <row r="9795" spans="1:3">
      <c r="A9795"/>
      <c r="B9795"/>
      <c r="C9795"/>
    </row>
    <row r="9796" spans="1:3">
      <c r="A9796"/>
      <c r="B9796"/>
      <c r="C9796"/>
    </row>
    <row r="9797" spans="1:3">
      <c r="A9797"/>
      <c r="B9797"/>
      <c r="C9797"/>
    </row>
    <row r="9798" spans="1:3">
      <c r="A9798"/>
      <c r="B9798"/>
      <c r="C9798"/>
    </row>
    <row r="9799" spans="1:3">
      <c r="A9799"/>
      <c r="B9799"/>
      <c r="C9799"/>
    </row>
    <row r="9800" spans="1:3">
      <c r="A9800"/>
      <c r="B9800"/>
      <c r="C9800"/>
    </row>
    <row r="9801" spans="1:3">
      <c r="A9801"/>
      <c r="B9801"/>
      <c r="C9801"/>
    </row>
    <row r="9802" spans="1:3">
      <c r="A9802"/>
      <c r="B9802"/>
      <c r="C9802"/>
    </row>
    <row r="9803" spans="1:3">
      <c r="A9803"/>
      <c r="B9803"/>
      <c r="C9803"/>
    </row>
    <row r="9804" spans="1:3">
      <c r="A9804"/>
      <c r="B9804"/>
      <c r="C9804"/>
    </row>
    <row r="9805" spans="1:3">
      <c r="A9805"/>
      <c r="B9805"/>
      <c r="C9805"/>
    </row>
    <row r="9806" spans="1:3">
      <c r="A9806"/>
      <c r="B9806"/>
      <c r="C9806"/>
    </row>
    <row r="9807" spans="1:3">
      <c r="A9807"/>
      <c r="B9807"/>
      <c r="C9807"/>
    </row>
    <row r="9808" spans="1:3">
      <c r="A9808"/>
      <c r="B9808"/>
      <c r="C9808"/>
    </row>
    <row r="9809" spans="1:3">
      <c r="A9809"/>
      <c r="B9809"/>
      <c r="C9809"/>
    </row>
    <row r="9810" spans="1:3">
      <c r="A9810"/>
      <c r="B9810"/>
      <c r="C9810"/>
    </row>
    <row r="9811" spans="1:3">
      <c r="A9811"/>
      <c r="B9811"/>
      <c r="C9811"/>
    </row>
    <row r="9812" spans="1:3">
      <c r="A9812"/>
      <c r="B9812"/>
      <c r="C9812"/>
    </row>
    <row r="9813" spans="1:3">
      <c r="A9813"/>
      <c r="B9813"/>
      <c r="C9813"/>
    </row>
    <row r="9814" spans="1:3">
      <c r="A9814"/>
      <c r="B9814"/>
      <c r="C9814"/>
    </row>
    <row r="9815" spans="1:3">
      <c r="A9815"/>
      <c r="B9815"/>
      <c r="C9815"/>
    </row>
    <row r="9816" spans="1:3">
      <c r="A9816"/>
      <c r="B9816"/>
      <c r="C9816"/>
    </row>
    <row r="9817" spans="1:3">
      <c r="A9817"/>
      <c r="B9817"/>
      <c r="C9817"/>
    </row>
    <row r="9818" spans="1:3">
      <c r="A9818"/>
      <c r="B9818"/>
      <c r="C9818"/>
    </row>
    <row r="9819" spans="1:3">
      <c r="A9819"/>
      <c r="B9819"/>
      <c r="C9819"/>
    </row>
    <row r="9820" spans="1:3">
      <c r="A9820"/>
      <c r="B9820"/>
      <c r="C9820"/>
    </row>
    <row r="9821" spans="1:3">
      <c r="A9821"/>
      <c r="B9821"/>
      <c r="C9821"/>
    </row>
    <row r="9822" spans="1:3">
      <c r="A9822"/>
      <c r="B9822"/>
      <c r="C9822"/>
    </row>
    <row r="9823" spans="1:3">
      <c r="A9823"/>
      <c r="B9823"/>
      <c r="C9823"/>
    </row>
    <row r="9824" spans="1:3">
      <c r="A9824"/>
      <c r="B9824"/>
      <c r="C9824"/>
    </row>
    <row r="9825" spans="1:3">
      <c r="A9825"/>
      <c r="B9825"/>
      <c r="C9825"/>
    </row>
    <row r="9826" spans="1:3">
      <c r="A9826"/>
      <c r="B9826"/>
      <c r="C9826"/>
    </row>
    <row r="9827" spans="1:3">
      <c r="A9827"/>
      <c r="B9827"/>
      <c r="C9827"/>
    </row>
    <row r="9828" spans="1:3">
      <c r="A9828"/>
      <c r="B9828"/>
      <c r="C9828"/>
    </row>
    <row r="9829" spans="1:3">
      <c r="A9829"/>
      <c r="B9829"/>
      <c r="C9829"/>
    </row>
    <row r="9830" spans="1:3">
      <c r="A9830"/>
      <c r="B9830"/>
      <c r="C9830"/>
    </row>
    <row r="9831" spans="1:3">
      <c r="A9831"/>
      <c r="B9831"/>
      <c r="C9831"/>
    </row>
    <row r="9832" spans="1:3">
      <c r="A9832"/>
      <c r="B9832"/>
      <c r="C9832"/>
    </row>
    <row r="9833" spans="1:3">
      <c r="A9833"/>
      <c r="B9833"/>
      <c r="C9833"/>
    </row>
    <row r="9834" spans="1:3">
      <c r="A9834"/>
      <c r="B9834"/>
      <c r="C9834"/>
    </row>
    <row r="9835" spans="1:3">
      <c r="A9835"/>
      <c r="B9835"/>
      <c r="C9835"/>
    </row>
    <row r="9836" spans="1:3">
      <c r="A9836"/>
      <c r="B9836"/>
      <c r="C9836"/>
    </row>
    <row r="9837" spans="1:3">
      <c r="A9837"/>
      <c r="B9837"/>
      <c r="C9837"/>
    </row>
    <row r="9838" spans="1:3">
      <c r="A9838"/>
      <c r="B9838"/>
      <c r="C9838"/>
    </row>
    <row r="9839" spans="1:3">
      <c r="A9839"/>
      <c r="B9839"/>
      <c r="C9839"/>
    </row>
    <row r="9840" spans="1:3">
      <c r="A9840"/>
      <c r="B9840"/>
      <c r="C9840"/>
    </row>
    <row r="9841" spans="1:3">
      <c r="A9841"/>
      <c r="B9841"/>
      <c r="C9841"/>
    </row>
    <row r="9842" spans="1:3">
      <c r="A9842"/>
      <c r="B9842"/>
      <c r="C9842"/>
    </row>
    <row r="9843" spans="1:3">
      <c r="A9843"/>
      <c r="B9843"/>
      <c r="C9843"/>
    </row>
    <row r="9844" spans="1:3">
      <c r="A9844"/>
      <c r="B9844"/>
      <c r="C9844"/>
    </row>
    <row r="9845" spans="1:3">
      <c r="A9845"/>
      <c r="B9845"/>
      <c r="C9845"/>
    </row>
    <row r="9846" spans="1:3">
      <c r="A9846"/>
      <c r="B9846"/>
      <c r="C9846"/>
    </row>
    <row r="9847" spans="1:3">
      <c r="A9847"/>
      <c r="B9847"/>
      <c r="C9847"/>
    </row>
    <row r="9848" spans="1:3">
      <c r="A9848"/>
      <c r="B9848"/>
      <c r="C9848"/>
    </row>
    <row r="9849" spans="1:3">
      <c r="A9849"/>
      <c r="B9849"/>
      <c r="C9849"/>
    </row>
    <row r="9850" spans="1:3">
      <c r="A9850"/>
      <c r="B9850"/>
      <c r="C9850"/>
    </row>
    <row r="9851" spans="1:3">
      <c r="A9851"/>
      <c r="B9851"/>
      <c r="C9851"/>
    </row>
    <row r="9852" spans="1:3">
      <c r="A9852"/>
      <c r="B9852"/>
      <c r="C9852"/>
    </row>
    <row r="9853" spans="1:3">
      <c r="A9853"/>
      <c r="B9853"/>
      <c r="C9853"/>
    </row>
    <row r="9854" spans="1:3">
      <c r="A9854"/>
      <c r="B9854"/>
      <c r="C9854"/>
    </row>
    <row r="9855" spans="1:3">
      <c r="A9855"/>
      <c r="B9855"/>
      <c r="C9855"/>
    </row>
    <row r="9856" spans="1:3">
      <c r="A9856"/>
      <c r="B9856"/>
      <c r="C9856"/>
    </row>
    <row r="9857" spans="1:3">
      <c r="A9857"/>
      <c r="B9857"/>
      <c r="C9857"/>
    </row>
    <row r="9858" spans="1:3">
      <c r="A9858"/>
      <c r="B9858"/>
      <c r="C9858"/>
    </row>
    <row r="9859" spans="1:3">
      <c r="A9859"/>
      <c r="B9859"/>
      <c r="C9859"/>
    </row>
    <row r="9860" spans="1:3">
      <c r="A9860"/>
      <c r="B9860"/>
      <c r="C9860"/>
    </row>
    <row r="9861" spans="1:3">
      <c r="A9861"/>
      <c r="B9861"/>
      <c r="C9861"/>
    </row>
    <row r="9862" spans="1:3">
      <c r="A9862"/>
      <c r="B9862"/>
      <c r="C9862"/>
    </row>
    <row r="9863" spans="1:3">
      <c r="A9863"/>
      <c r="B9863"/>
      <c r="C9863"/>
    </row>
    <row r="9864" spans="1:3">
      <c r="A9864"/>
      <c r="B9864"/>
      <c r="C9864"/>
    </row>
    <row r="9865" spans="1:3">
      <c r="A9865"/>
      <c r="B9865"/>
      <c r="C9865"/>
    </row>
    <row r="9866" spans="1:3">
      <c r="A9866"/>
      <c r="B9866"/>
      <c r="C9866"/>
    </row>
    <row r="9867" spans="1:3">
      <c r="A9867"/>
      <c r="B9867"/>
      <c r="C9867"/>
    </row>
    <row r="9868" spans="1:3">
      <c r="A9868"/>
      <c r="B9868"/>
      <c r="C9868"/>
    </row>
    <row r="9869" spans="1:3">
      <c r="A9869"/>
      <c r="B9869"/>
      <c r="C9869"/>
    </row>
    <row r="9870" spans="1:3">
      <c r="A9870"/>
      <c r="B9870"/>
      <c r="C9870"/>
    </row>
    <row r="9871" spans="1:3">
      <c r="A9871"/>
      <c r="B9871"/>
      <c r="C9871"/>
    </row>
    <row r="9872" spans="1:3">
      <c r="A9872"/>
      <c r="B9872"/>
      <c r="C9872"/>
    </row>
    <row r="9873" spans="1:3">
      <c r="A9873"/>
      <c r="B9873"/>
      <c r="C9873"/>
    </row>
    <row r="9874" spans="1:3">
      <c r="A9874"/>
      <c r="B9874"/>
      <c r="C9874"/>
    </row>
    <row r="9875" spans="1:3">
      <c r="A9875"/>
      <c r="B9875"/>
      <c r="C9875"/>
    </row>
    <row r="9876" spans="1:3">
      <c r="A9876"/>
      <c r="B9876"/>
      <c r="C9876"/>
    </row>
    <row r="9877" spans="1:3">
      <c r="A9877"/>
      <c r="B9877"/>
      <c r="C9877"/>
    </row>
    <row r="9878" spans="1:3">
      <c r="A9878"/>
      <c r="B9878"/>
      <c r="C9878"/>
    </row>
    <row r="9879" spans="1:3">
      <c r="A9879"/>
      <c r="B9879"/>
      <c r="C9879"/>
    </row>
    <row r="9880" spans="1:3">
      <c r="A9880"/>
      <c r="B9880"/>
      <c r="C9880"/>
    </row>
    <row r="9881" spans="1:3">
      <c r="A9881"/>
      <c r="B9881"/>
      <c r="C9881"/>
    </row>
    <row r="9882" spans="1:3">
      <c r="A9882"/>
      <c r="B9882"/>
      <c r="C9882"/>
    </row>
    <row r="9883" spans="1:3">
      <c r="A9883"/>
      <c r="B9883"/>
      <c r="C9883"/>
    </row>
    <row r="9884" spans="1:3">
      <c r="A9884"/>
      <c r="B9884"/>
      <c r="C9884"/>
    </row>
    <row r="9885" spans="1:3">
      <c r="A9885"/>
      <c r="B9885"/>
      <c r="C9885"/>
    </row>
    <row r="9886" spans="1:3">
      <c r="A9886"/>
      <c r="B9886"/>
      <c r="C9886"/>
    </row>
    <row r="9887" spans="1:3">
      <c r="A9887"/>
      <c r="B9887"/>
      <c r="C9887"/>
    </row>
    <row r="9888" spans="1:3">
      <c r="A9888"/>
      <c r="B9888"/>
      <c r="C9888"/>
    </row>
    <row r="9889" spans="1:3">
      <c r="A9889"/>
      <c r="B9889"/>
      <c r="C9889"/>
    </row>
    <row r="9890" spans="1:3">
      <c r="A9890"/>
      <c r="B9890"/>
      <c r="C9890"/>
    </row>
    <row r="9891" spans="1:3">
      <c r="A9891"/>
      <c r="B9891"/>
      <c r="C9891"/>
    </row>
    <row r="9892" spans="1:3">
      <c r="A9892"/>
      <c r="B9892"/>
      <c r="C9892"/>
    </row>
    <row r="9893" spans="1:3">
      <c r="A9893"/>
      <c r="B9893"/>
      <c r="C9893"/>
    </row>
    <row r="9894" spans="1:3">
      <c r="A9894"/>
      <c r="B9894"/>
      <c r="C9894"/>
    </row>
    <row r="9895" spans="1:3">
      <c r="A9895"/>
      <c r="B9895"/>
      <c r="C9895"/>
    </row>
    <row r="9896" spans="1:3">
      <c r="A9896"/>
      <c r="B9896"/>
      <c r="C9896"/>
    </row>
    <row r="9897" spans="1:3">
      <c r="A9897"/>
      <c r="B9897"/>
      <c r="C9897"/>
    </row>
    <row r="9898" spans="1:3">
      <c r="A9898"/>
      <c r="B9898"/>
      <c r="C9898"/>
    </row>
    <row r="9899" spans="1:3">
      <c r="A9899"/>
      <c r="B9899"/>
      <c r="C9899"/>
    </row>
    <row r="9900" spans="1:3">
      <c r="A9900"/>
      <c r="B9900"/>
      <c r="C9900"/>
    </row>
    <row r="9901" spans="1:3">
      <c r="A9901"/>
      <c r="B9901"/>
      <c r="C9901"/>
    </row>
    <row r="9902" spans="1:3">
      <c r="A9902"/>
      <c r="B9902"/>
      <c r="C9902"/>
    </row>
    <row r="9903" spans="1:3">
      <c r="A9903"/>
      <c r="B9903"/>
      <c r="C9903"/>
    </row>
    <row r="9904" spans="1:3">
      <c r="A9904"/>
      <c r="B9904"/>
      <c r="C9904"/>
    </row>
    <row r="9905" spans="1:3">
      <c r="A9905"/>
      <c r="B9905"/>
      <c r="C9905"/>
    </row>
    <row r="9906" spans="1:3">
      <c r="A9906"/>
      <c r="B9906"/>
      <c r="C9906"/>
    </row>
    <row r="9907" spans="1:3">
      <c r="A9907"/>
      <c r="B9907"/>
      <c r="C9907"/>
    </row>
    <row r="9908" spans="1:3">
      <c r="A9908"/>
      <c r="B9908"/>
      <c r="C9908"/>
    </row>
    <row r="9909" spans="1:3">
      <c r="A9909"/>
      <c r="B9909"/>
      <c r="C9909"/>
    </row>
    <row r="9910" spans="1:3">
      <c r="A9910"/>
      <c r="B9910"/>
      <c r="C9910"/>
    </row>
    <row r="9911" spans="1:3">
      <c r="A9911"/>
      <c r="B9911"/>
      <c r="C9911"/>
    </row>
    <row r="9912" spans="1:3">
      <c r="A9912"/>
      <c r="B9912"/>
      <c r="C9912"/>
    </row>
    <row r="9913" spans="1:3">
      <c r="A9913"/>
      <c r="B9913"/>
      <c r="C9913"/>
    </row>
    <row r="9914" spans="1:3">
      <c r="A9914"/>
      <c r="B9914"/>
      <c r="C9914"/>
    </row>
    <row r="9915" spans="1:3">
      <c r="A9915"/>
      <c r="B9915"/>
      <c r="C9915"/>
    </row>
    <row r="9916" spans="1:3">
      <c r="A9916"/>
      <c r="B9916"/>
      <c r="C9916"/>
    </row>
    <row r="9917" spans="1:3">
      <c r="A9917"/>
      <c r="B9917"/>
      <c r="C9917"/>
    </row>
    <row r="9918" spans="1:3">
      <c r="A9918"/>
      <c r="B9918"/>
      <c r="C9918"/>
    </row>
    <row r="9919" spans="1:3">
      <c r="A9919"/>
      <c r="B9919"/>
      <c r="C9919"/>
    </row>
    <row r="9920" spans="1:3">
      <c r="A9920"/>
      <c r="B9920"/>
      <c r="C9920"/>
    </row>
    <row r="9921" spans="1:3">
      <c r="A9921"/>
      <c r="B9921"/>
      <c r="C9921"/>
    </row>
    <row r="9922" spans="1:3">
      <c r="A9922"/>
      <c r="B9922"/>
      <c r="C9922"/>
    </row>
    <row r="9923" spans="1:3">
      <c r="A9923"/>
      <c r="B9923"/>
      <c r="C9923"/>
    </row>
    <row r="9924" spans="1:3">
      <c r="A9924"/>
      <c r="B9924"/>
      <c r="C9924"/>
    </row>
    <row r="9925" spans="1:3">
      <c r="A9925"/>
      <c r="B9925"/>
      <c r="C9925"/>
    </row>
    <row r="9926" spans="1:3">
      <c r="A9926"/>
      <c r="B9926"/>
      <c r="C9926"/>
    </row>
    <row r="9927" spans="1:3">
      <c r="A9927"/>
      <c r="B9927"/>
      <c r="C9927"/>
    </row>
    <row r="9928" spans="1:3">
      <c r="A9928"/>
      <c r="B9928"/>
      <c r="C9928"/>
    </row>
    <row r="9929" spans="1:3">
      <c r="A9929"/>
      <c r="B9929"/>
      <c r="C9929"/>
    </row>
    <row r="9930" spans="1:3">
      <c r="A9930"/>
      <c r="B9930"/>
      <c r="C9930"/>
    </row>
    <row r="9931" spans="1:3">
      <c r="A9931"/>
      <c r="B9931"/>
      <c r="C9931"/>
    </row>
    <row r="9932" spans="1:3">
      <c r="A9932"/>
      <c r="B9932"/>
      <c r="C9932"/>
    </row>
    <row r="9933" spans="1:3">
      <c r="A9933"/>
      <c r="B9933"/>
      <c r="C9933"/>
    </row>
    <row r="9934" spans="1:3">
      <c r="A9934"/>
      <c r="B9934"/>
      <c r="C9934"/>
    </row>
    <row r="9935" spans="1:3">
      <c r="A9935"/>
      <c r="B9935"/>
      <c r="C9935"/>
    </row>
    <row r="9936" spans="1:3">
      <c r="A9936"/>
      <c r="B9936"/>
      <c r="C9936"/>
    </row>
    <row r="9937" spans="1:3">
      <c r="A9937"/>
      <c r="B9937"/>
      <c r="C9937"/>
    </row>
    <row r="9938" spans="1:3">
      <c r="A9938"/>
      <c r="B9938"/>
      <c r="C9938"/>
    </row>
    <row r="9939" spans="1:3">
      <c r="A9939"/>
      <c r="B9939"/>
      <c r="C9939"/>
    </row>
    <row r="9940" spans="1:3">
      <c r="A9940"/>
      <c r="B9940"/>
      <c r="C9940"/>
    </row>
    <row r="9941" spans="1:3">
      <c r="A9941"/>
      <c r="B9941"/>
      <c r="C9941"/>
    </row>
    <row r="9942" spans="1:3">
      <c r="A9942"/>
      <c r="B9942"/>
      <c r="C9942"/>
    </row>
    <row r="9943" spans="1:3">
      <c r="A9943"/>
      <c r="B9943"/>
      <c r="C9943"/>
    </row>
    <row r="9944" spans="1:3">
      <c r="A9944"/>
      <c r="B9944"/>
      <c r="C9944"/>
    </row>
    <row r="9945" spans="1:3">
      <c r="A9945"/>
      <c r="B9945"/>
      <c r="C9945"/>
    </row>
    <row r="9946" spans="1:3">
      <c r="A9946"/>
      <c r="B9946"/>
      <c r="C9946"/>
    </row>
    <row r="9947" spans="1:3">
      <c r="A9947"/>
      <c r="B9947"/>
      <c r="C9947"/>
    </row>
    <row r="9948" spans="1:3">
      <c r="A9948"/>
      <c r="B9948"/>
      <c r="C9948"/>
    </row>
    <row r="9949" spans="1:3">
      <c r="A9949"/>
      <c r="B9949"/>
      <c r="C9949"/>
    </row>
    <row r="9950" spans="1:3">
      <c r="A9950"/>
      <c r="B9950"/>
      <c r="C9950"/>
    </row>
    <row r="9951" spans="1:3">
      <c r="A9951"/>
      <c r="B9951"/>
      <c r="C9951"/>
    </row>
    <row r="9952" spans="1:3">
      <c r="A9952"/>
      <c r="B9952"/>
      <c r="C9952"/>
    </row>
    <row r="9953" spans="1:3">
      <c r="A9953"/>
      <c r="B9953"/>
      <c r="C9953"/>
    </row>
    <row r="9954" spans="1:3">
      <c r="A9954"/>
      <c r="B9954"/>
      <c r="C9954"/>
    </row>
    <row r="9955" spans="1:3">
      <c r="A9955"/>
      <c r="B9955"/>
      <c r="C9955"/>
    </row>
    <row r="9956" spans="1:3">
      <c r="A9956"/>
      <c r="B9956"/>
      <c r="C9956"/>
    </row>
    <row r="9957" spans="1:3">
      <c r="A9957"/>
      <c r="B9957"/>
      <c r="C9957"/>
    </row>
    <row r="9958" spans="1:3">
      <c r="A9958"/>
      <c r="B9958"/>
      <c r="C9958"/>
    </row>
    <row r="9959" spans="1:3">
      <c r="A9959"/>
      <c r="B9959"/>
      <c r="C9959"/>
    </row>
    <row r="9960" spans="1:3">
      <c r="A9960"/>
      <c r="B9960"/>
      <c r="C9960"/>
    </row>
    <row r="9961" spans="1:3">
      <c r="A9961"/>
      <c r="B9961"/>
      <c r="C9961"/>
    </row>
    <row r="9962" spans="1:3">
      <c r="A9962"/>
      <c r="B9962"/>
      <c r="C9962"/>
    </row>
    <row r="9963" spans="1:3">
      <c r="A9963"/>
      <c r="B9963"/>
      <c r="C9963"/>
    </row>
    <row r="9964" spans="1:3">
      <c r="A9964"/>
      <c r="B9964"/>
      <c r="C9964"/>
    </row>
    <row r="9965" spans="1:3">
      <c r="A9965"/>
      <c r="B9965"/>
      <c r="C9965"/>
    </row>
    <row r="9966" spans="1:3">
      <c r="A9966"/>
      <c r="B9966"/>
      <c r="C9966"/>
    </row>
    <row r="9967" spans="1:3">
      <c r="A9967"/>
      <c r="B9967"/>
      <c r="C9967"/>
    </row>
    <row r="9968" spans="1:3">
      <c r="A9968"/>
      <c r="B9968"/>
      <c r="C9968"/>
    </row>
    <row r="9969" spans="1:3">
      <c r="A9969"/>
      <c r="B9969"/>
      <c r="C9969"/>
    </row>
    <row r="9970" spans="1:3">
      <c r="A9970"/>
      <c r="B9970"/>
      <c r="C9970"/>
    </row>
    <row r="9971" spans="1:3">
      <c r="A9971"/>
      <c r="B9971"/>
      <c r="C9971"/>
    </row>
    <row r="9972" spans="1:3">
      <c r="A9972"/>
      <c r="B9972"/>
      <c r="C9972"/>
    </row>
    <row r="9973" spans="1:3">
      <c r="A9973"/>
      <c r="B9973"/>
      <c r="C9973"/>
    </row>
    <row r="9974" spans="1:3">
      <c r="A9974"/>
      <c r="B9974"/>
      <c r="C9974"/>
    </row>
    <row r="9975" spans="1:3">
      <c r="A9975"/>
      <c r="B9975"/>
      <c r="C9975"/>
    </row>
    <row r="9976" spans="1:3">
      <c r="A9976"/>
      <c r="B9976"/>
      <c r="C9976"/>
    </row>
    <row r="9977" spans="1:3">
      <c r="A9977"/>
      <c r="B9977"/>
      <c r="C9977"/>
    </row>
    <row r="9978" spans="1:3">
      <c r="A9978"/>
      <c r="B9978"/>
      <c r="C9978"/>
    </row>
    <row r="9979" spans="1:3">
      <c r="A9979"/>
      <c r="B9979"/>
      <c r="C9979"/>
    </row>
    <row r="9980" spans="1:3">
      <c r="A9980"/>
      <c r="B9980"/>
      <c r="C9980"/>
    </row>
    <row r="9981" spans="1:3">
      <c r="A9981"/>
      <c r="B9981"/>
      <c r="C9981"/>
    </row>
    <row r="9982" spans="1:3">
      <c r="A9982"/>
      <c r="B9982"/>
      <c r="C9982"/>
    </row>
    <row r="9983" spans="1:3">
      <c r="A9983"/>
      <c r="B9983"/>
      <c r="C9983"/>
    </row>
    <row r="9984" spans="1:3">
      <c r="A9984"/>
      <c r="B9984"/>
      <c r="C9984"/>
    </row>
    <row r="9985" spans="1:3">
      <c r="A9985"/>
      <c r="B9985"/>
      <c r="C9985"/>
    </row>
    <row r="9986" spans="1:3">
      <c r="A9986"/>
      <c r="B9986"/>
      <c r="C9986"/>
    </row>
    <row r="9987" spans="1:3">
      <c r="A9987"/>
      <c r="B9987"/>
      <c r="C9987"/>
    </row>
    <row r="9988" spans="1:3">
      <c r="A9988"/>
      <c r="B9988"/>
      <c r="C9988"/>
    </row>
    <row r="9989" spans="1:3">
      <c r="A9989"/>
      <c r="B9989"/>
      <c r="C9989"/>
    </row>
    <row r="9990" spans="1:3">
      <c r="A9990"/>
      <c r="B9990"/>
      <c r="C9990"/>
    </row>
    <row r="9991" spans="1:3">
      <c r="A9991"/>
      <c r="B9991"/>
      <c r="C9991"/>
    </row>
    <row r="9992" spans="1:3">
      <c r="A9992"/>
      <c r="B9992"/>
      <c r="C9992"/>
    </row>
    <row r="9993" spans="1:3">
      <c r="A9993"/>
      <c r="B9993"/>
      <c r="C9993"/>
    </row>
    <row r="9994" spans="1:3">
      <c r="A9994"/>
      <c r="B9994"/>
      <c r="C9994"/>
    </row>
    <row r="9995" spans="1:3">
      <c r="A9995"/>
      <c r="B9995"/>
      <c r="C9995"/>
    </row>
    <row r="9996" spans="1:3">
      <c r="A9996"/>
      <c r="B9996"/>
      <c r="C9996"/>
    </row>
    <row r="9997" spans="1:3">
      <c r="A9997"/>
      <c r="B9997"/>
      <c r="C9997"/>
    </row>
    <row r="9998" spans="1:3">
      <c r="A9998"/>
      <c r="B9998"/>
      <c r="C9998"/>
    </row>
    <row r="9999" spans="1:3">
      <c r="A9999"/>
      <c r="B9999"/>
      <c r="C9999"/>
    </row>
    <row r="10000" spans="1:3">
      <c r="A10000"/>
      <c r="B10000"/>
      <c r="C10000"/>
    </row>
    <row r="10001" spans="1:3">
      <c r="A10001"/>
      <c r="B10001"/>
      <c r="C10001"/>
    </row>
    <row r="10002" spans="1:3">
      <c r="A10002"/>
      <c r="B10002"/>
      <c r="C10002"/>
    </row>
    <row r="10003" spans="1:3">
      <c r="A10003"/>
      <c r="B10003"/>
      <c r="C10003"/>
    </row>
    <row r="10004" spans="1:3">
      <c r="A10004"/>
      <c r="B10004"/>
      <c r="C10004"/>
    </row>
    <row r="10005" spans="1:3">
      <c r="A10005"/>
      <c r="B10005"/>
      <c r="C10005"/>
    </row>
    <row r="10006" spans="1:3">
      <c r="A10006"/>
      <c r="B10006"/>
      <c r="C10006"/>
    </row>
    <row r="10007" spans="1:3">
      <c r="A10007"/>
      <c r="B10007"/>
      <c r="C10007"/>
    </row>
    <row r="10008" spans="1:3">
      <c r="A10008"/>
      <c r="B10008"/>
      <c r="C10008"/>
    </row>
    <row r="10009" spans="1:3">
      <c r="A10009"/>
      <c r="B10009"/>
      <c r="C10009"/>
    </row>
    <row r="10010" spans="1:3">
      <c r="A10010"/>
      <c r="B10010"/>
      <c r="C10010"/>
    </row>
    <row r="10011" spans="1:3">
      <c r="A10011"/>
      <c r="B10011"/>
      <c r="C10011"/>
    </row>
    <row r="10012" spans="1:3">
      <c r="A10012"/>
      <c r="B10012"/>
      <c r="C10012"/>
    </row>
    <row r="10013" spans="1:3">
      <c r="A10013"/>
      <c r="B10013"/>
      <c r="C10013"/>
    </row>
    <row r="10014" spans="1:3">
      <c r="A10014"/>
      <c r="B10014"/>
      <c r="C10014"/>
    </row>
    <row r="10015" spans="1:3">
      <c r="A10015"/>
      <c r="B10015"/>
      <c r="C10015"/>
    </row>
    <row r="10016" spans="1:3">
      <c r="A10016"/>
      <c r="B10016"/>
      <c r="C10016"/>
    </row>
    <row r="10017" spans="1:3">
      <c r="A10017"/>
      <c r="B10017"/>
      <c r="C10017"/>
    </row>
    <row r="10018" spans="1:3">
      <c r="A10018"/>
      <c r="B10018"/>
      <c r="C10018"/>
    </row>
    <row r="10019" spans="1:3">
      <c r="A10019"/>
      <c r="B10019"/>
      <c r="C10019"/>
    </row>
    <row r="10020" spans="1:3">
      <c r="A10020"/>
      <c r="B10020"/>
      <c r="C10020"/>
    </row>
    <row r="10021" spans="1:3">
      <c r="A10021"/>
      <c r="B10021"/>
      <c r="C10021"/>
    </row>
    <row r="10022" spans="1:3">
      <c r="A10022"/>
      <c r="B10022"/>
      <c r="C10022"/>
    </row>
    <row r="10023" spans="1:3">
      <c r="A10023"/>
      <c r="B10023"/>
      <c r="C10023"/>
    </row>
    <row r="10024" spans="1:3">
      <c r="A10024"/>
      <c r="B10024"/>
      <c r="C10024"/>
    </row>
    <row r="10025" spans="1:3">
      <c r="A10025"/>
      <c r="B10025"/>
      <c r="C10025"/>
    </row>
    <row r="10026" spans="1:3">
      <c r="A10026"/>
      <c r="B10026"/>
      <c r="C10026"/>
    </row>
    <row r="10027" spans="1:3">
      <c r="A10027"/>
      <c r="B10027"/>
      <c r="C10027"/>
    </row>
    <row r="10028" spans="1:3">
      <c r="A10028"/>
      <c r="B10028"/>
      <c r="C10028"/>
    </row>
    <row r="10029" spans="1:3">
      <c r="A10029"/>
      <c r="B10029"/>
      <c r="C10029"/>
    </row>
    <row r="10030" spans="1:3">
      <c r="A10030"/>
      <c r="B10030"/>
      <c r="C10030"/>
    </row>
    <row r="10031" spans="1:3">
      <c r="A10031"/>
      <c r="B10031"/>
      <c r="C10031"/>
    </row>
    <row r="10032" spans="1:3">
      <c r="A10032"/>
      <c r="B10032"/>
      <c r="C10032"/>
    </row>
    <row r="10033" spans="1:3">
      <c r="A10033"/>
      <c r="B10033"/>
      <c r="C10033"/>
    </row>
    <row r="10034" spans="1:3">
      <c r="A10034"/>
      <c r="B10034"/>
      <c r="C10034"/>
    </row>
    <row r="10035" spans="1:3">
      <c r="A10035"/>
      <c r="B10035"/>
      <c r="C10035"/>
    </row>
    <row r="10036" spans="1:3">
      <c r="A10036"/>
      <c r="B10036"/>
      <c r="C10036"/>
    </row>
    <row r="10037" spans="1:3">
      <c r="A10037"/>
      <c r="B10037"/>
      <c r="C10037"/>
    </row>
    <row r="10038" spans="1:3">
      <c r="A10038"/>
      <c r="B10038"/>
      <c r="C10038"/>
    </row>
    <row r="10039" spans="1:3">
      <c r="A10039"/>
      <c r="B10039"/>
      <c r="C10039"/>
    </row>
    <row r="10040" spans="1:3">
      <c r="A10040"/>
      <c r="B10040"/>
      <c r="C10040"/>
    </row>
    <row r="10041" spans="1:3">
      <c r="A10041"/>
      <c r="B10041"/>
      <c r="C10041"/>
    </row>
    <row r="10042" spans="1:3">
      <c r="A10042"/>
      <c r="B10042"/>
      <c r="C10042"/>
    </row>
    <row r="10043" spans="1:3">
      <c r="A10043"/>
      <c r="B10043"/>
      <c r="C10043"/>
    </row>
    <row r="10044" spans="1:3">
      <c r="A10044"/>
      <c r="B10044"/>
      <c r="C10044"/>
    </row>
    <row r="10045" spans="1:3">
      <c r="A10045"/>
      <c r="B10045"/>
      <c r="C10045"/>
    </row>
    <row r="10046" spans="1:3">
      <c r="A10046"/>
      <c r="B10046"/>
      <c r="C10046"/>
    </row>
    <row r="10047" spans="1:3">
      <c r="A10047"/>
      <c r="B10047"/>
      <c r="C10047"/>
    </row>
    <row r="10048" spans="1:3">
      <c r="A10048"/>
      <c r="B10048"/>
      <c r="C10048"/>
    </row>
    <row r="10049" spans="1:3">
      <c r="A10049"/>
      <c r="B10049"/>
      <c r="C10049"/>
    </row>
    <row r="10050" spans="1:3">
      <c r="A10050"/>
      <c r="B10050"/>
      <c r="C10050"/>
    </row>
    <row r="10051" spans="1:3">
      <c r="A10051"/>
      <c r="B10051"/>
      <c r="C10051"/>
    </row>
    <row r="10052" spans="1:3">
      <c r="A10052"/>
      <c r="B10052"/>
      <c r="C10052"/>
    </row>
    <row r="10053" spans="1:3">
      <c r="A10053"/>
      <c r="B10053"/>
      <c r="C10053"/>
    </row>
    <row r="10054" spans="1:3">
      <c r="A10054"/>
      <c r="B10054"/>
      <c r="C10054"/>
    </row>
    <row r="10055" spans="1:3">
      <c r="A10055"/>
      <c r="B10055"/>
      <c r="C10055"/>
    </row>
    <row r="10056" spans="1:3">
      <c r="A10056"/>
      <c r="B10056"/>
      <c r="C10056"/>
    </row>
    <row r="10057" spans="1:3">
      <c r="A10057"/>
      <c r="B10057"/>
      <c r="C10057"/>
    </row>
    <row r="10058" spans="1:3">
      <c r="A10058"/>
      <c r="B10058"/>
      <c r="C10058"/>
    </row>
    <row r="10059" spans="1:3">
      <c r="A10059"/>
      <c r="B10059"/>
      <c r="C10059"/>
    </row>
    <row r="10060" spans="1:3">
      <c r="A10060"/>
      <c r="B10060"/>
      <c r="C10060"/>
    </row>
    <row r="10061" spans="1:3">
      <c r="A10061"/>
      <c r="B10061"/>
      <c r="C10061"/>
    </row>
    <row r="10062" spans="1:3">
      <c r="A10062"/>
      <c r="B10062"/>
      <c r="C10062"/>
    </row>
    <row r="10063" spans="1:3">
      <c r="A10063"/>
      <c r="B10063"/>
      <c r="C10063"/>
    </row>
    <row r="10064" spans="1:3">
      <c r="A10064"/>
      <c r="B10064"/>
      <c r="C10064"/>
    </row>
    <row r="10065" spans="1:3">
      <c r="A10065"/>
      <c r="B10065"/>
      <c r="C10065"/>
    </row>
    <row r="10066" spans="1:3">
      <c r="A10066"/>
      <c r="B10066"/>
      <c r="C10066"/>
    </row>
    <row r="10067" spans="1:3">
      <c r="A10067"/>
      <c r="B10067"/>
      <c r="C10067"/>
    </row>
    <row r="10068" spans="1:3">
      <c r="A10068"/>
      <c r="B10068"/>
      <c r="C10068"/>
    </row>
    <row r="10069" spans="1:3">
      <c r="A10069"/>
      <c r="B10069"/>
      <c r="C10069"/>
    </row>
    <row r="10070" spans="1:3">
      <c r="A10070"/>
      <c r="B10070"/>
      <c r="C10070"/>
    </row>
    <row r="10071" spans="1:3">
      <c r="A10071"/>
      <c r="B10071"/>
      <c r="C10071"/>
    </row>
    <row r="10072" spans="1:3">
      <c r="A10072"/>
      <c r="B10072"/>
      <c r="C10072"/>
    </row>
    <row r="10073" spans="1:3">
      <c r="A10073"/>
      <c r="B10073"/>
      <c r="C10073"/>
    </row>
    <row r="10074" spans="1:3">
      <c r="A10074"/>
      <c r="B10074"/>
      <c r="C10074"/>
    </row>
    <row r="10075" spans="1:3">
      <c r="A10075"/>
      <c r="B10075"/>
      <c r="C10075"/>
    </row>
    <row r="10076" spans="1:3">
      <c r="A10076"/>
      <c r="B10076"/>
      <c r="C10076"/>
    </row>
    <row r="10077" spans="1:3">
      <c r="A10077"/>
      <c r="B10077"/>
      <c r="C10077"/>
    </row>
    <row r="10078" spans="1:3">
      <c r="A10078"/>
      <c r="B10078"/>
      <c r="C10078"/>
    </row>
    <row r="10079" spans="1:3">
      <c r="A10079"/>
      <c r="B10079"/>
      <c r="C10079"/>
    </row>
    <row r="10080" spans="1:3">
      <c r="A10080"/>
      <c r="B10080"/>
      <c r="C10080"/>
    </row>
    <row r="10081" spans="1:3">
      <c r="A10081"/>
      <c r="B10081"/>
      <c r="C10081"/>
    </row>
    <row r="10082" spans="1:3">
      <c r="A10082"/>
      <c r="B10082"/>
      <c r="C10082"/>
    </row>
    <row r="10083" spans="1:3">
      <c r="A10083"/>
      <c r="B10083"/>
      <c r="C10083"/>
    </row>
    <row r="10084" spans="1:3">
      <c r="A10084"/>
      <c r="B10084"/>
      <c r="C10084"/>
    </row>
    <row r="10085" spans="1:3">
      <c r="A10085"/>
      <c r="B10085"/>
      <c r="C10085"/>
    </row>
    <row r="10086" spans="1:3">
      <c r="A10086"/>
      <c r="B10086"/>
      <c r="C10086"/>
    </row>
    <row r="10087" spans="1:3">
      <c r="A10087"/>
      <c r="B10087"/>
      <c r="C10087"/>
    </row>
    <row r="10088" spans="1:3">
      <c r="A10088"/>
      <c r="B10088"/>
      <c r="C10088"/>
    </row>
    <row r="10089" spans="1:3">
      <c r="A10089"/>
      <c r="B10089"/>
      <c r="C10089"/>
    </row>
    <row r="10090" spans="1:3">
      <c r="A10090"/>
      <c r="B10090"/>
      <c r="C10090"/>
    </row>
    <row r="10091" spans="1:3">
      <c r="A10091"/>
      <c r="B10091"/>
      <c r="C10091"/>
    </row>
    <row r="10092" spans="1:3">
      <c r="A10092"/>
      <c r="B10092"/>
      <c r="C10092"/>
    </row>
    <row r="10093" spans="1:3">
      <c r="A10093"/>
      <c r="B10093"/>
      <c r="C10093"/>
    </row>
    <row r="10094" spans="1:3">
      <c r="A10094"/>
      <c r="B10094"/>
      <c r="C10094"/>
    </row>
    <row r="10095" spans="1:3">
      <c r="A10095"/>
      <c r="B10095"/>
      <c r="C10095"/>
    </row>
    <row r="10096" spans="1:3">
      <c r="A10096"/>
      <c r="B10096"/>
      <c r="C10096"/>
    </row>
    <row r="10097" spans="1:3">
      <c r="A10097"/>
      <c r="B10097"/>
      <c r="C10097"/>
    </row>
    <row r="10098" spans="1:3">
      <c r="A10098"/>
      <c r="B10098"/>
      <c r="C10098"/>
    </row>
    <row r="10099" spans="1:3">
      <c r="A10099"/>
      <c r="B10099"/>
      <c r="C10099"/>
    </row>
    <row r="10100" spans="1:3">
      <c r="A10100"/>
      <c r="B10100"/>
      <c r="C10100"/>
    </row>
    <row r="10101" spans="1:3">
      <c r="A10101"/>
      <c r="B10101"/>
      <c r="C10101"/>
    </row>
    <row r="10102" spans="1:3">
      <c r="A10102"/>
      <c r="B10102"/>
      <c r="C10102"/>
    </row>
    <row r="10103" spans="1:3">
      <c r="A10103"/>
      <c r="B10103"/>
      <c r="C10103"/>
    </row>
    <row r="10104" spans="1:3">
      <c r="A10104"/>
      <c r="B10104"/>
      <c r="C10104"/>
    </row>
    <row r="10105" spans="1:3">
      <c r="A10105"/>
      <c r="B10105"/>
      <c r="C10105"/>
    </row>
    <row r="10106" spans="1:3">
      <c r="A10106"/>
      <c r="B10106"/>
      <c r="C10106"/>
    </row>
    <row r="10107" spans="1:3">
      <c r="A10107"/>
      <c r="B10107"/>
      <c r="C10107"/>
    </row>
    <row r="10108" spans="1:3">
      <c r="A10108"/>
      <c r="B10108"/>
      <c r="C10108"/>
    </row>
    <row r="10109" spans="1:3">
      <c r="A10109"/>
      <c r="B10109"/>
      <c r="C10109"/>
    </row>
    <row r="10110" spans="1:3">
      <c r="A10110"/>
      <c r="B10110"/>
      <c r="C10110"/>
    </row>
    <row r="10111" spans="1:3">
      <c r="A10111"/>
      <c r="B10111"/>
      <c r="C10111"/>
    </row>
    <row r="10112" spans="1:3">
      <c r="A10112"/>
      <c r="B10112"/>
      <c r="C10112"/>
    </row>
    <row r="10113" spans="1:3">
      <c r="A10113"/>
      <c r="B10113"/>
      <c r="C10113"/>
    </row>
    <row r="10114" spans="1:3">
      <c r="A10114"/>
      <c r="B10114"/>
      <c r="C10114"/>
    </row>
    <row r="10115" spans="1:3">
      <c r="A10115"/>
      <c r="B10115"/>
      <c r="C10115"/>
    </row>
    <row r="10116" spans="1:3">
      <c r="A10116"/>
      <c r="B10116"/>
      <c r="C10116"/>
    </row>
    <row r="10117" spans="1:3">
      <c r="A10117"/>
      <c r="B10117"/>
      <c r="C10117"/>
    </row>
    <row r="10118" spans="1:3">
      <c r="A10118"/>
      <c r="B10118"/>
      <c r="C10118"/>
    </row>
    <row r="10119" spans="1:3">
      <c r="A10119"/>
      <c r="B10119"/>
      <c r="C10119"/>
    </row>
    <row r="10120" spans="1:3">
      <c r="A10120"/>
      <c r="B10120"/>
      <c r="C10120"/>
    </row>
    <row r="10121" spans="1:3">
      <c r="A10121"/>
      <c r="B10121"/>
      <c r="C10121"/>
    </row>
    <row r="10122" spans="1:3">
      <c r="A10122"/>
      <c r="B10122"/>
      <c r="C10122"/>
    </row>
    <row r="10123" spans="1:3">
      <c r="A10123"/>
      <c r="B10123"/>
      <c r="C10123"/>
    </row>
    <row r="10124" spans="1:3">
      <c r="A10124"/>
      <c r="B10124"/>
      <c r="C10124"/>
    </row>
    <row r="10125" spans="1:3">
      <c r="A10125"/>
      <c r="B10125"/>
      <c r="C10125"/>
    </row>
    <row r="10126" spans="1:3">
      <c r="A10126"/>
      <c r="B10126"/>
      <c r="C10126"/>
    </row>
    <row r="10127" spans="1:3">
      <c r="A10127"/>
      <c r="B10127"/>
      <c r="C10127"/>
    </row>
    <row r="10128" spans="1:3">
      <c r="A10128"/>
      <c r="B10128"/>
      <c r="C10128"/>
    </row>
    <row r="10129" spans="1:3">
      <c r="A10129"/>
      <c r="B10129"/>
      <c r="C10129"/>
    </row>
    <row r="10130" spans="1:3">
      <c r="A10130"/>
      <c r="B10130"/>
      <c r="C10130"/>
    </row>
    <row r="10131" spans="1:3">
      <c r="A10131"/>
      <c r="B10131"/>
      <c r="C10131"/>
    </row>
    <row r="10132" spans="1:3">
      <c r="A10132"/>
      <c r="B10132"/>
      <c r="C10132"/>
    </row>
    <row r="10133" spans="1:3">
      <c r="A10133"/>
      <c r="B10133"/>
      <c r="C10133"/>
    </row>
    <row r="10134" spans="1:3">
      <c r="A10134"/>
      <c r="B10134"/>
      <c r="C10134"/>
    </row>
    <row r="10135" spans="1:3">
      <c r="A10135"/>
      <c r="B10135"/>
      <c r="C10135"/>
    </row>
    <row r="10136" spans="1:3">
      <c r="A10136"/>
      <c r="B10136"/>
      <c r="C10136"/>
    </row>
    <row r="10137" spans="1:3">
      <c r="A10137"/>
      <c r="B10137"/>
      <c r="C10137"/>
    </row>
    <row r="10138" spans="1:3">
      <c r="A10138"/>
      <c r="B10138"/>
      <c r="C10138"/>
    </row>
    <row r="10139" spans="1:3">
      <c r="A10139"/>
      <c r="B10139"/>
      <c r="C10139"/>
    </row>
    <row r="10140" spans="1:3">
      <c r="A10140"/>
      <c r="B10140"/>
      <c r="C10140"/>
    </row>
    <row r="10141" spans="1:3">
      <c r="A10141"/>
      <c r="B10141"/>
      <c r="C10141"/>
    </row>
    <row r="10142" spans="1:3">
      <c r="A10142"/>
      <c r="B10142"/>
      <c r="C10142"/>
    </row>
    <row r="10143" spans="1:3">
      <c r="A10143"/>
      <c r="B10143"/>
      <c r="C10143"/>
    </row>
    <row r="10144" spans="1:3">
      <c r="A10144"/>
      <c r="B10144"/>
      <c r="C10144"/>
    </row>
    <row r="10145" spans="1:3">
      <c r="A10145"/>
      <c r="B10145"/>
      <c r="C10145"/>
    </row>
    <row r="10146" spans="1:3">
      <c r="A10146"/>
      <c r="B10146"/>
      <c r="C10146"/>
    </row>
    <row r="10147" spans="1:3">
      <c r="A10147"/>
      <c r="B10147"/>
      <c r="C10147"/>
    </row>
    <row r="10148" spans="1:3">
      <c r="A10148"/>
      <c r="B10148"/>
      <c r="C10148"/>
    </row>
    <row r="10149" spans="1:3">
      <c r="A10149"/>
      <c r="B10149"/>
      <c r="C10149"/>
    </row>
    <row r="10150" spans="1:3">
      <c r="A10150"/>
      <c r="B10150"/>
      <c r="C10150"/>
    </row>
    <row r="10151" spans="1:3">
      <c r="A10151"/>
      <c r="B10151"/>
      <c r="C10151"/>
    </row>
    <row r="10152" spans="1:3">
      <c r="A10152"/>
      <c r="B10152"/>
      <c r="C10152"/>
    </row>
    <row r="10153" spans="1:3">
      <c r="A10153"/>
      <c r="B10153"/>
      <c r="C10153"/>
    </row>
    <row r="10154" spans="1:3">
      <c r="A10154"/>
      <c r="B10154"/>
      <c r="C10154"/>
    </row>
    <row r="10155" spans="1:3">
      <c r="A10155"/>
      <c r="B10155"/>
      <c r="C10155"/>
    </row>
    <row r="10156" spans="1:3">
      <c r="A10156"/>
      <c r="B10156"/>
      <c r="C10156"/>
    </row>
    <row r="10157" spans="1:3">
      <c r="A10157"/>
      <c r="B10157"/>
      <c r="C10157"/>
    </row>
    <row r="10158" spans="1:3">
      <c r="A10158"/>
      <c r="B10158"/>
      <c r="C10158"/>
    </row>
    <row r="10159" spans="1:3">
      <c r="A10159"/>
      <c r="B10159"/>
      <c r="C10159"/>
    </row>
    <row r="10160" spans="1:3">
      <c r="A10160"/>
      <c r="B10160"/>
      <c r="C10160"/>
    </row>
    <row r="10161" spans="1:3">
      <c r="A10161"/>
      <c r="B10161"/>
      <c r="C10161"/>
    </row>
    <row r="10162" spans="1:3">
      <c r="A10162"/>
      <c r="B10162"/>
      <c r="C10162"/>
    </row>
    <row r="10163" spans="1:3">
      <c r="A10163"/>
      <c r="B10163"/>
      <c r="C10163"/>
    </row>
    <row r="10164" spans="1:3">
      <c r="A10164"/>
      <c r="B10164"/>
      <c r="C10164"/>
    </row>
    <row r="10165" spans="1:3">
      <c r="A10165"/>
      <c r="B10165"/>
      <c r="C10165"/>
    </row>
    <row r="10166" spans="1:3">
      <c r="A10166"/>
      <c r="B10166"/>
      <c r="C10166"/>
    </row>
    <row r="10167" spans="1:3">
      <c r="A10167"/>
      <c r="B10167"/>
      <c r="C10167"/>
    </row>
    <row r="10168" spans="1:3">
      <c r="A10168"/>
      <c r="B10168"/>
      <c r="C10168"/>
    </row>
    <row r="10169" spans="1:3">
      <c r="A10169"/>
      <c r="B10169"/>
      <c r="C10169"/>
    </row>
    <row r="10170" spans="1:3">
      <c r="A10170"/>
      <c r="B10170"/>
      <c r="C10170"/>
    </row>
    <row r="10171" spans="1:3">
      <c r="A10171"/>
      <c r="B10171"/>
      <c r="C10171"/>
    </row>
    <row r="10172" spans="1:3">
      <c r="A10172"/>
      <c r="B10172"/>
      <c r="C10172"/>
    </row>
    <row r="10173" spans="1:3">
      <c r="A10173"/>
      <c r="B10173"/>
      <c r="C10173"/>
    </row>
    <row r="10174" spans="1:3">
      <c r="A10174"/>
      <c r="B10174"/>
      <c r="C10174"/>
    </row>
    <row r="10175" spans="1:3">
      <c r="A10175"/>
      <c r="B10175"/>
      <c r="C10175"/>
    </row>
    <row r="10176" spans="1:3">
      <c r="A10176"/>
      <c r="B10176"/>
      <c r="C10176"/>
    </row>
    <row r="10177" spans="1:3">
      <c r="A10177"/>
      <c r="B10177"/>
      <c r="C10177"/>
    </row>
    <row r="10178" spans="1:3">
      <c r="A10178"/>
      <c r="B10178"/>
      <c r="C10178"/>
    </row>
    <row r="10179" spans="1:3">
      <c r="A10179"/>
      <c r="B10179"/>
      <c r="C10179"/>
    </row>
    <row r="10180" spans="1:3">
      <c r="A10180"/>
      <c r="B10180"/>
      <c r="C10180"/>
    </row>
    <row r="10181" spans="1:3">
      <c r="A10181"/>
      <c r="B10181"/>
      <c r="C10181"/>
    </row>
    <row r="10182" spans="1:3">
      <c r="A10182"/>
      <c r="B10182"/>
      <c r="C10182"/>
    </row>
    <row r="10183" spans="1:3">
      <c r="A10183"/>
      <c r="B10183"/>
      <c r="C10183"/>
    </row>
    <row r="10184" spans="1:3">
      <c r="A10184"/>
      <c r="B10184"/>
      <c r="C10184"/>
    </row>
    <row r="10185" spans="1:3">
      <c r="A10185"/>
      <c r="B10185"/>
      <c r="C10185"/>
    </row>
    <row r="10186" spans="1:3">
      <c r="A10186"/>
      <c r="B10186"/>
      <c r="C10186"/>
    </row>
    <row r="10187" spans="1:3">
      <c r="A10187"/>
      <c r="B10187"/>
      <c r="C10187"/>
    </row>
    <row r="10188" spans="1:3">
      <c r="A10188"/>
      <c r="B10188"/>
      <c r="C10188"/>
    </row>
    <row r="10189" spans="1:3">
      <c r="A10189"/>
      <c r="B10189"/>
      <c r="C10189"/>
    </row>
    <row r="10190" spans="1:3">
      <c r="A10190"/>
      <c r="B10190"/>
      <c r="C10190"/>
    </row>
    <row r="10191" spans="1:3">
      <c r="A10191"/>
      <c r="B10191"/>
      <c r="C10191"/>
    </row>
    <row r="10192" spans="1:3">
      <c r="A10192"/>
      <c r="B10192"/>
      <c r="C10192"/>
    </row>
    <row r="10193" spans="1:3">
      <c r="A10193"/>
      <c r="B10193"/>
      <c r="C10193"/>
    </row>
    <row r="10194" spans="1:3">
      <c r="A10194"/>
      <c r="B10194"/>
      <c r="C10194"/>
    </row>
    <row r="10195" spans="1:3">
      <c r="A10195"/>
      <c r="B10195"/>
      <c r="C10195"/>
    </row>
    <row r="10196" spans="1:3">
      <c r="A10196"/>
      <c r="B10196"/>
      <c r="C10196"/>
    </row>
    <row r="10197" spans="1:3">
      <c r="A10197"/>
      <c r="B10197"/>
      <c r="C10197"/>
    </row>
    <row r="10198" spans="1:3">
      <c r="A10198"/>
      <c r="B10198"/>
      <c r="C10198"/>
    </row>
    <row r="10199" spans="1:3">
      <c r="A10199"/>
      <c r="B10199"/>
      <c r="C10199"/>
    </row>
    <row r="10200" spans="1:3">
      <c r="A10200"/>
      <c r="B10200"/>
      <c r="C10200"/>
    </row>
    <row r="10201" spans="1:3">
      <c r="A10201"/>
      <c r="B10201"/>
      <c r="C10201"/>
    </row>
    <row r="10202" spans="1:3">
      <c r="A10202"/>
      <c r="B10202"/>
      <c r="C10202"/>
    </row>
    <row r="10203" spans="1:3">
      <c r="A10203"/>
      <c r="B10203"/>
      <c r="C10203"/>
    </row>
    <row r="10204" spans="1:3">
      <c r="A10204"/>
      <c r="B10204"/>
      <c r="C10204"/>
    </row>
    <row r="10205" spans="1:3">
      <c r="A10205"/>
      <c r="B10205"/>
      <c r="C10205"/>
    </row>
    <row r="10206" spans="1:3">
      <c r="A10206"/>
      <c r="B10206"/>
      <c r="C10206"/>
    </row>
    <row r="10207" spans="1:3">
      <c r="A10207"/>
      <c r="B10207"/>
      <c r="C10207"/>
    </row>
    <row r="10208" spans="1:3">
      <c r="A10208"/>
      <c r="B10208"/>
      <c r="C10208"/>
    </row>
    <row r="10209" spans="1:3">
      <c r="A10209"/>
      <c r="B10209"/>
      <c r="C10209"/>
    </row>
    <row r="10210" spans="1:3">
      <c r="A10210"/>
      <c r="B10210"/>
      <c r="C10210"/>
    </row>
    <row r="10211" spans="1:3">
      <c r="A10211"/>
      <c r="B10211"/>
      <c r="C10211"/>
    </row>
    <row r="10212" spans="1:3">
      <c r="A10212"/>
      <c r="B10212"/>
      <c r="C10212"/>
    </row>
    <row r="10213" spans="1:3">
      <c r="A10213"/>
      <c r="B10213"/>
      <c r="C10213"/>
    </row>
    <row r="10214" spans="1:3">
      <c r="A10214"/>
      <c r="B10214"/>
      <c r="C10214"/>
    </row>
    <row r="10215" spans="1:3">
      <c r="A10215"/>
      <c r="B10215"/>
      <c r="C10215"/>
    </row>
    <row r="10216" spans="1:3">
      <c r="A10216"/>
      <c r="B10216"/>
      <c r="C10216"/>
    </row>
    <row r="10217" spans="1:3">
      <c r="A10217"/>
      <c r="B10217"/>
      <c r="C10217"/>
    </row>
    <row r="10218" spans="1:3">
      <c r="A10218"/>
      <c r="B10218"/>
      <c r="C10218"/>
    </row>
    <row r="10219" spans="1:3">
      <c r="A10219"/>
      <c r="B10219"/>
      <c r="C10219"/>
    </row>
    <row r="10220" spans="1:3">
      <c r="A10220"/>
      <c r="B10220"/>
      <c r="C10220"/>
    </row>
    <row r="10221" spans="1:3">
      <c r="A10221"/>
      <c r="B10221"/>
      <c r="C10221"/>
    </row>
    <row r="10222" spans="1:3">
      <c r="A10222"/>
      <c r="B10222"/>
      <c r="C10222"/>
    </row>
    <row r="10223" spans="1:3">
      <c r="A10223"/>
      <c r="B10223"/>
      <c r="C10223"/>
    </row>
    <row r="10224" spans="1:3">
      <c r="A10224"/>
      <c r="B10224"/>
      <c r="C10224"/>
    </row>
    <row r="10225" spans="1:3">
      <c r="A10225"/>
      <c r="B10225"/>
      <c r="C10225"/>
    </row>
    <row r="10226" spans="1:3">
      <c r="A10226"/>
      <c r="B10226"/>
      <c r="C10226"/>
    </row>
    <row r="10227" spans="1:3">
      <c r="A10227"/>
      <c r="B10227"/>
      <c r="C10227"/>
    </row>
    <row r="10228" spans="1:3">
      <c r="A10228"/>
      <c r="B10228"/>
      <c r="C10228"/>
    </row>
    <row r="10229" spans="1:3">
      <c r="A10229"/>
      <c r="B10229"/>
      <c r="C10229"/>
    </row>
    <row r="10230" spans="1:3">
      <c r="A10230"/>
      <c r="B10230"/>
      <c r="C10230"/>
    </row>
    <row r="10231" spans="1:3">
      <c r="A10231"/>
      <c r="B10231"/>
      <c r="C10231"/>
    </row>
    <row r="10232" spans="1:3">
      <c r="A10232"/>
      <c r="B10232"/>
      <c r="C10232"/>
    </row>
    <row r="10233" spans="1:3">
      <c r="A10233"/>
      <c r="B10233"/>
      <c r="C10233"/>
    </row>
    <row r="10234" spans="1:3">
      <c r="A10234"/>
      <c r="B10234"/>
      <c r="C10234"/>
    </row>
    <row r="10235" spans="1:3">
      <c r="A10235"/>
      <c r="B10235"/>
      <c r="C10235"/>
    </row>
    <row r="10236" spans="1:3">
      <c r="A10236"/>
      <c r="B10236"/>
      <c r="C10236"/>
    </row>
    <row r="10237" spans="1:3">
      <c r="A10237"/>
      <c r="B10237"/>
      <c r="C10237"/>
    </row>
    <row r="10238" spans="1:3">
      <c r="A10238"/>
      <c r="B10238"/>
      <c r="C10238"/>
    </row>
    <row r="10239" spans="1:3">
      <c r="A10239"/>
      <c r="B10239"/>
      <c r="C10239"/>
    </row>
    <row r="10240" spans="1:3">
      <c r="A10240"/>
      <c r="B10240"/>
      <c r="C10240"/>
    </row>
    <row r="10241" spans="1:3">
      <c r="A10241"/>
      <c r="B10241"/>
      <c r="C10241"/>
    </row>
    <row r="10242" spans="1:3">
      <c r="A10242"/>
      <c r="B10242"/>
      <c r="C10242"/>
    </row>
    <row r="10243" spans="1:3">
      <c r="A10243"/>
      <c r="B10243"/>
      <c r="C10243"/>
    </row>
    <row r="10244" spans="1:3">
      <c r="A10244"/>
      <c r="B10244"/>
      <c r="C10244"/>
    </row>
    <row r="10245" spans="1:3">
      <c r="A10245"/>
      <c r="B10245"/>
      <c r="C10245"/>
    </row>
    <row r="10246" spans="1:3">
      <c r="A10246"/>
      <c r="B10246"/>
      <c r="C10246"/>
    </row>
    <row r="10247" spans="1:3">
      <c r="A10247"/>
      <c r="B10247"/>
      <c r="C10247"/>
    </row>
    <row r="10248" spans="1:3">
      <c r="A10248"/>
      <c r="B10248"/>
      <c r="C10248"/>
    </row>
    <row r="10249" spans="1:3">
      <c r="A10249"/>
      <c r="B10249"/>
      <c r="C10249"/>
    </row>
    <row r="10250" spans="1:3">
      <c r="A10250"/>
      <c r="B10250"/>
      <c r="C10250"/>
    </row>
    <row r="10251" spans="1:3">
      <c r="A10251"/>
      <c r="B10251"/>
      <c r="C10251"/>
    </row>
    <row r="10252" spans="1:3">
      <c r="A10252"/>
      <c r="B10252"/>
      <c r="C10252"/>
    </row>
    <row r="10253" spans="1:3">
      <c r="A10253"/>
      <c r="B10253"/>
      <c r="C10253"/>
    </row>
    <row r="10254" spans="1:3">
      <c r="A10254"/>
      <c r="B10254"/>
      <c r="C10254"/>
    </row>
    <row r="10255" spans="1:3">
      <c r="A10255"/>
      <c r="B10255"/>
      <c r="C10255"/>
    </row>
    <row r="10256" spans="1:3">
      <c r="A10256"/>
      <c r="B10256"/>
      <c r="C10256"/>
    </row>
    <row r="10257" spans="1:3">
      <c r="A10257"/>
      <c r="B10257"/>
      <c r="C10257"/>
    </row>
    <row r="10258" spans="1:3">
      <c r="A10258"/>
      <c r="B10258"/>
      <c r="C10258"/>
    </row>
    <row r="10259" spans="1:3">
      <c r="A10259"/>
      <c r="B10259"/>
      <c r="C10259"/>
    </row>
    <row r="10260" spans="1:3">
      <c r="A10260"/>
      <c r="B10260"/>
      <c r="C10260"/>
    </row>
    <row r="10261" spans="1:3">
      <c r="A10261"/>
      <c r="B10261"/>
      <c r="C10261"/>
    </row>
    <row r="10262" spans="1:3">
      <c r="A10262"/>
      <c r="B10262"/>
      <c r="C10262"/>
    </row>
    <row r="10263" spans="1:3">
      <c r="A10263"/>
      <c r="B10263"/>
      <c r="C10263"/>
    </row>
    <row r="10264" spans="1:3">
      <c r="A10264"/>
      <c r="B10264"/>
      <c r="C10264"/>
    </row>
    <row r="10265" spans="1:3">
      <c r="A10265"/>
      <c r="B10265"/>
      <c r="C10265"/>
    </row>
    <row r="10266" spans="1:3">
      <c r="A10266"/>
      <c r="B10266"/>
      <c r="C10266"/>
    </row>
    <row r="10267" spans="1:3">
      <c r="A10267"/>
      <c r="B10267"/>
      <c r="C10267"/>
    </row>
    <row r="10268" spans="1:3">
      <c r="A10268"/>
      <c r="B10268"/>
      <c r="C10268"/>
    </row>
    <row r="10269" spans="1:3">
      <c r="A10269"/>
      <c r="B10269"/>
      <c r="C10269"/>
    </row>
    <row r="10270" spans="1:3">
      <c r="A10270"/>
      <c r="B10270"/>
      <c r="C10270"/>
    </row>
    <row r="10271" spans="1:3">
      <c r="A10271"/>
      <c r="B10271"/>
      <c r="C10271"/>
    </row>
    <row r="10272" spans="1:3">
      <c r="A10272"/>
      <c r="B10272"/>
      <c r="C10272"/>
    </row>
    <row r="10273" spans="1:3">
      <c r="A10273"/>
      <c r="B10273"/>
      <c r="C10273"/>
    </row>
    <row r="10274" spans="1:3">
      <c r="A10274"/>
      <c r="B10274"/>
      <c r="C10274"/>
    </row>
    <row r="10275" spans="1:3">
      <c r="A10275"/>
      <c r="B10275"/>
      <c r="C10275"/>
    </row>
    <row r="10276" spans="1:3">
      <c r="A10276"/>
      <c r="B10276"/>
      <c r="C10276"/>
    </row>
    <row r="10277" spans="1:3">
      <c r="A10277"/>
      <c r="B10277"/>
      <c r="C10277"/>
    </row>
    <row r="10278" spans="1:3">
      <c r="A10278"/>
      <c r="B10278"/>
      <c r="C10278"/>
    </row>
    <row r="10279" spans="1:3">
      <c r="A10279"/>
      <c r="B10279"/>
      <c r="C10279"/>
    </row>
    <row r="10280" spans="1:3">
      <c r="A10280"/>
      <c r="B10280"/>
      <c r="C10280"/>
    </row>
    <row r="10281" spans="1:3">
      <c r="A10281"/>
      <c r="B10281"/>
      <c r="C10281"/>
    </row>
    <row r="10282" spans="1:3">
      <c r="A10282"/>
      <c r="B10282"/>
      <c r="C10282"/>
    </row>
    <row r="10283" spans="1:3">
      <c r="A10283"/>
      <c r="B10283"/>
      <c r="C10283"/>
    </row>
    <row r="10284" spans="1:3">
      <c r="A10284"/>
      <c r="B10284"/>
      <c r="C10284"/>
    </row>
    <row r="10285" spans="1:3">
      <c r="A10285"/>
      <c r="B10285"/>
      <c r="C10285"/>
    </row>
    <row r="10286" spans="1:3">
      <c r="A10286"/>
      <c r="B10286"/>
      <c r="C10286"/>
    </row>
    <row r="10287" spans="1:3">
      <c r="A10287"/>
      <c r="B10287"/>
      <c r="C10287"/>
    </row>
    <row r="10288" spans="1:3">
      <c r="A10288"/>
      <c r="B10288"/>
      <c r="C10288"/>
    </row>
    <row r="10289" spans="1:3">
      <c r="A10289"/>
      <c r="B10289"/>
      <c r="C10289"/>
    </row>
    <row r="10290" spans="1:3">
      <c r="A10290"/>
      <c r="B10290"/>
      <c r="C10290"/>
    </row>
    <row r="10291" spans="1:3">
      <c r="A10291"/>
      <c r="B10291"/>
      <c r="C10291"/>
    </row>
    <row r="10292" spans="1:3">
      <c r="A10292"/>
      <c r="B10292"/>
      <c r="C10292"/>
    </row>
    <row r="10293" spans="1:3">
      <c r="A10293"/>
      <c r="B10293"/>
      <c r="C10293"/>
    </row>
    <row r="10294" spans="1:3">
      <c r="A10294"/>
      <c r="B10294"/>
      <c r="C10294"/>
    </row>
    <row r="10295" spans="1:3">
      <c r="A10295"/>
      <c r="B10295"/>
      <c r="C10295"/>
    </row>
    <row r="10296" spans="1:3">
      <c r="A10296"/>
      <c r="B10296"/>
      <c r="C10296"/>
    </row>
    <row r="10297" spans="1:3">
      <c r="A10297"/>
      <c r="B10297"/>
      <c r="C10297"/>
    </row>
    <row r="10298" spans="1:3">
      <c r="A10298"/>
      <c r="B10298"/>
      <c r="C10298"/>
    </row>
    <row r="10299" spans="1:3">
      <c r="A10299"/>
      <c r="B10299"/>
      <c r="C10299"/>
    </row>
    <row r="10300" spans="1:3">
      <c r="A10300"/>
      <c r="B10300"/>
      <c r="C10300"/>
    </row>
    <row r="10301" spans="1:3">
      <c r="A10301"/>
      <c r="B10301"/>
      <c r="C10301"/>
    </row>
    <row r="10302" spans="1:3">
      <c r="A10302"/>
      <c r="B10302"/>
      <c r="C10302"/>
    </row>
    <row r="10303" spans="1:3">
      <c r="A10303"/>
      <c r="B10303"/>
      <c r="C10303"/>
    </row>
    <row r="10304" spans="1:3">
      <c r="A10304"/>
      <c r="B10304"/>
      <c r="C10304"/>
    </row>
    <row r="10305" spans="1:3">
      <c r="A10305"/>
      <c r="B10305"/>
      <c r="C10305"/>
    </row>
    <row r="10306" spans="1:3">
      <c r="A10306"/>
      <c r="B10306"/>
      <c r="C10306"/>
    </row>
    <row r="10307" spans="1:3">
      <c r="A10307"/>
      <c r="B10307"/>
      <c r="C10307"/>
    </row>
    <row r="10308" spans="1:3">
      <c r="A10308"/>
      <c r="B10308"/>
      <c r="C10308"/>
    </row>
    <row r="10309" spans="1:3">
      <c r="A10309"/>
      <c r="B10309"/>
      <c r="C10309"/>
    </row>
    <row r="10310" spans="1:3">
      <c r="A10310"/>
      <c r="B10310"/>
      <c r="C10310"/>
    </row>
    <row r="10311" spans="1:3">
      <c r="A10311"/>
      <c r="B10311"/>
      <c r="C10311"/>
    </row>
    <row r="10312" spans="1:3">
      <c r="A10312"/>
      <c r="B10312"/>
      <c r="C10312"/>
    </row>
    <row r="10313" spans="1:3">
      <c r="A10313"/>
      <c r="B10313"/>
      <c r="C10313"/>
    </row>
    <row r="10314" spans="1:3">
      <c r="A10314"/>
      <c r="B10314"/>
      <c r="C10314"/>
    </row>
    <row r="10315" spans="1:3">
      <c r="A10315"/>
      <c r="B10315"/>
      <c r="C10315"/>
    </row>
    <row r="10316" spans="1:3">
      <c r="A10316"/>
      <c r="B10316"/>
      <c r="C10316"/>
    </row>
    <row r="10317" spans="1:3">
      <c r="A10317"/>
      <c r="B10317"/>
      <c r="C10317"/>
    </row>
    <row r="10318" spans="1:3">
      <c r="A10318"/>
      <c r="B10318"/>
      <c r="C10318"/>
    </row>
    <row r="10319" spans="1:3">
      <c r="A10319"/>
      <c r="B10319"/>
      <c r="C10319"/>
    </row>
    <row r="10320" spans="1:3">
      <c r="A10320"/>
      <c r="B10320"/>
      <c r="C10320"/>
    </row>
    <row r="10321" spans="1:3">
      <c r="A10321"/>
      <c r="B10321"/>
      <c r="C10321"/>
    </row>
    <row r="10322" spans="1:3">
      <c r="A10322"/>
      <c r="B10322"/>
      <c r="C10322"/>
    </row>
    <row r="10323" spans="1:3">
      <c r="A10323"/>
      <c r="B10323"/>
      <c r="C10323"/>
    </row>
    <row r="10324" spans="1:3">
      <c r="A10324"/>
      <c r="B10324"/>
      <c r="C10324"/>
    </row>
    <row r="10325" spans="1:3">
      <c r="A10325"/>
      <c r="B10325"/>
      <c r="C10325"/>
    </row>
    <row r="10326" spans="1:3">
      <c r="A10326"/>
      <c r="B10326"/>
      <c r="C10326"/>
    </row>
    <row r="10327" spans="1:3">
      <c r="A10327"/>
      <c r="B10327"/>
      <c r="C10327"/>
    </row>
    <row r="10328" spans="1:3">
      <c r="A10328"/>
      <c r="B10328"/>
      <c r="C10328"/>
    </row>
    <row r="10329" spans="1:3">
      <c r="A10329"/>
      <c r="B10329"/>
      <c r="C10329"/>
    </row>
    <row r="10330" spans="1:3">
      <c r="A10330"/>
      <c r="B10330"/>
      <c r="C10330"/>
    </row>
    <row r="10331" spans="1:3">
      <c r="A10331"/>
      <c r="B10331"/>
      <c r="C10331"/>
    </row>
    <row r="10332" spans="1:3">
      <c r="A10332"/>
      <c r="B10332"/>
      <c r="C10332"/>
    </row>
    <row r="10333" spans="1:3">
      <c r="A10333"/>
      <c r="B10333"/>
      <c r="C10333"/>
    </row>
    <row r="10334" spans="1:3">
      <c r="A10334"/>
      <c r="B10334"/>
      <c r="C10334"/>
    </row>
    <row r="10335" spans="1:3">
      <c r="A10335"/>
      <c r="B10335"/>
      <c r="C10335"/>
    </row>
    <row r="10336" spans="1:3">
      <c r="A10336"/>
      <c r="B10336"/>
      <c r="C10336"/>
    </row>
    <row r="10337" spans="1:3">
      <c r="A10337"/>
      <c r="B10337"/>
      <c r="C10337"/>
    </row>
    <row r="10338" spans="1:3">
      <c r="A10338"/>
      <c r="B10338"/>
      <c r="C10338"/>
    </row>
    <row r="10339" spans="1:3">
      <c r="A10339"/>
      <c r="B10339"/>
      <c r="C10339"/>
    </row>
    <row r="10340" spans="1:3">
      <c r="A10340"/>
      <c r="B10340"/>
      <c r="C10340"/>
    </row>
    <row r="10341" spans="1:3">
      <c r="A10341"/>
      <c r="B10341"/>
      <c r="C10341"/>
    </row>
    <row r="10342" spans="1:3">
      <c r="A10342"/>
      <c r="B10342"/>
      <c r="C10342"/>
    </row>
    <row r="10343" spans="1:3">
      <c r="A10343"/>
      <c r="B10343"/>
      <c r="C10343"/>
    </row>
    <row r="10344" spans="1:3">
      <c r="A10344"/>
      <c r="B10344"/>
      <c r="C10344"/>
    </row>
    <row r="10345" spans="1:3">
      <c r="A10345"/>
      <c r="B10345"/>
      <c r="C10345"/>
    </row>
    <row r="10346" spans="1:3">
      <c r="A10346"/>
      <c r="B10346"/>
      <c r="C10346"/>
    </row>
    <row r="10347" spans="1:3">
      <c r="A10347"/>
      <c r="B10347"/>
      <c r="C10347"/>
    </row>
    <row r="10348" spans="1:3">
      <c r="A10348"/>
      <c r="B10348"/>
      <c r="C10348"/>
    </row>
    <row r="10349" spans="1:3">
      <c r="A10349"/>
      <c r="B10349"/>
      <c r="C10349"/>
    </row>
    <row r="10350" spans="1:3">
      <c r="A10350"/>
      <c r="B10350"/>
      <c r="C10350"/>
    </row>
    <row r="10351" spans="1:3">
      <c r="A10351"/>
      <c r="B10351"/>
      <c r="C10351"/>
    </row>
    <row r="10352" spans="1:3">
      <c r="A10352"/>
      <c r="B10352"/>
      <c r="C10352"/>
    </row>
    <row r="10353" spans="1:3">
      <c r="A10353"/>
      <c r="B10353"/>
      <c r="C10353"/>
    </row>
    <row r="10354" spans="1:3">
      <c r="A10354"/>
      <c r="B10354"/>
      <c r="C10354"/>
    </row>
    <row r="10355" spans="1:3">
      <c r="A10355"/>
      <c r="B10355"/>
      <c r="C10355"/>
    </row>
    <row r="10356" spans="1:3">
      <c r="A10356"/>
      <c r="B10356"/>
      <c r="C10356"/>
    </row>
    <row r="10357" spans="1:3">
      <c r="A10357"/>
      <c r="B10357"/>
      <c r="C10357"/>
    </row>
    <row r="10358" spans="1:3">
      <c r="A10358"/>
      <c r="B10358"/>
      <c r="C10358"/>
    </row>
    <row r="10359" spans="1:3">
      <c r="A10359"/>
      <c r="B10359"/>
      <c r="C10359"/>
    </row>
    <row r="10360" spans="1:3">
      <c r="A10360"/>
      <c r="B10360"/>
      <c r="C10360"/>
    </row>
    <row r="10361" spans="1:3">
      <c r="A10361"/>
      <c r="B10361"/>
      <c r="C10361"/>
    </row>
    <row r="10362" spans="1:3">
      <c r="A10362"/>
      <c r="B10362"/>
      <c r="C10362"/>
    </row>
    <row r="10363" spans="1:3">
      <c r="A10363"/>
      <c r="B10363"/>
      <c r="C10363"/>
    </row>
    <row r="10364" spans="1:3">
      <c r="A10364"/>
      <c r="B10364"/>
      <c r="C10364"/>
    </row>
    <row r="10365" spans="1:3">
      <c r="A10365"/>
      <c r="B10365"/>
      <c r="C10365"/>
    </row>
    <row r="10366" spans="1:3">
      <c r="A10366"/>
      <c r="B10366"/>
      <c r="C10366"/>
    </row>
    <row r="10367" spans="1:3">
      <c r="A10367"/>
      <c r="B10367"/>
      <c r="C10367"/>
    </row>
    <row r="10368" spans="1:3">
      <c r="A10368"/>
      <c r="B10368"/>
      <c r="C10368"/>
    </row>
    <row r="10369" spans="1:3">
      <c r="A10369"/>
      <c r="B10369"/>
      <c r="C10369"/>
    </row>
    <row r="10370" spans="1:3">
      <c r="A10370"/>
      <c r="B10370"/>
      <c r="C10370"/>
    </row>
    <row r="10371" spans="1:3">
      <c r="A10371"/>
      <c r="B10371"/>
      <c r="C10371"/>
    </row>
    <row r="10372" spans="1:3">
      <c r="A10372"/>
      <c r="B10372"/>
      <c r="C10372"/>
    </row>
    <row r="10373" spans="1:3">
      <c r="A10373"/>
      <c r="B10373"/>
      <c r="C10373"/>
    </row>
    <row r="10374" spans="1:3">
      <c r="A10374"/>
      <c r="B10374"/>
      <c r="C10374"/>
    </row>
    <row r="10375" spans="1:3">
      <c r="A10375"/>
      <c r="B10375"/>
      <c r="C10375"/>
    </row>
    <row r="10376" spans="1:3">
      <c r="A10376"/>
      <c r="B10376"/>
      <c r="C10376"/>
    </row>
    <row r="10377" spans="1:3">
      <c r="A10377"/>
      <c r="B10377"/>
      <c r="C10377"/>
    </row>
    <row r="10378" spans="1:3">
      <c r="A10378"/>
      <c r="B10378"/>
      <c r="C10378"/>
    </row>
    <row r="10379" spans="1:3">
      <c r="A10379"/>
      <c r="B10379"/>
      <c r="C10379"/>
    </row>
    <row r="10380" spans="1:3">
      <c r="A10380"/>
      <c r="B10380"/>
      <c r="C10380"/>
    </row>
    <row r="10381" spans="1:3">
      <c r="A10381"/>
      <c r="B10381"/>
      <c r="C10381"/>
    </row>
    <row r="10382" spans="1:3">
      <c r="A10382"/>
      <c r="B10382"/>
      <c r="C10382"/>
    </row>
    <row r="10383" spans="1:3">
      <c r="A10383"/>
      <c r="B10383"/>
      <c r="C10383"/>
    </row>
    <row r="10384" spans="1:3">
      <c r="A10384"/>
      <c r="B10384"/>
      <c r="C10384"/>
    </row>
    <row r="10385" spans="1:3">
      <c r="A10385"/>
      <c r="B10385"/>
      <c r="C10385"/>
    </row>
    <row r="10386" spans="1:3">
      <c r="A10386"/>
      <c r="B10386"/>
      <c r="C10386"/>
    </row>
    <row r="10387" spans="1:3">
      <c r="A10387"/>
      <c r="B10387"/>
      <c r="C10387"/>
    </row>
    <row r="10388" spans="1:3">
      <c r="A10388"/>
      <c r="B10388"/>
      <c r="C10388"/>
    </row>
    <row r="10389" spans="1:3">
      <c r="A10389"/>
      <c r="B10389"/>
      <c r="C10389"/>
    </row>
    <row r="10390" spans="1:3">
      <c r="A10390"/>
      <c r="B10390"/>
      <c r="C10390"/>
    </row>
    <row r="10391" spans="1:3">
      <c r="A10391"/>
      <c r="B10391"/>
      <c r="C10391"/>
    </row>
    <row r="10392" spans="1:3">
      <c r="A10392"/>
      <c r="B10392"/>
      <c r="C10392"/>
    </row>
    <row r="10393" spans="1:3">
      <c r="A10393"/>
      <c r="B10393"/>
      <c r="C10393"/>
    </row>
    <row r="10394" spans="1:3">
      <c r="A10394"/>
      <c r="B10394"/>
      <c r="C10394"/>
    </row>
    <row r="10395" spans="1:3">
      <c r="A10395"/>
      <c r="B10395"/>
      <c r="C10395"/>
    </row>
    <row r="10396" spans="1:3">
      <c r="A10396"/>
      <c r="B10396"/>
      <c r="C10396"/>
    </row>
    <row r="10397" spans="1:3">
      <c r="A10397"/>
      <c r="B10397"/>
      <c r="C10397"/>
    </row>
    <row r="10398" spans="1:3">
      <c r="A10398"/>
      <c r="B10398"/>
      <c r="C10398"/>
    </row>
    <row r="10399" spans="1:3">
      <c r="A10399"/>
      <c r="B10399"/>
      <c r="C10399"/>
    </row>
    <row r="10400" spans="1:3">
      <c r="A10400"/>
      <c r="B10400"/>
      <c r="C10400"/>
    </row>
    <row r="10401" spans="1:3">
      <c r="A10401"/>
      <c r="B10401"/>
      <c r="C10401"/>
    </row>
    <row r="10402" spans="1:3">
      <c r="A10402"/>
      <c r="B10402"/>
      <c r="C10402"/>
    </row>
    <row r="10403" spans="1:3">
      <c r="A10403"/>
      <c r="B10403"/>
      <c r="C10403"/>
    </row>
    <row r="10404" spans="1:3">
      <c r="A10404"/>
      <c r="B10404"/>
      <c r="C10404"/>
    </row>
    <row r="10405" spans="1:3">
      <c r="A10405"/>
      <c r="B10405"/>
      <c r="C10405"/>
    </row>
    <row r="10406" spans="1:3">
      <c r="A10406"/>
      <c r="B10406"/>
      <c r="C10406"/>
    </row>
    <row r="10407" spans="1:3">
      <c r="A10407"/>
      <c r="B10407"/>
      <c r="C10407"/>
    </row>
    <row r="10408" spans="1:3">
      <c r="A10408"/>
      <c r="B10408"/>
      <c r="C10408"/>
    </row>
    <row r="10409" spans="1:3">
      <c r="A10409"/>
      <c r="B10409"/>
      <c r="C10409"/>
    </row>
    <row r="10410" spans="1:3">
      <c r="A10410"/>
      <c r="B10410"/>
      <c r="C10410"/>
    </row>
    <row r="10411" spans="1:3">
      <c r="A10411"/>
      <c r="B10411"/>
      <c r="C10411"/>
    </row>
    <row r="10412" spans="1:3">
      <c r="A10412"/>
      <c r="B10412"/>
      <c r="C10412"/>
    </row>
    <row r="10413" spans="1:3">
      <c r="A10413"/>
      <c r="B10413"/>
      <c r="C10413"/>
    </row>
    <row r="10414" spans="1:3">
      <c r="A10414"/>
      <c r="B10414"/>
      <c r="C10414"/>
    </row>
    <row r="10415" spans="1:3">
      <c r="A10415"/>
      <c r="B10415"/>
      <c r="C10415"/>
    </row>
    <row r="10416" spans="1:3">
      <c r="A10416"/>
      <c r="B10416"/>
      <c r="C10416"/>
    </row>
    <row r="10417" spans="1:3">
      <c r="A10417"/>
      <c r="B10417"/>
      <c r="C10417"/>
    </row>
    <row r="10418" spans="1:3">
      <c r="A10418"/>
      <c r="B10418"/>
      <c r="C10418"/>
    </row>
    <row r="10419" spans="1:3">
      <c r="A10419"/>
      <c r="B10419"/>
      <c r="C10419"/>
    </row>
    <row r="10420" spans="1:3">
      <c r="A10420"/>
      <c r="B10420"/>
      <c r="C10420"/>
    </row>
    <row r="10421" spans="1:3">
      <c r="A10421"/>
      <c r="B10421"/>
      <c r="C10421"/>
    </row>
    <row r="10422" spans="1:3">
      <c r="A10422"/>
      <c r="B10422"/>
      <c r="C10422"/>
    </row>
    <row r="10423" spans="1:3">
      <c r="A10423"/>
      <c r="B10423"/>
      <c r="C10423"/>
    </row>
    <row r="10424" spans="1:3">
      <c r="A10424"/>
      <c r="B10424"/>
      <c r="C10424"/>
    </row>
    <row r="10425" spans="1:3">
      <c r="A10425"/>
      <c r="B10425"/>
      <c r="C10425"/>
    </row>
    <row r="10426" spans="1:3">
      <c r="A10426"/>
      <c r="B10426"/>
      <c r="C10426"/>
    </row>
    <row r="10427" spans="1:3">
      <c r="A10427"/>
      <c r="B10427"/>
      <c r="C10427"/>
    </row>
    <row r="10428" spans="1:3">
      <c r="A10428"/>
      <c r="B10428"/>
      <c r="C10428"/>
    </row>
    <row r="10429" spans="1:3">
      <c r="A10429"/>
      <c r="B10429"/>
      <c r="C10429"/>
    </row>
    <row r="10430" spans="1:3">
      <c r="A10430"/>
      <c r="B10430"/>
      <c r="C10430"/>
    </row>
    <row r="10431" spans="1:3">
      <c r="A10431"/>
      <c r="B10431"/>
      <c r="C10431"/>
    </row>
    <row r="10432" spans="1:3">
      <c r="A10432"/>
      <c r="B10432"/>
      <c r="C10432"/>
    </row>
    <row r="10433" spans="1:3">
      <c r="A10433"/>
      <c r="B10433"/>
      <c r="C10433"/>
    </row>
    <row r="10434" spans="1:3">
      <c r="A10434"/>
      <c r="B10434"/>
      <c r="C10434"/>
    </row>
    <row r="10435" spans="1:3">
      <c r="A10435"/>
      <c r="B10435"/>
      <c r="C10435"/>
    </row>
    <row r="10436" spans="1:3">
      <c r="A10436"/>
      <c r="B10436"/>
      <c r="C10436"/>
    </row>
    <row r="10437" spans="1:3">
      <c r="A10437"/>
      <c r="B10437"/>
      <c r="C10437"/>
    </row>
    <row r="10438" spans="1:3">
      <c r="A10438"/>
      <c r="B10438"/>
      <c r="C10438"/>
    </row>
    <row r="10439" spans="1:3">
      <c r="A10439"/>
      <c r="B10439"/>
      <c r="C10439"/>
    </row>
    <row r="10440" spans="1:3">
      <c r="A10440"/>
      <c r="B10440"/>
      <c r="C10440"/>
    </row>
    <row r="10441" spans="1:3">
      <c r="A10441"/>
      <c r="B10441"/>
      <c r="C10441"/>
    </row>
    <row r="10442" spans="1:3">
      <c r="A10442"/>
      <c r="B10442"/>
      <c r="C10442"/>
    </row>
    <row r="10443" spans="1:3">
      <c r="A10443"/>
      <c r="B10443"/>
      <c r="C10443"/>
    </row>
    <row r="10444" spans="1:3">
      <c r="A10444"/>
      <c r="B10444"/>
      <c r="C10444"/>
    </row>
    <row r="10445" spans="1:3">
      <c r="A10445"/>
      <c r="B10445"/>
      <c r="C10445"/>
    </row>
    <row r="10446" spans="1:3">
      <c r="A10446"/>
      <c r="B10446"/>
      <c r="C10446"/>
    </row>
    <row r="10447" spans="1:3">
      <c r="A10447"/>
      <c r="B10447"/>
      <c r="C10447"/>
    </row>
    <row r="10448" spans="1:3">
      <c r="A10448"/>
      <c r="B10448"/>
      <c r="C10448"/>
    </row>
    <row r="10449" spans="1:3">
      <c r="A10449"/>
      <c r="B10449"/>
      <c r="C10449"/>
    </row>
    <row r="10450" spans="1:3">
      <c r="A10450"/>
      <c r="B10450"/>
      <c r="C10450"/>
    </row>
    <row r="10451" spans="1:3">
      <c r="A10451"/>
      <c r="B10451"/>
      <c r="C10451"/>
    </row>
    <row r="10452" spans="1:3">
      <c r="A10452"/>
      <c r="B10452"/>
      <c r="C10452"/>
    </row>
    <row r="10453" spans="1:3">
      <c r="A10453"/>
      <c r="B10453"/>
      <c r="C10453"/>
    </row>
    <row r="10454" spans="1:3">
      <c r="A10454"/>
      <c r="B10454"/>
      <c r="C10454"/>
    </row>
    <row r="10455" spans="1:3">
      <c r="A10455"/>
      <c r="B10455"/>
      <c r="C10455"/>
    </row>
    <row r="10456" spans="1:3">
      <c r="A10456"/>
      <c r="B10456"/>
      <c r="C10456"/>
    </row>
    <row r="10457" spans="1:3">
      <c r="A10457"/>
      <c r="B10457"/>
      <c r="C10457"/>
    </row>
    <row r="10458" spans="1:3">
      <c r="A10458"/>
      <c r="B10458"/>
      <c r="C10458"/>
    </row>
    <row r="10459" spans="1:3">
      <c r="A10459"/>
      <c r="B10459"/>
      <c r="C10459"/>
    </row>
    <row r="10460" spans="1:3">
      <c r="A10460"/>
      <c r="B10460"/>
      <c r="C10460"/>
    </row>
    <row r="10461" spans="1:3">
      <c r="A10461"/>
      <c r="B10461"/>
      <c r="C10461"/>
    </row>
    <row r="10462" spans="1:3">
      <c r="A10462"/>
      <c r="B10462"/>
      <c r="C10462"/>
    </row>
    <row r="10463" spans="1:3">
      <c r="A10463"/>
      <c r="B10463"/>
      <c r="C10463"/>
    </row>
    <row r="10464" spans="1:3">
      <c r="A10464"/>
      <c r="B10464"/>
      <c r="C10464"/>
    </row>
    <row r="10465" spans="1:3">
      <c r="A10465"/>
      <c r="B10465"/>
      <c r="C10465"/>
    </row>
    <row r="10466" spans="1:3">
      <c r="A10466"/>
      <c r="B10466"/>
      <c r="C10466"/>
    </row>
    <row r="10467" spans="1:3">
      <c r="A10467"/>
      <c r="B10467"/>
      <c r="C10467"/>
    </row>
    <row r="10468" spans="1:3">
      <c r="A10468"/>
      <c r="B10468"/>
      <c r="C10468"/>
    </row>
    <row r="10469" spans="1:3">
      <c r="A10469"/>
      <c r="B10469"/>
      <c r="C10469"/>
    </row>
    <row r="10470" spans="1:3">
      <c r="A10470"/>
      <c r="B10470"/>
      <c r="C10470"/>
    </row>
    <row r="10471" spans="1:3">
      <c r="A10471"/>
      <c r="B10471"/>
      <c r="C10471"/>
    </row>
    <row r="10472" spans="1:3">
      <c r="A10472"/>
      <c r="B10472"/>
      <c r="C10472"/>
    </row>
    <row r="10473" spans="1:3">
      <c r="A10473"/>
      <c r="B10473"/>
      <c r="C10473"/>
    </row>
    <row r="10474" spans="1:3">
      <c r="A10474"/>
      <c r="B10474"/>
      <c r="C10474"/>
    </row>
    <row r="10475" spans="1:3">
      <c r="A10475"/>
      <c r="B10475"/>
      <c r="C10475"/>
    </row>
    <row r="10476" spans="1:3">
      <c r="A10476"/>
      <c r="B10476"/>
      <c r="C10476"/>
    </row>
    <row r="10477" spans="1:3">
      <c r="A10477"/>
      <c r="B10477"/>
      <c r="C10477"/>
    </row>
    <row r="10478" spans="1:3">
      <c r="A10478"/>
      <c r="B10478"/>
      <c r="C10478"/>
    </row>
    <row r="10479" spans="1:3">
      <c r="A10479"/>
      <c r="B10479"/>
      <c r="C10479"/>
    </row>
    <row r="10480" spans="1:3">
      <c r="A10480"/>
      <c r="B10480"/>
      <c r="C10480"/>
    </row>
    <row r="10481" spans="1:3">
      <c r="A10481"/>
      <c r="B10481"/>
      <c r="C10481"/>
    </row>
    <row r="10482" spans="1:3">
      <c r="A10482"/>
      <c r="B10482"/>
      <c r="C10482"/>
    </row>
    <row r="10483" spans="1:3">
      <c r="A10483"/>
      <c r="B10483"/>
      <c r="C10483"/>
    </row>
    <row r="10484" spans="1:3">
      <c r="A10484"/>
      <c r="B10484"/>
      <c r="C10484"/>
    </row>
    <row r="10485" spans="1:3">
      <c r="A10485"/>
      <c r="B10485"/>
      <c r="C10485"/>
    </row>
    <row r="10486" spans="1:3">
      <c r="A10486"/>
      <c r="B10486"/>
      <c r="C10486"/>
    </row>
    <row r="10487" spans="1:3">
      <c r="A10487"/>
      <c r="B10487"/>
      <c r="C10487"/>
    </row>
    <row r="10488" spans="1:3">
      <c r="A10488"/>
      <c r="B10488"/>
      <c r="C10488"/>
    </row>
    <row r="10489" spans="1:3">
      <c r="A10489"/>
      <c r="B10489"/>
      <c r="C10489"/>
    </row>
    <row r="10490" spans="1:3">
      <c r="A10490"/>
      <c r="B10490"/>
      <c r="C10490"/>
    </row>
    <row r="10491" spans="1:3">
      <c r="A10491"/>
      <c r="B10491"/>
      <c r="C10491"/>
    </row>
    <row r="10492" spans="1:3">
      <c r="A10492"/>
      <c r="B10492"/>
      <c r="C10492"/>
    </row>
    <row r="10493" spans="1:3">
      <c r="A10493"/>
      <c r="B10493"/>
      <c r="C10493"/>
    </row>
    <row r="10494" spans="1:3">
      <c r="A10494"/>
      <c r="B10494"/>
      <c r="C10494"/>
    </row>
    <row r="10495" spans="1:3">
      <c r="A10495"/>
      <c r="B10495"/>
      <c r="C10495"/>
    </row>
    <row r="10496" spans="1:3">
      <c r="A10496"/>
      <c r="B10496"/>
      <c r="C10496"/>
    </row>
    <row r="10497" spans="1:3">
      <c r="A10497"/>
      <c r="B10497"/>
      <c r="C10497"/>
    </row>
    <row r="10498" spans="1:3">
      <c r="A10498"/>
      <c r="B10498"/>
      <c r="C10498"/>
    </row>
    <row r="10499" spans="1:3">
      <c r="A10499"/>
      <c r="B10499"/>
      <c r="C10499"/>
    </row>
    <row r="10500" spans="1:3">
      <c r="A10500"/>
      <c r="B10500"/>
      <c r="C10500"/>
    </row>
    <row r="10501" spans="1:3">
      <c r="A10501"/>
      <c r="B10501"/>
      <c r="C10501"/>
    </row>
    <row r="10502" spans="1:3">
      <c r="A10502"/>
      <c r="B10502"/>
      <c r="C10502"/>
    </row>
    <row r="10503" spans="1:3">
      <c r="A10503"/>
      <c r="B10503"/>
      <c r="C10503"/>
    </row>
    <row r="10504" spans="1:3">
      <c r="A10504"/>
      <c r="B10504"/>
      <c r="C10504"/>
    </row>
    <row r="10505" spans="1:3">
      <c r="A10505"/>
      <c r="B10505"/>
      <c r="C10505"/>
    </row>
    <row r="10506" spans="1:3">
      <c r="A10506"/>
      <c r="B10506"/>
      <c r="C10506"/>
    </row>
    <row r="10507" spans="1:3">
      <c r="A10507"/>
      <c r="B10507"/>
      <c r="C10507"/>
    </row>
    <row r="10508" spans="1:3">
      <c r="A10508"/>
      <c r="B10508"/>
      <c r="C10508"/>
    </row>
    <row r="10509" spans="1:3">
      <c r="A10509"/>
      <c r="B10509"/>
      <c r="C10509"/>
    </row>
    <row r="10510" spans="1:3">
      <c r="A10510"/>
      <c r="B10510"/>
      <c r="C10510"/>
    </row>
    <row r="10511" spans="1:3">
      <c r="A10511"/>
      <c r="B10511"/>
      <c r="C10511"/>
    </row>
    <row r="10512" spans="1:3">
      <c r="A10512"/>
      <c r="B10512"/>
      <c r="C10512"/>
    </row>
    <row r="10513" spans="1:3">
      <c r="A10513"/>
      <c r="B10513"/>
      <c r="C10513"/>
    </row>
    <row r="10514" spans="1:3">
      <c r="A10514"/>
      <c r="B10514"/>
      <c r="C10514"/>
    </row>
    <row r="10515" spans="1:3">
      <c r="A10515"/>
      <c r="B10515"/>
      <c r="C10515"/>
    </row>
    <row r="10516" spans="1:3">
      <c r="A10516"/>
      <c r="B10516"/>
      <c r="C10516"/>
    </row>
    <row r="10517" spans="1:3">
      <c r="A10517"/>
      <c r="B10517"/>
      <c r="C10517"/>
    </row>
    <row r="10518" spans="1:3">
      <c r="A10518"/>
      <c r="B10518"/>
      <c r="C10518"/>
    </row>
    <row r="10519" spans="1:3">
      <c r="A10519"/>
      <c r="B10519"/>
      <c r="C10519"/>
    </row>
    <row r="10520" spans="1:3">
      <c r="A10520"/>
      <c r="B10520"/>
      <c r="C10520"/>
    </row>
    <row r="10521" spans="1:3">
      <c r="A10521"/>
      <c r="B10521"/>
      <c r="C10521"/>
    </row>
    <row r="10522" spans="1:3">
      <c r="A10522"/>
      <c r="B10522"/>
      <c r="C10522"/>
    </row>
    <row r="10523" spans="1:3">
      <c r="A10523"/>
      <c r="B10523"/>
      <c r="C10523"/>
    </row>
    <row r="10524" spans="1:3">
      <c r="A10524"/>
      <c r="B10524"/>
      <c r="C10524"/>
    </row>
    <row r="10525" spans="1:3">
      <c r="A10525"/>
      <c r="B10525"/>
      <c r="C10525"/>
    </row>
    <row r="10526" spans="1:3">
      <c r="A10526"/>
      <c r="B10526"/>
      <c r="C10526"/>
    </row>
    <row r="10527" spans="1:3">
      <c r="A10527"/>
      <c r="B10527"/>
      <c r="C10527"/>
    </row>
    <row r="10528" spans="1:3">
      <c r="A10528"/>
      <c r="B10528"/>
      <c r="C10528"/>
    </row>
    <row r="10529" spans="1:3">
      <c r="A10529"/>
      <c r="B10529"/>
      <c r="C10529"/>
    </row>
    <row r="10530" spans="1:3">
      <c r="A10530"/>
      <c r="B10530"/>
      <c r="C10530"/>
    </row>
    <row r="10531" spans="1:3">
      <c r="A10531"/>
      <c r="B10531"/>
      <c r="C10531"/>
    </row>
    <row r="10532" spans="1:3">
      <c r="A10532"/>
      <c r="B10532"/>
      <c r="C10532"/>
    </row>
    <row r="10533" spans="1:3">
      <c r="A10533"/>
      <c r="B10533"/>
      <c r="C10533"/>
    </row>
    <row r="10534" spans="1:3">
      <c r="A10534"/>
      <c r="B10534"/>
      <c r="C10534"/>
    </row>
    <row r="10535" spans="1:3">
      <c r="A10535"/>
      <c r="B10535"/>
      <c r="C10535"/>
    </row>
    <row r="10536" spans="1:3">
      <c r="A10536"/>
      <c r="B10536"/>
      <c r="C10536"/>
    </row>
    <row r="10537" spans="1:3">
      <c r="A10537"/>
      <c r="B10537"/>
      <c r="C10537"/>
    </row>
    <row r="10538" spans="1:3">
      <c r="A10538"/>
      <c r="B10538"/>
      <c r="C10538"/>
    </row>
    <row r="10539" spans="1:3">
      <c r="A10539"/>
      <c r="B10539"/>
      <c r="C10539"/>
    </row>
    <row r="10540" spans="1:3">
      <c r="A10540"/>
      <c r="B10540"/>
      <c r="C10540"/>
    </row>
    <row r="10541" spans="1:3">
      <c r="A10541"/>
      <c r="B10541"/>
      <c r="C10541"/>
    </row>
    <row r="10542" spans="1:3">
      <c r="A10542"/>
      <c r="B10542"/>
      <c r="C10542"/>
    </row>
    <row r="10543" spans="1:3">
      <c r="A10543"/>
      <c r="B10543"/>
      <c r="C10543"/>
    </row>
    <row r="10544" spans="1:3">
      <c r="A10544"/>
      <c r="B10544"/>
      <c r="C10544"/>
    </row>
    <row r="10545" spans="1:3">
      <c r="A10545"/>
      <c r="B10545"/>
      <c r="C10545"/>
    </row>
    <row r="10546" spans="1:3">
      <c r="A10546"/>
      <c r="B10546"/>
      <c r="C10546"/>
    </row>
    <row r="10547" spans="1:3">
      <c r="A10547"/>
      <c r="B10547"/>
      <c r="C10547"/>
    </row>
    <row r="10548" spans="1:3">
      <c r="A10548"/>
      <c r="B10548"/>
      <c r="C10548"/>
    </row>
    <row r="10549" spans="1:3">
      <c r="A10549"/>
      <c r="B10549"/>
      <c r="C10549"/>
    </row>
    <row r="10550" spans="1:3">
      <c r="A10550"/>
      <c r="B10550"/>
      <c r="C10550"/>
    </row>
    <row r="10551" spans="1:3">
      <c r="A10551"/>
      <c r="B10551"/>
      <c r="C10551"/>
    </row>
    <row r="10552" spans="1:3">
      <c r="A10552"/>
      <c r="B10552"/>
      <c r="C10552"/>
    </row>
    <row r="10553" spans="1:3">
      <c r="A10553"/>
      <c r="B10553"/>
      <c r="C10553"/>
    </row>
    <row r="10554" spans="1:3">
      <c r="A10554"/>
      <c r="B10554"/>
      <c r="C10554"/>
    </row>
    <row r="10555" spans="1:3">
      <c r="A10555"/>
      <c r="B10555"/>
      <c r="C10555"/>
    </row>
    <row r="10556" spans="1:3">
      <c r="A10556"/>
      <c r="B10556"/>
      <c r="C10556"/>
    </row>
    <row r="10557" spans="1:3">
      <c r="A10557"/>
      <c r="B10557"/>
      <c r="C10557"/>
    </row>
    <row r="10558" spans="1:3">
      <c r="A10558"/>
      <c r="B10558"/>
      <c r="C10558"/>
    </row>
    <row r="10559" spans="1:3">
      <c r="A10559"/>
      <c r="B10559"/>
      <c r="C10559"/>
    </row>
    <row r="10560" spans="1:3">
      <c r="A10560"/>
      <c r="B10560"/>
      <c r="C10560"/>
    </row>
    <row r="10561" spans="1:3">
      <c r="A10561"/>
      <c r="B10561"/>
      <c r="C10561"/>
    </row>
    <row r="10562" spans="1:3">
      <c r="A10562"/>
      <c r="B10562"/>
      <c r="C10562"/>
    </row>
    <row r="10563" spans="1:3">
      <c r="A10563"/>
      <c r="B10563"/>
      <c r="C10563"/>
    </row>
    <row r="10564" spans="1:3">
      <c r="A10564"/>
      <c r="B10564"/>
      <c r="C10564"/>
    </row>
    <row r="10565" spans="1:3">
      <c r="A10565"/>
      <c r="B10565"/>
      <c r="C10565"/>
    </row>
    <row r="10566" spans="1:3">
      <c r="A10566"/>
      <c r="B10566"/>
      <c r="C10566"/>
    </row>
    <row r="10567" spans="1:3">
      <c r="A10567"/>
      <c r="B10567"/>
      <c r="C10567"/>
    </row>
    <row r="10568" spans="1:3">
      <c r="A10568"/>
      <c r="B10568"/>
      <c r="C10568"/>
    </row>
    <row r="10569" spans="1:3">
      <c r="A10569"/>
      <c r="B10569"/>
      <c r="C10569"/>
    </row>
    <row r="10570" spans="1:3">
      <c r="A10570"/>
      <c r="B10570"/>
      <c r="C10570"/>
    </row>
    <row r="10571" spans="1:3">
      <c r="A10571"/>
      <c r="B10571"/>
      <c r="C10571"/>
    </row>
    <row r="10572" spans="1:3">
      <c r="A10572"/>
      <c r="B10572"/>
      <c r="C10572"/>
    </row>
    <row r="10573" spans="1:3">
      <c r="A10573"/>
      <c r="B10573"/>
      <c r="C10573"/>
    </row>
    <row r="10574" spans="1:3">
      <c r="A10574"/>
      <c r="B10574"/>
      <c r="C10574"/>
    </row>
    <row r="10575" spans="1:3">
      <c r="A10575"/>
      <c r="B10575"/>
      <c r="C10575"/>
    </row>
    <row r="10576" spans="1:3">
      <c r="A10576"/>
      <c r="B10576"/>
      <c r="C10576"/>
    </row>
    <row r="10577" spans="1:3">
      <c r="A10577"/>
      <c r="B10577"/>
      <c r="C10577"/>
    </row>
    <row r="10578" spans="1:3">
      <c r="A10578"/>
      <c r="B10578"/>
      <c r="C10578"/>
    </row>
    <row r="10579" spans="1:3">
      <c r="A10579"/>
      <c r="B10579"/>
      <c r="C10579"/>
    </row>
    <row r="10580" spans="1:3">
      <c r="A10580"/>
      <c r="B10580"/>
      <c r="C10580"/>
    </row>
    <row r="10581" spans="1:3">
      <c r="A10581"/>
      <c r="B10581"/>
      <c r="C10581"/>
    </row>
    <row r="10582" spans="1:3">
      <c r="A10582"/>
      <c r="B10582"/>
      <c r="C10582"/>
    </row>
    <row r="10583" spans="1:3">
      <c r="A10583"/>
      <c r="B10583"/>
      <c r="C10583"/>
    </row>
    <row r="10584" spans="1:3">
      <c r="A10584"/>
      <c r="B10584"/>
      <c r="C10584"/>
    </row>
    <row r="10585" spans="1:3">
      <c r="A10585"/>
      <c r="B10585"/>
      <c r="C10585"/>
    </row>
    <row r="10586" spans="1:3">
      <c r="A10586"/>
      <c r="B10586"/>
      <c r="C10586"/>
    </row>
    <row r="10587" spans="1:3">
      <c r="A10587"/>
      <c r="B10587"/>
      <c r="C10587"/>
    </row>
    <row r="10588" spans="1:3">
      <c r="A10588"/>
      <c r="B10588"/>
      <c r="C10588"/>
    </row>
    <row r="10589" spans="1:3">
      <c r="A10589"/>
      <c r="B10589"/>
      <c r="C10589"/>
    </row>
    <row r="10590" spans="1:3">
      <c r="A10590"/>
      <c r="B10590"/>
      <c r="C10590"/>
    </row>
    <row r="10591" spans="1:3">
      <c r="A10591"/>
      <c r="B10591"/>
      <c r="C10591"/>
    </row>
    <row r="10592" spans="1:3">
      <c r="A10592"/>
      <c r="B10592"/>
      <c r="C10592"/>
    </row>
    <row r="10593" spans="1:3">
      <c r="A10593"/>
      <c r="B10593"/>
      <c r="C10593"/>
    </row>
    <row r="10594" spans="1:3">
      <c r="A10594"/>
      <c r="B10594"/>
      <c r="C10594"/>
    </row>
    <row r="10595" spans="1:3">
      <c r="A10595"/>
      <c r="B10595"/>
      <c r="C10595"/>
    </row>
    <row r="10596" spans="1:3">
      <c r="A10596"/>
      <c r="B10596"/>
      <c r="C10596"/>
    </row>
    <row r="10597" spans="1:3">
      <c r="A10597"/>
      <c r="B10597"/>
      <c r="C10597"/>
    </row>
    <row r="10598" spans="1:3">
      <c r="A10598"/>
      <c r="B10598"/>
      <c r="C10598"/>
    </row>
    <row r="10599" spans="1:3">
      <c r="A10599"/>
      <c r="B10599"/>
      <c r="C10599"/>
    </row>
    <row r="10600" spans="1:3">
      <c r="A10600"/>
      <c r="B10600"/>
      <c r="C10600"/>
    </row>
    <row r="10601" spans="1:3">
      <c r="A10601"/>
      <c r="B10601"/>
      <c r="C10601"/>
    </row>
    <row r="10602" spans="1:3">
      <c r="A10602"/>
      <c r="B10602"/>
      <c r="C10602"/>
    </row>
    <row r="10603" spans="1:3">
      <c r="A10603"/>
      <c r="B10603"/>
      <c r="C10603"/>
    </row>
    <row r="10604" spans="1:3">
      <c r="A10604"/>
      <c r="B10604"/>
      <c r="C10604"/>
    </row>
    <row r="10605" spans="1:3">
      <c r="A10605"/>
      <c r="B10605"/>
      <c r="C10605"/>
    </row>
    <row r="10606" spans="1:3">
      <c r="A10606"/>
      <c r="B10606"/>
      <c r="C10606"/>
    </row>
    <row r="10607" spans="1:3">
      <c r="A10607"/>
      <c r="B10607"/>
      <c r="C10607"/>
    </row>
    <row r="10608" spans="1:3">
      <c r="A10608"/>
      <c r="B10608"/>
      <c r="C10608"/>
    </row>
    <row r="10609" spans="1:3">
      <c r="A10609"/>
      <c r="B10609"/>
      <c r="C10609"/>
    </row>
    <row r="10610" spans="1:3">
      <c r="A10610"/>
      <c r="B10610"/>
      <c r="C10610"/>
    </row>
    <row r="10611" spans="1:3">
      <c r="A10611"/>
      <c r="B10611"/>
      <c r="C10611"/>
    </row>
    <row r="10612" spans="1:3">
      <c r="A10612"/>
      <c r="B10612"/>
      <c r="C10612"/>
    </row>
    <row r="10613" spans="1:3">
      <c r="A10613"/>
      <c r="B10613"/>
      <c r="C10613"/>
    </row>
    <row r="10614" spans="1:3">
      <c r="A10614"/>
      <c r="B10614"/>
      <c r="C10614"/>
    </row>
    <row r="10615" spans="1:3">
      <c r="A10615"/>
      <c r="B10615"/>
      <c r="C10615"/>
    </row>
    <row r="10616" spans="1:3">
      <c r="A10616"/>
      <c r="B10616"/>
      <c r="C10616"/>
    </row>
    <row r="10617" spans="1:3">
      <c r="A10617"/>
      <c r="B10617"/>
      <c r="C10617"/>
    </row>
    <row r="10618" spans="1:3">
      <c r="A10618"/>
      <c r="B10618"/>
      <c r="C10618"/>
    </row>
    <row r="10619" spans="1:3">
      <c r="A10619"/>
      <c r="B10619"/>
      <c r="C10619"/>
    </row>
    <row r="10620" spans="1:3">
      <c r="A10620"/>
      <c r="B10620"/>
      <c r="C10620"/>
    </row>
    <row r="10621" spans="1:3">
      <c r="A10621"/>
      <c r="B10621"/>
      <c r="C10621"/>
    </row>
    <row r="10622" spans="1:3">
      <c r="A10622"/>
      <c r="B10622"/>
      <c r="C10622"/>
    </row>
    <row r="10623" spans="1:3">
      <c r="A10623"/>
      <c r="B10623"/>
      <c r="C10623"/>
    </row>
    <row r="10624" spans="1:3">
      <c r="A10624"/>
      <c r="B10624"/>
      <c r="C10624"/>
    </row>
    <row r="10625" spans="1:3">
      <c r="A10625"/>
      <c r="B10625"/>
      <c r="C10625"/>
    </row>
    <row r="10626" spans="1:3">
      <c r="A10626"/>
      <c r="B10626"/>
      <c r="C10626"/>
    </row>
    <row r="10627" spans="1:3">
      <c r="A10627"/>
      <c r="B10627"/>
      <c r="C10627"/>
    </row>
    <row r="10628" spans="1:3">
      <c r="A10628"/>
      <c r="B10628"/>
      <c r="C10628"/>
    </row>
    <row r="10629" spans="1:3">
      <c r="A10629"/>
      <c r="B10629"/>
      <c r="C10629"/>
    </row>
    <row r="10630" spans="1:3">
      <c r="A10630"/>
      <c r="B10630"/>
      <c r="C10630"/>
    </row>
    <row r="10631" spans="1:3">
      <c r="A10631"/>
      <c r="B10631"/>
      <c r="C10631"/>
    </row>
    <row r="10632" spans="1:3">
      <c r="A10632"/>
      <c r="B10632"/>
      <c r="C10632"/>
    </row>
    <row r="10633" spans="1:3">
      <c r="A10633"/>
      <c r="B10633"/>
      <c r="C10633"/>
    </row>
    <row r="10634" spans="1:3">
      <c r="A10634"/>
      <c r="B10634"/>
      <c r="C10634"/>
    </row>
    <row r="10635" spans="1:3">
      <c r="A10635"/>
      <c r="B10635"/>
      <c r="C10635"/>
    </row>
    <row r="10636" spans="1:3">
      <c r="A10636"/>
      <c r="B10636"/>
      <c r="C10636"/>
    </row>
    <row r="10637" spans="1:3">
      <c r="A10637"/>
      <c r="B10637"/>
      <c r="C10637"/>
    </row>
    <row r="10638" spans="1:3">
      <c r="A10638"/>
      <c r="B10638"/>
      <c r="C10638"/>
    </row>
    <row r="10639" spans="1:3">
      <c r="A10639"/>
      <c r="B10639"/>
      <c r="C10639"/>
    </row>
    <row r="10640" spans="1:3">
      <c r="A10640"/>
      <c r="B10640"/>
      <c r="C10640"/>
    </row>
    <row r="10641" spans="1:3">
      <c r="A10641"/>
      <c r="B10641"/>
      <c r="C10641"/>
    </row>
    <row r="10642" spans="1:3">
      <c r="A10642"/>
      <c r="B10642"/>
      <c r="C10642"/>
    </row>
    <row r="10643" spans="1:3">
      <c r="A10643"/>
      <c r="B10643"/>
      <c r="C10643"/>
    </row>
    <row r="10644" spans="1:3">
      <c r="A10644"/>
      <c r="B10644"/>
      <c r="C10644"/>
    </row>
    <row r="10645" spans="1:3">
      <c r="A10645"/>
      <c r="B10645"/>
      <c r="C10645"/>
    </row>
    <row r="10646" spans="1:3">
      <c r="A10646"/>
      <c r="B10646"/>
      <c r="C10646"/>
    </row>
    <row r="10647" spans="1:3">
      <c r="A10647"/>
      <c r="B10647"/>
      <c r="C10647"/>
    </row>
    <row r="10648" spans="1:3">
      <c r="A10648"/>
      <c r="B10648"/>
      <c r="C10648"/>
    </row>
    <row r="10649" spans="1:3">
      <c r="A10649"/>
      <c r="B10649"/>
      <c r="C10649"/>
    </row>
    <row r="10650" spans="1:3">
      <c r="A10650"/>
      <c r="B10650"/>
      <c r="C10650"/>
    </row>
    <row r="10651" spans="1:3">
      <c r="A10651"/>
      <c r="B10651"/>
      <c r="C10651"/>
    </row>
    <row r="10652" spans="1:3">
      <c r="A10652"/>
      <c r="B10652"/>
      <c r="C10652"/>
    </row>
    <row r="10653" spans="1:3">
      <c r="A10653"/>
      <c r="B10653"/>
      <c r="C10653"/>
    </row>
    <row r="10654" spans="1:3">
      <c r="A10654"/>
      <c r="B10654"/>
      <c r="C10654"/>
    </row>
    <row r="10655" spans="1:3">
      <c r="A10655"/>
      <c r="B10655"/>
      <c r="C10655"/>
    </row>
    <row r="10656" spans="1:3">
      <c r="A10656"/>
      <c r="B10656"/>
      <c r="C10656"/>
    </row>
    <row r="10657" spans="1:3">
      <c r="A10657"/>
      <c r="B10657"/>
      <c r="C10657"/>
    </row>
    <row r="10658" spans="1:3">
      <c r="A10658"/>
      <c r="B10658"/>
      <c r="C10658"/>
    </row>
    <row r="10659" spans="1:3">
      <c r="A10659"/>
      <c r="B10659"/>
      <c r="C10659"/>
    </row>
    <row r="10660" spans="1:3">
      <c r="A10660"/>
      <c r="B10660"/>
      <c r="C10660"/>
    </row>
    <row r="10661" spans="1:3">
      <c r="A10661"/>
      <c r="B10661"/>
      <c r="C10661"/>
    </row>
    <row r="10662" spans="1:3">
      <c r="A10662"/>
      <c r="B10662"/>
      <c r="C10662"/>
    </row>
    <row r="10663" spans="1:3">
      <c r="A10663"/>
      <c r="B10663"/>
      <c r="C10663"/>
    </row>
    <row r="10664" spans="1:3">
      <c r="A10664"/>
      <c r="B10664"/>
      <c r="C10664"/>
    </row>
    <row r="10665" spans="1:3">
      <c r="A10665"/>
      <c r="B10665"/>
      <c r="C10665"/>
    </row>
    <row r="10666" spans="1:3">
      <c r="A10666"/>
      <c r="B10666"/>
      <c r="C10666"/>
    </row>
    <row r="10667" spans="1:3">
      <c r="A10667"/>
      <c r="B10667"/>
      <c r="C10667"/>
    </row>
    <row r="10668" spans="1:3">
      <c r="A10668"/>
      <c r="B10668"/>
      <c r="C10668"/>
    </row>
    <row r="10669" spans="1:3">
      <c r="A10669"/>
      <c r="B10669"/>
      <c r="C10669"/>
    </row>
    <row r="10670" spans="1:3">
      <c r="A10670"/>
      <c r="B10670"/>
      <c r="C10670"/>
    </row>
    <row r="10671" spans="1:3">
      <c r="A10671"/>
      <c r="B10671"/>
      <c r="C10671"/>
    </row>
    <row r="10672" spans="1:3">
      <c r="A10672"/>
      <c r="B10672"/>
      <c r="C10672"/>
    </row>
    <row r="10673" spans="1:3">
      <c r="A10673"/>
      <c r="B10673"/>
      <c r="C10673"/>
    </row>
    <row r="10674" spans="1:3">
      <c r="A10674"/>
      <c r="B10674"/>
      <c r="C10674"/>
    </row>
    <row r="10675" spans="1:3">
      <c r="A10675"/>
      <c r="B10675"/>
      <c r="C10675"/>
    </row>
    <row r="10676" spans="1:3">
      <c r="A10676"/>
      <c r="B10676"/>
      <c r="C10676"/>
    </row>
    <row r="10677" spans="1:3">
      <c r="A10677"/>
      <c r="B10677"/>
      <c r="C10677"/>
    </row>
    <row r="10678" spans="1:3">
      <c r="A10678"/>
      <c r="B10678"/>
      <c r="C10678"/>
    </row>
    <row r="10679" spans="1:3">
      <c r="A10679"/>
      <c r="B10679"/>
      <c r="C10679"/>
    </row>
    <row r="10680" spans="1:3">
      <c r="A10680"/>
      <c r="B10680"/>
      <c r="C10680"/>
    </row>
    <row r="10681" spans="1:3">
      <c r="A10681"/>
      <c r="B10681"/>
      <c r="C10681"/>
    </row>
    <row r="10682" spans="1:3">
      <c r="A10682"/>
      <c r="B10682"/>
      <c r="C10682"/>
    </row>
    <row r="10683" spans="1:3">
      <c r="A10683"/>
      <c r="B10683"/>
      <c r="C10683"/>
    </row>
    <row r="10684" spans="1:3">
      <c r="A10684"/>
      <c r="B10684"/>
      <c r="C10684"/>
    </row>
    <row r="10685" spans="1:3">
      <c r="A10685"/>
      <c r="B10685"/>
      <c r="C10685"/>
    </row>
    <row r="10686" spans="1:3">
      <c r="A10686"/>
      <c r="B10686"/>
      <c r="C10686"/>
    </row>
    <row r="10687" spans="1:3">
      <c r="A10687"/>
      <c r="B10687"/>
      <c r="C10687"/>
    </row>
    <row r="10688" spans="1:3">
      <c r="A10688"/>
      <c r="B10688"/>
      <c r="C10688"/>
    </row>
    <row r="10689" spans="1:3">
      <c r="A10689"/>
      <c r="B10689"/>
      <c r="C10689"/>
    </row>
    <row r="10690" spans="1:3">
      <c r="A10690"/>
      <c r="B10690"/>
      <c r="C10690"/>
    </row>
    <row r="10691" spans="1:3">
      <c r="A10691"/>
      <c r="B10691"/>
      <c r="C10691"/>
    </row>
    <row r="10692" spans="1:3">
      <c r="A10692"/>
      <c r="B10692"/>
      <c r="C10692"/>
    </row>
    <row r="10693" spans="1:3">
      <c r="A10693"/>
      <c r="B10693"/>
      <c r="C10693"/>
    </row>
    <row r="10694" spans="1:3">
      <c r="A10694"/>
      <c r="B10694"/>
      <c r="C10694"/>
    </row>
    <row r="10695" spans="1:3">
      <c r="A10695"/>
      <c r="B10695"/>
      <c r="C10695"/>
    </row>
    <row r="10696" spans="1:3">
      <c r="A10696"/>
      <c r="B10696"/>
      <c r="C10696"/>
    </row>
    <row r="10697" spans="1:3">
      <c r="A10697"/>
      <c r="B10697"/>
      <c r="C10697"/>
    </row>
    <row r="10698" spans="1:3">
      <c r="A10698"/>
      <c r="B10698"/>
      <c r="C10698"/>
    </row>
    <row r="10699" spans="1:3">
      <c r="A10699"/>
      <c r="B10699"/>
      <c r="C10699"/>
    </row>
    <row r="10700" spans="1:3">
      <c r="A10700"/>
      <c r="B10700"/>
      <c r="C10700"/>
    </row>
    <row r="10701" spans="1:3">
      <c r="A10701"/>
      <c r="B10701"/>
      <c r="C10701"/>
    </row>
    <row r="10702" spans="1:3">
      <c r="A10702"/>
      <c r="B10702"/>
      <c r="C10702"/>
    </row>
    <row r="10703" spans="1:3">
      <c r="A10703"/>
      <c r="B10703"/>
      <c r="C10703"/>
    </row>
    <row r="10704" spans="1:3">
      <c r="A10704"/>
      <c r="B10704"/>
      <c r="C10704"/>
    </row>
    <row r="10705" spans="1:3">
      <c r="A10705"/>
      <c r="B10705"/>
      <c r="C10705"/>
    </row>
    <row r="10706" spans="1:3">
      <c r="A10706"/>
      <c r="B10706"/>
      <c r="C10706"/>
    </row>
    <row r="10707" spans="1:3">
      <c r="A10707"/>
      <c r="B10707"/>
      <c r="C10707"/>
    </row>
    <row r="10708" spans="1:3">
      <c r="A10708"/>
      <c r="B10708"/>
      <c r="C10708"/>
    </row>
    <row r="10709" spans="1:3">
      <c r="A10709"/>
      <c r="B10709"/>
      <c r="C10709"/>
    </row>
    <row r="10710" spans="1:3">
      <c r="A10710"/>
      <c r="B10710"/>
      <c r="C10710"/>
    </row>
    <row r="10711" spans="1:3">
      <c r="A10711"/>
      <c r="B10711"/>
      <c r="C10711"/>
    </row>
    <row r="10712" spans="1:3">
      <c r="A10712"/>
      <c r="B10712"/>
      <c r="C10712"/>
    </row>
    <row r="10713" spans="1:3">
      <c r="A10713"/>
      <c r="B10713"/>
      <c r="C10713"/>
    </row>
    <row r="10714" spans="1:3">
      <c r="A10714"/>
      <c r="B10714"/>
      <c r="C10714"/>
    </row>
    <row r="10715" spans="1:3">
      <c r="A10715"/>
      <c r="B10715"/>
      <c r="C10715"/>
    </row>
    <row r="10716" spans="1:3">
      <c r="A10716"/>
      <c r="B10716"/>
      <c r="C10716"/>
    </row>
    <row r="10717" spans="1:3">
      <c r="A10717"/>
      <c r="B10717"/>
      <c r="C10717"/>
    </row>
    <row r="10718" spans="1:3">
      <c r="A10718"/>
      <c r="B10718"/>
      <c r="C10718"/>
    </row>
    <row r="10719" spans="1:3">
      <c r="A10719"/>
      <c r="B10719"/>
      <c r="C10719"/>
    </row>
    <row r="10720" spans="1:3">
      <c r="A10720"/>
      <c r="B10720"/>
      <c r="C10720"/>
    </row>
    <row r="10721" spans="1:3">
      <c r="A10721"/>
      <c r="B10721"/>
      <c r="C10721"/>
    </row>
    <row r="10722" spans="1:3">
      <c r="A10722"/>
      <c r="B10722"/>
      <c r="C10722"/>
    </row>
    <row r="10723" spans="1:3">
      <c r="A10723"/>
      <c r="B10723"/>
      <c r="C10723"/>
    </row>
    <row r="10724" spans="1:3">
      <c r="A10724"/>
      <c r="B10724"/>
      <c r="C10724"/>
    </row>
    <row r="10725" spans="1:3">
      <c r="A10725"/>
      <c r="B10725"/>
      <c r="C10725"/>
    </row>
    <row r="10726" spans="1:3">
      <c r="A10726"/>
      <c r="B10726"/>
      <c r="C10726"/>
    </row>
    <row r="10727" spans="1:3">
      <c r="A10727"/>
      <c r="B10727"/>
      <c r="C10727"/>
    </row>
    <row r="10728" spans="1:3">
      <c r="A10728"/>
      <c r="B10728"/>
      <c r="C10728"/>
    </row>
    <row r="10729" spans="1:3">
      <c r="A10729"/>
      <c r="B10729"/>
      <c r="C10729"/>
    </row>
    <row r="10730" spans="1:3">
      <c r="A10730"/>
      <c r="B10730"/>
      <c r="C10730"/>
    </row>
    <row r="10731" spans="1:3">
      <c r="A10731"/>
      <c r="B10731"/>
      <c r="C10731"/>
    </row>
    <row r="10732" spans="1:3">
      <c r="A10732"/>
      <c r="B10732"/>
      <c r="C10732"/>
    </row>
    <row r="10733" spans="1:3">
      <c r="A10733"/>
      <c r="B10733"/>
      <c r="C10733"/>
    </row>
    <row r="10734" spans="1:3">
      <c r="A10734"/>
      <c r="B10734"/>
      <c r="C10734"/>
    </row>
    <row r="10735" spans="1:3">
      <c r="A10735"/>
      <c r="B10735"/>
      <c r="C10735"/>
    </row>
    <row r="10736" spans="1:3">
      <c r="A10736"/>
      <c r="B10736"/>
      <c r="C10736"/>
    </row>
    <row r="10737" spans="1:3">
      <c r="A10737"/>
      <c r="B10737"/>
      <c r="C10737"/>
    </row>
    <row r="10738" spans="1:3">
      <c r="A10738"/>
      <c r="B10738"/>
      <c r="C10738"/>
    </row>
    <row r="10739" spans="1:3">
      <c r="A10739"/>
      <c r="B10739"/>
      <c r="C10739"/>
    </row>
    <row r="10740" spans="1:3">
      <c r="A10740"/>
      <c r="B10740"/>
      <c r="C10740"/>
    </row>
    <row r="10741" spans="1:3">
      <c r="A10741"/>
      <c r="B10741"/>
      <c r="C10741"/>
    </row>
    <row r="10742" spans="1:3">
      <c r="A10742"/>
      <c r="B10742"/>
      <c r="C10742"/>
    </row>
    <row r="10743" spans="1:3">
      <c r="A10743"/>
      <c r="B10743"/>
      <c r="C10743"/>
    </row>
    <row r="10744" spans="1:3">
      <c r="A10744"/>
      <c r="B10744"/>
      <c r="C10744"/>
    </row>
    <row r="10745" spans="1:3">
      <c r="A10745"/>
      <c r="B10745"/>
      <c r="C10745"/>
    </row>
    <row r="10746" spans="1:3">
      <c r="A10746"/>
      <c r="B10746"/>
      <c r="C10746"/>
    </row>
    <row r="10747" spans="1:3">
      <c r="A10747"/>
      <c r="B10747"/>
      <c r="C10747"/>
    </row>
    <row r="10748" spans="1:3">
      <c r="A10748"/>
      <c r="B10748"/>
      <c r="C10748"/>
    </row>
    <row r="10749" spans="1:3">
      <c r="A10749"/>
      <c r="B10749"/>
      <c r="C10749"/>
    </row>
    <row r="10750" spans="1:3">
      <c r="A10750"/>
      <c r="B10750"/>
      <c r="C10750"/>
    </row>
    <row r="10751" spans="1:3">
      <c r="A10751"/>
      <c r="B10751"/>
      <c r="C10751"/>
    </row>
    <row r="10752" spans="1:3">
      <c r="A10752"/>
      <c r="B10752"/>
      <c r="C10752"/>
    </row>
    <row r="10753" spans="1:3">
      <c r="A10753"/>
      <c r="B10753"/>
      <c r="C10753"/>
    </row>
    <row r="10754" spans="1:3">
      <c r="A10754"/>
      <c r="B10754"/>
      <c r="C10754"/>
    </row>
    <row r="10755" spans="1:3">
      <c r="A10755"/>
      <c r="B10755"/>
      <c r="C10755"/>
    </row>
    <row r="10756" spans="1:3">
      <c r="A10756"/>
      <c r="B10756"/>
      <c r="C10756"/>
    </row>
    <row r="10757" spans="1:3">
      <c r="A10757"/>
      <c r="B10757"/>
      <c r="C10757"/>
    </row>
    <row r="10758" spans="1:3">
      <c r="A10758"/>
      <c r="B10758"/>
      <c r="C10758"/>
    </row>
    <row r="10759" spans="1:3">
      <c r="A10759"/>
      <c r="B10759"/>
      <c r="C10759"/>
    </row>
    <row r="10760" spans="1:3">
      <c r="A10760"/>
      <c r="B10760"/>
      <c r="C10760"/>
    </row>
    <row r="10761" spans="1:3">
      <c r="A10761"/>
      <c r="B10761"/>
      <c r="C10761"/>
    </row>
    <row r="10762" spans="1:3">
      <c r="A10762"/>
      <c r="B10762"/>
      <c r="C10762"/>
    </row>
    <row r="10763" spans="1:3">
      <c r="A10763"/>
      <c r="B10763"/>
      <c r="C10763"/>
    </row>
    <row r="10764" spans="1:3">
      <c r="A10764"/>
      <c r="B10764"/>
      <c r="C10764"/>
    </row>
    <row r="10765" spans="1:3">
      <c r="A10765"/>
      <c r="B10765"/>
      <c r="C10765"/>
    </row>
    <row r="10766" spans="1:3">
      <c r="A10766"/>
      <c r="B10766"/>
      <c r="C10766"/>
    </row>
    <row r="10767" spans="1:3">
      <c r="A10767"/>
      <c r="B10767"/>
      <c r="C10767"/>
    </row>
    <row r="10768" spans="1:3">
      <c r="A10768"/>
      <c r="B10768"/>
      <c r="C10768"/>
    </row>
    <row r="10769" spans="1:3">
      <c r="A10769"/>
      <c r="B10769"/>
      <c r="C10769"/>
    </row>
    <row r="10770" spans="1:3">
      <c r="A10770"/>
      <c r="B10770"/>
      <c r="C10770"/>
    </row>
    <row r="10771" spans="1:3">
      <c r="A10771"/>
      <c r="B10771"/>
      <c r="C10771"/>
    </row>
    <row r="10772" spans="1:3">
      <c r="A10772"/>
      <c r="B10772"/>
      <c r="C10772"/>
    </row>
    <row r="10773" spans="1:3">
      <c r="A10773"/>
      <c r="B10773"/>
      <c r="C10773"/>
    </row>
    <row r="10774" spans="1:3">
      <c r="A10774"/>
      <c r="B10774"/>
      <c r="C10774"/>
    </row>
    <row r="10775" spans="1:3">
      <c r="A10775"/>
      <c r="B10775"/>
      <c r="C10775"/>
    </row>
    <row r="10776" spans="1:3">
      <c r="A10776"/>
      <c r="B10776"/>
      <c r="C10776"/>
    </row>
    <row r="10777" spans="1:3">
      <c r="A10777"/>
      <c r="B10777"/>
      <c r="C10777"/>
    </row>
    <row r="10778" spans="1:3">
      <c r="A10778"/>
      <c r="B10778"/>
      <c r="C10778"/>
    </row>
    <row r="10779" spans="1:3">
      <c r="A10779"/>
      <c r="B10779"/>
      <c r="C10779"/>
    </row>
    <row r="10780" spans="1:3">
      <c r="A10780"/>
      <c r="B10780"/>
      <c r="C10780"/>
    </row>
    <row r="10781" spans="1:3">
      <c r="A10781"/>
      <c r="B10781"/>
      <c r="C10781"/>
    </row>
    <row r="10782" spans="1:3">
      <c r="A10782"/>
      <c r="B10782"/>
      <c r="C10782"/>
    </row>
    <row r="10783" spans="1:3">
      <c r="A10783"/>
      <c r="B10783"/>
      <c r="C10783"/>
    </row>
    <row r="10784" spans="1:3">
      <c r="A10784"/>
      <c r="B10784"/>
      <c r="C10784"/>
    </row>
    <row r="10785" spans="1:3">
      <c r="A10785"/>
      <c r="B10785"/>
      <c r="C10785"/>
    </row>
    <row r="10786" spans="1:3">
      <c r="A10786"/>
      <c r="B10786"/>
      <c r="C10786"/>
    </row>
    <row r="10787" spans="1:3">
      <c r="A10787"/>
      <c r="B10787"/>
      <c r="C10787"/>
    </row>
    <row r="10788" spans="1:3">
      <c r="A10788"/>
      <c r="B10788"/>
      <c r="C10788"/>
    </row>
    <row r="10789" spans="1:3">
      <c r="A10789"/>
      <c r="B10789"/>
      <c r="C10789"/>
    </row>
    <row r="10790" spans="1:3">
      <c r="A10790"/>
      <c r="B10790"/>
      <c r="C10790"/>
    </row>
    <row r="10791" spans="1:3">
      <c r="A10791"/>
      <c r="B10791"/>
      <c r="C10791"/>
    </row>
    <row r="10792" spans="1:3">
      <c r="A10792"/>
      <c r="B10792"/>
      <c r="C10792"/>
    </row>
    <row r="10793" spans="1:3">
      <c r="A10793"/>
      <c r="B10793"/>
      <c r="C10793"/>
    </row>
    <row r="10794" spans="1:3">
      <c r="A10794"/>
      <c r="B10794"/>
      <c r="C10794"/>
    </row>
    <row r="10795" spans="1:3">
      <c r="A10795"/>
      <c r="B10795"/>
      <c r="C10795"/>
    </row>
    <row r="10796" spans="1:3">
      <c r="A10796"/>
      <c r="B10796"/>
      <c r="C10796"/>
    </row>
    <row r="10797" spans="1:3">
      <c r="A10797"/>
      <c r="B10797"/>
      <c r="C10797"/>
    </row>
    <row r="10798" spans="1:3">
      <c r="A10798"/>
      <c r="B10798"/>
      <c r="C10798"/>
    </row>
    <row r="10799" spans="1:3">
      <c r="A10799"/>
      <c r="B10799"/>
      <c r="C10799"/>
    </row>
    <row r="10800" spans="1:3">
      <c r="A10800"/>
      <c r="B10800"/>
      <c r="C10800"/>
    </row>
    <row r="10801" spans="1:3">
      <c r="A10801"/>
      <c r="B10801"/>
      <c r="C10801"/>
    </row>
    <row r="10802" spans="1:3">
      <c r="A10802"/>
      <c r="B10802"/>
      <c r="C10802"/>
    </row>
    <row r="10803" spans="1:3">
      <c r="A10803"/>
      <c r="B10803"/>
      <c r="C10803"/>
    </row>
    <row r="10804" spans="1:3">
      <c r="A10804"/>
      <c r="B10804"/>
      <c r="C10804"/>
    </row>
    <row r="10805" spans="1:3">
      <c r="A10805"/>
      <c r="B10805"/>
      <c r="C10805"/>
    </row>
    <row r="10806" spans="1:3">
      <c r="A10806"/>
      <c r="B10806"/>
      <c r="C10806"/>
    </row>
    <row r="10807" spans="1:3">
      <c r="A10807"/>
      <c r="B10807"/>
      <c r="C10807"/>
    </row>
    <row r="10808" spans="1:3">
      <c r="A10808"/>
      <c r="B10808"/>
      <c r="C10808"/>
    </row>
    <row r="10809" spans="1:3">
      <c r="A10809"/>
      <c r="B10809"/>
      <c r="C10809"/>
    </row>
    <row r="10810" spans="1:3">
      <c r="A10810"/>
      <c r="B10810"/>
      <c r="C10810"/>
    </row>
    <row r="10811" spans="1:3">
      <c r="A10811"/>
      <c r="B10811"/>
      <c r="C10811"/>
    </row>
    <row r="10812" spans="1:3">
      <c r="A10812"/>
      <c r="B10812"/>
      <c r="C10812"/>
    </row>
    <row r="10813" spans="1:3">
      <c r="A10813"/>
      <c r="B10813"/>
      <c r="C10813"/>
    </row>
    <row r="10814" spans="1:3">
      <c r="A10814"/>
      <c r="B10814"/>
      <c r="C10814"/>
    </row>
    <row r="10815" spans="1:3">
      <c r="A10815"/>
      <c r="B10815"/>
      <c r="C10815"/>
    </row>
    <row r="10816" spans="1:3">
      <c r="A10816"/>
      <c r="B10816"/>
      <c r="C10816"/>
    </row>
    <row r="10817" spans="1:3">
      <c r="A10817"/>
      <c r="B10817"/>
      <c r="C10817"/>
    </row>
    <row r="10818" spans="1:3">
      <c r="A10818"/>
      <c r="B10818"/>
      <c r="C10818"/>
    </row>
    <row r="10819" spans="1:3">
      <c r="A10819"/>
      <c r="B10819"/>
      <c r="C10819"/>
    </row>
    <row r="10820" spans="1:3">
      <c r="A10820"/>
      <c r="B10820"/>
      <c r="C10820"/>
    </row>
    <row r="10821" spans="1:3">
      <c r="A10821"/>
      <c r="B10821"/>
      <c r="C10821"/>
    </row>
    <row r="10822" spans="1:3">
      <c r="A10822"/>
      <c r="B10822"/>
      <c r="C10822"/>
    </row>
    <row r="10823" spans="1:3">
      <c r="A10823"/>
      <c r="B10823"/>
      <c r="C10823"/>
    </row>
    <row r="10824" spans="1:3">
      <c r="A10824"/>
      <c r="B10824"/>
      <c r="C10824"/>
    </row>
    <row r="10825" spans="1:3">
      <c r="A10825"/>
      <c r="B10825"/>
      <c r="C10825"/>
    </row>
    <row r="10826" spans="1:3">
      <c r="A10826"/>
      <c r="B10826"/>
      <c r="C10826"/>
    </row>
    <row r="10827" spans="1:3">
      <c r="A10827"/>
      <c r="B10827"/>
      <c r="C10827"/>
    </row>
    <row r="10828" spans="1:3">
      <c r="A10828"/>
      <c r="B10828"/>
      <c r="C10828"/>
    </row>
    <row r="10829" spans="1:3">
      <c r="A10829"/>
      <c r="B10829"/>
      <c r="C10829"/>
    </row>
    <row r="10830" spans="1:3">
      <c r="A10830"/>
      <c r="B10830"/>
      <c r="C10830"/>
    </row>
    <row r="10831" spans="1:3">
      <c r="A10831"/>
      <c r="B10831"/>
      <c r="C10831"/>
    </row>
    <row r="10832" spans="1:3">
      <c r="A10832"/>
      <c r="B10832"/>
      <c r="C10832"/>
    </row>
    <row r="10833" spans="1:3">
      <c r="A10833"/>
      <c r="B10833"/>
      <c r="C10833"/>
    </row>
    <row r="10834" spans="1:3">
      <c r="A10834"/>
      <c r="B10834"/>
      <c r="C10834"/>
    </row>
    <row r="10835" spans="1:3">
      <c r="A10835"/>
      <c r="B10835"/>
      <c r="C10835"/>
    </row>
    <row r="10836" spans="1:3">
      <c r="A10836"/>
      <c r="B10836"/>
      <c r="C10836"/>
    </row>
    <row r="10837" spans="1:3">
      <c r="A10837"/>
      <c r="B10837"/>
      <c r="C10837"/>
    </row>
    <row r="10838" spans="1:3">
      <c r="A10838"/>
      <c r="B10838"/>
      <c r="C10838"/>
    </row>
    <row r="10839" spans="1:3">
      <c r="A10839"/>
      <c r="B10839"/>
      <c r="C10839"/>
    </row>
    <row r="10840" spans="1:3">
      <c r="A10840"/>
      <c r="B10840"/>
      <c r="C10840"/>
    </row>
    <row r="10841" spans="1:3">
      <c r="A10841"/>
      <c r="B10841"/>
      <c r="C10841"/>
    </row>
    <row r="10842" spans="1:3">
      <c r="A10842"/>
      <c r="B10842"/>
      <c r="C10842"/>
    </row>
    <row r="10843" spans="1:3">
      <c r="A10843"/>
      <c r="B10843"/>
      <c r="C10843"/>
    </row>
    <row r="10844" spans="1:3">
      <c r="A10844"/>
      <c r="B10844"/>
      <c r="C10844"/>
    </row>
    <row r="10845" spans="1:3">
      <c r="A10845"/>
      <c r="B10845"/>
      <c r="C10845"/>
    </row>
    <row r="10846" spans="1:3">
      <c r="A10846"/>
      <c r="B10846"/>
      <c r="C10846"/>
    </row>
    <row r="10847" spans="1:3">
      <c r="A10847"/>
      <c r="B10847"/>
      <c r="C10847"/>
    </row>
    <row r="10848" spans="1:3">
      <c r="A10848"/>
      <c r="B10848"/>
      <c r="C10848"/>
    </row>
    <row r="10849" spans="1:3">
      <c r="A10849"/>
      <c r="B10849"/>
      <c r="C10849"/>
    </row>
    <row r="10850" spans="1:3">
      <c r="A10850"/>
      <c r="B10850"/>
      <c r="C10850"/>
    </row>
    <row r="10851" spans="1:3">
      <c r="A10851"/>
      <c r="B10851"/>
      <c r="C10851"/>
    </row>
    <row r="10852" spans="1:3">
      <c r="A10852"/>
      <c r="B10852"/>
      <c r="C10852"/>
    </row>
    <row r="10853" spans="1:3">
      <c r="A10853"/>
      <c r="B10853"/>
      <c r="C10853"/>
    </row>
    <row r="10854" spans="1:3">
      <c r="A10854"/>
      <c r="B10854"/>
      <c r="C10854"/>
    </row>
    <row r="10855" spans="1:3">
      <c r="A10855"/>
      <c r="B10855"/>
      <c r="C10855"/>
    </row>
    <row r="10856" spans="1:3">
      <c r="A10856"/>
      <c r="B10856"/>
      <c r="C10856"/>
    </row>
    <row r="10857" spans="1:3">
      <c r="A10857"/>
      <c r="B10857"/>
      <c r="C10857"/>
    </row>
    <row r="10858" spans="1:3">
      <c r="A10858"/>
      <c r="B10858"/>
      <c r="C10858"/>
    </row>
    <row r="10859" spans="1:3">
      <c r="A10859"/>
      <c r="B10859"/>
      <c r="C10859"/>
    </row>
    <row r="10860" spans="1:3">
      <c r="A10860"/>
      <c r="B10860"/>
      <c r="C10860"/>
    </row>
    <row r="10861" spans="1:3">
      <c r="A10861"/>
      <c r="B10861"/>
      <c r="C10861"/>
    </row>
    <row r="10862" spans="1:3">
      <c r="A10862"/>
      <c r="B10862"/>
      <c r="C10862"/>
    </row>
    <row r="10863" spans="1:3">
      <c r="A10863"/>
      <c r="B10863"/>
      <c r="C10863"/>
    </row>
    <row r="10864" spans="1:3">
      <c r="A10864"/>
      <c r="B10864"/>
      <c r="C10864"/>
    </row>
    <row r="10865" spans="1:3">
      <c r="A10865"/>
      <c r="B10865"/>
      <c r="C10865"/>
    </row>
    <row r="10866" spans="1:3">
      <c r="A10866"/>
      <c r="B10866"/>
      <c r="C10866"/>
    </row>
    <row r="10867" spans="1:3">
      <c r="A10867"/>
      <c r="B10867"/>
      <c r="C10867"/>
    </row>
    <row r="10868" spans="1:3">
      <c r="A10868"/>
      <c r="B10868"/>
      <c r="C10868"/>
    </row>
    <row r="10869" spans="1:3">
      <c r="A10869"/>
      <c r="B10869"/>
      <c r="C10869"/>
    </row>
    <row r="10870" spans="1:3">
      <c r="A10870"/>
      <c r="B10870"/>
      <c r="C10870"/>
    </row>
    <row r="10871" spans="1:3">
      <c r="A10871"/>
      <c r="B10871"/>
      <c r="C10871"/>
    </row>
    <row r="10872" spans="1:3">
      <c r="A10872"/>
      <c r="B10872"/>
      <c r="C10872"/>
    </row>
    <row r="10873" spans="1:3">
      <c r="A10873"/>
      <c r="B10873"/>
      <c r="C10873"/>
    </row>
    <row r="10874" spans="1:3">
      <c r="A10874"/>
      <c r="B10874"/>
      <c r="C10874"/>
    </row>
    <row r="10875" spans="1:3">
      <c r="A10875"/>
      <c r="B10875"/>
      <c r="C10875"/>
    </row>
    <row r="10876" spans="1:3">
      <c r="A10876"/>
      <c r="B10876"/>
      <c r="C10876"/>
    </row>
    <row r="10877" spans="1:3">
      <c r="A10877"/>
      <c r="B10877"/>
      <c r="C10877"/>
    </row>
    <row r="10878" spans="1:3">
      <c r="A10878"/>
      <c r="B10878"/>
      <c r="C10878"/>
    </row>
    <row r="10879" spans="1:3">
      <c r="A10879"/>
      <c r="B10879"/>
      <c r="C10879"/>
    </row>
    <row r="10880" spans="1:3">
      <c r="A10880"/>
      <c r="B10880"/>
      <c r="C10880"/>
    </row>
    <row r="10881" spans="1:3">
      <c r="A10881"/>
      <c r="B10881"/>
      <c r="C10881"/>
    </row>
    <row r="10882" spans="1:3">
      <c r="A10882"/>
      <c r="B10882"/>
      <c r="C10882"/>
    </row>
    <row r="10883" spans="1:3">
      <c r="A10883"/>
      <c r="B10883"/>
      <c r="C10883"/>
    </row>
    <row r="10884" spans="1:3">
      <c r="A10884"/>
      <c r="B10884"/>
      <c r="C10884"/>
    </row>
    <row r="10885" spans="1:3">
      <c r="A10885"/>
      <c r="B10885"/>
      <c r="C10885"/>
    </row>
    <row r="10886" spans="1:3">
      <c r="A10886"/>
      <c r="B10886"/>
      <c r="C10886"/>
    </row>
    <row r="10887" spans="1:3">
      <c r="A10887"/>
      <c r="B10887"/>
      <c r="C10887"/>
    </row>
    <row r="10888" spans="1:3">
      <c r="A10888"/>
      <c r="B10888"/>
      <c r="C10888"/>
    </row>
    <row r="10889" spans="1:3">
      <c r="A10889"/>
      <c r="B10889"/>
      <c r="C10889"/>
    </row>
    <row r="10890" spans="1:3">
      <c r="A10890"/>
      <c r="B10890"/>
      <c r="C10890"/>
    </row>
    <row r="10891" spans="1:3">
      <c r="A10891"/>
      <c r="B10891"/>
      <c r="C10891"/>
    </row>
    <row r="10892" spans="1:3">
      <c r="A10892"/>
      <c r="B10892"/>
      <c r="C10892"/>
    </row>
    <row r="10893" spans="1:3">
      <c r="A10893"/>
      <c r="B10893"/>
      <c r="C10893"/>
    </row>
    <row r="10894" spans="1:3">
      <c r="A10894"/>
      <c r="B10894"/>
      <c r="C10894"/>
    </row>
    <row r="10895" spans="1:3">
      <c r="A10895"/>
      <c r="B10895"/>
      <c r="C10895"/>
    </row>
    <row r="10896" spans="1:3">
      <c r="A10896"/>
      <c r="B10896"/>
      <c r="C10896"/>
    </row>
    <row r="10897" spans="1:3">
      <c r="A10897"/>
      <c r="B10897"/>
      <c r="C10897"/>
    </row>
    <row r="10898" spans="1:3">
      <c r="A10898"/>
      <c r="B10898"/>
      <c r="C10898"/>
    </row>
    <row r="10899" spans="1:3">
      <c r="A10899"/>
      <c r="B10899"/>
      <c r="C10899"/>
    </row>
    <row r="10900" spans="1:3">
      <c r="A10900"/>
      <c r="B10900"/>
      <c r="C10900"/>
    </row>
    <row r="10901" spans="1:3">
      <c r="A10901"/>
      <c r="B10901"/>
      <c r="C10901"/>
    </row>
    <row r="10902" spans="1:3">
      <c r="A10902"/>
      <c r="B10902"/>
      <c r="C10902"/>
    </row>
    <row r="10903" spans="1:3">
      <c r="A10903"/>
      <c r="B10903"/>
      <c r="C10903"/>
    </row>
    <row r="10904" spans="1:3">
      <c r="A10904"/>
      <c r="B10904"/>
      <c r="C10904"/>
    </row>
    <row r="10905" spans="1:3">
      <c r="A10905"/>
      <c r="B10905"/>
      <c r="C10905"/>
    </row>
    <row r="10906" spans="1:3">
      <c r="A10906"/>
      <c r="B10906"/>
      <c r="C10906"/>
    </row>
    <row r="10907" spans="1:3">
      <c r="A10907"/>
      <c r="B10907"/>
      <c r="C10907"/>
    </row>
    <row r="10908" spans="1:3">
      <c r="A10908"/>
      <c r="B10908"/>
      <c r="C10908"/>
    </row>
    <row r="10909" spans="1:3">
      <c r="A10909"/>
      <c r="B10909"/>
      <c r="C10909"/>
    </row>
    <row r="10910" spans="1:3">
      <c r="A10910"/>
      <c r="B10910"/>
      <c r="C10910"/>
    </row>
    <row r="10911" spans="1:3">
      <c r="A10911"/>
      <c r="B10911"/>
      <c r="C10911"/>
    </row>
    <row r="10912" spans="1:3">
      <c r="A10912"/>
      <c r="B10912"/>
      <c r="C10912"/>
    </row>
    <row r="10913" spans="1:3">
      <c r="A10913"/>
      <c r="B10913"/>
      <c r="C10913"/>
    </row>
    <row r="10914" spans="1:3">
      <c r="A10914"/>
      <c r="B10914"/>
      <c r="C10914"/>
    </row>
    <row r="10915" spans="1:3">
      <c r="A10915"/>
      <c r="B10915"/>
      <c r="C10915"/>
    </row>
    <row r="10916" spans="1:3">
      <c r="A10916"/>
      <c r="B10916"/>
      <c r="C10916"/>
    </row>
    <row r="10917" spans="1:3">
      <c r="A10917"/>
      <c r="B10917"/>
      <c r="C10917"/>
    </row>
    <row r="10918" spans="1:3">
      <c r="A10918"/>
      <c r="B10918"/>
      <c r="C10918"/>
    </row>
    <row r="10919" spans="1:3">
      <c r="A10919"/>
      <c r="B10919"/>
      <c r="C10919"/>
    </row>
    <row r="10920" spans="1:3">
      <c r="A10920"/>
      <c r="B10920"/>
      <c r="C10920"/>
    </row>
    <row r="10921" spans="1:3">
      <c r="A10921"/>
      <c r="B10921"/>
      <c r="C10921"/>
    </row>
    <row r="10922" spans="1:3">
      <c r="A10922"/>
      <c r="B10922"/>
      <c r="C10922"/>
    </row>
    <row r="10923" spans="1:3">
      <c r="A10923"/>
      <c r="B10923"/>
      <c r="C10923"/>
    </row>
    <row r="10924" spans="1:3">
      <c r="A10924"/>
      <c r="B10924"/>
      <c r="C10924"/>
    </row>
    <row r="10925" spans="1:3">
      <c r="A10925"/>
      <c r="B10925"/>
      <c r="C10925"/>
    </row>
    <row r="10926" spans="1:3">
      <c r="A10926"/>
      <c r="B10926"/>
      <c r="C10926"/>
    </row>
    <row r="10927" spans="1:3">
      <c r="A10927"/>
      <c r="B10927"/>
      <c r="C10927"/>
    </row>
    <row r="10928" spans="1:3">
      <c r="A10928"/>
      <c r="B10928"/>
      <c r="C10928"/>
    </row>
    <row r="10929" spans="1:3">
      <c r="A10929"/>
      <c r="B10929"/>
      <c r="C10929"/>
    </row>
    <row r="10930" spans="1:3">
      <c r="A10930"/>
      <c r="B10930"/>
      <c r="C10930"/>
    </row>
    <row r="10931" spans="1:3">
      <c r="A10931"/>
      <c r="B10931"/>
      <c r="C10931"/>
    </row>
    <row r="10932" spans="1:3">
      <c r="A10932"/>
      <c r="B10932"/>
      <c r="C10932"/>
    </row>
    <row r="10933" spans="1:3">
      <c r="A10933"/>
      <c r="B10933"/>
      <c r="C10933"/>
    </row>
    <row r="10934" spans="1:3">
      <c r="A10934"/>
      <c r="B10934"/>
      <c r="C10934"/>
    </row>
    <row r="10935" spans="1:3">
      <c r="A10935"/>
      <c r="B10935"/>
      <c r="C10935"/>
    </row>
    <row r="10936" spans="1:3">
      <c r="A10936"/>
      <c r="B10936"/>
      <c r="C10936"/>
    </row>
    <row r="10937" spans="1:3">
      <c r="A10937"/>
      <c r="B10937"/>
      <c r="C10937"/>
    </row>
    <row r="10938" spans="1:3">
      <c r="A10938"/>
      <c r="B10938"/>
      <c r="C10938"/>
    </row>
    <row r="10939" spans="1:3">
      <c r="A10939"/>
      <c r="B10939"/>
      <c r="C10939"/>
    </row>
    <row r="10940" spans="1:3">
      <c r="A10940"/>
      <c r="B10940"/>
      <c r="C10940"/>
    </row>
    <row r="10941" spans="1:3">
      <c r="A10941"/>
      <c r="B10941"/>
      <c r="C10941"/>
    </row>
    <row r="10942" spans="1:3">
      <c r="A10942"/>
      <c r="B10942"/>
      <c r="C10942"/>
    </row>
    <row r="10943" spans="1:3">
      <c r="A10943"/>
      <c r="B10943"/>
      <c r="C10943"/>
    </row>
    <row r="10944" spans="1:3">
      <c r="A10944"/>
      <c r="B10944"/>
      <c r="C10944"/>
    </row>
    <row r="10945" spans="1:3">
      <c r="A10945"/>
      <c r="B10945"/>
      <c r="C10945"/>
    </row>
    <row r="10946" spans="1:3">
      <c r="A10946"/>
      <c r="B10946"/>
      <c r="C10946"/>
    </row>
    <row r="10947" spans="1:3">
      <c r="A10947"/>
      <c r="B10947"/>
      <c r="C10947"/>
    </row>
    <row r="10948" spans="1:3">
      <c r="A10948"/>
      <c r="B10948"/>
      <c r="C10948"/>
    </row>
    <row r="10949" spans="1:3">
      <c r="A10949"/>
      <c r="B10949"/>
      <c r="C10949"/>
    </row>
    <row r="10950" spans="1:3">
      <c r="A10950"/>
      <c r="B10950"/>
      <c r="C10950"/>
    </row>
    <row r="10951" spans="1:3">
      <c r="A10951"/>
      <c r="B10951"/>
      <c r="C10951"/>
    </row>
    <row r="10952" spans="1:3">
      <c r="A10952"/>
      <c r="B10952"/>
      <c r="C10952"/>
    </row>
    <row r="10953" spans="1:3">
      <c r="A10953"/>
      <c r="B10953"/>
      <c r="C10953"/>
    </row>
    <row r="10954" spans="1:3">
      <c r="A10954"/>
      <c r="B10954"/>
      <c r="C10954"/>
    </row>
    <row r="10955" spans="1:3">
      <c r="A10955"/>
      <c r="B10955"/>
      <c r="C10955"/>
    </row>
    <row r="10956" spans="1:3">
      <c r="A10956"/>
      <c r="B10956"/>
      <c r="C10956"/>
    </row>
    <row r="10957" spans="1:3">
      <c r="A10957"/>
      <c r="B10957"/>
      <c r="C10957"/>
    </row>
    <row r="10958" spans="1:3">
      <c r="A10958"/>
      <c r="B10958"/>
      <c r="C10958"/>
    </row>
    <row r="10959" spans="1:3">
      <c r="A10959"/>
      <c r="B10959"/>
      <c r="C10959"/>
    </row>
    <row r="10960" spans="1:3">
      <c r="A10960"/>
      <c r="B10960"/>
      <c r="C10960"/>
    </row>
    <row r="10961" spans="1:3">
      <c r="A10961"/>
      <c r="B10961"/>
      <c r="C10961"/>
    </row>
    <row r="10962" spans="1:3">
      <c r="A10962"/>
      <c r="B10962"/>
      <c r="C10962"/>
    </row>
    <row r="10963" spans="1:3">
      <c r="A10963"/>
      <c r="B10963"/>
      <c r="C10963"/>
    </row>
    <row r="10964" spans="1:3">
      <c r="A10964"/>
      <c r="B10964"/>
      <c r="C10964"/>
    </row>
    <row r="10965" spans="1:3">
      <c r="A10965"/>
      <c r="B10965"/>
      <c r="C10965"/>
    </row>
    <row r="10966" spans="1:3">
      <c r="A10966"/>
      <c r="B10966"/>
      <c r="C10966"/>
    </row>
    <row r="10967" spans="1:3">
      <c r="A10967"/>
      <c r="B10967"/>
      <c r="C10967"/>
    </row>
    <row r="10968" spans="1:3">
      <c r="A10968"/>
      <c r="B10968"/>
      <c r="C10968"/>
    </row>
    <row r="10969" spans="1:3">
      <c r="A10969"/>
      <c r="B10969"/>
      <c r="C10969"/>
    </row>
    <row r="10970" spans="1:3">
      <c r="A10970"/>
      <c r="B10970"/>
      <c r="C10970"/>
    </row>
    <row r="10971" spans="1:3">
      <c r="A10971"/>
      <c r="B10971"/>
      <c r="C10971"/>
    </row>
    <row r="10972" spans="1:3">
      <c r="A10972"/>
      <c r="B10972"/>
      <c r="C10972"/>
    </row>
    <row r="10973" spans="1:3">
      <c r="A10973"/>
      <c r="B10973"/>
      <c r="C10973"/>
    </row>
    <row r="10974" spans="1:3">
      <c r="A10974"/>
      <c r="B10974"/>
      <c r="C10974"/>
    </row>
    <row r="10975" spans="1:3">
      <c r="A10975"/>
      <c r="B10975"/>
      <c r="C10975"/>
    </row>
    <row r="10976" spans="1:3">
      <c r="A10976"/>
      <c r="B10976"/>
      <c r="C10976"/>
    </row>
    <row r="10977" spans="1:3">
      <c r="A10977"/>
      <c r="B10977"/>
      <c r="C10977"/>
    </row>
    <row r="10978" spans="1:3">
      <c r="A10978"/>
      <c r="B10978"/>
      <c r="C10978"/>
    </row>
    <row r="10979" spans="1:3">
      <c r="A10979"/>
      <c r="B10979"/>
      <c r="C10979"/>
    </row>
    <row r="10980" spans="1:3">
      <c r="A10980"/>
      <c r="B10980"/>
      <c r="C10980"/>
    </row>
    <row r="10981" spans="1:3">
      <c r="A10981"/>
      <c r="B10981"/>
      <c r="C10981"/>
    </row>
    <row r="10982" spans="1:3">
      <c r="A10982"/>
      <c r="B10982"/>
      <c r="C10982"/>
    </row>
    <row r="10983" spans="1:3">
      <c r="A10983"/>
      <c r="B10983"/>
      <c r="C10983"/>
    </row>
    <row r="10984" spans="1:3">
      <c r="A10984"/>
      <c r="B10984"/>
      <c r="C10984"/>
    </row>
    <row r="10985" spans="1:3">
      <c r="A10985"/>
      <c r="B10985"/>
      <c r="C10985"/>
    </row>
    <row r="10986" spans="1:3">
      <c r="A10986"/>
      <c r="B10986"/>
      <c r="C10986"/>
    </row>
    <row r="10987" spans="1:3">
      <c r="A10987"/>
      <c r="B10987"/>
      <c r="C10987"/>
    </row>
    <row r="10988" spans="1:3">
      <c r="A10988"/>
      <c r="B10988"/>
      <c r="C10988"/>
    </row>
    <row r="10989" spans="1:3">
      <c r="A10989"/>
      <c r="B10989"/>
      <c r="C10989"/>
    </row>
    <row r="10990" spans="1:3">
      <c r="A10990"/>
      <c r="B10990"/>
      <c r="C10990"/>
    </row>
    <row r="10991" spans="1:3">
      <c r="A10991"/>
      <c r="B10991"/>
      <c r="C10991"/>
    </row>
    <row r="10992" spans="1:3">
      <c r="A10992"/>
      <c r="B10992"/>
      <c r="C10992"/>
    </row>
    <row r="10993" spans="1:3">
      <c r="A10993"/>
      <c r="B10993"/>
      <c r="C10993"/>
    </row>
    <row r="10994" spans="1:3">
      <c r="A10994"/>
      <c r="B10994"/>
      <c r="C10994"/>
    </row>
    <row r="10995" spans="1:3">
      <c r="A10995"/>
      <c r="B10995"/>
      <c r="C10995"/>
    </row>
    <row r="10996" spans="1:3">
      <c r="A10996"/>
      <c r="B10996"/>
      <c r="C10996"/>
    </row>
    <row r="10997" spans="1:3">
      <c r="A10997"/>
      <c r="B10997"/>
      <c r="C10997"/>
    </row>
    <row r="10998" spans="1:3">
      <c r="A10998"/>
      <c r="B10998"/>
      <c r="C10998"/>
    </row>
    <row r="10999" spans="1:3">
      <c r="A10999"/>
      <c r="B10999"/>
      <c r="C10999"/>
    </row>
    <row r="11000" spans="1:3">
      <c r="A11000"/>
      <c r="B11000"/>
      <c r="C11000"/>
    </row>
    <row r="11001" spans="1:3">
      <c r="A11001"/>
      <c r="B11001"/>
      <c r="C11001"/>
    </row>
    <row r="11002" spans="1:3">
      <c r="A11002"/>
      <c r="B11002"/>
      <c r="C11002"/>
    </row>
    <row r="11003" spans="1:3">
      <c r="A11003"/>
      <c r="B11003"/>
      <c r="C11003"/>
    </row>
    <row r="11004" spans="1:3">
      <c r="A11004"/>
      <c r="B11004"/>
      <c r="C11004"/>
    </row>
    <row r="11005" spans="1:3">
      <c r="A11005"/>
      <c r="B11005"/>
      <c r="C11005"/>
    </row>
    <row r="11006" spans="1:3">
      <c r="A11006"/>
      <c r="B11006"/>
      <c r="C11006"/>
    </row>
    <row r="11007" spans="1:3">
      <c r="A11007"/>
      <c r="B11007"/>
      <c r="C11007"/>
    </row>
    <row r="11008" spans="1:3">
      <c r="A11008"/>
      <c r="B11008"/>
      <c r="C11008"/>
    </row>
    <row r="11009" spans="1:3">
      <c r="A11009"/>
      <c r="B11009"/>
      <c r="C11009"/>
    </row>
    <row r="11010" spans="1:3">
      <c r="A11010"/>
      <c r="B11010"/>
      <c r="C11010"/>
    </row>
    <row r="11011" spans="1:3">
      <c r="A11011"/>
      <c r="B11011"/>
      <c r="C11011"/>
    </row>
    <row r="11012" spans="1:3">
      <c r="A11012"/>
      <c r="B11012"/>
      <c r="C11012"/>
    </row>
    <row r="11013" spans="1:3">
      <c r="A11013"/>
      <c r="B11013"/>
      <c r="C11013"/>
    </row>
    <row r="11014" spans="1:3">
      <c r="A11014"/>
      <c r="B11014"/>
      <c r="C11014"/>
    </row>
    <row r="11015" spans="1:3">
      <c r="A11015"/>
      <c r="B11015"/>
      <c r="C11015"/>
    </row>
    <row r="11016" spans="1:3">
      <c r="A11016"/>
      <c r="B11016"/>
      <c r="C11016"/>
    </row>
    <row r="11017" spans="1:3">
      <c r="A11017"/>
      <c r="B11017"/>
      <c r="C11017"/>
    </row>
    <row r="11018" spans="1:3">
      <c r="A11018"/>
      <c r="B11018"/>
      <c r="C11018"/>
    </row>
    <row r="11019" spans="1:3">
      <c r="A11019"/>
      <c r="B11019"/>
      <c r="C11019"/>
    </row>
    <row r="11020" spans="1:3">
      <c r="A11020"/>
      <c r="B11020"/>
      <c r="C11020"/>
    </row>
    <row r="11021" spans="1:3">
      <c r="A11021"/>
      <c r="B11021"/>
      <c r="C11021"/>
    </row>
    <row r="11022" spans="1:3">
      <c r="A11022"/>
      <c r="B11022"/>
      <c r="C11022"/>
    </row>
    <row r="11023" spans="1:3">
      <c r="A11023"/>
      <c r="B11023"/>
      <c r="C11023"/>
    </row>
    <row r="11024" spans="1:3">
      <c r="A11024"/>
      <c r="B11024"/>
      <c r="C11024"/>
    </row>
    <row r="11025" spans="1:3">
      <c r="A11025"/>
      <c r="B11025"/>
      <c r="C11025"/>
    </row>
    <row r="11026" spans="1:3">
      <c r="A11026"/>
      <c r="B11026"/>
      <c r="C11026"/>
    </row>
    <row r="11027" spans="1:3">
      <c r="A11027"/>
      <c r="B11027"/>
      <c r="C11027"/>
    </row>
    <row r="11028" spans="1:3">
      <c r="A11028"/>
      <c r="B11028"/>
      <c r="C11028"/>
    </row>
    <row r="11029" spans="1:3">
      <c r="A11029"/>
      <c r="B11029"/>
      <c r="C11029"/>
    </row>
    <row r="11030" spans="1:3">
      <c r="A11030"/>
      <c r="B11030"/>
      <c r="C11030"/>
    </row>
    <row r="11031" spans="1:3">
      <c r="A11031"/>
      <c r="B11031"/>
      <c r="C11031"/>
    </row>
    <row r="11032" spans="1:3">
      <c r="A11032"/>
      <c r="B11032"/>
      <c r="C11032"/>
    </row>
    <row r="11033" spans="1:3">
      <c r="A11033"/>
      <c r="B11033"/>
      <c r="C11033"/>
    </row>
    <row r="11034" spans="1:3">
      <c r="A11034"/>
      <c r="B11034"/>
      <c r="C11034"/>
    </row>
    <row r="11035" spans="1:3">
      <c r="A11035"/>
      <c r="B11035"/>
      <c r="C11035"/>
    </row>
    <row r="11036" spans="1:3">
      <c r="A11036"/>
      <c r="B11036"/>
      <c r="C11036"/>
    </row>
    <row r="11037" spans="1:3">
      <c r="A11037"/>
      <c r="B11037"/>
      <c r="C11037"/>
    </row>
    <row r="11038" spans="1:3">
      <c r="A11038"/>
      <c r="B11038"/>
      <c r="C11038"/>
    </row>
    <row r="11039" spans="1:3">
      <c r="A11039"/>
      <c r="B11039"/>
      <c r="C11039"/>
    </row>
    <row r="11040" spans="1:3">
      <c r="A11040"/>
      <c r="B11040"/>
      <c r="C11040"/>
    </row>
    <row r="11041" spans="1:3">
      <c r="A11041"/>
      <c r="B11041"/>
      <c r="C11041"/>
    </row>
    <row r="11042" spans="1:3">
      <c r="A11042"/>
      <c r="B11042"/>
      <c r="C11042"/>
    </row>
    <row r="11043" spans="1:3">
      <c r="A11043"/>
      <c r="B11043"/>
      <c r="C11043"/>
    </row>
    <row r="11044" spans="1:3">
      <c r="A11044"/>
      <c r="B11044"/>
      <c r="C11044"/>
    </row>
    <row r="11045" spans="1:3">
      <c r="A11045"/>
      <c r="B11045"/>
      <c r="C11045"/>
    </row>
    <row r="11046" spans="1:3">
      <c r="A11046"/>
      <c r="B11046"/>
      <c r="C11046"/>
    </row>
    <row r="11047" spans="1:3">
      <c r="A11047"/>
      <c r="B11047"/>
      <c r="C11047"/>
    </row>
    <row r="11048" spans="1:3">
      <c r="A11048"/>
      <c r="B11048"/>
      <c r="C11048"/>
    </row>
    <row r="11049" spans="1:3">
      <c r="A11049"/>
      <c r="B11049"/>
      <c r="C11049"/>
    </row>
    <row r="11050" spans="1:3">
      <c r="A11050"/>
      <c r="B11050"/>
      <c r="C11050"/>
    </row>
    <row r="11051" spans="1:3">
      <c r="A11051"/>
      <c r="B11051"/>
      <c r="C11051"/>
    </row>
    <row r="11052" spans="1:3">
      <c r="A11052"/>
      <c r="B11052"/>
      <c r="C11052"/>
    </row>
    <row r="11053" spans="1:3">
      <c r="A11053"/>
      <c r="B11053"/>
      <c r="C11053"/>
    </row>
    <row r="11054" spans="1:3">
      <c r="A11054"/>
      <c r="B11054"/>
      <c r="C11054"/>
    </row>
    <row r="11055" spans="1:3">
      <c r="A11055"/>
      <c r="B11055"/>
      <c r="C11055"/>
    </row>
    <row r="11056" spans="1:3">
      <c r="A11056"/>
      <c r="B11056"/>
      <c r="C11056"/>
    </row>
    <row r="11057" spans="1:3">
      <c r="A11057"/>
      <c r="B11057"/>
      <c r="C11057"/>
    </row>
    <row r="11058" spans="1:3">
      <c r="A11058"/>
      <c r="B11058"/>
      <c r="C11058"/>
    </row>
    <row r="11059" spans="1:3">
      <c r="A11059"/>
      <c r="B11059"/>
      <c r="C11059"/>
    </row>
    <row r="11060" spans="1:3">
      <c r="A11060"/>
      <c r="B11060"/>
      <c r="C11060"/>
    </row>
    <row r="11061" spans="1:3">
      <c r="A11061"/>
      <c r="B11061"/>
      <c r="C11061"/>
    </row>
    <row r="11062" spans="1:3">
      <c r="A11062"/>
      <c r="B11062"/>
      <c r="C11062"/>
    </row>
    <row r="11063" spans="1:3">
      <c r="A11063"/>
      <c r="B11063"/>
      <c r="C11063"/>
    </row>
    <row r="11064" spans="1:3">
      <c r="A11064"/>
      <c r="B11064"/>
      <c r="C11064"/>
    </row>
    <row r="11065" spans="1:3">
      <c r="A11065"/>
      <c r="B11065"/>
      <c r="C11065"/>
    </row>
    <row r="11066" spans="1:3">
      <c r="A11066"/>
      <c r="B11066"/>
      <c r="C11066"/>
    </row>
    <row r="11067" spans="1:3">
      <c r="A11067"/>
      <c r="B11067"/>
      <c r="C11067"/>
    </row>
    <row r="11068" spans="1:3">
      <c r="A11068"/>
      <c r="B11068"/>
      <c r="C11068"/>
    </row>
    <row r="11069" spans="1:3">
      <c r="A11069"/>
      <c r="B11069"/>
      <c r="C11069"/>
    </row>
    <row r="11070" spans="1:3">
      <c r="A11070"/>
      <c r="B11070"/>
      <c r="C11070"/>
    </row>
    <row r="11071" spans="1:3">
      <c r="A11071"/>
      <c r="B11071"/>
      <c r="C11071"/>
    </row>
    <row r="11072" spans="1:3">
      <c r="A11072"/>
      <c r="B11072"/>
      <c r="C11072"/>
    </row>
    <row r="11073" spans="1:3">
      <c r="A11073"/>
      <c r="B11073"/>
      <c r="C11073"/>
    </row>
    <row r="11074" spans="1:3">
      <c r="A11074"/>
      <c r="B11074"/>
      <c r="C11074"/>
    </row>
    <row r="11075" spans="1:3">
      <c r="A11075"/>
      <c r="B11075"/>
      <c r="C11075"/>
    </row>
    <row r="11076" spans="1:3">
      <c r="A11076"/>
      <c r="B11076"/>
      <c r="C11076"/>
    </row>
    <row r="11077" spans="1:3">
      <c r="A11077"/>
      <c r="B11077"/>
      <c r="C11077"/>
    </row>
    <row r="11078" spans="1:3">
      <c r="A11078"/>
      <c r="B11078"/>
      <c r="C11078"/>
    </row>
    <row r="11079" spans="1:3">
      <c r="A11079"/>
      <c r="B11079"/>
      <c r="C11079"/>
    </row>
    <row r="11080" spans="1:3">
      <c r="A11080"/>
      <c r="B11080"/>
      <c r="C11080"/>
    </row>
    <row r="11081" spans="1:3">
      <c r="A11081"/>
      <c r="B11081"/>
      <c r="C11081"/>
    </row>
    <row r="11082" spans="1:3">
      <c r="A11082"/>
      <c r="B11082"/>
      <c r="C11082"/>
    </row>
    <row r="11083" spans="1:3">
      <c r="A11083"/>
      <c r="B11083"/>
      <c r="C11083"/>
    </row>
    <row r="11084" spans="1:3">
      <c r="A11084"/>
      <c r="B11084"/>
      <c r="C11084"/>
    </row>
    <row r="11085" spans="1:3">
      <c r="A11085"/>
      <c r="B11085"/>
      <c r="C11085"/>
    </row>
    <row r="11086" spans="1:3">
      <c r="A11086"/>
      <c r="B11086"/>
      <c r="C11086"/>
    </row>
    <row r="11087" spans="1:3">
      <c r="A11087"/>
      <c r="B11087"/>
      <c r="C11087"/>
    </row>
    <row r="11088" spans="1:3">
      <c r="A11088"/>
      <c r="B11088"/>
      <c r="C11088"/>
    </row>
    <row r="11089" spans="1:3">
      <c r="A11089"/>
      <c r="B11089"/>
      <c r="C11089"/>
    </row>
    <row r="11090" spans="1:3">
      <c r="A11090"/>
      <c r="B11090"/>
      <c r="C11090"/>
    </row>
    <row r="11091" spans="1:3">
      <c r="A11091"/>
      <c r="B11091"/>
      <c r="C11091"/>
    </row>
    <row r="11092" spans="1:3">
      <c r="A11092"/>
      <c r="B11092"/>
      <c r="C11092"/>
    </row>
    <row r="11093" spans="1:3">
      <c r="A11093"/>
      <c r="B11093"/>
      <c r="C11093"/>
    </row>
    <row r="11094" spans="1:3">
      <c r="A11094"/>
      <c r="B11094"/>
      <c r="C11094"/>
    </row>
    <row r="11095" spans="1:3">
      <c r="A11095"/>
      <c r="B11095"/>
      <c r="C11095"/>
    </row>
    <row r="11096" spans="1:3">
      <c r="A11096"/>
      <c r="B11096"/>
      <c r="C11096"/>
    </row>
    <row r="11097" spans="1:3">
      <c r="A11097"/>
      <c r="B11097"/>
      <c r="C11097"/>
    </row>
    <row r="11098" spans="1:3">
      <c r="A11098"/>
      <c r="B11098"/>
      <c r="C11098"/>
    </row>
    <row r="11099" spans="1:3">
      <c r="A11099"/>
      <c r="B11099"/>
      <c r="C11099"/>
    </row>
    <row r="11100" spans="1:3">
      <c r="A11100"/>
      <c r="B11100"/>
      <c r="C11100"/>
    </row>
    <row r="11101" spans="1:3">
      <c r="A11101"/>
      <c r="B11101"/>
      <c r="C11101"/>
    </row>
    <row r="11102" spans="1:3">
      <c r="A11102"/>
      <c r="B11102"/>
      <c r="C11102"/>
    </row>
    <row r="11103" spans="1:3">
      <c r="A11103"/>
      <c r="B11103"/>
      <c r="C11103"/>
    </row>
    <row r="11104" spans="1:3">
      <c r="A11104"/>
      <c r="B11104"/>
      <c r="C11104"/>
    </row>
    <row r="11105" spans="1:3">
      <c r="A11105"/>
      <c r="B11105"/>
      <c r="C11105"/>
    </row>
    <row r="11106" spans="1:3">
      <c r="A11106"/>
      <c r="B11106"/>
      <c r="C11106"/>
    </row>
    <row r="11107" spans="1:3">
      <c r="A11107"/>
      <c r="B11107"/>
      <c r="C11107"/>
    </row>
    <row r="11108" spans="1:3">
      <c r="A11108"/>
      <c r="B11108"/>
      <c r="C11108"/>
    </row>
    <row r="11109" spans="1:3">
      <c r="A11109"/>
      <c r="B11109"/>
      <c r="C11109"/>
    </row>
    <row r="11110" spans="1:3">
      <c r="A11110"/>
      <c r="B11110"/>
      <c r="C11110"/>
    </row>
    <row r="11111" spans="1:3">
      <c r="A11111"/>
      <c r="B11111"/>
      <c r="C11111"/>
    </row>
    <row r="11112" spans="1:3">
      <c r="A11112"/>
      <c r="B11112"/>
      <c r="C11112"/>
    </row>
    <row r="11113" spans="1:3">
      <c r="A11113"/>
      <c r="B11113"/>
      <c r="C11113"/>
    </row>
    <row r="11114" spans="1:3">
      <c r="A11114"/>
      <c r="B11114"/>
      <c r="C11114"/>
    </row>
    <row r="11115" spans="1:3">
      <c r="A11115"/>
      <c r="B11115"/>
      <c r="C11115"/>
    </row>
    <row r="11116" spans="1:3">
      <c r="A11116"/>
      <c r="B11116"/>
      <c r="C11116"/>
    </row>
    <row r="11117" spans="1:3">
      <c r="A11117"/>
      <c r="B11117"/>
      <c r="C11117"/>
    </row>
    <row r="11118" spans="1:3">
      <c r="A11118"/>
      <c r="B11118"/>
      <c r="C11118"/>
    </row>
    <row r="11119" spans="1:3">
      <c r="A11119"/>
      <c r="B11119"/>
      <c r="C11119"/>
    </row>
    <row r="11120" spans="1:3">
      <c r="A11120"/>
      <c r="B11120"/>
      <c r="C11120"/>
    </row>
    <row r="11121" spans="1:3">
      <c r="A11121"/>
      <c r="B11121"/>
      <c r="C11121"/>
    </row>
    <row r="11122" spans="1:3">
      <c r="A11122"/>
      <c r="B11122"/>
      <c r="C11122"/>
    </row>
    <row r="11123" spans="1:3">
      <c r="A11123"/>
      <c r="B11123"/>
      <c r="C11123"/>
    </row>
    <row r="11124" spans="1:3">
      <c r="A11124"/>
      <c r="B11124"/>
      <c r="C11124"/>
    </row>
    <row r="11125" spans="1:3">
      <c r="A11125"/>
      <c r="B11125"/>
      <c r="C11125"/>
    </row>
    <row r="11126" spans="1:3">
      <c r="A11126"/>
      <c r="B11126"/>
      <c r="C11126"/>
    </row>
    <row r="11127" spans="1:3">
      <c r="A11127"/>
      <c r="B11127"/>
      <c r="C11127"/>
    </row>
    <row r="11128" spans="1:3">
      <c r="A11128"/>
      <c r="B11128"/>
      <c r="C11128"/>
    </row>
    <row r="11129" spans="1:3">
      <c r="A11129"/>
      <c r="B11129"/>
      <c r="C11129"/>
    </row>
    <row r="11130" spans="1:3">
      <c r="A11130"/>
      <c r="B11130"/>
      <c r="C11130"/>
    </row>
    <row r="11131" spans="1:3">
      <c r="A11131"/>
      <c r="B11131"/>
      <c r="C11131"/>
    </row>
    <row r="11132" spans="1:3">
      <c r="A11132"/>
      <c r="B11132"/>
      <c r="C11132"/>
    </row>
    <row r="11133" spans="1:3">
      <c r="A11133"/>
      <c r="B11133"/>
      <c r="C11133"/>
    </row>
    <row r="11134" spans="1:3">
      <c r="A11134"/>
      <c r="B11134"/>
      <c r="C11134"/>
    </row>
    <row r="11135" spans="1:3">
      <c r="A11135"/>
      <c r="B11135"/>
      <c r="C11135"/>
    </row>
    <row r="11136" spans="1:3">
      <c r="A11136"/>
      <c r="B11136"/>
      <c r="C11136"/>
    </row>
    <row r="11137" spans="1:3">
      <c r="A11137"/>
      <c r="B11137"/>
      <c r="C11137"/>
    </row>
    <row r="11138" spans="1:3">
      <c r="A11138"/>
      <c r="B11138"/>
      <c r="C11138"/>
    </row>
    <row r="11139" spans="1:3">
      <c r="A11139"/>
      <c r="B11139"/>
      <c r="C11139"/>
    </row>
    <row r="11140" spans="1:3">
      <c r="A11140"/>
      <c r="B11140"/>
      <c r="C11140"/>
    </row>
    <row r="11141" spans="1:3">
      <c r="A11141"/>
      <c r="B11141"/>
      <c r="C11141"/>
    </row>
    <row r="11142" spans="1:3">
      <c r="A11142"/>
      <c r="B11142"/>
      <c r="C11142"/>
    </row>
    <row r="11143" spans="1:3">
      <c r="A11143"/>
      <c r="B11143"/>
      <c r="C11143"/>
    </row>
    <row r="11144" spans="1:3">
      <c r="A11144"/>
      <c r="B11144"/>
      <c r="C11144"/>
    </row>
    <row r="11145" spans="1:3">
      <c r="A11145"/>
      <c r="B11145"/>
      <c r="C11145"/>
    </row>
    <row r="11146" spans="1:3">
      <c r="A11146"/>
      <c r="B11146"/>
      <c r="C11146"/>
    </row>
    <row r="11147" spans="1:3">
      <c r="A11147"/>
      <c r="B11147"/>
      <c r="C11147"/>
    </row>
    <row r="11148" spans="1:3">
      <c r="A11148"/>
      <c r="B11148"/>
      <c r="C11148"/>
    </row>
    <row r="11149" spans="1:3">
      <c r="A11149"/>
      <c r="B11149"/>
      <c r="C11149"/>
    </row>
    <row r="11150" spans="1:3">
      <c r="A11150"/>
      <c r="B11150"/>
      <c r="C11150"/>
    </row>
    <row r="11151" spans="1:3">
      <c r="A11151"/>
      <c r="B11151"/>
      <c r="C11151"/>
    </row>
    <row r="11152" spans="1:3">
      <c r="A11152"/>
      <c r="B11152"/>
      <c r="C11152"/>
    </row>
    <row r="11153" spans="1:3">
      <c r="A11153"/>
      <c r="B11153"/>
      <c r="C11153"/>
    </row>
    <row r="11154" spans="1:3">
      <c r="A11154"/>
      <c r="B11154"/>
      <c r="C11154"/>
    </row>
    <row r="11155" spans="1:3">
      <c r="A11155"/>
      <c r="B11155"/>
      <c r="C11155"/>
    </row>
    <row r="11156" spans="1:3">
      <c r="A11156"/>
      <c r="B11156"/>
      <c r="C11156"/>
    </row>
    <row r="11157" spans="1:3">
      <c r="A11157"/>
      <c r="B11157"/>
      <c r="C11157"/>
    </row>
    <row r="11158" spans="1:3">
      <c r="A11158"/>
      <c r="B11158"/>
      <c r="C11158"/>
    </row>
    <row r="11159" spans="1:3">
      <c r="A11159"/>
      <c r="B11159"/>
      <c r="C11159"/>
    </row>
    <row r="11160" spans="1:3">
      <c r="A11160"/>
      <c r="B11160"/>
      <c r="C11160"/>
    </row>
    <row r="11161" spans="1:3">
      <c r="A11161"/>
      <c r="B11161"/>
      <c r="C11161"/>
    </row>
    <row r="11162" spans="1:3">
      <c r="A11162"/>
      <c r="B11162"/>
      <c r="C11162"/>
    </row>
    <row r="11163" spans="1:3">
      <c r="A11163"/>
      <c r="B11163"/>
      <c r="C11163"/>
    </row>
    <row r="11164" spans="1:3">
      <c r="A11164"/>
      <c r="B11164"/>
      <c r="C11164"/>
    </row>
    <row r="11165" spans="1:3">
      <c r="A11165"/>
      <c r="B11165"/>
      <c r="C11165"/>
    </row>
    <row r="11166" spans="1:3">
      <c r="A11166"/>
      <c r="B11166"/>
      <c r="C11166"/>
    </row>
    <row r="11167" spans="1:3">
      <c r="A11167"/>
      <c r="B11167"/>
      <c r="C11167"/>
    </row>
    <row r="11168" spans="1:3">
      <c r="A11168"/>
      <c r="B11168"/>
      <c r="C11168"/>
    </row>
    <row r="11169" spans="1:3">
      <c r="A11169"/>
      <c r="B11169"/>
      <c r="C11169"/>
    </row>
    <row r="11170" spans="1:3">
      <c r="A11170"/>
      <c r="B11170"/>
      <c r="C11170"/>
    </row>
    <row r="11171" spans="1:3">
      <c r="A11171"/>
      <c r="B11171"/>
      <c r="C11171"/>
    </row>
    <row r="11172" spans="1:3">
      <c r="A11172"/>
      <c r="B11172"/>
      <c r="C11172"/>
    </row>
    <row r="11173" spans="1:3">
      <c r="A11173"/>
      <c r="B11173"/>
      <c r="C11173"/>
    </row>
    <row r="11174" spans="1:3">
      <c r="A11174"/>
      <c r="B11174"/>
      <c r="C11174"/>
    </row>
    <row r="11175" spans="1:3">
      <c r="A11175"/>
      <c r="B11175"/>
      <c r="C11175"/>
    </row>
    <row r="11176" spans="1:3">
      <c r="A11176"/>
      <c r="B11176"/>
      <c r="C11176"/>
    </row>
    <row r="11177" spans="1:3">
      <c r="A11177"/>
      <c r="B11177"/>
      <c r="C11177"/>
    </row>
    <row r="11178" spans="1:3">
      <c r="A11178"/>
      <c r="B11178"/>
      <c r="C11178"/>
    </row>
    <row r="11179" spans="1:3">
      <c r="A11179"/>
      <c r="B11179"/>
      <c r="C11179"/>
    </row>
    <row r="11180" spans="1:3">
      <c r="A11180"/>
      <c r="B11180"/>
      <c r="C11180"/>
    </row>
    <row r="11181" spans="1:3">
      <c r="A11181"/>
      <c r="B11181"/>
      <c r="C11181"/>
    </row>
    <row r="11182" spans="1:3">
      <c r="A11182"/>
      <c r="B11182"/>
      <c r="C11182"/>
    </row>
    <row r="11183" spans="1:3">
      <c r="A11183"/>
      <c r="B11183"/>
      <c r="C11183"/>
    </row>
    <row r="11184" spans="1:3">
      <c r="A11184"/>
      <c r="B11184"/>
      <c r="C11184"/>
    </row>
    <row r="11185" spans="1:3">
      <c r="A11185"/>
      <c r="B11185"/>
      <c r="C11185"/>
    </row>
    <row r="11186" spans="1:3">
      <c r="A11186"/>
      <c r="B11186"/>
      <c r="C11186"/>
    </row>
    <row r="11187" spans="1:3">
      <c r="A11187"/>
      <c r="B11187"/>
      <c r="C11187"/>
    </row>
    <row r="11188" spans="1:3">
      <c r="A11188"/>
      <c r="B11188"/>
      <c r="C11188"/>
    </row>
    <row r="11189" spans="1:3">
      <c r="A11189"/>
      <c r="B11189"/>
      <c r="C11189"/>
    </row>
    <row r="11190" spans="1:3">
      <c r="A11190"/>
      <c r="B11190"/>
      <c r="C11190"/>
    </row>
    <row r="11191" spans="1:3">
      <c r="A11191"/>
      <c r="B11191"/>
      <c r="C11191"/>
    </row>
    <row r="11192" spans="1:3">
      <c r="A11192"/>
      <c r="B11192"/>
      <c r="C11192"/>
    </row>
    <row r="11193" spans="1:3">
      <c r="A11193"/>
      <c r="B11193"/>
      <c r="C11193"/>
    </row>
    <row r="11194" spans="1:3">
      <c r="A11194"/>
      <c r="B11194"/>
      <c r="C11194"/>
    </row>
    <row r="11195" spans="1:3">
      <c r="A11195"/>
      <c r="B11195"/>
      <c r="C11195"/>
    </row>
    <row r="11196" spans="1:3">
      <c r="A11196"/>
      <c r="B11196"/>
      <c r="C11196"/>
    </row>
    <row r="11197" spans="1:3">
      <c r="A11197"/>
      <c r="B11197"/>
      <c r="C11197"/>
    </row>
    <row r="11198" spans="1:3">
      <c r="A11198"/>
      <c r="B11198"/>
      <c r="C11198"/>
    </row>
    <row r="11199" spans="1:3">
      <c r="A11199"/>
      <c r="B11199"/>
      <c r="C11199"/>
    </row>
    <row r="11200" spans="1:3">
      <c r="A11200"/>
      <c r="B11200"/>
      <c r="C11200"/>
    </row>
    <row r="11201" spans="1:3">
      <c r="A11201"/>
      <c r="B11201"/>
      <c r="C11201"/>
    </row>
    <row r="11202" spans="1:3">
      <c r="A11202"/>
      <c r="B11202"/>
      <c r="C11202"/>
    </row>
    <row r="11203" spans="1:3">
      <c r="A11203"/>
      <c r="B11203"/>
      <c r="C11203"/>
    </row>
    <row r="11204" spans="1:3">
      <c r="A11204"/>
      <c r="B11204"/>
      <c r="C11204"/>
    </row>
    <row r="11205" spans="1:3">
      <c r="A11205"/>
      <c r="B11205"/>
      <c r="C11205"/>
    </row>
    <row r="11206" spans="1:3">
      <c r="A11206"/>
      <c r="B11206"/>
      <c r="C11206"/>
    </row>
    <row r="11207" spans="1:3">
      <c r="A11207"/>
      <c r="B11207"/>
      <c r="C11207"/>
    </row>
    <row r="11208" spans="1:3">
      <c r="A11208"/>
      <c r="B11208"/>
      <c r="C11208"/>
    </row>
    <row r="11209" spans="1:3">
      <c r="A11209"/>
      <c r="B11209"/>
      <c r="C11209"/>
    </row>
    <row r="11210" spans="1:3">
      <c r="A11210"/>
      <c r="B11210"/>
      <c r="C11210"/>
    </row>
    <row r="11211" spans="1:3">
      <c r="A11211"/>
      <c r="B11211"/>
      <c r="C11211"/>
    </row>
    <row r="11212" spans="1:3">
      <c r="A11212"/>
      <c r="B11212"/>
      <c r="C11212"/>
    </row>
    <row r="11213" spans="1:3">
      <c r="A11213"/>
      <c r="B11213"/>
      <c r="C11213"/>
    </row>
    <row r="11214" spans="1:3">
      <c r="A11214"/>
      <c r="B11214"/>
      <c r="C11214"/>
    </row>
    <row r="11215" spans="1:3">
      <c r="A11215"/>
      <c r="B11215"/>
      <c r="C11215"/>
    </row>
    <row r="11216" spans="1:3">
      <c r="A11216"/>
      <c r="B11216"/>
      <c r="C11216"/>
    </row>
    <row r="11217" spans="1:3">
      <c r="A11217"/>
      <c r="B11217"/>
      <c r="C11217"/>
    </row>
    <row r="11218" spans="1:3">
      <c r="A11218"/>
      <c r="B11218"/>
      <c r="C11218"/>
    </row>
    <row r="11219" spans="1:3">
      <c r="A11219"/>
      <c r="B11219"/>
      <c r="C11219"/>
    </row>
    <row r="11220" spans="1:3">
      <c r="A11220"/>
      <c r="B11220"/>
      <c r="C11220"/>
    </row>
    <row r="11221" spans="1:3">
      <c r="A11221"/>
      <c r="B11221"/>
      <c r="C11221"/>
    </row>
    <row r="11222" spans="1:3">
      <c r="A11222"/>
      <c r="B11222"/>
      <c r="C11222"/>
    </row>
    <row r="11223" spans="1:3">
      <c r="A11223"/>
      <c r="B11223"/>
      <c r="C11223"/>
    </row>
    <row r="11224" spans="1:3">
      <c r="A11224"/>
      <c r="B11224"/>
      <c r="C11224"/>
    </row>
    <row r="11225" spans="1:3">
      <c r="A11225"/>
      <c r="B11225"/>
      <c r="C11225"/>
    </row>
    <row r="11226" spans="1:3">
      <c r="A11226"/>
      <c r="B11226"/>
      <c r="C11226"/>
    </row>
    <row r="11227" spans="1:3">
      <c r="A11227"/>
      <c r="B11227"/>
      <c r="C11227"/>
    </row>
    <row r="11228" spans="1:3">
      <c r="A11228"/>
      <c r="B11228"/>
      <c r="C11228"/>
    </row>
    <row r="11229" spans="1:3">
      <c r="A11229"/>
      <c r="B11229"/>
      <c r="C11229"/>
    </row>
    <row r="11230" spans="1:3">
      <c r="A11230"/>
      <c r="B11230"/>
      <c r="C11230"/>
    </row>
    <row r="11231" spans="1:3">
      <c r="A11231"/>
      <c r="B11231"/>
      <c r="C11231"/>
    </row>
    <row r="11232" spans="1:3">
      <c r="A11232"/>
      <c r="B11232"/>
      <c r="C11232"/>
    </row>
    <row r="11233" spans="1:3">
      <c r="A11233"/>
      <c r="B11233"/>
      <c r="C11233"/>
    </row>
    <row r="11234" spans="1:3">
      <c r="A11234"/>
      <c r="B11234"/>
      <c r="C11234"/>
    </row>
    <row r="11235" spans="1:3">
      <c r="A11235"/>
      <c r="B11235"/>
      <c r="C11235"/>
    </row>
    <row r="11236" spans="1:3">
      <c r="A11236"/>
      <c r="B11236"/>
      <c r="C11236"/>
    </row>
    <row r="11237" spans="1:3">
      <c r="A11237"/>
      <c r="B11237"/>
      <c r="C11237"/>
    </row>
    <row r="11238" spans="1:3">
      <c r="A11238"/>
      <c r="B11238"/>
      <c r="C11238"/>
    </row>
    <row r="11239" spans="1:3">
      <c r="A11239"/>
      <c r="B11239"/>
      <c r="C11239"/>
    </row>
    <row r="11240" spans="1:3">
      <c r="A11240"/>
      <c r="B11240"/>
      <c r="C11240"/>
    </row>
    <row r="11241" spans="1:3">
      <c r="A11241"/>
      <c r="B11241"/>
      <c r="C11241"/>
    </row>
    <row r="11242" spans="1:3">
      <c r="A11242"/>
      <c r="B11242"/>
      <c r="C11242"/>
    </row>
    <row r="11243" spans="1:3">
      <c r="A11243"/>
      <c r="B11243"/>
      <c r="C11243"/>
    </row>
    <row r="11244" spans="1:3">
      <c r="A11244"/>
      <c r="B11244"/>
      <c r="C11244"/>
    </row>
    <row r="11245" spans="1:3">
      <c r="A11245"/>
      <c r="B11245"/>
      <c r="C11245"/>
    </row>
    <row r="11246" spans="1:3">
      <c r="A11246"/>
      <c r="B11246"/>
      <c r="C11246"/>
    </row>
    <row r="11247" spans="1:3">
      <c r="A11247"/>
      <c r="B11247"/>
      <c r="C11247"/>
    </row>
    <row r="11248" spans="1:3">
      <c r="A11248"/>
      <c r="B11248"/>
      <c r="C11248"/>
    </row>
    <row r="11249" spans="1:3">
      <c r="A11249"/>
      <c r="B11249"/>
      <c r="C11249"/>
    </row>
    <row r="11250" spans="1:3">
      <c r="A11250"/>
      <c r="B11250"/>
      <c r="C11250"/>
    </row>
    <row r="11251" spans="1:3">
      <c r="A11251"/>
      <c r="B11251"/>
      <c r="C11251"/>
    </row>
    <row r="11252" spans="1:3">
      <c r="A11252"/>
      <c r="B11252"/>
      <c r="C11252"/>
    </row>
    <row r="11253" spans="1:3">
      <c r="A11253"/>
      <c r="B11253"/>
      <c r="C11253"/>
    </row>
    <row r="11254" spans="1:3">
      <c r="A11254"/>
      <c r="B11254"/>
      <c r="C11254"/>
    </row>
    <row r="11255" spans="1:3">
      <c r="A11255"/>
      <c r="B11255"/>
      <c r="C11255"/>
    </row>
    <row r="11256" spans="1:3">
      <c r="A11256"/>
      <c r="B11256"/>
      <c r="C11256"/>
    </row>
    <row r="11257" spans="1:3">
      <c r="A11257"/>
      <c r="B11257"/>
      <c r="C11257"/>
    </row>
    <row r="11258" spans="1:3">
      <c r="A11258"/>
      <c r="B11258"/>
      <c r="C11258"/>
    </row>
    <row r="11259" spans="1:3">
      <c r="A11259"/>
      <c r="B11259"/>
      <c r="C11259"/>
    </row>
    <row r="11260" spans="1:3">
      <c r="A11260"/>
      <c r="B11260"/>
      <c r="C11260"/>
    </row>
    <row r="11261" spans="1:3">
      <c r="A11261"/>
      <c r="B11261"/>
      <c r="C11261"/>
    </row>
    <row r="11262" spans="1:3">
      <c r="A11262"/>
      <c r="B11262"/>
      <c r="C11262"/>
    </row>
    <row r="11263" spans="1:3">
      <c r="A11263"/>
      <c r="B11263"/>
      <c r="C11263"/>
    </row>
    <row r="11264" spans="1:3">
      <c r="A11264"/>
      <c r="B11264"/>
      <c r="C11264"/>
    </row>
    <row r="11265" spans="1:3">
      <c r="A11265"/>
      <c r="B11265"/>
      <c r="C11265"/>
    </row>
    <row r="11266" spans="1:3">
      <c r="A11266"/>
      <c r="B11266"/>
      <c r="C11266"/>
    </row>
    <row r="11267" spans="1:3">
      <c r="A11267"/>
      <c r="B11267"/>
      <c r="C11267"/>
    </row>
    <row r="11268" spans="1:3">
      <c r="A11268"/>
      <c r="B11268"/>
      <c r="C11268"/>
    </row>
    <row r="11269" spans="1:3">
      <c r="A11269"/>
      <c r="B11269"/>
      <c r="C11269"/>
    </row>
    <row r="11270" spans="1:3">
      <c r="A11270"/>
      <c r="B11270"/>
      <c r="C11270"/>
    </row>
    <row r="11271" spans="1:3">
      <c r="A11271"/>
      <c r="B11271"/>
      <c r="C11271"/>
    </row>
    <row r="11272" spans="1:3">
      <c r="A11272"/>
      <c r="B11272"/>
      <c r="C11272"/>
    </row>
    <row r="11273" spans="1:3">
      <c r="A11273"/>
      <c r="B11273"/>
      <c r="C11273"/>
    </row>
    <row r="11274" spans="1:3">
      <c r="A11274"/>
      <c r="B11274"/>
      <c r="C11274"/>
    </row>
    <row r="11275" spans="1:3">
      <c r="A11275"/>
      <c r="B11275"/>
      <c r="C11275"/>
    </row>
    <row r="11276" spans="1:3">
      <c r="A11276"/>
      <c r="B11276"/>
      <c r="C11276"/>
    </row>
    <row r="11277" spans="1:3">
      <c r="A11277"/>
      <c r="B11277"/>
      <c r="C11277"/>
    </row>
    <row r="11278" spans="1:3">
      <c r="A11278"/>
      <c r="B11278"/>
      <c r="C11278"/>
    </row>
    <row r="11279" spans="1:3">
      <c r="A11279"/>
      <c r="B11279"/>
      <c r="C11279"/>
    </row>
    <row r="11280" spans="1:3">
      <c r="A11280"/>
      <c r="B11280"/>
      <c r="C11280"/>
    </row>
    <row r="11281" spans="1:3">
      <c r="A11281"/>
      <c r="B11281"/>
      <c r="C11281"/>
    </row>
    <row r="11282" spans="1:3">
      <c r="A11282"/>
      <c r="B11282"/>
      <c r="C11282"/>
    </row>
    <row r="11283" spans="1:3">
      <c r="A11283"/>
      <c r="B11283"/>
      <c r="C11283"/>
    </row>
    <row r="11284" spans="1:3">
      <c r="A11284"/>
      <c r="B11284"/>
      <c r="C11284"/>
    </row>
    <row r="11285" spans="1:3">
      <c r="A11285"/>
      <c r="B11285"/>
      <c r="C11285"/>
    </row>
    <row r="11286" spans="1:3">
      <c r="A11286"/>
      <c r="B11286"/>
      <c r="C11286"/>
    </row>
    <row r="11287" spans="1:3">
      <c r="A11287"/>
      <c r="B11287"/>
      <c r="C11287"/>
    </row>
    <row r="11288" spans="1:3">
      <c r="A11288"/>
      <c r="B11288"/>
      <c r="C11288"/>
    </row>
    <row r="11289" spans="1:3">
      <c r="A11289"/>
      <c r="B11289"/>
      <c r="C11289"/>
    </row>
    <row r="11290" spans="1:3">
      <c r="A11290"/>
      <c r="B11290"/>
      <c r="C11290"/>
    </row>
    <row r="11291" spans="1:3">
      <c r="A11291"/>
      <c r="B11291"/>
      <c r="C11291"/>
    </row>
    <row r="11292" spans="1:3">
      <c r="A11292"/>
      <c r="B11292"/>
      <c r="C11292"/>
    </row>
    <row r="11293" spans="1:3">
      <c r="A11293"/>
      <c r="B11293"/>
      <c r="C11293"/>
    </row>
    <row r="11294" spans="1:3">
      <c r="A11294"/>
      <c r="B11294"/>
      <c r="C11294"/>
    </row>
    <row r="11295" spans="1:3">
      <c r="A11295"/>
      <c r="B11295"/>
      <c r="C11295"/>
    </row>
    <row r="11296" spans="1:3">
      <c r="A11296"/>
      <c r="B11296"/>
      <c r="C11296"/>
    </row>
    <row r="11297" spans="1:3">
      <c r="A11297"/>
      <c r="B11297"/>
      <c r="C11297"/>
    </row>
    <row r="11298" spans="1:3">
      <c r="A11298"/>
      <c r="B11298"/>
      <c r="C11298"/>
    </row>
    <row r="11299" spans="1:3">
      <c r="A11299"/>
      <c r="B11299"/>
      <c r="C11299"/>
    </row>
    <row r="11300" spans="1:3">
      <c r="A11300"/>
      <c r="B11300"/>
      <c r="C11300"/>
    </row>
    <row r="11301" spans="1:3">
      <c r="A11301"/>
      <c r="B11301"/>
      <c r="C11301"/>
    </row>
    <row r="11302" spans="1:3">
      <c r="A11302"/>
      <c r="B11302"/>
      <c r="C11302"/>
    </row>
    <row r="11303" spans="1:3">
      <c r="A11303"/>
      <c r="B11303"/>
      <c r="C11303"/>
    </row>
    <row r="11304" spans="1:3">
      <c r="A11304"/>
      <c r="B11304"/>
      <c r="C11304"/>
    </row>
    <row r="11305" spans="1:3">
      <c r="A11305"/>
      <c r="B11305"/>
      <c r="C11305"/>
    </row>
    <row r="11306" spans="1:3">
      <c r="A11306"/>
      <c r="B11306"/>
      <c r="C11306"/>
    </row>
    <row r="11307" spans="1:3">
      <c r="A11307"/>
      <c r="B11307"/>
      <c r="C11307"/>
    </row>
    <row r="11308" spans="1:3">
      <c r="A11308"/>
      <c r="B11308"/>
      <c r="C11308"/>
    </row>
    <row r="11309" spans="1:3">
      <c r="A11309"/>
      <c r="B11309"/>
      <c r="C11309"/>
    </row>
    <row r="11310" spans="1:3">
      <c r="A11310"/>
      <c r="B11310"/>
      <c r="C11310"/>
    </row>
    <row r="11311" spans="1:3">
      <c r="A11311"/>
      <c r="B11311"/>
      <c r="C11311"/>
    </row>
    <row r="11312" spans="1:3">
      <c r="A11312"/>
      <c r="B11312"/>
      <c r="C11312"/>
    </row>
    <row r="11313" spans="1:3">
      <c r="A11313"/>
      <c r="B11313"/>
      <c r="C11313"/>
    </row>
    <row r="11314" spans="1:3">
      <c r="A11314"/>
      <c r="B11314"/>
      <c r="C11314"/>
    </row>
    <row r="11315" spans="1:3">
      <c r="A11315"/>
      <c r="B11315"/>
      <c r="C11315"/>
    </row>
    <row r="11316" spans="1:3">
      <c r="A11316"/>
      <c r="B11316"/>
      <c r="C11316"/>
    </row>
    <row r="11317" spans="1:3">
      <c r="A11317"/>
      <c r="B11317"/>
      <c r="C11317"/>
    </row>
    <row r="11318" spans="1:3">
      <c r="A11318"/>
      <c r="B11318"/>
      <c r="C11318"/>
    </row>
    <row r="11319" spans="1:3">
      <c r="A11319"/>
      <c r="B11319"/>
      <c r="C11319"/>
    </row>
    <row r="11320" spans="1:3">
      <c r="A11320"/>
      <c r="B11320"/>
      <c r="C11320"/>
    </row>
    <row r="11321" spans="1:3">
      <c r="A11321"/>
      <c r="B11321"/>
      <c r="C11321"/>
    </row>
    <row r="11322" spans="1:3">
      <c r="A11322"/>
      <c r="B11322"/>
      <c r="C11322"/>
    </row>
    <row r="11323" spans="1:3">
      <c r="A11323"/>
      <c r="B11323"/>
      <c r="C11323"/>
    </row>
    <row r="11324" spans="1:3">
      <c r="A11324"/>
      <c r="B11324"/>
      <c r="C11324"/>
    </row>
    <row r="11325" spans="1:3">
      <c r="A11325"/>
      <c r="B11325"/>
      <c r="C11325"/>
    </row>
    <row r="11326" spans="1:3">
      <c r="A11326"/>
      <c r="B11326"/>
      <c r="C11326"/>
    </row>
    <row r="11327" spans="1:3">
      <c r="A11327"/>
      <c r="B11327"/>
      <c r="C11327"/>
    </row>
    <row r="11328" spans="1:3">
      <c r="A11328"/>
      <c r="B11328"/>
      <c r="C11328"/>
    </row>
    <row r="11329" spans="1:3">
      <c r="A11329"/>
      <c r="B11329"/>
      <c r="C11329"/>
    </row>
    <row r="11330" spans="1:3">
      <c r="A11330"/>
      <c r="B11330"/>
      <c r="C11330"/>
    </row>
    <row r="11331" spans="1:3">
      <c r="A11331"/>
      <c r="B11331"/>
      <c r="C11331"/>
    </row>
    <row r="11332" spans="1:3">
      <c r="A11332"/>
      <c r="B11332"/>
      <c r="C11332"/>
    </row>
    <row r="11333" spans="1:3">
      <c r="A11333"/>
      <c r="B11333"/>
      <c r="C11333"/>
    </row>
    <row r="11334" spans="1:3">
      <c r="A11334"/>
      <c r="B11334"/>
      <c r="C11334"/>
    </row>
    <row r="11335" spans="1:3">
      <c r="A11335"/>
      <c r="B11335"/>
      <c r="C11335"/>
    </row>
    <row r="11336" spans="1:3">
      <c r="A11336"/>
      <c r="B11336"/>
      <c r="C11336"/>
    </row>
    <row r="11337" spans="1:3">
      <c r="A11337"/>
      <c r="B11337"/>
      <c r="C11337"/>
    </row>
    <row r="11338" spans="1:3">
      <c r="A11338"/>
      <c r="B11338"/>
      <c r="C11338"/>
    </row>
    <row r="11339" spans="1:3">
      <c r="A11339"/>
      <c r="B11339"/>
      <c r="C11339"/>
    </row>
    <row r="11340" spans="1:3">
      <c r="A11340"/>
      <c r="B11340"/>
      <c r="C11340"/>
    </row>
    <row r="11341" spans="1:3">
      <c r="A11341"/>
      <c r="B11341"/>
      <c r="C11341"/>
    </row>
    <row r="11342" spans="1:3">
      <c r="A11342"/>
      <c r="B11342"/>
      <c r="C11342"/>
    </row>
    <row r="11343" spans="1:3">
      <c r="A11343"/>
      <c r="B11343"/>
      <c r="C11343"/>
    </row>
    <row r="11344" spans="1:3">
      <c r="A11344"/>
      <c r="B11344"/>
      <c r="C11344"/>
    </row>
    <row r="11345" spans="1:3">
      <c r="A11345"/>
      <c r="B11345"/>
      <c r="C11345"/>
    </row>
    <row r="11346" spans="1:3">
      <c r="A11346"/>
      <c r="B11346"/>
      <c r="C11346"/>
    </row>
    <row r="11347" spans="1:3">
      <c r="A11347"/>
      <c r="B11347"/>
      <c r="C11347"/>
    </row>
    <row r="11348" spans="1:3">
      <c r="A11348"/>
      <c r="B11348"/>
      <c r="C11348"/>
    </row>
    <row r="11349" spans="1:3">
      <c r="A11349"/>
      <c r="B11349"/>
      <c r="C11349"/>
    </row>
    <row r="11350" spans="1:3">
      <c r="A11350"/>
      <c r="B11350"/>
      <c r="C11350"/>
    </row>
    <row r="11351" spans="1:3">
      <c r="A11351"/>
      <c r="B11351"/>
      <c r="C11351"/>
    </row>
    <row r="11352" spans="1:3">
      <c r="A11352"/>
      <c r="B11352"/>
      <c r="C11352"/>
    </row>
    <row r="11353" spans="1:3">
      <c r="A11353"/>
      <c r="B11353"/>
      <c r="C11353"/>
    </row>
    <row r="11354" spans="1:3">
      <c r="A11354"/>
      <c r="B11354"/>
      <c r="C11354"/>
    </row>
    <row r="11355" spans="1:3">
      <c r="A11355"/>
      <c r="B11355"/>
      <c r="C11355"/>
    </row>
    <row r="11356" spans="1:3">
      <c r="A11356"/>
      <c r="B11356"/>
      <c r="C11356"/>
    </row>
    <row r="11357" spans="1:3">
      <c r="A11357"/>
      <c r="B11357"/>
      <c r="C11357"/>
    </row>
    <row r="11358" spans="1:3">
      <c r="A11358"/>
      <c r="B11358"/>
      <c r="C11358"/>
    </row>
    <row r="11359" spans="1:3">
      <c r="A11359"/>
      <c r="B11359"/>
      <c r="C11359"/>
    </row>
    <row r="11360" spans="1:3">
      <c r="A11360"/>
      <c r="B11360"/>
      <c r="C11360"/>
    </row>
    <row r="11361" spans="1:3">
      <c r="A11361"/>
      <c r="B11361"/>
      <c r="C11361"/>
    </row>
    <row r="11362" spans="1:3">
      <c r="A11362"/>
      <c r="B11362"/>
      <c r="C11362"/>
    </row>
    <row r="11363" spans="1:3">
      <c r="A11363"/>
      <c r="B11363"/>
      <c r="C11363"/>
    </row>
    <row r="11364" spans="1:3">
      <c r="A11364"/>
      <c r="B11364"/>
      <c r="C11364"/>
    </row>
    <row r="11365" spans="1:3">
      <c r="A11365"/>
      <c r="B11365"/>
      <c r="C11365"/>
    </row>
    <row r="11366" spans="1:3">
      <c r="A11366"/>
      <c r="B11366"/>
      <c r="C11366"/>
    </row>
    <row r="11367" spans="1:3">
      <c r="A11367"/>
      <c r="B11367"/>
      <c r="C11367"/>
    </row>
    <row r="11368" spans="1:3">
      <c r="A11368"/>
      <c r="B11368"/>
      <c r="C11368"/>
    </row>
    <row r="11369" spans="1:3">
      <c r="A11369"/>
      <c r="B11369"/>
      <c r="C11369"/>
    </row>
    <row r="11370" spans="1:3">
      <c r="A11370"/>
      <c r="B11370"/>
      <c r="C11370"/>
    </row>
    <row r="11371" spans="1:3">
      <c r="A11371"/>
      <c r="B11371"/>
      <c r="C11371"/>
    </row>
    <row r="11372" spans="1:3">
      <c r="A11372"/>
      <c r="B11372"/>
      <c r="C11372"/>
    </row>
    <row r="11373" spans="1:3">
      <c r="A11373"/>
      <c r="B11373"/>
      <c r="C11373"/>
    </row>
    <row r="11374" spans="1:3">
      <c r="A11374"/>
      <c r="B11374"/>
      <c r="C11374"/>
    </row>
    <row r="11375" spans="1:3">
      <c r="A11375"/>
      <c r="B11375"/>
      <c r="C11375"/>
    </row>
    <row r="11376" spans="1:3">
      <c r="A11376"/>
      <c r="B11376"/>
      <c r="C11376"/>
    </row>
    <row r="11377" spans="1:3">
      <c r="A11377"/>
      <c r="B11377"/>
      <c r="C11377"/>
    </row>
    <row r="11378" spans="1:3">
      <c r="A11378"/>
      <c r="B11378"/>
      <c r="C11378"/>
    </row>
    <row r="11379" spans="1:3">
      <c r="A11379"/>
      <c r="B11379"/>
      <c r="C11379"/>
    </row>
    <row r="11380" spans="1:3">
      <c r="A11380"/>
      <c r="B11380"/>
      <c r="C11380"/>
    </row>
    <row r="11381" spans="1:3">
      <c r="A11381"/>
      <c r="B11381"/>
      <c r="C11381"/>
    </row>
    <row r="11382" spans="1:3">
      <c r="A11382"/>
      <c r="B11382"/>
      <c r="C11382"/>
    </row>
    <row r="11383" spans="1:3">
      <c r="A11383"/>
      <c r="B11383"/>
      <c r="C11383"/>
    </row>
    <row r="11384" spans="1:3">
      <c r="A11384"/>
      <c r="B11384"/>
      <c r="C11384"/>
    </row>
    <row r="11385" spans="1:3">
      <c r="A11385"/>
      <c r="B11385"/>
      <c r="C11385"/>
    </row>
    <row r="11386" spans="1:3">
      <c r="A11386"/>
      <c r="B11386"/>
      <c r="C11386"/>
    </row>
    <row r="11387" spans="1:3">
      <c r="A11387"/>
      <c r="B11387"/>
      <c r="C11387"/>
    </row>
    <row r="11388" spans="1:3">
      <c r="A11388"/>
      <c r="B11388"/>
      <c r="C11388"/>
    </row>
    <row r="11389" spans="1:3">
      <c r="A11389"/>
      <c r="B11389"/>
      <c r="C11389"/>
    </row>
    <row r="11390" spans="1:3">
      <c r="A11390"/>
      <c r="B11390"/>
      <c r="C11390"/>
    </row>
    <row r="11391" spans="1:3">
      <c r="A11391"/>
      <c r="B11391"/>
      <c r="C11391"/>
    </row>
    <row r="11392" spans="1:3">
      <c r="A11392"/>
      <c r="B11392"/>
      <c r="C11392"/>
    </row>
    <row r="11393" spans="1:3">
      <c r="A11393"/>
      <c r="B11393"/>
      <c r="C11393"/>
    </row>
    <row r="11394" spans="1:3">
      <c r="A11394"/>
      <c r="B11394"/>
      <c r="C11394"/>
    </row>
    <row r="11395" spans="1:3">
      <c r="A11395"/>
      <c r="B11395"/>
      <c r="C11395"/>
    </row>
    <row r="11396" spans="1:3">
      <c r="A11396"/>
      <c r="B11396"/>
      <c r="C11396"/>
    </row>
    <row r="11397" spans="1:3">
      <c r="A11397"/>
      <c r="B11397"/>
      <c r="C11397"/>
    </row>
    <row r="11398" spans="1:3">
      <c r="A11398"/>
      <c r="B11398"/>
      <c r="C11398"/>
    </row>
    <row r="11399" spans="1:3">
      <c r="A11399"/>
      <c r="B11399"/>
      <c r="C11399"/>
    </row>
    <row r="11400" spans="1:3">
      <c r="A11400"/>
      <c r="B11400"/>
      <c r="C11400"/>
    </row>
    <row r="11401" spans="1:3">
      <c r="A11401"/>
      <c r="B11401"/>
      <c r="C11401"/>
    </row>
    <row r="11402" spans="1:3">
      <c r="A11402"/>
      <c r="B11402"/>
      <c r="C11402"/>
    </row>
    <row r="11403" spans="1:3">
      <c r="A11403"/>
      <c r="B11403"/>
      <c r="C11403"/>
    </row>
    <row r="11404" spans="1:3">
      <c r="A11404"/>
      <c r="B11404"/>
      <c r="C11404"/>
    </row>
    <row r="11405" spans="1:3">
      <c r="A11405"/>
      <c r="B11405"/>
      <c r="C11405"/>
    </row>
    <row r="11406" spans="1:3">
      <c r="A11406"/>
      <c r="B11406"/>
      <c r="C11406"/>
    </row>
    <row r="11407" spans="1:3">
      <c r="A11407"/>
      <c r="B11407"/>
      <c r="C11407"/>
    </row>
    <row r="11408" spans="1:3">
      <c r="A11408"/>
      <c r="B11408"/>
      <c r="C11408"/>
    </row>
    <row r="11409" spans="1:3">
      <c r="A11409"/>
      <c r="B11409"/>
      <c r="C11409"/>
    </row>
    <row r="11410" spans="1:3">
      <c r="A11410"/>
      <c r="B11410"/>
      <c r="C11410"/>
    </row>
    <row r="11411" spans="1:3">
      <c r="A11411"/>
      <c r="B11411"/>
      <c r="C11411"/>
    </row>
    <row r="11412" spans="1:3">
      <c r="A11412"/>
      <c r="B11412"/>
      <c r="C11412"/>
    </row>
    <row r="11413" spans="1:3">
      <c r="A11413"/>
      <c r="B11413"/>
      <c r="C11413"/>
    </row>
    <row r="11414" spans="1:3">
      <c r="A11414"/>
      <c r="B11414"/>
      <c r="C11414"/>
    </row>
    <row r="11415" spans="1:3">
      <c r="A11415"/>
      <c r="B11415"/>
      <c r="C11415"/>
    </row>
    <row r="11416" spans="1:3">
      <c r="A11416"/>
      <c r="B11416"/>
      <c r="C11416"/>
    </row>
    <row r="11417" spans="1:3">
      <c r="A11417"/>
      <c r="B11417"/>
      <c r="C11417"/>
    </row>
    <row r="11418" spans="1:3">
      <c r="A11418"/>
      <c r="B11418"/>
      <c r="C11418"/>
    </row>
    <row r="11419" spans="1:3">
      <c r="A11419"/>
      <c r="B11419"/>
      <c r="C11419"/>
    </row>
    <row r="11420" spans="1:3">
      <c r="A11420"/>
      <c r="B11420"/>
      <c r="C11420"/>
    </row>
    <row r="11421" spans="1:3">
      <c r="A11421"/>
      <c r="B11421"/>
      <c r="C11421"/>
    </row>
    <row r="11422" spans="1:3">
      <c r="A11422"/>
      <c r="B11422"/>
      <c r="C11422"/>
    </row>
    <row r="11423" spans="1:3">
      <c r="A11423"/>
      <c r="B11423"/>
      <c r="C11423"/>
    </row>
    <row r="11424" spans="1:3">
      <c r="A11424"/>
      <c r="B11424"/>
      <c r="C11424"/>
    </row>
    <row r="11425" spans="1:3">
      <c r="A11425"/>
      <c r="B11425"/>
      <c r="C11425"/>
    </row>
    <row r="11426" spans="1:3">
      <c r="A11426"/>
      <c r="B11426"/>
      <c r="C11426"/>
    </row>
    <row r="11427" spans="1:3">
      <c r="A11427"/>
      <c r="B11427"/>
      <c r="C11427"/>
    </row>
    <row r="11428" spans="1:3">
      <c r="A11428"/>
      <c r="B11428"/>
      <c r="C11428"/>
    </row>
    <row r="11429" spans="1:3">
      <c r="A11429"/>
      <c r="B11429"/>
      <c r="C11429"/>
    </row>
    <row r="11430" spans="1:3">
      <c r="A11430"/>
      <c r="B11430"/>
      <c r="C11430"/>
    </row>
    <row r="11431" spans="1:3">
      <c r="A11431"/>
      <c r="B11431"/>
      <c r="C11431"/>
    </row>
    <row r="11432" spans="1:3">
      <c r="A11432"/>
      <c r="B11432"/>
      <c r="C11432"/>
    </row>
    <row r="11433" spans="1:3">
      <c r="A11433"/>
      <c r="B11433"/>
      <c r="C11433"/>
    </row>
    <row r="11434" spans="1:3">
      <c r="A11434"/>
      <c r="B11434"/>
      <c r="C11434"/>
    </row>
    <row r="11435" spans="1:3">
      <c r="A11435"/>
      <c r="B11435"/>
      <c r="C11435"/>
    </row>
    <row r="11436" spans="1:3">
      <c r="A11436"/>
      <c r="B11436"/>
      <c r="C11436"/>
    </row>
    <row r="11437" spans="1:3">
      <c r="A11437"/>
      <c r="B11437"/>
      <c r="C11437"/>
    </row>
    <row r="11438" spans="1:3">
      <c r="A11438"/>
      <c r="B11438"/>
      <c r="C11438"/>
    </row>
    <row r="11439" spans="1:3">
      <c r="A11439"/>
      <c r="B11439"/>
      <c r="C11439"/>
    </row>
    <row r="11440" spans="1:3">
      <c r="A11440"/>
      <c r="B11440"/>
      <c r="C11440"/>
    </row>
    <row r="11441" spans="1:3">
      <c r="A11441"/>
      <c r="B11441"/>
      <c r="C11441"/>
    </row>
    <row r="11442" spans="1:3">
      <c r="A11442"/>
      <c r="B11442"/>
      <c r="C11442"/>
    </row>
    <row r="11443" spans="1:3">
      <c r="A11443"/>
      <c r="B11443"/>
      <c r="C11443"/>
    </row>
    <row r="11444" spans="1:3">
      <c r="A11444"/>
      <c r="B11444"/>
      <c r="C11444"/>
    </row>
    <row r="11445" spans="1:3">
      <c r="A11445"/>
      <c r="B11445"/>
      <c r="C11445"/>
    </row>
    <row r="11446" spans="1:3">
      <c r="A11446"/>
      <c r="B11446"/>
      <c r="C11446"/>
    </row>
    <row r="11447" spans="1:3">
      <c r="A11447"/>
      <c r="B11447"/>
      <c r="C11447"/>
    </row>
    <row r="11448" spans="1:3">
      <c r="A11448"/>
      <c r="B11448"/>
      <c r="C11448"/>
    </row>
    <row r="11449" spans="1:3">
      <c r="A11449"/>
      <c r="B11449"/>
      <c r="C11449"/>
    </row>
    <row r="11450" spans="1:3">
      <c r="A11450"/>
      <c r="B11450"/>
      <c r="C11450"/>
    </row>
    <row r="11451" spans="1:3">
      <c r="A11451"/>
      <c r="B11451"/>
      <c r="C11451"/>
    </row>
    <row r="11452" spans="1:3">
      <c r="A11452"/>
      <c r="B11452"/>
      <c r="C11452"/>
    </row>
    <row r="11453" spans="1:3">
      <c r="A11453"/>
      <c r="B11453"/>
      <c r="C11453"/>
    </row>
    <row r="11454" spans="1:3">
      <c r="A11454"/>
      <c r="B11454"/>
      <c r="C11454"/>
    </row>
    <row r="11455" spans="1:3">
      <c r="A11455"/>
      <c r="B11455"/>
      <c r="C11455"/>
    </row>
    <row r="11456" spans="1:3">
      <c r="A11456"/>
      <c r="B11456"/>
      <c r="C11456"/>
    </row>
    <row r="11457" spans="1:3">
      <c r="A11457"/>
      <c r="B11457"/>
      <c r="C11457"/>
    </row>
    <row r="11458" spans="1:3">
      <c r="A11458"/>
      <c r="B11458"/>
      <c r="C11458"/>
    </row>
    <row r="11459" spans="1:3">
      <c r="A11459"/>
      <c r="B11459"/>
      <c r="C11459"/>
    </row>
    <row r="11460" spans="1:3">
      <c r="A11460"/>
      <c r="B11460"/>
      <c r="C11460"/>
    </row>
    <row r="11461" spans="1:3">
      <c r="A11461"/>
      <c r="B11461"/>
      <c r="C11461"/>
    </row>
    <row r="11462" spans="1:3">
      <c r="A11462"/>
      <c r="B11462"/>
      <c r="C11462"/>
    </row>
    <row r="11463" spans="1:3">
      <c r="A11463"/>
      <c r="B11463"/>
      <c r="C11463"/>
    </row>
    <row r="11464" spans="1:3">
      <c r="A11464"/>
      <c r="B11464"/>
      <c r="C11464"/>
    </row>
    <row r="11465" spans="1:3">
      <c r="A11465"/>
      <c r="B11465"/>
      <c r="C11465"/>
    </row>
    <row r="11466" spans="1:3">
      <c r="A11466"/>
      <c r="B11466"/>
      <c r="C11466"/>
    </row>
    <row r="11467" spans="1:3">
      <c r="A11467"/>
      <c r="B11467"/>
      <c r="C11467"/>
    </row>
    <row r="11468" spans="1:3">
      <c r="A11468"/>
      <c r="B11468"/>
      <c r="C11468"/>
    </row>
    <row r="11469" spans="1:3">
      <c r="A11469"/>
      <c r="B11469"/>
      <c r="C11469"/>
    </row>
    <row r="11470" spans="1:3">
      <c r="A11470"/>
      <c r="B11470"/>
      <c r="C11470"/>
    </row>
    <row r="11471" spans="1:3">
      <c r="A11471"/>
      <c r="B11471"/>
      <c r="C11471"/>
    </row>
    <row r="11472" spans="1:3">
      <c r="A11472"/>
      <c r="B11472"/>
      <c r="C11472"/>
    </row>
    <row r="11473" spans="1:3">
      <c r="A11473"/>
      <c r="B11473"/>
      <c r="C11473"/>
    </row>
    <row r="11474" spans="1:3">
      <c r="A11474"/>
      <c r="B11474"/>
      <c r="C11474"/>
    </row>
    <row r="11475" spans="1:3">
      <c r="A11475"/>
      <c r="B11475"/>
      <c r="C11475"/>
    </row>
    <row r="11476" spans="1:3">
      <c r="A11476"/>
      <c r="B11476"/>
      <c r="C11476"/>
    </row>
    <row r="11477" spans="1:3">
      <c r="A11477"/>
      <c r="B11477"/>
      <c r="C11477"/>
    </row>
    <row r="11478" spans="1:3">
      <c r="A11478"/>
      <c r="B11478"/>
      <c r="C11478"/>
    </row>
    <row r="11479" spans="1:3">
      <c r="A11479"/>
      <c r="B11479"/>
      <c r="C11479"/>
    </row>
    <row r="11480" spans="1:3">
      <c r="A11480"/>
      <c r="B11480"/>
      <c r="C11480"/>
    </row>
    <row r="11481" spans="1:3">
      <c r="A11481"/>
      <c r="B11481"/>
      <c r="C11481"/>
    </row>
    <row r="11482" spans="1:3">
      <c r="A11482"/>
      <c r="B11482"/>
      <c r="C11482"/>
    </row>
    <row r="11483" spans="1:3">
      <c r="A11483"/>
      <c r="B11483"/>
      <c r="C11483"/>
    </row>
    <row r="11484" spans="1:3">
      <c r="A11484"/>
      <c r="B11484"/>
      <c r="C11484"/>
    </row>
    <row r="11485" spans="1:3">
      <c r="A11485"/>
      <c r="B11485"/>
      <c r="C11485"/>
    </row>
    <row r="11486" spans="1:3">
      <c r="A11486"/>
      <c r="B11486"/>
      <c r="C11486"/>
    </row>
    <row r="11487" spans="1:3">
      <c r="A11487"/>
      <c r="B11487"/>
      <c r="C11487"/>
    </row>
    <row r="11488" spans="1:3">
      <c r="A11488"/>
      <c r="B11488"/>
      <c r="C11488"/>
    </row>
    <row r="11489" spans="1:3">
      <c r="A11489"/>
      <c r="B11489"/>
      <c r="C11489"/>
    </row>
    <row r="11490" spans="1:3">
      <c r="A11490"/>
      <c r="B11490"/>
      <c r="C11490"/>
    </row>
    <row r="11491" spans="1:3">
      <c r="A11491"/>
      <c r="B11491"/>
      <c r="C11491"/>
    </row>
    <row r="11492" spans="1:3">
      <c r="A11492"/>
      <c r="B11492"/>
      <c r="C11492"/>
    </row>
    <row r="11493" spans="1:3">
      <c r="A11493"/>
      <c r="B11493"/>
      <c r="C11493"/>
    </row>
    <row r="11494" spans="1:3">
      <c r="A11494"/>
      <c r="B11494"/>
      <c r="C11494"/>
    </row>
    <row r="11495" spans="1:3">
      <c r="A11495"/>
      <c r="B11495"/>
      <c r="C11495"/>
    </row>
    <row r="11496" spans="1:3">
      <c r="A11496"/>
      <c r="B11496"/>
      <c r="C11496"/>
    </row>
    <row r="11497" spans="1:3">
      <c r="A11497"/>
      <c r="B11497"/>
      <c r="C11497"/>
    </row>
    <row r="11498" spans="1:3">
      <c r="A11498"/>
      <c r="B11498"/>
      <c r="C11498"/>
    </row>
    <row r="11499" spans="1:3">
      <c r="A11499"/>
      <c r="B11499"/>
      <c r="C11499"/>
    </row>
    <row r="11500" spans="1:3">
      <c r="A11500"/>
      <c r="B11500"/>
      <c r="C11500"/>
    </row>
    <row r="11501" spans="1:3">
      <c r="A11501"/>
      <c r="B11501"/>
      <c r="C11501"/>
    </row>
    <row r="11502" spans="1:3">
      <c r="A11502"/>
      <c r="B11502"/>
      <c r="C11502"/>
    </row>
    <row r="11503" spans="1:3">
      <c r="A11503"/>
      <c r="B11503"/>
      <c r="C11503"/>
    </row>
    <row r="11504" spans="1:3">
      <c r="A11504"/>
      <c r="B11504"/>
      <c r="C11504"/>
    </row>
    <row r="11505" spans="1:3">
      <c r="A11505"/>
      <c r="B11505"/>
      <c r="C11505"/>
    </row>
    <row r="11506" spans="1:3">
      <c r="A11506"/>
      <c r="B11506"/>
      <c r="C11506"/>
    </row>
    <row r="11507" spans="1:3">
      <c r="A11507"/>
      <c r="B11507"/>
      <c r="C11507"/>
    </row>
    <row r="11508" spans="1:3">
      <c r="A11508"/>
      <c r="B11508"/>
      <c r="C11508"/>
    </row>
    <row r="11509" spans="1:3">
      <c r="A11509"/>
      <c r="B11509"/>
      <c r="C11509"/>
    </row>
    <row r="11510" spans="1:3">
      <c r="A11510"/>
      <c r="B11510"/>
      <c r="C11510"/>
    </row>
    <row r="11511" spans="1:3">
      <c r="A11511"/>
      <c r="B11511"/>
      <c r="C11511"/>
    </row>
    <row r="11512" spans="1:3">
      <c r="A11512"/>
      <c r="B11512"/>
      <c r="C11512"/>
    </row>
    <row r="11513" spans="1:3">
      <c r="A11513"/>
      <c r="B11513"/>
      <c r="C11513"/>
    </row>
    <row r="11514" spans="1:3">
      <c r="A11514"/>
      <c r="B11514"/>
      <c r="C11514"/>
    </row>
    <row r="11515" spans="1:3">
      <c r="A11515"/>
      <c r="B11515"/>
      <c r="C11515"/>
    </row>
    <row r="11516" spans="1:3">
      <c r="A11516"/>
      <c r="B11516"/>
      <c r="C11516"/>
    </row>
    <row r="11517" spans="1:3">
      <c r="A11517"/>
      <c r="B11517"/>
      <c r="C11517"/>
    </row>
    <row r="11518" spans="1:3">
      <c r="A11518"/>
      <c r="B11518"/>
      <c r="C11518"/>
    </row>
    <row r="11519" spans="1:3">
      <c r="A11519"/>
      <c r="B11519"/>
      <c r="C11519"/>
    </row>
    <row r="11520" spans="1:3">
      <c r="A11520"/>
      <c r="B11520"/>
      <c r="C11520"/>
    </row>
    <row r="11521" spans="1:3">
      <c r="A11521"/>
      <c r="B11521"/>
      <c r="C11521"/>
    </row>
    <row r="11522" spans="1:3">
      <c r="A11522"/>
      <c r="B11522"/>
      <c r="C11522"/>
    </row>
    <row r="11523" spans="1:3">
      <c r="A11523"/>
      <c r="B11523"/>
      <c r="C11523"/>
    </row>
    <row r="11524" spans="1:3">
      <c r="A11524"/>
      <c r="B11524"/>
      <c r="C11524"/>
    </row>
    <row r="11525" spans="1:3">
      <c r="A11525"/>
      <c r="B11525"/>
      <c r="C11525"/>
    </row>
    <row r="11526" spans="1:3">
      <c r="A11526"/>
      <c r="B11526"/>
      <c r="C11526"/>
    </row>
    <row r="11527" spans="1:3">
      <c r="A11527"/>
      <c r="B11527"/>
      <c r="C11527"/>
    </row>
    <row r="11528" spans="1:3">
      <c r="A11528"/>
      <c r="B11528"/>
      <c r="C11528"/>
    </row>
    <row r="11529" spans="1:3">
      <c r="A11529"/>
      <c r="B11529"/>
      <c r="C11529"/>
    </row>
    <row r="11530" spans="1:3">
      <c r="A11530"/>
      <c r="B11530"/>
      <c r="C11530"/>
    </row>
    <row r="11531" spans="1:3">
      <c r="A11531"/>
      <c r="B11531"/>
      <c r="C11531"/>
    </row>
    <row r="11532" spans="1:3">
      <c r="A11532"/>
      <c r="B11532"/>
      <c r="C11532"/>
    </row>
    <row r="11533" spans="1:3">
      <c r="A11533"/>
      <c r="B11533"/>
      <c r="C11533"/>
    </row>
    <row r="11534" spans="1:3">
      <c r="A11534"/>
      <c r="B11534"/>
      <c r="C11534"/>
    </row>
    <row r="11535" spans="1:3">
      <c r="A11535"/>
      <c r="B11535"/>
      <c r="C11535"/>
    </row>
    <row r="11536" spans="1:3">
      <c r="A11536"/>
      <c r="B11536"/>
      <c r="C11536"/>
    </row>
    <row r="11537" spans="1:3">
      <c r="A11537"/>
      <c r="B11537"/>
      <c r="C11537"/>
    </row>
    <row r="11538" spans="1:3">
      <c r="A11538"/>
      <c r="B11538"/>
      <c r="C11538"/>
    </row>
    <row r="11539" spans="1:3">
      <c r="A11539"/>
      <c r="B11539"/>
      <c r="C11539"/>
    </row>
    <row r="11540" spans="1:3">
      <c r="A11540"/>
      <c r="B11540"/>
      <c r="C11540"/>
    </row>
    <row r="11541" spans="1:3">
      <c r="A11541"/>
      <c r="B11541"/>
      <c r="C11541"/>
    </row>
    <row r="11542" spans="1:3">
      <c r="A11542"/>
      <c r="B11542"/>
      <c r="C11542"/>
    </row>
    <row r="11543" spans="1:3">
      <c r="A11543"/>
      <c r="B11543"/>
      <c r="C11543"/>
    </row>
    <row r="11544" spans="1:3">
      <c r="A11544"/>
      <c r="B11544"/>
      <c r="C11544"/>
    </row>
    <row r="11545" spans="1:3">
      <c r="A11545"/>
      <c r="B11545"/>
      <c r="C11545"/>
    </row>
    <row r="11546" spans="1:3">
      <c r="A11546"/>
      <c r="B11546"/>
      <c r="C11546"/>
    </row>
    <row r="11547" spans="1:3">
      <c r="A11547"/>
      <c r="B11547"/>
      <c r="C11547"/>
    </row>
    <row r="11548" spans="1:3">
      <c r="A11548"/>
      <c r="B11548"/>
      <c r="C11548"/>
    </row>
    <row r="11549" spans="1:3">
      <c r="A11549"/>
      <c r="B11549"/>
      <c r="C11549"/>
    </row>
    <row r="11550" spans="1:3">
      <c r="A11550"/>
      <c r="B11550"/>
      <c r="C11550"/>
    </row>
    <row r="11551" spans="1:3">
      <c r="A11551"/>
      <c r="B11551"/>
      <c r="C11551"/>
    </row>
    <row r="11552" spans="1:3">
      <c r="A11552"/>
      <c r="B11552"/>
      <c r="C11552"/>
    </row>
    <row r="11553" spans="1:3">
      <c r="A11553"/>
      <c r="B11553"/>
      <c r="C11553"/>
    </row>
    <row r="11554" spans="1:3">
      <c r="A11554"/>
      <c r="B11554"/>
      <c r="C11554"/>
    </row>
    <row r="11555" spans="1:3">
      <c r="A11555"/>
      <c r="B11555"/>
      <c r="C11555"/>
    </row>
    <row r="11556" spans="1:3">
      <c r="A11556"/>
      <c r="B11556"/>
      <c r="C11556"/>
    </row>
    <row r="11557" spans="1:3">
      <c r="A11557"/>
      <c r="B11557"/>
      <c r="C11557"/>
    </row>
    <row r="11558" spans="1:3">
      <c r="A11558"/>
      <c r="B11558"/>
      <c r="C11558"/>
    </row>
    <row r="11559" spans="1:3">
      <c r="A11559"/>
      <c r="B11559"/>
      <c r="C11559"/>
    </row>
    <row r="11560" spans="1:3">
      <c r="A11560"/>
      <c r="B11560"/>
      <c r="C11560"/>
    </row>
    <row r="11561" spans="1:3">
      <c r="A11561"/>
      <c r="B11561"/>
      <c r="C11561"/>
    </row>
    <row r="11562" spans="1:3">
      <c r="A11562"/>
      <c r="B11562"/>
      <c r="C11562"/>
    </row>
    <row r="11563" spans="1:3">
      <c r="A11563"/>
      <c r="B11563"/>
      <c r="C11563"/>
    </row>
    <row r="11564" spans="1:3">
      <c r="A11564"/>
      <c r="B11564"/>
      <c r="C11564"/>
    </row>
    <row r="11565" spans="1:3">
      <c r="A11565"/>
      <c r="B11565"/>
      <c r="C11565"/>
    </row>
    <row r="11566" spans="1:3">
      <c r="A11566"/>
      <c r="B11566"/>
      <c r="C11566"/>
    </row>
    <row r="11567" spans="1:3">
      <c r="A11567"/>
      <c r="B11567"/>
      <c r="C11567"/>
    </row>
    <row r="11568" spans="1:3">
      <c r="A11568"/>
      <c r="B11568"/>
      <c r="C11568"/>
    </row>
    <row r="11569" spans="1:3">
      <c r="A11569"/>
      <c r="B11569"/>
      <c r="C11569"/>
    </row>
    <row r="11570" spans="1:3">
      <c r="A11570"/>
      <c r="B11570"/>
      <c r="C11570"/>
    </row>
    <row r="11571" spans="1:3">
      <c r="A11571"/>
      <c r="B11571"/>
      <c r="C11571"/>
    </row>
    <row r="11572" spans="1:3">
      <c r="A11572"/>
      <c r="B11572"/>
      <c r="C11572"/>
    </row>
    <row r="11573" spans="1:3">
      <c r="A11573"/>
      <c r="B11573"/>
      <c r="C11573"/>
    </row>
    <row r="11574" spans="1:3">
      <c r="A11574"/>
      <c r="B11574"/>
      <c r="C11574"/>
    </row>
    <row r="11575" spans="1:3">
      <c r="A11575"/>
      <c r="B11575"/>
      <c r="C11575"/>
    </row>
    <row r="11576" spans="1:3">
      <c r="A11576"/>
      <c r="B11576"/>
      <c r="C11576"/>
    </row>
    <row r="11577" spans="1:3">
      <c r="A11577"/>
      <c r="B11577"/>
      <c r="C11577"/>
    </row>
    <row r="11578" spans="1:3">
      <c r="A11578"/>
      <c r="B11578"/>
      <c r="C11578"/>
    </row>
    <row r="11579" spans="1:3">
      <c r="A11579"/>
      <c r="B11579"/>
      <c r="C11579"/>
    </row>
    <row r="11580" spans="1:3">
      <c r="A11580"/>
      <c r="B11580"/>
      <c r="C11580"/>
    </row>
    <row r="11581" spans="1:3">
      <c r="A11581"/>
      <c r="B11581"/>
      <c r="C11581"/>
    </row>
    <row r="11582" spans="1:3">
      <c r="A11582"/>
      <c r="B11582"/>
      <c r="C11582"/>
    </row>
    <row r="11583" spans="1:3">
      <c r="A11583"/>
      <c r="B11583"/>
      <c r="C11583"/>
    </row>
    <row r="11584" spans="1:3">
      <c r="A11584"/>
      <c r="B11584"/>
      <c r="C11584"/>
    </row>
    <row r="11585" spans="1:3">
      <c r="A11585"/>
      <c r="B11585"/>
      <c r="C11585"/>
    </row>
    <row r="11586" spans="1:3">
      <c r="A11586"/>
      <c r="B11586"/>
      <c r="C11586"/>
    </row>
    <row r="11587" spans="1:3">
      <c r="A11587"/>
      <c r="B11587"/>
      <c r="C11587"/>
    </row>
    <row r="11588" spans="1:3">
      <c r="A11588"/>
      <c r="B11588"/>
      <c r="C11588"/>
    </row>
    <row r="11589" spans="1:3">
      <c r="A11589"/>
      <c r="B11589"/>
      <c r="C11589"/>
    </row>
    <row r="11590" spans="1:3">
      <c r="A11590"/>
      <c r="B11590"/>
      <c r="C11590"/>
    </row>
    <row r="11591" spans="1:3">
      <c r="A11591"/>
      <c r="B11591"/>
      <c r="C11591"/>
    </row>
    <row r="11592" spans="1:3">
      <c r="A11592"/>
      <c r="B11592"/>
      <c r="C11592"/>
    </row>
    <row r="11593" spans="1:3">
      <c r="A11593"/>
      <c r="B11593"/>
      <c r="C11593"/>
    </row>
    <row r="11594" spans="1:3">
      <c r="A11594"/>
      <c r="B11594"/>
      <c r="C11594"/>
    </row>
    <row r="11595" spans="1:3">
      <c r="A11595"/>
      <c r="B11595"/>
      <c r="C11595"/>
    </row>
    <row r="11596" spans="1:3">
      <c r="A11596"/>
      <c r="B11596"/>
      <c r="C11596"/>
    </row>
    <row r="11597" spans="1:3">
      <c r="A11597"/>
      <c r="B11597"/>
      <c r="C11597"/>
    </row>
    <row r="11598" spans="1:3">
      <c r="A11598"/>
      <c r="B11598"/>
      <c r="C11598"/>
    </row>
    <row r="11599" spans="1:3">
      <c r="A11599"/>
      <c r="B11599"/>
      <c r="C11599"/>
    </row>
    <row r="11600" spans="1:3">
      <c r="A11600"/>
      <c r="B11600"/>
      <c r="C11600"/>
    </row>
    <row r="11601" spans="1:3">
      <c r="A11601"/>
      <c r="B11601"/>
      <c r="C11601"/>
    </row>
    <row r="11602" spans="1:3">
      <c r="A11602"/>
      <c r="B11602"/>
      <c r="C11602"/>
    </row>
    <row r="11603" spans="1:3">
      <c r="A11603"/>
      <c r="B11603"/>
      <c r="C11603"/>
    </row>
    <row r="11604" spans="1:3">
      <c r="A11604"/>
      <c r="B11604"/>
      <c r="C11604"/>
    </row>
    <row r="11605" spans="1:3">
      <c r="A11605"/>
      <c r="B11605"/>
      <c r="C11605"/>
    </row>
    <row r="11606" spans="1:3">
      <c r="A11606"/>
      <c r="B11606"/>
      <c r="C11606"/>
    </row>
    <row r="11607" spans="1:3">
      <c r="A11607"/>
      <c r="B11607"/>
      <c r="C11607"/>
    </row>
    <row r="11608" spans="1:3">
      <c r="A11608"/>
      <c r="B11608"/>
      <c r="C11608"/>
    </row>
    <row r="11609" spans="1:3">
      <c r="A11609"/>
      <c r="B11609"/>
      <c r="C11609"/>
    </row>
    <row r="11610" spans="1:3">
      <c r="A11610"/>
      <c r="B11610"/>
      <c r="C11610"/>
    </row>
    <row r="11611" spans="1:3">
      <c r="A11611"/>
      <c r="B11611"/>
      <c r="C11611"/>
    </row>
    <row r="11612" spans="1:3">
      <c r="A11612"/>
      <c r="B11612"/>
      <c r="C11612"/>
    </row>
    <row r="11613" spans="1:3">
      <c r="A11613"/>
      <c r="B11613"/>
      <c r="C11613"/>
    </row>
    <row r="11614" spans="1:3">
      <c r="A11614"/>
      <c r="B11614"/>
      <c r="C11614"/>
    </row>
    <row r="11615" spans="1:3">
      <c r="A11615"/>
      <c r="B11615"/>
      <c r="C11615"/>
    </row>
    <row r="11616" spans="1:3">
      <c r="A11616"/>
      <c r="B11616"/>
      <c r="C11616"/>
    </row>
    <row r="11617" spans="1:3">
      <c r="A11617"/>
      <c r="B11617"/>
      <c r="C11617"/>
    </row>
    <row r="11618" spans="1:3">
      <c r="A11618"/>
      <c r="B11618"/>
      <c r="C11618"/>
    </row>
    <row r="11619" spans="1:3">
      <c r="A11619"/>
      <c r="B11619"/>
      <c r="C11619"/>
    </row>
    <row r="11620" spans="1:3">
      <c r="A11620"/>
      <c r="B11620"/>
      <c r="C11620"/>
    </row>
    <row r="11621" spans="1:3">
      <c r="A11621"/>
      <c r="B11621"/>
      <c r="C11621"/>
    </row>
    <row r="11622" spans="1:3">
      <c r="A11622"/>
      <c r="B11622"/>
      <c r="C11622"/>
    </row>
    <row r="11623" spans="1:3">
      <c r="A11623"/>
      <c r="B11623"/>
      <c r="C11623"/>
    </row>
    <row r="11624" spans="1:3">
      <c r="A11624"/>
      <c r="B11624"/>
      <c r="C11624"/>
    </row>
    <row r="11625" spans="1:3">
      <c r="A11625"/>
      <c r="B11625"/>
      <c r="C11625"/>
    </row>
    <row r="11626" spans="1:3">
      <c r="A11626"/>
      <c r="B11626"/>
      <c r="C11626"/>
    </row>
    <row r="11627" spans="1:3">
      <c r="A11627"/>
      <c r="B11627"/>
      <c r="C11627"/>
    </row>
    <row r="11628" spans="1:3">
      <c r="A11628"/>
      <c r="B11628"/>
      <c r="C11628"/>
    </row>
    <row r="11629" spans="1:3">
      <c r="A11629"/>
      <c r="B11629"/>
      <c r="C11629"/>
    </row>
    <row r="11630" spans="1:3">
      <c r="A11630"/>
      <c r="B11630"/>
      <c r="C11630"/>
    </row>
    <row r="11631" spans="1:3">
      <c r="A11631"/>
      <c r="B11631"/>
      <c r="C11631"/>
    </row>
    <row r="11632" spans="1:3">
      <c r="A11632"/>
      <c r="B11632"/>
      <c r="C11632"/>
    </row>
    <row r="11633" spans="1:3">
      <c r="A11633"/>
      <c r="B11633"/>
      <c r="C11633"/>
    </row>
    <row r="11634" spans="1:3">
      <c r="A11634"/>
      <c r="B11634"/>
      <c r="C11634"/>
    </row>
    <row r="11635" spans="1:3">
      <c r="A11635"/>
      <c r="B11635"/>
      <c r="C11635"/>
    </row>
    <row r="11636" spans="1:3">
      <c r="A11636"/>
      <c r="B11636"/>
      <c r="C11636"/>
    </row>
    <row r="11637" spans="1:3">
      <c r="A11637"/>
      <c r="B11637"/>
      <c r="C11637"/>
    </row>
    <row r="11638" spans="1:3">
      <c r="A11638"/>
      <c r="B11638"/>
      <c r="C11638"/>
    </row>
    <row r="11639" spans="1:3">
      <c r="A11639"/>
      <c r="B11639"/>
      <c r="C11639"/>
    </row>
    <row r="11640" spans="1:3">
      <c r="A11640"/>
      <c r="B11640"/>
      <c r="C11640"/>
    </row>
    <row r="11641" spans="1:3">
      <c r="A11641"/>
      <c r="B11641"/>
      <c r="C11641"/>
    </row>
    <row r="11642" spans="1:3">
      <c r="A11642"/>
      <c r="B11642"/>
      <c r="C11642"/>
    </row>
    <row r="11643" spans="1:3">
      <c r="A11643"/>
      <c r="B11643"/>
      <c r="C11643"/>
    </row>
    <row r="11644" spans="1:3">
      <c r="A11644"/>
      <c r="B11644"/>
      <c r="C11644"/>
    </row>
    <row r="11645" spans="1:3">
      <c r="A11645"/>
      <c r="B11645"/>
      <c r="C11645"/>
    </row>
    <row r="11646" spans="1:3">
      <c r="A11646"/>
      <c r="B11646"/>
      <c r="C11646"/>
    </row>
    <row r="11647" spans="1:3">
      <c r="A11647"/>
      <c r="B11647"/>
      <c r="C11647"/>
    </row>
    <row r="11648" spans="1:3">
      <c r="A11648"/>
      <c r="B11648"/>
      <c r="C11648"/>
    </row>
    <row r="11649" spans="1:3">
      <c r="A11649"/>
      <c r="B11649"/>
      <c r="C11649"/>
    </row>
    <row r="11650" spans="1:3">
      <c r="A11650"/>
      <c r="B11650"/>
      <c r="C11650"/>
    </row>
    <row r="11651" spans="1:3">
      <c r="A11651"/>
      <c r="B11651"/>
      <c r="C11651"/>
    </row>
    <row r="11652" spans="1:3">
      <c r="A11652"/>
      <c r="B11652"/>
      <c r="C11652"/>
    </row>
    <row r="11653" spans="1:3">
      <c r="A11653"/>
      <c r="B11653"/>
      <c r="C11653"/>
    </row>
    <row r="11654" spans="1:3">
      <c r="A11654"/>
      <c r="B11654"/>
      <c r="C11654"/>
    </row>
    <row r="11655" spans="1:3">
      <c r="A11655"/>
      <c r="B11655"/>
      <c r="C11655"/>
    </row>
    <row r="11656" spans="1:3">
      <c r="A11656"/>
      <c r="B11656"/>
      <c r="C11656"/>
    </row>
    <row r="11657" spans="1:3">
      <c r="A11657"/>
      <c r="B11657"/>
      <c r="C11657"/>
    </row>
    <row r="11658" spans="1:3">
      <c r="A11658"/>
      <c r="B11658"/>
      <c r="C11658"/>
    </row>
    <row r="11659" spans="1:3">
      <c r="A11659"/>
      <c r="B11659"/>
      <c r="C11659"/>
    </row>
    <row r="11660" spans="1:3">
      <c r="A11660"/>
      <c r="B11660"/>
      <c r="C11660"/>
    </row>
    <row r="11661" spans="1:3">
      <c r="A11661"/>
      <c r="B11661"/>
      <c r="C11661"/>
    </row>
    <row r="11662" spans="1:3">
      <c r="A11662"/>
      <c r="B11662"/>
      <c r="C11662"/>
    </row>
    <row r="11663" spans="1:3">
      <c r="A11663"/>
      <c r="B11663"/>
      <c r="C11663"/>
    </row>
    <row r="11664" spans="1:3">
      <c r="A11664"/>
      <c r="B11664"/>
      <c r="C11664"/>
    </row>
    <row r="11665" spans="1:3">
      <c r="A11665"/>
      <c r="B11665"/>
      <c r="C11665"/>
    </row>
    <row r="11666" spans="1:3">
      <c r="A11666"/>
      <c r="B11666"/>
      <c r="C11666"/>
    </row>
    <row r="11667" spans="1:3">
      <c r="A11667"/>
      <c r="B11667"/>
      <c r="C11667"/>
    </row>
    <row r="11668" spans="1:3">
      <c r="A11668"/>
      <c r="B11668"/>
      <c r="C11668"/>
    </row>
    <row r="11669" spans="1:3">
      <c r="A11669"/>
      <c r="B11669"/>
      <c r="C11669"/>
    </row>
    <row r="11670" spans="1:3">
      <c r="A11670"/>
      <c r="B11670"/>
      <c r="C11670"/>
    </row>
    <row r="11671" spans="1:3">
      <c r="A11671"/>
      <c r="B11671"/>
      <c r="C11671"/>
    </row>
    <row r="11672" spans="1:3">
      <c r="A11672"/>
      <c r="B11672"/>
      <c r="C11672"/>
    </row>
    <row r="11673" spans="1:3">
      <c r="A11673"/>
      <c r="B11673"/>
      <c r="C11673"/>
    </row>
    <row r="11674" spans="1:3">
      <c r="A11674"/>
      <c r="B11674"/>
      <c r="C11674"/>
    </row>
    <row r="11675" spans="1:3">
      <c r="A11675"/>
      <c r="B11675"/>
      <c r="C11675"/>
    </row>
    <row r="11676" spans="1:3">
      <c r="A11676"/>
      <c r="B11676"/>
      <c r="C11676"/>
    </row>
    <row r="11677" spans="1:3">
      <c r="A11677"/>
      <c r="B11677"/>
      <c r="C11677"/>
    </row>
    <row r="11678" spans="1:3">
      <c r="A11678"/>
      <c r="B11678"/>
      <c r="C11678"/>
    </row>
    <row r="11679" spans="1:3">
      <c r="A11679"/>
      <c r="B11679"/>
      <c r="C11679"/>
    </row>
    <row r="11680" spans="1:3">
      <c r="A11680"/>
      <c r="B11680"/>
      <c r="C11680"/>
    </row>
    <row r="11681" spans="1:3">
      <c r="A11681"/>
      <c r="B11681"/>
      <c r="C11681"/>
    </row>
    <row r="11682" spans="1:3">
      <c r="A11682"/>
      <c r="B11682"/>
      <c r="C11682"/>
    </row>
    <row r="11683" spans="1:3">
      <c r="A11683"/>
      <c r="B11683"/>
      <c r="C11683"/>
    </row>
    <row r="11684" spans="1:3">
      <c r="A11684"/>
      <c r="B11684"/>
      <c r="C11684"/>
    </row>
    <row r="11685" spans="1:3">
      <c r="A11685"/>
      <c r="B11685"/>
      <c r="C11685"/>
    </row>
    <row r="11686" spans="1:3">
      <c r="A11686"/>
      <c r="B11686"/>
      <c r="C11686"/>
    </row>
    <row r="11687" spans="1:3">
      <c r="A11687"/>
      <c r="B11687"/>
      <c r="C11687"/>
    </row>
    <row r="11688" spans="1:3">
      <c r="A11688"/>
      <c r="B11688"/>
      <c r="C11688"/>
    </row>
    <row r="11689" spans="1:3">
      <c r="A11689"/>
      <c r="B11689"/>
      <c r="C11689"/>
    </row>
    <row r="11690" spans="1:3">
      <c r="A11690"/>
      <c r="B11690"/>
      <c r="C11690"/>
    </row>
    <row r="11691" spans="1:3">
      <c r="A11691"/>
      <c r="B11691"/>
      <c r="C11691"/>
    </row>
    <row r="11692" spans="1:3">
      <c r="A11692"/>
      <c r="B11692"/>
      <c r="C11692"/>
    </row>
    <row r="11693" spans="1:3">
      <c r="A11693"/>
      <c r="B11693"/>
      <c r="C11693"/>
    </row>
    <row r="11694" spans="1:3">
      <c r="A11694"/>
      <c r="B11694"/>
      <c r="C11694"/>
    </row>
    <row r="11695" spans="1:3">
      <c r="A11695"/>
      <c r="B11695"/>
      <c r="C11695"/>
    </row>
    <row r="11696" spans="1:3">
      <c r="A11696"/>
      <c r="B11696"/>
      <c r="C11696"/>
    </row>
    <row r="11697" spans="1:3">
      <c r="A11697"/>
      <c r="B11697"/>
      <c r="C11697"/>
    </row>
    <row r="11698" spans="1:3">
      <c r="A11698"/>
      <c r="B11698"/>
      <c r="C11698"/>
    </row>
    <row r="11699" spans="1:3">
      <c r="A11699"/>
      <c r="B11699"/>
      <c r="C11699"/>
    </row>
    <row r="11700" spans="1:3">
      <c r="A11700"/>
      <c r="B11700"/>
      <c r="C11700"/>
    </row>
    <row r="11701" spans="1:3">
      <c r="A11701"/>
      <c r="B11701"/>
      <c r="C11701"/>
    </row>
    <row r="11702" spans="1:3">
      <c r="A11702"/>
      <c r="B11702"/>
      <c r="C11702"/>
    </row>
    <row r="11703" spans="1:3">
      <c r="A11703"/>
      <c r="B11703"/>
      <c r="C11703"/>
    </row>
    <row r="11704" spans="1:3">
      <c r="A11704"/>
      <c r="B11704"/>
      <c r="C11704"/>
    </row>
    <row r="11705" spans="1:3">
      <c r="A11705"/>
      <c r="B11705"/>
      <c r="C11705"/>
    </row>
    <row r="11706" spans="1:3">
      <c r="A11706"/>
      <c r="B11706"/>
      <c r="C11706"/>
    </row>
    <row r="11707" spans="1:3">
      <c r="A11707"/>
      <c r="B11707"/>
      <c r="C11707"/>
    </row>
    <row r="11708" spans="1:3">
      <c r="A11708"/>
      <c r="B11708"/>
      <c r="C11708"/>
    </row>
    <row r="11709" spans="1:3">
      <c r="A11709"/>
      <c r="B11709"/>
      <c r="C11709"/>
    </row>
    <row r="11710" spans="1:3">
      <c r="A11710"/>
      <c r="B11710"/>
      <c r="C11710"/>
    </row>
    <row r="11711" spans="1:3">
      <c r="A11711"/>
      <c r="B11711"/>
      <c r="C11711"/>
    </row>
    <row r="11712" spans="1:3">
      <c r="A11712"/>
      <c r="B11712"/>
      <c r="C11712"/>
    </row>
    <row r="11713" spans="1:3">
      <c r="A11713"/>
      <c r="B11713"/>
      <c r="C11713"/>
    </row>
    <row r="11714" spans="1:3">
      <c r="A11714"/>
      <c r="B11714"/>
      <c r="C11714"/>
    </row>
    <row r="11715" spans="1:3">
      <c r="A11715"/>
      <c r="B11715"/>
      <c r="C11715"/>
    </row>
    <row r="11716" spans="1:3">
      <c r="A11716"/>
      <c r="B11716"/>
      <c r="C11716"/>
    </row>
    <row r="11717" spans="1:3">
      <c r="A11717"/>
      <c r="B11717"/>
      <c r="C11717"/>
    </row>
    <row r="11718" spans="1:3">
      <c r="A11718"/>
      <c r="B11718"/>
      <c r="C11718"/>
    </row>
    <row r="11719" spans="1:3">
      <c r="A11719"/>
      <c r="B11719"/>
      <c r="C11719"/>
    </row>
    <row r="11720" spans="1:3">
      <c r="A11720"/>
      <c r="B11720"/>
      <c r="C11720"/>
    </row>
    <row r="11721" spans="1:3">
      <c r="A11721"/>
      <c r="B11721"/>
      <c r="C11721"/>
    </row>
    <row r="11722" spans="1:3">
      <c r="A11722"/>
      <c r="B11722"/>
      <c r="C11722"/>
    </row>
    <row r="11723" spans="1:3">
      <c r="A11723"/>
      <c r="B11723"/>
      <c r="C11723"/>
    </row>
    <row r="11724" spans="1:3">
      <c r="A11724"/>
      <c r="B11724"/>
      <c r="C11724"/>
    </row>
    <row r="11725" spans="1:3">
      <c r="A11725"/>
      <c r="B11725"/>
      <c r="C11725"/>
    </row>
    <row r="11726" spans="1:3">
      <c r="A11726"/>
      <c r="B11726"/>
      <c r="C11726"/>
    </row>
    <row r="11727" spans="1:3">
      <c r="A11727"/>
      <c r="B11727"/>
      <c r="C11727"/>
    </row>
    <row r="11728" spans="1:3">
      <c r="A11728"/>
      <c r="B11728"/>
      <c r="C11728"/>
    </row>
    <row r="11729" spans="1:3">
      <c r="A11729"/>
      <c r="B11729"/>
      <c r="C11729"/>
    </row>
    <row r="11730" spans="1:3">
      <c r="A11730"/>
      <c r="B11730"/>
      <c r="C11730"/>
    </row>
    <row r="11731" spans="1:3">
      <c r="A11731"/>
      <c r="B11731"/>
      <c r="C11731"/>
    </row>
    <row r="11732" spans="1:3">
      <c r="A11732"/>
      <c r="B11732"/>
      <c r="C11732"/>
    </row>
    <row r="11733" spans="1:3">
      <c r="A11733"/>
      <c r="B11733"/>
      <c r="C11733"/>
    </row>
    <row r="11734" spans="1:3">
      <c r="A11734"/>
      <c r="B11734"/>
      <c r="C11734"/>
    </row>
    <row r="11735" spans="1:3">
      <c r="A11735"/>
      <c r="B11735"/>
      <c r="C11735"/>
    </row>
    <row r="11736" spans="1:3">
      <c r="A11736"/>
      <c r="B11736"/>
      <c r="C11736"/>
    </row>
    <row r="11737" spans="1:3">
      <c r="A11737"/>
      <c r="B11737"/>
      <c r="C11737"/>
    </row>
    <row r="11738" spans="1:3">
      <c r="A11738"/>
      <c r="B11738"/>
      <c r="C11738"/>
    </row>
    <row r="11739" spans="1:3">
      <c r="A11739"/>
      <c r="B11739"/>
      <c r="C11739"/>
    </row>
    <row r="11740" spans="1:3">
      <c r="A11740"/>
      <c r="B11740"/>
      <c r="C11740"/>
    </row>
    <row r="11741" spans="1:3">
      <c r="A11741"/>
      <c r="B11741"/>
      <c r="C11741"/>
    </row>
    <row r="11742" spans="1:3">
      <c r="A11742"/>
      <c r="B11742"/>
      <c r="C11742"/>
    </row>
    <row r="11743" spans="1:3">
      <c r="A11743"/>
      <c r="B11743"/>
      <c r="C11743"/>
    </row>
    <row r="11744" spans="1:3">
      <c r="A11744"/>
      <c r="B11744"/>
      <c r="C11744"/>
    </row>
    <row r="11745" spans="1:3">
      <c r="A11745"/>
      <c r="B11745"/>
      <c r="C11745"/>
    </row>
    <row r="11746" spans="1:3">
      <c r="A11746"/>
      <c r="B11746"/>
      <c r="C11746"/>
    </row>
    <row r="11747" spans="1:3">
      <c r="A11747"/>
      <c r="B11747"/>
      <c r="C11747"/>
    </row>
    <row r="11748" spans="1:3">
      <c r="A11748"/>
      <c r="B11748"/>
      <c r="C11748"/>
    </row>
    <row r="11749" spans="1:3">
      <c r="A11749"/>
      <c r="B11749"/>
      <c r="C11749"/>
    </row>
    <row r="11750" spans="1:3">
      <c r="A11750"/>
      <c r="B11750"/>
      <c r="C11750"/>
    </row>
    <row r="11751" spans="1:3">
      <c r="A11751"/>
      <c r="B11751"/>
      <c r="C11751"/>
    </row>
    <row r="11752" spans="1:3">
      <c r="A11752"/>
      <c r="B11752"/>
      <c r="C11752"/>
    </row>
    <row r="11753" spans="1:3">
      <c r="A11753"/>
      <c r="B11753"/>
      <c r="C11753"/>
    </row>
    <row r="11754" spans="1:3">
      <c r="A11754"/>
      <c r="B11754"/>
      <c r="C11754"/>
    </row>
    <row r="11755" spans="1:3">
      <c r="A11755"/>
      <c r="B11755"/>
      <c r="C11755"/>
    </row>
    <row r="11756" spans="1:3">
      <c r="A11756"/>
      <c r="B11756"/>
      <c r="C11756"/>
    </row>
    <row r="11757" spans="1:3">
      <c r="A11757"/>
      <c r="B11757"/>
      <c r="C11757"/>
    </row>
    <row r="11758" spans="1:3">
      <c r="A11758"/>
      <c r="B11758"/>
      <c r="C11758"/>
    </row>
    <row r="11759" spans="1:3">
      <c r="A11759"/>
      <c r="B11759"/>
      <c r="C11759"/>
    </row>
    <row r="11760" spans="1:3">
      <c r="A11760"/>
      <c r="B11760"/>
      <c r="C11760"/>
    </row>
    <row r="11761" spans="1:3">
      <c r="A11761"/>
      <c r="B11761"/>
      <c r="C11761"/>
    </row>
    <row r="11762" spans="1:3">
      <c r="A11762"/>
      <c r="B11762"/>
      <c r="C11762"/>
    </row>
    <row r="11763" spans="1:3">
      <c r="A11763"/>
      <c r="B11763"/>
      <c r="C11763"/>
    </row>
    <row r="11764" spans="1:3">
      <c r="A11764"/>
      <c r="B11764"/>
      <c r="C11764"/>
    </row>
    <row r="11765" spans="1:3">
      <c r="A11765"/>
      <c r="B11765"/>
      <c r="C11765"/>
    </row>
    <row r="11766" spans="1:3">
      <c r="A11766"/>
      <c r="B11766"/>
      <c r="C11766"/>
    </row>
    <row r="11767" spans="1:3">
      <c r="A11767"/>
      <c r="B11767"/>
      <c r="C11767"/>
    </row>
    <row r="11768" spans="1:3">
      <c r="A11768"/>
      <c r="B11768"/>
      <c r="C11768"/>
    </row>
    <row r="11769" spans="1:3">
      <c r="A11769"/>
      <c r="B11769"/>
      <c r="C11769"/>
    </row>
    <row r="11770" spans="1:3">
      <c r="A11770"/>
      <c r="B11770"/>
      <c r="C11770"/>
    </row>
    <row r="11771" spans="1:3">
      <c r="A11771"/>
      <c r="B11771"/>
      <c r="C11771"/>
    </row>
    <row r="11772" spans="1:3">
      <c r="A11772"/>
      <c r="B11772"/>
      <c r="C11772"/>
    </row>
    <row r="11773" spans="1:3">
      <c r="A11773"/>
      <c r="B11773"/>
      <c r="C11773"/>
    </row>
    <row r="11774" spans="1:3">
      <c r="A11774"/>
      <c r="B11774"/>
      <c r="C11774"/>
    </row>
    <row r="11775" spans="1:3">
      <c r="A11775"/>
      <c r="B11775"/>
      <c r="C11775"/>
    </row>
    <row r="11776" spans="1:3">
      <c r="A11776"/>
      <c r="B11776"/>
      <c r="C11776"/>
    </row>
    <row r="11777" spans="1:3">
      <c r="A11777"/>
      <c r="B11777"/>
      <c r="C11777"/>
    </row>
    <row r="11778" spans="1:3">
      <c r="A11778"/>
      <c r="B11778"/>
      <c r="C11778"/>
    </row>
    <row r="11779" spans="1:3">
      <c r="A11779"/>
      <c r="B11779"/>
      <c r="C11779"/>
    </row>
    <row r="11780" spans="1:3">
      <c r="A11780"/>
      <c r="B11780"/>
      <c r="C11780"/>
    </row>
    <row r="11781" spans="1:3">
      <c r="A11781"/>
      <c r="B11781"/>
      <c r="C11781"/>
    </row>
    <row r="11782" spans="1:3">
      <c r="A11782"/>
      <c r="B11782"/>
      <c r="C11782"/>
    </row>
    <row r="11783" spans="1:3">
      <c r="A11783"/>
      <c r="B11783"/>
      <c r="C11783"/>
    </row>
    <row r="11784" spans="1:3">
      <c r="A11784"/>
      <c r="B11784"/>
      <c r="C11784"/>
    </row>
    <row r="11785" spans="1:3">
      <c r="A11785"/>
      <c r="B11785"/>
      <c r="C11785"/>
    </row>
    <row r="11786" spans="1:3">
      <c r="A11786"/>
      <c r="B11786"/>
      <c r="C11786"/>
    </row>
    <row r="11787" spans="1:3">
      <c r="A11787"/>
      <c r="B11787"/>
      <c r="C11787"/>
    </row>
    <row r="11788" spans="1:3">
      <c r="A11788"/>
      <c r="B11788"/>
      <c r="C11788"/>
    </row>
    <row r="11789" spans="1:3">
      <c r="A11789"/>
      <c r="B11789"/>
      <c r="C11789"/>
    </row>
    <row r="11790" spans="1:3">
      <c r="A11790"/>
      <c r="B11790"/>
      <c r="C11790"/>
    </row>
    <row r="11791" spans="1:3">
      <c r="A11791"/>
      <c r="B11791"/>
      <c r="C11791"/>
    </row>
    <row r="11792" spans="1:3">
      <c r="A11792"/>
      <c r="B11792"/>
      <c r="C11792"/>
    </row>
    <row r="11793" spans="1:3">
      <c r="A11793"/>
      <c r="B11793"/>
      <c r="C11793"/>
    </row>
    <row r="11794" spans="1:3">
      <c r="A11794"/>
      <c r="B11794"/>
      <c r="C11794"/>
    </row>
    <row r="11795" spans="1:3">
      <c r="A11795"/>
      <c r="B11795"/>
      <c r="C11795"/>
    </row>
    <row r="11796" spans="1:3">
      <c r="A11796"/>
      <c r="B11796"/>
      <c r="C11796"/>
    </row>
    <row r="11797" spans="1:3">
      <c r="A11797"/>
      <c r="B11797"/>
      <c r="C11797"/>
    </row>
    <row r="11798" spans="1:3">
      <c r="A11798"/>
      <c r="B11798"/>
      <c r="C11798"/>
    </row>
    <row r="11799" spans="1:3">
      <c r="A11799"/>
      <c r="B11799"/>
      <c r="C11799"/>
    </row>
    <row r="11800" spans="1:3">
      <c r="A11800"/>
      <c r="B11800"/>
      <c r="C11800"/>
    </row>
    <row r="11801" spans="1:3">
      <c r="A11801"/>
      <c r="B11801"/>
      <c r="C11801"/>
    </row>
    <row r="11802" spans="1:3">
      <c r="A11802"/>
      <c r="B11802"/>
      <c r="C11802"/>
    </row>
    <row r="11803" spans="1:3">
      <c r="A11803"/>
      <c r="B11803"/>
      <c r="C11803"/>
    </row>
    <row r="11804" spans="1:3">
      <c r="A11804"/>
      <c r="B11804"/>
      <c r="C11804"/>
    </row>
    <row r="11805" spans="1:3">
      <c r="A11805"/>
      <c r="B11805"/>
      <c r="C11805"/>
    </row>
    <row r="11806" spans="1:3">
      <c r="A11806"/>
      <c r="B11806"/>
      <c r="C11806"/>
    </row>
    <row r="11807" spans="1:3">
      <c r="A11807"/>
      <c r="B11807"/>
      <c r="C11807"/>
    </row>
    <row r="11808" spans="1:3">
      <c r="A11808"/>
      <c r="B11808"/>
      <c r="C11808"/>
    </row>
    <row r="11809" spans="1:3">
      <c r="A11809"/>
      <c r="B11809"/>
      <c r="C11809"/>
    </row>
    <row r="11810" spans="1:3">
      <c r="A11810"/>
      <c r="B11810"/>
      <c r="C11810"/>
    </row>
    <row r="11811" spans="1:3">
      <c r="A11811"/>
      <c r="B11811"/>
      <c r="C11811"/>
    </row>
    <row r="11812" spans="1:3">
      <c r="A11812"/>
      <c r="B11812"/>
      <c r="C11812"/>
    </row>
    <row r="11813" spans="1:3">
      <c r="A11813"/>
      <c r="B11813"/>
      <c r="C11813"/>
    </row>
    <row r="11814" spans="1:3">
      <c r="A11814"/>
      <c r="B11814"/>
      <c r="C11814"/>
    </row>
    <row r="11815" spans="1:3">
      <c r="A11815"/>
      <c r="B11815"/>
      <c r="C11815"/>
    </row>
    <row r="11816" spans="1:3">
      <c r="A11816"/>
      <c r="B11816"/>
      <c r="C11816"/>
    </row>
    <row r="11817" spans="1:3">
      <c r="A11817"/>
      <c r="B11817"/>
      <c r="C11817"/>
    </row>
    <row r="11818" spans="1:3">
      <c r="A11818"/>
      <c r="B11818"/>
      <c r="C11818"/>
    </row>
    <row r="11819" spans="1:3">
      <c r="A11819"/>
      <c r="B11819"/>
      <c r="C11819"/>
    </row>
    <row r="11820" spans="1:3">
      <c r="A11820"/>
      <c r="B11820"/>
      <c r="C11820"/>
    </row>
    <row r="11821" spans="1:3">
      <c r="A11821"/>
      <c r="B11821"/>
      <c r="C11821"/>
    </row>
    <row r="11822" spans="1:3">
      <c r="A11822"/>
      <c r="B11822"/>
      <c r="C11822"/>
    </row>
    <row r="11823" spans="1:3">
      <c r="A11823"/>
      <c r="B11823"/>
      <c r="C11823"/>
    </row>
    <row r="11824" spans="1:3">
      <c r="A11824"/>
      <c r="B11824"/>
      <c r="C11824"/>
    </row>
    <row r="11825" spans="1:3">
      <c r="A11825"/>
      <c r="B11825"/>
      <c r="C11825"/>
    </row>
    <row r="11826" spans="1:3">
      <c r="A11826"/>
      <c r="B11826"/>
      <c r="C11826"/>
    </row>
    <row r="11827" spans="1:3">
      <c r="A11827"/>
      <c r="B11827"/>
      <c r="C11827"/>
    </row>
    <row r="11828" spans="1:3">
      <c r="A11828"/>
      <c r="B11828"/>
      <c r="C11828"/>
    </row>
    <row r="11829" spans="1:3">
      <c r="A11829"/>
      <c r="B11829"/>
      <c r="C11829"/>
    </row>
    <row r="11830" spans="1:3">
      <c r="A11830"/>
      <c r="B11830"/>
      <c r="C11830"/>
    </row>
    <row r="11831" spans="1:3">
      <c r="A11831"/>
      <c r="B11831"/>
      <c r="C11831"/>
    </row>
    <row r="11832" spans="1:3">
      <c r="A11832"/>
      <c r="B11832"/>
      <c r="C11832"/>
    </row>
    <row r="11833" spans="1:3">
      <c r="A11833"/>
      <c r="B11833"/>
      <c r="C11833"/>
    </row>
    <row r="11834" spans="1:3">
      <c r="A11834"/>
      <c r="B11834"/>
      <c r="C11834"/>
    </row>
    <row r="11835" spans="1:3">
      <c r="A11835"/>
      <c r="B11835"/>
      <c r="C11835"/>
    </row>
    <row r="11836" spans="1:3">
      <c r="A11836"/>
      <c r="B11836"/>
      <c r="C11836"/>
    </row>
    <row r="11837" spans="1:3">
      <c r="A11837"/>
      <c r="B11837"/>
      <c r="C11837"/>
    </row>
    <row r="11838" spans="1:3">
      <c r="A11838"/>
      <c r="B11838"/>
      <c r="C11838"/>
    </row>
    <row r="11839" spans="1:3">
      <c r="A11839"/>
      <c r="B11839"/>
      <c r="C11839"/>
    </row>
    <row r="11840" spans="1:3">
      <c r="A11840"/>
      <c r="B11840"/>
      <c r="C11840"/>
    </row>
    <row r="11841" spans="1:3">
      <c r="A11841"/>
      <c r="B11841"/>
      <c r="C11841"/>
    </row>
    <row r="11842" spans="1:3">
      <c r="A11842"/>
      <c r="B11842"/>
      <c r="C11842"/>
    </row>
    <row r="11843" spans="1:3">
      <c r="A11843"/>
      <c r="B11843"/>
      <c r="C11843"/>
    </row>
    <row r="11844" spans="1:3">
      <c r="A11844"/>
      <c r="B11844"/>
      <c r="C11844"/>
    </row>
    <row r="11845" spans="1:3">
      <c r="A11845"/>
      <c r="B11845"/>
      <c r="C11845"/>
    </row>
    <row r="11846" spans="1:3">
      <c r="A11846"/>
      <c r="B11846"/>
      <c r="C11846"/>
    </row>
    <row r="11847" spans="1:3">
      <c r="A11847"/>
      <c r="B11847"/>
      <c r="C11847"/>
    </row>
    <row r="11848" spans="1:3">
      <c r="A11848"/>
      <c r="B11848"/>
      <c r="C11848"/>
    </row>
    <row r="11849" spans="1:3">
      <c r="A11849"/>
      <c r="B11849"/>
      <c r="C11849"/>
    </row>
    <row r="11850" spans="1:3">
      <c r="A11850"/>
      <c r="B11850"/>
      <c r="C11850"/>
    </row>
    <row r="11851" spans="1:3">
      <c r="A11851"/>
      <c r="B11851"/>
      <c r="C11851"/>
    </row>
    <row r="11852" spans="1:3">
      <c r="A11852"/>
      <c r="B11852"/>
      <c r="C11852"/>
    </row>
    <row r="11853" spans="1:3">
      <c r="A11853"/>
      <c r="B11853"/>
      <c r="C11853"/>
    </row>
    <row r="11854" spans="1:3">
      <c r="A11854"/>
      <c r="B11854"/>
      <c r="C11854"/>
    </row>
    <row r="11855" spans="1:3">
      <c r="A11855"/>
      <c r="B11855"/>
      <c r="C11855"/>
    </row>
    <row r="11856" spans="1:3">
      <c r="A11856"/>
      <c r="B11856"/>
      <c r="C11856"/>
    </row>
    <row r="11857" spans="1:3">
      <c r="A11857"/>
      <c r="B11857"/>
      <c r="C11857"/>
    </row>
    <row r="11858" spans="1:3">
      <c r="A11858"/>
      <c r="B11858"/>
      <c r="C11858"/>
    </row>
    <row r="11859" spans="1:3">
      <c r="A11859"/>
      <c r="B11859"/>
      <c r="C11859"/>
    </row>
    <row r="11860" spans="1:3">
      <c r="A11860"/>
      <c r="B11860"/>
      <c r="C11860"/>
    </row>
    <row r="11861" spans="1:3">
      <c r="A11861"/>
      <c r="B11861"/>
      <c r="C11861"/>
    </row>
    <row r="11862" spans="1:3">
      <c r="A11862"/>
      <c r="B11862"/>
      <c r="C11862"/>
    </row>
    <row r="11863" spans="1:3">
      <c r="A11863"/>
      <c r="B11863"/>
      <c r="C11863"/>
    </row>
    <row r="11864" spans="1:3">
      <c r="A11864"/>
      <c r="B11864"/>
      <c r="C11864"/>
    </row>
    <row r="11865" spans="1:3">
      <c r="A11865"/>
      <c r="B11865"/>
      <c r="C11865"/>
    </row>
    <row r="11866" spans="1:3">
      <c r="A11866"/>
      <c r="B11866"/>
      <c r="C11866"/>
    </row>
    <row r="11867" spans="1:3">
      <c r="A11867"/>
      <c r="B11867"/>
      <c r="C11867"/>
    </row>
    <row r="11868" spans="1:3">
      <c r="A11868"/>
      <c r="B11868"/>
      <c r="C11868"/>
    </row>
    <row r="11869" spans="1:3">
      <c r="A11869"/>
      <c r="B11869"/>
      <c r="C11869"/>
    </row>
    <row r="11870" spans="1:3">
      <c r="A11870"/>
      <c r="B11870"/>
      <c r="C11870"/>
    </row>
    <row r="11871" spans="1:3">
      <c r="A11871"/>
      <c r="B11871"/>
      <c r="C11871"/>
    </row>
    <row r="11872" spans="1:3">
      <c r="A11872"/>
      <c r="B11872"/>
      <c r="C11872"/>
    </row>
    <row r="11873" spans="1:3">
      <c r="A11873"/>
      <c r="B11873"/>
      <c r="C11873"/>
    </row>
    <row r="11874" spans="1:3">
      <c r="A11874"/>
      <c r="B11874"/>
      <c r="C11874"/>
    </row>
    <row r="11875" spans="1:3">
      <c r="A11875"/>
      <c r="B11875"/>
      <c r="C11875"/>
    </row>
    <row r="11876" spans="1:3">
      <c r="A11876"/>
      <c r="B11876"/>
      <c r="C11876"/>
    </row>
    <row r="11877" spans="1:3">
      <c r="A11877"/>
      <c r="B11877"/>
      <c r="C11877"/>
    </row>
    <row r="11878" spans="1:3">
      <c r="A11878"/>
      <c r="B11878"/>
      <c r="C11878"/>
    </row>
    <row r="11879" spans="1:3">
      <c r="A11879"/>
      <c r="B11879"/>
      <c r="C11879"/>
    </row>
    <row r="11880" spans="1:3">
      <c r="A11880"/>
      <c r="B11880"/>
      <c r="C11880"/>
    </row>
    <row r="11881" spans="1:3">
      <c r="A11881"/>
      <c r="B11881"/>
      <c r="C11881"/>
    </row>
    <row r="11882" spans="1:3">
      <c r="A11882"/>
      <c r="B11882"/>
      <c r="C11882"/>
    </row>
    <row r="11883" spans="1:3">
      <c r="A11883"/>
      <c r="B11883"/>
      <c r="C11883"/>
    </row>
    <row r="11884" spans="1:3">
      <c r="A11884"/>
      <c r="B11884"/>
      <c r="C11884"/>
    </row>
    <row r="11885" spans="1:3">
      <c r="A11885"/>
      <c r="B11885"/>
      <c r="C11885"/>
    </row>
    <row r="11886" spans="1:3">
      <c r="A11886"/>
      <c r="B11886"/>
      <c r="C11886"/>
    </row>
    <row r="11887" spans="1:3">
      <c r="A11887"/>
      <c r="B11887"/>
      <c r="C11887"/>
    </row>
    <row r="11888" spans="1:3">
      <c r="A11888"/>
      <c r="B11888"/>
      <c r="C11888"/>
    </row>
    <row r="11889" spans="1:3">
      <c r="A11889"/>
      <c r="B11889"/>
      <c r="C11889"/>
    </row>
    <row r="11890" spans="1:3">
      <c r="A11890"/>
      <c r="B11890"/>
      <c r="C11890"/>
    </row>
    <row r="11891" spans="1:3">
      <c r="A11891"/>
      <c r="B11891"/>
      <c r="C11891"/>
    </row>
    <row r="11892" spans="1:3">
      <c r="A11892"/>
      <c r="B11892"/>
      <c r="C11892"/>
    </row>
    <row r="11893" spans="1:3">
      <c r="A11893"/>
      <c r="B11893"/>
      <c r="C11893"/>
    </row>
    <row r="11894" spans="1:3">
      <c r="A11894"/>
      <c r="B11894"/>
      <c r="C11894"/>
    </row>
    <row r="11895" spans="1:3">
      <c r="A11895"/>
      <c r="B11895"/>
      <c r="C11895"/>
    </row>
    <row r="11896" spans="1:3">
      <c r="A11896"/>
      <c r="B11896"/>
      <c r="C11896"/>
    </row>
    <row r="11897" spans="1:3">
      <c r="A11897"/>
      <c r="B11897"/>
      <c r="C11897"/>
    </row>
    <row r="11898" spans="1:3">
      <c r="A11898"/>
      <c r="B11898"/>
      <c r="C11898"/>
    </row>
    <row r="11899" spans="1:3">
      <c r="A11899"/>
      <c r="B11899"/>
      <c r="C11899"/>
    </row>
    <row r="11900" spans="1:3">
      <c r="A11900"/>
      <c r="B11900"/>
      <c r="C11900"/>
    </row>
    <row r="11901" spans="1:3">
      <c r="A11901"/>
      <c r="B11901"/>
      <c r="C11901"/>
    </row>
    <row r="11902" spans="1:3">
      <c r="A11902"/>
      <c r="B11902"/>
      <c r="C11902"/>
    </row>
    <row r="11903" spans="1:3">
      <c r="A11903"/>
      <c r="B11903"/>
      <c r="C11903"/>
    </row>
    <row r="11904" spans="1:3">
      <c r="A11904"/>
      <c r="B11904"/>
      <c r="C11904"/>
    </row>
    <row r="11905" spans="1:3">
      <c r="A11905"/>
      <c r="B11905"/>
      <c r="C11905"/>
    </row>
    <row r="11906" spans="1:3">
      <c r="A11906"/>
      <c r="B11906"/>
      <c r="C11906"/>
    </row>
    <row r="11907" spans="1:3">
      <c r="A11907"/>
      <c r="B11907"/>
      <c r="C11907"/>
    </row>
    <row r="11908" spans="1:3">
      <c r="A11908"/>
      <c r="B11908"/>
      <c r="C11908"/>
    </row>
    <row r="11909" spans="1:3">
      <c r="A11909"/>
      <c r="B11909"/>
      <c r="C11909"/>
    </row>
    <row r="11910" spans="1:3">
      <c r="A11910"/>
      <c r="B11910"/>
      <c r="C11910"/>
    </row>
    <row r="11911" spans="1:3">
      <c r="A11911"/>
      <c r="B11911"/>
      <c r="C11911"/>
    </row>
    <row r="11912" spans="1:3">
      <c r="A11912"/>
      <c r="B11912"/>
      <c r="C11912"/>
    </row>
    <row r="11913" spans="1:3">
      <c r="A11913"/>
      <c r="B11913"/>
      <c r="C11913"/>
    </row>
    <row r="11914" spans="1:3">
      <c r="A11914"/>
      <c r="B11914"/>
      <c r="C11914"/>
    </row>
    <row r="11915" spans="1:3">
      <c r="A11915"/>
      <c r="B11915"/>
      <c r="C11915"/>
    </row>
    <row r="11916" spans="1:3">
      <c r="A11916"/>
      <c r="B11916"/>
      <c r="C11916"/>
    </row>
    <row r="11917" spans="1:3">
      <c r="A11917"/>
      <c r="B11917"/>
      <c r="C11917"/>
    </row>
    <row r="11918" spans="1:3">
      <c r="A11918"/>
      <c r="B11918"/>
      <c r="C11918"/>
    </row>
    <row r="11919" spans="1:3">
      <c r="A11919"/>
      <c r="B11919"/>
      <c r="C11919"/>
    </row>
    <row r="11920" spans="1:3">
      <c r="A11920"/>
      <c r="B11920"/>
      <c r="C11920"/>
    </row>
    <row r="11921" spans="1:3">
      <c r="A11921"/>
      <c r="B11921"/>
      <c r="C11921"/>
    </row>
    <row r="11922" spans="1:3">
      <c r="A11922"/>
      <c r="B11922"/>
      <c r="C11922"/>
    </row>
    <row r="11923" spans="1:3">
      <c r="A11923"/>
      <c r="B11923"/>
      <c r="C11923"/>
    </row>
    <row r="11924" spans="1:3">
      <c r="A11924"/>
      <c r="B11924"/>
      <c r="C11924"/>
    </row>
    <row r="11925" spans="1:3">
      <c r="A11925"/>
      <c r="B11925"/>
      <c r="C11925"/>
    </row>
    <row r="11926" spans="1:3">
      <c r="A11926"/>
      <c r="B11926"/>
      <c r="C11926"/>
    </row>
    <row r="11927" spans="1:3">
      <c r="A11927"/>
      <c r="B11927"/>
      <c r="C11927"/>
    </row>
    <row r="11928" spans="1:3">
      <c r="A11928"/>
      <c r="B11928"/>
      <c r="C11928"/>
    </row>
    <row r="11929" spans="1:3">
      <c r="A11929"/>
      <c r="B11929"/>
      <c r="C11929"/>
    </row>
    <row r="11930" spans="1:3">
      <c r="A11930"/>
      <c r="B11930"/>
      <c r="C11930"/>
    </row>
    <row r="11931" spans="1:3">
      <c r="A11931"/>
      <c r="B11931"/>
      <c r="C11931"/>
    </row>
    <row r="11932" spans="1:3">
      <c r="A11932"/>
      <c r="B11932"/>
      <c r="C11932"/>
    </row>
    <row r="11933" spans="1:3">
      <c r="A11933"/>
      <c r="B11933"/>
      <c r="C11933"/>
    </row>
    <row r="11934" spans="1:3">
      <c r="A11934"/>
      <c r="B11934"/>
      <c r="C11934"/>
    </row>
    <row r="11935" spans="1:3">
      <c r="A11935"/>
      <c r="B11935"/>
      <c r="C11935"/>
    </row>
    <row r="11936" spans="1:3">
      <c r="A11936"/>
      <c r="B11936"/>
      <c r="C11936"/>
    </row>
    <row r="11937" spans="1:3">
      <c r="A11937"/>
      <c r="B11937"/>
      <c r="C11937"/>
    </row>
    <row r="11938" spans="1:3">
      <c r="A11938"/>
      <c r="B11938"/>
      <c r="C11938"/>
    </row>
    <row r="11939" spans="1:3">
      <c r="A11939"/>
      <c r="B11939"/>
      <c r="C11939"/>
    </row>
    <row r="11940" spans="1:3">
      <c r="A11940"/>
      <c r="B11940"/>
      <c r="C11940"/>
    </row>
    <row r="11941" spans="1:3">
      <c r="A11941"/>
      <c r="B11941"/>
      <c r="C11941"/>
    </row>
    <row r="11942" spans="1:3">
      <c r="A11942"/>
      <c r="B11942"/>
      <c r="C11942"/>
    </row>
    <row r="11943" spans="1:3">
      <c r="A11943"/>
      <c r="B11943"/>
      <c r="C11943"/>
    </row>
    <row r="11944" spans="1:3">
      <c r="A11944"/>
      <c r="B11944"/>
      <c r="C11944"/>
    </row>
    <row r="11945" spans="1:3">
      <c r="A11945"/>
      <c r="B11945"/>
      <c r="C11945"/>
    </row>
    <row r="11946" spans="1:3">
      <c r="A11946"/>
      <c r="B11946"/>
      <c r="C11946"/>
    </row>
    <row r="11947" spans="1:3">
      <c r="A11947"/>
      <c r="B11947"/>
      <c r="C11947"/>
    </row>
    <row r="11948" spans="1:3">
      <c r="A11948"/>
      <c r="B11948"/>
      <c r="C11948"/>
    </row>
    <row r="11949" spans="1:3">
      <c r="A11949"/>
      <c r="B11949"/>
      <c r="C11949"/>
    </row>
    <row r="11950" spans="1:3">
      <c r="A11950"/>
      <c r="B11950"/>
      <c r="C11950"/>
    </row>
    <row r="11951" spans="1:3">
      <c r="A11951"/>
      <c r="B11951"/>
      <c r="C11951"/>
    </row>
    <row r="11952" spans="1:3">
      <c r="A11952"/>
      <c r="B11952"/>
      <c r="C11952"/>
    </row>
    <row r="11953" spans="1:3">
      <c r="A11953"/>
      <c r="B11953"/>
      <c r="C11953"/>
    </row>
    <row r="11954" spans="1:3">
      <c r="A11954"/>
      <c r="B11954"/>
      <c r="C11954"/>
    </row>
    <row r="11955" spans="1:3">
      <c r="A11955"/>
      <c r="B11955"/>
      <c r="C11955"/>
    </row>
    <row r="11956" spans="1:3">
      <c r="A11956"/>
      <c r="B11956"/>
      <c r="C11956"/>
    </row>
    <row r="11957" spans="1:3">
      <c r="A11957"/>
      <c r="B11957"/>
      <c r="C11957"/>
    </row>
    <row r="11958" spans="1:3">
      <c r="A11958"/>
      <c r="B11958"/>
      <c r="C11958"/>
    </row>
    <row r="11959" spans="1:3">
      <c r="A11959"/>
      <c r="B11959"/>
      <c r="C11959"/>
    </row>
    <row r="11960" spans="1:3">
      <c r="A11960"/>
      <c r="B11960"/>
      <c r="C11960"/>
    </row>
    <row r="11961" spans="1:3">
      <c r="A11961"/>
      <c r="B11961"/>
      <c r="C11961"/>
    </row>
    <row r="11962" spans="1:3">
      <c r="A11962"/>
      <c r="B11962"/>
      <c r="C11962"/>
    </row>
    <row r="11963" spans="1:3">
      <c r="A11963"/>
      <c r="B11963"/>
      <c r="C11963"/>
    </row>
    <row r="11964" spans="1:3">
      <c r="A11964"/>
      <c r="B11964"/>
      <c r="C11964"/>
    </row>
    <row r="11965" spans="1:3">
      <c r="A11965"/>
      <c r="B11965"/>
      <c r="C11965"/>
    </row>
    <row r="11966" spans="1:3">
      <c r="A11966"/>
      <c r="B11966"/>
      <c r="C11966"/>
    </row>
    <row r="11967" spans="1:3">
      <c r="A11967"/>
      <c r="B11967"/>
      <c r="C11967"/>
    </row>
    <row r="11968" spans="1:3">
      <c r="A11968"/>
      <c r="B11968"/>
      <c r="C11968"/>
    </row>
    <row r="11969" spans="1:3">
      <c r="A11969"/>
      <c r="B11969"/>
      <c r="C11969"/>
    </row>
    <row r="11970" spans="1:3">
      <c r="A11970"/>
      <c r="B11970"/>
      <c r="C11970"/>
    </row>
    <row r="11971" spans="1:3">
      <c r="A11971"/>
      <c r="B11971"/>
      <c r="C11971"/>
    </row>
    <row r="11972" spans="1:3">
      <c r="A11972"/>
      <c r="B11972"/>
      <c r="C11972"/>
    </row>
    <row r="11973" spans="1:3">
      <c r="A11973"/>
      <c r="B11973"/>
      <c r="C11973"/>
    </row>
    <row r="11974" spans="1:3">
      <c r="A11974"/>
      <c r="B11974"/>
      <c r="C11974"/>
    </row>
    <row r="11975" spans="1:3">
      <c r="A11975"/>
      <c r="B11975"/>
      <c r="C11975"/>
    </row>
    <row r="11976" spans="1:3">
      <c r="A11976"/>
      <c r="B11976"/>
      <c r="C11976"/>
    </row>
    <row r="11977" spans="1:3">
      <c r="A11977"/>
      <c r="B11977"/>
      <c r="C11977"/>
    </row>
    <row r="11978" spans="1:3">
      <c r="A11978"/>
      <c r="B11978"/>
      <c r="C11978"/>
    </row>
    <row r="11979" spans="1:3">
      <c r="A11979"/>
      <c r="B11979"/>
      <c r="C11979"/>
    </row>
    <row r="11980" spans="1:3">
      <c r="A11980"/>
      <c r="B11980"/>
      <c r="C11980"/>
    </row>
    <row r="11981" spans="1:3">
      <c r="A11981"/>
      <c r="B11981"/>
      <c r="C11981"/>
    </row>
    <row r="11982" spans="1:3">
      <c r="A11982"/>
      <c r="B11982"/>
      <c r="C11982"/>
    </row>
    <row r="11983" spans="1:3">
      <c r="A11983"/>
      <c r="B11983"/>
      <c r="C11983"/>
    </row>
    <row r="11984" spans="1:3">
      <c r="A11984"/>
      <c r="B11984"/>
      <c r="C11984"/>
    </row>
    <row r="11985" spans="1:3">
      <c r="A11985"/>
      <c r="B11985"/>
      <c r="C11985"/>
    </row>
    <row r="11986" spans="1:3">
      <c r="A11986"/>
      <c r="B11986"/>
      <c r="C11986"/>
    </row>
    <row r="11987" spans="1:3">
      <c r="A11987"/>
      <c r="B11987"/>
      <c r="C11987"/>
    </row>
    <row r="11988" spans="1:3">
      <c r="A11988"/>
      <c r="B11988"/>
      <c r="C11988"/>
    </row>
    <row r="11989" spans="1:3">
      <c r="A11989"/>
      <c r="B11989"/>
      <c r="C11989"/>
    </row>
    <row r="11990" spans="1:3">
      <c r="A11990"/>
      <c r="B11990"/>
      <c r="C11990"/>
    </row>
    <row r="11991" spans="1:3">
      <c r="A11991"/>
      <c r="B11991"/>
      <c r="C11991"/>
    </row>
    <row r="11992" spans="1:3">
      <c r="A11992"/>
      <c r="B11992"/>
      <c r="C11992"/>
    </row>
    <row r="11993" spans="1:3">
      <c r="A11993"/>
      <c r="B11993"/>
      <c r="C11993"/>
    </row>
    <row r="11994" spans="1:3">
      <c r="A11994"/>
      <c r="B11994"/>
      <c r="C11994"/>
    </row>
    <row r="11995" spans="1:3">
      <c r="A11995"/>
      <c r="B11995"/>
      <c r="C11995"/>
    </row>
    <row r="11996" spans="1:3">
      <c r="A11996"/>
      <c r="B11996"/>
      <c r="C11996"/>
    </row>
    <row r="11997" spans="1:3">
      <c r="A11997"/>
      <c r="B11997"/>
      <c r="C11997"/>
    </row>
    <row r="11998" spans="1:3">
      <c r="A11998"/>
      <c r="B11998"/>
      <c r="C11998"/>
    </row>
    <row r="11999" spans="1:3">
      <c r="A11999"/>
      <c r="B11999"/>
      <c r="C11999"/>
    </row>
    <row r="12000" spans="1:3">
      <c r="A12000"/>
      <c r="B12000"/>
      <c r="C12000"/>
    </row>
    <row r="12001" spans="1:3">
      <c r="A12001"/>
      <c r="B12001"/>
      <c r="C12001"/>
    </row>
    <row r="12002" spans="1:3">
      <c r="A12002"/>
      <c r="B12002"/>
      <c r="C12002"/>
    </row>
    <row r="12003" spans="1:3">
      <c r="A12003"/>
      <c r="B12003"/>
      <c r="C12003"/>
    </row>
    <row r="12004" spans="1:3">
      <c r="A12004"/>
      <c r="B12004"/>
      <c r="C12004"/>
    </row>
    <row r="12005" spans="1:3">
      <c r="A12005"/>
      <c r="B12005"/>
      <c r="C12005"/>
    </row>
    <row r="12006" spans="1:3">
      <c r="A12006"/>
      <c r="B12006"/>
      <c r="C12006"/>
    </row>
    <row r="12007" spans="1:3">
      <c r="A12007"/>
      <c r="B12007"/>
      <c r="C12007"/>
    </row>
    <row r="12008" spans="1:3">
      <c r="A12008"/>
      <c r="B12008"/>
      <c r="C12008"/>
    </row>
    <row r="12009" spans="1:3">
      <c r="A12009"/>
      <c r="B12009"/>
      <c r="C12009"/>
    </row>
    <row r="12010" spans="1:3">
      <c r="A12010"/>
      <c r="B12010"/>
      <c r="C12010"/>
    </row>
    <row r="12011" spans="1:3">
      <c r="A12011"/>
      <c r="B12011"/>
      <c r="C12011"/>
    </row>
    <row r="12012" spans="1:3">
      <c r="A12012"/>
      <c r="B12012"/>
      <c r="C12012"/>
    </row>
    <row r="12013" spans="1:3">
      <c r="A12013"/>
      <c r="B12013"/>
      <c r="C12013"/>
    </row>
    <row r="12014" spans="1:3">
      <c r="A12014"/>
      <c r="B12014"/>
      <c r="C12014"/>
    </row>
    <row r="12015" spans="1:3">
      <c r="A12015"/>
      <c r="B12015"/>
      <c r="C12015"/>
    </row>
    <row r="12016" spans="1:3">
      <c r="A12016"/>
      <c r="B12016"/>
      <c r="C12016"/>
    </row>
    <row r="12017" spans="1:3">
      <c r="A12017"/>
      <c r="B12017"/>
      <c r="C12017"/>
    </row>
    <row r="12018" spans="1:3">
      <c r="A12018"/>
      <c r="B12018"/>
      <c r="C12018"/>
    </row>
    <row r="12019" spans="1:3">
      <c r="A12019"/>
      <c r="B12019"/>
      <c r="C12019"/>
    </row>
    <row r="12020" spans="1:3">
      <c r="A12020"/>
      <c r="B12020"/>
      <c r="C12020"/>
    </row>
    <row r="12021" spans="1:3">
      <c r="A12021"/>
      <c r="B12021"/>
      <c r="C12021"/>
    </row>
    <row r="12022" spans="1:3">
      <c r="A12022"/>
      <c r="B12022"/>
      <c r="C12022"/>
    </row>
    <row r="12023" spans="1:3">
      <c r="A12023"/>
      <c r="B12023"/>
      <c r="C12023"/>
    </row>
    <row r="12024" spans="1:3">
      <c r="A12024"/>
      <c r="B12024"/>
      <c r="C12024"/>
    </row>
    <row r="12025" spans="1:3">
      <c r="A12025"/>
      <c r="B12025"/>
      <c r="C12025"/>
    </row>
    <row r="12026" spans="1:3">
      <c r="A12026"/>
      <c r="B12026"/>
      <c r="C12026"/>
    </row>
    <row r="12027" spans="1:3">
      <c r="A12027"/>
      <c r="B12027"/>
      <c r="C12027"/>
    </row>
    <row r="12028" spans="1:3">
      <c r="A12028"/>
      <c r="B12028"/>
      <c r="C12028"/>
    </row>
    <row r="12029" spans="1:3">
      <c r="A12029"/>
      <c r="B12029"/>
      <c r="C12029"/>
    </row>
    <row r="12030" spans="1:3">
      <c r="A12030"/>
      <c r="B12030"/>
      <c r="C12030"/>
    </row>
    <row r="12031" spans="1:3">
      <c r="A12031"/>
      <c r="B12031"/>
      <c r="C12031"/>
    </row>
    <row r="12032" spans="1:3">
      <c r="A12032"/>
      <c r="B12032"/>
      <c r="C12032"/>
    </row>
    <row r="12033" spans="1:3">
      <c r="A12033"/>
      <c r="B12033"/>
      <c r="C12033"/>
    </row>
    <row r="12034" spans="1:3">
      <c r="A12034"/>
      <c r="B12034"/>
      <c r="C12034"/>
    </row>
    <row r="12035" spans="1:3">
      <c r="A12035"/>
      <c r="B12035"/>
      <c r="C12035"/>
    </row>
    <row r="12036" spans="1:3">
      <c r="A12036"/>
      <c r="B12036"/>
      <c r="C12036"/>
    </row>
    <row r="12037" spans="1:3">
      <c r="A12037"/>
      <c r="B12037"/>
      <c r="C12037"/>
    </row>
    <row r="12038" spans="1:3">
      <c r="A12038"/>
      <c r="B12038"/>
      <c r="C12038"/>
    </row>
    <row r="12039" spans="1:3">
      <c r="A12039"/>
      <c r="B12039"/>
      <c r="C12039"/>
    </row>
    <row r="12040" spans="1:3">
      <c r="A12040"/>
      <c r="B12040"/>
      <c r="C12040"/>
    </row>
    <row r="12041" spans="1:3">
      <c r="A12041"/>
      <c r="B12041"/>
      <c r="C12041"/>
    </row>
    <row r="12042" spans="1:3">
      <c r="A12042"/>
      <c r="B12042"/>
      <c r="C12042"/>
    </row>
    <row r="12043" spans="1:3">
      <c r="A12043"/>
      <c r="B12043"/>
      <c r="C12043"/>
    </row>
    <row r="12044" spans="1:3">
      <c r="A12044"/>
      <c r="B12044"/>
      <c r="C12044"/>
    </row>
    <row r="12045" spans="1:3">
      <c r="A12045"/>
      <c r="B12045"/>
      <c r="C12045"/>
    </row>
    <row r="12046" spans="1:3">
      <c r="A12046"/>
      <c r="B12046"/>
      <c r="C12046"/>
    </row>
    <row r="12047" spans="1:3">
      <c r="A12047"/>
      <c r="B12047"/>
      <c r="C12047"/>
    </row>
    <row r="12048" spans="1:3">
      <c r="A12048"/>
      <c r="B12048"/>
      <c r="C12048"/>
    </row>
    <row r="12049" spans="1:3">
      <c r="A12049"/>
      <c r="B12049"/>
      <c r="C12049"/>
    </row>
    <row r="12050" spans="1:3">
      <c r="A12050"/>
      <c r="B12050"/>
      <c r="C12050"/>
    </row>
    <row r="12051" spans="1:3">
      <c r="A12051"/>
      <c r="B12051"/>
      <c r="C12051"/>
    </row>
    <row r="12052" spans="1:3">
      <c r="A12052"/>
      <c r="B12052"/>
      <c r="C12052"/>
    </row>
    <row r="12053" spans="1:3">
      <c r="A12053"/>
      <c r="B12053"/>
      <c r="C12053"/>
    </row>
    <row r="12054" spans="1:3">
      <c r="A12054"/>
      <c r="B12054"/>
      <c r="C12054"/>
    </row>
    <row r="12055" spans="1:3">
      <c r="A12055"/>
      <c r="B12055"/>
      <c r="C12055"/>
    </row>
    <row r="12056" spans="1:3">
      <c r="A12056"/>
      <c r="B12056"/>
      <c r="C12056"/>
    </row>
    <row r="12057" spans="1:3">
      <c r="A12057"/>
      <c r="B12057"/>
      <c r="C12057"/>
    </row>
    <row r="12058" spans="1:3">
      <c r="A12058"/>
      <c r="B12058"/>
      <c r="C12058"/>
    </row>
    <row r="12059" spans="1:3">
      <c r="A12059"/>
      <c r="B12059"/>
      <c r="C12059"/>
    </row>
    <row r="12060" spans="1:3">
      <c r="A12060"/>
      <c r="B12060"/>
      <c r="C12060"/>
    </row>
    <row r="12061" spans="1:3">
      <c r="A12061"/>
      <c r="B12061"/>
      <c r="C12061"/>
    </row>
    <row r="12062" spans="1:3">
      <c r="A12062"/>
      <c r="B12062"/>
      <c r="C12062"/>
    </row>
    <row r="12063" spans="1:3">
      <c r="A12063"/>
      <c r="B12063"/>
      <c r="C12063"/>
    </row>
    <row r="12064" spans="1:3">
      <c r="A12064"/>
      <c r="B12064"/>
      <c r="C12064"/>
    </row>
    <row r="12065" spans="1:3">
      <c r="A12065"/>
      <c r="B12065"/>
      <c r="C12065"/>
    </row>
    <row r="12066" spans="1:3">
      <c r="A12066"/>
      <c r="B12066"/>
      <c r="C12066"/>
    </row>
    <row r="12067" spans="1:3">
      <c r="A12067"/>
      <c r="B12067"/>
      <c r="C12067"/>
    </row>
    <row r="12068" spans="1:3">
      <c r="A12068"/>
      <c r="B12068"/>
      <c r="C12068"/>
    </row>
    <row r="12069" spans="1:3">
      <c r="A12069"/>
      <c r="B12069"/>
      <c r="C12069"/>
    </row>
    <row r="12070" spans="1:3">
      <c r="A12070"/>
      <c r="B12070"/>
      <c r="C12070"/>
    </row>
    <row r="12071" spans="1:3">
      <c r="A12071"/>
      <c r="B12071"/>
      <c r="C12071"/>
    </row>
    <row r="12072" spans="1:3">
      <c r="A12072"/>
      <c r="B12072"/>
      <c r="C12072"/>
    </row>
    <row r="12073" spans="1:3">
      <c r="A12073"/>
      <c r="B12073"/>
      <c r="C12073"/>
    </row>
    <row r="12074" spans="1:3">
      <c r="A12074"/>
      <c r="B12074"/>
      <c r="C12074"/>
    </row>
    <row r="12075" spans="1:3">
      <c r="A12075"/>
      <c r="B12075"/>
      <c r="C12075"/>
    </row>
    <row r="12076" spans="1:3">
      <c r="A12076"/>
      <c r="B12076"/>
      <c r="C12076"/>
    </row>
    <row r="12077" spans="1:3">
      <c r="A12077"/>
      <c r="B12077"/>
      <c r="C12077"/>
    </row>
    <row r="12078" spans="1:3">
      <c r="A12078"/>
      <c r="B12078"/>
      <c r="C12078"/>
    </row>
    <row r="12079" spans="1:3">
      <c r="A12079"/>
      <c r="B12079"/>
      <c r="C12079"/>
    </row>
    <row r="12080" spans="1:3">
      <c r="A12080"/>
      <c r="B12080"/>
      <c r="C12080"/>
    </row>
    <row r="12081" spans="1:3">
      <c r="A12081"/>
      <c r="B12081"/>
      <c r="C12081"/>
    </row>
    <row r="12082" spans="1:3">
      <c r="A12082"/>
      <c r="B12082"/>
      <c r="C12082"/>
    </row>
    <row r="12083" spans="1:3">
      <c r="A12083"/>
      <c r="B12083"/>
      <c r="C12083"/>
    </row>
    <row r="12084" spans="1:3">
      <c r="A12084"/>
      <c r="B12084"/>
      <c r="C12084"/>
    </row>
    <row r="12085" spans="1:3">
      <c r="A12085"/>
      <c r="B12085"/>
      <c r="C12085"/>
    </row>
    <row r="12086" spans="1:3">
      <c r="A12086"/>
      <c r="B12086"/>
      <c r="C12086"/>
    </row>
    <row r="12087" spans="1:3">
      <c r="A12087"/>
      <c r="B12087"/>
      <c r="C12087"/>
    </row>
    <row r="12088" spans="1:3">
      <c r="A12088"/>
      <c r="B12088"/>
      <c r="C12088"/>
    </row>
    <row r="12089" spans="1:3">
      <c r="A12089"/>
      <c r="B12089"/>
      <c r="C12089"/>
    </row>
    <row r="12090" spans="1:3">
      <c r="A12090"/>
      <c r="B12090"/>
      <c r="C12090"/>
    </row>
    <row r="12091" spans="1:3">
      <c r="A12091"/>
      <c r="B12091"/>
      <c r="C12091"/>
    </row>
    <row r="12092" spans="1:3">
      <c r="A12092"/>
      <c r="B12092"/>
      <c r="C12092"/>
    </row>
    <row r="12093" spans="1:3">
      <c r="A12093"/>
      <c r="B12093"/>
      <c r="C12093"/>
    </row>
    <row r="12094" spans="1:3">
      <c r="A12094"/>
      <c r="B12094"/>
      <c r="C12094"/>
    </row>
    <row r="12095" spans="1:3">
      <c r="A12095"/>
      <c r="B12095"/>
      <c r="C12095"/>
    </row>
    <row r="12096" spans="1:3">
      <c r="A12096"/>
      <c r="B12096"/>
      <c r="C12096"/>
    </row>
    <row r="12097" spans="1:3">
      <c r="A12097"/>
      <c r="B12097"/>
      <c r="C12097"/>
    </row>
    <row r="12098" spans="1:3">
      <c r="A12098"/>
      <c r="B12098"/>
      <c r="C12098"/>
    </row>
    <row r="12099" spans="1:3">
      <c r="A12099"/>
      <c r="B12099"/>
      <c r="C12099"/>
    </row>
    <row r="12100" spans="1:3">
      <c r="A12100"/>
      <c r="B12100"/>
      <c r="C12100"/>
    </row>
    <row r="12101" spans="1:3">
      <c r="A12101"/>
      <c r="B12101"/>
      <c r="C12101"/>
    </row>
    <row r="12102" spans="1:3">
      <c r="A12102"/>
      <c r="B12102"/>
      <c r="C12102"/>
    </row>
    <row r="12103" spans="1:3">
      <c r="A12103"/>
      <c r="B12103"/>
      <c r="C12103"/>
    </row>
    <row r="12104" spans="1:3">
      <c r="A12104"/>
      <c r="B12104"/>
      <c r="C12104"/>
    </row>
    <row r="12105" spans="1:3">
      <c r="A12105"/>
      <c r="B12105"/>
      <c r="C12105"/>
    </row>
    <row r="12106" spans="1:3">
      <c r="A12106"/>
      <c r="B12106"/>
      <c r="C12106"/>
    </row>
    <row r="12107" spans="1:3">
      <c r="A12107"/>
      <c r="B12107"/>
      <c r="C12107"/>
    </row>
    <row r="12108" spans="1:3">
      <c r="A12108"/>
      <c r="B12108"/>
      <c r="C12108"/>
    </row>
    <row r="12109" spans="1:3">
      <c r="A12109"/>
      <c r="B12109"/>
      <c r="C12109"/>
    </row>
    <row r="12110" spans="1:3">
      <c r="A12110"/>
      <c r="B12110"/>
      <c r="C12110"/>
    </row>
    <row r="12111" spans="1:3">
      <c r="A12111"/>
      <c r="B12111"/>
      <c r="C12111"/>
    </row>
    <row r="12112" spans="1:3">
      <c r="A12112"/>
      <c r="B12112"/>
      <c r="C12112"/>
    </row>
    <row r="12113" spans="1:3">
      <c r="A12113"/>
      <c r="B12113"/>
      <c r="C12113"/>
    </row>
    <row r="12114" spans="1:3">
      <c r="A12114"/>
      <c r="B12114"/>
      <c r="C12114"/>
    </row>
    <row r="12115" spans="1:3">
      <c r="A12115"/>
      <c r="B12115"/>
      <c r="C12115"/>
    </row>
    <row r="12116" spans="1:3">
      <c r="A12116"/>
      <c r="B12116"/>
      <c r="C12116"/>
    </row>
    <row r="12117" spans="1:3">
      <c r="A12117"/>
      <c r="B12117"/>
      <c r="C12117"/>
    </row>
    <row r="12118" spans="1:3">
      <c r="A12118"/>
      <c r="B12118"/>
      <c r="C12118"/>
    </row>
    <row r="12119" spans="1:3">
      <c r="A12119"/>
      <c r="B12119"/>
      <c r="C12119"/>
    </row>
    <row r="12120" spans="1:3">
      <c r="A12120"/>
      <c r="B12120"/>
      <c r="C12120"/>
    </row>
    <row r="12121" spans="1:3">
      <c r="A12121"/>
      <c r="B12121"/>
      <c r="C12121"/>
    </row>
    <row r="12122" spans="1:3">
      <c r="A12122"/>
      <c r="B12122"/>
      <c r="C12122"/>
    </row>
    <row r="12123" spans="1:3">
      <c r="A12123"/>
      <c r="B12123"/>
      <c r="C12123"/>
    </row>
    <row r="12124" spans="1:3">
      <c r="A12124"/>
      <c r="B12124"/>
      <c r="C12124"/>
    </row>
    <row r="12125" spans="1:3">
      <c r="A12125"/>
      <c r="B12125"/>
      <c r="C12125"/>
    </row>
    <row r="12126" spans="1:3">
      <c r="A12126"/>
      <c r="B12126"/>
      <c r="C12126"/>
    </row>
    <row r="12127" spans="1:3">
      <c r="A12127"/>
      <c r="B12127"/>
      <c r="C12127"/>
    </row>
    <row r="12128" spans="1:3">
      <c r="A12128"/>
      <c r="B12128"/>
      <c r="C12128"/>
    </row>
    <row r="12129" spans="1:3">
      <c r="A12129"/>
      <c r="B12129"/>
      <c r="C12129"/>
    </row>
    <row r="12130" spans="1:3">
      <c r="A12130"/>
      <c r="B12130"/>
      <c r="C12130"/>
    </row>
    <row r="12131" spans="1:3">
      <c r="A12131"/>
      <c r="B12131"/>
      <c r="C12131"/>
    </row>
    <row r="12132" spans="1:3">
      <c r="A12132"/>
      <c r="B12132"/>
      <c r="C12132"/>
    </row>
    <row r="12133" spans="1:3">
      <c r="A12133"/>
      <c r="B12133"/>
      <c r="C12133"/>
    </row>
    <row r="12134" spans="1:3">
      <c r="A12134"/>
      <c r="B12134"/>
      <c r="C12134"/>
    </row>
    <row r="12135" spans="1:3">
      <c r="A12135"/>
      <c r="B12135"/>
      <c r="C12135"/>
    </row>
    <row r="12136" spans="1:3">
      <c r="A12136"/>
      <c r="B12136"/>
      <c r="C12136"/>
    </row>
    <row r="12137" spans="1:3">
      <c r="A12137"/>
      <c r="B12137"/>
      <c r="C12137"/>
    </row>
    <row r="12138" spans="1:3">
      <c r="A12138"/>
      <c r="B12138"/>
      <c r="C12138"/>
    </row>
    <row r="12139" spans="1:3">
      <c r="A12139"/>
      <c r="B12139"/>
      <c r="C12139"/>
    </row>
    <row r="12140" spans="1:3">
      <c r="A12140"/>
      <c r="B12140"/>
      <c r="C12140"/>
    </row>
    <row r="12141" spans="1:3">
      <c r="A12141"/>
      <c r="B12141"/>
      <c r="C12141"/>
    </row>
    <row r="12142" spans="1:3">
      <c r="A12142"/>
      <c r="B12142"/>
      <c r="C12142"/>
    </row>
    <row r="12143" spans="1:3">
      <c r="A12143"/>
      <c r="B12143"/>
      <c r="C12143"/>
    </row>
    <row r="12144" spans="1:3">
      <c r="A12144"/>
      <c r="B12144"/>
      <c r="C12144"/>
    </row>
    <row r="12145" spans="1:3">
      <c r="A12145"/>
      <c r="B12145"/>
      <c r="C12145"/>
    </row>
    <row r="12146" spans="1:3">
      <c r="A12146"/>
      <c r="B12146"/>
      <c r="C12146"/>
    </row>
    <row r="12147" spans="1:3">
      <c r="A12147"/>
      <c r="B12147"/>
      <c r="C12147"/>
    </row>
    <row r="12148" spans="1:3">
      <c r="A12148"/>
      <c r="B12148"/>
      <c r="C12148"/>
    </row>
    <row r="12149" spans="1:3">
      <c r="A12149"/>
      <c r="B12149"/>
      <c r="C12149"/>
    </row>
    <row r="12150" spans="1:3">
      <c r="A12150"/>
      <c r="B12150"/>
      <c r="C12150"/>
    </row>
    <row r="12151" spans="1:3">
      <c r="A12151"/>
      <c r="B12151"/>
      <c r="C12151"/>
    </row>
    <row r="12152" spans="1:3">
      <c r="A12152"/>
      <c r="B12152"/>
      <c r="C12152"/>
    </row>
    <row r="12153" spans="1:3">
      <c r="A12153"/>
      <c r="B12153"/>
      <c r="C12153"/>
    </row>
    <row r="12154" spans="1:3">
      <c r="A12154"/>
      <c r="B12154"/>
      <c r="C12154"/>
    </row>
    <row r="12155" spans="1:3">
      <c r="A12155"/>
      <c r="B12155"/>
      <c r="C12155"/>
    </row>
    <row r="12156" spans="1:3">
      <c r="A12156"/>
      <c r="B12156"/>
      <c r="C12156"/>
    </row>
    <row r="12157" spans="1:3">
      <c r="A12157"/>
      <c r="B12157"/>
      <c r="C12157"/>
    </row>
    <row r="12158" spans="1:3">
      <c r="A12158"/>
      <c r="B12158"/>
      <c r="C12158"/>
    </row>
    <row r="12159" spans="1:3">
      <c r="A12159"/>
      <c r="B12159"/>
      <c r="C12159"/>
    </row>
    <row r="12160" spans="1:3">
      <c r="A12160"/>
      <c r="B12160"/>
      <c r="C12160"/>
    </row>
    <row r="12161" spans="1:3">
      <c r="A12161"/>
      <c r="B12161"/>
      <c r="C12161"/>
    </row>
    <row r="12162" spans="1:3">
      <c r="A12162"/>
      <c r="B12162"/>
      <c r="C12162"/>
    </row>
    <row r="12163" spans="1:3">
      <c r="A12163"/>
      <c r="B12163"/>
      <c r="C12163"/>
    </row>
    <row r="12164" spans="1:3">
      <c r="A12164"/>
      <c r="B12164"/>
      <c r="C12164"/>
    </row>
    <row r="12165" spans="1:3">
      <c r="A12165"/>
      <c r="B12165"/>
      <c r="C12165"/>
    </row>
    <row r="12166" spans="1:3">
      <c r="A12166"/>
      <c r="B12166"/>
      <c r="C12166"/>
    </row>
    <row r="12167" spans="1:3">
      <c r="A12167"/>
      <c r="B12167"/>
      <c r="C12167"/>
    </row>
    <row r="12168" spans="1:3">
      <c r="A12168"/>
      <c r="B12168"/>
      <c r="C12168"/>
    </row>
    <row r="12169" spans="1:3">
      <c r="A12169"/>
      <c r="B12169"/>
      <c r="C12169"/>
    </row>
    <row r="12170" spans="1:3">
      <c r="A12170"/>
      <c r="B12170"/>
      <c r="C12170"/>
    </row>
    <row r="12171" spans="1:3">
      <c r="A12171"/>
      <c r="B12171"/>
      <c r="C12171"/>
    </row>
    <row r="12172" spans="1:3">
      <c r="A12172"/>
      <c r="B12172"/>
      <c r="C12172"/>
    </row>
    <row r="12173" spans="1:3">
      <c r="A12173"/>
      <c r="B12173"/>
      <c r="C12173"/>
    </row>
    <row r="12174" spans="1:3">
      <c r="A12174"/>
      <c r="B12174"/>
      <c r="C12174"/>
    </row>
    <row r="12175" spans="1:3">
      <c r="A12175"/>
      <c r="B12175"/>
      <c r="C12175"/>
    </row>
    <row r="12176" spans="1:3">
      <c r="A12176"/>
      <c r="B12176"/>
      <c r="C12176"/>
    </row>
    <row r="12177" spans="1:3">
      <c r="A12177"/>
      <c r="B12177"/>
      <c r="C12177"/>
    </row>
    <row r="12178" spans="1:3">
      <c r="A12178"/>
      <c r="B12178"/>
      <c r="C12178"/>
    </row>
    <row r="12179" spans="1:3">
      <c r="A12179"/>
      <c r="B12179"/>
      <c r="C12179"/>
    </row>
    <row r="12180" spans="1:3">
      <c r="A12180"/>
      <c r="B12180"/>
      <c r="C12180"/>
    </row>
    <row r="12181" spans="1:3">
      <c r="A12181"/>
      <c r="B12181"/>
      <c r="C12181"/>
    </row>
    <row r="12182" spans="1:3">
      <c r="A12182"/>
      <c r="B12182"/>
      <c r="C12182"/>
    </row>
    <row r="12183" spans="1:3">
      <c r="A12183"/>
      <c r="B12183"/>
      <c r="C12183"/>
    </row>
    <row r="12184" spans="1:3">
      <c r="A12184"/>
      <c r="B12184"/>
      <c r="C12184"/>
    </row>
    <row r="12185" spans="1:3">
      <c r="A12185"/>
      <c r="B12185"/>
      <c r="C12185"/>
    </row>
    <row r="12186" spans="1:3">
      <c r="A12186"/>
      <c r="B12186"/>
      <c r="C12186"/>
    </row>
    <row r="12187" spans="1:3">
      <c r="A12187"/>
      <c r="B12187"/>
      <c r="C12187"/>
    </row>
    <row r="12188" spans="1:3">
      <c r="A12188"/>
      <c r="B12188"/>
      <c r="C12188"/>
    </row>
    <row r="12189" spans="1:3">
      <c r="A12189"/>
      <c r="B12189"/>
      <c r="C12189"/>
    </row>
    <row r="12190" spans="1:3">
      <c r="A12190"/>
      <c r="B12190"/>
      <c r="C12190"/>
    </row>
    <row r="12191" spans="1:3">
      <c r="A12191"/>
      <c r="B12191"/>
      <c r="C12191"/>
    </row>
    <row r="12192" spans="1:3">
      <c r="A12192"/>
      <c r="B12192"/>
      <c r="C12192"/>
    </row>
    <row r="12193" spans="1:3">
      <c r="A12193"/>
      <c r="B12193"/>
      <c r="C12193"/>
    </row>
    <row r="12194" spans="1:3">
      <c r="A12194"/>
      <c r="B12194"/>
      <c r="C12194"/>
    </row>
    <row r="12195" spans="1:3">
      <c r="A12195"/>
      <c r="B12195"/>
      <c r="C12195"/>
    </row>
    <row r="12196" spans="1:3">
      <c r="A12196"/>
      <c r="B12196"/>
      <c r="C12196"/>
    </row>
    <row r="12197" spans="1:3">
      <c r="A12197"/>
      <c r="B12197"/>
      <c r="C12197"/>
    </row>
    <row r="12198" spans="1:3">
      <c r="A12198"/>
      <c r="B12198"/>
      <c r="C12198"/>
    </row>
    <row r="12199" spans="1:3">
      <c r="A12199"/>
      <c r="B12199"/>
      <c r="C12199"/>
    </row>
    <row r="12200" spans="1:3">
      <c r="A12200"/>
      <c r="B12200"/>
      <c r="C12200"/>
    </row>
    <row r="12201" spans="1:3">
      <c r="A12201"/>
      <c r="B12201"/>
      <c r="C12201"/>
    </row>
    <row r="12202" spans="1:3">
      <c r="A12202"/>
      <c r="B12202"/>
      <c r="C12202"/>
    </row>
    <row r="12203" spans="1:3">
      <c r="A12203"/>
      <c r="B12203"/>
      <c r="C12203"/>
    </row>
    <row r="12204" spans="1:3">
      <c r="A12204"/>
      <c r="B12204"/>
      <c r="C12204"/>
    </row>
    <row r="12205" spans="1:3">
      <c r="A12205"/>
      <c r="B12205"/>
      <c r="C12205"/>
    </row>
    <row r="12206" spans="1:3">
      <c r="A12206"/>
      <c r="B12206"/>
      <c r="C12206"/>
    </row>
    <row r="12207" spans="1:3">
      <c r="A12207"/>
      <c r="B12207"/>
      <c r="C12207"/>
    </row>
    <row r="12208" spans="1:3">
      <c r="A12208"/>
      <c r="B12208"/>
      <c r="C12208"/>
    </row>
    <row r="12209" spans="1:3">
      <c r="A12209"/>
      <c r="B12209"/>
      <c r="C12209"/>
    </row>
    <row r="12210" spans="1:3">
      <c r="A12210"/>
      <c r="B12210"/>
      <c r="C12210"/>
    </row>
    <row r="12211" spans="1:3">
      <c r="A12211"/>
      <c r="B12211"/>
      <c r="C12211"/>
    </row>
    <row r="12212" spans="1:3">
      <c r="A12212"/>
      <c r="B12212"/>
      <c r="C12212"/>
    </row>
    <row r="12213" spans="1:3">
      <c r="A12213"/>
      <c r="B12213"/>
      <c r="C12213"/>
    </row>
    <row r="12214" spans="1:3">
      <c r="A12214"/>
      <c r="B12214"/>
      <c r="C12214"/>
    </row>
    <row r="12215" spans="1:3">
      <c r="A12215"/>
      <c r="B12215"/>
      <c r="C12215"/>
    </row>
    <row r="12216" spans="1:3">
      <c r="A12216"/>
      <c r="B12216"/>
      <c r="C12216"/>
    </row>
    <row r="12217" spans="1:3">
      <c r="A12217"/>
      <c r="B12217"/>
      <c r="C12217"/>
    </row>
    <row r="12218" spans="1:3">
      <c r="A12218"/>
      <c r="B12218"/>
      <c r="C12218"/>
    </row>
    <row r="12219" spans="1:3">
      <c r="A12219"/>
      <c r="B12219"/>
      <c r="C12219"/>
    </row>
    <row r="12220" spans="1:3">
      <c r="A12220"/>
      <c r="B12220"/>
      <c r="C12220"/>
    </row>
    <row r="12221" spans="1:3">
      <c r="A12221"/>
      <c r="B12221"/>
      <c r="C12221"/>
    </row>
    <row r="12222" spans="1:3">
      <c r="A12222"/>
      <c r="B12222"/>
      <c r="C12222"/>
    </row>
    <row r="12223" spans="1:3">
      <c r="A12223"/>
      <c r="B12223"/>
      <c r="C12223"/>
    </row>
    <row r="12224" spans="1:3">
      <c r="A12224"/>
      <c r="B12224"/>
      <c r="C12224"/>
    </row>
    <row r="12225" spans="1:3">
      <c r="A12225"/>
      <c r="B12225"/>
      <c r="C12225"/>
    </row>
    <row r="12226" spans="1:3">
      <c r="A12226"/>
      <c r="B12226"/>
      <c r="C12226"/>
    </row>
    <row r="12227" spans="1:3">
      <c r="A12227"/>
      <c r="B12227"/>
      <c r="C12227"/>
    </row>
    <row r="12228" spans="1:3">
      <c r="A12228"/>
      <c r="B12228"/>
      <c r="C12228"/>
    </row>
    <row r="12229" spans="1:3">
      <c r="A12229"/>
      <c r="B12229"/>
      <c r="C12229"/>
    </row>
    <row r="12230" spans="1:3">
      <c r="A12230"/>
      <c r="B12230"/>
      <c r="C12230"/>
    </row>
    <row r="12231" spans="1:3">
      <c r="A12231"/>
      <c r="B12231"/>
      <c r="C12231"/>
    </row>
    <row r="12232" spans="1:3">
      <c r="A12232"/>
      <c r="B12232"/>
      <c r="C12232"/>
    </row>
    <row r="12233" spans="1:3">
      <c r="A12233"/>
      <c r="B12233"/>
      <c r="C12233"/>
    </row>
    <row r="12234" spans="1:3">
      <c r="A12234"/>
      <c r="B12234"/>
      <c r="C12234"/>
    </row>
    <row r="12235" spans="1:3">
      <c r="A12235"/>
      <c r="B12235"/>
      <c r="C12235"/>
    </row>
    <row r="12236" spans="1:3">
      <c r="A12236"/>
      <c r="B12236"/>
      <c r="C12236"/>
    </row>
    <row r="12237" spans="1:3">
      <c r="A12237"/>
      <c r="B12237"/>
      <c r="C12237"/>
    </row>
    <row r="12238" spans="1:3">
      <c r="A12238"/>
      <c r="B12238"/>
      <c r="C12238"/>
    </row>
    <row r="12239" spans="1:3">
      <c r="A12239"/>
      <c r="B12239"/>
      <c r="C12239"/>
    </row>
    <row r="12240" spans="1:3">
      <c r="A12240"/>
      <c r="B12240"/>
      <c r="C12240"/>
    </row>
    <row r="12241" spans="1:3">
      <c r="A12241"/>
      <c r="B12241"/>
      <c r="C12241"/>
    </row>
    <row r="12242" spans="1:3">
      <c r="A12242"/>
      <c r="B12242"/>
      <c r="C12242"/>
    </row>
    <row r="12243" spans="1:3">
      <c r="A12243"/>
      <c r="B12243"/>
      <c r="C12243"/>
    </row>
    <row r="12244" spans="1:3">
      <c r="A12244"/>
      <c r="B12244"/>
      <c r="C12244"/>
    </row>
    <row r="12245" spans="1:3">
      <c r="A12245"/>
      <c r="B12245"/>
      <c r="C12245"/>
    </row>
    <row r="12246" spans="1:3">
      <c r="A12246"/>
      <c r="B12246"/>
      <c r="C12246"/>
    </row>
    <row r="12247" spans="1:3">
      <c r="A12247"/>
      <c r="B12247"/>
      <c r="C12247"/>
    </row>
    <row r="12248" spans="1:3">
      <c r="A12248"/>
      <c r="B12248"/>
      <c r="C12248"/>
    </row>
    <row r="12249" spans="1:3">
      <c r="A12249"/>
      <c r="B12249"/>
      <c r="C12249"/>
    </row>
    <row r="12250" spans="1:3">
      <c r="A12250"/>
      <c r="B12250"/>
      <c r="C12250"/>
    </row>
    <row r="12251" spans="1:3">
      <c r="A12251"/>
      <c r="B12251"/>
      <c r="C12251"/>
    </row>
    <row r="12252" spans="1:3">
      <c r="A12252"/>
      <c r="B12252"/>
      <c r="C12252"/>
    </row>
    <row r="12253" spans="1:3">
      <c r="A12253"/>
      <c r="B12253"/>
      <c r="C12253"/>
    </row>
    <row r="12254" spans="1:3">
      <c r="A12254"/>
      <c r="B12254"/>
      <c r="C12254"/>
    </row>
    <row r="12255" spans="1:3">
      <c r="A12255"/>
      <c r="B12255"/>
      <c r="C12255"/>
    </row>
    <row r="12256" spans="1:3">
      <c r="A12256"/>
      <c r="B12256"/>
      <c r="C12256"/>
    </row>
    <row r="12257" spans="1:3">
      <c r="A12257"/>
      <c r="B12257"/>
      <c r="C12257"/>
    </row>
    <row r="12258" spans="1:3">
      <c r="A12258"/>
      <c r="B12258"/>
      <c r="C12258"/>
    </row>
    <row r="12259" spans="1:3">
      <c r="A12259"/>
      <c r="B12259"/>
      <c r="C12259"/>
    </row>
    <row r="12260" spans="1:3">
      <c r="A12260"/>
      <c r="B12260"/>
      <c r="C12260"/>
    </row>
    <row r="12261" spans="1:3">
      <c r="A12261"/>
      <c r="B12261"/>
      <c r="C12261"/>
    </row>
    <row r="12262" spans="1:3">
      <c r="A12262"/>
      <c r="B12262"/>
      <c r="C12262"/>
    </row>
    <row r="12263" spans="1:3">
      <c r="A12263"/>
      <c r="B12263"/>
      <c r="C12263"/>
    </row>
    <row r="12264" spans="1:3">
      <c r="A12264"/>
      <c r="B12264"/>
      <c r="C12264"/>
    </row>
    <row r="12265" spans="1:3">
      <c r="A12265"/>
      <c r="B12265"/>
      <c r="C12265"/>
    </row>
    <row r="12266" spans="1:3">
      <c r="A12266"/>
      <c r="B12266"/>
      <c r="C12266"/>
    </row>
    <row r="12267" spans="1:3">
      <c r="A12267"/>
      <c r="B12267"/>
      <c r="C12267"/>
    </row>
    <row r="12268" spans="1:3">
      <c r="A12268"/>
      <c r="B12268"/>
      <c r="C12268"/>
    </row>
    <row r="12269" spans="1:3">
      <c r="A12269"/>
      <c r="B12269"/>
      <c r="C12269"/>
    </row>
    <row r="12270" spans="1:3">
      <c r="A12270"/>
      <c r="B12270"/>
      <c r="C12270"/>
    </row>
    <row r="12271" spans="1:3">
      <c r="A12271"/>
      <c r="B12271"/>
      <c r="C12271"/>
    </row>
    <row r="12272" spans="1:3">
      <c r="A12272"/>
      <c r="B12272"/>
      <c r="C12272"/>
    </row>
    <row r="12273" spans="1:3">
      <c r="A12273"/>
      <c r="B12273"/>
      <c r="C12273"/>
    </row>
    <row r="12274" spans="1:3">
      <c r="A12274"/>
      <c r="B12274"/>
      <c r="C12274"/>
    </row>
    <row r="12275" spans="1:3">
      <c r="A12275"/>
      <c r="B12275"/>
      <c r="C12275"/>
    </row>
    <row r="12276" spans="1:3">
      <c r="A12276"/>
      <c r="B12276"/>
      <c r="C12276"/>
    </row>
    <row r="12277" spans="1:3">
      <c r="A12277"/>
      <c r="B12277"/>
      <c r="C12277"/>
    </row>
    <row r="12278" spans="1:3">
      <c r="A12278"/>
      <c r="B12278"/>
      <c r="C12278"/>
    </row>
    <row r="12279" spans="1:3">
      <c r="A12279"/>
      <c r="B12279"/>
      <c r="C12279"/>
    </row>
    <row r="12280" spans="1:3">
      <c r="A12280"/>
      <c r="B12280"/>
      <c r="C12280"/>
    </row>
    <row r="12281" spans="1:3">
      <c r="A12281"/>
      <c r="B12281"/>
      <c r="C12281"/>
    </row>
    <row r="12282" spans="1:3">
      <c r="A12282"/>
      <c r="B12282"/>
      <c r="C12282"/>
    </row>
    <row r="12283" spans="1:3">
      <c r="A12283"/>
      <c r="B12283"/>
      <c r="C12283"/>
    </row>
    <row r="12284" spans="1:3">
      <c r="A12284"/>
      <c r="B12284"/>
      <c r="C12284"/>
    </row>
    <row r="12285" spans="1:3">
      <c r="A12285"/>
      <c r="B12285"/>
      <c r="C12285"/>
    </row>
    <row r="12286" spans="1:3">
      <c r="A12286"/>
      <c r="B12286"/>
      <c r="C12286"/>
    </row>
    <row r="12287" spans="1:3">
      <c r="A12287"/>
      <c r="B12287"/>
      <c r="C12287"/>
    </row>
    <row r="12288" spans="1:3">
      <c r="A12288"/>
      <c r="B12288"/>
      <c r="C12288"/>
    </row>
    <row r="12289" spans="1:3">
      <c r="A12289"/>
      <c r="B12289"/>
      <c r="C12289"/>
    </row>
    <row r="12290" spans="1:3">
      <c r="A12290"/>
      <c r="B12290"/>
      <c r="C12290"/>
    </row>
    <row r="12291" spans="1:3">
      <c r="A12291"/>
      <c r="B12291"/>
      <c r="C12291"/>
    </row>
    <row r="12292" spans="1:3">
      <c r="A12292"/>
      <c r="B12292"/>
      <c r="C12292"/>
    </row>
    <row r="12293" spans="1:3">
      <c r="A12293"/>
      <c r="B12293"/>
      <c r="C12293"/>
    </row>
    <row r="12294" spans="1:3">
      <c r="A12294"/>
      <c r="B12294"/>
      <c r="C12294"/>
    </row>
    <row r="12295" spans="1:3">
      <c r="A12295"/>
      <c r="B12295"/>
      <c r="C12295"/>
    </row>
    <row r="12296" spans="1:3">
      <c r="A12296"/>
      <c r="B12296"/>
      <c r="C12296"/>
    </row>
    <row r="12297" spans="1:3">
      <c r="A12297"/>
      <c r="B12297"/>
      <c r="C12297"/>
    </row>
    <row r="12298" spans="1:3">
      <c r="A12298"/>
      <c r="B12298"/>
      <c r="C12298"/>
    </row>
    <row r="12299" spans="1:3">
      <c r="A12299"/>
      <c r="B12299"/>
      <c r="C12299"/>
    </row>
    <row r="12300" spans="1:3">
      <c r="A12300"/>
      <c r="B12300"/>
      <c r="C12300"/>
    </row>
    <row r="12301" spans="1:3">
      <c r="A12301"/>
      <c r="B12301"/>
      <c r="C12301"/>
    </row>
    <row r="12302" spans="1:3">
      <c r="A12302"/>
      <c r="B12302"/>
      <c r="C12302"/>
    </row>
    <row r="12303" spans="1:3">
      <c r="A12303"/>
      <c r="B12303"/>
      <c r="C12303"/>
    </row>
    <row r="12304" spans="1:3">
      <c r="A12304"/>
      <c r="B12304"/>
      <c r="C12304"/>
    </row>
    <row r="12305" spans="1:3">
      <c r="A12305"/>
      <c r="B12305"/>
      <c r="C12305"/>
    </row>
    <row r="12306" spans="1:3">
      <c r="A12306"/>
      <c r="B12306"/>
      <c r="C12306"/>
    </row>
    <row r="12307" spans="1:3">
      <c r="A12307"/>
      <c r="B12307"/>
      <c r="C12307"/>
    </row>
    <row r="12308" spans="1:3">
      <c r="A12308"/>
      <c r="B12308"/>
      <c r="C12308"/>
    </row>
    <row r="12309" spans="1:3">
      <c r="A12309"/>
      <c r="B12309"/>
      <c r="C12309"/>
    </row>
    <row r="12310" spans="1:3">
      <c r="A12310"/>
      <c r="B12310"/>
      <c r="C12310"/>
    </row>
    <row r="12311" spans="1:3">
      <c r="A12311"/>
      <c r="B12311"/>
      <c r="C12311"/>
    </row>
    <row r="12312" spans="1:3">
      <c r="A12312"/>
      <c r="B12312"/>
      <c r="C12312"/>
    </row>
    <row r="12313" spans="1:3">
      <c r="A12313"/>
      <c r="B12313"/>
      <c r="C12313"/>
    </row>
    <row r="12314" spans="1:3">
      <c r="A12314"/>
      <c r="B12314"/>
      <c r="C12314"/>
    </row>
    <row r="12315" spans="1:3">
      <c r="A12315"/>
      <c r="B12315"/>
      <c r="C12315"/>
    </row>
    <row r="12316" spans="1:3">
      <c r="A12316"/>
      <c r="B12316"/>
      <c r="C12316"/>
    </row>
    <row r="12317" spans="1:3">
      <c r="A12317"/>
      <c r="B12317"/>
      <c r="C12317"/>
    </row>
    <row r="12318" spans="1:3">
      <c r="A12318"/>
      <c r="B12318"/>
      <c r="C12318"/>
    </row>
    <row r="12319" spans="1:3">
      <c r="A12319"/>
      <c r="B12319"/>
      <c r="C12319"/>
    </row>
    <row r="12320" spans="1:3">
      <c r="A12320"/>
      <c r="B12320"/>
      <c r="C12320"/>
    </row>
    <row r="12321" spans="1:3">
      <c r="A12321"/>
      <c r="B12321"/>
      <c r="C12321"/>
    </row>
    <row r="12322" spans="1:3">
      <c r="A12322"/>
      <c r="B12322"/>
      <c r="C12322"/>
    </row>
    <row r="12323" spans="1:3">
      <c r="A12323"/>
      <c r="B12323"/>
      <c r="C12323"/>
    </row>
    <row r="12324" spans="1:3">
      <c r="A12324"/>
      <c r="B12324"/>
      <c r="C12324"/>
    </row>
    <row r="12325" spans="1:3">
      <c r="A12325"/>
      <c r="B12325"/>
      <c r="C12325"/>
    </row>
    <row r="12326" spans="1:3">
      <c r="A12326"/>
      <c r="B12326"/>
      <c r="C12326"/>
    </row>
    <row r="12327" spans="1:3">
      <c r="A12327"/>
      <c r="B12327"/>
      <c r="C12327"/>
    </row>
    <row r="12328" spans="1:3">
      <c r="A12328"/>
      <c r="B12328"/>
      <c r="C12328"/>
    </row>
    <row r="12329" spans="1:3">
      <c r="A12329"/>
      <c r="B12329"/>
      <c r="C12329"/>
    </row>
    <row r="12330" spans="1:3">
      <c r="A12330"/>
      <c r="B12330"/>
      <c r="C12330"/>
    </row>
    <row r="12331" spans="1:3">
      <c r="A12331"/>
      <c r="B12331"/>
      <c r="C12331"/>
    </row>
    <row r="12332" spans="1:3">
      <c r="A12332"/>
      <c r="B12332"/>
      <c r="C12332"/>
    </row>
    <row r="12333" spans="1:3">
      <c r="A12333"/>
      <c r="B12333"/>
      <c r="C12333"/>
    </row>
    <row r="12334" spans="1:3">
      <c r="A12334"/>
      <c r="B12334"/>
      <c r="C12334"/>
    </row>
    <row r="12335" spans="1:3">
      <c r="A12335"/>
      <c r="B12335"/>
      <c r="C12335"/>
    </row>
    <row r="12336" spans="1:3">
      <c r="A12336"/>
      <c r="B12336"/>
      <c r="C12336"/>
    </row>
    <row r="12337" spans="1:3">
      <c r="A12337"/>
      <c r="B12337"/>
      <c r="C12337"/>
    </row>
    <row r="12338" spans="1:3">
      <c r="A12338"/>
      <c r="B12338"/>
      <c r="C12338"/>
    </row>
    <row r="12339" spans="1:3">
      <c r="A12339"/>
      <c r="B12339"/>
      <c r="C12339"/>
    </row>
    <row r="12340" spans="1:3">
      <c r="A12340"/>
      <c r="B12340"/>
      <c r="C12340"/>
    </row>
    <row r="12341" spans="1:3">
      <c r="A12341"/>
      <c r="B12341"/>
      <c r="C12341"/>
    </row>
    <row r="12342" spans="1:3">
      <c r="A12342"/>
      <c r="B12342"/>
      <c r="C12342"/>
    </row>
    <row r="12343" spans="1:3">
      <c r="A12343"/>
      <c r="B12343"/>
      <c r="C12343"/>
    </row>
    <row r="12344" spans="1:3">
      <c r="A12344"/>
      <c r="B12344"/>
      <c r="C12344"/>
    </row>
    <row r="12345" spans="1:3">
      <c r="A12345"/>
      <c r="B12345"/>
      <c r="C12345"/>
    </row>
    <row r="12346" spans="1:3">
      <c r="A12346"/>
      <c r="B12346"/>
      <c r="C12346"/>
    </row>
    <row r="12347" spans="1:3">
      <c r="A12347"/>
      <c r="B12347"/>
      <c r="C12347"/>
    </row>
    <row r="12348" spans="1:3">
      <c r="A12348"/>
      <c r="B12348"/>
      <c r="C12348"/>
    </row>
    <row r="12349" spans="1:3">
      <c r="A12349"/>
      <c r="B12349"/>
      <c r="C12349"/>
    </row>
    <row r="12350" spans="1:3">
      <c r="A12350"/>
      <c r="B12350"/>
      <c r="C12350"/>
    </row>
    <row r="12351" spans="1:3">
      <c r="A12351"/>
      <c r="B12351"/>
      <c r="C12351"/>
    </row>
    <row r="12352" spans="1:3">
      <c r="A12352"/>
      <c r="B12352"/>
      <c r="C12352"/>
    </row>
    <row r="12353" spans="1:3">
      <c r="A12353"/>
      <c r="B12353"/>
      <c r="C12353"/>
    </row>
    <row r="12354" spans="1:3">
      <c r="A12354"/>
      <c r="B12354"/>
      <c r="C12354"/>
    </row>
    <row r="12355" spans="1:3">
      <c r="A12355"/>
      <c r="B12355"/>
      <c r="C12355"/>
    </row>
    <row r="12356" spans="1:3">
      <c r="A12356"/>
      <c r="B12356"/>
      <c r="C12356"/>
    </row>
    <row r="12357" spans="1:3">
      <c r="A12357"/>
      <c r="B12357"/>
      <c r="C12357"/>
    </row>
    <row r="12358" spans="1:3">
      <c r="A12358"/>
      <c r="B12358"/>
      <c r="C12358"/>
    </row>
    <row r="12359" spans="1:3">
      <c r="A12359"/>
      <c r="B12359"/>
      <c r="C12359"/>
    </row>
    <row r="12360" spans="1:3">
      <c r="A12360"/>
      <c r="B12360"/>
      <c r="C12360"/>
    </row>
    <row r="12361" spans="1:3">
      <c r="A12361"/>
      <c r="B12361"/>
      <c r="C12361"/>
    </row>
    <row r="12362" spans="1:3">
      <c r="A12362"/>
      <c r="B12362"/>
      <c r="C12362"/>
    </row>
    <row r="12363" spans="1:3">
      <c r="A12363"/>
      <c r="B12363"/>
      <c r="C12363"/>
    </row>
    <row r="12364" spans="1:3">
      <c r="A12364"/>
      <c r="B12364"/>
      <c r="C12364"/>
    </row>
    <row r="12365" spans="1:3">
      <c r="A12365"/>
      <c r="B12365"/>
      <c r="C12365"/>
    </row>
    <row r="12366" spans="1:3">
      <c r="A12366"/>
      <c r="B12366"/>
      <c r="C12366"/>
    </row>
    <row r="12367" spans="1:3">
      <c r="A12367"/>
      <c r="B12367"/>
      <c r="C12367"/>
    </row>
    <row r="12368" spans="1:3">
      <c r="A12368"/>
      <c r="B12368"/>
      <c r="C12368"/>
    </row>
    <row r="12369" spans="1:3">
      <c r="A12369"/>
      <c r="B12369"/>
      <c r="C12369"/>
    </row>
    <row r="12370" spans="1:3">
      <c r="A12370"/>
      <c r="B12370"/>
      <c r="C12370"/>
    </row>
    <row r="12371" spans="1:3">
      <c r="A12371"/>
      <c r="B12371"/>
      <c r="C12371"/>
    </row>
    <row r="12372" spans="1:3">
      <c r="A12372"/>
      <c r="B12372"/>
      <c r="C12372"/>
    </row>
    <row r="12373" spans="1:3">
      <c r="A12373"/>
      <c r="B12373"/>
      <c r="C12373"/>
    </row>
    <row r="12374" spans="1:3">
      <c r="A12374"/>
      <c r="B12374"/>
      <c r="C12374"/>
    </row>
    <row r="12375" spans="1:3">
      <c r="A12375"/>
      <c r="B12375"/>
      <c r="C12375"/>
    </row>
    <row r="12376" spans="1:3">
      <c r="A12376"/>
      <c r="B12376"/>
      <c r="C12376"/>
    </row>
    <row r="12377" spans="1:3">
      <c r="A12377"/>
      <c r="B12377"/>
      <c r="C12377"/>
    </row>
    <row r="12378" spans="1:3">
      <c r="A12378"/>
      <c r="B12378"/>
      <c r="C12378"/>
    </row>
    <row r="12379" spans="1:3">
      <c r="A12379"/>
      <c r="B12379"/>
      <c r="C12379"/>
    </row>
    <row r="12380" spans="1:3">
      <c r="A12380"/>
      <c r="B12380"/>
      <c r="C12380"/>
    </row>
    <row r="12381" spans="1:3">
      <c r="A12381"/>
      <c r="B12381"/>
      <c r="C12381"/>
    </row>
    <row r="12382" spans="1:3">
      <c r="A12382"/>
      <c r="B12382"/>
      <c r="C12382"/>
    </row>
    <row r="12383" spans="1:3">
      <c r="A12383"/>
      <c r="B12383"/>
      <c r="C12383"/>
    </row>
    <row r="12384" spans="1:3">
      <c r="A12384"/>
      <c r="B12384"/>
      <c r="C12384"/>
    </row>
    <row r="12385" spans="1:3">
      <c r="A12385"/>
      <c r="B12385"/>
      <c r="C12385"/>
    </row>
    <row r="12386" spans="1:3">
      <c r="A12386"/>
      <c r="B12386"/>
      <c r="C12386"/>
    </row>
    <row r="12387" spans="1:3">
      <c r="A12387"/>
      <c r="B12387"/>
      <c r="C12387"/>
    </row>
    <row r="12388" spans="1:3">
      <c r="A12388"/>
      <c r="B12388"/>
      <c r="C12388"/>
    </row>
    <row r="12389" spans="1:3">
      <c r="A12389"/>
      <c r="B12389"/>
      <c r="C12389"/>
    </row>
    <row r="12390" spans="1:3">
      <c r="A12390"/>
      <c r="B12390"/>
      <c r="C12390"/>
    </row>
    <row r="12391" spans="1:3">
      <c r="A12391"/>
      <c r="B12391"/>
      <c r="C12391"/>
    </row>
    <row r="12392" spans="1:3">
      <c r="A12392"/>
      <c r="B12392"/>
      <c r="C12392"/>
    </row>
    <row r="12393" spans="1:3">
      <c r="A12393"/>
      <c r="B12393"/>
      <c r="C12393"/>
    </row>
    <row r="12394" spans="1:3">
      <c r="A12394"/>
      <c r="B12394"/>
      <c r="C12394"/>
    </row>
    <row r="12395" spans="1:3">
      <c r="A12395"/>
      <c r="B12395"/>
      <c r="C12395"/>
    </row>
    <row r="12396" spans="1:3">
      <c r="A12396"/>
      <c r="B12396"/>
      <c r="C12396"/>
    </row>
    <row r="12397" spans="1:3">
      <c r="A12397"/>
      <c r="B12397"/>
      <c r="C12397"/>
    </row>
    <row r="12398" spans="1:3">
      <c r="A12398"/>
      <c r="B12398"/>
      <c r="C12398"/>
    </row>
    <row r="12399" spans="1:3">
      <c r="A12399"/>
      <c r="B12399"/>
      <c r="C12399"/>
    </row>
    <row r="12400" spans="1:3">
      <c r="A12400"/>
      <c r="B12400"/>
      <c r="C12400"/>
    </row>
    <row r="12401" spans="1:3">
      <c r="A12401"/>
      <c r="B12401"/>
      <c r="C12401"/>
    </row>
    <row r="12402" spans="1:3">
      <c r="A12402"/>
      <c r="B12402"/>
      <c r="C12402"/>
    </row>
    <row r="12403" spans="1:3">
      <c r="A12403"/>
      <c r="B12403"/>
      <c r="C12403"/>
    </row>
    <row r="12404" spans="1:3">
      <c r="A12404"/>
      <c r="B12404"/>
      <c r="C12404"/>
    </row>
    <row r="12405" spans="1:3">
      <c r="A12405"/>
      <c r="B12405"/>
      <c r="C12405"/>
    </row>
    <row r="12406" spans="1:3">
      <c r="A12406"/>
      <c r="B12406"/>
      <c r="C12406"/>
    </row>
    <row r="12407" spans="1:3">
      <c r="A12407"/>
      <c r="B12407"/>
      <c r="C12407"/>
    </row>
    <row r="12408" spans="1:3">
      <c r="A12408"/>
      <c r="B12408"/>
      <c r="C12408"/>
    </row>
    <row r="12409" spans="1:3">
      <c r="A12409"/>
      <c r="B12409"/>
      <c r="C12409"/>
    </row>
    <row r="12410" spans="1:3">
      <c r="A12410"/>
      <c r="B12410"/>
      <c r="C12410"/>
    </row>
    <row r="12411" spans="1:3">
      <c r="A12411"/>
      <c r="B12411"/>
      <c r="C12411"/>
    </row>
    <row r="12412" spans="1:3">
      <c r="A12412"/>
      <c r="B12412"/>
      <c r="C12412"/>
    </row>
    <row r="12413" spans="1:3">
      <c r="A12413"/>
      <c r="B12413"/>
      <c r="C12413"/>
    </row>
    <row r="12414" spans="1:3">
      <c r="A12414"/>
      <c r="B12414"/>
      <c r="C12414"/>
    </row>
    <row r="12415" spans="1:3">
      <c r="A12415"/>
      <c r="B12415"/>
      <c r="C12415"/>
    </row>
    <row r="12416" spans="1:3">
      <c r="A12416"/>
      <c r="B12416"/>
      <c r="C12416"/>
    </row>
    <row r="12417" spans="1:3">
      <c r="A12417"/>
      <c r="B12417"/>
      <c r="C12417"/>
    </row>
    <row r="12418" spans="1:3">
      <c r="A12418"/>
      <c r="B12418"/>
      <c r="C12418"/>
    </row>
    <row r="12419" spans="1:3">
      <c r="A12419"/>
      <c r="B12419"/>
      <c r="C12419"/>
    </row>
    <row r="12420" spans="1:3">
      <c r="A12420"/>
      <c r="B12420"/>
      <c r="C12420"/>
    </row>
    <row r="12421" spans="1:3">
      <c r="A12421"/>
      <c r="B12421"/>
      <c r="C12421"/>
    </row>
    <row r="12422" spans="1:3">
      <c r="A12422"/>
      <c r="B12422"/>
      <c r="C12422"/>
    </row>
    <row r="12423" spans="1:3">
      <c r="A12423"/>
      <c r="B12423"/>
      <c r="C12423"/>
    </row>
    <row r="12424" spans="1:3">
      <c r="A12424"/>
      <c r="B12424"/>
      <c r="C12424"/>
    </row>
    <row r="12425" spans="1:3">
      <c r="A12425"/>
      <c r="B12425"/>
      <c r="C12425"/>
    </row>
    <row r="12426" spans="1:3">
      <c r="A12426"/>
      <c r="B12426"/>
      <c r="C12426"/>
    </row>
    <row r="12427" spans="1:3">
      <c r="A12427"/>
      <c r="B12427"/>
      <c r="C12427"/>
    </row>
    <row r="12428" spans="1:3">
      <c r="A12428"/>
      <c r="B12428"/>
      <c r="C12428"/>
    </row>
    <row r="12429" spans="1:3">
      <c r="A12429"/>
      <c r="B12429"/>
      <c r="C12429"/>
    </row>
    <row r="12430" spans="1:3">
      <c r="A12430"/>
      <c r="B12430"/>
      <c r="C12430"/>
    </row>
    <row r="12431" spans="1:3">
      <c r="A12431"/>
      <c r="B12431"/>
      <c r="C12431"/>
    </row>
    <row r="12432" spans="1:3">
      <c r="A12432"/>
      <c r="B12432"/>
      <c r="C12432"/>
    </row>
    <row r="12433" spans="1:3">
      <c r="A12433"/>
      <c r="B12433"/>
      <c r="C12433"/>
    </row>
    <row r="12434" spans="1:3">
      <c r="A12434"/>
      <c r="B12434"/>
      <c r="C12434"/>
    </row>
    <row r="12435" spans="1:3">
      <c r="A12435"/>
      <c r="B12435"/>
      <c r="C12435"/>
    </row>
    <row r="12436" spans="1:3">
      <c r="A12436"/>
      <c r="B12436"/>
      <c r="C12436"/>
    </row>
    <row r="12437" spans="1:3">
      <c r="A12437"/>
      <c r="B12437"/>
      <c r="C12437"/>
    </row>
    <row r="12438" spans="1:3">
      <c r="A12438"/>
      <c r="B12438"/>
      <c r="C12438"/>
    </row>
    <row r="12439" spans="1:3">
      <c r="A12439"/>
      <c r="B12439"/>
      <c r="C12439"/>
    </row>
    <row r="12440" spans="1:3">
      <c r="A12440"/>
      <c r="B12440"/>
      <c r="C12440"/>
    </row>
    <row r="12441" spans="1:3">
      <c r="A12441"/>
      <c r="B12441"/>
      <c r="C12441"/>
    </row>
    <row r="12442" spans="1:3">
      <c r="A12442"/>
      <c r="B12442"/>
      <c r="C12442"/>
    </row>
    <row r="12443" spans="1:3">
      <c r="A12443"/>
      <c r="B12443"/>
      <c r="C12443"/>
    </row>
    <row r="12444" spans="1:3">
      <c r="A12444"/>
      <c r="B12444"/>
      <c r="C12444"/>
    </row>
    <row r="12445" spans="1:3">
      <c r="A12445"/>
      <c r="B12445"/>
      <c r="C12445"/>
    </row>
    <row r="12446" spans="1:3">
      <c r="A12446"/>
      <c r="B12446"/>
      <c r="C12446"/>
    </row>
    <row r="12447" spans="1:3">
      <c r="A12447"/>
      <c r="B12447"/>
      <c r="C12447"/>
    </row>
    <row r="12448" spans="1:3">
      <c r="A12448"/>
      <c r="B12448"/>
      <c r="C12448"/>
    </row>
    <row r="12449" spans="1:3">
      <c r="A12449"/>
      <c r="B12449"/>
      <c r="C12449"/>
    </row>
    <row r="12450" spans="1:3">
      <c r="A12450"/>
      <c r="B12450"/>
      <c r="C12450"/>
    </row>
    <row r="12451" spans="1:3">
      <c r="A12451"/>
      <c r="B12451"/>
      <c r="C12451"/>
    </row>
    <row r="12452" spans="1:3">
      <c r="A12452"/>
      <c r="B12452"/>
      <c r="C12452"/>
    </row>
    <row r="12453" spans="1:3">
      <c r="A12453"/>
      <c r="B12453"/>
      <c r="C12453"/>
    </row>
    <row r="12454" spans="1:3">
      <c r="A12454"/>
      <c r="B12454"/>
      <c r="C12454"/>
    </row>
    <row r="12455" spans="1:3">
      <c r="A12455"/>
      <c r="B12455"/>
      <c r="C12455"/>
    </row>
    <row r="12456" spans="1:3">
      <c r="A12456"/>
      <c r="B12456"/>
      <c r="C12456"/>
    </row>
    <row r="12457" spans="1:3">
      <c r="A12457"/>
      <c r="B12457"/>
      <c r="C12457"/>
    </row>
    <row r="12458" spans="1:3">
      <c r="A12458"/>
      <c r="B12458"/>
      <c r="C12458"/>
    </row>
    <row r="12459" spans="1:3">
      <c r="A12459"/>
      <c r="B12459"/>
      <c r="C12459"/>
    </row>
    <row r="12460" spans="1:3">
      <c r="A12460"/>
      <c r="B12460"/>
      <c r="C12460"/>
    </row>
    <row r="12461" spans="1:3">
      <c r="A12461"/>
      <c r="B12461"/>
      <c r="C12461"/>
    </row>
    <row r="12462" spans="1:3">
      <c r="A12462"/>
      <c r="B12462"/>
      <c r="C12462"/>
    </row>
    <row r="12463" spans="1:3">
      <c r="A12463"/>
      <c r="B12463"/>
      <c r="C12463"/>
    </row>
    <row r="12464" spans="1:3">
      <c r="A12464"/>
      <c r="B12464"/>
      <c r="C12464"/>
    </row>
    <row r="12465" spans="1:3">
      <c r="A12465"/>
      <c r="B12465"/>
      <c r="C12465"/>
    </row>
    <row r="12466" spans="1:3">
      <c r="A12466"/>
      <c r="B12466"/>
      <c r="C12466"/>
    </row>
    <row r="12467" spans="1:3">
      <c r="A12467"/>
      <c r="B12467"/>
      <c r="C12467"/>
    </row>
    <row r="12468" spans="1:3">
      <c r="A12468"/>
      <c r="B12468"/>
      <c r="C12468"/>
    </row>
    <row r="12469" spans="1:3">
      <c r="A12469"/>
      <c r="B12469"/>
      <c r="C12469"/>
    </row>
    <row r="12470" spans="1:3">
      <c r="A12470"/>
      <c r="B12470"/>
      <c r="C12470"/>
    </row>
    <row r="12471" spans="1:3">
      <c r="A12471"/>
      <c r="B12471"/>
      <c r="C12471"/>
    </row>
    <row r="12472" spans="1:3">
      <c r="A12472"/>
      <c r="B12472"/>
      <c r="C12472"/>
    </row>
    <row r="12473" spans="1:3">
      <c r="A12473"/>
      <c r="B12473"/>
      <c r="C12473"/>
    </row>
    <row r="12474" spans="1:3">
      <c r="A12474"/>
      <c r="B12474"/>
      <c r="C12474"/>
    </row>
    <row r="12475" spans="1:3">
      <c r="A12475"/>
      <c r="B12475"/>
      <c r="C12475"/>
    </row>
    <row r="12476" spans="1:3">
      <c r="A12476"/>
      <c r="B12476"/>
      <c r="C12476"/>
    </row>
    <row r="12477" spans="1:3">
      <c r="A12477"/>
      <c r="B12477"/>
      <c r="C12477"/>
    </row>
    <row r="12478" spans="1:3">
      <c r="A12478"/>
      <c r="B12478"/>
      <c r="C12478"/>
    </row>
    <row r="12479" spans="1:3">
      <c r="A12479"/>
      <c r="B12479"/>
      <c r="C12479"/>
    </row>
    <row r="12480" spans="1:3">
      <c r="A12480"/>
      <c r="B12480"/>
      <c r="C12480"/>
    </row>
    <row r="12481" spans="1:3">
      <c r="A12481"/>
      <c r="B12481"/>
      <c r="C12481"/>
    </row>
    <row r="12482" spans="1:3">
      <c r="A12482"/>
      <c r="B12482"/>
      <c r="C12482"/>
    </row>
    <row r="12483" spans="1:3">
      <c r="A12483"/>
      <c r="B12483"/>
      <c r="C12483"/>
    </row>
    <row r="12484" spans="1:3">
      <c r="A12484"/>
      <c r="B12484"/>
      <c r="C12484"/>
    </row>
    <row r="12485" spans="1:3">
      <c r="A12485"/>
      <c r="B12485"/>
      <c r="C12485"/>
    </row>
    <row r="12486" spans="1:3">
      <c r="A12486"/>
      <c r="B12486"/>
      <c r="C12486"/>
    </row>
    <row r="12487" spans="1:3">
      <c r="A12487"/>
      <c r="B12487"/>
      <c r="C12487"/>
    </row>
    <row r="12488" spans="1:3">
      <c r="A12488"/>
      <c r="B12488"/>
      <c r="C12488"/>
    </row>
    <row r="12489" spans="1:3">
      <c r="A12489"/>
      <c r="B12489"/>
      <c r="C12489"/>
    </row>
    <row r="12490" spans="1:3">
      <c r="A12490"/>
      <c r="B12490"/>
      <c r="C12490"/>
    </row>
    <row r="12491" spans="1:3">
      <c r="A12491"/>
      <c r="B12491"/>
      <c r="C12491"/>
    </row>
    <row r="12492" spans="1:3">
      <c r="A12492"/>
      <c r="B12492"/>
      <c r="C12492"/>
    </row>
    <row r="12493" spans="1:3">
      <c r="A12493"/>
      <c r="B12493"/>
      <c r="C12493"/>
    </row>
    <row r="12494" spans="1:3">
      <c r="A12494"/>
      <c r="B12494"/>
      <c r="C12494"/>
    </row>
    <row r="12495" spans="1:3">
      <c r="A12495"/>
      <c r="B12495"/>
      <c r="C12495"/>
    </row>
    <row r="12496" spans="1:3">
      <c r="A12496"/>
      <c r="B12496"/>
      <c r="C12496"/>
    </row>
    <row r="12497" spans="1:3">
      <c r="A12497"/>
      <c r="B12497"/>
      <c r="C12497"/>
    </row>
    <row r="12498" spans="1:3">
      <c r="A12498"/>
      <c r="B12498"/>
      <c r="C12498"/>
    </row>
    <row r="12499" spans="1:3">
      <c r="A12499"/>
      <c r="B12499"/>
      <c r="C12499"/>
    </row>
    <row r="12500" spans="1:3">
      <c r="A12500"/>
      <c r="B12500"/>
      <c r="C12500"/>
    </row>
    <row r="12501" spans="1:3">
      <c r="A12501"/>
      <c r="B12501"/>
      <c r="C12501"/>
    </row>
    <row r="12502" spans="1:3">
      <c r="A12502"/>
      <c r="B12502"/>
      <c r="C12502"/>
    </row>
    <row r="12503" spans="1:3">
      <c r="A12503"/>
      <c r="B12503"/>
      <c r="C12503"/>
    </row>
    <row r="12504" spans="1:3">
      <c r="A12504"/>
      <c r="B12504"/>
      <c r="C12504"/>
    </row>
    <row r="12505" spans="1:3">
      <c r="A12505"/>
      <c r="B12505"/>
      <c r="C12505"/>
    </row>
    <row r="12506" spans="1:3">
      <c r="A12506"/>
      <c r="B12506"/>
      <c r="C12506"/>
    </row>
    <row r="12507" spans="1:3">
      <c r="A12507"/>
      <c r="B12507"/>
      <c r="C12507"/>
    </row>
    <row r="12508" spans="1:3">
      <c r="A12508"/>
      <c r="B12508"/>
      <c r="C12508"/>
    </row>
    <row r="12509" spans="1:3">
      <c r="A12509"/>
      <c r="B12509"/>
      <c r="C12509"/>
    </row>
    <row r="12510" spans="1:3">
      <c r="A12510"/>
      <c r="B12510"/>
      <c r="C12510"/>
    </row>
    <row r="12511" spans="1:3">
      <c r="A12511"/>
      <c r="B12511"/>
      <c r="C12511"/>
    </row>
    <row r="12512" spans="1:3">
      <c r="A12512"/>
      <c r="B12512"/>
      <c r="C12512"/>
    </row>
    <row r="12513" spans="1:3">
      <c r="A12513"/>
      <c r="B12513"/>
      <c r="C12513"/>
    </row>
    <row r="12514" spans="1:3">
      <c r="A12514"/>
      <c r="B12514"/>
      <c r="C12514"/>
    </row>
    <row r="12515" spans="1:3">
      <c r="A12515"/>
      <c r="B12515"/>
      <c r="C12515"/>
    </row>
    <row r="12516" spans="1:3">
      <c r="A12516"/>
      <c r="B12516"/>
      <c r="C12516"/>
    </row>
    <row r="12517" spans="1:3">
      <c r="A12517"/>
      <c r="B12517"/>
      <c r="C12517"/>
    </row>
    <row r="12518" spans="1:3">
      <c r="A12518"/>
      <c r="B12518"/>
      <c r="C12518"/>
    </row>
    <row r="12519" spans="1:3">
      <c r="A12519"/>
      <c r="B12519"/>
      <c r="C12519"/>
    </row>
    <row r="12520" spans="1:3">
      <c r="A12520"/>
      <c r="B12520"/>
      <c r="C12520"/>
    </row>
    <row r="12521" spans="1:3">
      <c r="A12521"/>
      <c r="B12521"/>
      <c r="C12521"/>
    </row>
    <row r="12522" spans="1:3">
      <c r="A12522"/>
      <c r="B12522"/>
      <c r="C12522"/>
    </row>
    <row r="12523" spans="1:3">
      <c r="A12523"/>
      <c r="B12523"/>
      <c r="C12523"/>
    </row>
    <row r="12524" spans="1:3">
      <c r="A12524"/>
      <c r="B12524"/>
      <c r="C12524"/>
    </row>
    <row r="12525" spans="1:3">
      <c r="A12525"/>
      <c r="B12525"/>
      <c r="C12525"/>
    </row>
    <row r="12526" spans="1:3">
      <c r="A12526"/>
      <c r="B12526"/>
      <c r="C12526"/>
    </row>
    <row r="12527" spans="1:3">
      <c r="A12527"/>
      <c r="B12527"/>
      <c r="C12527"/>
    </row>
    <row r="12528" spans="1:3">
      <c r="A12528"/>
      <c r="B12528"/>
      <c r="C12528"/>
    </row>
    <row r="12529" spans="1:3">
      <c r="A12529"/>
      <c r="B12529"/>
      <c r="C12529"/>
    </row>
    <row r="12530" spans="1:3">
      <c r="A12530"/>
      <c r="B12530"/>
      <c r="C12530"/>
    </row>
    <row r="12531" spans="1:3">
      <c r="A12531"/>
      <c r="B12531"/>
      <c r="C12531"/>
    </row>
    <row r="12532" spans="1:3">
      <c r="A12532"/>
      <c r="B12532"/>
      <c r="C12532"/>
    </row>
    <row r="12533" spans="1:3">
      <c r="A12533"/>
      <c r="B12533"/>
      <c r="C12533"/>
    </row>
    <row r="12534" spans="1:3">
      <c r="A12534"/>
      <c r="B12534"/>
      <c r="C12534"/>
    </row>
    <row r="12535" spans="1:3">
      <c r="A12535"/>
      <c r="B12535"/>
      <c r="C12535"/>
    </row>
    <row r="12536" spans="1:3">
      <c r="A12536"/>
      <c r="B12536"/>
      <c r="C12536"/>
    </row>
    <row r="12537" spans="1:3">
      <c r="A12537"/>
      <c r="B12537"/>
      <c r="C12537"/>
    </row>
    <row r="12538" spans="1:3">
      <c r="A12538"/>
      <c r="B12538"/>
      <c r="C12538"/>
    </row>
    <row r="12539" spans="1:3">
      <c r="A12539"/>
      <c r="B12539"/>
      <c r="C12539"/>
    </row>
    <row r="12540" spans="1:3">
      <c r="A12540"/>
      <c r="B12540"/>
      <c r="C12540"/>
    </row>
    <row r="12541" spans="1:3">
      <c r="A12541"/>
      <c r="B12541"/>
      <c r="C12541"/>
    </row>
    <row r="12542" spans="1:3">
      <c r="A12542"/>
      <c r="B12542"/>
      <c r="C12542"/>
    </row>
    <row r="12543" spans="1:3">
      <c r="A12543"/>
      <c r="B12543"/>
      <c r="C12543"/>
    </row>
    <row r="12544" spans="1:3">
      <c r="A12544"/>
      <c r="B12544"/>
      <c r="C12544"/>
    </row>
    <row r="12545" spans="1:3">
      <c r="A12545"/>
      <c r="B12545"/>
      <c r="C12545"/>
    </row>
    <row r="12546" spans="1:3">
      <c r="A12546"/>
      <c r="B12546"/>
      <c r="C12546"/>
    </row>
    <row r="12547" spans="1:3">
      <c r="A12547"/>
      <c r="B12547"/>
      <c r="C12547"/>
    </row>
    <row r="12548" spans="1:3">
      <c r="A12548"/>
      <c r="B12548"/>
      <c r="C12548"/>
    </row>
    <row r="12549" spans="1:3">
      <c r="A12549"/>
      <c r="B12549"/>
      <c r="C12549"/>
    </row>
    <row r="12550" spans="1:3">
      <c r="A12550"/>
      <c r="B12550"/>
      <c r="C12550"/>
    </row>
    <row r="12551" spans="1:3">
      <c r="A12551"/>
      <c r="B12551"/>
      <c r="C12551"/>
    </row>
    <row r="12552" spans="1:3">
      <c r="A12552"/>
      <c r="B12552"/>
      <c r="C12552"/>
    </row>
    <row r="12553" spans="1:3">
      <c r="A12553"/>
      <c r="B12553"/>
      <c r="C12553"/>
    </row>
    <row r="12554" spans="1:3">
      <c r="A12554"/>
      <c r="B12554"/>
      <c r="C12554"/>
    </row>
    <row r="12555" spans="1:3">
      <c r="A12555"/>
      <c r="B12555"/>
      <c r="C12555"/>
    </row>
    <row r="12556" spans="1:3">
      <c r="A12556"/>
      <c r="B12556"/>
      <c r="C12556"/>
    </row>
    <row r="12557" spans="1:3">
      <c r="A12557"/>
      <c r="B12557"/>
      <c r="C12557"/>
    </row>
    <row r="12558" spans="1:3">
      <c r="A12558"/>
      <c r="B12558"/>
      <c r="C12558"/>
    </row>
    <row r="12559" spans="1:3">
      <c r="A12559"/>
      <c r="B12559"/>
      <c r="C12559"/>
    </row>
    <row r="12560" spans="1:3">
      <c r="A12560"/>
      <c r="B12560"/>
      <c r="C12560"/>
    </row>
    <row r="12561" spans="1:3">
      <c r="A12561"/>
      <c r="B12561"/>
      <c r="C12561"/>
    </row>
    <row r="12562" spans="1:3">
      <c r="A12562"/>
      <c r="B12562"/>
      <c r="C12562"/>
    </row>
    <row r="12563" spans="1:3">
      <c r="A12563"/>
      <c r="B12563"/>
      <c r="C12563"/>
    </row>
    <row r="12564" spans="1:3">
      <c r="A12564"/>
      <c r="B12564"/>
      <c r="C12564"/>
    </row>
    <row r="12565" spans="1:3">
      <c r="A12565"/>
      <c r="B12565"/>
      <c r="C12565"/>
    </row>
    <row r="12566" spans="1:3">
      <c r="A12566"/>
      <c r="B12566"/>
      <c r="C12566"/>
    </row>
    <row r="12567" spans="1:3">
      <c r="A12567"/>
      <c r="B12567"/>
      <c r="C12567"/>
    </row>
    <row r="12568" spans="1:3">
      <c r="A12568"/>
      <c r="B12568"/>
      <c r="C12568"/>
    </row>
    <row r="12569" spans="1:3">
      <c r="A12569"/>
      <c r="B12569"/>
      <c r="C12569"/>
    </row>
    <row r="12570" spans="1:3">
      <c r="A12570"/>
      <c r="B12570"/>
      <c r="C12570"/>
    </row>
    <row r="12571" spans="1:3">
      <c r="A12571"/>
      <c r="B12571"/>
      <c r="C12571"/>
    </row>
    <row r="12572" spans="1:3">
      <c r="A12572"/>
      <c r="B12572"/>
      <c r="C12572"/>
    </row>
    <row r="12573" spans="1:3">
      <c r="A12573"/>
      <c r="B12573"/>
      <c r="C12573"/>
    </row>
    <row r="12574" spans="1:3">
      <c r="A12574"/>
      <c r="B12574"/>
      <c r="C12574"/>
    </row>
    <row r="12575" spans="1:3">
      <c r="A12575"/>
      <c r="B12575"/>
      <c r="C12575"/>
    </row>
    <row r="12576" spans="1:3">
      <c r="A12576"/>
      <c r="B12576"/>
      <c r="C12576"/>
    </row>
    <row r="12577" spans="1:3">
      <c r="A12577"/>
      <c r="B12577"/>
      <c r="C12577"/>
    </row>
    <row r="12578" spans="1:3">
      <c r="A12578"/>
      <c r="B12578"/>
      <c r="C12578"/>
    </row>
    <row r="12579" spans="1:3">
      <c r="A12579"/>
      <c r="B12579"/>
      <c r="C12579"/>
    </row>
    <row r="12580" spans="1:3">
      <c r="A12580"/>
      <c r="B12580"/>
      <c r="C12580"/>
    </row>
    <row r="12581" spans="1:3">
      <c r="A12581"/>
      <c r="B12581"/>
      <c r="C12581"/>
    </row>
    <row r="12582" spans="1:3">
      <c r="A12582"/>
      <c r="B12582"/>
      <c r="C12582"/>
    </row>
    <row r="12583" spans="1:3">
      <c r="A12583"/>
      <c r="B12583"/>
      <c r="C12583"/>
    </row>
    <row r="12584" spans="1:3">
      <c r="A12584"/>
      <c r="B12584"/>
      <c r="C12584"/>
    </row>
    <row r="12585" spans="1:3">
      <c r="A12585"/>
      <c r="B12585"/>
      <c r="C12585"/>
    </row>
    <row r="12586" spans="1:3">
      <c r="A12586"/>
      <c r="B12586"/>
      <c r="C12586"/>
    </row>
    <row r="12587" spans="1:3">
      <c r="A12587"/>
      <c r="B12587"/>
      <c r="C12587"/>
    </row>
    <row r="12588" spans="1:3">
      <c r="A12588"/>
      <c r="B12588"/>
      <c r="C12588"/>
    </row>
    <row r="12589" spans="1:3">
      <c r="A12589"/>
      <c r="B12589"/>
      <c r="C12589"/>
    </row>
    <row r="12590" spans="1:3">
      <c r="A12590"/>
      <c r="B12590"/>
      <c r="C12590"/>
    </row>
    <row r="12591" spans="1:3">
      <c r="A12591"/>
      <c r="B12591"/>
      <c r="C12591"/>
    </row>
    <row r="12592" spans="1:3">
      <c r="A12592"/>
      <c r="B12592"/>
      <c r="C12592"/>
    </row>
    <row r="12593" spans="1:3">
      <c r="A12593"/>
      <c r="B12593"/>
      <c r="C12593"/>
    </row>
    <row r="12594" spans="1:3">
      <c r="A12594"/>
      <c r="B12594"/>
      <c r="C12594"/>
    </row>
    <row r="12595" spans="1:3">
      <c r="A12595"/>
      <c r="B12595"/>
      <c r="C12595"/>
    </row>
    <row r="12596" spans="1:3">
      <c r="A12596"/>
      <c r="B12596"/>
      <c r="C12596"/>
    </row>
    <row r="12597" spans="1:3">
      <c r="A12597"/>
      <c r="B12597"/>
      <c r="C12597"/>
    </row>
    <row r="12598" spans="1:3">
      <c r="A12598"/>
      <c r="B12598"/>
      <c r="C12598"/>
    </row>
    <row r="12599" spans="1:3">
      <c r="A12599"/>
      <c r="B12599"/>
      <c r="C12599"/>
    </row>
    <row r="12600" spans="1:3">
      <c r="A12600"/>
      <c r="B12600"/>
      <c r="C12600"/>
    </row>
    <row r="12601" spans="1:3">
      <c r="A12601"/>
      <c r="B12601"/>
      <c r="C12601"/>
    </row>
    <row r="12602" spans="1:3">
      <c r="A12602"/>
      <c r="B12602"/>
      <c r="C12602"/>
    </row>
    <row r="12603" spans="1:3">
      <c r="A12603"/>
      <c r="B12603"/>
      <c r="C12603"/>
    </row>
    <row r="12604" spans="1:3">
      <c r="A12604"/>
      <c r="B12604"/>
      <c r="C12604"/>
    </row>
    <row r="12605" spans="1:3">
      <c r="A12605"/>
      <c r="B12605"/>
      <c r="C12605"/>
    </row>
    <row r="12606" spans="1:3">
      <c r="A12606"/>
      <c r="B12606"/>
      <c r="C12606"/>
    </row>
    <row r="12607" spans="1:3">
      <c r="A12607"/>
      <c r="B12607"/>
      <c r="C12607"/>
    </row>
    <row r="12608" spans="1:3">
      <c r="A12608"/>
      <c r="B12608"/>
      <c r="C12608"/>
    </row>
    <row r="12609" spans="1:3">
      <c r="A12609"/>
      <c r="B12609"/>
      <c r="C12609"/>
    </row>
    <row r="12610" spans="1:3">
      <c r="A12610"/>
      <c r="B12610"/>
      <c r="C12610"/>
    </row>
    <row r="12611" spans="1:3">
      <c r="A12611"/>
      <c r="B12611"/>
      <c r="C12611"/>
    </row>
    <row r="12612" spans="1:3">
      <c r="A12612"/>
      <c r="B12612"/>
      <c r="C12612"/>
    </row>
    <row r="12613" spans="1:3">
      <c r="A12613"/>
      <c r="B12613"/>
      <c r="C12613"/>
    </row>
    <row r="12614" spans="1:3">
      <c r="A12614"/>
      <c r="B12614"/>
      <c r="C12614"/>
    </row>
    <row r="12615" spans="1:3">
      <c r="A12615"/>
      <c r="B12615"/>
      <c r="C12615"/>
    </row>
    <row r="12616" spans="1:3">
      <c r="A12616"/>
      <c r="B12616"/>
      <c r="C12616"/>
    </row>
    <row r="12617" spans="1:3">
      <c r="A12617"/>
      <c r="B12617"/>
      <c r="C12617"/>
    </row>
    <row r="12618" spans="1:3">
      <c r="A12618"/>
      <c r="B12618"/>
      <c r="C12618"/>
    </row>
    <row r="12619" spans="1:3">
      <c r="A12619"/>
      <c r="B12619"/>
      <c r="C12619"/>
    </row>
    <row r="12620" spans="1:3">
      <c r="A12620"/>
      <c r="B12620"/>
      <c r="C12620"/>
    </row>
    <row r="12621" spans="1:3">
      <c r="A12621"/>
      <c r="B12621"/>
      <c r="C12621"/>
    </row>
    <row r="12622" spans="1:3">
      <c r="A12622"/>
      <c r="B12622"/>
      <c r="C12622"/>
    </row>
    <row r="12623" spans="1:3">
      <c r="A12623"/>
      <c r="B12623"/>
      <c r="C12623"/>
    </row>
    <row r="12624" spans="1:3">
      <c r="A12624"/>
      <c r="B12624"/>
      <c r="C12624"/>
    </row>
    <row r="12625" spans="1:3">
      <c r="A12625"/>
      <c r="B12625"/>
      <c r="C12625"/>
    </row>
    <row r="12626" spans="1:3">
      <c r="A12626"/>
      <c r="B12626"/>
      <c r="C12626"/>
    </row>
    <row r="12627" spans="1:3">
      <c r="A12627"/>
      <c r="B12627"/>
      <c r="C12627"/>
    </row>
    <row r="12628" spans="1:3">
      <c r="A12628"/>
      <c r="B12628"/>
      <c r="C12628"/>
    </row>
    <row r="12629" spans="1:3">
      <c r="A12629"/>
      <c r="B12629"/>
      <c r="C12629"/>
    </row>
    <row r="12630" spans="1:3">
      <c r="A12630"/>
      <c r="B12630"/>
      <c r="C12630"/>
    </row>
    <row r="12631" spans="1:3">
      <c r="A12631"/>
      <c r="B12631"/>
      <c r="C12631"/>
    </row>
    <row r="12632" spans="1:3">
      <c r="A12632"/>
      <c r="B12632"/>
      <c r="C12632"/>
    </row>
    <row r="12633" spans="1:3">
      <c r="A12633"/>
      <c r="B12633"/>
      <c r="C12633"/>
    </row>
    <row r="12634" spans="1:3">
      <c r="A12634"/>
      <c r="B12634"/>
      <c r="C12634"/>
    </row>
    <row r="12635" spans="1:3">
      <c r="A12635"/>
      <c r="B12635"/>
      <c r="C12635"/>
    </row>
    <row r="12636" spans="1:3">
      <c r="A12636"/>
      <c r="B12636"/>
      <c r="C12636"/>
    </row>
    <row r="12637" spans="1:3">
      <c r="A12637"/>
      <c r="B12637"/>
      <c r="C12637"/>
    </row>
    <row r="12638" spans="1:3">
      <c r="A12638"/>
      <c r="B12638"/>
      <c r="C12638"/>
    </row>
    <row r="12639" spans="1:3">
      <c r="A12639"/>
      <c r="B12639"/>
      <c r="C12639"/>
    </row>
    <row r="12640" spans="1:3">
      <c r="A12640"/>
      <c r="B12640"/>
      <c r="C12640"/>
    </row>
    <row r="12641" spans="1:3">
      <c r="A12641"/>
      <c r="B12641"/>
      <c r="C12641"/>
    </row>
    <row r="12642" spans="1:3">
      <c r="A12642"/>
      <c r="B12642"/>
      <c r="C12642"/>
    </row>
    <row r="12643" spans="1:3">
      <c r="A12643"/>
      <c r="B12643"/>
      <c r="C12643"/>
    </row>
    <row r="12644" spans="1:3">
      <c r="A12644"/>
      <c r="B12644"/>
      <c r="C12644"/>
    </row>
    <row r="12645" spans="1:3">
      <c r="A12645"/>
      <c r="B12645"/>
      <c r="C12645"/>
    </row>
    <row r="12646" spans="1:3">
      <c r="A12646"/>
      <c r="B12646"/>
      <c r="C12646"/>
    </row>
    <row r="12647" spans="1:3">
      <c r="A12647"/>
      <c r="B12647"/>
      <c r="C12647"/>
    </row>
    <row r="12648" spans="1:3">
      <c r="A12648"/>
      <c r="B12648"/>
      <c r="C12648"/>
    </row>
    <row r="12649" spans="1:3">
      <c r="A12649"/>
      <c r="B12649"/>
      <c r="C12649"/>
    </row>
    <row r="12650" spans="1:3">
      <c r="A12650"/>
      <c r="B12650"/>
      <c r="C12650"/>
    </row>
    <row r="12651" spans="1:3">
      <c r="A12651"/>
      <c r="B12651"/>
      <c r="C12651"/>
    </row>
    <row r="12652" spans="1:3">
      <c r="A12652"/>
      <c r="B12652"/>
      <c r="C12652"/>
    </row>
    <row r="12653" spans="1:3">
      <c r="A12653"/>
      <c r="B12653"/>
      <c r="C12653"/>
    </row>
    <row r="12654" spans="1:3">
      <c r="A12654"/>
      <c r="B12654"/>
      <c r="C12654"/>
    </row>
    <row r="12655" spans="1:3">
      <c r="A12655"/>
      <c r="B12655"/>
      <c r="C12655"/>
    </row>
    <row r="12656" spans="1:3">
      <c r="A12656"/>
      <c r="B12656"/>
      <c r="C12656"/>
    </row>
    <row r="12657" spans="1:3">
      <c r="A12657"/>
      <c r="B12657"/>
      <c r="C12657"/>
    </row>
    <row r="12658" spans="1:3">
      <c r="A12658"/>
      <c r="B12658"/>
      <c r="C12658"/>
    </row>
    <row r="12659" spans="1:3">
      <c r="A12659"/>
      <c r="B12659"/>
      <c r="C12659"/>
    </row>
    <row r="12660" spans="1:3">
      <c r="A12660"/>
      <c r="B12660"/>
      <c r="C12660"/>
    </row>
    <row r="12661" spans="1:3">
      <c r="A12661"/>
      <c r="B12661"/>
      <c r="C12661"/>
    </row>
    <row r="12662" spans="1:3">
      <c r="A12662"/>
      <c r="B12662"/>
      <c r="C12662"/>
    </row>
    <row r="12663" spans="1:3">
      <c r="A12663"/>
      <c r="B12663"/>
      <c r="C12663"/>
    </row>
    <row r="12664" spans="1:3">
      <c r="A12664"/>
      <c r="B12664"/>
      <c r="C12664"/>
    </row>
    <row r="12665" spans="1:3">
      <c r="A12665"/>
      <c r="B12665"/>
      <c r="C12665"/>
    </row>
    <row r="12666" spans="1:3">
      <c r="A12666"/>
      <c r="B12666"/>
      <c r="C12666"/>
    </row>
    <row r="12667" spans="1:3">
      <c r="A12667"/>
      <c r="B12667"/>
      <c r="C12667"/>
    </row>
    <row r="12668" spans="1:3">
      <c r="A12668"/>
      <c r="B12668"/>
      <c r="C12668"/>
    </row>
    <row r="12669" spans="1:3">
      <c r="A12669"/>
      <c r="B12669"/>
      <c r="C12669"/>
    </row>
    <row r="12670" spans="1:3">
      <c r="A12670"/>
      <c r="B12670"/>
      <c r="C12670"/>
    </row>
    <row r="12671" spans="1:3">
      <c r="A12671"/>
      <c r="B12671"/>
      <c r="C12671"/>
    </row>
    <row r="12672" spans="1:3">
      <c r="A12672"/>
      <c r="B12672"/>
      <c r="C12672"/>
    </row>
    <row r="12673" spans="1:3">
      <c r="A12673"/>
      <c r="B12673"/>
      <c r="C12673"/>
    </row>
    <row r="12674" spans="1:3">
      <c r="A12674"/>
      <c r="B12674"/>
      <c r="C12674"/>
    </row>
    <row r="12675" spans="1:3">
      <c r="A12675"/>
      <c r="B12675"/>
      <c r="C12675"/>
    </row>
    <row r="12676" spans="1:3">
      <c r="A12676"/>
      <c r="B12676"/>
      <c r="C12676"/>
    </row>
    <row r="12677" spans="1:3">
      <c r="A12677"/>
      <c r="B12677"/>
      <c r="C12677"/>
    </row>
    <row r="12678" spans="1:3">
      <c r="A12678"/>
      <c r="B12678"/>
      <c r="C12678"/>
    </row>
    <row r="12679" spans="1:3">
      <c r="A12679"/>
      <c r="B12679"/>
      <c r="C12679"/>
    </row>
    <row r="12680" spans="1:3">
      <c r="A12680"/>
      <c r="B12680"/>
      <c r="C12680"/>
    </row>
    <row r="12681" spans="1:3">
      <c r="A12681"/>
      <c r="B12681"/>
      <c r="C12681"/>
    </row>
    <row r="12682" spans="1:3">
      <c r="A12682"/>
      <c r="B12682"/>
      <c r="C12682"/>
    </row>
    <row r="12683" spans="1:3">
      <c r="A12683"/>
      <c r="B12683"/>
      <c r="C12683"/>
    </row>
    <row r="12684" spans="1:3">
      <c r="A12684"/>
      <c r="B12684"/>
      <c r="C12684"/>
    </row>
    <row r="12685" spans="1:3">
      <c r="A12685"/>
      <c r="B12685"/>
      <c r="C12685"/>
    </row>
    <row r="12686" spans="1:3">
      <c r="A12686"/>
      <c r="B12686"/>
      <c r="C12686"/>
    </row>
    <row r="12687" spans="1:3">
      <c r="A12687"/>
      <c r="B12687"/>
      <c r="C12687"/>
    </row>
    <row r="12688" spans="1:3">
      <c r="A12688"/>
      <c r="B12688"/>
      <c r="C12688"/>
    </row>
    <row r="12689" spans="1:3">
      <c r="A12689"/>
      <c r="B12689"/>
      <c r="C12689"/>
    </row>
    <row r="12690" spans="1:3">
      <c r="A12690"/>
      <c r="B12690"/>
      <c r="C12690"/>
    </row>
    <row r="12691" spans="1:3">
      <c r="A12691"/>
      <c r="B12691"/>
      <c r="C12691"/>
    </row>
    <row r="12692" spans="1:3">
      <c r="A12692"/>
      <c r="B12692"/>
      <c r="C12692"/>
    </row>
    <row r="12693" spans="1:3">
      <c r="A12693"/>
      <c r="B12693"/>
      <c r="C12693"/>
    </row>
    <row r="12694" spans="1:3">
      <c r="A12694"/>
      <c r="B12694"/>
      <c r="C12694"/>
    </row>
    <row r="12695" spans="1:3">
      <c r="A12695"/>
      <c r="B12695"/>
      <c r="C12695"/>
    </row>
    <row r="12696" spans="1:3">
      <c r="A12696"/>
      <c r="B12696"/>
      <c r="C12696"/>
    </row>
    <row r="12697" spans="1:3">
      <c r="A12697"/>
      <c r="B12697"/>
      <c r="C12697"/>
    </row>
    <row r="12698" spans="1:3">
      <c r="A12698"/>
      <c r="B12698"/>
      <c r="C12698"/>
    </row>
    <row r="12699" spans="1:3">
      <c r="A12699"/>
      <c r="B12699"/>
      <c r="C12699"/>
    </row>
    <row r="12700" spans="1:3">
      <c r="A12700"/>
      <c r="B12700"/>
      <c r="C12700"/>
    </row>
    <row r="12701" spans="1:3">
      <c r="A12701"/>
      <c r="B12701"/>
      <c r="C12701"/>
    </row>
    <row r="12702" spans="1:3">
      <c r="A12702"/>
      <c r="B12702"/>
      <c r="C12702"/>
    </row>
    <row r="12703" spans="1:3">
      <c r="A12703"/>
      <c r="B12703"/>
      <c r="C12703"/>
    </row>
    <row r="12704" spans="1:3">
      <c r="A12704"/>
      <c r="B12704"/>
      <c r="C12704"/>
    </row>
    <row r="12705" spans="1:3">
      <c r="A12705"/>
      <c r="B12705"/>
      <c r="C12705"/>
    </row>
    <row r="12706" spans="1:3">
      <c r="A12706"/>
      <c r="B12706"/>
      <c r="C12706"/>
    </row>
    <row r="12707" spans="1:3">
      <c r="A12707"/>
      <c r="B12707"/>
      <c r="C12707"/>
    </row>
    <row r="12708" spans="1:3">
      <c r="A12708"/>
      <c r="B12708"/>
      <c r="C12708"/>
    </row>
    <row r="12709" spans="1:3">
      <c r="A12709"/>
      <c r="B12709"/>
      <c r="C12709"/>
    </row>
    <row r="12710" spans="1:3">
      <c r="A12710"/>
      <c r="B12710"/>
      <c r="C12710"/>
    </row>
    <row r="12711" spans="1:3">
      <c r="A12711"/>
      <c r="B12711"/>
      <c r="C12711"/>
    </row>
    <row r="12712" spans="1:3">
      <c r="A12712"/>
      <c r="B12712"/>
      <c r="C12712"/>
    </row>
    <row r="12713" spans="1:3">
      <c r="A12713"/>
      <c r="B12713"/>
      <c r="C12713"/>
    </row>
    <row r="12714" spans="1:3">
      <c r="A12714"/>
      <c r="B12714"/>
      <c r="C12714"/>
    </row>
    <row r="12715" spans="1:3">
      <c r="A12715"/>
      <c r="B12715"/>
      <c r="C12715"/>
    </row>
    <row r="12716" spans="1:3">
      <c r="A12716"/>
      <c r="B12716"/>
      <c r="C12716"/>
    </row>
    <row r="12717" spans="1:3">
      <c r="A12717"/>
      <c r="B12717"/>
      <c r="C12717"/>
    </row>
    <row r="12718" spans="1:3">
      <c r="A12718"/>
      <c r="B12718"/>
      <c r="C12718"/>
    </row>
    <row r="12719" spans="1:3">
      <c r="A12719"/>
      <c r="B12719"/>
      <c r="C12719"/>
    </row>
    <row r="12720" spans="1:3">
      <c r="A12720"/>
      <c r="B12720"/>
      <c r="C12720"/>
    </row>
    <row r="12721" spans="1:3">
      <c r="A12721"/>
      <c r="B12721"/>
      <c r="C12721"/>
    </row>
    <row r="12722" spans="1:3">
      <c r="A12722"/>
      <c r="B12722"/>
      <c r="C12722"/>
    </row>
    <row r="12723" spans="1:3">
      <c r="A12723"/>
      <c r="B12723"/>
      <c r="C12723"/>
    </row>
    <row r="12724" spans="1:3">
      <c r="A12724"/>
      <c r="B12724"/>
      <c r="C12724"/>
    </row>
    <row r="12725" spans="1:3">
      <c r="A12725"/>
      <c r="B12725"/>
      <c r="C12725"/>
    </row>
    <row r="12726" spans="1:3">
      <c r="A12726"/>
      <c r="B12726"/>
      <c r="C12726"/>
    </row>
    <row r="12727" spans="1:3">
      <c r="A12727"/>
      <c r="B12727"/>
      <c r="C12727"/>
    </row>
    <row r="12728" spans="1:3">
      <c r="A12728"/>
      <c r="B12728"/>
      <c r="C12728"/>
    </row>
    <row r="12729" spans="1:3">
      <c r="A12729"/>
      <c r="B12729"/>
      <c r="C12729"/>
    </row>
    <row r="12730" spans="1:3">
      <c r="A12730"/>
      <c r="B12730"/>
      <c r="C12730"/>
    </row>
    <row r="12731" spans="1:3">
      <c r="A12731"/>
      <c r="B12731"/>
      <c r="C12731"/>
    </row>
    <row r="12732" spans="1:3">
      <c r="A12732"/>
      <c r="B12732"/>
      <c r="C12732"/>
    </row>
    <row r="12733" spans="1:3">
      <c r="A12733"/>
      <c r="B12733"/>
      <c r="C12733"/>
    </row>
    <row r="12734" spans="1:3">
      <c r="A12734"/>
      <c r="B12734"/>
      <c r="C12734"/>
    </row>
    <row r="12735" spans="1:3">
      <c r="A12735"/>
      <c r="B12735"/>
      <c r="C12735"/>
    </row>
    <row r="12736" spans="1:3">
      <c r="A12736"/>
      <c r="B12736"/>
      <c r="C12736"/>
    </row>
    <row r="12737" spans="1:3">
      <c r="A12737"/>
      <c r="B12737"/>
      <c r="C12737"/>
    </row>
    <row r="12738" spans="1:3">
      <c r="A12738"/>
      <c r="B12738"/>
      <c r="C12738"/>
    </row>
    <row r="12739" spans="1:3">
      <c r="A12739"/>
      <c r="B12739"/>
      <c r="C12739"/>
    </row>
    <row r="12740" spans="1:3">
      <c r="A12740"/>
      <c r="B12740"/>
      <c r="C12740"/>
    </row>
    <row r="12741" spans="1:3">
      <c r="A12741"/>
      <c r="B12741"/>
      <c r="C12741"/>
    </row>
    <row r="12742" spans="1:3">
      <c r="A12742"/>
      <c r="B12742"/>
      <c r="C12742"/>
    </row>
    <row r="12743" spans="1:3">
      <c r="A12743"/>
      <c r="B12743"/>
      <c r="C12743"/>
    </row>
    <row r="12744" spans="1:3">
      <c r="A12744"/>
      <c r="B12744"/>
      <c r="C12744"/>
    </row>
    <row r="12745" spans="1:3">
      <c r="A12745"/>
      <c r="B12745"/>
      <c r="C12745"/>
    </row>
    <row r="12746" spans="1:3">
      <c r="A12746"/>
      <c r="B12746"/>
      <c r="C12746"/>
    </row>
    <row r="12747" spans="1:3">
      <c r="A12747"/>
      <c r="B12747"/>
      <c r="C12747"/>
    </row>
    <row r="12748" spans="1:3">
      <c r="A12748"/>
      <c r="B12748"/>
      <c r="C12748"/>
    </row>
    <row r="12749" spans="1:3">
      <c r="A12749"/>
      <c r="B12749"/>
      <c r="C12749"/>
    </row>
    <row r="12750" spans="1:3">
      <c r="A12750"/>
      <c r="B12750"/>
      <c r="C12750"/>
    </row>
    <row r="12751" spans="1:3">
      <c r="A12751"/>
      <c r="B12751"/>
      <c r="C12751"/>
    </row>
    <row r="12752" spans="1:3">
      <c r="A12752"/>
      <c r="B12752"/>
      <c r="C12752"/>
    </row>
    <row r="12753" spans="1:3">
      <c r="A12753"/>
      <c r="B12753"/>
      <c r="C12753"/>
    </row>
    <row r="12754" spans="1:3">
      <c r="A12754"/>
      <c r="B12754"/>
      <c r="C12754"/>
    </row>
    <row r="12755" spans="1:3">
      <c r="A12755"/>
      <c r="B12755"/>
      <c r="C12755"/>
    </row>
    <row r="12756" spans="1:3">
      <c r="A12756"/>
      <c r="B12756"/>
      <c r="C12756"/>
    </row>
    <row r="12757" spans="1:3">
      <c r="A12757"/>
      <c r="B12757"/>
      <c r="C12757"/>
    </row>
    <row r="12758" spans="1:3">
      <c r="A12758"/>
      <c r="B12758"/>
      <c r="C12758"/>
    </row>
    <row r="12759" spans="1:3">
      <c r="A12759"/>
      <c r="B12759"/>
      <c r="C12759"/>
    </row>
    <row r="12760" spans="1:3">
      <c r="A12760"/>
      <c r="B12760"/>
      <c r="C12760"/>
    </row>
    <row r="12761" spans="1:3">
      <c r="A12761"/>
      <c r="B12761"/>
      <c r="C12761"/>
    </row>
    <row r="12762" spans="1:3">
      <c r="A12762"/>
      <c r="B12762"/>
      <c r="C12762"/>
    </row>
    <row r="12763" spans="1:3">
      <c r="A12763"/>
      <c r="B12763"/>
      <c r="C12763"/>
    </row>
    <row r="12764" spans="1:3">
      <c r="A12764"/>
      <c r="B12764"/>
      <c r="C12764"/>
    </row>
    <row r="12765" spans="1:3">
      <c r="A12765"/>
      <c r="B12765"/>
      <c r="C12765"/>
    </row>
    <row r="12766" spans="1:3">
      <c r="A12766"/>
      <c r="B12766"/>
      <c r="C12766"/>
    </row>
    <row r="12767" spans="1:3">
      <c r="A12767"/>
      <c r="B12767"/>
      <c r="C12767"/>
    </row>
    <row r="12768" spans="1:3">
      <c r="A12768"/>
      <c r="B12768"/>
      <c r="C12768"/>
    </row>
    <row r="12769" spans="1:3">
      <c r="A12769"/>
      <c r="B12769"/>
      <c r="C12769"/>
    </row>
    <row r="12770" spans="1:3">
      <c r="A12770"/>
      <c r="B12770"/>
      <c r="C12770"/>
    </row>
    <row r="12771" spans="1:3">
      <c r="A12771"/>
      <c r="B12771"/>
      <c r="C12771"/>
    </row>
    <row r="12772" spans="1:3">
      <c r="A12772"/>
      <c r="B12772"/>
      <c r="C12772"/>
    </row>
    <row r="12773" spans="1:3">
      <c r="A12773"/>
      <c r="B12773"/>
      <c r="C12773"/>
    </row>
    <row r="12774" spans="1:3">
      <c r="A12774"/>
      <c r="B12774"/>
      <c r="C12774"/>
    </row>
    <row r="12775" spans="1:3">
      <c r="A12775"/>
      <c r="B12775"/>
      <c r="C12775"/>
    </row>
    <row r="12776" spans="1:3">
      <c r="A12776"/>
      <c r="B12776"/>
      <c r="C12776"/>
    </row>
    <row r="12777" spans="1:3">
      <c r="A12777"/>
      <c r="B12777"/>
      <c r="C12777"/>
    </row>
    <row r="12778" spans="1:3">
      <c r="A12778"/>
      <c r="B12778"/>
      <c r="C12778"/>
    </row>
    <row r="12779" spans="1:3">
      <c r="A12779"/>
      <c r="B12779"/>
      <c r="C12779"/>
    </row>
    <row r="12780" spans="1:3">
      <c r="A12780"/>
      <c r="B12780"/>
      <c r="C12780"/>
    </row>
    <row r="12781" spans="1:3">
      <c r="A12781"/>
      <c r="B12781"/>
      <c r="C12781"/>
    </row>
    <row r="12782" spans="1:3">
      <c r="A12782"/>
      <c r="B12782"/>
      <c r="C12782"/>
    </row>
    <row r="12783" spans="1:3">
      <c r="A12783"/>
      <c r="B12783"/>
      <c r="C12783"/>
    </row>
    <row r="12784" spans="1:3">
      <c r="A12784"/>
      <c r="B12784"/>
      <c r="C12784"/>
    </row>
    <row r="12785" spans="1:3">
      <c r="A12785"/>
      <c r="B12785"/>
      <c r="C12785"/>
    </row>
    <row r="12786" spans="1:3">
      <c r="A12786"/>
      <c r="B12786"/>
      <c r="C12786"/>
    </row>
    <row r="12787" spans="1:3">
      <c r="A12787"/>
      <c r="B12787"/>
      <c r="C12787"/>
    </row>
    <row r="12788" spans="1:3">
      <c r="A12788"/>
      <c r="B12788"/>
      <c r="C12788"/>
    </row>
    <row r="12789" spans="1:3">
      <c r="A12789"/>
      <c r="B12789"/>
      <c r="C12789"/>
    </row>
    <row r="12790" spans="1:3">
      <c r="A12790"/>
      <c r="B12790"/>
      <c r="C12790"/>
    </row>
    <row r="12791" spans="1:3">
      <c r="A12791"/>
      <c r="B12791"/>
      <c r="C12791"/>
    </row>
    <row r="12792" spans="1:3">
      <c r="A12792"/>
      <c r="B12792"/>
      <c r="C12792"/>
    </row>
    <row r="12793" spans="1:3">
      <c r="A12793"/>
      <c r="B12793"/>
      <c r="C12793"/>
    </row>
    <row r="12794" spans="1:3">
      <c r="A12794"/>
      <c r="B12794"/>
      <c r="C12794"/>
    </row>
    <row r="12795" spans="1:3">
      <c r="A12795"/>
      <c r="B12795"/>
      <c r="C12795"/>
    </row>
    <row r="12796" spans="1:3">
      <c r="A12796"/>
      <c r="B12796"/>
      <c r="C12796"/>
    </row>
    <row r="12797" spans="1:3">
      <c r="A12797"/>
      <c r="B12797"/>
      <c r="C12797"/>
    </row>
    <row r="12798" spans="1:3">
      <c r="A12798"/>
      <c r="B12798"/>
      <c r="C12798"/>
    </row>
    <row r="12799" spans="1:3">
      <c r="A12799"/>
      <c r="B12799"/>
      <c r="C12799"/>
    </row>
    <row r="12800" spans="1:3">
      <c r="A12800"/>
      <c r="B12800"/>
      <c r="C12800"/>
    </row>
    <row r="12801" spans="1:3">
      <c r="A12801"/>
      <c r="B12801"/>
      <c r="C12801"/>
    </row>
    <row r="12802" spans="1:3">
      <c r="A12802"/>
      <c r="B12802"/>
      <c r="C12802"/>
    </row>
    <row r="12803" spans="1:3">
      <c r="A12803"/>
      <c r="B12803"/>
      <c r="C12803"/>
    </row>
    <row r="12804" spans="1:3">
      <c r="A12804"/>
      <c r="B12804"/>
      <c r="C12804"/>
    </row>
    <row r="12805" spans="1:3">
      <c r="A12805"/>
      <c r="B12805"/>
      <c r="C12805"/>
    </row>
    <row r="12806" spans="1:3">
      <c r="A12806"/>
      <c r="B12806"/>
      <c r="C12806"/>
    </row>
    <row r="12807" spans="1:3">
      <c r="A12807"/>
      <c r="B12807"/>
      <c r="C12807"/>
    </row>
    <row r="12808" spans="1:3">
      <c r="A12808"/>
      <c r="B12808"/>
      <c r="C12808"/>
    </row>
    <row r="12809" spans="1:3">
      <c r="A12809"/>
      <c r="B12809"/>
      <c r="C12809"/>
    </row>
    <row r="12810" spans="1:3">
      <c r="A12810"/>
      <c r="B12810"/>
      <c r="C12810"/>
    </row>
    <row r="12811" spans="1:3">
      <c r="A12811"/>
      <c r="B12811"/>
      <c r="C12811"/>
    </row>
    <row r="12812" spans="1:3">
      <c r="A12812"/>
      <c r="B12812"/>
      <c r="C12812"/>
    </row>
    <row r="12813" spans="1:3">
      <c r="A12813"/>
      <c r="B12813"/>
      <c r="C12813"/>
    </row>
    <row r="12814" spans="1:3">
      <c r="A12814"/>
      <c r="B12814"/>
      <c r="C12814"/>
    </row>
    <row r="12815" spans="1:3">
      <c r="A12815"/>
      <c r="B12815"/>
      <c r="C12815"/>
    </row>
    <row r="12816" spans="1:3">
      <c r="A12816"/>
      <c r="B12816"/>
      <c r="C12816"/>
    </row>
    <row r="12817" spans="1:3">
      <c r="A12817"/>
      <c r="B12817"/>
      <c r="C12817"/>
    </row>
    <row r="12818" spans="1:3">
      <c r="A12818"/>
      <c r="B12818"/>
      <c r="C12818"/>
    </row>
    <row r="12819" spans="1:3">
      <c r="A12819"/>
      <c r="B12819"/>
      <c r="C12819"/>
    </row>
    <row r="12820" spans="1:3">
      <c r="A12820"/>
      <c r="B12820"/>
      <c r="C12820"/>
    </row>
    <row r="12821" spans="1:3">
      <c r="A12821"/>
      <c r="B12821"/>
      <c r="C12821"/>
    </row>
    <row r="12822" spans="1:3">
      <c r="A12822"/>
      <c r="B12822"/>
      <c r="C12822"/>
    </row>
    <row r="12823" spans="1:3">
      <c r="A12823"/>
      <c r="B12823"/>
      <c r="C12823"/>
    </row>
    <row r="12824" spans="1:3">
      <c r="A12824"/>
      <c r="B12824"/>
      <c r="C12824"/>
    </row>
    <row r="12825" spans="1:3">
      <c r="A12825"/>
      <c r="B12825"/>
      <c r="C12825"/>
    </row>
    <row r="12826" spans="1:3">
      <c r="A12826"/>
      <c r="B12826"/>
      <c r="C12826"/>
    </row>
    <row r="12827" spans="1:3">
      <c r="A12827"/>
      <c r="B12827"/>
      <c r="C12827"/>
    </row>
    <row r="12828" spans="1:3">
      <c r="A12828"/>
      <c r="B12828"/>
      <c r="C12828"/>
    </row>
    <row r="12829" spans="1:3">
      <c r="A12829"/>
      <c r="B12829"/>
      <c r="C12829"/>
    </row>
    <row r="12830" spans="1:3">
      <c r="A12830"/>
      <c r="B12830"/>
      <c r="C12830"/>
    </row>
    <row r="12831" spans="1:3">
      <c r="A12831"/>
      <c r="B12831"/>
      <c r="C12831"/>
    </row>
    <row r="12832" spans="1:3">
      <c r="A12832"/>
      <c r="B12832"/>
      <c r="C12832"/>
    </row>
    <row r="12833" spans="1:3">
      <c r="A12833"/>
      <c r="B12833"/>
      <c r="C12833"/>
    </row>
    <row r="12834" spans="1:3">
      <c r="A12834"/>
      <c r="B12834"/>
      <c r="C12834"/>
    </row>
    <row r="12835" spans="1:3">
      <c r="A12835"/>
      <c r="B12835"/>
      <c r="C12835"/>
    </row>
    <row r="12836" spans="1:3">
      <c r="A12836"/>
      <c r="B12836"/>
      <c r="C12836"/>
    </row>
    <row r="12837" spans="1:3">
      <c r="A12837"/>
      <c r="B12837"/>
      <c r="C12837"/>
    </row>
    <row r="12838" spans="1:3">
      <c r="A12838"/>
      <c r="B12838"/>
      <c r="C12838"/>
    </row>
    <row r="12839" spans="1:3">
      <c r="A12839"/>
      <c r="B12839"/>
      <c r="C12839"/>
    </row>
    <row r="12840" spans="1:3">
      <c r="A12840"/>
      <c r="B12840"/>
      <c r="C12840"/>
    </row>
    <row r="12841" spans="1:3">
      <c r="A12841"/>
      <c r="B12841"/>
      <c r="C12841"/>
    </row>
    <row r="12842" spans="1:3">
      <c r="A12842"/>
      <c r="B12842"/>
      <c r="C12842"/>
    </row>
    <row r="12843" spans="1:3">
      <c r="A12843"/>
      <c r="B12843"/>
      <c r="C12843"/>
    </row>
    <row r="12844" spans="1:3">
      <c r="A12844"/>
      <c r="B12844"/>
      <c r="C12844"/>
    </row>
    <row r="12845" spans="1:3">
      <c r="A12845"/>
      <c r="B12845"/>
      <c r="C12845"/>
    </row>
    <row r="12846" spans="1:3">
      <c r="A12846"/>
      <c r="B12846"/>
      <c r="C12846"/>
    </row>
    <row r="12847" spans="1:3">
      <c r="A12847"/>
      <c r="B12847"/>
      <c r="C12847"/>
    </row>
    <row r="12848" spans="1:3">
      <c r="A12848"/>
      <c r="B12848"/>
      <c r="C12848"/>
    </row>
    <row r="12849" spans="1:3">
      <c r="A12849"/>
      <c r="B12849"/>
      <c r="C12849"/>
    </row>
    <row r="12850" spans="1:3">
      <c r="A12850"/>
      <c r="B12850"/>
      <c r="C12850"/>
    </row>
    <row r="12851" spans="1:3">
      <c r="A12851"/>
      <c r="B12851"/>
      <c r="C12851"/>
    </row>
    <row r="12852" spans="1:3">
      <c r="A12852"/>
      <c r="B12852"/>
      <c r="C12852"/>
    </row>
    <row r="12853" spans="1:3">
      <c r="A12853"/>
      <c r="B12853"/>
      <c r="C12853"/>
    </row>
    <row r="12854" spans="1:3">
      <c r="A12854"/>
      <c r="B12854"/>
      <c r="C12854"/>
    </row>
    <row r="12855" spans="1:3">
      <c r="A12855"/>
      <c r="B12855"/>
      <c r="C12855"/>
    </row>
    <row r="12856" spans="1:3">
      <c r="A12856"/>
      <c r="B12856"/>
      <c r="C12856"/>
    </row>
    <row r="12857" spans="1:3">
      <c r="A12857"/>
      <c r="B12857"/>
      <c r="C12857"/>
    </row>
    <row r="12858" spans="1:3">
      <c r="A12858"/>
      <c r="B12858"/>
      <c r="C12858"/>
    </row>
    <row r="12859" spans="1:3">
      <c r="A12859"/>
      <c r="B12859"/>
      <c r="C12859"/>
    </row>
    <row r="12860" spans="1:3">
      <c r="A12860"/>
      <c r="B12860"/>
      <c r="C12860"/>
    </row>
    <row r="12861" spans="1:3">
      <c r="A12861"/>
      <c r="B12861"/>
      <c r="C12861"/>
    </row>
    <row r="12862" spans="1:3">
      <c r="A12862"/>
      <c r="B12862"/>
      <c r="C12862"/>
    </row>
    <row r="12863" spans="1:3">
      <c r="A12863"/>
      <c r="B12863"/>
      <c r="C12863"/>
    </row>
    <row r="12864" spans="1:3">
      <c r="A12864"/>
      <c r="B12864"/>
      <c r="C12864"/>
    </row>
    <row r="12865" spans="1:3">
      <c r="A12865"/>
      <c r="B12865"/>
      <c r="C12865"/>
    </row>
    <row r="12866" spans="1:3">
      <c r="A12866"/>
      <c r="B12866"/>
      <c r="C12866"/>
    </row>
    <row r="12867" spans="1:3">
      <c r="A12867"/>
      <c r="B12867"/>
      <c r="C12867"/>
    </row>
    <row r="12868" spans="1:3">
      <c r="A12868"/>
      <c r="B12868"/>
      <c r="C12868"/>
    </row>
    <row r="12869" spans="1:3">
      <c r="A12869"/>
      <c r="B12869"/>
      <c r="C12869"/>
    </row>
    <row r="12870" spans="1:3">
      <c r="A12870"/>
      <c r="B12870"/>
      <c r="C12870"/>
    </row>
    <row r="12871" spans="1:3">
      <c r="A12871"/>
      <c r="B12871"/>
      <c r="C12871"/>
    </row>
    <row r="12872" spans="1:3">
      <c r="A12872"/>
      <c r="B12872"/>
      <c r="C12872"/>
    </row>
    <row r="12873" spans="1:3">
      <c r="A12873"/>
      <c r="B12873"/>
      <c r="C12873"/>
    </row>
    <row r="12874" spans="1:3">
      <c r="A12874"/>
      <c r="B12874"/>
      <c r="C12874"/>
    </row>
    <row r="12875" spans="1:3">
      <c r="A12875"/>
      <c r="B12875"/>
      <c r="C12875"/>
    </row>
    <row r="12876" spans="1:3">
      <c r="A12876"/>
      <c r="B12876"/>
      <c r="C12876"/>
    </row>
    <row r="12877" spans="1:3">
      <c r="A12877"/>
      <c r="B12877"/>
      <c r="C12877"/>
    </row>
    <row r="12878" spans="1:3">
      <c r="A12878"/>
      <c r="B12878"/>
      <c r="C12878"/>
    </row>
    <row r="12879" spans="1:3">
      <c r="A12879"/>
      <c r="B12879"/>
      <c r="C12879"/>
    </row>
    <row r="12880" spans="1:3">
      <c r="A12880"/>
      <c r="B12880"/>
      <c r="C12880"/>
    </row>
    <row r="12881" spans="1:3">
      <c r="A12881"/>
      <c r="B12881"/>
      <c r="C12881"/>
    </row>
    <row r="12882" spans="1:3">
      <c r="A12882"/>
      <c r="B12882"/>
      <c r="C12882"/>
    </row>
    <row r="12883" spans="1:3">
      <c r="A12883"/>
      <c r="B12883"/>
      <c r="C12883"/>
    </row>
    <row r="12884" spans="1:3">
      <c r="A12884"/>
      <c r="B12884"/>
      <c r="C12884"/>
    </row>
    <row r="12885" spans="1:3">
      <c r="A12885"/>
      <c r="B12885"/>
      <c r="C12885"/>
    </row>
    <row r="12886" spans="1:3">
      <c r="A12886"/>
      <c r="B12886"/>
      <c r="C12886"/>
    </row>
    <row r="12887" spans="1:3">
      <c r="A12887"/>
      <c r="B12887"/>
      <c r="C12887"/>
    </row>
    <row r="12888" spans="1:3">
      <c r="A12888"/>
      <c r="B12888"/>
      <c r="C12888"/>
    </row>
    <row r="12889" spans="1:3">
      <c r="A12889"/>
      <c r="B12889"/>
      <c r="C12889"/>
    </row>
    <row r="12890" spans="1:3">
      <c r="A12890"/>
      <c r="B12890"/>
      <c r="C12890"/>
    </row>
    <row r="12891" spans="1:3">
      <c r="A12891"/>
      <c r="B12891"/>
      <c r="C12891"/>
    </row>
    <row r="12892" spans="1:3">
      <c r="A12892"/>
      <c r="B12892"/>
      <c r="C12892"/>
    </row>
    <row r="12893" spans="1:3">
      <c r="A12893"/>
      <c r="B12893"/>
      <c r="C12893"/>
    </row>
    <row r="12894" spans="1:3">
      <c r="A12894"/>
      <c r="B12894"/>
      <c r="C12894"/>
    </row>
    <row r="12895" spans="1:3">
      <c r="A12895"/>
      <c r="B12895"/>
      <c r="C12895"/>
    </row>
    <row r="12896" spans="1:3">
      <c r="A12896"/>
      <c r="B12896"/>
      <c r="C12896"/>
    </row>
    <row r="12897" spans="1:3">
      <c r="A12897"/>
      <c r="B12897"/>
      <c r="C12897"/>
    </row>
    <row r="12898" spans="1:3">
      <c r="A12898"/>
      <c r="B12898"/>
      <c r="C12898"/>
    </row>
    <row r="12899" spans="1:3">
      <c r="A12899"/>
      <c r="B12899"/>
      <c r="C12899"/>
    </row>
    <row r="12900" spans="1:3">
      <c r="A12900"/>
      <c r="B12900"/>
      <c r="C12900"/>
    </row>
    <row r="12901" spans="1:3">
      <c r="A12901"/>
      <c r="B12901"/>
      <c r="C12901"/>
    </row>
    <row r="12902" spans="1:3">
      <c r="A12902"/>
      <c r="B12902"/>
      <c r="C12902"/>
    </row>
    <row r="12903" spans="1:3">
      <c r="A12903"/>
      <c r="B12903"/>
      <c r="C12903"/>
    </row>
    <row r="12904" spans="1:3">
      <c r="A12904"/>
      <c r="B12904"/>
      <c r="C12904"/>
    </row>
    <row r="12905" spans="1:3">
      <c r="A12905"/>
      <c r="B12905"/>
      <c r="C12905"/>
    </row>
    <row r="12906" spans="1:3">
      <c r="A12906"/>
      <c r="B12906"/>
      <c r="C12906"/>
    </row>
    <row r="12907" spans="1:3">
      <c r="A12907"/>
      <c r="B12907"/>
      <c r="C12907"/>
    </row>
    <row r="12908" spans="1:3">
      <c r="A12908"/>
      <c r="B12908"/>
      <c r="C12908"/>
    </row>
    <row r="12909" spans="1:3">
      <c r="A12909"/>
      <c r="B12909"/>
      <c r="C12909"/>
    </row>
    <row r="12910" spans="1:3">
      <c r="A12910"/>
      <c r="B12910"/>
      <c r="C12910"/>
    </row>
    <row r="12911" spans="1:3">
      <c r="A12911"/>
      <c r="B12911"/>
      <c r="C12911"/>
    </row>
    <row r="12912" spans="1:3">
      <c r="A12912"/>
      <c r="B12912"/>
      <c r="C12912"/>
    </row>
    <row r="12913" spans="1:3">
      <c r="A12913"/>
      <c r="B12913"/>
      <c r="C12913"/>
    </row>
    <row r="12914" spans="1:3">
      <c r="A12914"/>
      <c r="B12914"/>
      <c r="C12914"/>
    </row>
    <row r="12915" spans="1:3">
      <c r="A12915"/>
      <c r="B12915"/>
      <c r="C12915"/>
    </row>
    <row r="12916" spans="1:3">
      <c r="A12916"/>
      <c r="B12916"/>
      <c r="C12916"/>
    </row>
    <row r="12917" spans="1:3">
      <c r="A12917"/>
      <c r="B12917"/>
      <c r="C12917"/>
    </row>
    <row r="12918" spans="1:3">
      <c r="A12918"/>
      <c r="B12918"/>
      <c r="C12918"/>
    </row>
    <row r="12919" spans="1:3">
      <c r="A12919"/>
      <c r="B12919"/>
      <c r="C12919"/>
    </row>
    <row r="12920" spans="1:3">
      <c r="A12920"/>
      <c r="B12920"/>
      <c r="C12920"/>
    </row>
    <row r="12921" spans="1:3">
      <c r="A12921"/>
      <c r="B12921"/>
      <c r="C12921"/>
    </row>
    <row r="12922" spans="1:3">
      <c r="A12922"/>
      <c r="B12922"/>
      <c r="C12922"/>
    </row>
    <row r="12923" spans="1:3">
      <c r="A12923"/>
      <c r="B12923"/>
      <c r="C12923"/>
    </row>
    <row r="12924" spans="1:3">
      <c r="A12924"/>
      <c r="B12924"/>
      <c r="C12924"/>
    </row>
    <row r="12925" spans="1:3">
      <c r="A12925"/>
      <c r="B12925"/>
      <c r="C12925"/>
    </row>
    <row r="12926" spans="1:3">
      <c r="A12926"/>
      <c r="B12926"/>
      <c r="C12926"/>
    </row>
    <row r="12927" spans="1:3">
      <c r="A12927"/>
      <c r="B12927"/>
      <c r="C12927"/>
    </row>
    <row r="12928" spans="1:3">
      <c r="A12928"/>
      <c r="B12928"/>
      <c r="C12928"/>
    </row>
    <row r="12929" spans="1:3">
      <c r="A12929"/>
      <c r="B12929"/>
      <c r="C12929"/>
    </row>
    <row r="12930" spans="1:3">
      <c r="A12930"/>
      <c r="B12930"/>
      <c r="C12930"/>
    </row>
    <row r="12931" spans="1:3">
      <c r="A12931"/>
      <c r="B12931"/>
      <c r="C12931"/>
    </row>
    <row r="12932" spans="1:3">
      <c r="A12932"/>
      <c r="B12932"/>
      <c r="C12932"/>
    </row>
    <row r="12933" spans="1:3">
      <c r="A12933"/>
      <c r="B12933"/>
      <c r="C12933"/>
    </row>
    <row r="12934" spans="1:3">
      <c r="A12934"/>
      <c r="B12934"/>
      <c r="C12934"/>
    </row>
    <row r="12935" spans="1:3">
      <c r="A12935"/>
      <c r="B12935"/>
      <c r="C12935"/>
    </row>
    <row r="12936" spans="1:3">
      <c r="A12936"/>
      <c r="B12936"/>
      <c r="C12936"/>
    </row>
    <row r="12937" spans="1:3">
      <c r="A12937"/>
      <c r="B12937"/>
      <c r="C12937"/>
    </row>
    <row r="12938" spans="1:3">
      <c r="A12938"/>
      <c r="B12938"/>
      <c r="C12938"/>
    </row>
    <row r="12939" spans="1:3">
      <c r="A12939"/>
      <c r="B12939"/>
      <c r="C12939"/>
    </row>
    <row r="12940" spans="1:3">
      <c r="A12940"/>
      <c r="B12940"/>
      <c r="C12940"/>
    </row>
    <row r="12941" spans="1:3">
      <c r="A12941"/>
      <c r="B12941"/>
      <c r="C12941"/>
    </row>
    <row r="12942" spans="1:3">
      <c r="A12942"/>
      <c r="B12942"/>
      <c r="C12942"/>
    </row>
    <row r="12943" spans="1:3">
      <c r="A12943"/>
      <c r="B12943"/>
      <c r="C12943"/>
    </row>
    <row r="12944" spans="1:3">
      <c r="A12944"/>
      <c r="B12944"/>
      <c r="C12944"/>
    </row>
    <row r="12945" spans="1:3">
      <c r="A12945"/>
      <c r="B12945"/>
      <c r="C12945"/>
    </row>
    <row r="12946" spans="1:3">
      <c r="A12946"/>
      <c r="B12946"/>
      <c r="C12946"/>
    </row>
    <row r="12947" spans="1:3">
      <c r="A12947"/>
      <c r="B12947"/>
      <c r="C12947"/>
    </row>
    <row r="12948" spans="1:3">
      <c r="A12948"/>
      <c r="B12948"/>
      <c r="C12948"/>
    </row>
    <row r="12949" spans="1:3">
      <c r="A12949"/>
      <c r="B12949"/>
      <c r="C12949"/>
    </row>
    <row r="12950" spans="1:3">
      <c r="A12950"/>
      <c r="B12950"/>
      <c r="C12950"/>
    </row>
    <row r="12951" spans="1:3">
      <c r="A12951"/>
      <c r="B12951"/>
      <c r="C12951"/>
    </row>
    <row r="12952" spans="1:3">
      <c r="A12952"/>
      <c r="B12952"/>
      <c r="C12952"/>
    </row>
    <row r="12953" spans="1:3">
      <c r="A12953"/>
      <c r="B12953"/>
      <c r="C12953"/>
    </row>
    <row r="12954" spans="1:3">
      <c r="A12954"/>
      <c r="B12954"/>
      <c r="C12954"/>
    </row>
    <row r="12955" spans="1:3">
      <c r="A12955"/>
      <c r="B12955"/>
      <c r="C12955"/>
    </row>
    <row r="12956" spans="1:3">
      <c r="A12956"/>
      <c r="B12956"/>
      <c r="C12956"/>
    </row>
    <row r="12957" spans="1:3">
      <c r="A12957"/>
      <c r="B12957"/>
      <c r="C12957"/>
    </row>
    <row r="12958" spans="1:3">
      <c r="A12958"/>
      <c r="B12958"/>
      <c r="C12958"/>
    </row>
    <row r="12959" spans="1:3">
      <c r="A12959"/>
      <c r="B12959"/>
      <c r="C12959"/>
    </row>
    <row r="12960" spans="1:3">
      <c r="A12960"/>
      <c r="B12960"/>
      <c r="C12960"/>
    </row>
    <row r="12961" spans="1:3">
      <c r="A12961"/>
      <c r="B12961"/>
      <c r="C12961"/>
    </row>
    <row r="12962" spans="1:3">
      <c r="A12962"/>
      <c r="B12962"/>
      <c r="C12962"/>
    </row>
    <row r="12963" spans="1:3">
      <c r="A12963"/>
      <c r="B12963"/>
      <c r="C12963"/>
    </row>
    <row r="12964" spans="1:3">
      <c r="A12964"/>
      <c r="B12964"/>
      <c r="C12964"/>
    </row>
    <row r="12965" spans="1:3">
      <c r="A12965"/>
      <c r="B12965"/>
      <c r="C12965"/>
    </row>
    <row r="12966" spans="1:3">
      <c r="A12966"/>
      <c r="B12966"/>
      <c r="C12966"/>
    </row>
    <row r="12967" spans="1:3">
      <c r="A12967"/>
      <c r="B12967"/>
      <c r="C12967"/>
    </row>
    <row r="12968" spans="1:3">
      <c r="A12968"/>
      <c r="B12968"/>
      <c r="C12968"/>
    </row>
    <row r="12969" spans="1:3">
      <c r="A12969"/>
      <c r="B12969"/>
      <c r="C12969"/>
    </row>
    <row r="12970" spans="1:3">
      <c r="A12970"/>
      <c r="B12970"/>
      <c r="C12970"/>
    </row>
    <row r="12971" spans="1:3">
      <c r="A12971"/>
      <c r="B12971"/>
      <c r="C12971"/>
    </row>
    <row r="12972" spans="1:3">
      <c r="A12972"/>
      <c r="B12972"/>
      <c r="C12972"/>
    </row>
    <row r="12973" spans="1:3">
      <c r="A12973"/>
      <c r="B12973"/>
      <c r="C12973"/>
    </row>
    <row r="12974" spans="1:3">
      <c r="A12974"/>
      <c r="B12974"/>
      <c r="C12974"/>
    </row>
    <row r="12975" spans="1:3">
      <c r="A12975"/>
      <c r="B12975"/>
      <c r="C12975"/>
    </row>
    <row r="12976" spans="1:3">
      <c r="A12976"/>
      <c r="B12976"/>
      <c r="C12976"/>
    </row>
    <row r="12977" spans="1:3">
      <c r="A12977"/>
      <c r="B12977"/>
      <c r="C12977"/>
    </row>
    <row r="12978" spans="1:3">
      <c r="A12978"/>
      <c r="B12978"/>
      <c r="C12978"/>
    </row>
    <row r="12979" spans="1:3">
      <c r="A12979"/>
      <c r="B12979"/>
      <c r="C12979"/>
    </row>
    <row r="12980" spans="1:3">
      <c r="A12980"/>
      <c r="B12980"/>
      <c r="C12980"/>
    </row>
    <row r="12981" spans="1:3">
      <c r="A12981"/>
      <c r="B12981"/>
      <c r="C12981"/>
    </row>
    <row r="12982" spans="1:3">
      <c r="A12982"/>
      <c r="B12982"/>
      <c r="C12982"/>
    </row>
    <row r="12983" spans="1:3">
      <c r="A12983"/>
      <c r="B12983"/>
      <c r="C12983"/>
    </row>
    <row r="12984" spans="1:3">
      <c r="A12984"/>
      <c r="B12984"/>
      <c r="C12984"/>
    </row>
    <row r="12985" spans="1:3">
      <c r="A12985"/>
      <c r="B12985"/>
      <c r="C12985"/>
    </row>
    <row r="12986" spans="1:3">
      <c r="A12986"/>
      <c r="B12986"/>
      <c r="C12986"/>
    </row>
    <row r="12987" spans="1:3">
      <c r="A12987"/>
      <c r="B12987"/>
      <c r="C12987"/>
    </row>
    <row r="12988" spans="1:3">
      <c r="A12988"/>
      <c r="B12988"/>
      <c r="C12988"/>
    </row>
    <row r="12989" spans="1:3">
      <c r="A12989"/>
      <c r="B12989"/>
      <c r="C12989"/>
    </row>
    <row r="12990" spans="1:3">
      <c r="A12990"/>
      <c r="B12990"/>
      <c r="C12990"/>
    </row>
    <row r="12991" spans="1:3">
      <c r="A12991"/>
      <c r="B12991"/>
      <c r="C12991"/>
    </row>
    <row r="12992" spans="1:3">
      <c r="A12992"/>
      <c r="B12992"/>
      <c r="C12992"/>
    </row>
    <row r="12993" spans="1:3">
      <c r="A12993"/>
      <c r="B12993"/>
      <c r="C12993"/>
    </row>
    <row r="12994" spans="1:3">
      <c r="A12994"/>
      <c r="B12994"/>
      <c r="C12994"/>
    </row>
    <row r="12995" spans="1:3">
      <c r="A12995"/>
      <c r="B12995"/>
      <c r="C12995"/>
    </row>
    <row r="12996" spans="1:3">
      <c r="A12996"/>
      <c r="B12996"/>
      <c r="C12996"/>
    </row>
    <row r="12997" spans="1:3">
      <c r="A12997"/>
      <c r="B12997"/>
      <c r="C12997"/>
    </row>
    <row r="12998" spans="1:3">
      <c r="A12998"/>
      <c r="B12998"/>
      <c r="C12998"/>
    </row>
    <row r="12999" spans="1:3">
      <c r="A12999"/>
      <c r="B12999"/>
      <c r="C12999"/>
    </row>
    <row r="13000" spans="1:3">
      <c r="A13000"/>
      <c r="B13000"/>
      <c r="C13000"/>
    </row>
    <row r="13001" spans="1:3">
      <c r="A13001"/>
      <c r="B13001"/>
      <c r="C13001"/>
    </row>
    <row r="13002" spans="1:3">
      <c r="A13002"/>
      <c r="B13002"/>
      <c r="C13002"/>
    </row>
    <row r="13003" spans="1:3">
      <c r="A13003"/>
      <c r="B13003"/>
      <c r="C13003"/>
    </row>
    <row r="13004" spans="1:3">
      <c r="A13004"/>
      <c r="B13004"/>
      <c r="C13004"/>
    </row>
    <row r="13005" spans="1:3">
      <c r="A13005"/>
      <c r="B13005"/>
      <c r="C13005"/>
    </row>
    <row r="13006" spans="1:3">
      <c r="A13006"/>
      <c r="B13006"/>
      <c r="C13006"/>
    </row>
    <row r="13007" spans="1:3">
      <c r="A13007"/>
      <c r="B13007"/>
      <c r="C13007"/>
    </row>
    <row r="13008" spans="1:3">
      <c r="A13008"/>
      <c r="B13008"/>
      <c r="C13008"/>
    </row>
    <row r="13009" spans="1:3">
      <c r="A13009"/>
      <c r="B13009"/>
      <c r="C13009"/>
    </row>
    <row r="13010" spans="1:3">
      <c r="A13010"/>
      <c r="B13010"/>
      <c r="C13010"/>
    </row>
    <row r="13011" spans="1:3">
      <c r="A13011"/>
      <c r="B13011"/>
      <c r="C13011"/>
    </row>
    <row r="13012" spans="1:3">
      <c r="A13012"/>
      <c r="B13012"/>
      <c r="C13012"/>
    </row>
    <row r="13013" spans="1:3">
      <c r="A13013"/>
      <c r="B13013"/>
      <c r="C13013"/>
    </row>
    <row r="13014" spans="1:3">
      <c r="A13014"/>
      <c r="B13014"/>
      <c r="C13014"/>
    </row>
    <row r="13015" spans="1:3">
      <c r="A13015"/>
      <c r="B13015"/>
      <c r="C13015"/>
    </row>
    <row r="13016" spans="1:3">
      <c r="A13016"/>
      <c r="B13016"/>
      <c r="C13016"/>
    </row>
    <row r="13017" spans="1:3">
      <c r="A13017"/>
      <c r="B13017"/>
      <c r="C13017"/>
    </row>
    <row r="13018" spans="1:3">
      <c r="A13018"/>
      <c r="B13018"/>
      <c r="C13018"/>
    </row>
    <row r="13019" spans="1:3">
      <c r="A13019"/>
      <c r="B13019"/>
      <c r="C13019"/>
    </row>
    <row r="13020" spans="1:3">
      <c r="A13020"/>
      <c r="B13020"/>
      <c r="C13020"/>
    </row>
    <row r="13021" spans="1:3">
      <c r="A13021"/>
      <c r="B13021"/>
      <c r="C13021"/>
    </row>
    <row r="13022" spans="1:3">
      <c r="A13022"/>
      <c r="B13022"/>
      <c r="C13022"/>
    </row>
    <row r="13023" spans="1:3">
      <c r="A13023"/>
      <c r="B13023"/>
      <c r="C13023"/>
    </row>
    <row r="13024" spans="1:3">
      <c r="A13024"/>
      <c r="B13024"/>
      <c r="C13024"/>
    </row>
    <row r="13025" spans="1:3">
      <c r="A13025"/>
      <c r="B13025"/>
      <c r="C13025"/>
    </row>
    <row r="13026" spans="1:3">
      <c r="A13026"/>
      <c r="B13026"/>
      <c r="C13026"/>
    </row>
    <row r="13027" spans="1:3">
      <c r="A13027"/>
      <c r="B13027"/>
      <c r="C13027"/>
    </row>
    <row r="13028" spans="1:3">
      <c r="A13028"/>
      <c r="B13028"/>
      <c r="C13028"/>
    </row>
    <row r="13029" spans="1:3">
      <c r="A13029"/>
      <c r="B13029"/>
      <c r="C13029"/>
    </row>
    <row r="13030" spans="1:3">
      <c r="A13030"/>
      <c r="B13030"/>
      <c r="C13030"/>
    </row>
    <row r="13031" spans="1:3">
      <c r="A13031"/>
      <c r="B13031"/>
      <c r="C13031"/>
    </row>
    <row r="13032" spans="1:3">
      <c r="A13032"/>
      <c r="B13032"/>
      <c r="C13032"/>
    </row>
    <row r="13033" spans="1:3">
      <c r="A13033"/>
      <c r="B13033"/>
      <c r="C13033"/>
    </row>
    <row r="13034" spans="1:3">
      <c r="A13034"/>
      <c r="B13034"/>
      <c r="C13034"/>
    </row>
    <row r="13035" spans="1:3">
      <c r="A13035"/>
      <c r="B13035"/>
      <c r="C13035"/>
    </row>
    <row r="13036" spans="1:3">
      <c r="A13036"/>
      <c r="B13036"/>
      <c r="C13036"/>
    </row>
    <row r="13037" spans="1:3">
      <c r="A13037"/>
      <c r="B13037"/>
      <c r="C13037"/>
    </row>
    <row r="13038" spans="1:3">
      <c r="A13038"/>
      <c r="B13038"/>
      <c r="C13038"/>
    </row>
    <row r="13039" spans="1:3">
      <c r="A13039"/>
      <c r="B13039"/>
      <c r="C13039"/>
    </row>
    <row r="13040" spans="1:3">
      <c r="A13040"/>
      <c r="B13040"/>
      <c r="C13040"/>
    </row>
    <row r="13041" spans="1:3">
      <c r="A13041"/>
      <c r="B13041"/>
      <c r="C13041"/>
    </row>
    <row r="13042" spans="1:3">
      <c r="A13042"/>
      <c r="B13042"/>
      <c r="C13042"/>
    </row>
    <row r="13043" spans="1:3">
      <c r="A13043"/>
      <c r="B13043"/>
      <c r="C13043"/>
    </row>
    <row r="13044" spans="1:3">
      <c r="A13044"/>
      <c r="B13044"/>
      <c r="C13044"/>
    </row>
    <row r="13045" spans="1:3">
      <c r="A13045"/>
      <c r="B13045"/>
      <c r="C13045"/>
    </row>
    <row r="13046" spans="1:3">
      <c r="A13046"/>
      <c r="B13046"/>
      <c r="C13046"/>
    </row>
    <row r="13047" spans="1:3">
      <c r="A13047"/>
      <c r="B13047"/>
      <c r="C13047"/>
    </row>
    <row r="13048" spans="1:3">
      <c r="A13048"/>
      <c r="B13048"/>
      <c r="C13048"/>
    </row>
    <row r="13049" spans="1:3">
      <c r="A13049"/>
      <c r="B13049"/>
      <c r="C13049"/>
    </row>
    <row r="13050" spans="1:3">
      <c r="A13050"/>
      <c r="B13050"/>
      <c r="C13050"/>
    </row>
    <row r="13051" spans="1:3">
      <c r="A13051"/>
      <c r="B13051"/>
      <c r="C13051"/>
    </row>
    <row r="13052" spans="1:3">
      <c r="A13052"/>
      <c r="B13052"/>
      <c r="C13052"/>
    </row>
    <row r="13053" spans="1:3">
      <c r="A13053"/>
      <c r="B13053"/>
      <c r="C13053"/>
    </row>
    <row r="13054" spans="1:3">
      <c r="A13054"/>
      <c r="B13054"/>
      <c r="C13054"/>
    </row>
    <row r="13055" spans="1:3">
      <c r="A13055"/>
      <c r="B13055"/>
      <c r="C13055"/>
    </row>
    <row r="13056" spans="1:3">
      <c r="A13056"/>
      <c r="B13056"/>
      <c r="C13056"/>
    </row>
    <row r="13057" spans="1:3">
      <c r="A13057"/>
      <c r="B13057"/>
      <c r="C13057"/>
    </row>
    <row r="13058" spans="1:3">
      <c r="A13058"/>
      <c r="B13058"/>
      <c r="C13058"/>
    </row>
    <row r="13059" spans="1:3">
      <c r="A13059"/>
      <c r="B13059"/>
      <c r="C13059"/>
    </row>
    <row r="13060" spans="1:3">
      <c r="A13060"/>
      <c r="B13060"/>
      <c r="C13060"/>
    </row>
    <row r="13061" spans="1:3">
      <c r="A13061"/>
      <c r="B13061"/>
      <c r="C13061"/>
    </row>
    <row r="13062" spans="1:3">
      <c r="A13062"/>
      <c r="B13062"/>
      <c r="C13062"/>
    </row>
    <row r="13063" spans="1:3">
      <c r="A13063"/>
      <c r="B13063"/>
      <c r="C13063"/>
    </row>
    <row r="13064" spans="1:3">
      <c r="A13064"/>
      <c r="B13064"/>
      <c r="C13064"/>
    </row>
    <row r="13065" spans="1:3">
      <c r="A13065"/>
      <c r="B13065"/>
      <c r="C13065"/>
    </row>
    <row r="13066" spans="1:3">
      <c r="A13066"/>
      <c r="B13066"/>
      <c r="C13066"/>
    </row>
    <row r="13067" spans="1:3">
      <c r="A13067"/>
      <c r="B13067"/>
      <c r="C13067"/>
    </row>
    <row r="13068" spans="1:3">
      <c r="A13068"/>
      <c r="B13068"/>
      <c r="C13068"/>
    </row>
    <row r="13069" spans="1:3">
      <c r="A13069"/>
      <c r="B13069"/>
      <c r="C13069"/>
    </row>
    <row r="13070" spans="1:3">
      <c r="A13070"/>
      <c r="B13070"/>
      <c r="C13070"/>
    </row>
    <row r="13071" spans="1:3">
      <c r="A13071"/>
      <c r="B13071"/>
      <c r="C13071"/>
    </row>
    <row r="13072" spans="1:3">
      <c r="A13072"/>
      <c r="B13072"/>
      <c r="C13072"/>
    </row>
    <row r="13073" spans="1:3">
      <c r="A13073"/>
      <c r="B13073"/>
      <c r="C13073"/>
    </row>
    <row r="13074" spans="1:3">
      <c r="A13074"/>
      <c r="B13074"/>
      <c r="C13074"/>
    </row>
    <row r="13075" spans="1:3">
      <c r="A13075"/>
      <c r="B13075"/>
      <c r="C13075"/>
    </row>
    <row r="13076" spans="1:3">
      <c r="A13076"/>
      <c r="B13076"/>
      <c r="C13076"/>
    </row>
    <row r="13077" spans="1:3">
      <c r="A13077"/>
      <c r="B13077"/>
      <c r="C13077"/>
    </row>
    <row r="13078" spans="1:3">
      <c r="A13078"/>
      <c r="B13078"/>
      <c r="C13078"/>
    </row>
    <row r="13079" spans="1:3">
      <c r="A13079"/>
      <c r="B13079"/>
      <c r="C13079"/>
    </row>
    <row r="13080" spans="1:3">
      <c r="A13080"/>
      <c r="B13080"/>
      <c r="C13080"/>
    </row>
    <row r="13081" spans="1:3">
      <c r="A13081"/>
      <c r="B13081"/>
      <c r="C13081"/>
    </row>
    <row r="13082" spans="1:3">
      <c r="A13082"/>
      <c r="B13082"/>
      <c r="C13082"/>
    </row>
    <row r="13083" spans="1:3">
      <c r="A13083"/>
      <c r="B13083"/>
      <c r="C13083"/>
    </row>
    <row r="13084" spans="1:3">
      <c r="A13084"/>
      <c r="B13084"/>
      <c r="C13084"/>
    </row>
    <row r="13085" spans="1:3">
      <c r="A13085"/>
      <c r="B13085"/>
      <c r="C13085"/>
    </row>
    <row r="13086" spans="1:3">
      <c r="A13086"/>
      <c r="B13086"/>
      <c r="C13086"/>
    </row>
    <row r="13087" spans="1:3">
      <c r="A13087"/>
      <c r="B13087"/>
      <c r="C13087"/>
    </row>
    <row r="13088" spans="1:3">
      <c r="A13088"/>
      <c r="B13088"/>
      <c r="C13088"/>
    </row>
    <row r="13089" spans="1:3">
      <c r="A13089"/>
      <c r="B13089"/>
      <c r="C13089"/>
    </row>
    <row r="13090" spans="1:3">
      <c r="A13090"/>
      <c r="B13090"/>
      <c r="C13090"/>
    </row>
    <row r="13091" spans="1:3">
      <c r="A13091"/>
      <c r="B13091"/>
      <c r="C13091"/>
    </row>
    <row r="13092" spans="1:3">
      <c r="A13092"/>
      <c r="B13092"/>
      <c r="C13092"/>
    </row>
    <row r="13093" spans="1:3">
      <c r="A13093"/>
      <c r="B13093"/>
      <c r="C13093"/>
    </row>
    <row r="13094" spans="1:3">
      <c r="A13094"/>
      <c r="B13094"/>
      <c r="C13094"/>
    </row>
    <row r="13095" spans="1:3">
      <c r="A13095"/>
      <c r="B13095"/>
      <c r="C13095"/>
    </row>
    <row r="13096" spans="1:3">
      <c r="A13096"/>
      <c r="B13096"/>
      <c r="C13096"/>
    </row>
    <row r="13097" spans="1:3">
      <c r="A13097"/>
      <c r="B13097"/>
      <c r="C13097"/>
    </row>
    <row r="13098" spans="1:3">
      <c r="A13098"/>
      <c r="B13098"/>
      <c r="C13098"/>
    </row>
    <row r="13099" spans="1:3">
      <c r="A13099"/>
      <c r="B13099"/>
      <c r="C13099"/>
    </row>
    <row r="13100" spans="1:3">
      <c r="A13100"/>
      <c r="B13100"/>
      <c r="C13100"/>
    </row>
    <row r="13101" spans="1:3">
      <c r="A13101"/>
      <c r="B13101"/>
      <c r="C13101"/>
    </row>
    <row r="13102" spans="1:3">
      <c r="A13102"/>
      <c r="B13102"/>
      <c r="C13102"/>
    </row>
    <row r="13103" spans="1:3">
      <c r="A13103"/>
      <c r="B13103"/>
      <c r="C13103"/>
    </row>
    <row r="13104" spans="1:3">
      <c r="A13104"/>
      <c r="B13104"/>
      <c r="C13104"/>
    </row>
    <row r="13105" spans="1:3">
      <c r="A13105"/>
      <c r="B13105"/>
      <c r="C13105"/>
    </row>
    <row r="13106" spans="1:3">
      <c r="A13106"/>
      <c r="B13106"/>
      <c r="C13106"/>
    </row>
    <row r="13107" spans="1:3">
      <c r="A13107"/>
      <c r="B13107"/>
      <c r="C13107"/>
    </row>
    <row r="13108" spans="1:3">
      <c r="A13108"/>
      <c r="B13108"/>
      <c r="C13108"/>
    </row>
    <row r="13109" spans="1:3">
      <c r="A13109"/>
      <c r="B13109"/>
      <c r="C13109"/>
    </row>
    <row r="13110" spans="1:3">
      <c r="A13110"/>
      <c r="B13110"/>
      <c r="C13110"/>
    </row>
    <row r="13111" spans="1:3">
      <c r="A13111"/>
      <c r="B13111"/>
      <c r="C13111"/>
    </row>
    <row r="13112" spans="1:3">
      <c r="A13112"/>
      <c r="B13112"/>
      <c r="C13112"/>
    </row>
    <row r="13113" spans="1:3">
      <c r="A13113"/>
      <c r="B13113"/>
      <c r="C13113"/>
    </row>
    <row r="13114" spans="1:3">
      <c r="A13114"/>
      <c r="B13114"/>
      <c r="C13114"/>
    </row>
    <row r="13115" spans="1:3">
      <c r="A13115"/>
      <c r="B13115"/>
      <c r="C13115"/>
    </row>
    <row r="13116" spans="1:3">
      <c r="A13116"/>
      <c r="B13116"/>
      <c r="C13116"/>
    </row>
    <row r="13117" spans="1:3">
      <c r="A13117"/>
      <c r="B13117"/>
      <c r="C13117"/>
    </row>
    <row r="13118" spans="1:3">
      <c r="A13118"/>
      <c r="B13118"/>
      <c r="C13118"/>
    </row>
    <row r="13119" spans="1:3">
      <c r="A13119"/>
      <c r="B13119"/>
      <c r="C13119"/>
    </row>
    <row r="13120" spans="1:3">
      <c r="A13120"/>
      <c r="B13120"/>
      <c r="C13120"/>
    </row>
    <row r="13121" spans="1:3">
      <c r="A13121"/>
      <c r="B13121"/>
      <c r="C13121"/>
    </row>
    <row r="13122" spans="1:3">
      <c r="A13122"/>
      <c r="B13122"/>
      <c r="C13122"/>
    </row>
    <row r="13123" spans="1:3">
      <c r="A13123"/>
      <c r="B13123"/>
      <c r="C13123"/>
    </row>
    <row r="13124" spans="1:3">
      <c r="A13124"/>
      <c r="B13124"/>
      <c r="C13124"/>
    </row>
    <row r="13125" spans="1:3">
      <c r="A13125"/>
      <c r="B13125"/>
      <c r="C13125"/>
    </row>
    <row r="13126" spans="1:3">
      <c r="A13126"/>
      <c r="B13126"/>
      <c r="C13126"/>
    </row>
    <row r="13127" spans="1:3">
      <c r="A13127"/>
      <c r="B13127"/>
      <c r="C13127"/>
    </row>
    <row r="13128" spans="1:3">
      <c r="A13128"/>
      <c r="B13128"/>
      <c r="C13128"/>
    </row>
    <row r="13129" spans="1:3">
      <c r="A13129"/>
      <c r="B13129"/>
      <c r="C13129"/>
    </row>
    <row r="13130" spans="1:3">
      <c r="A13130"/>
      <c r="B13130"/>
      <c r="C13130"/>
    </row>
    <row r="13131" spans="1:3">
      <c r="A13131"/>
      <c r="B13131"/>
      <c r="C13131"/>
    </row>
    <row r="13132" spans="1:3">
      <c r="A13132"/>
      <c r="B13132"/>
      <c r="C13132"/>
    </row>
    <row r="13133" spans="1:3">
      <c r="A13133"/>
      <c r="B13133"/>
      <c r="C13133"/>
    </row>
    <row r="13134" spans="1:3">
      <c r="A13134"/>
      <c r="B13134"/>
      <c r="C13134"/>
    </row>
    <row r="13135" spans="1:3">
      <c r="A13135"/>
      <c r="B13135"/>
      <c r="C13135"/>
    </row>
    <row r="13136" spans="1:3">
      <c r="A13136"/>
      <c r="B13136"/>
      <c r="C13136"/>
    </row>
    <row r="13137" spans="1:3">
      <c r="A13137"/>
      <c r="B13137"/>
      <c r="C13137"/>
    </row>
    <row r="13138" spans="1:3">
      <c r="A13138"/>
      <c r="B13138"/>
      <c r="C13138"/>
    </row>
    <row r="13139" spans="1:3">
      <c r="A13139"/>
      <c r="B13139"/>
      <c r="C13139"/>
    </row>
    <row r="13140" spans="1:3">
      <c r="A13140"/>
      <c r="B13140"/>
      <c r="C13140"/>
    </row>
    <row r="13141" spans="1:3">
      <c r="A13141"/>
      <c r="B13141"/>
      <c r="C13141"/>
    </row>
    <row r="13142" spans="1:3">
      <c r="A13142"/>
      <c r="B13142"/>
      <c r="C13142"/>
    </row>
    <row r="13143" spans="1:3">
      <c r="A13143"/>
      <c r="B13143"/>
      <c r="C13143"/>
    </row>
    <row r="13144" spans="1:3">
      <c r="A13144"/>
      <c r="B13144"/>
      <c r="C13144"/>
    </row>
    <row r="13145" spans="1:3">
      <c r="A13145"/>
      <c r="B13145"/>
      <c r="C13145"/>
    </row>
    <row r="13146" spans="1:3">
      <c r="A13146"/>
      <c r="B13146"/>
      <c r="C13146"/>
    </row>
    <row r="13147" spans="1:3">
      <c r="A13147"/>
      <c r="B13147"/>
      <c r="C13147"/>
    </row>
    <row r="13148" spans="1:3">
      <c r="A13148"/>
      <c r="B13148"/>
      <c r="C13148"/>
    </row>
    <row r="13149" spans="1:3">
      <c r="A13149"/>
      <c r="B13149"/>
      <c r="C13149"/>
    </row>
    <row r="13150" spans="1:3">
      <c r="A13150"/>
      <c r="B13150"/>
      <c r="C13150"/>
    </row>
    <row r="13151" spans="1:3">
      <c r="A13151"/>
      <c r="B13151"/>
      <c r="C13151"/>
    </row>
    <row r="13152" spans="1:3">
      <c r="A13152"/>
      <c r="B13152"/>
      <c r="C13152"/>
    </row>
    <row r="13153" spans="1:3">
      <c r="A13153"/>
      <c r="B13153"/>
      <c r="C13153"/>
    </row>
    <row r="13154" spans="1:3">
      <c r="A13154"/>
      <c r="B13154"/>
      <c r="C13154"/>
    </row>
    <row r="13155" spans="1:3">
      <c r="A13155"/>
      <c r="B13155"/>
      <c r="C13155"/>
    </row>
    <row r="13156" spans="1:3">
      <c r="A13156"/>
      <c r="B13156"/>
      <c r="C13156"/>
    </row>
    <row r="13157" spans="1:3">
      <c r="A13157"/>
      <c r="B13157"/>
      <c r="C13157"/>
    </row>
    <row r="13158" spans="1:3">
      <c r="A13158"/>
      <c r="B13158"/>
      <c r="C13158"/>
    </row>
    <row r="13159" spans="1:3">
      <c r="A13159"/>
      <c r="B13159"/>
      <c r="C13159"/>
    </row>
    <row r="13160" spans="1:3">
      <c r="A13160"/>
      <c r="B13160"/>
      <c r="C13160"/>
    </row>
    <row r="13161" spans="1:3">
      <c r="A13161"/>
      <c r="B13161"/>
      <c r="C13161"/>
    </row>
    <row r="13162" spans="1:3">
      <c r="A13162"/>
      <c r="B13162"/>
      <c r="C13162"/>
    </row>
    <row r="13163" spans="1:3">
      <c r="A13163"/>
      <c r="B13163"/>
      <c r="C13163"/>
    </row>
    <row r="13164" spans="1:3">
      <c r="A13164"/>
      <c r="B13164"/>
      <c r="C13164"/>
    </row>
    <row r="13165" spans="1:3">
      <c r="A13165"/>
      <c r="B13165"/>
      <c r="C13165"/>
    </row>
    <row r="13166" spans="1:3">
      <c r="A13166"/>
      <c r="B13166"/>
      <c r="C13166"/>
    </row>
    <row r="13167" spans="1:3">
      <c r="A13167"/>
      <c r="B13167"/>
      <c r="C13167"/>
    </row>
    <row r="13168" spans="1:3">
      <c r="A13168"/>
      <c r="B13168"/>
      <c r="C13168"/>
    </row>
    <row r="13169" spans="1:3">
      <c r="A13169"/>
      <c r="B13169"/>
      <c r="C13169"/>
    </row>
    <row r="13170" spans="1:3">
      <c r="A13170"/>
      <c r="B13170"/>
      <c r="C13170"/>
    </row>
    <row r="13171" spans="1:3">
      <c r="A13171"/>
      <c r="B13171"/>
      <c r="C13171"/>
    </row>
    <row r="13172" spans="1:3">
      <c r="A13172"/>
      <c r="B13172"/>
      <c r="C13172"/>
    </row>
    <row r="13173" spans="1:3">
      <c r="A13173"/>
      <c r="B13173"/>
      <c r="C13173"/>
    </row>
    <row r="13174" spans="1:3">
      <c r="A13174"/>
      <c r="B13174"/>
      <c r="C13174"/>
    </row>
    <row r="13175" spans="1:3">
      <c r="A13175"/>
      <c r="B13175"/>
      <c r="C13175"/>
    </row>
    <row r="13176" spans="1:3">
      <c r="A13176"/>
      <c r="B13176"/>
      <c r="C13176"/>
    </row>
    <row r="13177" spans="1:3">
      <c r="A13177"/>
      <c r="B13177"/>
      <c r="C13177"/>
    </row>
    <row r="13178" spans="1:3">
      <c r="A13178"/>
      <c r="B13178"/>
      <c r="C13178"/>
    </row>
    <row r="13179" spans="1:3">
      <c r="A13179"/>
      <c r="B13179"/>
      <c r="C13179"/>
    </row>
    <row r="13180" spans="1:3">
      <c r="A13180"/>
      <c r="B13180"/>
      <c r="C13180"/>
    </row>
    <row r="13181" spans="1:3">
      <c r="A13181"/>
      <c r="B13181"/>
      <c r="C13181"/>
    </row>
    <row r="13182" spans="1:3">
      <c r="A13182"/>
      <c r="B13182"/>
      <c r="C13182"/>
    </row>
    <row r="13183" spans="1:3">
      <c r="A13183"/>
      <c r="B13183"/>
      <c r="C13183"/>
    </row>
    <row r="13184" spans="1:3">
      <c r="A13184"/>
      <c r="B13184"/>
      <c r="C13184"/>
    </row>
    <row r="13185" spans="1:3">
      <c r="A13185"/>
      <c r="B13185"/>
      <c r="C13185"/>
    </row>
    <row r="13186" spans="1:3">
      <c r="A13186"/>
      <c r="B13186"/>
      <c r="C13186"/>
    </row>
    <row r="13187" spans="1:3">
      <c r="A13187"/>
      <c r="B13187"/>
      <c r="C13187"/>
    </row>
    <row r="13188" spans="1:3">
      <c r="A13188"/>
      <c r="B13188"/>
      <c r="C13188"/>
    </row>
    <row r="13189" spans="1:3">
      <c r="A13189"/>
      <c r="B13189"/>
      <c r="C13189"/>
    </row>
    <row r="13190" spans="1:3">
      <c r="A13190"/>
      <c r="B13190"/>
      <c r="C13190"/>
    </row>
    <row r="13191" spans="1:3">
      <c r="A13191"/>
      <c r="B13191"/>
      <c r="C13191"/>
    </row>
    <row r="13192" spans="1:3">
      <c r="A13192"/>
      <c r="B13192"/>
      <c r="C13192"/>
    </row>
    <row r="13193" spans="1:3">
      <c r="A13193"/>
      <c r="B13193"/>
      <c r="C13193"/>
    </row>
    <row r="13194" spans="1:3">
      <c r="A13194"/>
      <c r="B13194"/>
      <c r="C13194"/>
    </row>
    <row r="13195" spans="1:3">
      <c r="A13195"/>
      <c r="B13195"/>
      <c r="C13195"/>
    </row>
    <row r="13196" spans="1:3">
      <c r="A13196"/>
      <c r="B13196"/>
      <c r="C13196"/>
    </row>
    <row r="13197" spans="1:3">
      <c r="A13197"/>
      <c r="B13197"/>
      <c r="C13197"/>
    </row>
    <row r="13198" spans="1:3">
      <c r="A13198"/>
      <c r="B13198"/>
      <c r="C13198"/>
    </row>
    <row r="13199" spans="1:3">
      <c r="A13199"/>
      <c r="B13199"/>
      <c r="C13199"/>
    </row>
    <row r="13200" spans="1:3">
      <c r="A13200"/>
      <c r="B13200"/>
      <c r="C13200"/>
    </row>
    <row r="13201" spans="1:3">
      <c r="A13201"/>
      <c r="B13201"/>
      <c r="C13201"/>
    </row>
    <row r="13202" spans="1:3">
      <c r="A13202"/>
      <c r="B13202"/>
      <c r="C13202"/>
    </row>
    <row r="13203" spans="1:3">
      <c r="A13203"/>
      <c r="B13203"/>
      <c r="C13203"/>
    </row>
    <row r="13204" spans="1:3">
      <c r="A13204"/>
      <c r="B13204"/>
      <c r="C13204"/>
    </row>
    <row r="13205" spans="1:3">
      <c r="A13205"/>
      <c r="B13205"/>
      <c r="C13205"/>
    </row>
    <row r="13206" spans="1:3">
      <c r="A13206"/>
      <c r="B13206"/>
      <c r="C13206"/>
    </row>
    <row r="13207" spans="1:3">
      <c r="A13207"/>
      <c r="B13207"/>
      <c r="C13207"/>
    </row>
    <row r="13208" spans="1:3">
      <c r="A13208"/>
      <c r="B13208"/>
      <c r="C13208"/>
    </row>
    <row r="13209" spans="1:3">
      <c r="A13209"/>
      <c r="B13209"/>
      <c r="C13209"/>
    </row>
    <row r="13210" spans="1:3">
      <c r="A13210"/>
      <c r="B13210"/>
      <c r="C13210"/>
    </row>
    <row r="13211" spans="1:3">
      <c r="A13211"/>
      <c r="B13211"/>
      <c r="C13211"/>
    </row>
    <row r="13212" spans="1:3">
      <c r="A13212"/>
      <c r="B13212"/>
      <c r="C13212"/>
    </row>
    <row r="13213" spans="1:3">
      <c r="A13213"/>
      <c r="B13213"/>
      <c r="C13213"/>
    </row>
    <row r="13214" spans="1:3">
      <c r="A13214"/>
      <c r="B13214"/>
      <c r="C13214"/>
    </row>
    <row r="13215" spans="1:3">
      <c r="A13215"/>
      <c r="B13215"/>
      <c r="C13215"/>
    </row>
    <row r="13216" spans="1:3">
      <c r="A13216"/>
      <c r="B13216"/>
      <c r="C13216"/>
    </row>
    <row r="13217" spans="1:3">
      <c r="A13217"/>
      <c r="B13217"/>
      <c r="C13217"/>
    </row>
    <row r="13218" spans="1:3">
      <c r="A13218"/>
      <c r="B13218"/>
      <c r="C13218"/>
    </row>
    <row r="13219" spans="1:3">
      <c r="A13219"/>
      <c r="B13219"/>
      <c r="C13219"/>
    </row>
    <row r="13220" spans="1:3">
      <c r="A13220"/>
      <c r="B13220"/>
      <c r="C13220"/>
    </row>
    <row r="13221" spans="1:3">
      <c r="A13221"/>
      <c r="B13221"/>
      <c r="C13221"/>
    </row>
    <row r="13222" spans="1:3">
      <c r="A13222"/>
      <c r="B13222"/>
      <c r="C13222"/>
    </row>
    <row r="13223" spans="1:3">
      <c r="A13223"/>
      <c r="B13223"/>
      <c r="C13223"/>
    </row>
    <row r="13224" spans="1:3">
      <c r="A13224"/>
      <c r="B13224"/>
      <c r="C13224"/>
    </row>
    <row r="13225" spans="1:3">
      <c r="A13225"/>
      <c r="B13225"/>
      <c r="C13225"/>
    </row>
    <row r="13226" spans="1:3">
      <c r="A13226"/>
      <c r="B13226"/>
      <c r="C13226"/>
    </row>
    <row r="13227" spans="1:3">
      <c r="A13227"/>
      <c r="B13227"/>
      <c r="C13227"/>
    </row>
    <row r="13228" spans="1:3">
      <c r="A13228"/>
      <c r="B13228"/>
      <c r="C13228"/>
    </row>
    <row r="13229" spans="1:3">
      <c r="A13229"/>
      <c r="B13229"/>
      <c r="C13229"/>
    </row>
    <row r="13230" spans="1:3">
      <c r="A13230"/>
      <c r="B13230"/>
      <c r="C13230"/>
    </row>
    <row r="13231" spans="1:3">
      <c r="A13231"/>
      <c r="B13231"/>
      <c r="C13231"/>
    </row>
    <row r="13232" spans="1:3">
      <c r="A13232"/>
      <c r="B13232"/>
      <c r="C13232"/>
    </row>
    <row r="13233" spans="1:3">
      <c r="A13233"/>
      <c r="B13233"/>
      <c r="C13233"/>
    </row>
    <row r="13234" spans="1:3">
      <c r="A13234"/>
      <c r="B13234"/>
      <c r="C13234"/>
    </row>
    <row r="13235" spans="1:3">
      <c r="A13235"/>
      <c r="B13235"/>
      <c r="C13235"/>
    </row>
    <row r="13236" spans="1:3">
      <c r="A13236"/>
      <c r="B13236"/>
      <c r="C13236"/>
    </row>
    <row r="13237" spans="1:3">
      <c r="A13237"/>
      <c r="B13237"/>
      <c r="C13237"/>
    </row>
    <row r="13238" spans="1:3">
      <c r="A13238"/>
      <c r="B13238"/>
      <c r="C13238"/>
    </row>
    <row r="13239" spans="1:3">
      <c r="A13239"/>
      <c r="B13239"/>
      <c r="C13239"/>
    </row>
    <row r="13240" spans="1:3">
      <c r="A13240"/>
      <c r="B13240"/>
      <c r="C13240"/>
    </row>
    <row r="13241" spans="1:3">
      <c r="A13241"/>
      <c r="B13241"/>
      <c r="C13241"/>
    </row>
    <row r="13242" spans="1:3">
      <c r="A13242"/>
      <c r="B13242"/>
      <c r="C13242"/>
    </row>
    <row r="13243" spans="1:3">
      <c r="A13243"/>
      <c r="B13243"/>
      <c r="C13243"/>
    </row>
    <row r="13244" spans="1:3">
      <c r="A13244"/>
      <c r="B13244"/>
      <c r="C13244"/>
    </row>
    <row r="13245" spans="1:3">
      <c r="A13245"/>
      <c r="B13245"/>
      <c r="C13245"/>
    </row>
    <row r="13246" spans="1:3">
      <c r="A13246"/>
      <c r="B13246"/>
      <c r="C13246"/>
    </row>
    <row r="13247" spans="1:3">
      <c r="A13247"/>
      <c r="B13247"/>
      <c r="C13247"/>
    </row>
    <row r="13248" spans="1:3">
      <c r="A13248"/>
      <c r="B13248"/>
      <c r="C13248"/>
    </row>
    <row r="13249" spans="1:3">
      <c r="A13249"/>
      <c r="B13249"/>
      <c r="C13249"/>
    </row>
    <row r="13250" spans="1:3">
      <c r="A13250"/>
      <c r="B13250"/>
      <c r="C13250"/>
    </row>
    <row r="13251" spans="1:3">
      <c r="A13251"/>
      <c r="B13251"/>
      <c r="C13251"/>
    </row>
    <row r="13252" spans="1:3">
      <c r="A13252"/>
      <c r="B13252"/>
      <c r="C13252"/>
    </row>
    <row r="13253" spans="1:3">
      <c r="A13253"/>
      <c r="B13253"/>
      <c r="C13253"/>
    </row>
    <row r="13254" spans="1:3">
      <c r="A13254"/>
      <c r="B13254"/>
      <c r="C13254"/>
    </row>
    <row r="13255" spans="1:3">
      <c r="A13255"/>
      <c r="B13255"/>
      <c r="C13255"/>
    </row>
    <row r="13256" spans="1:3">
      <c r="A13256"/>
      <c r="B13256"/>
      <c r="C13256"/>
    </row>
    <row r="13257" spans="1:3">
      <c r="A13257"/>
      <c r="B13257"/>
      <c r="C13257"/>
    </row>
    <row r="13258" spans="1:3">
      <c r="A13258"/>
      <c r="B13258"/>
      <c r="C13258"/>
    </row>
    <row r="13259" spans="1:3">
      <c r="A13259"/>
      <c r="B13259"/>
      <c r="C13259"/>
    </row>
    <row r="13260" spans="1:3">
      <c r="A13260"/>
      <c r="B13260"/>
      <c r="C13260"/>
    </row>
    <row r="13261" spans="1:3">
      <c r="A13261"/>
      <c r="B13261"/>
      <c r="C13261"/>
    </row>
    <row r="13262" spans="1:3">
      <c r="A13262"/>
      <c r="B13262"/>
      <c r="C13262"/>
    </row>
    <row r="13263" spans="1:3">
      <c r="A13263"/>
      <c r="B13263"/>
      <c r="C13263"/>
    </row>
    <row r="13264" spans="1:3">
      <c r="A13264"/>
      <c r="B13264"/>
      <c r="C13264"/>
    </row>
    <row r="13265" spans="1:3">
      <c r="A13265"/>
      <c r="B13265"/>
      <c r="C13265"/>
    </row>
    <row r="13266" spans="1:3">
      <c r="A13266"/>
      <c r="B13266"/>
      <c r="C13266"/>
    </row>
    <row r="13267" spans="1:3">
      <c r="A13267"/>
      <c r="B13267"/>
      <c r="C13267"/>
    </row>
    <row r="13268" spans="1:3">
      <c r="A13268"/>
      <c r="B13268"/>
      <c r="C13268"/>
    </row>
    <row r="13269" spans="1:3">
      <c r="A13269"/>
      <c r="B13269"/>
      <c r="C13269"/>
    </row>
    <row r="13270" spans="1:3">
      <c r="A13270"/>
      <c r="B13270"/>
      <c r="C13270"/>
    </row>
    <row r="13271" spans="1:3">
      <c r="A13271"/>
      <c r="B13271"/>
      <c r="C13271"/>
    </row>
    <row r="13272" spans="1:3">
      <c r="A13272"/>
      <c r="B13272"/>
      <c r="C13272"/>
    </row>
    <row r="13273" spans="1:3">
      <c r="A13273"/>
      <c r="B13273"/>
      <c r="C13273"/>
    </row>
    <row r="13274" spans="1:3">
      <c r="A13274"/>
      <c r="B13274"/>
      <c r="C13274"/>
    </row>
    <row r="13275" spans="1:3">
      <c r="A13275"/>
      <c r="B13275"/>
      <c r="C13275"/>
    </row>
    <row r="13276" spans="1:3">
      <c r="A13276"/>
      <c r="B13276"/>
      <c r="C13276"/>
    </row>
    <row r="13277" spans="1:3">
      <c r="A13277"/>
      <c r="B13277"/>
      <c r="C13277"/>
    </row>
    <row r="13278" spans="1:3">
      <c r="A13278"/>
      <c r="B13278"/>
      <c r="C13278"/>
    </row>
    <row r="13279" spans="1:3">
      <c r="A13279"/>
      <c r="B13279"/>
      <c r="C13279"/>
    </row>
    <row r="13280" spans="1:3">
      <c r="A13280"/>
      <c r="B13280"/>
      <c r="C13280"/>
    </row>
    <row r="13281" spans="1:3">
      <c r="A13281"/>
      <c r="B13281"/>
      <c r="C13281"/>
    </row>
    <row r="13282" spans="1:3">
      <c r="A13282"/>
      <c r="B13282"/>
      <c r="C13282"/>
    </row>
    <row r="13283" spans="1:3">
      <c r="A13283"/>
      <c r="B13283"/>
      <c r="C13283"/>
    </row>
    <row r="13284" spans="1:3">
      <c r="A13284"/>
      <c r="B13284"/>
      <c r="C13284"/>
    </row>
    <row r="13285" spans="1:3">
      <c r="A13285"/>
      <c r="B13285"/>
      <c r="C13285"/>
    </row>
    <row r="13286" spans="1:3">
      <c r="A13286"/>
      <c r="B13286"/>
      <c r="C13286"/>
    </row>
    <row r="13287" spans="1:3">
      <c r="A13287"/>
      <c r="B13287"/>
      <c r="C13287"/>
    </row>
    <row r="13288" spans="1:3">
      <c r="A13288"/>
      <c r="B13288"/>
      <c r="C13288"/>
    </row>
    <row r="13289" spans="1:3">
      <c r="A13289"/>
      <c r="B13289"/>
      <c r="C13289"/>
    </row>
    <row r="13290" spans="1:3">
      <c r="A13290"/>
      <c r="B13290"/>
      <c r="C13290"/>
    </row>
    <row r="13291" spans="1:3">
      <c r="A13291"/>
      <c r="B13291"/>
      <c r="C13291"/>
    </row>
    <row r="13292" spans="1:3">
      <c r="A13292"/>
      <c r="B13292"/>
      <c r="C13292"/>
    </row>
    <row r="13293" spans="1:3">
      <c r="A13293"/>
      <c r="B13293"/>
      <c r="C13293"/>
    </row>
    <row r="13294" spans="1:3">
      <c r="A13294"/>
      <c r="B13294"/>
      <c r="C13294"/>
    </row>
    <row r="13295" spans="1:3">
      <c r="A13295"/>
      <c r="B13295"/>
      <c r="C13295"/>
    </row>
    <row r="13296" spans="1:3">
      <c r="A13296"/>
      <c r="B13296"/>
      <c r="C13296"/>
    </row>
    <row r="13297" spans="1:3">
      <c r="A13297"/>
      <c r="B13297"/>
      <c r="C13297"/>
    </row>
    <row r="13298" spans="1:3">
      <c r="A13298"/>
      <c r="B13298"/>
      <c r="C13298"/>
    </row>
    <row r="13299" spans="1:3">
      <c r="A13299"/>
      <c r="B13299"/>
      <c r="C13299"/>
    </row>
    <row r="13300" spans="1:3">
      <c r="A13300"/>
      <c r="B13300"/>
      <c r="C13300"/>
    </row>
    <row r="13301" spans="1:3">
      <c r="A13301"/>
      <c r="B13301"/>
      <c r="C13301"/>
    </row>
    <row r="13302" spans="1:3">
      <c r="A13302"/>
      <c r="B13302"/>
      <c r="C13302"/>
    </row>
    <row r="13303" spans="1:3">
      <c r="A13303"/>
      <c r="B13303"/>
      <c r="C13303"/>
    </row>
    <row r="13304" spans="1:3">
      <c r="A13304"/>
      <c r="B13304"/>
      <c r="C13304"/>
    </row>
    <row r="13305" spans="1:3">
      <c r="A13305"/>
      <c r="B13305"/>
      <c r="C13305"/>
    </row>
    <row r="13306" spans="1:3">
      <c r="A13306"/>
      <c r="B13306"/>
      <c r="C13306"/>
    </row>
    <row r="13307" spans="1:3">
      <c r="A13307"/>
      <c r="B13307"/>
      <c r="C13307"/>
    </row>
    <row r="13308" spans="1:3">
      <c r="A13308"/>
      <c r="B13308"/>
      <c r="C13308"/>
    </row>
    <row r="13309" spans="1:3">
      <c r="A13309"/>
      <c r="B13309"/>
      <c r="C13309"/>
    </row>
    <row r="13310" spans="1:3">
      <c r="A13310"/>
      <c r="B13310"/>
      <c r="C13310"/>
    </row>
    <row r="13311" spans="1:3">
      <c r="A13311"/>
      <c r="B13311"/>
      <c r="C13311"/>
    </row>
    <row r="13312" spans="1:3">
      <c r="A13312"/>
      <c r="B13312"/>
      <c r="C13312"/>
    </row>
    <row r="13313" spans="1:3">
      <c r="A13313"/>
      <c r="B13313"/>
      <c r="C13313"/>
    </row>
    <row r="13314" spans="1:3">
      <c r="A13314"/>
      <c r="B13314"/>
      <c r="C13314"/>
    </row>
    <row r="13315" spans="1:3">
      <c r="A13315"/>
      <c r="B13315"/>
      <c r="C13315"/>
    </row>
    <row r="13316" spans="1:3">
      <c r="A13316"/>
      <c r="B13316"/>
      <c r="C13316"/>
    </row>
    <row r="13317" spans="1:3">
      <c r="A13317"/>
      <c r="B13317"/>
      <c r="C13317"/>
    </row>
    <row r="13318" spans="1:3">
      <c r="A13318"/>
      <c r="B13318"/>
      <c r="C13318"/>
    </row>
    <row r="13319" spans="1:3">
      <c r="A13319"/>
      <c r="B13319"/>
      <c r="C13319"/>
    </row>
    <row r="13320" spans="1:3">
      <c r="A13320"/>
      <c r="B13320"/>
      <c r="C13320"/>
    </row>
    <row r="13321" spans="1:3">
      <c r="A13321"/>
      <c r="B13321"/>
      <c r="C13321"/>
    </row>
    <row r="13322" spans="1:3">
      <c r="A13322"/>
      <c r="B13322"/>
      <c r="C13322"/>
    </row>
    <row r="13323" spans="1:3">
      <c r="A13323"/>
      <c r="B13323"/>
      <c r="C13323"/>
    </row>
    <row r="13324" spans="1:3">
      <c r="A13324"/>
      <c r="B13324"/>
      <c r="C13324"/>
    </row>
    <row r="13325" spans="1:3">
      <c r="A13325"/>
      <c r="B13325"/>
      <c r="C13325"/>
    </row>
    <row r="13326" spans="1:3">
      <c r="A13326"/>
      <c r="B13326"/>
      <c r="C13326"/>
    </row>
    <row r="13327" spans="1:3">
      <c r="A13327"/>
      <c r="B13327"/>
      <c r="C13327"/>
    </row>
    <row r="13328" spans="1:3">
      <c r="A13328"/>
      <c r="B13328"/>
      <c r="C13328"/>
    </row>
    <row r="13329" spans="1:3">
      <c r="A13329"/>
      <c r="B13329"/>
      <c r="C13329"/>
    </row>
    <row r="13330" spans="1:3">
      <c r="A13330"/>
      <c r="B13330"/>
      <c r="C13330"/>
    </row>
    <row r="13331" spans="1:3">
      <c r="A13331"/>
      <c r="B13331"/>
      <c r="C13331"/>
    </row>
    <row r="13332" spans="1:3">
      <c r="A13332"/>
      <c r="B13332"/>
      <c r="C13332"/>
    </row>
    <row r="13333" spans="1:3">
      <c r="A13333"/>
      <c r="B13333"/>
      <c r="C13333"/>
    </row>
    <row r="13334" spans="1:3">
      <c r="A13334"/>
      <c r="B13334"/>
      <c r="C13334"/>
    </row>
    <row r="13335" spans="1:3">
      <c r="A13335"/>
      <c r="B13335"/>
      <c r="C13335"/>
    </row>
    <row r="13336" spans="1:3">
      <c r="A13336"/>
      <c r="B13336"/>
      <c r="C13336"/>
    </row>
    <row r="13337" spans="1:3">
      <c r="A13337"/>
      <c r="B13337"/>
      <c r="C13337"/>
    </row>
    <row r="13338" spans="1:3">
      <c r="A13338"/>
      <c r="B13338"/>
      <c r="C13338"/>
    </row>
    <row r="13339" spans="1:3">
      <c r="A13339"/>
      <c r="B13339"/>
      <c r="C13339"/>
    </row>
    <row r="13340" spans="1:3">
      <c r="A13340"/>
      <c r="B13340"/>
      <c r="C13340"/>
    </row>
    <row r="13341" spans="1:3">
      <c r="A13341"/>
      <c r="B13341"/>
      <c r="C13341"/>
    </row>
    <row r="13342" spans="1:3">
      <c r="A13342"/>
      <c r="B13342"/>
      <c r="C13342"/>
    </row>
    <row r="13343" spans="1:3">
      <c r="A13343"/>
      <c r="B13343"/>
      <c r="C13343"/>
    </row>
    <row r="13344" spans="1:3">
      <c r="A13344"/>
      <c r="B13344"/>
      <c r="C13344"/>
    </row>
    <row r="13345" spans="1:3">
      <c r="A13345"/>
      <c r="B13345"/>
      <c r="C13345"/>
    </row>
    <row r="13346" spans="1:3">
      <c r="A13346"/>
      <c r="B13346"/>
      <c r="C13346"/>
    </row>
    <row r="13347" spans="1:3">
      <c r="A13347"/>
      <c r="B13347"/>
      <c r="C13347"/>
    </row>
    <row r="13348" spans="1:3">
      <c r="A13348"/>
      <c r="B13348"/>
      <c r="C13348"/>
    </row>
    <row r="13349" spans="1:3">
      <c r="A13349"/>
      <c r="B13349"/>
      <c r="C13349"/>
    </row>
    <row r="13350" spans="1:3">
      <c r="A13350"/>
      <c r="B13350"/>
      <c r="C13350"/>
    </row>
    <row r="13351" spans="1:3">
      <c r="A13351"/>
      <c r="B13351"/>
      <c r="C13351"/>
    </row>
    <row r="13352" spans="1:3">
      <c r="A13352"/>
      <c r="B13352"/>
      <c r="C13352"/>
    </row>
    <row r="13353" spans="1:3">
      <c r="A13353"/>
      <c r="B13353"/>
      <c r="C13353"/>
    </row>
    <row r="13354" spans="1:3">
      <c r="A13354"/>
      <c r="B13354"/>
      <c r="C13354"/>
    </row>
    <row r="13355" spans="1:3">
      <c r="A13355"/>
      <c r="B13355"/>
      <c r="C13355"/>
    </row>
    <row r="13356" spans="1:3">
      <c r="A13356"/>
      <c r="B13356"/>
      <c r="C13356"/>
    </row>
    <row r="13357" spans="1:3">
      <c r="A13357"/>
      <c r="B13357"/>
      <c r="C13357"/>
    </row>
    <row r="13358" spans="1:3">
      <c r="A13358"/>
      <c r="B13358"/>
      <c r="C13358"/>
    </row>
    <row r="13359" spans="1:3">
      <c r="A13359"/>
      <c r="B13359"/>
      <c r="C13359"/>
    </row>
    <row r="13360" spans="1:3">
      <c r="A13360"/>
      <c r="B13360"/>
      <c r="C13360"/>
    </row>
    <row r="13361" spans="1:3">
      <c r="A13361"/>
      <c r="B13361"/>
      <c r="C13361"/>
    </row>
    <row r="13362" spans="1:3">
      <c r="A13362"/>
      <c r="B13362"/>
      <c r="C13362"/>
    </row>
    <row r="13363" spans="1:3">
      <c r="A13363"/>
      <c r="B13363"/>
      <c r="C13363"/>
    </row>
    <row r="13364" spans="1:3">
      <c r="A13364"/>
      <c r="B13364"/>
      <c r="C13364"/>
    </row>
    <row r="13365" spans="1:3">
      <c r="A13365"/>
      <c r="B13365"/>
      <c r="C13365"/>
    </row>
    <row r="13366" spans="1:3">
      <c r="A13366"/>
      <c r="B13366"/>
      <c r="C13366"/>
    </row>
    <row r="13367" spans="1:3">
      <c r="A13367"/>
      <c r="B13367"/>
      <c r="C13367"/>
    </row>
    <row r="13368" spans="1:3">
      <c r="A13368"/>
      <c r="B13368"/>
      <c r="C13368"/>
    </row>
    <row r="13369" spans="1:3">
      <c r="A13369"/>
      <c r="B13369"/>
      <c r="C13369"/>
    </row>
    <row r="13370" spans="1:3">
      <c r="A13370"/>
      <c r="B13370"/>
      <c r="C13370"/>
    </row>
    <row r="13371" spans="1:3">
      <c r="A13371"/>
      <c r="B13371"/>
      <c r="C13371"/>
    </row>
    <row r="13372" spans="1:3">
      <c r="A13372"/>
      <c r="B13372"/>
      <c r="C13372"/>
    </row>
    <row r="13373" spans="1:3">
      <c r="A13373"/>
      <c r="B13373"/>
      <c r="C13373"/>
    </row>
    <row r="13374" spans="1:3">
      <c r="A13374"/>
      <c r="B13374"/>
      <c r="C13374"/>
    </row>
    <row r="13375" spans="1:3">
      <c r="A13375"/>
      <c r="B13375"/>
      <c r="C13375"/>
    </row>
    <row r="13376" spans="1:3">
      <c r="A13376"/>
      <c r="B13376"/>
      <c r="C13376"/>
    </row>
    <row r="13377" spans="1:3">
      <c r="A13377"/>
      <c r="B13377"/>
      <c r="C13377"/>
    </row>
    <row r="13378" spans="1:3">
      <c r="A13378"/>
      <c r="B13378"/>
      <c r="C13378"/>
    </row>
    <row r="13379" spans="1:3">
      <c r="A13379"/>
      <c r="B13379"/>
      <c r="C13379"/>
    </row>
    <row r="13380" spans="1:3">
      <c r="A13380"/>
      <c r="B13380"/>
      <c r="C13380"/>
    </row>
    <row r="13381" spans="1:3">
      <c r="A13381"/>
      <c r="B13381"/>
      <c r="C13381"/>
    </row>
    <row r="13382" spans="1:3">
      <c r="A13382"/>
      <c r="B13382"/>
      <c r="C13382"/>
    </row>
    <row r="13383" spans="1:3">
      <c r="A13383"/>
      <c r="B13383"/>
      <c r="C13383"/>
    </row>
    <row r="13384" spans="1:3">
      <c r="A13384"/>
      <c r="B13384"/>
      <c r="C13384"/>
    </row>
    <row r="13385" spans="1:3">
      <c r="A13385"/>
      <c r="B13385"/>
      <c r="C13385"/>
    </row>
    <row r="13386" spans="1:3">
      <c r="A13386"/>
      <c r="B13386"/>
      <c r="C13386"/>
    </row>
    <row r="13387" spans="1:3">
      <c r="A13387"/>
      <c r="B13387"/>
      <c r="C13387"/>
    </row>
    <row r="13388" spans="1:3">
      <c r="A13388"/>
      <c r="B13388"/>
      <c r="C13388"/>
    </row>
    <row r="13389" spans="1:3">
      <c r="A13389"/>
      <c r="B13389"/>
      <c r="C13389"/>
    </row>
    <row r="13390" spans="1:3">
      <c r="A13390"/>
      <c r="B13390"/>
      <c r="C13390"/>
    </row>
    <row r="13391" spans="1:3">
      <c r="A13391"/>
      <c r="B13391"/>
      <c r="C13391"/>
    </row>
    <row r="13392" spans="1:3">
      <c r="A13392"/>
      <c r="B13392"/>
      <c r="C13392"/>
    </row>
    <row r="13393" spans="1:3">
      <c r="A13393"/>
      <c r="B13393"/>
      <c r="C13393"/>
    </row>
    <row r="13394" spans="1:3">
      <c r="A13394"/>
      <c r="B13394"/>
      <c r="C13394"/>
    </row>
    <row r="13395" spans="1:3">
      <c r="A13395"/>
      <c r="B13395"/>
      <c r="C13395"/>
    </row>
    <row r="13396" spans="1:3">
      <c r="A13396"/>
      <c r="B13396"/>
      <c r="C13396"/>
    </row>
    <row r="13397" spans="1:3">
      <c r="A13397"/>
      <c r="B13397"/>
      <c r="C13397"/>
    </row>
    <row r="13398" spans="1:3">
      <c r="A13398"/>
      <c r="B13398"/>
      <c r="C13398"/>
    </row>
    <row r="13399" spans="1:3">
      <c r="A13399"/>
      <c r="B13399"/>
      <c r="C13399"/>
    </row>
    <row r="13400" spans="1:3">
      <c r="A13400"/>
      <c r="B13400"/>
      <c r="C13400"/>
    </row>
    <row r="13401" spans="1:3">
      <c r="A13401"/>
      <c r="B13401"/>
      <c r="C13401"/>
    </row>
    <row r="13402" spans="1:3">
      <c r="A13402"/>
      <c r="B13402"/>
      <c r="C13402"/>
    </row>
    <row r="13403" spans="1:3">
      <c r="A13403"/>
      <c r="B13403"/>
      <c r="C13403"/>
    </row>
    <row r="13404" spans="1:3">
      <c r="A13404"/>
      <c r="B13404"/>
      <c r="C13404"/>
    </row>
    <row r="13405" spans="1:3">
      <c r="A13405"/>
      <c r="B13405"/>
      <c r="C13405"/>
    </row>
    <row r="13406" spans="1:3">
      <c r="A13406"/>
      <c r="B13406"/>
      <c r="C13406"/>
    </row>
    <row r="13407" spans="1:3">
      <c r="A13407"/>
      <c r="B13407"/>
      <c r="C13407"/>
    </row>
    <row r="13408" spans="1:3">
      <c r="A13408"/>
      <c r="B13408"/>
      <c r="C13408"/>
    </row>
    <row r="13409" spans="1:3">
      <c r="A13409"/>
      <c r="B13409"/>
      <c r="C13409"/>
    </row>
    <row r="13410" spans="1:3">
      <c r="A13410"/>
      <c r="B13410"/>
      <c r="C13410"/>
    </row>
    <row r="13411" spans="1:3">
      <c r="A13411"/>
      <c r="B13411"/>
      <c r="C13411"/>
    </row>
    <row r="13412" spans="1:3">
      <c r="A13412"/>
      <c r="B13412"/>
      <c r="C13412"/>
    </row>
    <row r="13413" spans="1:3">
      <c r="A13413"/>
      <c r="B13413"/>
      <c r="C13413"/>
    </row>
    <row r="13414" spans="1:3">
      <c r="A13414"/>
      <c r="B13414"/>
      <c r="C13414"/>
    </row>
    <row r="13415" spans="1:3">
      <c r="A13415"/>
      <c r="B13415"/>
      <c r="C13415"/>
    </row>
    <row r="13416" spans="1:3">
      <c r="A13416"/>
      <c r="B13416"/>
      <c r="C13416"/>
    </row>
    <row r="13417" spans="1:3">
      <c r="A13417"/>
      <c r="B13417"/>
      <c r="C13417"/>
    </row>
    <row r="13418" spans="1:3">
      <c r="A13418"/>
      <c r="B13418"/>
      <c r="C13418"/>
    </row>
    <row r="13419" spans="1:3">
      <c r="A13419"/>
      <c r="B13419"/>
      <c r="C13419"/>
    </row>
    <row r="13420" spans="1:3">
      <c r="A13420"/>
      <c r="B13420"/>
      <c r="C13420"/>
    </row>
    <row r="13421" spans="1:3">
      <c r="A13421"/>
      <c r="B13421"/>
      <c r="C13421"/>
    </row>
    <row r="13422" spans="1:3">
      <c r="A13422"/>
      <c r="B13422"/>
      <c r="C13422"/>
    </row>
    <row r="13423" spans="1:3">
      <c r="A13423"/>
      <c r="B13423"/>
      <c r="C13423"/>
    </row>
    <row r="13424" spans="1:3">
      <c r="A13424"/>
      <c r="B13424"/>
      <c r="C13424"/>
    </row>
    <row r="13425" spans="1:3">
      <c r="A13425"/>
      <c r="B13425"/>
      <c r="C13425"/>
    </row>
    <row r="13426" spans="1:3">
      <c r="A13426"/>
      <c r="B13426"/>
      <c r="C13426"/>
    </row>
    <row r="13427" spans="1:3">
      <c r="A13427"/>
      <c r="B13427"/>
      <c r="C13427"/>
    </row>
    <row r="13428" spans="1:3">
      <c r="A13428"/>
      <c r="B13428"/>
      <c r="C13428"/>
    </row>
    <row r="13429" spans="1:3">
      <c r="A13429"/>
      <c r="B13429"/>
      <c r="C13429"/>
    </row>
    <row r="13430" spans="1:3">
      <c r="A13430"/>
      <c r="B13430"/>
      <c r="C13430"/>
    </row>
    <row r="13431" spans="1:3">
      <c r="A13431"/>
      <c r="B13431"/>
      <c r="C13431"/>
    </row>
    <row r="13432" spans="1:3">
      <c r="A13432"/>
      <c r="B13432"/>
      <c r="C13432"/>
    </row>
    <row r="13433" spans="1:3">
      <c r="A13433"/>
      <c r="B13433"/>
      <c r="C13433"/>
    </row>
    <row r="13434" spans="1:3">
      <c r="A13434"/>
      <c r="B13434"/>
      <c r="C13434"/>
    </row>
    <row r="13435" spans="1:3">
      <c r="A13435"/>
      <c r="B13435"/>
      <c r="C13435"/>
    </row>
    <row r="13436" spans="1:3">
      <c r="A13436"/>
      <c r="B13436"/>
      <c r="C13436"/>
    </row>
    <row r="13437" spans="1:3">
      <c r="A13437"/>
      <c r="B13437"/>
      <c r="C13437"/>
    </row>
    <row r="13438" spans="1:3">
      <c r="A13438"/>
      <c r="B13438"/>
      <c r="C13438"/>
    </row>
    <row r="13439" spans="1:3">
      <c r="A13439"/>
      <c r="B13439"/>
      <c r="C13439"/>
    </row>
    <row r="13440" spans="1:3">
      <c r="A13440"/>
      <c r="B13440"/>
      <c r="C13440"/>
    </row>
    <row r="13441" spans="1:3">
      <c r="A13441"/>
      <c r="B13441"/>
      <c r="C13441"/>
    </row>
    <row r="13442" spans="1:3">
      <c r="A13442"/>
      <c r="B13442"/>
      <c r="C13442"/>
    </row>
    <row r="13443" spans="1:3">
      <c r="A13443"/>
      <c r="B13443"/>
      <c r="C13443"/>
    </row>
    <row r="13444" spans="1:3">
      <c r="A13444"/>
      <c r="B13444"/>
      <c r="C13444"/>
    </row>
    <row r="13445" spans="1:3">
      <c r="A13445"/>
      <c r="B13445"/>
      <c r="C13445"/>
    </row>
    <row r="13446" spans="1:3">
      <c r="A13446"/>
      <c r="B13446"/>
      <c r="C13446"/>
    </row>
    <row r="13447" spans="1:3">
      <c r="A13447"/>
      <c r="B13447"/>
      <c r="C13447"/>
    </row>
    <row r="13448" spans="1:3">
      <c r="A13448"/>
      <c r="B13448"/>
      <c r="C13448"/>
    </row>
    <row r="13449" spans="1:3">
      <c r="A13449"/>
      <c r="B13449"/>
      <c r="C13449"/>
    </row>
    <row r="13450" spans="1:3">
      <c r="A13450"/>
      <c r="B13450"/>
      <c r="C13450"/>
    </row>
    <row r="13451" spans="1:3">
      <c r="A13451"/>
      <c r="B13451"/>
      <c r="C13451"/>
    </row>
    <row r="13452" spans="1:3">
      <c r="A13452"/>
      <c r="B13452"/>
      <c r="C13452"/>
    </row>
    <row r="13453" spans="1:3">
      <c r="A13453"/>
      <c r="B13453"/>
      <c r="C13453"/>
    </row>
    <row r="13454" spans="1:3">
      <c r="A13454"/>
      <c r="B13454"/>
      <c r="C13454"/>
    </row>
    <row r="13455" spans="1:3">
      <c r="A13455"/>
      <c r="B13455"/>
      <c r="C13455"/>
    </row>
    <row r="13456" spans="1:3">
      <c r="A13456"/>
      <c r="B13456"/>
      <c r="C13456"/>
    </row>
    <row r="13457" spans="1:3">
      <c r="A13457"/>
      <c r="B13457"/>
      <c r="C13457"/>
    </row>
    <row r="13458" spans="1:3">
      <c r="A13458"/>
      <c r="B13458"/>
      <c r="C13458"/>
    </row>
    <row r="13459" spans="1:3">
      <c r="A13459"/>
      <c r="B13459"/>
      <c r="C13459"/>
    </row>
    <row r="13460" spans="1:3">
      <c r="A13460"/>
      <c r="B13460"/>
      <c r="C13460"/>
    </row>
    <row r="13461" spans="1:3">
      <c r="A13461"/>
      <c r="B13461"/>
      <c r="C13461"/>
    </row>
    <row r="13462" spans="1:3">
      <c r="A13462"/>
      <c r="B13462"/>
      <c r="C13462"/>
    </row>
    <row r="13463" spans="1:3">
      <c r="A13463"/>
      <c r="B13463"/>
      <c r="C13463"/>
    </row>
    <row r="13464" spans="1:3">
      <c r="A13464"/>
      <c r="B13464"/>
      <c r="C13464"/>
    </row>
    <row r="13465" spans="1:3">
      <c r="A13465"/>
      <c r="B13465"/>
      <c r="C13465"/>
    </row>
    <row r="13466" spans="1:3">
      <c r="A13466"/>
      <c r="B13466"/>
      <c r="C13466"/>
    </row>
    <row r="13467" spans="1:3">
      <c r="A13467"/>
      <c r="B13467"/>
      <c r="C13467"/>
    </row>
    <row r="13468" spans="1:3">
      <c r="A13468"/>
      <c r="B13468"/>
      <c r="C13468"/>
    </row>
    <row r="13469" spans="1:3">
      <c r="A13469"/>
      <c r="B13469"/>
      <c r="C13469"/>
    </row>
    <row r="13470" spans="1:3">
      <c r="A13470"/>
      <c r="B13470"/>
      <c r="C13470"/>
    </row>
    <row r="13471" spans="1:3">
      <c r="A13471"/>
      <c r="B13471"/>
      <c r="C13471"/>
    </row>
    <row r="13472" spans="1:3">
      <c r="A13472"/>
      <c r="B13472"/>
      <c r="C13472"/>
    </row>
    <row r="13473" spans="1:3">
      <c r="A13473"/>
      <c r="B13473"/>
      <c r="C13473"/>
    </row>
    <row r="13474" spans="1:3">
      <c r="A13474"/>
      <c r="B13474"/>
      <c r="C13474"/>
    </row>
    <row r="13475" spans="1:3">
      <c r="A13475"/>
      <c r="B13475"/>
      <c r="C13475"/>
    </row>
    <row r="13476" spans="1:3">
      <c r="A13476"/>
      <c r="B13476"/>
      <c r="C13476"/>
    </row>
    <row r="13477" spans="1:3">
      <c r="A13477"/>
      <c r="B13477"/>
      <c r="C13477"/>
    </row>
    <row r="13478" spans="1:3">
      <c r="A13478"/>
      <c r="B13478"/>
      <c r="C13478"/>
    </row>
    <row r="13479" spans="1:3">
      <c r="A13479"/>
      <c r="B13479"/>
      <c r="C13479"/>
    </row>
    <row r="13480" spans="1:3">
      <c r="A13480"/>
      <c r="B13480"/>
      <c r="C13480"/>
    </row>
    <row r="13481" spans="1:3">
      <c r="A13481"/>
      <c r="B13481"/>
      <c r="C13481"/>
    </row>
    <row r="13482" spans="1:3">
      <c r="A13482"/>
      <c r="B13482"/>
      <c r="C13482"/>
    </row>
    <row r="13483" spans="1:3">
      <c r="A13483"/>
      <c r="B13483"/>
      <c r="C13483"/>
    </row>
    <row r="13484" spans="1:3">
      <c r="A13484"/>
      <c r="B13484"/>
      <c r="C13484"/>
    </row>
    <row r="13485" spans="1:3">
      <c r="A13485"/>
      <c r="B13485"/>
      <c r="C13485"/>
    </row>
    <row r="13486" spans="1:3">
      <c r="A13486"/>
      <c r="B13486"/>
      <c r="C13486"/>
    </row>
    <row r="13487" spans="1:3">
      <c r="A13487"/>
      <c r="B13487"/>
      <c r="C13487"/>
    </row>
    <row r="13488" spans="1:3">
      <c r="A13488"/>
      <c r="B13488"/>
      <c r="C13488"/>
    </row>
    <row r="13489" spans="1:3">
      <c r="A13489"/>
      <c r="B13489"/>
      <c r="C13489"/>
    </row>
    <row r="13490" spans="1:3">
      <c r="A13490"/>
      <c r="B13490"/>
      <c r="C13490"/>
    </row>
    <row r="13491" spans="1:3">
      <c r="A13491"/>
      <c r="B13491"/>
      <c r="C13491"/>
    </row>
    <row r="13492" spans="1:3">
      <c r="A13492"/>
      <c r="B13492"/>
      <c r="C13492"/>
    </row>
    <row r="13493" spans="1:3">
      <c r="A13493"/>
      <c r="B13493"/>
      <c r="C13493"/>
    </row>
    <row r="13494" spans="1:3">
      <c r="A13494"/>
      <c r="B13494"/>
      <c r="C13494"/>
    </row>
    <row r="13495" spans="1:3">
      <c r="A13495"/>
      <c r="B13495"/>
      <c r="C13495"/>
    </row>
    <row r="13496" spans="1:3">
      <c r="A13496"/>
      <c r="B13496"/>
      <c r="C13496"/>
    </row>
    <row r="13497" spans="1:3">
      <c r="A13497"/>
      <c r="B13497"/>
      <c r="C13497"/>
    </row>
    <row r="13498" spans="1:3">
      <c r="A13498"/>
      <c r="B13498"/>
      <c r="C13498"/>
    </row>
    <row r="13499" spans="1:3">
      <c r="A13499"/>
      <c r="B13499"/>
      <c r="C13499"/>
    </row>
    <row r="13500" spans="1:3">
      <c r="A13500"/>
      <c r="B13500"/>
      <c r="C13500"/>
    </row>
    <row r="13501" spans="1:3">
      <c r="A13501"/>
      <c r="B13501"/>
      <c r="C13501"/>
    </row>
    <row r="13502" spans="1:3">
      <c r="A13502"/>
      <c r="B13502"/>
      <c r="C13502"/>
    </row>
    <row r="13503" spans="1:3">
      <c r="A13503"/>
      <c r="B13503"/>
      <c r="C13503"/>
    </row>
    <row r="13504" spans="1:3">
      <c r="A13504"/>
      <c r="B13504"/>
      <c r="C13504"/>
    </row>
    <row r="13505" spans="1:3">
      <c r="A13505"/>
      <c r="B13505"/>
      <c r="C13505"/>
    </row>
    <row r="13506" spans="1:3">
      <c r="A13506"/>
      <c r="B13506"/>
      <c r="C13506"/>
    </row>
    <row r="13507" spans="1:3">
      <c r="A13507"/>
      <c r="B13507"/>
      <c r="C13507"/>
    </row>
    <row r="13508" spans="1:3">
      <c r="A13508"/>
      <c r="B13508"/>
      <c r="C13508"/>
    </row>
    <row r="13509" spans="1:3">
      <c r="A13509"/>
      <c r="B13509"/>
      <c r="C13509"/>
    </row>
    <row r="13510" spans="1:3">
      <c r="A13510"/>
      <c r="B13510"/>
      <c r="C13510"/>
    </row>
    <row r="13511" spans="1:3">
      <c r="A13511"/>
      <c r="B13511"/>
      <c r="C13511"/>
    </row>
    <row r="13512" spans="1:3">
      <c r="A13512"/>
      <c r="B13512"/>
      <c r="C13512"/>
    </row>
    <row r="13513" spans="1:3">
      <c r="A13513"/>
      <c r="B13513"/>
      <c r="C13513"/>
    </row>
    <row r="13514" spans="1:3">
      <c r="A13514"/>
      <c r="B13514"/>
      <c r="C13514"/>
    </row>
    <row r="13515" spans="1:3">
      <c r="A13515"/>
      <c r="B13515"/>
      <c r="C13515"/>
    </row>
    <row r="13516" spans="1:3">
      <c r="A13516"/>
      <c r="B13516"/>
      <c r="C13516"/>
    </row>
    <row r="13517" spans="1:3">
      <c r="A13517"/>
      <c r="B13517"/>
      <c r="C13517"/>
    </row>
    <row r="13518" spans="1:3">
      <c r="A13518"/>
      <c r="B13518"/>
      <c r="C13518"/>
    </row>
    <row r="13519" spans="1:3">
      <c r="A13519"/>
      <c r="B13519"/>
      <c r="C13519"/>
    </row>
    <row r="13520" spans="1:3">
      <c r="A13520"/>
      <c r="B13520"/>
      <c r="C13520"/>
    </row>
    <row r="13521" spans="1:3">
      <c r="A13521"/>
      <c r="B13521"/>
      <c r="C13521"/>
    </row>
    <row r="13522" spans="1:3">
      <c r="A13522"/>
      <c r="B13522"/>
      <c r="C13522"/>
    </row>
    <row r="13523" spans="1:3">
      <c r="A13523"/>
      <c r="B13523"/>
      <c r="C13523"/>
    </row>
    <row r="13524" spans="1:3">
      <c r="A13524"/>
      <c r="B13524"/>
      <c r="C13524"/>
    </row>
    <row r="13525" spans="1:3">
      <c r="A13525"/>
      <c r="B13525"/>
      <c r="C13525"/>
    </row>
    <row r="13526" spans="1:3">
      <c r="A13526"/>
      <c r="B13526"/>
      <c r="C13526"/>
    </row>
    <row r="13527" spans="1:3">
      <c r="A13527"/>
      <c r="B13527"/>
      <c r="C13527"/>
    </row>
    <row r="13528" spans="1:3">
      <c r="A13528"/>
      <c r="B13528"/>
      <c r="C13528"/>
    </row>
    <row r="13529" spans="1:3">
      <c r="A13529"/>
      <c r="B13529"/>
      <c r="C13529"/>
    </row>
    <row r="13530" spans="1:3">
      <c r="A13530"/>
      <c r="B13530"/>
      <c r="C13530"/>
    </row>
    <row r="13531" spans="1:3">
      <c r="A13531"/>
      <c r="B13531"/>
      <c r="C13531"/>
    </row>
    <row r="13532" spans="1:3">
      <c r="A13532"/>
      <c r="B13532"/>
      <c r="C13532"/>
    </row>
    <row r="13533" spans="1:3">
      <c r="A13533"/>
      <c r="B13533"/>
      <c r="C13533"/>
    </row>
    <row r="13534" spans="1:3">
      <c r="A13534"/>
      <c r="B13534"/>
      <c r="C13534"/>
    </row>
    <row r="13535" spans="1:3">
      <c r="A13535"/>
      <c r="B13535"/>
      <c r="C13535"/>
    </row>
    <row r="13536" spans="1:3">
      <c r="A13536"/>
      <c r="B13536"/>
      <c r="C13536"/>
    </row>
    <row r="13537" spans="1:3">
      <c r="A13537"/>
      <c r="B13537"/>
      <c r="C13537"/>
    </row>
    <row r="13538" spans="1:3">
      <c r="A13538"/>
      <c r="B13538"/>
      <c r="C13538"/>
    </row>
    <row r="13539" spans="1:3">
      <c r="A13539"/>
      <c r="B13539"/>
      <c r="C13539"/>
    </row>
    <row r="13540" spans="1:3">
      <c r="A13540"/>
      <c r="B13540"/>
      <c r="C13540"/>
    </row>
    <row r="13541" spans="1:3">
      <c r="A13541"/>
      <c r="B13541"/>
      <c r="C13541"/>
    </row>
    <row r="13542" spans="1:3">
      <c r="A13542"/>
      <c r="B13542"/>
      <c r="C13542"/>
    </row>
    <row r="13543" spans="1:3">
      <c r="A13543"/>
      <c r="B13543"/>
      <c r="C13543"/>
    </row>
    <row r="13544" spans="1:3">
      <c r="A13544"/>
      <c r="B13544"/>
      <c r="C13544"/>
    </row>
    <row r="13545" spans="1:3">
      <c r="A13545"/>
      <c r="B13545"/>
      <c r="C13545"/>
    </row>
    <row r="13546" spans="1:3">
      <c r="A13546"/>
      <c r="B13546"/>
      <c r="C13546"/>
    </row>
    <row r="13547" spans="1:3">
      <c r="A13547"/>
      <c r="B13547"/>
      <c r="C13547"/>
    </row>
    <row r="13548" spans="1:3">
      <c r="A13548"/>
      <c r="B13548"/>
      <c r="C13548"/>
    </row>
    <row r="13549" spans="1:3">
      <c r="A13549"/>
      <c r="B13549"/>
      <c r="C13549"/>
    </row>
    <row r="13550" spans="1:3">
      <c r="A13550"/>
      <c r="B13550"/>
      <c r="C13550"/>
    </row>
    <row r="13551" spans="1:3">
      <c r="A13551"/>
      <c r="B13551"/>
      <c r="C13551"/>
    </row>
    <row r="13552" spans="1:3">
      <c r="A13552"/>
      <c r="B13552"/>
      <c r="C13552"/>
    </row>
    <row r="13553" spans="1:3">
      <c r="A13553"/>
      <c r="B13553"/>
      <c r="C13553"/>
    </row>
    <row r="13554" spans="1:3">
      <c r="A13554"/>
      <c r="B13554"/>
      <c r="C13554"/>
    </row>
    <row r="13555" spans="1:3">
      <c r="A13555"/>
      <c r="B13555"/>
      <c r="C13555"/>
    </row>
    <row r="13556" spans="1:3">
      <c r="A13556"/>
      <c r="B13556"/>
      <c r="C13556"/>
    </row>
    <row r="13557" spans="1:3">
      <c r="A13557"/>
      <c r="B13557"/>
      <c r="C13557"/>
    </row>
    <row r="13558" spans="1:3">
      <c r="A13558"/>
      <c r="B13558"/>
      <c r="C13558"/>
    </row>
    <row r="13559" spans="1:3">
      <c r="A13559"/>
      <c r="B13559"/>
      <c r="C13559"/>
    </row>
    <row r="13560" spans="1:3">
      <c r="A13560"/>
      <c r="B13560"/>
      <c r="C13560"/>
    </row>
    <row r="13561" spans="1:3">
      <c r="A13561"/>
      <c r="B13561"/>
      <c r="C13561"/>
    </row>
    <row r="13562" spans="1:3">
      <c r="A13562"/>
      <c r="B13562"/>
      <c r="C13562"/>
    </row>
    <row r="13563" spans="1:3">
      <c r="A13563"/>
      <c r="B13563"/>
      <c r="C13563"/>
    </row>
    <row r="13564" spans="1:3">
      <c r="A13564"/>
      <c r="B13564"/>
      <c r="C13564"/>
    </row>
    <row r="13565" spans="1:3">
      <c r="A13565"/>
      <c r="B13565"/>
      <c r="C13565"/>
    </row>
    <row r="13566" spans="1:3">
      <c r="A13566"/>
      <c r="B13566"/>
      <c r="C13566"/>
    </row>
    <row r="13567" spans="1:3">
      <c r="A13567"/>
      <c r="B13567"/>
      <c r="C13567"/>
    </row>
    <row r="13568" spans="1:3">
      <c r="A13568"/>
      <c r="B13568"/>
      <c r="C13568"/>
    </row>
    <row r="13569" spans="1:3">
      <c r="A13569"/>
      <c r="B13569"/>
      <c r="C13569"/>
    </row>
    <row r="13570" spans="1:3">
      <c r="A13570"/>
      <c r="B13570"/>
      <c r="C13570"/>
    </row>
    <row r="13571" spans="1:3">
      <c r="A13571"/>
      <c r="B13571"/>
      <c r="C13571"/>
    </row>
    <row r="13572" spans="1:3">
      <c r="A13572"/>
      <c r="B13572"/>
      <c r="C13572"/>
    </row>
    <row r="13573" spans="1:3">
      <c r="A13573"/>
      <c r="B13573"/>
      <c r="C13573"/>
    </row>
    <row r="13574" spans="1:3">
      <c r="A13574"/>
      <c r="B13574"/>
      <c r="C13574"/>
    </row>
    <row r="13575" spans="1:3">
      <c r="A13575"/>
      <c r="B13575"/>
      <c r="C13575"/>
    </row>
    <row r="13576" spans="1:3">
      <c r="A13576"/>
      <c r="B13576"/>
      <c r="C13576"/>
    </row>
    <row r="13577" spans="1:3">
      <c r="A13577"/>
      <c r="B13577"/>
      <c r="C13577"/>
    </row>
    <row r="13578" spans="1:3">
      <c r="A13578"/>
      <c r="B13578"/>
      <c r="C13578"/>
    </row>
    <row r="13579" spans="1:3">
      <c r="A13579"/>
      <c r="B13579"/>
      <c r="C13579"/>
    </row>
    <row r="13580" spans="1:3">
      <c r="A13580"/>
      <c r="B13580"/>
      <c r="C13580"/>
    </row>
    <row r="13581" spans="1:3">
      <c r="A13581"/>
      <c r="B13581"/>
      <c r="C13581"/>
    </row>
    <row r="13582" spans="1:3">
      <c r="A13582"/>
      <c r="B13582"/>
      <c r="C13582"/>
    </row>
    <row r="13583" spans="1:3">
      <c r="A13583"/>
      <c r="B13583"/>
      <c r="C13583"/>
    </row>
    <row r="13584" spans="1:3">
      <c r="A13584"/>
      <c r="B13584"/>
      <c r="C13584"/>
    </row>
    <row r="13585" spans="1:3">
      <c r="A13585"/>
      <c r="B13585"/>
      <c r="C13585"/>
    </row>
    <row r="13586" spans="1:3">
      <c r="A13586"/>
      <c r="B13586"/>
      <c r="C13586"/>
    </row>
    <row r="13587" spans="1:3">
      <c r="A13587"/>
      <c r="B13587"/>
      <c r="C13587"/>
    </row>
    <row r="13588" spans="1:3">
      <c r="A13588"/>
      <c r="B13588"/>
      <c r="C13588"/>
    </row>
    <row r="13589" spans="1:3">
      <c r="A13589"/>
      <c r="B13589"/>
      <c r="C13589"/>
    </row>
    <row r="13590" spans="1:3">
      <c r="A13590"/>
      <c r="B13590"/>
      <c r="C13590"/>
    </row>
    <row r="13591" spans="1:3">
      <c r="A13591"/>
      <c r="B13591"/>
      <c r="C13591"/>
    </row>
    <row r="13592" spans="1:3">
      <c r="A13592"/>
      <c r="B13592"/>
      <c r="C13592"/>
    </row>
    <row r="13593" spans="1:3">
      <c r="A13593"/>
      <c r="B13593"/>
      <c r="C13593"/>
    </row>
    <row r="13594" spans="1:3">
      <c r="A13594"/>
      <c r="B13594"/>
      <c r="C13594"/>
    </row>
    <row r="13595" spans="1:3">
      <c r="A13595"/>
      <c r="B13595"/>
      <c r="C13595"/>
    </row>
    <row r="13596" spans="1:3">
      <c r="A13596"/>
      <c r="B13596"/>
      <c r="C13596"/>
    </row>
    <row r="13597" spans="1:3">
      <c r="A13597"/>
      <c r="B13597"/>
      <c r="C13597"/>
    </row>
    <row r="13598" spans="1:3">
      <c r="A13598"/>
      <c r="B13598"/>
      <c r="C13598"/>
    </row>
    <row r="13599" spans="1:3">
      <c r="A13599"/>
      <c r="B13599"/>
      <c r="C13599"/>
    </row>
    <row r="13600" spans="1:3">
      <c r="A13600"/>
      <c r="B13600"/>
      <c r="C13600"/>
    </row>
    <row r="13601" spans="1:3">
      <c r="A13601"/>
      <c r="B13601"/>
      <c r="C13601"/>
    </row>
    <row r="13602" spans="1:3">
      <c r="A13602"/>
      <c r="B13602"/>
      <c r="C13602"/>
    </row>
    <row r="13603" spans="1:3">
      <c r="A13603"/>
      <c r="B13603"/>
      <c r="C13603"/>
    </row>
    <row r="13604" spans="1:3">
      <c r="A13604"/>
      <c r="B13604"/>
      <c r="C13604"/>
    </row>
    <row r="13605" spans="1:3">
      <c r="A13605"/>
      <c r="B13605"/>
      <c r="C13605"/>
    </row>
    <row r="13606" spans="1:3">
      <c r="A13606"/>
      <c r="B13606"/>
      <c r="C13606"/>
    </row>
    <row r="13607" spans="1:3">
      <c r="A13607"/>
      <c r="B13607"/>
      <c r="C13607"/>
    </row>
    <row r="13608" spans="1:3">
      <c r="A13608"/>
      <c r="B13608"/>
      <c r="C13608"/>
    </row>
    <row r="13609" spans="1:3">
      <c r="A13609"/>
      <c r="B13609"/>
      <c r="C13609"/>
    </row>
    <row r="13610" spans="1:3">
      <c r="A13610"/>
      <c r="B13610"/>
      <c r="C13610"/>
    </row>
    <row r="13611" spans="1:3">
      <c r="A13611"/>
      <c r="B13611"/>
      <c r="C13611"/>
    </row>
    <row r="13612" spans="1:3">
      <c r="A13612"/>
      <c r="B13612"/>
      <c r="C13612"/>
    </row>
    <row r="13613" spans="1:3">
      <c r="A13613"/>
      <c r="B13613"/>
      <c r="C13613"/>
    </row>
    <row r="13614" spans="1:3">
      <c r="A13614"/>
      <c r="B13614"/>
      <c r="C13614"/>
    </row>
    <row r="13615" spans="1:3">
      <c r="A13615"/>
      <c r="B13615"/>
      <c r="C13615"/>
    </row>
    <row r="13616" spans="1:3">
      <c r="A13616"/>
      <c r="B13616"/>
      <c r="C13616"/>
    </row>
    <row r="13617" spans="1:3">
      <c r="A13617"/>
      <c r="B13617"/>
      <c r="C13617"/>
    </row>
    <row r="13618" spans="1:3">
      <c r="A13618"/>
      <c r="B13618"/>
      <c r="C13618"/>
    </row>
    <row r="13619" spans="1:3">
      <c r="A13619"/>
      <c r="B13619"/>
      <c r="C13619"/>
    </row>
    <row r="13620" spans="1:3">
      <c r="A13620"/>
      <c r="B13620"/>
      <c r="C13620"/>
    </row>
    <row r="13621" spans="1:3">
      <c r="A13621"/>
      <c r="B13621"/>
      <c r="C13621"/>
    </row>
    <row r="13622" spans="1:3">
      <c r="A13622"/>
      <c r="B13622"/>
      <c r="C13622"/>
    </row>
    <row r="13623" spans="1:3">
      <c r="A13623"/>
      <c r="B13623"/>
      <c r="C13623"/>
    </row>
    <row r="13624" spans="1:3">
      <c r="A13624"/>
      <c r="B13624"/>
      <c r="C13624"/>
    </row>
    <row r="13625" spans="1:3">
      <c r="A13625"/>
      <c r="B13625"/>
      <c r="C13625"/>
    </row>
    <row r="13626" spans="1:3">
      <c r="A13626"/>
      <c r="B13626"/>
      <c r="C13626"/>
    </row>
    <row r="13627" spans="1:3">
      <c r="A13627"/>
      <c r="B13627"/>
      <c r="C13627"/>
    </row>
    <row r="13628" spans="1:3">
      <c r="A13628"/>
      <c r="B13628"/>
      <c r="C13628"/>
    </row>
    <row r="13629" spans="1:3">
      <c r="A13629"/>
      <c r="B13629"/>
      <c r="C13629"/>
    </row>
    <row r="13630" spans="1:3">
      <c r="A13630"/>
      <c r="B13630"/>
      <c r="C13630"/>
    </row>
    <row r="13631" spans="1:3">
      <c r="A13631"/>
      <c r="B13631"/>
      <c r="C13631"/>
    </row>
    <row r="13632" spans="1:3">
      <c r="A13632"/>
      <c r="B13632"/>
      <c r="C13632"/>
    </row>
    <row r="13633" spans="1:3">
      <c r="A13633"/>
      <c r="B13633"/>
      <c r="C13633"/>
    </row>
    <row r="13634" spans="1:3">
      <c r="A13634"/>
      <c r="B13634"/>
      <c r="C13634"/>
    </row>
    <row r="13635" spans="1:3">
      <c r="A13635"/>
      <c r="B13635"/>
      <c r="C13635"/>
    </row>
    <row r="13636" spans="1:3">
      <c r="A13636"/>
      <c r="B13636"/>
      <c r="C13636"/>
    </row>
    <row r="13637" spans="1:3">
      <c r="A13637"/>
      <c r="B13637"/>
      <c r="C13637"/>
    </row>
    <row r="13638" spans="1:3">
      <c r="A13638"/>
      <c r="B13638"/>
      <c r="C13638"/>
    </row>
    <row r="13639" spans="1:3">
      <c r="A13639"/>
      <c r="B13639"/>
      <c r="C13639"/>
    </row>
    <row r="13640" spans="1:3">
      <c r="A13640"/>
      <c r="B13640"/>
      <c r="C13640"/>
    </row>
    <row r="13641" spans="1:3">
      <c r="A13641"/>
      <c r="B13641"/>
      <c r="C13641"/>
    </row>
    <row r="13642" spans="1:3">
      <c r="A13642"/>
      <c r="B13642"/>
      <c r="C13642"/>
    </row>
    <row r="13643" spans="1:3">
      <c r="A13643"/>
      <c r="B13643"/>
      <c r="C13643"/>
    </row>
    <row r="13644" spans="1:3">
      <c r="A13644"/>
      <c r="B13644"/>
      <c r="C13644"/>
    </row>
    <row r="13645" spans="1:3">
      <c r="A13645"/>
      <c r="B13645"/>
      <c r="C13645"/>
    </row>
    <row r="13646" spans="1:3">
      <c r="A13646"/>
      <c r="B13646"/>
      <c r="C13646"/>
    </row>
    <row r="13647" spans="1:3">
      <c r="A13647"/>
      <c r="B13647"/>
      <c r="C13647"/>
    </row>
    <row r="13648" spans="1:3">
      <c r="A13648"/>
      <c r="B13648"/>
      <c r="C13648"/>
    </row>
    <row r="13649" spans="1:3">
      <c r="A13649"/>
      <c r="B13649"/>
      <c r="C13649"/>
    </row>
    <row r="13650" spans="1:3">
      <c r="A13650"/>
      <c r="B13650"/>
      <c r="C13650"/>
    </row>
    <row r="13651" spans="1:3">
      <c r="A13651"/>
      <c r="B13651"/>
      <c r="C13651"/>
    </row>
    <row r="13652" spans="1:3">
      <c r="A13652"/>
      <c r="B13652"/>
      <c r="C13652"/>
    </row>
    <row r="13653" spans="1:3">
      <c r="A13653"/>
      <c r="B13653"/>
      <c r="C13653"/>
    </row>
    <row r="13654" spans="1:3">
      <c r="A13654"/>
      <c r="B13654"/>
      <c r="C13654"/>
    </row>
    <row r="13655" spans="1:3">
      <c r="A13655"/>
      <c r="B13655"/>
      <c r="C13655"/>
    </row>
    <row r="13656" spans="1:3">
      <c r="A13656"/>
      <c r="B13656"/>
      <c r="C13656"/>
    </row>
    <row r="13657" spans="1:3">
      <c r="A13657"/>
      <c r="B13657"/>
      <c r="C13657"/>
    </row>
    <row r="13658" spans="1:3">
      <c r="A13658"/>
      <c r="B13658"/>
      <c r="C13658"/>
    </row>
    <row r="13659" spans="1:3">
      <c r="A13659"/>
      <c r="B13659"/>
      <c r="C13659"/>
    </row>
    <row r="13660" spans="1:3">
      <c r="A13660"/>
      <c r="B13660"/>
      <c r="C13660"/>
    </row>
    <row r="13661" spans="1:3">
      <c r="A13661"/>
      <c r="B13661"/>
      <c r="C13661"/>
    </row>
    <row r="13662" spans="1:3">
      <c r="A13662"/>
      <c r="B13662"/>
      <c r="C13662"/>
    </row>
    <row r="13663" spans="1:3">
      <c r="A13663"/>
      <c r="B13663"/>
      <c r="C13663"/>
    </row>
    <row r="13664" spans="1:3">
      <c r="A13664"/>
      <c r="B13664"/>
      <c r="C13664"/>
    </row>
    <row r="13665" spans="1:3">
      <c r="A13665"/>
      <c r="B13665"/>
      <c r="C13665"/>
    </row>
    <row r="13666" spans="1:3">
      <c r="A13666"/>
      <c r="B13666"/>
      <c r="C13666"/>
    </row>
    <row r="13667" spans="1:3">
      <c r="A13667"/>
      <c r="B13667"/>
      <c r="C13667"/>
    </row>
    <row r="13668" spans="1:3">
      <c r="A13668"/>
      <c r="B13668"/>
      <c r="C13668"/>
    </row>
    <row r="13669" spans="1:3">
      <c r="A13669"/>
      <c r="B13669"/>
      <c r="C13669"/>
    </row>
    <row r="13670" spans="1:3">
      <c r="A13670"/>
      <c r="B13670"/>
      <c r="C13670"/>
    </row>
    <row r="13671" spans="1:3">
      <c r="A13671"/>
      <c r="B13671"/>
      <c r="C13671"/>
    </row>
    <row r="13672" spans="1:3">
      <c r="A13672"/>
      <c r="B13672"/>
      <c r="C13672"/>
    </row>
    <row r="13673" spans="1:3">
      <c r="A13673"/>
      <c r="B13673"/>
      <c r="C13673"/>
    </row>
    <row r="13674" spans="1:3">
      <c r="A13674"/>
      <c r="B13674"/>
      <c r="C13674"/>
    </row>
    <row r="13675" spans="1:3">
      <c r="A13675"/>
      <c r="B13675"/>
      <c r="C13675"/>
    </row>
    <row r="13676" spans="1:3">
      <c r="A13676"/>
      <c r="B13676"/>
      <c r="C13676"/>
    </row>
    <row r="13677" spans="1:3">
      <c r="A13677"/>
      <c r="B13677"/>
      <c r="C13677"/>
    </row>
    <row r="13678" spans="1:3">
      <c r="A13678"/>
      <c r="B13678"/>
      <c r="C13678"/>
    </row>
    <row r="13679" spans="1:3">
      <c r="A13679"/>
      <c r="B13679"/>
      <c r="C13679"/>
    </row>
    <row r="13680" spans="1:3">
      <c r="A13680"/>
      <c r="B13680"/>
      <c r="C13680"/>
    </row>
    <row r="13681" spans="1:3">
      <c r="A13681"/>
      <c r="B13681"/>
      <c r="C13681"/>
    </row>
    <row r="13682" spans="1:3">
      <c r="A13682"/>
      <c r="B13682"/>
      <c r="C13682"/>
    </row>
    <row r="13683" spans="1:3">
      <c r="A13683"/>
      <c r="B13683"/>
      <c r="C13683"/>
    </row>
    <row r="13684" spans="1:3">
      <c r="A13684"/>
      <c r="B13684"/>
      <c r="C13684"/>
    </row>
    <row r="13685" spans="1:3">
      <c r="A13685"/>
      <c r="B13685"/>
      <c r="C13685"/>
    </row>
    <row r="13686" spans="1:3">
      <c r="A13686"/>
      <c r="B13686"/>
      <c r="C13686"/>
    </row>
    <row r="13687" spans="1:3">
      <c r="A13687"/>
      <c r="B13687"/>
      <c r="C13687"/>
    </row>
    <row r="13688" spans="1:3">
      <c r="A13688"/>
      <c r="B13688"/>
      <c r="C13688"/>
    </row>
    <row r="13689" spans="1:3">
      <c r="A13689"/>
      <c r="B13689"/>
      <c r="C13689"/>
    </row>
    <row r="13690" spans="1:3">
      <c r="A13690"/>
      <c r="B13690"/>
      <c r="C13690"/>
    </row>
    <row r="13691" spans="1:3">
      <c r="A13691"/>
      <c r="B13691"/>
      <c r="C13691"/>
    </row>
    <row r="13692" spans="1:3">
      <c r="A13692"/>
      <c r="B13692"/>
      <c r="C13692"/>
    </row>
    <row r="13693" spans="1:3">
      <c r="A13693"/>
      <c r="B13693"/>
      <c r="C13693"/>
    </row>
    <row r="13694" spans="1:3">
      <c r="A13694"/>
      <c r="B13694"/>
      <c r="C13694"/>
    </row>
    <row r="13695" spans="1:3">
      <c r="A13695"/>
      <c r="B13695"/>
      <c r="C13695"/>
    </row>
    <row r="13696" spans="1:3">
      <c r="A13696"/>
      <c r="B13696"/>
      <c r="C13696"/>
    </row>
    <row r="13697" spans="1:3">
      <c r="A13697"/>
      <c r="B13697"/>
      <c r="C13697"/>
    </row>
    <row r="13698" spans="1:3">
      <c r="A13698"/>
      <c r="B13698"/>
      <c r="C13698"/>
    </row>
    <row r="13699" spans="1:3">
      <c r="A13699"/>
      <c r="B13699"/>
      <c r="C13699"/>
    </row>
    <row r="13700" spans="1:3">
      <c r="A13700"/>
      <c r="B13700"/>
      <c r="C13700"/>
    </row>
    <row r="13701" spans="1:3">
      <c r="A13701"/>
      <c r="B13701"/>
      <c r="C13701"/>
    </row>
    <row r="13702" spans="1:3">
      <c r="A13702"/>
      <c r="B13702"/>
      <c r="C13702"/>
    </row>
    <row r="13703" spans="1:3">
      <c r="A13703"/>
      <c r="B13703"/>
      <c r="C13703"/>
    </row>
    <row r="13704" spans="1:3">
      <c r="A13704"/>
      <c r="B13704"/>
      <c r="C13704"/>
    </row>
    <row r="13705" spans="1:3">
      <c r="A13705"/>
      <c r="B13705"/>
      <c r="C13705"/>
    </row>
    <row r="13706" spans="1:3">
      <c r="A13706"/>
      <c r="B13706"/>
      <c r="C13706"/>
    </row>
    <row r="13707" spans="1:3">
      <c r="A13707"/>
      <c r="B13707"/>
      <c r="C13707"/>
    </row>
    <row r="13708" spans="1:3">
      <c r="A13708"/>
      <c r="B13708"/>
      <c r="C13708"/>
    </row>
    <row r="13709" spans="1:3">
      <c r="A13709"/>
      <c r="B13709"/>
      <c r="C13709"/>
    </row>
    <row r="13710" spans="1:3">
      <c r="A13710"/>
      <c r="B13710"/>
      <c r="C13710"/>
    </row>
    <row r="13711" spans="1:3">
      <c r="A13711"/>
      <c r="B13711"/>
      <c r="C13711"/>
    </row>
    <row r="13712" spans="1:3">
      <c r="A13712"/>
      <c r="B13712"/>
      <c r="C13712"/>
    </row>
    <row r="13713" spans="1:3">
      <c r="A13713"/>
      <c r="B13713"/>
      <c r="C13713"/>
    </row>
    <row r="13714" spans="1:3">
      <c r="A13714"/>
      <c r="B13714"/>
      <c r="C13714"/>
    </row>
    <row r="13715" spans="1:3">
      <c r="A13715"/>
      <c r="B13715"/>
      <c r="C13715"/>
    </row>
    <row r="13716" spans="1:3">
      <c r="A13716"/>
      <c r="B13716"/>
      <c r="C13716"/>
    </row>
    <row r="13717" spans="1:3">
      <c r="A13717"/>
      <c r="B13717"/>
      <c r="C13717"/>
    </row>
    <row r="13718" spans="1:3">
      <c r="A13718"/>
      <c r="B13718"/>
      <c r="C13718"/>
    </row>
    <row r="13719" spans="1:3">
      <c r="A13719"/>
      <c r="B13719"/>
      <c r="C13719"/>
    </row>
    <row r="13720" spans="1:3">
      <c r="A13720"/>
      <c r="B13720"/>
      <c r="C13720"/>
    </row>
    <row r="13721" spans="1:3">
      <c r="A13721"/>
      <c r="B13721"/>
      <c r="C13721"/>
    </row>
    <row r="13722" spans="1:3">
      <c r="A13722"/>
      <c r="B13722"/>
      <c r="C13722"/>
    </row>
    <row r="13723" spans="1:3">
      <c r="A13723"/>
      <c r="B13723"/>
      <c r="C13723"/>
    </row>
    <row r="13724" spans="1:3">
      <c r="A13724"/>
      <c r="B13724"/>
      <c r="C13724"/>
    </row>
    <row r="13725" spans="1:3">
      <c r="A13725"/>
      <c r="B13725"/>
      <c r="C13725"/>
    </row>
    <row r="13726" spans="1:3">
      <c r="A13726"/>
      <c r="B13726"/>
      <c r="C13726"/>
    </row>
    <row r="13727" spans="1:3">
      <c r="A13727"/>
      <c r="B13727"/>
      <c r="C13727"/>
    </row>
    <row r="13728" spans="1:3">
      <c r="A13728"/>
      <c r="B13728"/>
      <c r="C13728"/>
    </row>
    <row r="13729" spans="1:3">
      <c r="A13729"/>
      <c r="B13729"/>
      <c r="C13729"/>
    </row>
    <row r="13730" spans="1:3">
      <c r="A13730"/>
      <c r="B13730"/>
      <c r="C13730"/>
    </row>
    <row r="13731" spans="1:3">
      <c r="A13731"/>
      <c r="B13731"/>
      <c r="C13731"/>
    </row>
    <row r="13732" spans="1:3">
      <c r="A13732"/>
      <c r="B13732"/>
      <c r="C13732"/>
    </row>
    <row r="13733" spans="1:3">
      <c r="A13733"/>
      <c r="B13733"/>
      <c r="C13733"/>
    </row>
    <row r="13734" spans="1:3">
      <c r="A13734"/>
      <c r="B13734"/>
      <c r="C13734"/>
    </row>
    <row r="13735" spans="1:3">
      <c r="A13735"/>
      <c r="B13735"/>
      <c r="C13735"/>
    </row>
    <row r="13736" spans="1:3">
      <c r="A13736"/>
      <c r="B13736"/>
      <c r="C13736"/>
    </row>
    <row r="13737" spans="1:3">
      <c r="A13737"/>
      <c r="B13737"/>
      <c r="C13737"/>
    </row>
    <row r="13738" spans="1:3">
      <c r="A13738"/>
      <c r="B13738"/>
      <c r="C13738"/>
    </row>
    <row r="13739" spans="1:3">
      <c r="A13739"/>
      <c r="B13739"/>
      <c r="C13739"/>
    </row>
    <row r="13740" spans="1:3">
      <c r="A13740"/>
      <c r="B13740"/>
      <c r="C13740"/>
    </row>
    <row r="13741" spans="1:3">
      <c r="A13741"/>
      <c r="B13741"/>
      <c r="C13741"/>
    </row>
    <row r="13742" spans="1:3">
      <c r="A13742"/>
      <c r="B13742"/>
      <c r="C13742"/>
    </row>
    <row r="13743" spans="1:3">
      <c r="A13743"/>
      <c r="B13743"/>
      <c r="C13743"/>
    </row>
    <row r="13744" spans="1:3">
      <c r="A13744"/>
      <c r="B13744"/>
      <c r="C13744"/>
    </row>
    <row r="13745" spans="1:3">
      <c r="A13745"/>
      <c r="B13745"/>
      <c r="C13745"/>
    </row>
    <row r="13746" spans="1:3">
      <c r="A13746"/>
      <c r="B13746"/>
      <c r="C13746"/>
    </row>
    <row r="13747" spans="1:3">
      <c r="A13747"/>
      <c r="B13747"/>
      <c r="C13747"/>
    </row>
    <row r="13748" spans="1:3">
      <c r="A13748"/>
      <c r="B13748"/>
      <c r="C13748"/>
    </row>
    <row r="13749" spans="1:3">
      <c r="A13749"/>
      <c r="B13749"/>
      <c r="C13749"/>
    </row>
    <row r="13750" spans="1:3">
      <c r="A13750"/>
      <c r="B13750"/>
      <c r="C13750"/>
    </row>
    <row r="13751" spans="1:3">
      <c r="A13751"/>
      <c r="B13751"/>
      <c r="C13751"/>
    </row>
    <row r="13752" spans="1:3">
      <c r="A13752"/>
      <c r="B13752"/>
      <c r="C13752"/>
    </row>
    <row r="13753" spans="1:3">
      <c r="A13753"/>
      <c r="B13753"/>
      <c r="C13753"/>
    </row>
    <row r="13754" spans="1:3">
      <c r="A13754"/>
      <c r="B13754"/>
      <c r="C13754"/>
    </row>
    <row r="13755" spans="1:3">
      <c r="A13755"/>
      <c r="B13755"/>
      <c r="C13755"/>
    </row>
    <row r="13756" spans="1:3">
      <c r="A13756"/>
      <c r="B13756"/>
      <c r="C13756"/>
    </row>
    <row r="13757" spans="1:3">
      <c r="A13757"/>
      <c r="B13757"/>
      <c r="C13757"/>
    </row>
    <row r="13758" spans="1:3">
      <c r="A13758"/>
      <c r="B13758"/>
      <c r="C13758"/>
    </row>
    <row r="13759" spans="1:3">
      <c r="A13759"/>
      <c r="B13759"/>
      <c r="C13759"/>
    </row>
    <row r="13760" spans="1:3">
      <c r="A13760"/>
      <c r="B13760"/>
      <c r="C13760"/>
    </row>
    <row r="13761" spans="1:3">
      <c r="A13761"/>
      <c r="B13761"/>
      <c r="C13761"/>
    </row>
    <row r="13762" spans="1:3">
      <c r="A13762"/>
      <c r="B13762"/>
      <c r="C13762"/>
    </row>
    <row r="13763" spans="1:3">
      <c r="A13763"/>
      <c r="B13763"/>
      <c r="C13763"/>
    </row>
    <row r="13764" spans="1:3">
      <c r="A13764"/>
      <c r="B13764"/>
      <c r="C13764"/>
    </row>
    <row r="13765" spans="1:3">
      <c r="A13765"/>
      <c r="B13765"/>
      <c r="C13765"/>
    </row>
    <row r="13766" spans="1:3">
      <c r="A13766"/>
      <c r="B13766"/>
      <c r="C13766"/>
    </row>
    <row r="13767" spans="1:3">
      <c r="A13767"/>
      <c r="B13767"/>
      <c r="C13767"/>
    </row>
    <row r="13768" spans="1:3">
      <c r="A13768"/>
      <c r="B13768"/>
      <c r="C13768"/>
    </row>
    <row r="13769" spans="1:3">
      <c r="A13769"/>
      <c r="B13769"/>
      <c r="C13769"/>
    </row>
    <row r="13770" spans="1:3">
      <c r="A13770"/>
      <c r="B13770"/>
      <c r="C13770"/>
    </row>
    <row r="13771" spans="1:3">
      <c r="A13771"/>
      <c r="B13771"/>
      <c r="C13771"/>
    </row>
    <row r="13772" spans="1:3">
      <c r="A13772"/>
      <c r="B13772"/>
      <c r="C13772"/>
    </row>
    <row r="13773" spans="1:3">
      <c r="A13773"/>
      <c r="B13773"/>
      <c r="C13773"/>
    </row>
    <row r="13774" spans="1:3">
      <c r="A13774"/>
      <c r="B13774"/>
      <c r="C13774"/>
    </row>
    <row r="13775" spans="1:3">
      <c r="A13775"/>
      <c r="B13775"/>
      <c r="C13775"/>
    </row>
    <row r="13776" spans="1:3">
      <c r="A13776"/>
      <c r="B13776"/>
      <c r="C13776"/>
    </row>
    <row r="13777" spans="1:3">
      <c r="A13777"/>
      <c r="B13777"/>
      <c r="C13777"/>
    </row>
    <row r="13778" spans="1:3">
      <c r="A13778"/>
      <c r="B13778"/>
      <c r="C13778"/>
    </row>
    <row r="13779" spans="1:3">
      <c r="A13779"/>
      <c r="B13779"/>
      <c r="C13779"/>
    </row>
    <row r="13780" spans="1:3">
      <c r="A13780"/>
      <c r="B13780"/>
      <c r="C13780"/>
    </row>
    <row r="13781" spans="1:3">
      <c r="A13781"/>
      <c r="B13781"/>
      <c r="C13781"/>
    </row>
    <row r="13782" spans="1:3">
      <c r="A13782"/>
      <c r="B13782"/>
      <c r="C13782"/>
    </row>
    <row r="13783" spans="1:3">
      <c r="A13783"/>
      <c r="B13783"/>
      <c r="C13783"/>
    </row>
    <row r="13784" spans="1:3">
      <c r="A13784"/>
      <c r="B13784"/>
      <c r="C13784"/>
    </row>
    <row r="13785" spans="1:3">
      <c r="A13785"/>
      <c r="B13785"/>
      <c r="C13785"/>
    </row>
    <row r="13786" spans="1:3">
      <c r="A13786"/>
      <c r="B13786"/>
      <c r="C13786"/>
    </row>
    <row r="13787" spans="1:3">
      <c r="A13787"/>
      <c r="B13787"/>
      <c r="C13787"/>
    </row>
    <row r="13788" spans="1:3">
      <c r="A13788"/>
      <c r="B13788"/>
      <c r="C13788"/>
    </row>
    <row r="13789" spans="1:3">
      <c r="A13789"/>
      <c r="B13789"/>
      <c r="C13789"/>
    </row>
    <row r="13790" spans="1:3">
      <c r="A13790"/>
      <c r="B13790"/>
      <c r="C13790"/>
    </row>
    <row r="13791" spans="1:3">
      <c r="A13791"/>
      <c r="B13791"/>
      <c r="C13791"/>
    </row>
    <row r="13792" spans="1:3">
      <c r="A13792"/>
      <c r="B13792"/>
      <c r="C13792"/>
    </row>
    <row r="13793" spans="1:3">
      <c r="A13793"/>
      <c r="B13793"/>
      <c r="C13793"/>
    </row>
    <row r="13794" spans="1:3">
      <c r="A13794"/>
      <c r="B13794"/>
      <c r="C13794"/>
    </row>
    <row r="13795" spans="1:3">
      <c r="A13795"/>
      <c r="B13795"/>
      <c r="C13795"/>
    </row>
    <row r="13796" spans="1:3">
      <c r="A13796"/>
      <c r="B13796"/>
      <c r="C13796"/>
    </row>
    <row r="13797" spans="1:3">
      <c r="A13797"/>
      <c r="B13797"/>
      <c r="C13797"/>
    </row>
    <row r="13798" spans="1:3">
      <c r="A13798"/>
      <c r="B13798"/>
      <c r="C13798"/>
    </row>
    <row r="13799" spans="1:3">
      <c r="A13799"/>
      <c r="B13799"/>
      <c r="C13799"/>
    </row>
    <row r="13800" spans="1:3">
      <c r="A13800"/>
      <c r="B13800"/>
      <c r="C13800"/>
    </row>
    <row r="13801" spans="1:3">
      <c r="A13801"/>
      <c r="B13801"/>
      <c r="C13801"/>
    </row>
    <row r="13802" spans="1:3">
      <c r="A13802"/>
      <c r="B13802"/>
      <c r="C13802"/>
    </row>
    <row r="13803" spans="1:3">
      <c r="A13803"/>
      <c r="B13803"/>
      <c r="C13803"/>
    </row>
    <row r="13804" spans="1:3">
      <c r="A13804"/>
      <c r="B13804"/>
      <c r="C13804"/>
    </row>
    <row r="13805" spans="1:3">
      <c r="A13805"/>
      <c r="B13805"/>
      <c r="C13805"/>
    </row>
    <row r="13806" spans="1:3">
      <c r="A13806"/>
      <c r="B13806"/>
      <c r="C13806"/>
    </row>
    <row r="13807" spans="1:3">
      <c r="A13807"/>
      <c r="B13807"/>
      <c r="C13807"/>
    </row>
    <row r="13808" spans="1:3">
      <c r="A13808"/>
      <c r="B13808"/>
      <c r="C13808"/>
    </row>
    <row r="13809" spans="1:3">
      <c r="A13809"/>
      <c r="B13809"/>
      <c r="C13809"/>
    </row>
    <row r="13810" spans="1:3">
      <c r="A13810"/>
      <c r="B13810"/>
      <c r="C13810"/>
    </row>
    <row r="13811" spans="1:3">
      <c r="A13811"/>
      <c r="B13811"/>
      <c r="C13811"/>
    </row>
    <row r="13812" spans="1:3">
      <c r="A13812"/>
      <c r="B13812"/>
      <c r="C13812"/>
    </row>
    <row r="13813" spans="1:3">
      <c r="A13813"/>
      <c r="B13813"/>
      <c r="C13813"/>
    </row>
    <row r="13814" spans="1:3">
      <c r="A13814"/>
      <c r="B13814"/>
      <c r="C13814"/>
    </row>
    <row r="13815" spans="1:3">
      <c r="A13815"/>
      <c r="B13815"/>
      <c r="C13815"/>
    </row>
    <row r="13816" spans="1:3">
      <c r="A13816"/>
      <c r="B13816"/>
      <c r="C13816"/>
    </row>
    <row r="13817" spans="1:3">
      <c r="A13817"/>
      <c r="B13817"/>
      <c r="C13817"/>
    </row>
    <row r="13818" spans="1:3">
      <c r="A13818"/>
      <c r="B13818"/>
      <c r="C13818"/>
    </row>
    <row r="13819" spans="1:3">
      <c r="A13819"/>
      <c r="B13819"/>
      <c r="C13819"/>
    </row>
    <row r="13820" spans="1:3">
      <c r="A13820"/>
      <c r="B13820"/>
      <c r="C13820"/>
    </row>
    <row r="13821" spans="1:3">
      <c r="A13821"/>
      <c r="B13821"/>
      <c r="C13821"/>
    </row>
    <row r="13822" spans="1:3">
      <c r="A13822"/>
      <c r="B13822"/>
      <c r="C13822"/>
    </row>
    <row r="13823" spans="1:3">
      <c r="A13823"/>
      <c r="B13823"/>
      <c r="C13823"/>
    </row>
    <row r="13824" spans="1:3">
      <c r="A13824"/>
      <c r="B13824"/>
      <c r="C13824"/>
    </row>
    <row r="13825" spans="1:3">
      <c r="A13825"/>
      <c r="B13825"/>
      <c r="C13825"/>
    </row>
    <row r="13826" spans="1:3">
      <c r="A13826"/>
      <c r="B13826"/>
      <c r="C13826"/>
    </row>
    <row r="13827" spans="1:3">
      <c r="A13827"/>
      <c r="B13827"/>
      <c r="C13827"/>
    </row>
    <row r="13828" spans="1:3">
      <c r="A13828"/>
      <c r="B13828"/>
      <c r="C13828"/>
    </row>
    <row r="13829" spans="1:3">
      <c r="A13829"/>
      <c r="B13829"/>
      <c r="C13829"/>
    </row>
    <row r="13830" spans="1:3">
      <c r="A13830"/>
      <c r="B13830"/>
      <c r="C13830"/>
    </row>
    <row r="13831" spans="1:3">
      <c r="A13831"/>
      <c r="B13831"/>
      <c r="C13831"/>
    </row>
    <row r="13832" spans="1:3">
      <c r="A13832"/>
      <c r="B13832"/>
      <c r="C13832"/>
    </row>
    <row r="13833" spans="1:3">
      <c r="A13833"/>
      <c r="B13833"/>
      <c r="C13833"/>
    </row>
    <row r="13834" spans="1:3">
      <c r="A13834"/>
      <c r="B13834"/>
      <c r="C13834"/>
    </row>
    <row r="13835" spans="1:3">
      <c r="A13835"/>
      <c r="B13835"/>
      <c r="C13835"/>
    </row>
    <row r="13836" spans="1:3">
      <c r="A13836"/>
      <c r="B13836"/>
      <c r="C13836"/>
    </row>
    <row r="13837" spans="1:3">
      <c r="A13837"/>
      <c r="B13837"/>
      <c r="C13837"/>
    </row>
    <row r="13838" spans="1:3">
      <c r="A13838"/>
      <c r="B13838"/>
      <c r="C13838"/>
    </row>
    <row r="13839" spans="1:3">
      <c r="A13839"/>
      <c r="B13839"/>
      <c r="C13839"/>
    </row>
    <row r="13840" spans="1:3">
      <c r="A13840"/>
      <c r="B13840"/>
      <c r="C13840"/>
    </row>
    <row r="13841" spans="1:3">
      <c r="A13841"/>
      <c r="B13841"/>
      <c r="C13841"/>
    </row>
    <row r="13842" spans="1:3">
      <c r="A13842"/>
      <c r="B13842"/>
      <c r="C13842"/>
    </row>
    <row r="13843" spans="1:3">
      <c r="A13843"/>
      <c r="B13843"/>
      <c r="C13843"/>
    </row>
    <row r="13844" spans="1:3">
      <c r="A13844"/>
      <c r="B13844"/>
      <c r="C13844"/>
    </row>
    <row r="13845" spans="1:3">
      <c r="A13845"/>
      <c r="B13845"/>
      <c r="C13845"/>
    </row>
    <row r="13846" spans="1:3">
      <c r="A13846"/>
      <c r="B13846"/>
      <c r="C13846"/>
    </row>
    <row r="13847" spans="1:3">
      <c r="A13847"/>
      <c r="B13847"/>
      <c r="C13847"/>
    </row>
    <row r="13848" spans="1:3">
      <c r="A13848"/>
      <c r="B13848"/>
      <c r="C13848"/>
    </row>
    <row r="13849" spans="1:3">
      <c r="A13849"/>
      <c r="B13849"/>
      <c r="C13849"/>
    </row>
    <row r="13850" spans="1:3">
      <c r="A13850"/>
      <c r="B13850"/>
      <c r="C13850"/>
    </row>
    <row r="13851" spans="1:3">
      <c r="A13851"/>
      <c r="B13851"/>
      <c r="C13851"/>
    </row>
    <row r="13852" spans="1:3">
      <c r="A13852"/>
      <c r="B13852"/>
      <c r="C13852"/>
    </row>
    <row r="13853" spans="1:3">
      <c r="A13853"/>
      <c r="B13853"/>
      <c r="C13853"/>
    </row>
    <row r="13854" spans="1:3">
      <c r="A13854"/>
      <c r="B13854"/>
      <c r="C13854"/>
    </row>
    <row r="13855" spans="1:3">
      <c r="A13855"/>
      <c r="B13855"/>
      <c r="C13855"/>
    </row>
    <row r="13856" spans="1:3">
      <c r="A13856"/>
      <c r="B13856"/>
      <c r="C13856"/>
    </row>
    <row r="13857" spans="1:3">
      <c r="A13857"/>
      <c r="B13857"/>
      <c r="C13857"/>
    </row>
    <row r="13858" spans="1:3">
      <c r="A13858"/>
      <c r="B13858"/>
      <c r="C13858"/>
    </row>
    <row r="13859" spans="1:3">
      <c r="A13859"/>
      <c r="B13859"/>
      <c r="C13859"/>
    </row>
    <row r="13860" spans="1:3">
      <c r="A13860"/>
      <c r="B13860"/>
      <c r="C13860"/>
    </row>
    <row r="13861" spans="1:3">
      <c r="A13861"/>
      <c r="B13861"/>
      <c r="C13861"/>
    </row>
    <row r="13862" spans="1:3">
      <c r="A13862"/>
      <c r="B13862"/>
      <c r="C13862"/>
    </row>
    <row r="13863" spans="1:3">
      <c r="A13863"/>
      <c r="B13863"/>
      <c r="C13863"/>
    </row>
    <row r="13864" spans="1:3">
      <c r="A13864"/>
      <c r="B13864"/>
      <c r="C13864"/>
    </row>
    <row r="13865" spans="1:3">
      <c r="A13865"/>
      <c r="B13865"/>
      <c r="C13865"/>
    </row>
    <row r="13866" spans="1:3">
      <c r="A13866"/>
      <c r="B13866"/>
      <c r="C13866"/>
    </row>
    <row r="13867" spans="1:3">
      <c r="A13867"/>
      <c r="B13867"/>
      <c r="C13867"/>
    </row>
    <row r="13868" spans="1:3">
      <c r="A13868"/>
      <c r="B13868"/>
      <c r="C13868"/>
    </row>
    <row r="13869" spans="1:3">
      <c r="A13869"/>
      <c r="B13869"/>
      <c r="C13869"/>
    </row>
    <row r="13870" spans="1:3">
      <c r="A13870"/>
      <c r="B13870"/>
      <c r="C13870"/>
    </row>
    <row r="13871" spans="1:3">
      <c r="A13871"/>
      <c r="B13871"/>
      <c r="C13871"/>
    </row>
    <row r="13872" spans="1:3">
      <c r="A13872"/>
      <c r="B13872"/>
      <c r="C13872"/>
    </row>
    <row r="13873" spans="1:3">
      <c r="A13873"/>
      <c r="B13873"/>
      <c r="C13873"/>
    </row>
    <row r="13874" spans="1:3">
      <c r="A13874"/>
      <c r="B13874"/>
      <c r="C13874"/>
    </row>
    <row r="13875" spans="1:3">
      <c r="A13875"/>
      <c r="B13875"/>
      <c r="C13875"/>
    </row>
    <row r="13876" spans="1:3">
      <c r="A13876"/>
      <c r="B13876"/>
      <c r="C13876"/>
    </row>
    <row r="13877" spans="1:3">
      <c r="A13877"/>
      <c r="B13877"/>
      <c r="C13877"/>
    </row>
    <row r="13878" spans="1:3">
      <c r="A13878"/>
      <c r="B13878"/>
      <c r="C13878"/>
    </row>
    <row r="13879" spans="1:3">
      <c r="A13879"/>
      <c r="B13879"/>
      <c r="C13879"/>
    </row>
    <row r="13880" spans="1:3">
      <c r="A13880"/>
      <c r="B13880"/>
      <c r="C13880"/>
    </row>
    <row r="13881" spans="1:3">
      <c r="A13881"/>
      <c r="B13881"/>
      <c r="C13881"/>
    </row>
    <row r="13882" spans="1:3">
      <c r="A13882"/>
      <c r="B13882"/>
      <c r="C13882"/>
    </row>
    <row r="13883" spans="1:3">
      <c r="A13883"/>
      <c r="B13883"/>
      <c r="C13883"/>
    </row>
    <row r="13884" spans="1:3">
      <c r="A13884"/>
      <c r="B13884"/>
      <c r="C13884"/>
    </row>
    <row r="13885" spans="1:3">
      <c r="A13885"/>
      <c r="B13885"/>
      <c r="C13885"/>
    </row>
    <row r="13886" spans="1:3">
      <c r="A13886"/>
      <c r="B13886"/>
      <c r="C13886"/>
    </row>
    <row r="13887" spans="1:3">
      <c r="A13887"/>
      <c r="B13887"/>
      <c r="C13887"/>
    </row>
    <row r="13888" spans="1:3">
      <c r="A13888"/>
      <c r="B13888"/>
      <c r="C13888"/>
    </row>
    <row r="13889" spans="1:3">
      <c r="A13889"/>
      <c r="B13889"/>
      <c r="C13889"/>
    </row>
    <row r="13890" spans="1:3">
      <c r="A13890"/>
      <c r="B13890"/>
      <c r="C13890"/>
    </row>
    <row r="13891" spans="1:3">
      <c r="A13891"/>
      <c r="B13891"/>
      <c r="C13891"/>
    </row>
    <row r="13892" spans="1:3">
      <c r="A13892"/>
      <c r="B13892"/>
      <c r="C13892"/>
    </row>
    <row r="13893" spans="1:3">
      <c r="A13893"/>
      <c r="B13893"/>
      <c r="C13893"/>
    </row>
    <row r="13894" spans="1:3">
      <c r="A13894"/>
      <c r="B13894"/>
      <c r="C13894"/>
    </row>
    <row r="13895" spans="1:3">
      <c r="A13895"/>
      <c r="B13895"/>
      <c r="C13895"/>
    </row>
    <row r="13896" spans="1:3">
      <c r="A13896"/>
      <c r="B13896"/>
      <c r="C13896"/>
    </row>
    <row r="13897" spans="1:3">
      <c r="A13897"/>
      <c r="B13897"/>
      <c r="C13897"/>
    </row>
    <row r="13898" spans="1:3">
      <c r="A13898"/>
      <c r="B13898"/>
      <c r="C13898"/>
    </row>
    <row r="13899" spans="1:3">
      <c r="A13899"/>
      <c r="B13899"/>
      <c r="C13899"/>
    </row>
    <row r="13900" spans="1:3">
      <c r="A13900"/>
      <c r="B13900"/>
      <c r="C13900"/>
    </row>
    <row r="13901" spans="1:3">
      <c r="A13901"/>
      <c r="B13901"/>
      <c r="C13901"/>
    </row>
    <row r="13902" spans="1:3">
      <c r="A13902"/>
      <c r="B13902"/>
      <c r="C13902"/>
    </row>
    <row r="13903" spans="1:3">
      <c r="A13903"/>
      <c r="B13903"/>
      <c r="C13903"/>
    </row>
    <row r="13904" spans="1:3">
      <c r="A13904"/>
      <c r="B13904"/>
      <c r="C13904"/>
    </row>
    <row r="13905" spans="1:3">
      <c r="A13905"/>
      <c r="B13905"/>
      <c r="C13905"/>
    </row>
    <row r="13906" spans="1:3">
      <c r="A13906"/>
      <c r="B13906"/>
      <c r="C13906"/>
    </row>
    <row r="13907" spans="1:3">
      <c r="A13907"/>
      <c r="B13907"/>
      <c r="C13907"/>
    </row>
    <row r="13908" spans="1:3">
      <c r="A13908"/>
      <c r="B13908"/>
      <c r="C13908"/>
    </row>
    <row r="13909" spans="1:3">
      <c r="A13909"/>
      <c r="B13909"/>
      <c r="C13909"/>
    </row>
    <row r="13910" spans="1:3">
      <c r="A13910"/>
      <c r="B13910"/>
      <c r="C13910"/>
    </row>
    <row r="13911" spans="1:3">
      <c r="A13911"/>
      <c r="B13911"/>
      <c r="C13911"/>
    </row>
    <row r="13912" spans="1:3">
      <c r="A13912"/>
      <c r="B13912"/>
      <c r="C13912"/>
    </row>
    <row r="13913" spans="1:3">
      <c r="A13913"/>
      <c r="B13913"/>
      <c r="C13913"/>
    </row>
    <row r="13914" spans="1:3">
      <c r="A13914"/>
      <c r="B13914"/>
      <c r="C13914"/>
    </row>
    <row r="13915" spans="1:3">
      <c r="A13915"/>
      <c r="B13915"/>
      <c r="C13915"/>
    </row>
    <row r="13916" spans="1:3">
      <c r="A13916"/>
      <c r="B13916"/>
      <c r="C13916"/>
    </row>
    <row r="13917" spans="1:3">
      <c r="A13917"/>
      <c r="B13917"/>
      <c r="C13917"/>
    </row>
    <row r="13918" spans="1:3">
      <c r="A13918"/>
      <c r="B13918"/>
      <c r="C13918"/>
    </row>
    <row r="13919" spans="1:3">
      <c r="A13919"/>
      <c r="B13919"/>
      <c r="C13919"/>
    </row>
    <row r="13920" spans="1:3">
      <c r="A13920"/>
      <c r="B13920"/>
      <c r="C13920"/>
    </row>
    <row r="13921" spans="1:3">
      <c r="A13921"/>
      <c r="B13921"/>
      <c r="C13921"/>
    </row>
    <row r="13922" spans="1:3">
      <c r="A13922"/>
      <c r="B13922"/>
      <c r="C13922"/>
    </row>
    <row r="13923" spans="1:3">
      <c r="A13923"/>
      <c r="B13923"/>
      <c r="C13923"/>
    </row>
    <row r="13924" spans="1:3">
      <c r="A13924"/>
      <c r="B13924"/>
      <c r="C13924"/>
    </row>
    <row r="13925" spans="1:3">
      <c r="A13925"/>
      <c r="B13925"/>
      <c r="C13925"/>
    </row>
    <row r="13926" spans="1:3">
      <c r="A13926"/>
      <c r="B13926"/>
      <c r="C13926"/>
    </row>
    <row r="13927" spans="1:3">
      <c r="A13927"/>
      <c r="B13927"/>
      <c r="C13927"/>
    </row>
    <row r="13928" spans="1:3">
      <c r="A13928"/>
      <c r="B13928"/>
      <c r="C13928"/>
    </row>
    <row r="13929" spans="1:3">
      <c r="A13929"/>
      <c r="B13929"/>
      <c r="C13929"/>
    </row>
    <row r="13930" spans="1:3">
      <c r="A13930"/>
      <c r="B13930"/>
      <c r="C13930"/>
    </row>
    <row r="13931" spans="1:3">
      <c r="A13931"/>
      <c r="B13931"/>
      <c r="C13931"/>
    </row>
    <row r="13932" spans="1:3">
      <c r="A13932"/>
      <c r="B13932"/>
      <c r="C13932"/>
    </row>
    <row r="13933" spans="1:3">
      <c r="A13933"/>
      <c r="B13933"/>
      <c r="C13933"/>
    </row>
    <row r="13934" spans="1:3">
      <c r="A13934"/>
      <c r="B13934"/>
      <c r="C13934"/>
    </row>
    <row r="13935" spans="1:3">
      <c r="A13935"/>
      <c r="B13935"/>
      <c r="C13935"/>
    </row>
    <row r="13936" spans="1:3">
      <c r="A13936"/>
      <c r="B13936"/>
      <c r="C13936"/>
    </row>
    <row r="13937" spans="1:3">
      <c r="A13937"/>
      <c r="B13937"/>
      <c r="C13937"/>
    </row>
    <row r="13938" spans="1:3">
      <c r="A13938"/>
      <c r="B13938"/>
      <c r="C13938"/>
    </row>
    <row r="13939" spans="1:3">
      <c r="A13939"/>
      <c r="B13939"/>
      <c r="C13939"/>
    </row>
    <row r="13940" spans="1:3">
      <c r="A13940"/>
      <c r="B13940"/>
      <c r="C13940"/>
    </row>
    <row r="13941" spans="1:3">
      <c r="A13941"/>
      <c r="B13941"/>
      <c r="C13941"/>
    </row>
    <row r="13942" spans="1:3">
      <c r="A13942"/>
      <c r="B13942"/>
      <c r="C13942"/>
    </row>
    <row r="13943" spans="1:3">
      <c r="A13943"/>
      <c r="B13943"/>
      <c r="C13943"/>
    </row>
    <row r="13944" spans="1:3">
      <c r="A13944"/>
      <c r="B13944"/>
      <c r="C13944"/>
    </row>
    <row r="13945" spans="1:3">
      <c r="A13945"/>
      <c r="B13945"/>
      <c r="C13945"/>
    </row>
    <row r="13946" spans="1:3">
      <c r="A13946"/>
      <c r="B13946"/>
      <c r="C13946"/>
    </row>
    <row r="13947" spans="1:3">
      <c r="A13947"/>
      <c r="B13947"/>
      <c r="C13947"/>
    </row>
    <row r="13948" spans="1:3">
      <c r="A13948"/>
      <c r="B13948"/>
      <c r="C13948"/>
    </row>
    <row r="13949" spans="1:3">
      <c r="A13949"/>
      <c r="B13949"/>
      <c r="C13949"/>
    </row>
    <row r="13950" spans="1:3">
      <c r="A13950"/>
      <c r="B13950"/>
      <c r="C13950"/>
    </row>
    <row r="13951" spans="1:3">
      <c r="A13951"/>
      <c r="B13951"/>
      <c r="C13951"/>
    </row>
    <row r="13952" spans="1:3">
      <c r="A13952"/>
      <c r="B13952"/>
      <c r="C13952"/>
    </row>
    <row r="13953" spans="1:3">
      <c r="A13953"/>
      <c r="B13953"/>
      <c r="C13953"/>
    </row>
    <row r="13954" spans="1:3">
      <c r="A13954"/>
      <c r="B13954"/>
      <c r="C13954"/>
    </row>
    <row r="13955" spans="1:3">
      <c r="A13955"/>
      <c r="B13955"/>
      <c r="C13955"/>
    </row>
    <row r="13956" spans="1:3">
      <c r="A13956"/>
      <c r="B13956"/>
      <c r="C13956"/>
    </row>
    <row r="13957" spans="1:3">
      <c r="A13957"/>
      <c r="B13957"/>
      <c r="C13957"/>
    </row>
    <row r="13958" spans="1:3">
      <c r="A13958"/>
      <c r="B13958"/>
      <c r="C13958"/>
    </row>
    <row r="13959" spans="1:3">
      <c r="A13959"/>
      <c r="B13959"/>
      <c r="C13959"/>
    </row>
    <row r="13960" spans="1:3">
      <c r="A13960"/>
      <c r="B13960"/>
      <c r="C13960"/>
    </row>
    <row r="13961" spans="1:3">
      <c r="A13961"/>
      <c r="B13961"/>
      <c r="C13961"/>
    </row>
    <row r="13962" spans="1:3">
      <c r="A13962"/>
      <c r="B13962"/>
      <c r="C13962"/>
    </row>
    <row r="13963" spans="1:3">
      <c r="A13963"/>
      <c r="B13963"/>
      <c r="C13963"/>
    </row>
    <row r="13964" spans="1:3">
      <c r="A13964"/>
      <c r="B13964"/>
      <c r="C13964"/>
    </row>
    <row r="13965" spans="1:3">
      <c r="A13965"/>
      <c r="B13965"/>
      <c r="C13965"/>
    </row>
    <row r="13966" spans="1:3">
      <c r="A13966"/>
      <c r="B13966"/>
      <c r="C13966"/>
    </row>
    <row r="13967" spans="1:3">
      <c r="A13967"/>
      <c r="B13967"/>
      <c r="C13967"/>
    </row>
    <row r="13968" spans="1:3">
      <c r="A13968"/>
      <c r="B13968"/>
      <c r="C13968"/>
    </row>
    <row r="13969" spans="1:3">
      <c r="A13969"/>
      <c r="B13969"/>
      <c r="C13969"/>
    </row>
    <row r="13970" spans="1:3">
      <c r="A13970"/>
      <c r="B13970"/>
      <c r="C13970"/>
    </row>
    <row r="13971" spans="1:3">
      <c r="A13971"/>
      <c r="B13971"/>
      <c r="C13971"/>
    </row>
    <row r="13972" spans="1:3">
      <c r="A13972"/>
      <c r="B13972"/>
      <c r="C13972"/>
    </row>
    <row r="13973" spans="1:3">
      <c r="A13973"/>
      <c r="B13973"/>
      <c r="C13973"/>
    </row>
    <row r="13974" spans="1:3">
      <c r="A13974"/>
      <c r="B13974"/>
      <c r="C13974"/>
    </row>
    <row r="13975" spans="1:3">
      <c r="A13975"/>
      <c r="B13975"/>
      <c r="C13975"/>
    </row>
    <row r="13976" spans="1:3">
      <c r="A13976"/>
      <c r="B13976"/>
      <c r="C13976"/>
    </row>
    <row r="13977" spans="1:3">
      <c r="A13977"/>
      <c r="B13977"/>
      <c r="C13977"/>
    </row>
    <row r="13978" spans="1:3">
      <c r="A13978"/>
      <c r="B13978"/>
      <c r="C13978"/>
    </row>
    <row r="13979" spans="1:3">
      <c r="A13979"/>
      <c r="B13979"/>
      <c r="C13979"/>
    </row>
    <row r="13980" spans="1:3">
      <c r="A13980"/>
      <c r="B13980"/>
      <c r="C13980"/>
    </row>
    <row r="13981" spans="1:3">
      <c r="A13981"/>
      <c r="B13981"/>
      <c r="C13981"/>
    </row>
    <row r="13982" spans="1:3">
      <c r="A13982"/>
      <c r="B13982"/>
      <c r="C13982"/>
    </row>
    <row r="13983" spans="1:3">
      <c r="A13983"/>
      <c r="B13983"/>
      <c r="C13983"/>
    </row>
    <row r="13984" spans="1:3">
      <c r="A13984"/>
      <c r="B13984"/>
      <c r="C13984"/>
    </row>
    <row r="13985" spans="1:3">
      <c r="A13985"/>
      <c r="B13985"/>
      <c r="C13985"/>
    </row>
    <row r="13986" spans="1:3">
      <c r="A13986"/>
      <c r="B13986"/>
      <c r="C13986"/>
    </row>
    <row r="13987" spans="1:3">
      <c r="A13987"/>
      <c r="B13987"/>
      <c r="C13987"/>
    </row>
    <row r="13988" spans="1:3">
      <c r="A13988"/>
      <c r="B13988"/>
      <c r="C13988"/>
    </row>
    <row r="13989" spans="1:3">
      <c r="A13989"/>
      <c r="B13989"/>
      <c r="C13989"/>
    </row>
    <row r="13990" spans="1:3">
      <c r="A13990"/>
      <c r="B13990"/>
      <c r="C13990"/>
    </row>
    <row r="13991" spans="1:3">
      <c r="A13991"/>
      <c r="B13991"/>
      <c r="C13991"/>
    </row>
    <row r="13992" spans="1:3">
      <c r="A13992"/>
      <c r="B13992"/>
      <c r="C13992"/>
    </row>
    <row r="13993" spans="1:3">
      <c r="A13993"/>
      <c r="B13993"/>
      <c r="C13993"/>
    </row>
    <row r="13994" spans="1:3">
      <c r="A13994"/>
      <c r="B13994"/>
      <c r="C13994"/>
    </row>
    <row r="13995" spans="1:3">
      <c r="A13995"/>
      <c r="B13995"/>
      <c r="C13995"/>
    </row>
    <row r="13996" spans="1:3">
      <c r="A13996"/>
      <c r="B13996"/>
      <c r="C13996"/>
    </row>
    <row r="13997" spans="1:3">
      <c r="A13997"/>
      <c r="B13997"/>
      <c r="C13997"/>
    </row>
    <row r="13998" spans="1:3">
      <c r="A13998"/>
      <c r="B13998"/>
      <c r="C13998"/>
    </row>
    <row r="13999" spans="1:3">
      <c r="A13999"/>
      <c r="B13999"/>
      <c r="C13999"/>
    </row>
    <row r="14000" spans="1:3">
      <c r="A14000"/>
      <c r="B14000"/>
      <c r="C14000"/>
    </row>
    <row r="14001" spans="1:3">
      <c r="A14001"/>
      <c r="B14001"/>
      <c r="C14001"/>
    </row>
    <row r="14002" spans="1:3">
      <c r="A14002"/>
      <c r="B14002"/>
      <c r="C14002"/>
    </row>
    <row r="14003" spans="1:3">
      <c r="A14003"/>
      <c r="B14003"/>
      <c r="C14003"/>
    </row>
    <row r="14004" spans="1:3">
      <c r="A14004"/>
      <c r="B14004"/>
      <c r="C14004"/>
    </row>
    <row r="14005" spans="1:3">
      <c r="A14005"/>
      <c r="B14005"/>
      <c r="C14005"/>
    </row>
    <row r="14006" spans="1:3">
      <c r="A14006"/>
      <c r="B14006"/>
      <c r="C14006"/>
    </row>
    <row r="14007" spans="1:3">
      <c r="A14007"/>
      <c r="B14007"/>
      <c r="C14007"/>
    </row>
    <row r="14008" spans="1:3">
      <c r="A14008"/>
      <c r="B14008"/>
      <c r="C14008"/>
    </row>
    <row r="14009" spans="1:3">
      <c r="A14009"/>
      <c r="B14009"/>
      <c r="C14009"/>
    </row>
    <row r="14010" spans="1:3">
      <c r="A14010"/>
      <c r="B14010"/>
      <c r="C14010"/>
    </row>
    <row r="14011" spans="1:3">
      <c r="A14011"/>
      <c r="B14011"/>
      <c r="C14011"/>
    </row>
    <row r="14012" spans="1:3">
      <c r="A14012"/>
      <c r="B14012"/>
      <c r="C14012"/>
    </row>
    <row r="14013" spans="1:3">
      <c r="A14013"/>
      <c r="B14013"/>
      <c r="C14013"/>
    </row>
    <row r="14014" spans="1:3">
      <c r="A14014"/>
      <c r="B14014"/>
      <c r="C14014"/>
    </row>
    <row r="14015" spans="1:3">
      <c r="A14015"/>
      <c r="B14015"/>
      <c r="C14015"/>
    </row>
    <row r="14016" spans="1:3">
      <c r="A14016"/>
      <c r="B14016"/>
      <c r="C14016"/>
    </row>
    <row r="14017" spans="1:3">
      <c r="A14017"/>
      <c r="B14017"/>
      <c r="C14017"/>
    </row>
    <row r="14018" spans="1:3">
      <c r="A14018"/>
      <c r="B14018"/>
      <c r="C14018"/>
    </row>
    <row r="14019" spans="1:3">
      <c r="A14019"/>
      <c r="B14019"/>
      <c r="C14019"/>
    </row>
    <row r="14020" spans="1:3">
      <c r="A14020"/>
      <c r="B14020"/>
      <c r="C14020"/>
    </row>
    <row r="14021" spans="1:3">
      <c r="A14021"/>
      <c r="B14021"/>
      <c r="C14021"/>
    </row>
    <row r="14022" spans="1:3">
      <c r="A14022"/>
      <c r="B14022"/>
      <c r="C14022"/>
    </row>
    <row r="14023" spans="1:3">
      <c r="A14023"/>
      <c r="B14023"/>
      <c r="C14023"/>
    </row>
    <row r="14024" spans="1:3">
      <c r="A14024"/>
      <c r="B14024"/>
      <c r="C14024"/>
    </row>
    <row r="14025" spans="1:3">
      <c r="A14025"/>
      <c r="B14025"/>
      <c r="C14025"/>
    </row>
    <row r="14026" spans="1:3">
      <c r="A14026"/>
      <c r="B14026"/>
      <c r="C14026"/>
    </row>
    <row r="14027" spans="1:3">
      <c r="A14027"/>
      <c r="B14027"/>
      <c r="C14027"/>
    </row>
    <row r="14028" spans="1:3">
      <c r="A14028"/>
      <c r="B14028"/>
      <c r="C14028"/>
    </row>
    <row r="14029" spans="1:3">
      <c r="A14029"/>
      <c r="B14029"/>
      <c r="C14029"/>
    </row>
    <row r="14030" spans="1:3">
      <c r="A14030"/>
      <c r="B14030"/>
      <c r="C14030"/>
    </row>
    <row r="14031" spans="1:3">
      <c r="A14031"/>
      <c r="B14031"/>
      <c r="C14031"/>
    </row>
    <row r="14032" spans="1:3">
      <c r="A14032"/>
      <c r="B14032"/>
      <c r="C14032"/>
    </row>
    <row r="14033" spans="1:3">
      <c r="A14033"/>
      <c r="B14033"/>
      <c r="C14033"/>
    </row>
    <row r="14034" spans="1:3">
      <c r="A14034"/>
      <c r="B14034"/>
      <c r="C14034"/>
    </row>
    <row r="14035" spans="1:3">
      <c r="A14035"/>
      <c r="B14035"/>
      <c r="C14035"/>
    </row>
    <row r="14036" spans="1:3">
      <c r="A14036"/>
      <c r="B14036"/>
      <c r="C14036"/>
    </row>
    <row r="14037" spans="1:3">
      <c r="A14037"/>
      <c r="B14037"/>
      <c r="C14037"/>
    </row>
    <row r="14038" spans="1:3">
      <c r="A14038"/>
      <c r="B14038"/>
      <c r="C14038"/>
    </row>
    <row r="14039" spans="1:3">
      <c r="A14039"/>
      <c r="B14039"/>
      <c r="C14039"/>
    </row>
    <row r="14040" spans="1:3">
      <c r="A14040"/>
      <c r="B14040"/>
      <c r="C14040"/>
    </row>
    <row r="14041" spans="1:3">
      <c r="A14041"/>
      <c r="B14041"/>
      <c r="C14041"/>
    </row>
    <row r="14042" spans="1:3">
      <c r="A14042"/>
      <c r="B14042"/>
      <c r="C14042"/>
    </row>
    <row r="14043" spans="1:3">
      <c r="A14043"/>
      <c r="B14043"/>
      <c r="C14043"/>
    </row>
    <row r="14044" spans="1:3">
      <c r="A14044"/>
      <c r="B14044"/>
      <c r="C14044"/>
    </row>
    <row r="14045" spans="1:3">
      <c r="A14045"/>
      <c r="B14045"/>
      <c r="C14045"/>
    </row>
    <row r="14046" spans="1:3">
      <c r="A14046"/>
      <c r="B14046"/>
      <c r="C14046"/>
    </row>
    <row r="14047" spans="1:3">
      <c r="A14047"/>
      <c r="B14047"/>
      <c r="C14047"/>
    </row>
    <row r="14048" spans="1:3">
      <c r="A14048"/>
      <c r="B14048"/>
      <c r="C14048"/>
    </row>
    <row r="14049" spans="1:3">
      <c r="A14049"/>
      <c r="B14049"/>
      <c r="C14049"/>
    </row>
    <row r="14050" spans="1:3">
      <c r="A14050"/>
      <c r="B14050"/>
      <c r="C14050"/>
    </row>
    <row r="14051" spans="1:3">
      <c r="A14051"/>
      <c r="B14051"/>
      <c r="C14051"/>
    </row>
    <row r="14052" spans="1:3">
      <c r="A14052"/>
      <c r="B14052"/>
      <c r="C14052"/>
    </row>
    <row r="14053" spans="1:3">
      <c r="A14053"/>
      <c r="B14053"/>
      <c r="C14053"/>
    </row>
    <row r="14054" spans="1:3">
      <c r="A14054"/>
      <c r="B14054"/>
      <c r="C14054"/>
    </row>
    <row r="14055" spans="1:3">
      <c r="A14055"/>
      <c r="B14055"/>
      <c r="C14055"/>
    </row>
    <row r="14056" spans="1:3">
      <c r="A14056"/>
      <c r="B14056"/>
      <c r="C14056"/>
    </row>
    <row r="14057" spans="1:3">
      <c r="A14057"/>
      <c r="B14057"/>
      <c r="C14057"/>
    </row>
    <row r="14058" spans="1:3">
      <c r="A14058"/>
      <c r="B14058"/>
      <c r="C14058"/>
    </row>
    <row r="14059" spans="1:3">
      <c r="A14059"/>
      <c r="B14059"/>
      <c r="C14059"/>
    </row>
    <row r="14060" spans="1:3">
      <c r="A14060"/>
      <c r="B14060"/>
      <c r="C14060"/>
    </row>
    <row r="14061" spans="1:3">
      <c r="A14061"/>
      <c r="B14061"/>
      <c r="C14061"/>
    </row>
    <row r="14062" spans="1:3">
      <c r="A14062"/>
      <c r="B14062"/>
      <c r="C14062"/>
    </row>
    <row r="14063" spans="1:3">
      <c r="A14063"/>
      <c r="B14063"/>
      <c r="C14063"/>
    </row>
    <row r="14064" spans="1:3">
      <c r="A14064"/>
      <c r="B14064"/>
      <c r="C14064"/>
    </row>
    <row r="14065" spans="1:3">
      <c r="A14065"/>
      <c r="B14065"/>
      <c r="C14065"/>
    </row>
    <row r="14066" spans="1:3">
      <c r="A14066"/>
      <c r="B14066"/>
      <c r="C14066"/>
    </row>
    <row r="14067" spans="1:3">
      <c r="A14067"/>
      <c r="B14067"/>
      <c r="C14067"/>
    </row>
    <row r="14068" spans="1:3">
      <c r="A14068"/>
      <c r="B14068"/>
      <c r="C14068"/>
    </row>
    <row r="14069" spans="1:3">
      <c r="A14069"/>
      <c r="B14069"/>
      <c r="C14069"/>
    </row>
    <row r="14070" spans="1:3">
      <c r="A14070"/>
      <c r="B14070"/>
      <c r="C14070"/>
    </row>
    <row r="14071" spans="1:3">
      <c r="A14071"/>
      <c r="B14071"/>
      <c r="C14071"/>
    </row>
    <row r="14072" spans="1:3">
      <c r="A14072"/>
      <c r="B14072"/>
      <c r="C14072"/>
    </row>
    <row r="14073" spans="1:3">
      <c r="A14073"/>
      <c r="B14073"/>
      <c r="C14073"/>
    </row>
    <row r="14074" spans="1:3">
      <c r="A14074"/>
      <c r="B14074"/>
      <c r="C14074"/>
    </row>
    <row r="14075" spans="1:3">
      <c r="A14075"/>
      <c r="B14075"/>
      <c r="C14075"/>
    </row>
    <row r="14076" spans="1:3">
      <c r="A14076"/>
      <c r="B14076"/>
      <c r="C14076"/>
    </row>
    <row r="14077" spans="1:3">
      <c r="A14077"/>
      <c r="B14077"/>
      <c r="C14077"/>
    </row>
    <row r="14078" spans="1:3">
      <c r="A14078"/>
      <c r="B14078"/>
      <c r="C14078"/>
    </row>
    <row r="14079" spans="1:3">
      <c r="A14079"/>
      <c r="B14079"/>
      <c r="C14079"/>
    </row>
    <row r="14080" spans="1:3">
      <c r="A14080"/>
      <c r="B14080"/>
      <c r="C14080"/>
    </row>
    <row r="14081" spans="1:3">
      <c r="A14081"/>
      <c r="B14081"/>
      <c r="C14081"/>
    </row>
    <row r="14082" spans="1:3">
      <c r="A14082"/>
      <c r="B14082"/>
      <c r="C14082"/>
    </row>
    <row r="14083" spans="1:3">
      <c r="A14083"/>
      <c r="B14083"/>
      <c r="C14083"/>
    </row>
    <row r="14084" spans="1:3">
      <c r="A14084"/>
      <c r="B14084"/>
      <c r="C14084"/>
    </row>
    <row r="14085" spans="1:3">
      <c r="A14085"/>
      <c r="B14085"/>
      <c r="C14085"/>
    </row>
    <row r="14086" spans="1:3">
      <c r="A14086"/>
      <c r="B14086"/>
      <c r="C14086"/>
    </row>
    <row r="14087" spans="1:3">
      <c r="A14087"/>
      <c r="B14087"/>
      <c r="C14087"/>
    </row>
    <row r="14088" spans="1:3">
      <c r="A14088"/>
      <c r="B14088"/>
      <c r="C14088"/>
    </row>
    <row r="14089" spans="1:3">
      <c r="A14089"/>
      <c r="B14089"/>
      <c r="C14089"/>
    </row>
    <row r="14090" spans="1:3">
      <c r="A14090"/>
      <c r="B14090"/>
      <c r="C14090"/>
    </row>
    <row r="14091" spans="1:3">
      <c r="A14091"/>
      <c r="B14091"/>
      <c r="C14091"/>
    </row>
    <row r="14092" spans="1:3">
      <c r="A14092"/>
      <c r="B14092"/>
      <c r="C14092"/>
    </row>
    <row r="14093" spans="1:3">
      <c r="A14093"/>
      <c r="B14093"/>
      <c r="C14093"/>
    </row>
    <row r="14094" spans="1:3">
      <c r="A14094"/>
      <c r="B14094"/>
      <c r="C14094"/>
    </row>
    <row r="14095" spans="1:3">
      <c r="A14095"/>
      <c r="B14095"/>
      <c r="C14095"/>
    </row>
    <row r="14096" spans="1:3">
      <c r="A14096"/>
      <c r="B14096"/>
      <c r="C14096"/>
    </row>
    <row r="14097" spans="1:3">
      <c r="A14097"/>
      <c r="B14097"/>
      <c r="C14097"/>
    </row>
    <row r="14098" spans="1:3">
      <c r="A14098"/>
      <c r="B14098"/>
      <c r="C14098"/>
    </row>
    <row r="14099" spans="1:3">
      <c r="A14099"/>
      <c r="B14099"/>
      <c r="C14099"/>
    </row>
    <row r="14100" spans="1:3">
      <c r="A14100"/>
      <c r="B14100"/>
      <c r="C14100"/>
    </row>
    <row r="14101" spans="1:3">
      <c r="A14101"/>
      <c r="B14101"/>
      <c r="C14101"/>
    </row>
    <row r="14102" spans="1:3">
      <c r="A14102"/>
      <c r="B14102"/>
      <c r="C14102"/>
    </row>
    <row r="14103" spans="1:3">
      <c r="A14103"/>
      <c r="B14103"/>
      <c r="C14103"/>
    </row>
    <row r="14104" spans="1:3">
      <c r="A14104"/>
      <c r="B14104"/>
      <c r="C14104"/>
    </row>
    <row r="14105" spans="1:3">
      <c r="A14105"/>
      <c r="B14105"/>
      <c r="C14105"/>
    </row>
    <row r="14106" spans="1:3">
      <c r="A14106"/>
      <c r="B14106"/>
      <c r="C14106"/>
    </row>
    <row r="14107" spans="1:3">
      <c r="A14107"/>
      <c r="B14107"/>
      <c r="C14107"/>
    </row>
    <row r="14108" spans="1:3">
      <c r="A14108"/>
      <c r="B14108"/>
      <c r="C14108"/>
    </row>
    <row r="14109" spans="1:3">
      <c r="A14109"/>
      <c r="B14109"/>
      <c r="C14109"/>
    </row>
    <row r="14110" spans="1:3">
      <c r="A14110"/>
      <c r="B14110"/>
      <c r="C14110"/>
    </row>
    <row r="14111" spans="1:3">
      <c r="A14111"/>
      <c r="B14111"/>
      <c r="C14111"/>
    </row>
    <row r="14112" spans="1:3">
      <c r="A14112"/>
      <c r="B14112"/>
      <c r="C14112"/>
    </row>
    <row r="14113" spans="1:3">
      <c r="A14113"/>
      <c r="B14113"/>
      <c r="C14113"/>
    </row>
    <row r="14114" spans="1:3">
      <c r="A14114"/>
      <c r="B14114"/>
      <c r="C14114"/>
    </row>
    <row r="14115" spans="1:3">
      <c r="A14115"/>
      <c r="B14115"/>
      <c r="C14115"/>
    </row>
    <row r="14116" spans="1:3">
      <c r="A14116"/>
      <c r="B14116"/>
      <c r="C14116"/>
    </row>
    <row r="14117" spans="1:3">
      <c r="A14117"/>
      <c r="B14117"/>
      <c r="C14117"/>
    </row>
    <row r="14118" spans="1:3">
      <c r="A14118"/>
      <c r="B14118"/>
      <c r="C14118"/>
    </row>
    <row r="14119" spans="1:3">
      <c r="A14119"/>
      <c r="B14119"/>
      <c r="C14119"/>
    </row>
    <row r="14120" spans="1:3">
      <c r="A14120"/>
      <c r="B14120"/>
      <c r="C14120"/>
    </row>
    <row r="14121" spans="1:3">
      <c r="A14121"/>
      <c r="B14121"/>
      <c r="C14121"/>
    </row>
    <row r="14122" spans="1:3">
      <c r="A14122"/>
      <c r="B14122"/>
      <c r="C14122"/>
    </row>
    <row r="14123" spans="1:3">
      <c r="A14123"/>
      <c r="B14123"/>
      <c r="C14123"/>
    </row>
    <row r="14124" spans="1:3">
      <c r="A14124"/>
      <c r="B14124"/>
      <c r="C14124"/>
    </row>
    <row r="14125" spans="1:3">
      <c r="A14125"/>
      <c r="B14125"/>
      <c r="C14125"/>
    </row>
    <row r="14126" spans="1:3">
      <c r="A14126"/>
      <c r="B14126"/>
      <c r="C14126"/>
    </row>
    <row r="14127" spans="1:3">
      <c r="A14127"/>
      <c r="B14127"/>
      <c r="C14127"/>
    </row>
    <row r="14128" spans="1:3">
      <c r="A14128"/>
      <c r="B14128"/>
      <c r="C14128"/>
    </row>
    <row r="14129" spans="1:3">
      <c r="A14129"/>
      <c r="B14129"/>
      <c r="C14129"/>
    </row>
    <row r="14130" spans="1:3">
      <c r="A14130"/>
      <c r="B14130"/>
      <c r="C14130"/>
    </row>
    <row r="14131" spans="1:3">
      <c r="A14131"/>
      <c r="B14131"/>
      <c r="C14131"/>
    </row>
    <row r="14132" spans="1:3">
      <c r="A14132"/>
      <c r="B14132"/>
      <c r="C14132"/>
    </row>
    <row r="14133" spans="1:3">
      <c r="A14133"/>
      <c r="B14133"/>
      <c r="C14133"/>
    </row>
    <row r="14134" spans="1:3">
      <c r="A14134"/>
      <c r="B14134"/>
      <c r="C14134"/>
    </row>
    <row r="14135" spans="1:3">
      <c r="A14135"/>
      <c r="B14135"/>
      <c r="C14135"/>
    </row>
    <row r="14136" spans="1:3">
      <c r="A14136"/>
      <c r="B14136"/>
      <c r="C14136"/>
    </row>
    <row r="14137" spans="1:3">
      <c r="A14137"/>
      <c r="B14137"/>
      <c r="C14137"/>
    </row>
    <row r="14138" spans="1:3">
      <c r="A14138"/>
      <c r="B14138"/>
      <c r="C14138"/>
    </row>
    <row r="14139" spans="1:3">
      <c r="A14139"/>
      <c r="B14139"/>
      <c r="C14139"/>
    </row>
    <row r="14140" spans="1:3">
      <c r="A14140"/>
      <c r="B14140"/>
      <c r="C14140"/>
    </row>
    <row r="14141" spans="1:3">
      <c r="A14141"/>
      <c r="B14141"/>
      <c r="C14141"/>
    </row>
    <row r="14142" spans="1:3">
      <c r="A14142"/>
      <c r="B14142"/>
      <c r="C14142"/>
    </row>
    <row r="14143" spans="1:3">
      <c r="A14143"/>
      <c r="B14143"/>
      <c r="C14143"/>
    </row>
    <row r="14144" spans="1:3">
      <c r="A14144"/>
      <c r="B14144"/>
      <c r="C14144"/>
    </row>
    <row r="14145" spans="1:3">
      <c r="A14145"/>
      <c r="B14145"/>
      <c r="C14145"/>
    </row>
    <row r="14146" spans="1:3">
      <c r="A14146"/>
      <c r="B14146"/>
      <c r="C14146"/>
    </row>
    <row r="14147" spans="1:3">
      <c r="A14147"/>
      <c r="B14147"/>
      <c r="C14147"/>
    </row>
    <row r="14148" spans="1:3">
      <c r="A14148"/>
      <c r="B14148"/>
      <c r="C14148"/>
    </row>
    <row r="14149" spans="1:3">
      <c r="A14149"/>
      <c r="B14149"/>
      <c r="C14149"/>
    </row>
    <row r="14150" spans="1:3">
      <c r="A14150"/>
      <c r="B14150"/>
      <c r="C14150"/>
    </row>
    <row r="14151" spans="1:3">
      <c r="A14151"/>
      <c r="B14151"/>
      <c r="C14151"/>
    </row>
    <row r="14152" spans="1:3">
      <c r="A14152"/>
      <c r="B14152"/>
      <c r="C14152"/>
    </row>
    <row r="14153" spans="1:3">
      <c r="A14153"/>
      <c r="B14153"/>
      <c r="C14153"/>
    </row>
    <row r="14154" spans="1:3">
      <c r="A14154"/>
      <c r="B14154"/>
      <c r="C14154"/>
    </row>
    <row r="14155" spans="1:3">
      <c r="A14155"/>
      <c r="B14155"/>
      <c r="C14155"/>
    </row>
    <row r="14156" spans="1:3">
      <c r="A14156"/>
      <c r="B14156"/>
      <c r="C14156"/>
    </row>
    <row r="14157" spans="1:3">
      <c r="A14157"/>
      <c r="B14157"/>
      <c r="C14157"/>
    </row>
    <row r="14158" spans="1:3">
      <c r="A14158"/>
      <c r="B14158"/>
      <c r="C14158"/>
    </row>
    <row r="14159" spans="1:3">
      <c r="A14159"/>
      <c r="B14159"/>
      <c r="C14159"/>
    </row>
    <row r="14160" spans="1:3">
      <c r="A14160"/>
      <c r="B14160"/>
      <c r="C14160"/>
    </row>
    <row r="14161" spans="1:3">
      <c r="A14161"/>
      <c r="B14161"/>
      <c r="C14161"/>
    </row>
    <row r="14162" spans="1:3">
      <c r="A14162"/>
      <c r="B14162"/>
      <c r="C14162"/>
    </row>
    <row r="14163" spans="1:3">
      <c r="A14163"/>
      <c r="B14163"/>
      <c r="C14163"/>
    </row>
    <row r="14164" spans="1:3">
      <c r="A14164"/>
      <c r="B14164"/>
      <c r="C14164"/>
    </row>
    <row r="14165" spans="1:3">
      <c r="A14165"/>
      <c r="B14165"/>
      <c r="C14165"/>
    </row>
    <row r="14166" spans="1:3">
      <c r="A14166"/>
      <c r="B14166"/>
      <c r="C14166"/>
    </row>
    <row r="14167" spans="1:3">
      <c r="A14167"/>
      <c r="B14167"/>
      <c r="C14167"/>
    </row>
    <row r="14168" spans="1:3">
      <c r="A14168"/>
      <c r="B14168"/>
      <c r="C14168"/>
    </row>
    <row r="14169" spans="1:3">
      <c r="A14169"/>
      <c r="B14169"/>
      <c r="C14169"/>
    </row>
    <row r="14170" spans="1:3">
      <c r="A14170"/>
      <c r="B14170"/>
      <c r="C14170"/>
    </row>
    <row r="14171" spans="1:3">
      <c r="A14171"/>
      <c r="B14171"/>
      <c r="C14171"/>
    </row>
    <row r="14172" spans="1:3">
      <c r="A14172"/>
      <c r="B14172"/>
      <c r="C14172"/>
    </row>
    <row r="14173" spans="1:3">
      <c r="A14173"/>
      <c r="B14173"/>
      <c r="C14173"/>
    </row>
    <row r="14174" spans="1:3">
      <c r="A14174"/>
      <c r="B14174"/>
      <c r="C14174"/>
    </row>
    <row r="14175" spans="1:3">
      <c r="A14175"/>
      <c r="B14175"/>
      <c r="C14175"/>
    </row>
    <row r="14176" spans="1:3">
      <c r="A14176"/>
      <c r="B14176"/>
      <c r="C14176"/>
    </row>
    <row r="14177" spans="1:3">
      <c r="A14177"/>
      <c r="B14177"/>
      <c r="C14177"/>
    </row>
    <row r="14178" spans="1:3">
      <c r="A14178"/>
      <c r="B14178"/>
      <c r="C14178"/>
    </row>
    <row r="14179" spans="1:3">
      <c r="A14179"/>
      <c r="B14179"/>
      <c r="C14179"/>
    </row>
    <row r="14180" spans="1:3">
      <c r="A14180"/>
      <c r="B14180"/>
      <c r="C14180"/>
    </row>
    <row r="14181" spans="1:3">
      <c r="A14181"/>
      <c r="B14181"/>
      <c r="C14181"/>
    </row>
    <row r="14182" spans="1:3">
      <c r="A14182"/>
      <c r="B14182"/>
      <c r="C14182"/>
    </row>
    <row r="14183" spans="1:3">
      <c r="A14183"/>
      <c r="B14183"/>
      <c r="C14183"/>
    </row>
    <row r="14184" spans="1:3">
      <c r="A14184"/>
      <c r="B14184"/>
      <c r="C14184"/>
    </row>
    <row r="14185" spans="1:3">
      <c r="A14185"/>
      <c r="B14185"/>
      <c r="C14185"/>
    </row>
    <row r="14186" spans="1:3">
      <c r="A14186"/>
      <c r="B14186"/>
      <c r="C14186"/>
    </row>
    <row r="14187" spans="1:3">
      <c r="A14187"/>
      <c r="B14187"/>
      <c r="C14187"/>
    </row>
    <row r="14188" spans="1:3">
      <c r="A14188"/>
      <c r="B14188"/>
      <c r="C14188"/>
    </row>
    <row r="14189" spans="1:3">
      <c r="A14189"/>
      <c r="B14189"/>
      <c r="C14189"/>
    </row>
    <row r="14190" spans="1:3">
      <c r="A14190"/>
      <c r="B14190"/>
      <c r="C14190"/>
    </row>
    <row r="14191" spans="1:3">
      <c r="A14191"/>
      <c r="B14191"/>
      <c r="C14191"/>
    </row>
    <row r="14192" spans="1:3">
      <c r="A14192"/>
      <c r="B14192"/>
      <c r="C14192"/>
    </row>
    <row r="14193" spans="1:3">
      <c r="A14193"/>
      <c r="B14193"/>
      <c r="C14193"/>
    </row>
    <row r="14194" spans="1:3">
      <c r="A14194"/>
      <c r="B14194"/>
      <c r="C14194"/>
    </row>
    <row r="14195" spans="1:3">
      <c r="A14195"/>
      <c r="B14195"/>
      <c r="C14195"/>
    </row>
    <row r="14196" spans="1:3">
      <c r="A14196"/>
      <c r="B14196"/>
      <c r="C14196"/>
    </row>
    <row r="14197" spans="1:3">
      <c r="A14197"/>
      <c r="B14197"/>
      <c r="C14197"/>
    </row>
    <row r="14198" spans="1:3">
      <c r="A14198"/>
      <c r="B14198"/>
      <c r="C14198"/>
    </row>
    <row r="14199" spans="1:3">
      <c r="A14199"/>
      <c r="B14199"/>
      <c r="C14199"/>
    </row>
    <row r="14200" spans="1:3">
      <c r="A14200"/>
      <c r="B14200"/>
      <c r="C14200"/>
    </row>
    <row r="14201" spans="1:3">
      <c r="A14201"/>
      <c r="B14201"/>
      <c r="C14201"/>
    </row>
    <row r="14202" spans="1:3">
      <c r="A14202"/>
      <c r="B14202"/>
      <c r="C14202"/>
    </row>
    <row r="14203" spans="1:3">
      <c r="A14203"/>
      <c r="B14203"/>
      <c r="C14203"/>
    </row>
    <row r="14204" spans="1:3">
      <c r="A14204"/>
      <c r="B14204"/>
      <c r="C14204"/>
    </row>
    <row r="14205" spans="1:3">
      <c r="A14205"/>
      <c r="B14205"/>
      <c r="C14205"/>
    </row>
    <row r="14206" spans="1:3">
      <c r="A14206"/>
      <c r="B14206"/>
      <c r="C14206"/>
    </row>
    <row r="14207" spans="1:3">
      <c r="A14207"/>
      <c r="B14207"/>
      <c r="C14207"/>
    </row>
    <row r="14208" spans="1:3">
      <c r="A14208"/>
      <c r="B14208"/>
      <c r="C14208"/>
    </row>
    <row r="14209" spans="1:3">
      <c r="A14209"/>
      <c r="B14209"/>
      <c r="C14209"/>
    </row>
    <row r="14210" spans="1:3">
      <c r="A14210"/>
      <c r="B14210"/>
      <c r="C14210"/>
    </row>
    <row r="14211" spans="1:3">
      <c r="A14211"/>
      <c r="B14211"/>
      <c r="C14211"/>
    </row>
    <row r="14212" spans="1:3">
      <c r="A14212"/>
      <c r="B14212"/>
      <c r="C14212"/>
    </row>
    <row r="14213" spans="1:3">
      <c r="A14213"/>
      <c r="B14213"/>
      <c r="C14213"/>
    </row>
    <row r="14214" spans="1:3">
      <c r="A14214"/>
      <c r="B14214"/>
      <c r="C14214"/>
    </row>
    <row r="14215" spans="1:3">
      <c r="A14215"/>
      <c r="B14215"/>
      <c r="C14215"/>
    </row>
    <row r="14216" spans="1:3">
      <c r="A14216"/>
      <c r="B14216"/>
      <c r="C14216"/>
    </row>
    <row r="14217" spans="1:3">
      <c r="A14217"/>
      <c r="B14217"/>
      <c r="C14217"/>
    </row>
    <row r="14218" spans="1:3">
      <c r="A14218"/>
      <c r="B14218"/>
      <c r="C14218"/>
    </row>
    <row r="14219" spans="1:3">
      <c r="A14219"/>
      <c r="B14219"/>
      <c r="C14219"/>
    </row>
    <row r="14220" spans="1:3">
      <c r="A14220"/>
      <c r="B14220"/>
      <c r="C14220"/>
    </row>
    <row r="14221" spans="1:3">
      <c r="A14221"/>
      <c r="B14221"/>
      <c r="C14221"/>
    </row>
    <row r="14222" spans="1:3">
      <c r="A14222"/>
      <c r="B14222"/>
      <c r="C14222"/>
    </row>
    <row r="14223" spans="1:3">
      <c r="A14223"/>
      <c r="B14223"/>
      <c r="C14223"/>
    </row>
    <row r="14224" spans="1:3">
      <c r="A14224"/>
      <c r="B14224"/>
      <c r="C14224"/>
    </row>
    <row r="14225" spans="1:3">
      <c r="A14225"/>
      <c r="B14225"/>
      <c r="C14225"/>
    </row>
    <row r="14226" spans="1:3">
      <c r="A14226"/>
      <c r="B14226"/>
      <c r="C14226"/>
    </row>
    <row r="14227" spans="1:3">
      <c r="A14227"/>
      <c r="B14227"/>
      <c r="C14227"/>
    </row>
    <row r="14228" spans="1:3">
      <c r="A14228"/>
      <c r="B14228"/>
      <c r="C14228"/>
    </row>
    <row r="14229" spans="1:3">
      <c r="A14229"/>
      <c r="B14229"/>
      <c r="C14229"/>
    </row>
    <row r="14230" spans="1:3">
      <c r="A14230"/>
      <c r="B14230"/>
      <c r="C14230"/>
    </row>
    <row r="14231" spans="1:3">
      <c r="A14231"/>
      <c r="B14231"/>
      <c r="C14231"/>
    </row>
    <row r="14232" spans="1:3">
      <c r="A14232"/>
      <c r="B14232"/>
      <c r="C14232"/>
    </row>
    <row r="14233" spans="1:3">
      <c r="A14233"/>
      <c r="B14233"/>
      <c r="C14233"/>
    </row>
    <row r="14234" spans="1:3">
      <c r="A14234"/>
      <c r="B14234"/>
      <c r="C14234"/>
    </row>
    <row r="14235" spans="1:3">
      <c r="A14235"/>
      <c r="B14235"/>
      <c r="C14235"/>
    </row>
    <row r="14236" spans="1:3">
      <c r="A14236"/>
      <c r="B14236"/>
      <c r="C14236"/>
    </row>
    <row r="14237" spans="1:3">
      <c r="A14237"/>
      <c r="B14237"/>
      <c r="C14237"/>
    </row>
    <row r="14238" spans="1:3">
      <c r="A14238"/>
      <c r="B14238"/>
      <c r="C14238"/>
    </row>
    <row r="14239" spans="1:3">
      <c r="A14239"/>
      <c r="B14239"/>
      <c r="C14239"/>
    </row>
    <row r="14240" spans="1:3">
      <c r="A14240"/>
      <c r="B14240"/>
      <c r="C14240"/>
    </row>
    <row r="14241" spans="1:3">
      <c r="A14241"/>
      <c r="B14241"/>
      <c r="C14241"/>
    </row>
    <row r="14242" spans="1:3">
      <c r="A14242"/>
      <c r="B14242"/>
      <c r="C14242"/>
    </row>
    <row r="14243" spans="1:3">
      <c r="A14243"/>
      <c r="B14243"/>
      <c r="C14243"/>
    </row>
    <row r="14244" spans="1:3">
      <c r="A14244"/>
      <c r="B14244"/>
      <c r="C14244"/>
    </row>
    <row r="14245" spans="1:3">
      <c r="A14245"/>
      <c r="B14245"/>
      <c r="C14245"/>
    </row>
    <row r="14246" spans="1:3">
      <c r="A14246"/>
      <c r="B14246"/>
      <c r="C14246"/>
    </row>
    <row r="14247" spans="1:3">
      <c r="A14247"/>
      <c r="B14247"/>
      <c r="C14247"/>
    </row>
    <row r="14248" spans="1:3">
      <c r="A14248"/>
      <c r="B14248"/>
      <c r="C14248"/>
    </row>
    <row r="14249" spans="1:3">
      <c r="A14249"/>
      <c r="B14249"/>
      <c r="C14249"/>
    </row>
    <row r="14250" spans="1:3">
      <c r="A14250"/>
      <c r="B14250"/>
      <c r="C14250"/>
    </row>
    <row r="14251" spans="1:3">
      <c r="A14251"/>
      <c r="B14251"/>
      <c r="C14251"/>
    </row>
    <row r="14252" spans="1:3">
      <c r="A14252"/>
      <c r="B14252"/>
      <c r="C14252"/>
    </row>
    <row r="14253" spans="1:3">
      <c r="A14253"/>
      <c r="B14253"/>
      <c r="C14253"/>
    </row>
    <row r="14254" spans="1:3">
      <c r="A14254"/>
      <c r="B14254"/>
      <c r="C14254"/>
    </row>
    <row r="14255" spans="1:3">
      <c r="A14255"/>
      <c r="B14255"/>
      <c r="C14255"/>
    </row>
    <row r="14256" spans="1:3">
      <c r="A14256"/>
      <c r="B14256"/>
      <c r="C14256"/>
    </row>
    <row r="14257" spans="1:3">
      <c r="A14257"/>
      <c r="B14257"/>
      <c r="C14257"/>
    </row>
    <row r="14258" spans="1:3">
      <c r="A14258"/>
      <c r="B14258"/>
      <c r="C14258"/>
    </row>
    <row r="14259" spans="1:3">
      <c r="A14259"/>
      <c r="B14259"/>
      <c r="C14259"/>
    </row>
    <row r="14260" spans="1:3">
      <c r="A14260"/>
      <c r="B14260"/>
      <c r="C14260"/>
    </row>
    <row r="14261" spans="1:3">
      <c r="A14261"/>
      <c r="B14261"/>
      <c r="C14261"/>
    </row>
    <row r="14262" spans="1:3">
      <c r="A14262"/>
      <c r="B14262"/>
      <c r="C14262"/>
    </row>
    <row r="14263" spans="1:3">
      <c r="A14263"/>
      <c r="B14263"/>
      <c r="C14263"/>
    </row>
    <row r="14264" spans="1:3">
      <c r="A14264"/>
      <c r="B14264"/>
      <c r="C14264"/>
    </row>
    <row r="14265" spans="1:3">
      <c r="A14265"/>
      <c r="B14265"/>
      <c r="C14265"/>
    </row>
    <row r="14266" spans="1:3">
      <c r="A14266"/>
      <c r="B14266"/>
      <c r="C14266"/>
    </row>
    <row r="14267" spans="1:3">
      <c r="A14267"/>
      <c r="B14267"/>
      <c r="C14267"/>
    </row>
    <row r="14268" spans="1:3">
      <c r="A14268"/>
      <c r="B14268"/>
      <c r="C14268"/>
    </row>
    <row r="14269" spans="1:3">
      <c r="A14269"/>
      <c r="B14269"/>
      <c r="C14269"/>
    </row>
    <row r="14270" spans="1:3">
      <c r="A14270"/>
      <c r="B14270"/>
      <c r="C14270"/>
    </row>
    <row r="14271" spans="1:3">
      <c r="A14271"/>
      <c r="B14271"/>
      <c r="C14271"/>
    </row>
    <row r="14272" spans="1:3">
      <c r="A14272"/>
      <c r="B14272"/>
      <c r="C14272"/>
    </row>
    <row r="14273" spans="1:3">
      <c r="A14273"/>
      <c r="B14273"/>
      <c r="C14273"/>
    </row>
    <row r="14274" spans="1:3">
      <c r="A14274"/>
      <c r="B14274"/>
      <c r="C14274"/>
    </row>
    <row r="14275" spans="1:3">
      <c r="A14275"/>
      <c r="B14275"/>
      <c r="C14275"/>
    </row>
    <row r="14276" spans="1:3">
      <c r="A14276"/>
      <c r="B14276"/>
      <c r="C14276"/>
    </row>
    <row r="14277" spans="1:3">
      <c r="A14277"/>
      <c r="B14277"/>
      <c r="C14277"/>
    </row>
    <row r="14278" spans="1:3">
      <c r="A14278"/>
      <c r="B14278"/>
      <c r="C14278"/>
    </row>
    <row r="14279" spans="1:3">
      <c r="A14279"/>
      <c r="B14279"/>
      <c r="C14279"/>
    </row>
    <row r="14280" spans="1:3">
      <c r="A14280"/>
      <c r="B14280"/>
      <c r="C14280"/>
    </row>
    <row r="14281" spans="1:3">
      <c r="A14281"/>
      <c r="B14281"/>
      <c r="C14281"/>
    </row>
    <row r="14282" spans="1:3">
      <c r="A14282"/>
      <c r="B14282"/>
      <c r="C14282"/>
    </row>
    <row r="14283" spans="1:3">
      <c r="A14283"/>
      <c r="B14283"/>
      <c r="C14283"/>
    </row>
    <row r="14284" spans="1:3">
      <c r="A14284"/>
      <c r="B14284"/>
      <c r="C14284"/>
    </row>
    <row r="14285" spans="1:3">
      <c r="A14285"/>
      <c r="B14285"/>
      <c r="C14285"/>
    </row>
    <row r="14286" spans="1:3">
      <c r="A14286"/>
      <c r="B14286"/>
      <c r="C14286"/>
    </row>
    <row r="14287" spans="1:3">
      <c r="A14287"/>
      <c r="B14287"/>
      <c r="C14287"/>
    </row>
    <row r="14288" spans="1:3">
      <c r="A14288"/>
      <c r="B14288"/>
      <c r="C14288"/>
    </row>
    <row r="14289" spans="1:3">
      <c r="A14289"/>
      <c r="B14289"/>
      <c r="C14289"/>
    </row>
    <row r="14290" spans="1:3">
      <c r="A14290"/>
      <c r="B14290"/>
      <c r="C14290"/>
    </row>
    <row r="14291" spans="1:3">
      <c r="A14291"/>
      <c r="B14291"/>
      <c r="C14291"/>
    </row>
    <row r="14292" spans="1:3">
      <c r="A14292"/>
      <c r="B14292"/>
      <c r="C14292"/>
    </row>
    <row r="14293" spans="1:3">
      <c r="A14293"/>
      <c r="B14293"/>
      <c r="C14293"/>
    </row>
    <row r="14294" spans="1:3">
      <c r="A14294"/>
      <c r="B14294"/>
      <c r="C14294"/>
    </row>
    <row r="14295" spans="1:3">
      <c r="A14295"/>
      <c r="B14295"/>
      <c r="C14295"/>
    </row>
    <row r="14296" spans="1:3">
      <c r="A14296"/>
      <c r="B14296"/>
      <c r="C14296"/>
    </row>
    <row r="14297" spans="1:3">
      <c r="A14297"/>
      <c r="B14297"/>
      <c r="C14297"/>
    </row>
    <row r="14298" spans="1:3">
      <c r="A14298"/>
      <c r="B14298"/>
      <c r="C14298"/>
    </row>
    <row r="14299" spans="1:3">
      <c r="A14299"/>
      <c r="B14299"/>
      <c r="C14299"/>
    </row>
    <row r="14300" spans="1:3">
      <c r="A14300"/>
      <c r="B14300"/>
      <c r="C14300"/>
    </row>
    <row r="14301" spans="1:3">
      <c r="A14301"/>
      <c r="B14301"/>
      <c r="C14301"/>
    </row>
    <row r="14302" spans="1:3">
      <c r="A14302"/>
      <c r="B14302"/>
      <c r="C14302"/>
    </row>
    <row r="14303" spans="1:3">
      <c r="A14303"/>
      <c r="B14303"/>
      <c r="C14303"/>
    </row>
    <row r="14304" spans="1:3">
      <c r="A14304"/>
      <c r="B14304"/>
      <c r="C14304"/>
    </row>
    <row r="14305" spans="1:3">
      <c r="A14305"/>
      <c r="B14305"/>
      <c r="C14305"/>
    </row>
    <row r="14306" spans="1:3">
      <c r="A14306"/>
      <c r="B14306"/>
      <c r="C14306"/>
    </row>
    <row r="14307" spans="1:3">
      <c r="A14307"/>
      <c r="B14307"/>
      <c r="C14307"/>
    </row>
    <row r="14308" spans="1:3">
      <c r="A14308"/>
      <c r="B14308"/>
      <c r="C14308"/>
    </row>
    <row r="14309" spans="1:3">
      <c r="A14309"/>
      <c r="B14309"/>
      <c r="C14309"/>
    </row>
    <row r="14310" spans="1:3">
      <c r="A14310"/>
      <c r="B14310"/>
      <c r="C14310"/>
    </row>
    <row r="14311" spans="1:3">
      <c r="A14311"/>
      <c r="B14311"/>
      <c r="C14311"/>
    </row>
    <row r="14312" spans="1:3">
      <c r="A14312"/>
      <c r="B14312"/>
      <c r="C14312"/>
    </row>
    <row r="14313" spans="1:3">
      <c r="A14313"/>
      <c r="B14313"/>
      <c r="C14313"/>
    </row>
    <row r="14314" spans="1:3">
      <c r="A14314"/>
      <c r="B14314"/>
      <c r="C14314"/>
    </row>
    <row r="14315" spans="1:3">
      <c r="A14315"/>
      <c r="B14315"/>
      <c r="C14315"/>
    </row>
    <row r="14316" spans="1:3">
      <c r="A14316"/>
      <c r="B14316"/>
      <c r="C14316"/>
    </row>
    <row r="14317" spans="1:3">
      <c r="A14317"/>
      <c r="B14317"/>
      <c r="C14317"/>
    </row>
    <row r="14318" spans="1:3">
      <c r="A14318"/>
      <c r="B14318"/>
      <c r="C14318"/>
    </row>
    <row r="14319" spans="1:3">
      <c r="A14319"/>
      <c r="B14319"/>
      <c r="C14319"/>
    </row>
    <row r="14320" spans="1:3">
      <c r="A14320"/>
      <c r="B14320"/>
      <c r="C14320"/>
    </row>
    <row r="14321" spans="1:3">
      <c r="A14321"/>
      <c r="B14321"/>
      <c r="C14321"/>
    </row>
    <row r="14322" spans="1:3">
      <c r="A14322"/>
      <c r="B14322"/>
      <c r="C14322"/>
    </row>
    <row r="14323" spans="1:3">
      <c r="A14323"/>
      <c r="B14323"/>
      <c r="C14323"/>
    </row>
    <row r="14324" spans="1:3">
      <c r="A14324"/>
      <c r="B14324"/>
      <c r="C14324"/>
    </row>
    <row r="14325" spans="1:3">
      <c r="A14325"/>
      <c r="B14325"/>
      <c r="C14325"/>
    </row>
    <row r="14326" spans="1:3">
      <c r="A14326"/>
      <c r="B14326"/>
      <c r="C14326"/>
    </row>
    <row r="14327" spans="1:3">
      <c r="A14327"/>
      <c r="B14327"/>
      <c r="C14327"/>
    </row>
    <row r="14328" spans="1:3">
      <c r="A14328"/>
      <c r="B14328"/>
      <c r="C14328"/>
    </row>
    <row r="14329" spans="1:3">
      <c r="A14329"/>
      <c r="B14329"/>
      <c r="C14329"/>
    </row>
    <row r="14330" spans="1:3">
      <c r="A14330"/>
      <c r="B14330"/>
      <c r="C14330"/>
    </row>
    <row r="14331" spans="1:3">
      <c r="A14331"/>
      <c r="B14331"/>
      <c r="C14331"/>
    </row>
    <row r="14332" spans="1:3">
      <c r="A14332"/>
      <c r="B14332"/>
      <c r="C14332"/>
    </row>
    <row r="14333" spans="1:3">
      <c r="A14333"/>
      <c r="B14333"/>
      <c r="C14333"/>
    </row>
    <row r="14334" spans="1:3">
      <c r="A14334"/>
      <c r="B14334"/>
      <c r="C14334"/>
    </row>
    <row r="14335" spans="1:3">
      <c r="A14335"/>
      <c r="B14335"/>
      <c r="C14335"/>
    </row>
    <row r="14336" spans="1:3">
      <c r="A14336"/>
      <c r="B14336"/>
      <c r="C14336"/>
    </row>
    <row r="14337" spans="1:3">
      <c r="A14337"/>
      <c r="B14337"/>
      <c r="C14337"/>
    </row>
    <row r="14338" spans="1:3">
      <c r="A14338"/>
      <c r="B14338"/>
      <c r="C14338"/>
    </row>
    <row r="14339" spans="1:3">
      <c r="A14339"/>
      <c r="B14339"/>
      <c r="C14339"/>
    </row>
    <row r="14340" spans="1:3">
      <c r="A14340"/>
      <c r="B14340"/>
      <c r="C14340"/>
    </row>
    <row r="14341" spans="1:3">
      <c r="A14341"/>
      <c r="B14341"/>
      <c r="C14341"/>
    </row>
    <row r="14342" spans="1:3">
      <c r="A14342"/>
      <c r="B14342"/>
      <c r="C14342"/>
    </row>
    <row r="14343" spans="1:3">
      <c r="A14343"/>
      <c r="B14343"/>
      <c r="C14343"/>
    </row>
    <row r="14344" spans="1:3">
      <c r="A14344"/>
      <c r="B14344"/>
      <c r="C14344"/>
    </row>
    <row r="14345" spans="1:3">
      <c r="A14345"/>
      <c r="B14345"/>
      <c r="C14345"/>
    </row>
    <row r="14346" spans="1:3">
      <c r="A14346"/>
      <c r="B14346"/>
      <c r="C14346"/>
    </row>
    <row r="14347" spans="1:3">
      <c r="A14347"/>
      <c r="B14347"/>
      <c r="C14347"/>
    </row>
    <row r="14348" spans="1:3">
      <c r="A14348"/>
      <c r="B14348"/>
      <c r="C14348"/>
    </row>
    <row r="14349" spans="1:3">
      <c r="A14349"/>
      <c r="B14349"/>
      <c r="C14349"/>
    </row>
    <row r="14350" spans="1:3">
      <c r="A14350"/>
      <c r="B14350"/>
      <c r="C14350"/>
    </row>
    <row r="14351" spans="1:3">
      <c r="A14351"/>
      <c r="B14351"/>
      <c r="C14351"/>
    </row>
    <row r="14352" spans="1:3">
      <c r="A14352"/>
      <c r="B14352"/>
      <c r="C14352"/>
    </row>
    <row r="14353" spans="1:3">
      <c r="A14353"/>
      <c r="B14353"/>
      <c r="C14353"/>
    </row>
    <row r="14354" spans="1:3">
      <c r="A14354"/>
      <c r="B14354"/>
      <c r="C14354"/>
    </row>
    <row r="14355" spans="1:3">
      <c r="A14355"/>
      <c r="B14355"/>
      <c r="C14355"/>
    </row>
    <row r="14356" spans="1:3">
      <c r="A14356"/>
      <c r="B14356"/>
      <c r="C14356"/>
    </row>
    <row r="14357" spans="1:3">
      <c r="A14357"/>
      <c r="B14357"/>
      <c r="C14357"/>
    </row>
    <row r="14358" spans="1:3">
      <c r="A14358"/>
      <c r="B14358"/>
      <c r="C14358"/>
    </row>
    <row r="14359" spans="1:3">
      <c r="A14359"/>
      <c r="B14359"/>
      <c r="C14359"/>
    </row>
    <row r="14360" spans="1:3">
      <c r="A14360"/>
      <c r="B14360"/>
      <c r="C14360"/>
    </row>
    <row r="14361" spans="1:3">
      <c r="A14361"/>
      <c r="B14361"/>
      <c r="C14361"/>
    </row>
    <row r="14362" spans="1:3">
      <c r="A14362"/>
      <c r="B14362"/>
      <c r="C14362"/>
    </row>
    <row r="14363" spans="1:3">
      <c r="A14363"/>
      <c r="B14363"/>
      <c r="C14363"/>
    </row>
    <row r="14364" spans="1:3">
      <c r="A14364"/>
      <c r="B14364"/>
      <c r="C14364"/>
    </row>
    <row r="14365" spans="1:3">
      <c r="A14365"/>
      <c r="B14365"/>
      <c r="C14365"/>
    </row>
    <row r="14366" spans="1:3">
      <c r="A14366"/>
      <c r="B14366"/>
      <c r="C14366"/>
    </row>
    <row r="14367" spans="1:3">
      <c r="A14367"/>
      <c r="B14367"/>
      <c r="C14367"/>
    </row>
    <row r="14368" spans="1:3">
      <c r="A14368"/>
      <c r="B14368"/>
      <c r="C14368"/>
    </row>
    <row r="14369" spans="1:3">
      <c r="A14369"/>
      <c r="B14369"/>
      <c r="C14369"/>
    </row>
    <row r="14370" spans="1:3">
      <c r="A14370"/>
      <c r="B14370"/>
      <c r="C14370"/>
    </row>
    <row r="14371" spans="1:3">
      <c r="A14371"/>
      <c r="B14371"/>
      <c r="C14371"/>
    </row>
    <row r="14372" spans="1:3">
      <c r="A14372"/>
      <c r="B14372"/>
      <c r="C14372"/>
    </row>
    <row r="14373" spans="1:3">
      <c r="A14373"/>
      <c r="B14373"/>
      <c r="C14373"/>
    </row>
    <row r="14374" spans="1:3">
      <c r="A14374"/>
      <c r="B14374"/>
      <c r="C14374"/>
    </row>
    <row r="14375" spans="1:3">
      <c r="A14375"/>
      <c r="B14375"/>
      <c r="C14375"/>
    </row>
    <row r="14376" spans="1:3">
      <c r="A14376"/>
      <c r="B14376"/>
      <c r="C14376"/>
    </row>
    <row r="14377" spans="1:3">
      <c r="A14377"/>
      <c r="B14377"/>
      <c r="C14377"/>
    </row>
    <row r="14378" spans="1:3">
      <c r="A14378"/>
      <c r="B14378"/>
      <c r="C14378"/>
    </row>
    <row r="14379" spans="1:3">
      <c r="A14379"/>
      <c r="B14379"/>
      <c r="C14379"/>
    </row>
    <row r="14380" spans="1:3">
      <c r="A14380"/>
      <c r="B14380"/>
      <c r="C14380"/>
    </row>
    <row r="14381" spans="1:3">
      <c r="A14381"/>
      <c r="B14381"/>
      <c r="C14381"/>
    </row>
    <row r="14382" spans="1:3">
      <c r="A14382"/>
      <c r="B14382"/>
      <c r="C14382"/>
    </row>
    <row r="14383" spans="1:3">
      <c r="A14383"/>
      <c r="B14383"/>
      <c r="C14383"/>
    </row>
    <row r="14384" spans="1:3">
      <c r="A14384"/>
      <c r="B14384"/>
      <c r="C14384"/>
    </row>
    <row r="14385" spans="1:3">
      <c r="A14385"/>
      <c r="B14385"/>
      <c r="C14385"/>
    </row>
    <row r="14386" spans="1:3">
      <c r="A14386"/>
      <c r="B14386"/>
      <c r="C14386"/>
    </row>
    <row r="14387" spans="1:3">
      <c r="A14387"/>
      <c r="B14387"/>
      <c r="C14387"/>
    </row>
    <row r="14388" spans="1:3">
      <c r="A14388"/>
      <c r="B14388"/>
      <c r="C14388"/>
    </row>
    <row r="14389" spans="1:3">
      <c r="A14389"/>
      <c r="B14389"/>
      <c r="C14389"/>
    </row>
    <row r="14390" spans="1:3">
      <c r="A14390"/>
      <c r="B14390"/>
      <c r="C14390"/>
    </row>
    <row r="14391" spans="1:3">
      <c r="A14391"/>
      <c r="B14391"/>
      <c r="C14391"/>
    </row>
    <row r="14392" spans="1:3">
      <c r="A14392"/>
      <c r="B14392"/>
      <c r="C14392"/>
    </row>
    <row r="14393" spans="1:3">
      <c r="A14393"/>
      <c r="B14393"/>
      <c r="C14393"/>
    </row>
    <row r="14394" spans="1:3">
      <c r="A14394"/>
      <c r="B14394"/>
      <c r="C14394"/>
    </row>
    <row r="14395" spans="1:3">
      <c r="A14395"/>
      <c r="B14395"/>
      <c r="C14395"/>
    </row>
    <row r="14396" spans="1:3">
      <c r="A14396"/>
      <c r="B14396"/>
      <c r="C14396"/>
    </row>
    <row r="14397" spans="1:3">
      <c r="A14397"/>
      <c r="B14397"/>
      <c r="C14397"/>
    </row>
    <row r="14398" spans="1:3">
      <c r="A14398"/>
      <c r="B14398"/>
      <c r="C14398"/>
    </row>
    <row r="14399" spans="1:3">
      <c r="A14399"/>
      <c r="B14399"/>
      <c r="C14399"/>
    </row>
    <row r="14400" spans="1:3">
      <c r="A14400"/>
      <c r="B14400"/>
      <c r="C14400"/>
    </row>
    <row r="14401" spans="1:3">
      <c r="A14401"/>
      <c r="B14401"/>
      <c r="C14401"/>
    </row>
    <row r="14402" spans="1:3">
      <c r="A14402"/>
      <c r="B14402"/>
      <c r="C14402"/>
    </row>
    <row r="14403" spans="1:3">
      <c r="A14403"/>
      <c r="B14403"/>
      <c r="C14403"/>
    </row>
    <row r="14404" spans="1:3">
      <c r="A14404"/>
      <c r="B14404"/>
      <c r="C14404"/>
    </row>
    <row r="14405" spans="1:3">
      <c r="A14405"/>
      <c r="B14405"/>
      <c r="C14405"/>
    </row>
    <row r="14406" spans="1:3">
      <c r="A14406"/>
      <c r="B14406"/>
      <c r="C14406"/>
    </row>
    <row r="14407" spans="1:3">
      <c r="A14407"/>
      <c r="B14407"/>
      <c r="C14407"/>
    </row>
    <row r="14408" spans="1:3">
      <c r="A14408"/>
      <c r="B14408"/>
      <c r="C14408"/>
    </row>
    <row r="14409" spans="1:3">
      <c r="A14409"/>
      <c r="B14409"/>
      <c r="C14409"/>
    </row>
    <row r="14410" spans="1:3">
      <c r="A14410"/>
      <c r="B14410"/>
      <c r="C14410"/>
    </row>
    <row r="14411" spans="1:3">
      <c r="A14411"/>
      <c r="B14411"/>
      <c r="C14411"/>
    </row>
    <row r="14412" spans="1:3">
      <c r="A14412"/>
      <c r="B14412"/>
      <c r="C14412"/>
    </row>
    <row r="14413" spans="1:3">
      <c r="A14413"/>
      <c r="B14413"/>
      <c r="C14413"/>
    </row>
    <row r="14414" spans="1:3">
      <c r="A14414"/>
      <c r="B14414"/>
      <c r="C14414"/>
    </row>
    <row r="14415" spans="1:3">
      <c r="A14415"/>
      <c r="B14415"/>
      <c r="C14415"/>
    </row>
    <row r="14416" spans="1:3">
      <c r="A14416"/>
      <c r="B14416"/>
      <c r="C14416"/>
    </row>
    <row r="14417" spans="1:3">
      <c r="A14417"/>
      <c r="B14417"/>
      <c r="C14417"/>
    </row>
    <row r="14418" spans="1:3">
      <c r="A14418"/>
      <c r="B14418"/>
      <c r="C14418"/>
    </row>
    <row r="14419" spans="1:3">
      <c r="A14419"/>
      <c r="B14419"/>
      <c r="C14419"/>
    </row>
    <row r="14420" spans="1:3">
      <c r="A14420"/>
      <c r="B14420"/>
      <c r="C14420"/>
    </row>
    <row r="14421" spans="1:3">
      <c r="A14421"/>
      <c r="B14421"/>
      <c r="C14421"/>
    </row>
    <row r="14422" spans="1:3">
      <c r="A14422"/>
      <c r="B14422"/>
      <c r="C14422"/>
    </row>
    <row r="14423" spans="1:3">
      <c r="A14423"/>
      <c r="B14423"/>
      <c r="C14423"/>
    </row>
    <row r="14424" spans="1:3">
      <c r="A14424"/>
      <c r="B14424"/>
      <c r="C14424"/>
    </row>
    <row r="14425" spans="1:3">
      <c r="A14425"/>
      <c r="B14425"/>
      <c r="C14425"/>
    </row>
    <row r="14426" spans="1:3">
      <c r="A14426"/>
      <c r="B14426"/>
      <c r="C14426"/>
    </row>
    <row r="14427" spans="1:3">
      <c r="A14427"/>
      <c r="B14427"/>
      <c r="C14427"/>
    </row>
    <row r="14428" spans="1:3">
      <c r="A14428"/>
      <c r="B14428"/>
      <c r="C14428"/>
    </row>
    <row r="14429" spans="1:3">
      <c r="A14429"/>
      <c r="B14429"/>
      <c r="C14429"/>
    </row>
    <row r="14430" spans="1:3">
      <c r="A14430"/>
      <c r="B14430"/>
      <c r="C14430"/>
    </row>
    <row r="14431" spans="1:3">
      <c r="A14431"/>
      <c r="B14431"/>
      <c r="C14431"/>
    </row>
    <row r="14432" spans="1:3">
      <c r="A14432"/>
      <c r="B14432"/>
      <c r="C14432"/>
    </row>
    <row r="14433" spans="1:3">
      <c r="A14433"/>
      <c r="B14433"/>
      <c r="C14433"/>
    </row>
    <row r="14434" spans="1:3">
      <c r="A14434"/>
      <c r="B14434"/>
      <c r="C14434"/>
    </row>
    <row r="14435" spans="1:3">
      <c r="A14435"/>
      <c r="B14435"/>
      <c r="C14435"/>
    </row>
    <row r="14436" spans="1:3">
      <c r="A14436"/>
      <c r="B14436"/>
      <c r="C14436"/>
    </row>
    <row r="14437" spans="1:3">
      <c r="A14437"/>
      <c r="B14437"/>
      <c r="C14437"/>
    </row>
    <row r="14438" spans="1:3">
      <c r="A14438"/>
      <c r="B14438"/>
      <c r="C14438"/>
    </row>
    <row r="14439" spans="1:3">
      <c r="A14439"/>
      <c r="B14439"/>
      <c r="C14439"/>
    </row>
    <row r="14440" spans="1:3">
      <c r="A14440"/>
      <c r="B14440"/>
      <c r="C14440"/>
    </row>
    <row r="14441" spans="1:3">
      <c r="A14441"/>
      <c r="B14441"/>
      <c r="C14441"/>
    </row>
    <row r="14442" spans="1:3">
      <c r="A14442"/>
      <c r="B14442"/>
      <c r="C14442"/>
    </row>
    <row r="14443" spans="1:3">
      <c r="A14443"/>
      <c r="B14443"/>
      <c r="C14443"/>
    </row>
    <row r="14444" spans="1:3">
      <c r="A14444"/>
      <c r="B14444"/>
      <c r="C14444"/>
    </row>
    <row r="14445" spans="1:3">
      <c r="A14445"/>
      <c r="B14445"/>
      <c r="C14445"/>
    </row>
    <row r="14446" spans="1:3">
      <c r="A14446"/>
      <c r="B14446"/>
      <c r="C14446"/>
    </row>
    <row r="14447" spans="1:3">
      <c r="A14447"/>
      <c r="B14447"/>
      <c r="C14447"/>
    </row>
    <row r="14448" spans="1:3">
      <c r="A14448"/>
      <c r="B14448"/>
      <c r="C14448"/>
    </row>
    <row r="14449" spans="1:3">
      <c r="A14449"/>
      <c r="B14449"/>
      <c r="C14449"/>
    </row>
    <row r="14450" spans="1:3">
      <c r="A14450"/>
      <c r="B14450"/>
      <c r="C14450"/>
    </row>
    <row r="14451" spans="1:3">
      <c r="A14451"/>
      <c r="B14451"/>
      <c r="C14451"/>
    </row>
    <row r="14452" spans="1:3">
      <c r="A14452"/>
      <c r="B14452"/>
      <c r="C14452"/>
    </row>
    <row r="14453" spans="1:3">
      <c r="A14453"/>
      <c r="B14453"/>
      <c r="C14453"/>
    </row>
    <row r="14454" spans="1:3">
      <c r="A14454"/>
      <c r="B14454"/>
      <c r="C14454"/>
    </row>
    <row r="14455" spans="1:3">
      <c r="A14455"/>
      <c r="B14455"/>
      <c r="C14455"/>
    </row>
    <row r="14456" spans="1:3">
      <c r="A14456"/>
      <c r="B14456"/>
      <c r="C14456"/>
    </row>
    <row r="14457" spans="1:3">
      <c r="A14457"/>
      <c r="B14457"/>
      <c r="C14457"/>
    </row>
    <row r="14458" spans="1:3">
      <c r="A14458"/>
      <c r="B14458"/>
      <c r="C14458"/>
    </row>
    <row r="14459" spans="1:3">
      <c r="A14459"/>
      <c r="B14459"/>
      <c r="C14459"/>
    </row>
    <row r="14460" spans="1:3">
      <c r="A14460"/>
      <c r="B14460"/>
      <c r="C14460"/>
    </row>
    <row r="14461" spans="1:3">
      <c r="A14461"/>
      <c r="B14461"/>
      <c r="C14461"/>
    </row>
    <row r="14462" spans="1:3">
      <c r="A14462"/>
      <c r="B14462"/>
      <c r="C14462"/>
    </row>
    <row r="14463" spans="1:3">
      <c r="A14463"/>
      <c r="B14463"/>
      <c r="C14463"/>
    </row>
    <row r="14464" spans="1:3">
      <c r="A14464"/>
      <c r="B14464"/>
      <c r="C14464"/>
    </row>
    <row r="14465" spans="1:3">
      <c r="A14465"/>
      <c r="B14465"/>
      <c r="C14465"/>
    </row>
    <row r="14466" spans="1:3">
      <c r="A14466"/>
      <c r="B14466"/>
      <c r="C14466"/>
    </row>
    <row r="14467" spans="1:3">
      <c r="A14467"/>
      <c r="B14467"/>
      <c r="C14467"/>
    </row>
    <row r="14468" spans="1:3">
      <c r="A14468"/>
      <c r="B14468"/>
      <c r="C14468"/>
    </row>
    <row r="14469" spans="1:3">
      <c r="A14469"/>
      <c r="B14469"/>
      <c r="C14469"/>
    </row>
    <row r="14470" spans="1:3">
      <c r="A14470"/>
      <c r="B14470"/>
      <c r="C14470"/>
    </row>
    <row r="14471" spans="1:3">
      <c r="A14471"/>
      <c r="B14471"/>
      <c r="C14471"/>
    </row>
    <row r="14472" spans="1:3">
      <c r="A14472"/>
      <c r="B14472"/>
      <c r="C14472"/>
    </row>
    <row r="14473" spans="1:3">
      <c r="A14473"/>
      <c r="B14473"/>
      <c r="C14473"/>
    </row>
    <row r="14474" spans="1:3">
      <c r="A14474"/>
      <c r="B14474"/>
      <c r="C14474"/>
    </row>
    <row r="14475" spans="1:3">
      <c r="A14475"/>
      <c r="B14475"/>
      <c r="C14475"/>
    </row>
    <row r="14476" spans="1:3">
      <c r="A14476"/>
      <c r="B14476"/>
      <c r="C14476"/>
    </row>
    <row r="14477" spans="1:3">
      <c r="A14477"/>
      <c r="B14477"/>
      <c r="C14477"/>
    </row>
    <row r="14478" spans="1:3">
      <c r="A14478"/>
      <c r="B14478"/>
      <c r="C14478"/>
    </row>
    <row r="14479" spans="1:3">
      <c r="A14479"/>
      <c r="B14479"/>
      <c r="C14479"/>
    </row>
    <row r="14480" spans="1:3">
      <c r="A14480"/>
      <c r="B14480"/>
      <c r="C14480"/>
    </row>
    <row r="14481" spans="1:3">
      <c r="A14481"/>
      <c r="B14481"/>
      <c r="C14481"/>
    </row>
    <row r="14482" spans="1:3">
      <c r="A14482"/>
      <c r="B14482"/>
      <c r="C14482"/>
    </row>
    <row r="14483" spans="1:3">
      <c r="A14483"/>
      <c r="B14483"/>
      <c r="C14483"/>
    </row>
    <row r="14484" spans="1:3">
      <c r="A14484"/>
      <c r="B14484"/>
      <c r="C14484"/>
    </row>
    <row r="14485" spans="1:3">
      <c r="A14485"/>
      <c r="B14485"/>
      <c r="C14485"/>
    </row>
    <row r="14486" spans="1:3">
      <c r="A14486"/>
      <c r="B14486"/>
      <c r="C14486"/>
    </row>
    <row r="14487" spans="1:3">
      <c r="A14487"/>
      <c r="B14487"/>
      <c r="C14487"/>
    </row>
    <row r="14488" spans="1:3">
      <c r="A14488"/>
      <c r="B14488"/>
      <c r="C14488"/>
    </row>
    <row r="14489" spans="1:3">
      <c r="A14489"/>
      <c r="B14489"/>
      <c r="C14489"/>
    </row>
    <row r="14490" spans="1:3">
      <c r="A14490"/>
      <c r="B14490"/>
      <c r="C14490"/>
    </row>
    <row r="14491" spans="1:3">
      <c r="A14491"/>
      <c r="B14491"/>
      <c r="C14491"/>
    </row>
    <row r="14492" spans="1:3">
      <c r="A14492"/>
      <c r="B14492"/>
      <c r="C14492"/>
    </row>
    <row r="14493" spans="1:3">
      <c r="A14493"/>
      <c r="B14493"/>
      <c r="C14493"/>
    </row>
    <row r="14494" spans="1:3">
      <c r="A14494"/>
      <c r="B14494"/>
      <c r="C14494"/>
    </row>
    <row r="14495" spans="1:3">
      <c r="A14495"/>
      <c r="B14495"/>
      <c r="C14495"/>
    </row>
    <row r="14496" spans="1:3">
      <c r="A14496"/>
      <c r="B14496"/>
      <c r="C14496"/>
    </row>
    <row r="14497" spans="1:3">
      <c r="A14497"/>
      <c r="B14497"/>
      <c r="C14497"/>
    </row>
    <row r="14498" spans="1:3">
      <c r="A14498"/>
      <c r="B14498"/>
      <c r="C14498"/>
    </row>
    <row r="14499" spans="1:3">
      <c r="A14499"/>
      <c r="B14499"/>
      <c r="C14499"/>
    </row>
    <row r="14500" spans="1:3">
      <c r="A14500"/>
      <c r="B14500"/>
      <c r="C14500"/>
    </row>
    <row r="14501" spans="1:3">
      <c r="A14501"/>
      <c r="B14501"/>
      <c r="C14501"/>
    </row>
    <row r="14502" spans="1:3">
      <c r="A14502"/>
      <c r="B14502"/>
      <c r="C14502"/>
    </row>
    <row r="14503" spans="1:3">
      <c r="A14503"/>
      <c r="B14503"/>
      <c r="C14503"/>
    </row>
    <row r="14504" spans="1:3">
      <c r="A14504"/>
      <c r="B14504"/>
      <c r="C14504"/>
    </row>
    <row r="14505" spans="1:3">
      <c r="A14505"/>
      <c r="B14505"/>
      <c r="C14505"/>
    </row>
    <row r="14506" spans="1:3">
      <c r="A14506"/>
      <c r="B14506"/>
      <c r="C14506"/>
    </row>
    <row r="14507" spans="1:3">
      <c r="A14507"/>
      <c r="B14507"/>
      <c r="C14507"/>
    </row>
    <row r="14508" spans="1:3">
      <c r="A14508"/>
      <c r="B14508"/>
      <c r="C14508"/>
    </row>
    <row r="14509" spans="1:3">
      <c r="A14509"/>
      <c r="B14509"/>
      <c r="C14509"/>
    </row>
    <row r="14510" spans="1:3">
      <c r="A14510"/>
      <c r="B14510"/>
      <c r="C14510"/>
    </row>
    <row r="14511" spans="1:3">
      <c r="A14511"/>
      <c r="B14511"/>
      <c r="C14511"/>
    </row>
    <row r="14512" spans="1:3">
      <c r="A14512"/>
      <c r="B14512"/>
      <c r="C14512"/>
    </row>
    <row r="14513" spans="1:3">
      <c r="A14513"/>
      <c r="B14513"/>
      <c r="C14513"/>
    </row>
    <row r="14514" spans="1:3">
      <c r="A14514"/>
      <c r="B14514"/>
      <c r="C14514"/>
    </row>
    <row r="14515" spans="1:3">
      <c r="A14515"/>
      <c r="B14515"/>
      <c r="C14515"/>
    </row>
    <row r="14516" spans="1:3">
      <c r="A14516"/>
      <c r="B14516"/>
      <c r="C14516"/>
    </row>
    <row r="14517" spans="1:3">
      <c r="A14517"/>
      <c r="B14517"/>
      <c r="C14517"/>
    </row>
    <row r="14518" spans="1:3">
      <c r="A14518"/>
      <c r="B14518"/>
      <c r="C14518"/>
    </row>
    <row r="14519" spans="1:3">
      <c r="A14519"/>
      <c r="B14519"/>
      <c r="C14519"/>
    </row>
    <row r="14520" spans="1:3">
      <c r="A14520"/>
      <c r="B14520"/>
      <c r="C14520"/>
    </row>
    <row r="14521" spans="1:3">
      <c r="A14521"/>
      <c r="B14521"/>
      <c r="C14521"/>
    </row>
    <row r="14522" spans="1:3">
      <c r="A14522"/>
      <c r="B14522"/>
      <c r="C14522"/>
    </row>
    <row r="14523" spans="1:3">
      <c r="A14523"/>
      <c r="B14523"/>
      <c r="C14523"/>
    </row>
    <row r="14524" spans="1:3">
      <c r="A14524"/>
      <c r="B14524"/>
      <c r="C14524"/>
    </row>
    <row r="14525" spans="1:3">
      <c r="A14525"/>
      <c r="B14525"/>
      <c r="C14525"/>
    </row>
    <row r="14526" spans="1:3">
      <c r="A14526"/>
      <c r="B14526"/>
      <c r="C14526"/>
    </row>
    <row r="14527" spans="1:3">
      <c r="A14527"/>
      <c r="B14527"/>
      <c r="C14527"/>
    </row>
    <row r="14528" spans="1:3">
      <c r="A14528"/>
      <c r="B14528"/>
      <c r="C14528"/>
    </row>
    <row r="14529" spans="1:3">
      <c r="A14529"/>
      <c r="B14529"/>
      <c r="C14529"/>
    </row>
    <row r="14530" spans="1:3">
      <c r="A14530"/>
      <c r="B14530"/>
      <c r="C14530"/>
    </row>
    <row r="14531" spans="1:3">
      <c r="A14531"/>
      <c r="B14531"/>
      <c r="C14531"/>
    </row>
    <row r="14532" spans="1:3">
      <c r="A14532"/>
      <c r="B14532"/>
      <c r="C14532"/>
    </row>
    <row r="14533" spans="1:3">
      <c r="A14533"/>
      <c r="B14533"/>
      <c r="C14533"/>
    </row>
    <row r="14534" spans="1:3">
      <c r="A14534"/>
      <c r="B14534"/>
      <c r="C14534"/>
    </row>
    <row r="14535" spans="1:3">
      <c r="A14535"/>
      <c r="B14535"/>
      <c r="C14535"/>
    </row>
    <row r="14536" spans="1:3">
      <c r="A14536"/>
      <c r="B14536"/>
      <c r="C14536"/>
    </row>
    <row r="14537" spans="1:3">
      <c r="A14537"/>
      <c r="B14537"/>
      <c r="C14537"/>
    </row>
    <row r="14538" spans="1:3">
      <c r="A14538"/>
      <c r="B14538"/>
      <c r="C14538"/>
    </row>
    <row r="14539" spans="1:3">
      <c r="A14539"/>
      <c r="B14539"/>
      <c r="C14539"/>
    </row>
    <row r="14540" spans="1:3">
      <c r="A14540"/>
      <c r="B14540"/>
      <c r="C14540"/>
    </row>
    <row r="14541" spans="1:3">
      <c r="A14541"/>
      <c r="B14541"/>
      <c r="C14541"/>
    </row>
    <row r="14542" spans="1:3">
      <c r="A14542"/>
      <c r="B14542"/>
      <c r="C14542"/>
    </row>
    <row r="14543" spans="1:3">
      <c r="A14543"/>
      <c r="B14543"/>
      <c r="C14543"/>
    </row>
    <row r="14544" spans="1:3">
      <c r="A14544"/>
      <c r="B14544"/>
      <c r="C14544"/>
    </row>
    <row r="14545" spans="1:3">
      <c r="A14545"/>
      <c r="B14545"/>
      <c r="C14545"/>
    </row>
    <row r="14546" spans="1:3">
      <c r="A14546"/>
      <c r="B14546"/>
      <c r="C14546"/>
    </row>
    <row r="14547" spans="1:3">
      <c r="A14547"/>
      <c r="B14547"/>
      <c r="C14547"/>
    </row>
    <row r="14548" spans="1:3">
      <c r="A14548"/>
      <c r="B14548"/>
      <c r="C14548"/>
    </row>
    <row r="14549" spans="1:3">
      <c r="A14549"/>
      <c r="B14549"/>
      <c r="C14549"/>
    </row>
    <row r="14550" spans="1:3">
      <c r="A14550"/>
      <c r="B14550"/>
      <c r="C14550"/>
    </row>
    <row r="14551" spans="1:3">
      <c r="A14551"/>
      <c r="B14551"/>
      <c r="C14551"/>
    </row>
    <row r="14552" spans="1:3">
      <c r="A14552"/>
      <c r="B14552"/>
      <c r="C14552"/>
    </row>
    <row r="14553" spans="1:3">
      <c r="A14553"/>
      <c r="B14553"/>
      <c r="C14553"/>
    </row>
    <row r="14554" spans="1:3">
      <c r="A14554"/>
      <c r="B14554"/>
      <c r="C14554"/>
    </row>
    <row r="14555" spans="1:3">
      <c r="A14555"/>
      <c r="B14555"/>
      <c r="C14555"/>
    </row>
    <row r="14556" spans="1:3">
      <c r="A14556"/>
      <c r="B14556"/>
      <c r="C14556"/>
    </row>
    <row r="14557" spans="1:3">
      <c r="A14557"/>
      <c r="B14557"/>
      <c r="C14557"/>
    </row>
    <row r="14558" spans="1:3">
      <c r="A14558"/>
      <c r="B14558"/>
      <c r="C14558"/>
    </row>
    <row r="14559" spans="1:3">
      <c r="A14559"/>
      <c r="B14559"/>
      <c r="C14559"/>
    </row>
    <row r="14560" spans="1:3">
      <c r="A14560"/>
      <c r="B14560"/>
      <c r="C14560"/>
    </row>
    <row r="14561" spans="1:3">
      <c r="A14561"/>
      <c r="B14561"/>
      <c r="C14561"/>
    </row>
    <row r="14562" spans="1:3">
      <c r="A14562"/>
      <c r="B14562"/>
      <c r="C14562"/>
    </row>
    <row r="14563" spans="1:3">
      <c r="A14563"/>
      <c r="B14563"/>
      <c r="C14563"/>
    </row>
    <row r="14564" spans="1:3">
      <c r="A14564"/>
      <c r="B14564"/>
      <c r="C14564"/>
    </row>
    <row r="14565" spans="1:3">
      <c r="A14565"/>
      <c r="B14565"/>
      <c r="C14565"/>
    </row>
    <row r="14566" spans="1:3">
      <c r="A14566"/>
      <c r="B14566"/>
      <c r="C14566"/>
    </row>
    <row r="14567" spans="1:3">
      <c r="A14567"/>
      <c r="B14567"/>
      <c r="C14567"/>
    </row>
    <row r="14568" spans="1:3">
      <c r="A14568"/>
      <c r="B14568"/>
      <c r="C14568"/>
    </row>
    <row r="14569" spans="1:3">
      <c r="A14569"/>
      <c r="B14569"/>
      <c r="C14569"/>
    </row>
    <row r="14570" spans="1:3">
      <c r="A14570"/>
      <c r="B14570"/>
      <c r="C14570"/>
    </row>
    <row r="14571" spans="1:3">
      <c r="A14571"/>
      <c r="B14571"/>
      <c r="C14571"/>
    </row>
    <row r="14572" spans="1:3">
      <c r="A14572"/>
      <c r="B14572"/>
      <c r="C14572"/>
    </row>
    <row r="14573" spans="1:3">
      <c r="A14573"/>
      <c r="B14573"/>
      <c r="C14573"/>
    </row>
    <row r="14574" spans="1:3">
      <c r="A14574"/>
      <c r="B14574"/>
      <c r="C14574"/>
    </row>
    <row r="14575" spans="1:3">
      <c r="A14575"/>
      <c r="B14575"/>
      <c r="C14575"/>
    </row>
    <row r="14576" spans="1:3">
      <c r="A14576"/>
      <c r="B14576"/>
      <c r="C14576"/>
    </row>
    <row r="14577" spans="1:3">
      <c r="A14577"/>
      <c r="B14577"/>
      <c r="C14577"/>
    </row>
    <row r="14578" spans="1:3">
      <c r="A14578"/>
      <c r="B14578"/>
      <c r="C14578"/>
    </row>
    <row r="14579" spans="1:3">
      <c r="A14579"/>
      <c r="B14579"/>
      <c r="C14579"/>
    </row>
    <row r="14580" spans="1:3">
      <c r="A14580"/>
      <c r="B14580"/>
      <c r="C14580"/>
    </row>
    <row r="14581" spans="1:3">
      <c r="A14581"/>
      <c r="B14581"/>
      <c r="C14581"/>
    </row>
    <row r="14582" spans="1:3">
      <c r="A14582"/>
      <c r="B14582"/>
      <c r="C14582"/>
    </row>
    <row r="14583" spans="1:3">
      <c r="A14583"/>
      <c r="B14583"/>
      <c r="C14583"/>
    </row>
    <row r="14584" spans="1:3">
      <c r="A14584"/>
      <c r="B14584"/>
      <c r="C14584"/>
    </row>
    <row r="14585" spans="1:3">
      <c r="A14585"/>
      <c r="B14585"/>
      <c r="C14585"/>
    </row>
    <row r="14586" spans="1:3">
      <c r="A14586"/>
      <c r="B14586"/>
      <c r="C14586"/>
    </row>
    <row r="14587" spans="1:3">
      <c r="A14587"/>
      <c r="B14587"/>
      <c r="C14587"/>
    </row>
    <row r="14588" spans="1:3">
      <c r="A14588"/>
      <c r="B14588"/>
      <c r="C14588"/>
    </row>
    <row r="14589" spans="1:3">
      <c r="A14589"/>
      <c r="B14589"/>
      <c r="C14589"/>
    </row>
    <row r="14590" spans="1:3">
      <c r="A14590"/>
      <c r="B14590"/>
      <c r="C14590"/>
    </row>
    <row r="14591" spans="1:3">
      <c r="A14591"/>
      <c r="B14591"/>
      <c r="C14591"/>
    </row>
    <row r="14592" spans="1:3">
      <c r="A14592"/>
      <c r="B14592"/>
      <c r="C14592"/>
    </row>
    <row r="14593" spans="1:3">
      <c r="A14593"/>
      <c r="B14593"/>
      <c r="C14593"/>
    </row>
    <row r="14594" spans="1:3">
      <c r="A14594"/>
      <c r="B14594"/>
      <c r="C14594"/>
    </row>
    <row r="14595" spans="1:3">
      <c r="A14595"/>
      <c r="B14595"/>
      <c r="C14595"/>
    </row>
    <row r="14596" spans="1:3">
      <c r="A14596"/>
      <c r="B14596"/>
      <c r="C14596"/>
    </row>
    <row r="14597" spans="1:3">
      <c r="A14597"/>
      <c r="B14597"/>
      <c r="C14597"/>
    </row>
    <row r="14598" spans="1:3">
      <c r="A14598"/>
      <c r="B14598"/>
      <c r="C14598"/>
    </row>
    <row r="14599" spans="1:3">
      <c r="A14599"/>
      <c r="B14599"/>
      <c r="C14599"/>
    </row>
    <row r="14600" spans="1:3">
      <c r="A14600"/>
      <c r="B14600"/>
      <c r="C14600"/>
    </row>
    <row r="14601" spans="1:3">
      <c r="A14601"/>
      <c r="B14601"/>
      <c r="C14601"/>
    </row>
    <row r="14602" spans="1:3">
      <c r="A14602"/>
      <c r="B14602"/>
      <c r="C14602"/>
    </row>
    <row r="14603" spans="1:3">
      <c r="A14603"/>
      <c r="B14603"/>
      <c r="C14603"/>
    </row>
    <row r="14604" spans="1:3">
      <c r="A14604"/>
      <c r="B14604"/>
      <c r="C14604"/>
    </row>
    <row r="14605" spans="1:3">
      <c r="A14605"/>
      <c r="B14605"/>
      <c r="C14605"/>
    </row>
    <row r="14606" spans="1:3">
      <c r="A14606"/>
      <c r="B14606"/>
      <c r="C14606"/>
    </row>
    <row r="14607" spans="1:3">
      <c r="A14607"/>
      <c r="B14607"/>
      <c r="C14607"/>
    </row>
    <row r="14608" spans="1:3">
      <c r="A14608"/>
      <c r="B14608"/>
      <c r="C14608"/>
    </row>
    <row r="14609" spans="1:3">
      <c r="A14609"/>
      <c r="B14609"/>
      <c r="C14609"/>
    </row>
    <row r="14610" spans="1:3">
      <c r="A14610"/>
      <c r="B14610"/>
      <c r="C14610"/>
    </row>
    <row r="14611" spans="1:3">
      <c r="A14611"/>
      <c r="B14611"/>
      <c r="C14611"/>
    </row>
    <row r="14612" spans="1:3">
      <c r="A14612"/>
      <c r="B14612"/>
      <c r="C14612"/>
    </row>
    <row r="14613" spans="1:3">
      <c r="A14613"/>
      <c r="B14613"/>
      <c r="C14613"/>
    </row>
    <row r="14614" spans="1:3">
      <c r="A14614"/>
      <c r="B14614"/>
      <c r="C14614"/>
    </row>
    <row r="14615" spans="1:3">
      <c r="A14615"/>
      <c r="B14615"/>
      <c r="C14615"/>
    </row>
    <row r="14616" spans="1:3">
      <c r="A14616"/>
      <c r="B14616"/>
      <c r="C14616"/>
    </row>
    <row r="14617" spans="1:3">
      <c r="A14617"/>
      <c r="B14617"/>
      <c r="C14617"/>
    </row>
    <row r="14618" spans="1:3">
      <c r="A14618"/>
      <c r="B14618"/>
      <c r="C14618"/>
    </row>
    <row r="14619" spans="1:3">
      <c r="A14619"/>
      <c r="B14619"/>
      <c r="C14619"/>
    </row>
    <row r="14620" spans="1:3">
      <c r="A14620"/>
      <c r="B14620"/>
      <c r="C14620"/>
    </row>
    <row r="14621" spans="1:3">
      <c r="A14621"/>
      <c r="B14621"/>
      <c r="C14621"/>
    </row>
    <row r="14622" spans="1:3">
      <c r="A14622"/>
      <c r="B14622"/>
      <c r="C14622"/>
    </row>
    <row r="14623" spans="1:3">
      <c r="A14623"/>
      <c r="B14623"/>
      <c r="C14623"/>
    </row>
    <row r="14624" spans="1:3">
      <c r="A14624"/>
      <c r="B14624"/>
      <c r="C14624"/>
    </row>
    <row r="14625" spans="1:3">
      <c r="A14625"/>
      <c r="B14625"/>
      <c r="C14625"/>
    </row>
    <row r="14626" spans="1:3">
      <c r="A14626"/>
      <c r="B14626"/>
      <c r="C14626"/>
    </row>
    <row r="14627" spans="1:3">
      <c r="A14627"/>
      <c r="B14627"/>
      <c r="C14627"/>
    </row>
    <row r="14628" spans="1:3">
      <c r="A14628"/>
      <c r="B14628"/>
      <c r="C14628"/>
    </row>
    <row r="14629" spans="1:3">
      <c r="A14629"/>
      <c r="B14629"/>
      <c r="C14629"/>
    </row>
    <row r="14630" spans="1:3">
      <c r="A14630"/>
      <c r="B14630"/>
      <c r="C14630"/>
    </row>
    <row r="14631" spans="1:3">
      <c r="A14631"/>
      <c r="B14631"/>
      <c r="C14631"/>
    </row>
    <row r="14632" spans="1:3">
      <c r="A14632"/>
      <c r="B14632"/>
      <c r="C14632"/>
    </row>
    <row r="14633" spans="1:3">
      <c r="A14633"/>
      <c r="B14633"/>
      <c r="C14633"/>
    </row>
    <row r="14634" spans="1:3">
      <c r="A14634"/>
      <c r="B14634"/>
      <c r="C14634"/>
    </row>
    <row r="14635" spans="1:3">
      <c r="A14635"/>
      <c r="B14635"/>
      <c r="C14635"/>
    </row>
    <row r="14636" spans="1:3">
      <c r="A14636"/>
      <c r="B14636"/>
      <c r="C14636"/>
    </row>
    <row r="14637" spans="1:3">
      <c r="A14637"/>
      <c r="B14637"/>
      <c r="C14637"/>
    </row>
    <row r="14638" spans="1:3">
      <c r="A14638"/>
      <c r="B14638"/>
      <c r="C14638"/>
    </row>
    <row r="14639" spans="1:3">
      <c r="A14639"/>
      <c r="B14639"/>
      <c r="C14639"/>
    </row>
    <row r="14640" spans="1:3">
      <c r="A14640"/>
      <c r="B14640"/>
      <c r="C14640"/>
    </row>
    <row r="14641" spans="1:3">
      <c r="A14641"/>
      <c r="B14641"/>
      <c r="C14641"/>
    </row>
    <row r="14642" spans="1:3">
      <c r="A14642"/>
      <c r="B14642"/>
      <c r="C14642"/>
    </row>
    <row r="14643" spans="1:3">
      <c r="A14643"/>
      <c r="B14643"/>
      <c r="C14643"/>
    </row>
    <row r="14644" spans="1:3">
      <c r="A14644"/>
      <c r="B14644"/>
      <c r="C14644"/>
    </row>
    <row r="14645" spans="1:3">
      <c r="A14645"/>
      <c r="B14645"/>
      <c r="C14645"/>
    </row>
    <row r="14646" spans="1:3">
      <c r="A14646"/>
      <c r="B14646"/>
      <c r="C14646"/>
    </row>
    <row r="14647" spans="1:3">
      <c r="A14647"/>
      <c r="B14647"/>
      <c r="C14647"/>
    </row>
    <row r="14648" spans="1:3">
      <c r="A14648"/>
      <c r="B14648"/>
      <c r="C14648"/>
    </row>
    <row r="14649" spans="1:3">
      <c r="A14649"/>
      <c r="B14649"/>
      <c r="C14649"/>
    </row>
    <row r="14650" spans="1:3">
      <c r="A14650"/>
      <c r="B14650"/>
      <c r="C14650"/>
    </row>
    <row r="14651" spans="1:3">
      <c r="A14651"/>
      <c r="B14651"/>
      <c r="C14651"/>
    </row>
    <row r="14652" spans="1:3">
      <c r="A14652"/>
      <c r="B14652"/>
      <c r="C14652"/>
    </row>
    <row r="14653" spans="1:3">
      <c r="A14653"/>
      <c r="B14653"/>
      <c r="C14653"/>
    </row>
    <row r="14654" spans="1:3">
      <c r="A14654"/>
      <c r="B14654"/>
      <c r="C14654"/>
    </row>
    <row r="14655" spans="1:3">
      <c r="A14655"/>
      <c r="B14655"/>
      <c r="C14655"/>
    </row>
    <row r="14656" spans="1:3">
      <c r="A14656"/>
      <c r="B14656"/>
      <c r="C14656"/>
    </row>
    <row r="14657" spans="1:3">
      <c r="A14657"/>
      <c r="B14657"/>
      <c r="C14657"/>
    </row>
    <row r="14658" spans="1:3">
      <c r="A14658"/>
      <c r="B14658"/>
      <c r="C14658"/>
    </row>
    <row r="14659" spans="1:3">
      <c r="A14659"/>
      <c r="B14659"/>
      <c r="C14659"/>
    </row>
    <row r="14660" spans="1:3">
      <c r="A14660"/>
      <c r="B14660"/>
      <c r="C14660"/>
    </row>
    <row r="14661" spans="1:3">
      <c r="A14661"/>
      <c r="B14661"/>
      <c r="C14661"/>
    </row>
    <row r="14662" spans="1:3">
      <c r="A14662"/>
      <c r="B14662"/>
      <c r="C14662"/>
    </row>
    <row r="14663" spans="1:3">
      <c r="A14663"/>
      <c r="B14663"/>
      <c r="C14663"/>
    </row>
    <row r="14664" spans="1:3">
      <c r="A14664"/>
      <c r="B14664"/>
      <c r="C14664"/>
    </row>
    <row r="14665" spans="1:3">
      <c r="A14665"/>
      <c r="B14665"/>
      <c r="C14665"/>
    </row>
    <row r="14666" spans="1:3">
      <c r="A14666"/>
      <c r="B14666"/>
      <c r="C14666"/>
    </row>
    <row r="14667" spans="1:3">
      <c r="A14667"/>
      <c r="B14667"/>
      <c r="C14667"/>
    </row>
    <row r="14668" spans="1:3">
      <c r="A14668"/>
      <c r="B14668"/>
      <c r="C14668"/>
    </row>
    <row r="14669" spans="1:3">
      <c r="A14669"/>
      <c r="B14669"/>
      <c r="C14669"/>
    </row>
    <row r="14670" spans="1:3">
      <c r="A14670"/>
      <c r="B14670"/>
      <c r="C14670"/>
    </row>
    <row r="14671" spans="1:3">
      <c r="A14671"/>
      <c r="B14671"/>
      <c r="C14671"/>
    </row>
    <row r="14672" spans="1:3">
      <c r="A14672"/>
      <c r="B14672"/>
      <c r="C14672"/>
    </row>
    <row r="14673" spans="1:3">
      <c r="A14673"/>
      <c r="B14673"/>
      <c r="C14673"/>
    </row>
    <row r="14674" spans="1:3">
      <c r="A14674"/>
      <c r="B14674"/>
      <c r="C14674"/>
    </row>
    <row r="14675" spans="1:3">
      <c r="A14675"/>
      <c r="B14675"/>
      <c r="C14675"/>
    </row>
    <row r="14676" spans="1:3">
      <c r="A14676"/>
      <c r="B14676"/>
      <c r="C14676"/>
    </row>
    <row r="14677" spans="1:3">
      <c r="A14677"/>
      <c r="B14677"/>
      <c r="C14677"/>
    </row>
    <row r="14678" spans="1:3">
      <c r="A14678"/>
      <c r="B14678"/>
      <c r="C14678"/>
    </row>
    <row r="14679" spans="1:3">
      <c r="A14679"/>
      <c r="B14679"/>
      <c r="C14679"/>
    </row>
    <row r="14680" spans="1:3">
      <c r="A14680"/>
      <c r="B14680"/>
      <c r="C14680"/>
    </row>
    <row r="14681" spans="1:3">
      <c r="A14681"/>
      <c r="B14681"/>
      <c r="C14681"/>
    </row>
    <row r="14682" spans="1:3">
      <c r="A14682"/>
      <c r="B14682"/>
      <c r="C14682"/>
    </row>
    <row r="14683" spans="1:3">
      <c r="A14683"/>
      <c r="B14683"/>
      <c r="C14683"/>
    </row>
    <row r="14684" spans="1:3">
      <c r="A14684"/>
      <c r="B14684"/>
      <c r="C14684"/>
    </row>
    <row r="14685" spans="1:3">
      <c r="A14685"/>
      <c r="B14685"/>
      <c r="C14685"/>
    </row>
    <row r="14686" spans="1:3">
      <c r="A14686"/>
      <c r="B14686"/>
      <c r="C14686"/>
    </row>
    <row r="14687" spans="1:3">
      <c r="A14687"/>
      <c r="B14687"/>
      <c r="C14687"/>
    </row>
    <row r="14688" spans="1:3">
      <c r="A14688"/>
      <c r="B14688"/>
      <c r="C14688"/>
    </row>
    <row r="14689" spans="1:3">
      <c r="A14689"/>
      <c r="B14689"/>
      <c r="C14689"/>
    </row>
    <row r="14690" spans="1:3">
      <c r="A14690"/>
      <c r="B14690"/>
      <c r="C14690"/>
    </row>
    <row r="14691" spans="1:3">
      <c r="A14691"/>
      <c r="B14691"/>
      <c r="C14691"/>
    </row>
    <row r="14692" spans="1:3">
      <c r="A14692"/>
      <c r="B14692"/>
      <c r="C14692"/>
    </row>
    <row r="14693" spans="1:3">
      <c r="A14693"/>
      <c r="B14693"/>
      <c r="C14693"/>
    </row>
    <row r="14694" spans="1:3">
      <c r="A14694"/>
      <c r="B14694"/>
      <c r="C14694"/>
    </row>
    <row r="14695" spans="1:3">
      <c r="A14695"/>
      <c r="B14695"/>
      <c r="C14695"/>
    </row>
    <row r="14696" spans="1:3">
      <c r="A14696"/>
      <c r="B14696"/>
      <c r="C14696"/>
    </row>
    <row r="14697" spans="1:3">
      <c r="A14697"/>
      <c r="B14697"/>
      <c r="C14697"/>
    </row>
    <row r="14698" spans="1:3">
      <c r="A14698"/>
      <c r="B14698"/>
      <c r="C14698"/>
    </row>
    <row r="14699" spans="1:3">
      <c r="A14699"/>
      <c r="B14699"/>
      <c r="C14699"/>
    </row>
    <row r="14700" spans="1:3">
      <c r="A14700"/>
      <c r="B14700"/>
      <c r="C14700"/>
    </row>
    <row r="14701" spans="1:3">
      <c r="A14701"/>
      <c r="B14701"/>
      <c r="C14701"/>
    </row>
    <row r="14702" spans="1:3">
      <c r="A14702"/>
      <c r="B14702"/>
      <c r="C14702"/>
    </row>
    <row r="14703" spans="1:3">
      <c r="A14703"/>
      <c r="B14703"/>
      <c r="C14703"/>
    </row>
    <row r="14704" spans="1:3">
      <c r="A14704"/>
      <c r="B14704"/>
      <c r="C14704"/>
    </row>
    <row r="14705" spans="1:3">
      <c r="A14705"/>
      <c r="B14705"/>
      <c r="C14705"/>
    </row>
    <row r="14706" spans="1:3">
      <c r="A14706"/>
      <c r="B14706"/>
      <c r="C14706"/>
    </row>
    <row r="14707" spans="1:3">
      <c r="A14707"/>
      <c r="B14707"/>
      <c r="C14707"/>
    </row>
    <row r="14708" spans="1:3">
      <c r="A14708"/>
      <c r="B14708"/>
      <c r="C14708"/>
    </row>
    <row r="14709" spans="1:3">
      <c r="A14709"/>
      <c r="B14709"/>
      <c r="C14709"/>
    </row>
    <row r="14710" spans="1:3">
      <c r="A14710"/>
      <c r="B14710"/>
      <c r="C14710"/>
    </row>
    <row r="14711" spans="1:3">
      <c r="A14711"/>
      <c r="B14711"/>
      <c r="C14711"/>
    </row>
    <row r="14712" spans="1:3">
      <c r="A14712"/>
      <c r="B14712"/>
      <c r="C14712"/>
    </row>
    <row r="14713" spans="1:3">
      <c r="A14713"/>
      <c r="B14713"/>
      <c r="C14713"/>
    </row>
    <row r="14714" spans="1:3">
      <c r="A14714"/>
      <c r="B14714"/>
      <c r="C14714"/>
    </row>
    <row r="14715" spans="1:3">
      <c r="A14715"/>
      <c r="B14715"/>
      <c r="C14715"/>
    </row>
    <row r="14716" spans="1:3">
      <c r="A14716"/>
      <c r="B14716"/>
      <c r="C14716"/>
    </row>
    <row r="14717" spans="1:3">
      <c r="A14717"/>
      <c r="B14717"/>
      <c r="C14717"/>
    </row>
    <row r="14718" spans="1:3">
      <c r="A14718"/>
      <c r="B14718"/>
      <c r="C14718"/>
    </row>
    <row r="14719" spans="1:3">
      <c r="A14719"/>
      <c r="B14719"/>
      <c r="C14719"/>
    </row>
    <row r="14720" spans="1:3">
      <c r="A14720"/>
      <c r="B14720"/>
      <c r="C14720"/>
    </row>
    <row r="14721" spans="1:3">
      <c r="A14721"/>
      <c r="B14721"/>
      <c r="C14721"/>
    </row>
    <row r="14722" spans="1:3">
      <c r="A14722"/>
      <c r="B14722"/>
      <c r="C14722"/>
    </row>
    <row r="14723" spans="1:3">
      <c r="A14723"/>
      <c r="B14723"/>
      <c r="C14723"/>
    </row>
    <row r="14724" spans="1:3">
      <c r="A14724"/>
      <c r="B14724"/>
      <c r="C14724"/>
    </row>
    <row r="14725" spans="1:3">
      <c r="A14725"/>
      <c r="B14725"/>
      <c r="C14725"/>
    </row>
    <row r="14726" spans="1:3">
      <c r="A14726"/>
      <c r="B14726"/>
      <c r="C14726"/>
    </row>
    <row r="14727" spans="1:3">
      <c r="A14727"/>
      <c r="B14727"/>
      <c r="C14727"/>
    </row>
    <row r="14728" spans="1:3">
      <c r="A14728"/>
      <c r="B14728"/>
      <c r="C14728"/>
    </row>
    <row r="14729" spans="1:3">
      <c r="A14729"/>
      <c r="B14729"/>
      <c r="C14729"/>
    </row>
    <row r="14730" spans="1:3">
      <c r="A14730"/>
      <c r="B14730"/>
      <c r="C14730"/>
    </row>
    <row r="14731" spans="1:3">
      <c r="A14731"/>
      <c r="B14731"/>
      <c r="C14731"/>
    </row>
    <row r="14732" spans="1:3">
      <c r="A14732"/>
      <c r="B14732"/>
      <c r="C14732"/>
    </row>
    <row r="14733" spans="1:3">
      <c r="A14733"/>
      <c r="B14733"/>
      <c r="C14733"/>
    </row>
    <row r="14734" spans="1:3">
      <c r="A14734"/>
      <c r="B14734"/>
      <c r="C14734"/>
    </row>
    <row r="14735" spans="1:3">
      <c r="A14735"/>
      <c r="B14735"/>
      <c r="C14735"/>
    </row>
    <row r="14736" spans="1:3">
      <c r="A14736"/>
      <c r="B14736"/>
      <c r="C14736"/>
    </row>
    <row r="14737" spans="1:3">
      <c r="A14737"/>
      <c r="B14737"/>
      <c r="C14737"/>
    </row>
    <row r="14738" spans="1:3">
      <c r="A14738"/>
      <c r="B14738"/>
      <c r="C14738"/>
    </row>
    <row r="14739" spans="1:3">
      <c r="A14739"/>
      <c r="B14739"/>
      <c r="C14739"/>
    </row>
    <row r="14740" spans="1:3">
      <c r="A14740"/>
      <c r="B14740"/>
      <c r="C14740"/>
    </row>
    <row r="14741" spans="1:3">
      <c r="A14741"/>
      <c r="B14741"/>
      <c r="C14741"/>
    </row>
    <row r="14742" spans="1:3">
      <c r="A14742"/>
      <c r="B14742"/>
      <c r="C14742"/>
    </row>
    <row r="14743" spans="1:3">
      <c r="A14743"/>
      <c r="B14743"/>
      <c r="C14743"/>
    </row>
    <row r="14744" spans="1:3">
      <c r="A14744"/>
      <c r="B14744"/>
      <c r="C14744"/>
    </row>
    <row r="14745" spans="1:3">
      <c r="A14745"/>
      <c r="B14745"/>
      <c r="C14745"/>
    </row>
    <row r="14746" spans="1:3">
      <c r="A14746"/>
      <c r="B14746"/>
      <c r="C14746"/>
    </row>
    <row r="14747" spans="1:3">
      <c r="A14747"/>
      <c r="B14747"/>
      <c r="C14747"/>
    </row>
    <row r="14748" spans="1:3">
      <c r="A14748"/>
      <c r="B14748"/>
      <c r="C14748"/>
    </row>
    <row r="14749" spans="1:3">
      <c r="A14749"/>
      <c r="B14749"/>
      <c r="C14749"/>
    </row>
    <row r="14750" spans="1:3">
      <c r="A14750"/>
      <c r="B14750"/>
      <c r="C14750"/>
    </row>
    <row r="14751" spans="1:3">
      <c r="A14751"/>
      <c r="B14751"/>
      <c r="C14751"/>
    </row>
    <row r="14752" spans="1:3">
      <c r="A14752"/>
      <c r="B14752"/>
      <c r="C14752"/>
    </row>
    <row r="14753" spans="1:3">
      <c r="A14753"/>
      <c r="B14753"/>
      <c r="C14753"/>
    </row>
    <row r="14754" spans="1:3">
      <c r="A14754"/>
      <c r="B14754"/>
      <c r="C14754"/>
    </row>
    <row r="14755" spans="1:3">
      <c r="A14755"/>
      <c r="B14755"/>
      <c r="C14755"/>
    </row>
    <row r="14756" spans="1:3">
      <c r="A14756"/>
      <c r="B14756"/>
      <c r="C14756"/>
    </row>
    <row r="14757" spans="1:3">
      <c r="A14757"/>
      <c r="B14757"/>
      <c r="C14757"/>
    </row>
    <row r="14758" spans="1:3">
      <c r="A14758"/>
      <c r="B14758"/>
      <c r="C14758"/>
    </row>
    <row r="14759" spans="1:3">
      <c r="A14759"/>
      <c r="B14759"/>
      <c r="C14759"/>
    </row>
    <row r="14760" spans="1:3">
      <c r="A14760"/>
      <c r="B14760"/>
      <c r="C14760"/>
    </row>
    <row r="14761" spans="1:3">
      <c r="A14761"/>
      <c r="B14761"/>
      <c r="C14761"/>
    </row>
    <row r="14762" spans="1:3">
      <c r="A14762"/>
      <c r="B14762"/>
      <c r="C14762"/>
    </row>
    <row r="14763" spans="1:3">
      <c r="A14763"/>
      <c r="B14763"/>
      <c r="C14763"/>
    </row>
    <row r="14764" spans="1:3">
      <c r="A14764"/>
      <c r="B14764"/>
      <c r="C14764"/>
    </row>
    <row r="14765" spans="1:3">
      <c r="A14765"/>
      <c r="B14765"/>
      <c r="C14765"/>
    </row>
    <row r="14766" spans="1:3">
      <c r="A14766"/>
      <c r="B14766"/>
      <c r="C14766"/>
    </row>
    <row r="14767" spans="1:3">
      <c r="A14767"/>
      <c r="B14767"/>
      <c r="C14767"/>
    </row>
    <row r="14768" spans="1:3">
      <c r="A14768"/>
      <c r="B14768"/>
      <c r="C14768"/>
    </row>
    <row r="14769" spans="1:3">
      <c r="A14769"/>
      <c r="B14769"/>
      <c r="C14769"/>
    </row>
    <row r="14770" spans="1:3">
      <c r="A14770"/>
      <c r="B14770"/>
      <c r="C14770"/>
    </row>
    <row r="14771" spans="1:3">
      <c r="A14771"/>
      <c r="B14771"/>
      <c r="C14771"/>
    </row>
    <row r="14772" spans="1:3">
      <c r="A14772"/>
      <c r="B14772"/>
      <c r="C14772"/>
    </row>
    <row r="14773" spans="1:3">
      <c r="A14773"/>
      <c r="B14773"/>
      <c r="C14773"/>
    </row>
    <row r="14774" spans="1:3">
      <c r="A14774"/>
      <c r="B14774"/>
      <c r="C14774"/>
    </row>
    <row r="14775" spans="1:3">
      <c r="A14775"/>
      <c r="B14775"/>
      <c r="C14775"/>
    </row>
    <row r="14776" spans="1:3">
      <c r="A14776"/>
      <c r="B14776"/>
      <c r="C14776"/>
    </row>
    <row r="14777" spans="1:3">
      <c r="A14777"/>
      <c r="B14777"/>
      <c r="C14777"/>
    </row>
    <row r="14778" spans="1:3">
      <c r="A14778"/>
      <c r="B14778"/>
      <c r="C14778"/>
    </row>
    <row r="14779" spans="1:3">
      <c r="A14779"/>
      <c r="B14779"/>
      <c r="C14779"/>
    </row>
    <row r="14780" spans="1:3">
      <c r="A14780"/>
      <c r="B14780"/>
      <c r="C14780"/>
    </row>
    <row r="14781" spans="1:3">
      <c r="A14781"/>
      <c r="B14781"/>
      <c r="C14781"/>
    </row>
    <row r="14782" spans="1:3">
      <c r="A14782"/>
      <c r="B14782"/>
      <c r="C14782"/>
    </row>
    <row r="14783" spans="1:3">
      <c r="A14783"/>
      <c r="B14783"/>
      <c r="C14783"/>
    </row>
    <row r="14784" spans="1:3">
      <c r="A14784"/>
      <c r="B14784"/>
      <c r="C14784"/>
    </row>
    <row r="14785" spans="1:3">
      <c r="A14785"/>
      <c r="B14785"/>
      <c r="C14785"/>
    </row>
    <row r="14786" spans="1:3">
      <c r="A14786"/>
      <c r="B14786"/>
      <c r="C14786"/>
    </row>
    <row r="14787" spans="1:3">
      <c r="A14787"/>
      <c r="B14787"/>
      <c r="C14787"/>
    </row>
    <row r="14788" spans="1:3">
      <c r="A14788"/>
      <c r="B14788"/>
      <c r="C14788"/>
    </row>
    <row r="14789" spans="1:3">
      <c r="A14789"/>
      <c r="B14789"/>
      <c r="C14789"/>
    </row>
    <row r="14790" spans="1:3">
      <c r="A14790"/>
      <c r="B14790"/>
      <c r="C14790"/>
    </row>
    <row r="14791" spans="1:3">
      <c r="A14791"/>
      <c r="B14791"/>
      <c r="C14791"/>
    </row>
    <row r="14792" spans="1:3">
      <c r="A14792"/>
      <c r="B14792"/>
      <c r="C14792"/>
    </row>
    <row r="14793" spans="1:3">
      <c r="A14793"/>
      <c r="B14793"/>
      <c r="C14793"/>
    </row>
    <row r="14794" spans="1:3">
      <c r="A14794"/>
      <c r="B14794"/>
      <c r="C14794"/>
    </row>
    <row r="14795" spans="1:3">
      <c r="A14795"/>
      <c r="B14795"/>
      <c r="C14795"/>
    </row>
    <row r="14796" spans="1:3">
      <c r="A14796"/>
      <c r="B14796"/>
      <c r="C14796"/>
    </row>
    <row r="14797" spans="1:3">
      <c r="A14797"/>
      <c r="B14797"/>
      <c r="C14797"/>
    </row>
    <row r="14798" spans="1:3">
      <c r="A14798"/>
      <c r="B14798"/>
      <c r="C14798"/>
    </row>
    <row r="14799" spans="1:3">
      <c r="A14799"/>
      <c r="B14799"/>
      <c r="C14799"/>
    </row>
    <row r="14800" spans="1:3">
      <c r="A14800"/>
      <c r="B14800"/>
      <c r="C14800"/>
    </row>
    <row r="14801" spans="1:3">
      <c r="A14801"/>
      <c r="B14801"/>
      <c r="C14801"/>
    </row>
    <row r="14802" spans="1:3">
      <c r="A14802"/>
      <c r="B14802"/>
      <c r="C14802"/>
    </row>
    <row r="14803" spans="1:3">
      <c r="A14803"/>
      <c r="B14803"/>
      <c r="C14803"/>
    </row>
    <row r="14804" spans="1:3">
      <c r="A14804"/>
      <c r="B14804"/>
      <c r="C14804"/>
    </row>
    <row r="14805" spans="1:3">
      <c r="A14805"/>
      <c r="B14805"/>
      <c r="C14805"/>
    </row>
    <row r="14806" spans="1:3">
      <c r="A14806"/>
      <c r="B14806"/>
      <c r="C14806"/>
    </row>
    <row r="14807" spans="1:3">
      <c r="A14807"/>
      <c r="B14807"/>
      <c r="C14807"/>
    </row>
    <row r="14808" spans="1:3">
      <c r="A14808"/>
      <c r="B14808"/>
      <c r="C14808"/>
    </row>
    <row r="14809" spans="1:3">
      <c r="A14809"/>
      <c r="B14809"/>
      <c r="C14809"/>
    </row>
    <row r="14810" spans="1:3">
      <c r="A14810"/>
      <c r="B14810"/>
      <c r="C14810"/>
    </row>
    <row r="14811" spans="1:3">
      <c r="A14811"/>
      <c r="B14811"/>
      <c r="C14811"/>
    </row>
    <row r="14812" spans="1:3">
      <c r="A14812"/>
      <c r="B14812"/>
      <c r="C14812"/>
    </row>
    <row r="14813" spans="1:3">
      <c r="A14813"/>
      <c r="B14813"/>
      <c r="C14813"/>
    </row>
    <row r="14814" spans="1:3">
      <c r="A14814"/>
      <c r="B14814"/>
      <c r="C14814"/>
    </row>
    <row r="14815" spans="1:3">
      <c r="A14815"/>
      <c r="B14815"/>
      <c r="C14815"/>
    </row>
    <row r="14816" spans="1:3">
      <c r="A14816"/>
      <c r="B14816"/>
      <c r="C14816"/>
    </row>
    <row r="14817" spans="1:3">
      <c r="A14817"/>
      <c r="B14817"/>
      <c r="C14817"/>
    </row>
    <row r="14818" spans="1:3">
      <c r="A14818"/>
      <c r="B14818"/>
      <c r="C14818"/>
    </row>
    <row r="14819" spans="1:3">
      <c r="A14819"/>
      <c r="B14819"/>
      <c r="C14819"/>
    </row>
    <row r="14820" spans="1:3">
      <c r="A14820"/>
      <c r="B14820"/>
      <c r="C14820"/>
    </row>
    <row r="14821" spans="1:3">
      <c r="A14821"/>
      <c r="B14821"/>
      <c r="C14821"/>
    </row>
    <row r="14822" spans="1:3">
      <c r="A14822"/>
      <c r="B14822"/>
      <c r="C14822"/>
    </row>
    <row r="14823" spans="1:3">
      <c r="A14823"/>
      <c r="B14823"/>
      <c r="C14823"/>
    </row>
    <row r="14824" spans="1:3">
      <c r="A14824"/>
      <c r="B14824"/>
      <c r="C14824"/>
    </row>
    <row r="14825" spans="1:3">
      <c r="A14825"/>
      <c r="B14825"/>
      <c r="C14825"/>
    </row>
    <row r="14826" spans="1:3">
      <c r="A14826"/>
      <c r="B14826"/>
      <c r="C14826"/>
    </row>
    <row r="14827" spans="1:3">
      <c r="A14827"/>
      <c r="B14827"/>
      <c r="C14827"/>
    </row>
    <row r="14828" spans="1:3">
      <c r="A14828"/>
      <c r="B14828"/>
      <c r="C14828"/>
    </row>
    <row r="14829" spans="1:3">
      <c r="A14829"/>
      <c r="B14829"/>
      <c r="C14829"/>
    </row>
    <row r="14830" spans="1:3">
      <c r="A14830"/>
      <c r="B14830"/>
      <c r="C14830"/>
    </row>
    <row r="14831" spans="1:3">
      <c r="A14831"/>
      <c r="B14831"/>
      <c r="C14831"/>
    </row>
    <row r="14832" spans="1:3">
      <c r="A14832"/>
      <c r="B14832"/>
      <c r="C14832"/>
    </row>
    <row r="14833" spans="1:3">
      <c r="A14833"/>
      <c r="B14833"/>
      <c r="C14833"/>
    </row>
    <row r="14834" spans="1:3">
      <c r="A14834"/>
      <c r="B14834"/>
      <c r="C14834"/>
    </row>
    <row r="14835" spans="1:3">
      <c r="A14835"/>
      <c r="B14835"/>
      <c r="C14835"/>
    </row>
    <row r="14836" spans="1:3">
      <c r="A14836"/>
      <c r="B14836"/>
      <c r="C14836"/>
    </row>
    <row r="14837" spans="1:3">
      <c r="A14837"/>
      <c r="B14837"/>
      <c r="C14837"/>
    </row>
    <row r="14838" spans="1:3">
      <c r="A14838"/>
      <c r="B14838"/>
      <c r="C14838"/>
    </row>
    <row r="14839" spans="1:3">
      <c r="A14839"/>
      <c r="B14839"/>
      <c r="C14839"/>
    </row>
    <row r="14840" spans="1:3">
      <c r="A14840"/>
      <c r="B14840"/>
      <c r="C14840"/>
    </row>
    <row r="14841" spans="1:3">
      <c r="A14841"/>
      <c r="B14841"/>
      <c r="C14841"/>
    </row>
    <row r="14842" spans="1:3">
      <c r="A14842"/>
      <c r="B14842"/>
      <c r="C14842"/>
    </row>
    <row r="14843" spans="1:3">
      <c r="A14843"/>
      <c r="B14843"/>
      <c r="C14843"/>
    </row>
    <row r="14844" spans="1:3">
      <c r="A14844"/>
      <c r="B14844"/>
      <c r="C14844"/>
    </row>
    <row r="14845" spans="1:3">
      <c r="A14845"/>
      <c r="B14845"/>
      <c r="C14845"/>
    </row>
    <row r="14846" spans="1:3">
      <c r="A14846"/>
      <c r="B14846"/>
      <c r="C14846"/>
    </row>
    <row r="14847" spans="1:3">
      <c r="A14847"/>
      <c r="B14847"/>
      <c r="C14847"/>
    </row>
    <row r="14848" spans="1:3">
      <c r="A14848"/>
      <c r="B14848"/>
      <c r="C14848"/>
    </row>
    <row r="14849" spans="1:3">
      <c r="A14849"/>
      <c r="B14849"/>
      <c r="C14849"/>
    </row>
    <row r="14850" spans="1:3">
      <c r="A14850"/>
      <c r="B14850"/>
      <c r="C14850"/>
    </row>
    <row r="14851" spans="1:3">
      <c r="A14851"/>
      <c r="B14851"/>
      <c r="C14851"/>
    </row>
    <row r="14852" spans="1:3">
      <c r="A14852"/>
      <c r="B14852"/>
      <c r="C14852"/>
    </row>
    <row r="14853" spans="1:3">
      <c r="A14853"/>
      <c r="B14853"/>
      <c r="C14853"/>
    </row>
    <row r="14854" spans="1:3">
      <c r="A14854"/>
      <c r="B14854"/>
      <c r="C14854"/>
    </row>
    <row r="14855" spans="1:3">
      <c r="A14855"/>
      <c r="B14855"/>
      <c r="C14855"/>
    </row>
    <row r="14856" spans="1:3">
      <c r="A14856"/>
      <c r="B14856"/>
      <c r="C14856"/>
    </row>
    <row r="14857" spans="1:3">
      <c r="A14857"/>
      <c r="B14857"/>
      <c r="C14857"/>
    </row>
    <row r="14858" spans="1:3">
      <c r="A14858"/>
      <c r="B14858"/>
      <c r="C14858"/>
    </row>
    <row r="14859" spans="1:3">
      <c r="A14859"/>
      <c r="B14859"/>
      <c r="C14859"/>
    </row>
    <row r="14860" spans="1:3">
      <c r="A14860"/>
      <c r="B14860"/>
      <c r="C14860"/>
    </row>
    <row r="14861" spans="1:3">
      <c r="A14861"/>
      <c r="B14861"/>
      <c r="C14861"/>
    </row>
    <row r="14862" spans="1:3">
      <c r="A14862"/>
      <c r="B14862"/>
      <c r="C14862"/>
    </row>
    <row r="14863" spans="1:3">
      <c r="A14863"/>
      <c r="B14863"/>
      <c r="C14863"/>
    </row>
    <row r="14864" spans="1:3">
      <c r="A14864"/>
      <c r="B14864"/>
      <c r="C14864"/>
    </row>
    <row r="14865" spans="1:3">
      <c r="A14865"/>
      <c r="B14865"/>
      <c r="C14865"/>
    </row>
    <row r="14866" spans="1:3">
      <c r="A14866"/>
      <c r="B14866"/>
      <c r="C14866"/>
    </row>
    <row r="14867" spans="1:3">
      <c r="A14867"/>
      <c r="B14867"/>
      <c r="C14867"/>
    </row>
    <row r="14868" spans="1:3">
      <c r="A14868"/>
      <c r="B14868"/>
      <c r="C14868"/>
    </row>
    <row r="14869" spans="1:3">
      <c r="A14869"/>
      <c r="B14869"/>
      <c r="C14869"/>
    </row>
    <row r="14870" spans="1:3">
      <c r="A14870"/>
      <c r="B14870"/>
      <c r="C14870"/>
    </row>
    <row r="14871" spans="1:3">
      <c r="A14871"/>
      <c r="B14871"/>
      <c r="C14871"/>
    </row>
    <row r="14872" spans="1:3">
      <c r="A14872"/>
      <c r="B14872"/>
      <c r="C14872"/>
    </row>
    <row r="14873" spans="1:3">
      <c r="A14873"/>
      <c r="B14873"/>
      <c r="C14873"/>
    </row>
    <row r="14874" spans="1:3">
      <c r="A14874"/>
      <c r="B14874"/>
      <c r="C14874"/>
    </row>
    <row r="14875" spans="1:3">
      <c r="A14875"/>
      <c r="B14875"/>
      <c r="C14875"/>
    </row>
    <row r="14876" spans="1:3">
      <c r="A14876"/>
      <c r="B14876"/>
      <c r="C14876"/>
    </row>
    <row r="14877" spans="1:3">
      <c r="A14877"/>
      <c r="B14877"/>
      <c r="C14877"/>
    </row>
    <row r="14878" spans="1:3">
      <c r="A14878"/>
      <c r="B14878"/>
      <c r="C14878"/>
    </row>
    <row r="14879" spans="1:3">
      <c r="A14879"/>
      <c r="B14879"/>
      <c r="C14879"/>
    </row>
    <row r="14880" spans="1:3">
      <c r="A14880"/>
      <c r="B14880"/>
      <c r="C14880"/>
    </row>
    <row r="14881" spans="1:3">
      <c r="A14881"/>
      <c r="B14881"/>
      <c r="C14881"/>
    </row>
    <row r="14882" spans="1:3">
      <c r="A14882"/>
      <c r="B14882"/>
      <c r="C14882"/>
    </row>
    <row r="14883" spans="1:3">
      <c r="A14883"/>
      <c r="B14883"/>
      <c r="C14883"/>
    </row>
    <row r="14884" spans="1:3">
      <c r="A14884"/>
      <c r="B14884"/>
      <c r="C14884"/>
    </row>
    <row r="14885" spans="1:3">
      <c r="A14885"/>
      <c r="B14885"/>
      <c r="C14885"/>
    </row>
    <row r="14886" spans="1:3">
      <c r="A14886"/>
      <c r="B14886"/>
      <c r="C14886"/>
    </row>
    <row r="14887" spans="1:3">
      <c r="A14887"/>
      <c r="B14887"/>
      <c r="C14887"/>
    </row>
    <row r="14888" spans="1:3">
      <c r="A14888"/>
      <c r="B14888"/>
      <c r="C14888"/>
    </row>
    <row r="14889" spans="1:3">
      <c r="A14889"/>
      <c r="B14889"/>
      <c r="C14889"/>
    </row>
    <row r="14890" spans="1:3">
      <c r="A14890"/>
      <c r="B14890"/>
      <c r="C14890"/>
    </row>
    <row r="14891" spans="1:3">
      <c r="A14891"/>
      <c r="B14891"/>
      <c r="C14891"/>
    </row>
    <row r="14892" spans="1:3">
      <c r="A14892"/>
      <c r="B14892"/>
      <c r="C14892"/>
    </row>
    <row r="14893" spans="1:3">
      <c r="A14893"/>
      <c r="B14893"/>
      <c r="C14893"/>
    </row>
    <row r="14894" spans="1:3">
      <c r="A14894"/>
      <c r="B14894"/>
      <c r="C14894"/>
    </row>
    <row r="14895" spans="1:3">
      <c r="A14895"/>
      <c r="B14895"/>
      <c r="C14895"/>
    </row>
    <row r="14896" spans="1:3">
      <c r="A14896"/>
      <c r="B14896"/>
      <c r="C14896"/>
    </row>
    <row r="14897" spans="1:3">
      <c r="A14897"/>
      <c r="B14897"/>
      <c r="C14897"/>
    </row>
    <row r="14898" spans="1:3">
      <c r="A14898"/>
      <c r="B14898"/>
      <c r="C14898"/>
    </row>
    <row r="14899" spans="1:3">
      <c r="A14899"/>
      <c r="B14899"/>
      <c r="C14899"/>
    </row>
    <row r="14900" spans="1:3">
      <c r="A14900"/>
      <c r="B14900"/>
      <c r="C14900"/>
    </row>
    <row r="14901" spans="1:3">
      <c r="A14901"/>
      <c r="B14901"/>
      <c r="C14901"/>
    </row>
    <row r="14902" spans="1:3">
      <c r="A14902"/>
      <c r="B14902"/>
      <c r="C14902"/>
    </row>
    <row r="14903" spans="1:3">
      <c r="A14903"/>
      <c r="B14903"/>
      <c r="C14903"/>
    </row>
    <row r="14904" spans="1:3">
      <c r="A14904"/>
      <c r="B14904"/>
      <c r="C14904"/>
    </row>
    <row r="14905" spans="1:3">
      <c r="A14905"/>
      <c r="B14905"/>
      <c r="C14905"/>
    </row>
    <row r="14906" spans="1:3">
      <c r="A14906"/>
      <c r="B14906"/>
      <c r="C14906"/>
    </row>
    <row r="14907" spans="1:3">
      <c r="A14907"/>
      <c r="B14907"/>
      <c r="C14907"/>
    </row>
    <row r="14908" spans="1:3">
      <c r="A14908"/>
      <c r="B14908"/>
      <c r="C14908"/>
    </row>
    <row r="14909" spans="1:3">
      <c r="A14909"/>
      <c r="B14909"/>
      <c r="C14909"/>
    </row>
    <row r="14910" spans="1:3">
      <c r="A14910"/>
      <c r="B14910"/>
      <c r="C14910"/>
    </row>
    <row r="14911" spans="1:3">
      <c r="A14911"/>
      <c r="B14911"/>
      <c r="C14911"/>
    </row>
    <row r="14912" spans="1:3">
      <c r="A14912"/>
      <c r="B14912"/>
      <c r="C14912"/>
    </row>
    <row r="14913" spans="1:3">
      <c r="A14913"/>
      <c r="B14913"/>
      <c r="C14913"/>
    </row>
    <row r="14914" spans="1:3">
      <c r="A14914"/>
      <c r="B14914"/>
      <c r="C14914"/>
    </row>
    <row r="14915" spans="1:3">
      <c r="A14915"/>
      <c r="B14915"/>
      <c r="C14915"/>
    </row>
    <row r="14916" spans="1:3">
      <c r="A14916"/>
      <c r="B14916"/>
      <c r="C14916"/>
    </row>
    <row r="14917" spans="1:3">
      <c r="A14917"/>
      <c r="B14917"/>
      <c r="C14917"/>
    </row>
    <row r="14918" spans="1:3">
      <c r="A14918"/>
      <c r="B14918"/>
      <c r="C14918"/>
    </row>
    <row r="14919" spans="1:3">
      <c r="A14919"/>
      <c r="B14919"/>
      <c r="C14919"/>
    </row>
    <row r="14920" spans="1:3">
      <c r="A14920"/>
      <c r="B14920"/>
      <c r="C14920"/>
    </row>
    <row r="14921" spans="1:3">
      <c r="A14921"/>
      <c r="B14921"/>
      <c r="C14921"/>
    </row>
    <row r="14922" spans="1:3">
      <c r="A14922"/>
      <c r="B14922"/>
      <c r="C14922"/>
    </row>
    <row r="14923" spans="1:3">
      <c r="A14923"/>
      <c r="B14923"/>
      <c r="C14923"/>
    </row>
    <row r="14924" spans="1:3">
      <c r="A14924"/>
      <c r="B14924"/>
      <c r="C14924"/>
    </row>
    <row r="14925" spans="1:3">
      <c r="A14925"/>
      <c r="B14925"/>
      <c r="C14925"/>
    </row>
    <row r="14926" spans="1:3">
      <c r="A14926"/>
      <c r="B14926"/>
      <c r="C14926"/>
    </row>
    <row r="14927" spans="1:3">
      <c r="A14927"/>
      <c r="B14927"/>
      <c r="C14927"/>
    </row>
    <row r="14928" spans="1:3">
      <c r="A14928"/>
      <c r="B14928"/>
      <c r="C14928"/>
    </row>
    <row r="14929" spans="1:3">
      <c r="A14929"/>
      <c r="B14929"/>
      <c r="C14929"/>
    </row>
    <row r="14930" spans="1:3">
      <c r="A14930"/>
      <c r="B14930"/>
      <c r="C14930"/>
    </row>
    <row r="14931" spans="1:3">
      <c r="A14931"/>
      <c r="B14931"/>
      <c r="C14931"/>
    </row>
    <row r="14932" spans="1:3">
      <c r="A14932"/>
      <c r="B14932"/>
      <c r="C14932"/>
    </row>
    <row r="14933" spans="1:3">
      <c r="A14933"/>
      <c r="B14933"/>
      <c r="C14933"/>
    </row>
    <row r="14934" spans="1:3">
      <c r="A14934"/>
      <c r="B14934"/>
      <c r="C14934"/>
    </row>
    <row r="14935" spans="1:3">
      <c r="A14935"/>
      <c r="B14935"/>
      <c r="C14935"/>
    </row>
    <row r="14936" spans="1:3">
      <c r="A14936"/>
      <c r="B14936"/>
      <c r="C14936"/>
    </row>
    <row r="14937" spans="1:3">
      <c r="A14937"/>
      <c r="B14937"/>
      <c r="C14937"/>
    </row>
    <row r="14938" spans="1:3">
      <c r="A14938"/>
      <c r="B14938"/>
      <c r="C14938"/>
    </row>
    <row r="14939" spans="1:3">
      <c r="A14939"/>
      <c r="B14939"/>
      <c r="C14939"/>
    </row>
    <row r="14940" spans="1:3">
      <c r="A14940"/>
      <c r="B14940"/>
      <c r="C14940"/>
    </row>
    <row r="14941" spans="1:3">
      <c r="A14941"/>
      <c r="B14941"/>
      <c r="C14941"/>
    </row>
    <row r="14942" spans="1:3">
      <c r="A14942"/>
      <c r="B14942"/>
      <c r="C14942"/>
    </row>
    <row r="14943" spans="1:3">
      <c r="A14943"/>
      <c r="B14943"/>
      <c r="C14943"/>
    </row>
    <row r="14944" spans="1:3">
      <c r="A14944"/>
      <c r="B14944"/>
      <c r="C14944"/>
    </row>
    <row r="14945" spans="1:3">
      <c r="A14945"/>
      <c r="B14945"/>
      <c r="C14945"/>
    </row>
    <row r="14946" spans="1:3">
      <c r="A14946"/>
      <c r="B14946"/>
      <c r="C14946"/>
    </row>
    <row r="14947" spans="1:3">
      <c r="A14947"/>
      <c r="B14947"/>
      <c r="C14947"/>
    </row>
    <row r="14948" spans="1:3">
      <c r="A14948"/>
      <c r="B14948"/>
      <c r="C14948"/>
    </row>
    <row r="14949" spans="1:3">
      <c r="A14949"/>
      <c r="B14949"/>
      <c r="C14949"/>
    </row>
    <row r="14950" spans="1:3">
      <c r="A14950"/>
      <c r="B14950"/>
      <c r="C14950"/>
    </row>
    <row r="14951" spans="1:3">
      <c r="A14951"/>
      <c r="B14951"/>
      <c r="C14951"/>
    </row>
    <row r="14952" spans="1:3">
      <c r="A14952"/>
      <c r="B14952"/>
      <c r="C14952"/>
    </row>
    <row r="14953" spans="1:3">
      <c r="A14953"/>
      <c r="B14953"/>
      <c r="C14953"/>
    </row>
    <row r="14954" spans="1:3">
      <c r="A14954"/>
      <c r="B14954"/>
      <c r="C14954"/>
    </row>
    <row r="14955" spans="1:3">
      <c r="A14955"/>
      <c r="B14955"/>
      <c r="C14955"/>
    </row>
    <row r="14956" spans="1:3">
      <c r="A14956"/>
      <c r="B14956"/>
      <c r="C14956"/>
    </row>
    <row r="14957" spans="1:3">
      <c r="A14957"/>
      <c r="B14957"/>
      <c r="C14957"/>
    </row>
    <row r="14958" spans="1:3">
      <c r="A14958"/>
      <c r="B14958"/>
      <c r="C14958"/>
    </row>
    <row r="14959" spans="1:3">
      <c r="A14959"/>
      <c r="B14959"/>
      <c r="C14959"/>
    </row>
    <row r="14960" spans="1:3">
      <c r="A14960"/>
      <c r="B14960"/>
      <c r="C14960"/>
    </row>
    <row r="14961" spans="1:3">
      <c r="A14961"/>
      <c r="B14961"/>
      <c r="C14961"/>
    </row>
    <row r="14962" spans="1:3">
      <c r="A14962"/>
      <c r="B14962"/>
      <c r="C14962"/>
    </row>
    <row r="14963" spans="1:3">
      <c r="A14963"/>
      <c r="B14963"/>
      <c r="C14963"/>
    </row>
    <row r="14964" spans="1:3">
      <c r="A14964"/>
      <c r="B14964"/>
      <c r="C14964"/>
    </row>
    <row r="14965" spans="1:3">
      <c r="A14965"/>
      <c r="B14965"/>
      <c r="C14965"/>
    </row>
    <row r="14966" spans="1:3">
      <c r="A14966"/>
      <c r="B14966"/>
      <c r="C14966"/>
    </row>
    <row r="14967" spans="1:3">
      <c r="A14967"/>
      <c r="B14967"/>
      <c r="C14967"/>
    </row>
    <row r="14968" spans="1:3">
      <c r="A14968"/>
      <c r="B14968"/>
      <c r="C14968"/>
    </row>
    <row r="14969" spans="1:3">
      <c r="A14969"/>
      <c r="B14969"/>
      <c r="C14969"/>
    </row>
    <row r="14970" spans="1:3">
      <c r="A14970"/>
      <c r="B14970"/>
      <c r="C14970"/>
    </row>
    <row r="14971" spans="1:3">
      <c r="A14971"/>
      <c r="B14971"/>
      <c r="C14971"/>
    </row>
    <row r="14972" spans="1:3">
      <c r="A14972"/>
      <c r="B14972"/>
      <c r="C14972"/>
    </row>
    <row r="14973" spans="1:3">
      <c r="A14973"/>
      <c r="B14973"/>
      <c r="C14973"/>
    </row>
    <row r="14974" spans="1:3">
      <c r="A14974"/>
      <c r="B14974"/>
      <c r="C14974"/>
    </row>
    <row r="14975" spans="1:3">
      <c r="A14975"/>
      <c r="B14975"/>
      <c r="C14975"/>
    </row>
    <row r="14976" spans="1:3">
      <c r="A14976"/>
      <c r="B14976"/>
      <c r="C14976"/>
    </row>
    <row r="14977" spans="1:3">
      <c r="A14977"/>
      <c r="B14977"/>
      <c r="C14977"/>
    </row>
    <row r="14978" spans="1:3">
      <c r="A14978"/>
      <c r="B14978"/>
      <c r="C14978"/>
    </row>
    <row r="14979" spans="1:3">
      <c r="A14979"/>
      <c r="B14979"/>
      <c r="C14979"/>
    </row>
    <row r="14980" spans="1:3">
      <c r="A14980"/>
      <c r="B14980"/>
      <c r="C14980"/>
    </row>
    <row r="14981" spans="1:3">
      <c r="A14981"/>
      <c r="B14981"/>
      <c r="C14981"/>
    </row>
    <row r="14982" spans="1:3">
      <c r="A14982"/>
      <c r="B14982"/>
      <c r="C14982"/>
    </row>
    <row r="14983" spans="1:3">
      <c r="A14983"/>
      <c r="B14983"/>
      <c r="C14983"/>
    </row>
    <row r="14984" spans="1:3">
      <c r="A14984"/>
      <c r="B14984"/>
      <c r="C14984"/>
    </row>
    <row r="14985" spans="1:3">
      <c r="A14985"/>
      <c r="B14985"/>
      <c r="C14985"/>
    </row>
    <row r="14986" spans="1:3">
      <c r="A14986"/>
      <c r="B14986"/>
      <c r="C14986"/>
    </row>
    <row r="14987" spans="1:3">
      <c r="A14987"/>
      <c r="B14987"/>
      <c r="C14987"/>
    </row>
    <row r="14988" spans="1:3">
      <c r="A14988"/>
      <c r="B14988"/>
      <c r="C14988"/>
    </row>
    <row r="14989" spans="1:3">
      <c r="A14989"/>
      <c r="B14989"/>
      <c r="C14989"/>
    </row>
    <row r="14990" spans="1:3">
      <c r="A14990"/>
      <c r="B14990"/>
      <c r="C14990"/>
    </row>
    <row r="14991" spans="1:3">
      <c r="A14991"/>
      <c r="B14991"/>
      <c r="C14991"/>
    </row>
    <row r="14992" spans="1:3">
      <c r="A14992"/>
      <c r="B14992"/>
      <c r="C14992"/>
    </row>
    <row r="14993" spans="1:3">
      <c r="A14993"/>
      <c r="B14993"/>
      <c r="C14993"/>
    </row>
    <row r="14994" spans="1:3">
      <c r="A14994"/>
      <c r="B14994"/>
      <c r="C14994"/>
    </row>
    <row r="14995" spans="1:3">
      <c r="A14995"/>
      <c r="B14995"/>
      <c r="C14995"/>
    </row>
    <row r="14996" spans="1:3">
      <c r="A14996"/>
      <c r="B14996"/>
      <c r="C14996"/>
    </row>
    <row r="14997" spans="1:3">
      <c r="A14997"/>
      <c r="B14997"/>
      <c r="C14997"/>
    </row>
    <row r="14998" spans="1:3">
      <c r="A14998"/>
      <c r="B14998"/>
      <c r="C14998"/>
    </row>
    <row r="14999" spans="1:3">
      <c r="A14999"/>
      <c r="B14999"/>
      <c r="C14999"/>
    </row>
    <row r="15000" spans="1:3">
      <c r="A15000"/>
      <c r="B15000"/>
      <c r="C15000"/>
    </row>
    <row r="15001" spans="1:3">
      <c r="A15001"/>
      <c r="B15001"/>
      <c r="C15001"/>
    </row>
    <row r="15002" spans="1:3">
      <c r="A15002"/>
      <c r="B15002"/>
      <c r="C15002"/>
    </row>
    <row r="15003" spans="1:3">
      <c r="A15003"/>
      <c r="B15003"/>
      <c r="C15003"/>
    </row>
    <row r="15004" spans="1:3">
      <c r="A15004"/>
      <c r="B15004"/>
      <c r="C15004"/>
    </row>
    <row r="15005" spans="1:3">
      <c r="A15005"/>
      <c r="B15005"/>
      <c r="C15005"/>
    </row>
    <row r="15006" spans="1:3">
      <c r="A15006"/>
      <c r="B15006"/>
      <c r="C15006"/>
    </row>
    <row r="15007" spans="1:3">
      <c r="A15007"/>
      <c r="B15007"/>
      <c r="C15007"/>
    </row>
    <row r="15008" spans="1:3">
      <c r="A15008"/>
      <c r="B15008"/>
      <c r="C15008"/>
    </row>
    <row r="15009" spans="1:3">
      <c r="A15009"/>
      <c r="B15009"/>
      <c r="C15009"/>
    </row>
    <row r="15010" spans="1:3">
      <c r="A15010"/>
      <c r="B15010"/>
      <c r="C15010"/>
    </row>
    <row r="15011" spans="1:3">
      <c r="A15011"/>
      <c r="B15011"/>
      <c r="C15011"/>
    </row>
    <row r="15012" spans="1:3">
      <c r="A15012"/>
      <c r="B15012"/>
      <c r="C15012"/>
    </row>
    <row r="15013" spans="1:3">
      <c r="A15013"/>
      <c r="B15013"/>
      <c r="C15013"/>
    </row>
    <row r="15014" spans="1:3">
      <c r="A15014"/>
      <c r="B15014"/>
      <c r="C15014"/>
    </row>
    <row r="15015" spans="1:3">
      <c r="A15015"/>
      <c r="B15015"/>
      <c r="C15015"/>
    </row>
    <row r="15016" spans="1:3">
      <c r="A15016"/>
      <c r="B15016"/>
      <c r="C15016"/>
    </row>
    <row r="15017" spans="1:3">
      <c r="A15017"/>
      <c r="B15017"/>
      <c r="C15017"/>
    </row>
    <row r="15018" spans="1:3">
      <c r="A15018"/>
      <c r="B15018"/>
      <c r="C15018"/>
    </row>
    <row r="15019" spans="1:3">
      <c r="A15019"/>
      <c r="B15019"/>
      <c r="C15019"/>
    </row>
    <row r="15020" spans="1:3">
      <c r="A15020"/>
      <c r="B15020"/>
      <c r="C15020"/>
    </row>
    <row r="15021" spans="1:3">
      <c r="A15021"/>
      <c r="B15021"/>
      <c r="C15021"/>
    </row>
    <row r="15022" spans="1:3">
      <c r="A15022"/>
      <c r="B15022"/>
      <c r="C15022"/>
    </row>
    <row r="15023" spans="1:3">
      <c r="A15023"/>
      <c r="B15023"/>
      <c r="C15023"/>
    </row>
    <row r="15024" spans="1:3">
      <c r="A15024"/>
      <c r="B15024"/>
      <c r="C15024"/>
    </row>
    <row r="15025" spans="1:3">
      <c r="A15025"/>
      <c r="B15025"/>
      <c r="C15025"/>
    </row>
    <row r="15026" spans="1:3">
      <c r="A15026"/>
      <c r="B15026"/>
      <c r="C15026"/>
    </row>
    <row r="15027" spans="1:3">
      <c r="A15027"/>
      <c r="B15027"/>
      <c r="C15027"/>
    </row>
    <row r="15028" spans="1:3">
      <c r="A15028"/>
      <c r="B15028"/>
      <c r="C15028"/>
    </row>
    <row r="15029" spans="1:3">
      <c r="A15029"/>
      <c r="B15029"/>
      <c r="C15029"/>
    </row>
    <row r="15030" spans="1:3">
      <c r="A15030"/>
      <c r="B15030"/>
      <c r="C15030"/>
    </row>
    <row r="15031" spans="1:3">
      <c r="A15031"/>
      <c r="B15031"/>
      <c r="C15031"/>
    </row>
    <row r="15032" spans="1:3">
      <c r="A15032"/>
      <c r="B15032"/>
      <c r="C15032"/>
    </row>
    <row r="15033" spans="1:3">
      <c r="A15033"/>
      <c r="B15033"/>
      <c r="C15033"/>
    </row>
    <row r="15034" spans="1:3">
      <c r="A15034"/>
      <c r="B15034"/>
      <c r="C15034"/>
    </row>
    <row r="15035" spans="1:3">
      <c r="A15035"/>
      <c r="B15035"/>
      <c r="C15035"/>
    </row>
    <row r="15036" spans="1:3">
      <c r="A15036"/>
      <c r="B15036"/>
      <c r="C15036"/>
    </row>
    <row r="15037" spans="1:3">
      <c r="A15037"/>
      <c r="B15037"/>
      <c r="C15037"/>
    </row>
    <row r="15038" spans="1:3">
      <c r="A15038"/>
      <c r="B15038"/>
      <c r="C15038"/>
    </row>
    <row r="15039" spans="1:3">
      <c r="A15039"/>
      <c r="B15039"/>
      <c r="C15039"/>
    </row>
    <row r="15040" spans="1:3">
      <c r="A15040"/>
      <c r="B15040"/>
      <c r="C15040"/>
    </row>
    <row r="15041" spans="1:3">
      <c r="A15041"/>
      <c r="B15041"/>
      <c r="C15041"/>
    </row>
    <row r="15042" spans="1:3">
      <c r="A15042"/>
      <c r="B15042"/>
      <c r="C15042"/>
    </row>
    <row r="15043" spans="1:3">
      <c r="A15043"/>
      <c r="B15043"/>
      <c r="C15043"/>
    </row>
    <row r="15044" spans="1:3">
      <c r="A15044"/>
      <c r="B15044"/>
      <c r="C15044"/>
    </row>
    <row r="15045" spans="1:3">
      <c r="A15045"/>
      <c r="B15045"/>
      <c r="C15045"/>
    </row>
    <row r="15046" spans="1:3">
      <c r="A15046"/>
      <c r="B15046"/>
      <c r="C15046"/>
    </row>
    <row r="15047" spans="1:3">
      <c r="A15047"/>
      <c r="B15047"/>
      <c r="C15047"/>
    </row>
    <row r="15048" spans="1:3">
      <c r="A15048"/>
      <c r="B15048"/>
      <c r="C15048"/>
    </row>
    <row r="15049" spans="1:3">
      <c r="A15049"/>
      <c r="B15049"/>
      <c r="C15049"/>
    </row>
    <row r="15050" spans="1:3">
      <c r="A15050"/>
      <c r="B15050"/>
      <c r="C15050"/>
    </row>
    <row r="15051" spans="1:3">
      <c r="A15051"/>
      <c r="B15051"/>
      <c r="C15051"/>
    </row>
    <row r="15052" spans="1:3">
      <c r="A15052"/>
      <c r="B15052"/>
      <c r="C15052"/>
    </row>
    <row r="15053" spans="1:3">
      <c r="A15053"/>
      <c r="B15053"/>
      <c r="C15053"/>
    </row>
    <row r="15054" spans="1:3">
      <c r="A15054"/>
      <c r="B15054"/>
      <c r="C15054"/>
    </row>
    <row r="15055" spans="1:3">
      <c r="A15055"/>
      <c r="B15055"/>
      <c r="C15055"/>
    </row>
    <row r="15056" spans="1:3">
      <c r="A15056"/>
      <c r="B15056"/>
      <c r="C15056"/>
    </row>
    <row r="15057" spans="1:3">
      <c r="A15057"/>
      <c r="B15057"/>
      <c r="C15057"/>
    </row>
    <row r="15058" spans="1:3">
      <c r="A15058"/>
      <c r="B15058"/>
      <c r="C15058"/>
    </row>
    <row r="15059" spans="1:3">
      <c r="A15059"/>
      <c r="B15059"/>
      <c r="C15059"/>
    </row>
    <row r="15060" spans="1:3">
      <c r="A15060"/>
      <c r="B15060"/>
      <c r="C15060"/>
    </row>
    <row r="15061" spans="1:3">
      <c r="A15061"/>
      <c r="B15061"/>
      <c r="C15061"/>
    </row>
    <row r="15062" spans="1:3">
      <c r="A15062"/>
      <c r="B15062"/>
      <c r="C15062"/>
    </row>
    <row r="15063" spans="1:3">
      <c r="A15063"/>
      <c r="B15063"/>
      <c r="C15063"/>
    </row>
    <row r="15064" spans="1:3">
      <c r="A15064"/>
      <c r="B15064"/>
      <c r="C15064"/>
    </row>
    <row r="15065" spans="1:3">
      <c r="A15065"/>
      <c r="B15065"/>
      <c r="C15065"/>
    </row>
    <row r="15066" spans="1:3">
      <c r="A15066"/>
      <c r="B15066"/>
      <c r="C15066"/>
    </row>
    <row r="15067" spans="1:3">
      <c r="A15067"/>
      <c r="B15067"/>
      <c r="C15067"/>
    </row>
    <row r="15068" spans="1:3">
      <c r="A15068"/>
      <c r="B15068"/>
      <c r="C15068"/>
    </row>
    <row r="15069" spans="1:3">
      <c r="A15069"/>
      <c r="B15069"/>
      <c r="C15069"/>
    </row>
    <row r="15070" spans="1:3">
      <c r="A15070"/>
      <c r="B15070"/>
      <c r="C15070"/>
    </row>
    <row r="15071" spans="1:3">
      <c r="A15071"/>
      <c r="B15071"/>
      <c r="C15071"/>
    </row>
    <row r="15072" spans="1:3">
      <c r="A15072"/>
      <c r="B15072"/>
      <c r="C15072"/>
    </row>
    <row r="15073" spans="1:3">
      <c r="A15073"/>
      <c r="B15073"/>
      <c r="C15073"/>
    </row>
    <row r="15074" spans="1:3">
      <c r="A15074"/>
      <c r="B15074"/>
      <c r="C15074"/>
    </row>
    <row r="15075" spans="1:3">
      <c r="A15075"/>
      <c r="B15075"/>
      <c r="C15075"/>
    </row>
    <row r="15076" spans="1:3">
      <c r="A15076"/>
      <c r="B15076"/>
      <c r="C15076"/>
    </row>
    <row r="15077" spans="1:3">
      <c r="A15077"/>
      <c r="B15077"/>
      <c r="C15077"/>
    </row>
    <row r="15078" spans="1:3">
      <c r="A15078"/>
      <c r="B15078"/>
      <c r="C15078"/>
    </row>
    <row r="15079" spans="1:3">
      <c r="A15079"/>
      <c r="B15079"/>
      <c r="C15079"/>
    </row>
    <row r="15080" spans="1:3">
      <c r="A15080"/>
      <c r="B15080"/>
      <c r="C15080"/>
    </row>
    <row r="15081" spans="1:3">
      <c r="A15081"/>
      <c r="B15081"/>
      <c r="C15081"/>
    </row>
    <row r="15082" spans="1:3">
      <c r="A15082"/>
      <c r="B15082"/>
      <c r="C15082"/>
    </row>
    <row r="15083" spans="1:3">
      <c r="A15083"/>
      <c r="B15083"/>
      <c r="C15083"/>
    </row>
    <row r="15084" spans="1:3">
      <c r="A15084"/>
      <c r="B15084"/>
      <c r="C15084"/>
    </row>
    <row r="15085" spans="1:3">
      <c r="A15085"/>
      <c r="B15085"/>
      <c r="C15085"/>
    </row>
    <row r="15086" spans="1:3">
      <c r="A15086"/>
      <c r="B15086"/>
      <c r="C15086"/>
    </row>
    <row r="15087" spans="1:3">
      <c r="A15087"/>
      <c r="B15087"/>
      <c r="C15087"/>
    </row>
    <row r="15088" spans="1:3">
      <c r="A15088"/>
      <c r="B15088"/>
      <c r="C15088"/>
    </row>
    <row r="15089" spans="1:3">
      <c r="A15089"/>
      <c r="B15089"/>
      <c r="C15089"/>
    </row>
    <row r="15090" spans="1:3">
      <c r="A15090"/>
      <c r="B15090"/>
      <c r="C15090"/>
    </row>
    <row r="15091" spans="1:3">
      <c r="A15091"/>
      <c r="B15091"/>
      <c r="C15091"/>
    </row>
    <row r="15092" spans="1:3">
      <c r="A15092"/>
      <c r="B15092"/>
      <c r="C15092"/>
    </row>
    <row r="15093" spans="1:3">
      <c r="A15093"/>
      <c r="B15093"/>
      <c r="C15093"/>
    </row>
    <row r="15094" spans="1:3">
      <c r="A15094"/>
      <c r="B15094"/>
      <c r="C15094"/>
    </row>
    <row r="15095" spans="1:3">
      <c r="A15095"/>
      <c r="B15095"/>
      <c r="C15095"/>
    </row>
    <row r="15096" spans="1:3">
      <c r="A15096"/>
      <c r="B15096"/>
      <c r="C15096"/>
    </row>
    <row r="15097" spans="1:3">
      <c r="A15097"/>
      <c r="B15097"/>
      <c r="C15097"/>
    </row>
    <row r="15098" spans="1:3">
      <c r="A15098"/>
      <c r="B15098"/>
      <c r="C15098"/>
    </row>
    <row r="15099" spans="1:3">
      <c r="A15099"/>
      <c r="B15099"/>
      <c r="C15099"/>
    </row>
    <row r="15100" spans="1:3">
      <c r="A15100"/>
      <c r="B15100"/>
      <c r="C15100"/>
    </row>
    <row r="15101" spans="1:3">
      <c r="A15101"/>
      <c r="B15101"/>
      <c r="C15101"/>
    </row>
    <row r="15102" spans="1:3">
      <c r="A15102"/>
      <c r="B15102"/>
      <c r="C15102"/>
    </row>
    <row r="15103" spans="1:3">
      <c r="A15103"/>
      <c r="B15103"/>
      <c r="C15103"/>
    </row>
    <row r="15104" spans="1:3">
      <c r="A15104"/>
      <c r="B15104"/>
      <c r="C15104"/>
    </row>
    <row r="15105" spans="1:3">
      <c r="A15105"/>
      <c r="B15105"/>
      <c r="C15105"/>
    </row>
    <row r="15106" spans="1:3">
      <c r="A15106"/>
      <c r="B15106"/>
      <c r="C15106"/>
    </row>
    <row r="15107" spans="1:3">
      <c r="A15107"/>
      <c r="B15107"/>
      <c r="C15107"/>
    </row>
    <row r="15108" spans="1:3">
      <c r="A15108"/>
      <c r="B15108"/>
      <c r="C15108"/>
    </row>
    <row r="15109" spans="1:3">
      <c r="A15109"/>
      <c r="B15109"/>
      <c r="C15109"/>
    </row>
    <row r="15110" spans="1:3">
      <c r="A15110"/>
      <c r="B15110"/>
      <c r="C15110"/>
    </row>
    <row r="15111" spans="1:3">
      <c r="A15111"/>
      <c r="B15111"/>
      <c r="C15111"/>
    </row>
    <row r="15112" spans="1:3">
      <c r="A15112"/>
      <c r="B15112"/>
      <c r="C15112"/>
    </row>
    <row r="15113" spans="1:3">
      <c r="A15113"/>
      <c r="B15113"/>
      <c r="C15113"/>
    </row>
    <row r="15114" spans="1:3">
      <c r="A15114"/>
      <c r="B15114"/>
      <c r="C15114"/>
    </row>
    <row r="15115" spans="1:3">
      <c r="A15115"/>
      <c r="B15115"/>
      <c r="C15115"/>
    </row>
    <row r="15116" spans="1:3">
      <c r="A15116"/>
      <c r="B15116"/>
      <c r="C15116"/>
    </row>
    <row r="15117" spans="1:3">
      <c r="A15117"/>
      <c r="B15117"/>
      <c r="C15117"/>
    </row>
    <row r="15118" spans="1:3">
      <c r="A15118"/>
      <c r="B15118"/>
      <c r="C15118"/>
    </row>
    <row r="15119" spans="1:3">
      <c r="A15119"/>
      <c r="B15119"/>
      <c r="C15119"/>
    </row>
    <row r="15120" spans="1:3">
      <c r="A15120"/>
      <c r="B15120"/>
      <c r="C15120"/>
    </row>
    <row r="15121" spans="1:3">
      <c r="A15121"/>
      <c r="B15121"/>
      <c r="C15121"/>
    </row>
    <row r="15122" spans="1:3">
      <c r="A15122"/>
      <c r="B15122"/>
      <c r="C15122"/>
    </row>
    <row r="15123" spans="1:3">
      <c r="A15123"/>
      <c r="B15123"/>
      <c r="C15123"/>
    </row>
    <row r="15124" spans="1:3">
      <c r="A15124"/>
      <c r="B15124"/>
      <c r="C15124"/>
    </row>
    <row r="15125" spans="1:3">
      <c r="A15125"/>
      <c r="B15125"/>
      <c r="C15125"/>
    </row>
    <row r="15126" spans="1:3">
      <c r="A15126"/>
      <c r="B15126"/>
      <c r="C15126"/>
    </row>
    <row r="15127" spans="1:3">
      <c r="A15127"/>
      <c r="B15127"/>
      <c r="C15127"/>
    </row>
    <row r="15128" spans="1:3">
      <c r="A15128"/>
      <c r="B15128"/>
      <c r="C15128"/>
    </row>
    <row r="15129" spans="1:3">
      <c r="A15129"/>
      <c r="B15129"/>
      <c r="C15129"/>
    </row>
    <row r="15130" spans="1:3">
      <c r="A15130"/>
      <c r="B15130"/>
      <c r="C15130"/>
    </row>
    <row r="15131" spans="1:3">
      <c r="A15131"/>
      <c r="B15131"/>
      <c r="C15131"/>
    </row>
    <row r="15132" spans="1:3">
      <c r="A15132"/>
      <c r="B15132"/>
      <c r="C15132"/>
    </row>
    <row r="15133" spans="1:3">
      <c r="A15133"/>
      <c r="B15133"/>
      <c r="C15133"/>
    </row>
    <row r="15134" spans="1:3">
      <c r="A15134"/>
      <c r="B15134"/>
      <c r="C15134"/>
    </row>
    <row r="15135" spans="1:3">
      <c r="A15135"/>
      <c r="B15135"/>
      <c r="C15135"/>
    </row>
    <row r="15136" spans="1:3">
      <c r="A15136"/>
      <c r="B15136"/>
      <c r="C15136"/>
    </row>
    <row r="15137" spans="1:3">
      <c r="A15137"/>
      <c r="B15137"/>
      <c r="C15137"/>
    </row>
    <row r="15138" spans="1:3">
      <c r="A15138"/>
      <c r="B15138"/>
      <c r="C15138"/>
    </row>
    <row r="15139" spans="1:3">
      <c r="A15139"/>
      <c r="B15139"/>
      <c r="C15139"/>
    </row>
    <row r="15140" spans="1:3">
      <c r="A15140"/>
      <c r="B15140"/>
      <c r="C15140"/>
    </row>
    <row r="15141" spans="1:3">
      <c r="A15141"/>
      <c r="B15141"/>
      <c r="C15141"/>
    </row>
    <row r="15142" spans="1:3">
      <c r="A15142"/>
      <c r="B15142"/>
      <c r="C15142"/>
    </row>
    <row r="15143" spans="1:3">
      <c r="A15143"/>
      <c r="B15143"/>
      <c r="C15143"/>
    </row>
    <row r="15144" spans="1:3">
      <c r="A15144"/>
      <c r="B15144"/>
      <c r="C15144"/>
    </row>
    <row r="15145" spans="1:3">
      <c r="A15145"/>
      <c r="B15145"/>
      <c r="C15145"/>
    </row>
    <row r="15146" spans="1:3">
      <c r="A15146"/>
      <c r="B15146"/>
      <c r="C15146"/>
    </row>
    <row r="15147" spans="1:3">
      <c r="A15147"/>
      <c r="B15147"/>
      <c r="C15147"/>
    </row>
    <row r="15148" spans="1:3">
      <c r="A15148"/>
      <c r="B15148"/>
      <c r="C15148"/>
    </row>
    <row r="15149" spans="1:3">
      <c r="A15149"/>
      <c r="B15149"/>
      <c r="C15149"/>
    </row>
    <row r="15150" spans="1:3">
      <c r="A15150"/>
      <c r="B15150"/>
      <c r="C15150"/>
    </row>
    <row r="15151" spans="1:3">
      <c r="A15151"/>
      <c r="B15151"/>
      <c r="C15151"/>
    </row>
    <row r="15152" spans="1:3">
      <c r="A15152"/>
      <c r="B15152"/>
      <c r="C15152"/>
    </row>
    <row r="15153" spans="1:3">
      <c r="A15153"/>
      <c r="B15153"/>
      <c r="C15153"/>
    </row>
    <row r="15154" spans="1:3">
      <c r="A15154"/>
      <c r="B15154"/>
      <c r="C15154"/>
    </row>
    <row r="15155" spans="1:3">
      <c r="A15155"/>
      <c r="B15155"/>
      <c r="C15155"/>
    </row>
    <row r="15156" spans="1:3">
      <c r="A15156"/>
      <c r="B15156"/>
      <c r="C15156"/>
    </row>
    <row r="15157" spans="1:3">
      <c r="A15157"/>
      <c r="B15157"/>
      <c r="C15157"/>
    </row>
    <row r="15158" spans="1:3">
      <c r="A15158"/>
      <c r="B15158"/>
      <c r="C15158"/>
    </row>
    <row r="15159" spans="1:3">
      <c r="A15159"/>
      <c r="B15159"/>
      <c r="C15159"/>
    </row>
    <row r="15160" spans="1:3">
      <c r="A15160"/>
      <c r="B15160"/>
      <c r="C15160"/>
    </row>
    <row r="15161" spans="1:3">
      <c r="A15161"/>
      <c r="B15161"/>
      <c r="C15161"/>
    </row>
    <row r="15162" spans="1:3">
      <c r="A15162"/>
      <c r="B15162"/>
      <c r="C15162"/>
    </row>
    <row r="15163" spans="1:3">
      <c r="A15163"/>
      <c r="B15163"/>
      <c r="C15163"/>
    </row>
    <row r="15164" spans="1:3">
      <c r="A15164"/>
      <c r="B15164"/>
      <c r="C15164"/>
    </row>
    <row r="15165" spans="1:3">
      <c r="A15165"/>
      <c r="B15165"/>
      <c r="C15165"/>
    </row>
    <row r="15166" spans="1:3">
      <c r="A15166"/>
      <c r="B15166"/>
      <c r="C15166"/>
    </row>
    <row r="15167" spans="1:3">
      <c r="A15167"/>
      <c r="B15167"/>
      <c r="C15167"/>
    </row>
    <row r="15168" spans="1:3">
      <c r="A15168"/>
      <c r="B15168"/>
      <c r="C15168"/>
    </row>
    <row r="15169" spans="1:3">
      <c r="A15169"/>
      <c r="B15169"/>
      <c r="C15169"/>
    </row>
    <row r="15170" spans="1:3">
      <c r="A15170"/>
      <c r="B15170"/>
      <c r="C15170"/>
    </row>
    <row r="15171" spans="1:3">
      <c r="A15171"/>
      <c r="B15171"/>
      <c r="C15171"/>
    </row>
    <row r="15172" spans="1:3">
      <c r="A15172"/>
      <c r="B15172"/>
      <c r="C15172"/>
    </row>
    <row r="15173" spans="1:3">
      <c r="A15173"/>
      <c r="B15173"/>
      <c r="C15173"/>
    </row>
    <row r="15174" spans="1:3">
      <c r="A15174"/>
      <c r="B15174"/>
      <c r="C15174"/>
    </row>
    <row r="15175" spans="1:3">
      <c r="A15175"/>
      <c r="B15175"/>
      <c r="C15175"/>
    </row>
    <row r="15176" spans="1:3">
      <c r="A15176"/>
      <c r="B15176"/>
      <c r="C15176"/>
    </row>
    <row r="15177" spans="1:3">
      <c r="A15177"/>
      <c r="B15177"/>
      <c r="C15177"/>
    </row>
    <row r="15178" spans="1:3">
      <c r="A15178"/>
      <c r="B15178"/>
      <c r="C15178"/>
    </row>
    <row r="15179" spans="1:3">
      <c r="A15179"/>
      <c r="B15179"/>
      <c r="C15179"/>
    </row>
    <row r="15180" spans="1:3">
      <c r="A15180"/>
      <c r="B15180"/>
      <c r="C15180"/>
    </row>
    <row r="15181" spans="1:3">
      <c r="A15181"/>
      <c r="B15181"/>
      <c r="C15181"/>
    </row>
    <row r="15182" spans="1:3">
      <c r="A15182"/>
      <c r="B15182"/>
      <c r="C15182"/>
    </row>
    <row r="15183" spans="1:3">
      <c r="A15183"/>
      <c r="B15183"/>
      <c r="C15183"/>
    </row>
    <row r="15184" spans="1:3">
      <c r="A15184"/>
      <c r="B15184"/>
      <c r="C15184"/>
    </row>
    <row r="15185" spans="1:3">
      <c r="A15185"/>
      <c r="B15185"/>
      <c r="C15185"/>
    </row>
    <row r="15186" spans="1:3">
      <c r="A15186"/>
      <c r="B15186"/>
      <c r="C15186"/>
    </row>
    <row r="15187" spans="1:3">
      <c r="A15187"/>
      <c r="B15187"/>
      <c r="C15187"/>
    </row>
    <row r="15188" spans="1:3">
      <c r="A15188"/>
      <c r="B15188"/>
      <c r="C15188"/>
    </row>
    <row r="15189" spans="1:3">
      <c r="A15189"/>
      <c r="B15189"/>
      <c r="C15189"/>
    </row>
    <row r="15190" spans="1:3">
      <c r="A15190"/>
      <c r="B15190"/>
      <c r="C15190"/>
    </row>
    <row r="15191" spans="1:3">
      <c r="A15191"/>
      <c r="B15191"/>
      <c r="C15191"/>
    </row>
    <row r="15192" spans="1:3">
      <c r="A15192"/>
      <c r="B15192"/>
      <c r="C15192"/>
    </row>
    <row r="15193" spans="1:3">
      <c r="A15193"/>
      <c r="B15193"/>
      <c r="C15193"/>
    </row>
    <row r="15194" spans="1:3">
      <c r="A15194"/>
      <c r="B15194"/>
      <c r="C15194"/>
    </row>
    <row r="15195" spans="1:3">
      <c r="A15195"/>
      <c r="B15195"/>
      <c r="C15195"/>
    </row>
    <row r="15196" spans="1:3">
      <c r="A15196"/>
      <c r="B15196"/>
      <c r="C15196"/>
    </row>
    <row r="15197" spans="1:3">
      <c r="A15197"/>
      <c r="B15197"/>
      <c r="C15197"/>
    </row>
    <row r="15198" spans="1:3">
      <c r="A15198"/>
      <c r="B15198"/>
      <c r="C15198"/>
    </row>
    <row r="15199" spans="1:3">
      <c r="A15199"/>
      <c r="B15199"/>
      <c r="C15199"/>
    </row>
    <row r="15200" spans="1:3">
      <c r="A15200"/>
      <c r="B15200"/>
      <c r="C15200"/>
    </row>
    <row r="15201" spans="1:3">
      <c r="A15201"/>
      <c r="B15201"/>
      <c r="C15201"/>
    </row>
    <row r="15202" spans="1:3">
      <c r="A15202"/>
      <c r="B15202"/>
      <c r="C15202"/>
    </row>
    <row r="15203" spans="1:3">
      <c r="A15203"/>
      <c r="B15203"/>
      <c r="C15203"/>
    </row>
    <row r="15204" spans="1:3">
      <c r="A15204"/>
      <c r="B15204"/>
      <c r="C15204"/>
    </row>
    <row r="15205" spans="1:3">
      <c r="A15205"/>
      <c r="B15205"/>
      <c r="C15205"/>
    </row>
    <row r="15206" spans="1:3">
      <c r="A15206"/>
      <c r="B15206"/>
      <c r="C15206"/>
    </row>
    <row r="15207" spans="1:3">
      <c r="A15207"/>
      <c r="B15207"/>
      <c r="C15207"/>
    </row>
    <row r="15208" spans="1:3">
      <c r="A15208"/>
      <c r="B15208"/>
      <c r="C15208"/>
    </row>
    <row r="15209" spans="1:3">
      <c r="A15209"/>
      <c r="B15209"/>
      <c r="C15209"/>
    </row>
    <row r="15210" spans="1:3">
      <c r="A15210"/>
      <c r="B15210"/>
      <c r="C15210"/>
    </row>
    <row r="15211" spans="1:3">
      <c r="A15211"/>
      <c r="B15211"/>
      <c r="C15211"/>
    </row>
    <row r="15212" spans="1:3">
      <c r="A15212"/>
      <c r="B15212"/>
      <c r="C15212"/>
    </row>
    <row r="15213" spans="1:3">
      <c r="A15213"/>
      <c r="B15213"/>
      <c r="C15213"/>
    </row>
    <row r="15214" spans="1:3">
      <c r="A15214"/>
      <c r="B15214"/>
      <c r="C15214"/>
    </row>
    <row r="15215" spans="1:3">
      <c r="A15215"/>
      <c r="B15215"/>
      <c r="C15215"/>
    </row>
    <row r="15216" spans="1:3">
      <c r="A15216"/>
      <c r="B15216"/>
      <c r="C15216"/>
    </row>
    <row r="15217" spans="1:3">
      <c r="A15217"/>
      <c r="B15217"/>
      <c r="C15217"/>
    </row>
    <row r="15218" spans="1:3">
      <c r="A15218"/>
      <c r="B15218"/>
      <c r="C15218"/>
    </row>
    <row r="15219" spans="1:3">
      <c r="A15219"/>
      <c r="B15219"/>
      <c r="C15219"/>
    </row>
    <row r="15220" spans="1:3">
      <c r="A15220"/>
      <c r="B15220"/>
      <c r="C15220"/>
    </row>
    <row r="15221" spans="1:3">
      <c r="A15221"/>
      <c r="B15221"/>
      <c r="C15221"/>
    </row>
    <row r="15222" spans="1:3">
      <c r="A15222"/>
      <c r="B15222"/>
      <c r="C15222"/>
    </row>
    <row r="15223" spans="1:3">
      <c r="A15223"/>
      <c r="B15223"/>
      <c r="C15223"/>
    </row>
    <row r="15224" spans="1:3">
      <c r="A15224"/>
      <c r="B15224"/>
      <c r="C15224"/>
    </row>
    <row r="15225" spans="1:3">
      <c r="A15225"/>
      <c r="B15225"/>
      <c r="C15225"/>
    </row>
    <row r="15226" spans="1:3">
      <c r="A15226"/>
      <c r="B15226"/>
      <c r="C15226"/>
    </row>
    <row r="15227" spans="1:3">
      <c r="A15227"/>
      <c r="B15227"/>
      <c r="C15227"/>
    </row>
    <row r="15228" spans="1:3">
      <c r="A15228"/>
      <c r="B15228"/>
      <c r="C15228"/>
    </row>
    <row r="15229" spans="1:3">
      <c r="A15229"/>
      <c r="B15229"/>
      <c r="C15229"/>
    </row>
    <row r="15230" spans="1:3">
      <c r="A15230"/>
      <c r="B15230"/>
      <c r="C15230"/>
    </row>
    <row r="15231" spans="1:3">
      <c r="A15231"/>
      <c r="B15231"/>
      <c r="C15231"/>
    </row>
    <row r="15232" spans="1:3">
      <c r="A15232"/>
      <c r="B15232"/>
      <c r="C15232"/>
    </row>
    <row r="15233" spans="1:3">
      <c r="A15233"/>
      <c r="B15233"/>
      <c r="C15233"/>
    </row>
    <row r="15234" spans="1:3">
      <c r="A15234"/>
      <c r="B15234"/>
      <c r="C15234"/>
    </row>
    <row r="15235" spans="1:3">
      <c r="A15235"/>
      <c r="B15235"/>
      <c r="C15235"/>
    </row>
    <row r="15236" spans="1:3">
      <c r="A15236"/>
      <c r="B15236"/>
      <c r="C15236"/>
    </row>
    <row r="15237" spans="1:3">
      <c r="A15237"/>
      <c r="B15237"/>
      <c r="C15237"/>
    </row>
    <row r="15238" spans="1:3">
      <c r="A15238"/>
      <c r="B15238"/>
      <c r="C15238"/>
    </row>
    <row r="15239" spans="1:3">
      <c r="A15239"/>
      <c r="B15239"/>
      <c r="C15239"/>
    </row>
    <row r="15240" spans="1:3">
      <c r="A15240"/>
      <c r="B15240"/>
      <c r="C15240"/>
    </row>
    <row r="15241" spans="1:3">
      <c r="A15241"/>
      <c r="B15241"/>
      <c r="C15241"/>
    </row>
    <row r="15242" spans="1:3">
      <c r="A15242"/>
      <c r="B15242"/>
      <c r="C15242"/>
    </row>
    <row r="15243" spans="1:3">
      <c r="A15243"/>
      <c r="B15243"/>
      <c r="C15243"/>
    </row>
    <row r="15244" spans="1:3">
      <c r="A15244"/>
      <c r="B15244"/>
      <c r="C15244"/>
    </row>
    <row r="15245" spans="1:3">
      <c r="A15245"/>
      <c r="B15245"/>
      <c r="C15245"/>
    </row>
    <row r="15246" spans="1:3">
      <c r="A15246"/>
      <c r="B15246"/>
      <c r="C15246"/>
    </row>
    <row r="15247" spans="1:3">
      <c r="A15247"/>
      <c r="B15247"/>
      <c r="C15247"/>
    </row>
    <row r="15248" spans="1:3">
      <c r="A15248"/>
      <c r="B15248"/>
      <c r="C15248"/>
    </row>
    <row r="15249" spans="1:3">
      <c r="A15249"/>
      <c r="B15249"/>
      <c r="C15249"/>
    </row>
    <row r="15250" spans="1:3">
      <c r="A15250"/>
      <c r="B15250"/>
      <c r="C15250"/>
    </row>
    <row r="15251" spans="1:3">
      <c r="A15251"/>
      <c r="B15251"/>
      <c r="C15251"/>
    </row>
    <row r="15252" spans="1:3">
      <c r="A15252"/>
      <c r="B15252"/>
      <c r="C15252"/>
    </row>
    <row r="15253" spans="1:3">
      <c r="A15253"/>
      <c r="B15253"/>
      <c r="C15253"/>
    </row>
    <row r="15254" spans="1:3">
      <c r="A15254"/>
      <c r="B15254"/>
      <c r="C15254"/>
    </row>
    <row r="15255" spans="1:3">
      <c r="A15255"/>
      <c r="B15255"/>
      <c r="C15255"/>
    </row>
    <row r="15256" spans="1:3">
      <c r="A15256"/>
      <c r="B15256"/>
      <c r="C15256"/>
    </row>
    <row r="15257" spans="1:3">
      <c r="A15257"/>
      <c r="B15257"/>
      <c r="C15257"/>
    </row>
    <row r="15258" spans="1:3">
      <c r="A15258"/>
      <c r="B15258"/>
      <c r="C15258"/>
    </row>
    <row r="15259" spans="1:3">
      <c r="A15259"/>
      <c r="B15259"/>
      <c r="C15259"/>
    </row>
    <row r="15260" spans="1:3">
      <c r="A15260"/>
      <c r="B15260"/>
      <c r="C15260"/>
    </row>
    <row r="15261" spans="1:3">
      <c r="A15261"/>
      <c r="B15261"/>
      <c r="C15261"/>
    </row>
    <row r="15262" spans="1:3">
      <c r="A15262"/>
      <c r="B15262"/>
      <c r="C15262"/>
    </row>
    <row r="15263" spans="1:3">
      <c r="A15263"/>
      <c r="B15263"/>
      <c r="C15263"/>
    </row>
    <row r="15264" spans="1:3">
      <c r="A15264"/>
      <c r="B15264"/>
      <c r="C15264"/>
    </row>
    <row r="15265" spans="1:3">
      <c r="A15265"/>
      <c r="B15265"/>
      <c r="C15265"/>
    </row>
    <row r="15266" spans="1:3">
      <c r="A15266"/>
      <c r="B15266"/>
      <c r="C15266"/>
    </row>
    <row r="15267" spans="1:3">
      <c r="A15267"/>
      <c r="B15267"/>
      <c r="C15267"/>
    </row>
    <row r="15268" spans="1:3">
      <c r="A15268"/>
      <c r="B15268"/>
      <c r="C15268"/>
    </row>
    <row r="15269" spans="1:3">
      <c r="A15269"/>
      <c r="B15269"/>
      <c r="C15269"/>
    </row>
    <row r="15270" spans="1:3">
      <c r="A15270"/>
      <c r="B15270"/>
      <c r="C15270"/>
    </row>
    <row r="15271" spans="1:3">
      <c r="A15271"/>
      <c r="B15271"/>
      <c r="C15271"/>
    </row>
    <row r="15272" spans="1:3">
      <c r="A15272"/>
      <c r="B15272"/>
      <c r="C15272"/>
    </row>
    <row r="15273" spans="1:3">
      <c r="A15273"/>
      <c r="B15273"/>
      <c r="C15273"/>
    </row>
    <row r="15274" spans="1:3">
      <c r="A15274"/>
      <c r="B15274"/>
      <c r="C15274"/>
    </row>
    <row r="15275" spans="1:3">
      <c r="A15275"/>
      <c r="B15275"/>
      <c r="C15275"/>
    </row>
    <row r="15276" spans="1:3">
      <c r="A15276"/>
      <c r="B15276"/>
      <c r="C15276"/>
    </row>
    <row r="15277" spans="1:3">
      <c r="A15277"/>
      <c r="B15277"/>
      <c r="C15277"/>
    </row>
    <row r="15278" spans="1:3">
      <c r="A15278"/>
      <c r="B15278"/>
      <c r="C15278"/>
    </row>
    <row r="15279" spans="1:3">
      <c r="A15279"/>
      <c r="B15279"/>
      <c r="C15279"/>
    </row>
    <row r="15280" spans="1:3">
      <c r="A15280"/>
      <c r="B15280"/>
      <c r="C15280"/>
    </row>
    <row r="15281" spans="1:3">
      <c r="A15281"/>
      <c r="B15281"/>
      <c r="C15281"/>
    </row>
    <row r="15282" spans="1:3">
      <c r="A15282"/>
      <c r="B15282"/>
      <c r="C15282"/>
    </row>
    <row r="15283" spans="1:3">
      <c r="A15283"/>
      <c r="B15283"/>
      <c r="C15283"/>
    </row>
    <row r="15284" spans="1:3">
      <c r="A15284"/>
      <c r="B15284"/>
      <c r="C15284"/>
    </row>
    <row r="15285" spans="1:3">
      <c r="A15285"/>
      <c r="B15285"/>
      <c r="C15285"/>
    </row>
    <row r="15286" spans="1:3">
      <c r="A15286"/>
      <c r="B15286"/>
      <c r="C15286"/>
    </row>
    <row r="15287" spans="1:3">
      <c r="A15287"/>
      <c r="B15287"/>
      <c r="C15287"/>
    </row>
    <row r="15288" spans="1:3">
      <c r="A15288"/>
      <c r="B15288"/>
      <c r="C15288"/>
    </row>
    <row r="15289" spans="1:3">
      <c r="A15289"/>
      <c r="B15289"/>
      <c r="C15289"/>
    </row>
    <row r="15290" spans="1:3">
      <c r="A15290"/>
      <c r="B15290"/>
      <c r="C15290"/>
    </row>
    <row r="15291" spans="1:3">
      <c r="A15291"/>
      <c r="B15291"/>
      <c r="C15291"/>
    </row>
    <row r="15292" spans="1:3">
      <c r="A15292"/>
      <c r="B15292"/>
      <c r="C15292"/>
    </row>
    <row r="15293" spans="1:3">
      <c r="A15293"/>
      <c r="B15293"/>
      <c r="C15293"/>
    </row>
    <row r="15294" spans="1:3">
      <c r="A15294"/>
      <c r="B15294"/>
      <c r="C15294"/>
    </row>
    <row r="15295" spans="1:3">
      <c r="A15295"/>
      <c r="B15295"/>
      <c r="C15295"/>
    </row>
    <row r="15296" spans="1:3">
      <c r="A15296"/>
      <c r="B15296"/>
      <c r="C15296"/>
    </row>
    <row r="15297" spans="1:3">
      <c r="A15297"/>
      <c r="B15297"/>
      <c r="C15297"/>
    </row>
    <row r="15298" spans="1:3">
      <c r="A15298"/>
      <c r="B15298"/>
      <c r="C15298"/>
    </row>
    <row r="15299" spans="1:3">
      <c r="A15299"/>
      <c r="B15299"/>
      <c r="C15299"/>
    </row>
    <row r="15300" spans="1:3">
      <c r="A15300"/>
      <c r="B15300"/>
      <c r="C15300"/>
    </row>
    <row r="15301" spans="1:3">
      <c r="A15301"/>
      <c r="B15301"/>
      <c r="C15301"/>
    </row>
    <row r="15302" spans="1:3">
      <c r="A15302"/>
      <c r="B15302"/>
      <c r="C15302"/>
    </row>
    <row r="15303" spans="1:3">
      <c r="A15303"/>
      <c r="B15303"/>
      <c r="C15303"/>
    </row>
    <row r="15304" spans="1:3">
      <c r="A15304"/>
      <c r="B15304"/>
      <c r="C15304"/>
    </row>
    <row r="15305" spans="1:3">
      <c r="A15305"/>
      <c r="B15305"/>
      <c r="C15305"/>
    </row>
    <row r="15306" spans="1:3">
      <c r="A15306"/>
      <c r="B15306"/>
      <c r="C15306"/>
    </row>
    <row r="15307" spans="1:3">
      <c r="A15307"/>
      <c r="B15307"/>
      <c r="C15307"/>
    </row>
    <row r="15308" spans="1:3">
      <c r="A15308"/>
      <c r="B15308"/>
      <c r="C15308"/>
    </row>
    <row r="15309" spans="1:3">
      <c r="A15309"/>
      <c r="B15309"/>
      <c r="C15309"/>
    </row>
    <row r="15310" spans="1:3">
      <c r="A15310"/>
      <c r="B15310"/>
      <c r="C15310"/>
    </row>
    <row r="15311" spans="1:3">
      <c r="A15311"/>
      <c r="B15311"/>
      <c r="C15311"/>
    </row>
    <row r="15312" spans="1:3">
      <c r="A15312"/>
      <c r="B15312"/>
      <c r="C15312"/>
    </row>
    <row r="15313" spans="1:3">
      <c r="A15313"/>
      <c r="B15313"/>
      <c r="C15313"/>
    </row>
    <row r="15314" spans="1:3">
      <c r="A15314"/>
      <c r="B15314"/>
      <c r="C15314"/>
    </row>
    <row r="15315" spans="1:3">
      <c r="A15315"/>
      <c r="B15315"/>
      <c r="C15315"/>
    </row>
    <row r="15316" spans="1:3">
      <c r="A15316"/>
      <c r="B15316"/>
      <c r="C15316"/>
    </row>
    <row r="15317" spans="1:3">
      <c r="A15317"/>
      <c r="B15317"/>
      <c r="C15317"/>
    </row>
    <row r="15318" spans="1:3">
      <c r="A15318"/>
      <c r="B15318"/>
      <c r="C15318"/>
    </row>
    <row r="15319" spans="1:3">
      <c r="A15319"/>
      <c r="B15319"/>
      <c r="C15319"/>
    </row>
    <row r="15320" spans="1:3">
      <c r="A15320"/>
      <c r="B15320"/>
      <c r="C15320"/>
    </row>
    <row r="15321" spans="1:3">
      <c r="A15321"/>
      <c r="B15321"/>
      <c r="C15321"/>
    </row>
    <row r="15322" spans="1:3">
      <c r="A15322"/>
      <c r="B15322"/>
      <c r="C15322"/>
    </row>
    <row r="15323" spans="1:3">
      <c r="A15323"/>
      <c r="B15323"/>
      <c r="C15323"/>
    </row>
    <row r="15324" spans="1:3">
      <c r="A15324"/>
      <c r="B15324"/>
      <c r="C15324"/>
    </row>
    <row r="15325" spans="1:3">
      <c r="A15325"/>
      <c r="B15325"/>
      <c r="C15325"/>
    </row>
    <row r="15326" spans="1:3">
      <c r="A15326"/>
      <c r="B15326"/>
      <c r="C15326"/>
    </row>
    <row r="15327" spans="1:3">
      <c r="A15327"/>
      <c r="B15327"/>
      <c r="C15327"/>
    </row>
    <row r="15328" spans="1:3">
      <c r="A15328"/>
      <c r="B15328"/>
      <c r="C15328"/>
    </row>
    <row r="15329" spans="1:3">
      <c r="A15329"/>
      <c r="B15329"/>
      <c r="C15329"/>
    </row>
    <row r="15330" spans="1:3">
      <c r="A15330"/>
      <c r="B15330"/>
      <c r="C15330"/>
    </row>
    <row r="15331" spans="1:3">
      <c r="A15331"/>
      <c r="B15331"/>
      <c r="C15331"/>
    </row>
    <row r="15332" spans="1:3">
      <c r="A15332"/>
      <c r="B15332"/>
      <c r="C15332"/>
    </row>
    <row r="15333" spans="1:3">
      <c r="A15333"/>
      <c r="B15333"/>
      <c r="C15333"/>
    </row>
    <row r="15334" spans="1:3">
      <c r="A15334"/>
      <c r="B15334"/>
      <c r="C15334"/>
    </row>
    <row r="15335" spans="1:3">
      <c r="A15335"/>
      <c r="B15335"/>
      <c r="C15335"/>
    </row>
    <row r="15336" spans="1:3">
      <c r="A15336"/>
      <c r="B15336"/>
      <c r="C15336"/>
    </row>
    <row r="15337" spans="1:3">
      <c r="A15337"/>
      <c r="B15337"/>
      <c r="C15337"/>
    </row>
    <row r="15338" spans="1:3">
      <c r="A15338"/>
      <c r="B15338"/>
      <c r="C15338"/>
    </row>
    <row r="15339" spans="1:3">
      <c r="A15339"/>
      <c r="B15339"/>
      <c r="C15339"/>
    </row>
    <row r="15340" spans="1:3">
      <c r="A15340"/>
      <c r="B15340"/>
      <c r="C15340"/>
    </row>
    <row r="15341" spans="1:3">
      <c r="A15341"/>
      <c r="B15341"/>
      <c r="C15341"/>
    </row>
    <row r="15342" spans="1:3">
      <c r="A15342"/>
      <c r="B15342"/>
      <c r="C15342"/>
    </row>
    <row r="15343" spans="1:3">
      <c r="A15343"/>
      <c r="B15343"/>
      <c r="C15343"/>
    </row>
    <row r="15344" spans="1:3">
      <c r="A15344"/>
      <c r="B15344"/>
      <c r="C15344"/>
    </row>
    <row r="15345" spans="1:3">
      <c r="A15345"/>
      <c r="B15345"/>
      <c r="C15345"/>
    </row>
    <row r="15346" spans="1:3">
      <c r="A15346"/>
      <c r="B15346"/>
      <c r="C15346"/>
    </row>
    <row r="15347" spans="1:3">
      <c r="A15347"/>
      <c r="B15347"/>
      <c r="C15347"/>
    </row>
    <row r="15348" spans="1:3">
      <c r="A15348"/>
      <c r="B15348"/>
      <c r="C15348"/>
    </row>
    <row r="15349" spans="1:3">
      <c r="A15349"/>
      <c r="B15349"/>
      <c r="C15349"/>
    </row>
    <row r="15350" spans="1:3">
      <c r="A15350"/>
      <c r="B15350"/>
      <c r="C15350"/>
    </row>
    <row r="15351" spans="1:3">
      <c r="A15351"/>
      <c r="B15351"/>
      <c r="C15351"/>
    </row>
    <row r="15352" spans="1:3">
      <c r="A15352"/>
      <c r="B15352"/>
      <c r="C15352"/>
    </row>
    <row r="15353" spans="1:3">
      <c r="A15353"/>
      <c r="B15353"/>
      <c r="C15353"/>
    </row>
    <row r="15354" spans="1:3">
      <c r="A15354"/>
      <c r="B15354"/>
      <c r="C15354"/>
    </row>
    <row r="15355" spans="1:3">
      <c r="A15355"/>
      <c r="B15355"/>
      <c r="C15355"/>
    </row>
    <row r="15356" spans="1:3">
      <c r="A15356"/>
      <c r="B15356"/>
      <c r="C15356"/>
    </row>
    <row r="15357" spans="1:3">
      <c r="A15357"/>
      <c r="B15357"/>
      <c r="C15357"/>
    </row>
    <row r="15358" spans="1:3">
      <c r="A15358"/>
      <c r="B15358"/>
      <c r="C15358"/>
    </row>
    <row r="15359" spans="1:3">
      <c r="A15359"/>
      <c r="B15359"/>
      <c r="C15359"/>
    </row>
    <row r="15360" spans="1:3">
      <c r="A15360"/>
      <c r="B15360"/>
      <c r="C15360"/>
    </row>
    <row r="15361" spans="1:3">
      <c r="A15361"/>
      <c r="B15361"/>
      <c r="C15361"/>
    </row>
    <row r="15362" spans="1:3">
      <c r="A15362"/>
      <c r="B15362"/>
      <c r="C15362"/>
    </row>
    <row r="15363" spans="1:3">
      <c r="A15363"/>
      <c r="B15363"/>
      <c r="C15363"/>
    </row>
    <row r="15364" spans="1:3">
      <c r="A15364"/>
      <c r="B15364"/>
      <c r="C15364"/>
    </row>
    <row r="15365" spans="1:3">
      <c r="A15365"/>
      <c r="B15365"/>
      <c r="C15365"/>
    </row>
    <row r="15366" spans="1:3">
      <c r="A15366"/>
      <c r="B15366"/>
      <c r="C15366"/>
    </row>
    <row r="15367" spans="1:3">
      <c r="A15367"/>
      <c r="B15367"/>
      <c r="C15367"/>
    </row>
    <row r="15368" spans="1:3">
      <c r="A15368"/>
      <c r="B15368"/>
      <c r="C15368"/>
    </row>
    <row r="15369" spans="1:3">
      <c r="A15369"/>
      <c r="B15369"/>
      <c r="C15369"/>
    </row>
    <row r="15370" spans="1:3">
      <c r="A15370"/>
      <c r="B15370"/>
      <c r="C15370"/>
    </row>
    <row r="15371" spans="1:3">
      <c r="A15371"/>
      <c r="B15371"/>
      <c r="C15371"/>
    </row>
    <row r="15372" spans="1:3">
      <c r="A15372"/>
      <c r="B15372"/>
      <c r="C15372"/>
    </row>
    <row r="15373" spans="1:3">
      <c r="A15373"/>
      <c r="B15373"/>
      <c r="C15373"/>
    </row>
    <row r="15374" spans="1:3">
      <c r="A15374"/>
      <c r="B15374"/>
      <c r="C15374"/>
    </row>
    <row r="15375" spans="1:3">
      <c r="A15375"/>
      <c r="B15375"/>
      <c r="C15375"/>
    </row>
    <row r="15376" spans="1:3">
      <c r="A15376"/>
      <c r="B15376"/>
      <c r="C15376"/>
    </row>
    <row r="15377" spans="1:3">
      <c r="A15377"/>
      <c r="B15377"/>
      <c r="C15377"/>
    </row>
    <row r="15378" spans="1:3">
      <c r="A15378"/>
      <c r="B15378"/>
      <c r="C15378"/>
    </row>
    <row r="15379" spans="1:3">
      <c r="A15379"/>
      <c r="B15379"/>
      <c r="C15379"/>
    </row>
    <row r="15380" spans="1:3">
      <c r="A15380"/>
      <c r="B15380"/>
      <c r="C15380"/>
    </row>
    <row r="15381" spans="1:3">
      <c r="A15381"/>
      <c r="B15381"/>
      <c r="C15381"/>
    </row>
    <row r="15382" spans="1:3">
      <c r="A15382"/>
      <c r="B15382"/>
      <c r="C15382"/>
    </row>
    <row r="15383" spans="1:3">
      <c r="A15383"/>
      <c r="B15383"/>
      <c r="C15383"/>
    </row>
    <row r="15384" spans="1:3">
      <c r="A15384"/>
      <c r="B15384"/>
      <c r="C15384"/>
    </row>
    <row r="15385" spans="1:3">
      <c r="A15385"/>
      <c r="B15385"/>
      <c r="C15385"/>
    </row>
    <row r="15386" spans="1:3">
      <c r="A15386"/>
      <c r="B15386"/>
      <c r="C15386"/>
    </row>
    <row r="15387" spans="1:3">
      <c r="A15387"/>
      <c r="B15387"/>
      <c r="C15387"/>
    </row>
    <row r="15388" spans="1:3">
      <c r="A15388"/>
      <c r="B15388"/>
      <c r="C15388"/>
    </row>
    <row r="15389" spans="1:3">
      <c r="A15389"/>
      <c r="B15389"/>
      <c r="C15389"/>
    </row>
    <row r="15390" spans="1:3">
      <c r="A15390"/>
      <c r="B15390"/>
      <c r="C15390"/>
    </row>
    <row r="15391" spans="1:3">
      <c r="A15391"/>
      <c r="B15391"/>
      <c r="C15391"/>
    </row>
    <row r="15392" spans="1:3">
      <c r="A15392"/>
      <c r="B15392"/>
      <c r="C15392"/>
    </row>
    <row r="15393" spans="1:3">
      <c r="A15393"/>
      <c r="B15393"/>
      <c r="C15393"/>
    </row>
    <row r="15394" spans="1:3">
      <c r="A15394"/>
      <c r="B15394"/>
      <c r="C15394"/>
    </row>
    <row r="15395" spans="1:3">
      <c r="A15395"/>
      <c r="B15395"/>
      <c r="C15395"/>
    </row>
    <row r="15396" spans="1:3">
      <c r="A15396"/>
      <c r="B15396"/>
      <c r="C15396"/>
    </row>
    <row r="15397" spans="1:3">
      <c r="A15397"/>
      <c r="B15397"/>
      <c r="C15397"/>
    </row>
    <row r="15398" spans="1:3">
      <c r="A15398"/>
      <c r="B15398"/>
      <c r="C15398"/>
    </row>
    <row r="15399" spans="1:3">
      <c r="A15399"/>
      <c r="B15399"/>
      <c r="C15399"/>
    </row>
    <row r="15400" spans="1:3">
      <c r="A15400"/>
      <c r="B15400"/>
      <c r="C15400"/>
    </row>
    <row r="15401" spans="1:3">
      <c r="A15401"/>
      <c r="B15401"/>
      <c r="C15401"/>
    </row>
    <row r="15402" spans="1:3">
      <c r="A15402"/>
      <c r="B15402"/>
      <c r="C15402"/>
    </row>
    <row r="15403" spans="1:3">
      <c r="A15403"/>
      <c r="B15403"/>
      <c r="C15403"/>
    </row>
    <row r="15404" spans="1:3">
      <c r="A15404"/>
      <c r="B15404"/>
      <c r="C15404"/>
    </row>
    <row r="15405" spans="1:3">
      <c r="A15405"/>
      <c r="B15405"/>
      <c r="C15405"/>
    </row>
    <row r="15406" spans="1:3">
      <c r="A15406"/>
      <c r="B15406"/>
      <c r="C15406"/>
    </row>
    <row r="15407" spans="1:3">
      <c r="A15407"/>
      <c r="B15407"/>
      <c r="C15407"/>
    </row>
    <row r="15408" spans="1:3">
      <c r="A15408"/>
      <c r="B15408"/>
      <c r="C15408"/>
    </row>
    <row r="15409" spans="1:3">
      <c r="A15409"/>
      <c r="B15409"/>
      <c r="C15409"/>
    </row>
    <row r="15410" spans="1:3">
      <c r="A15410"/>
      <c r="B15410"/>
      <c r="C15410"/>
    </row>
    <row r="15411" spans="1:3">
      <c r="A15411"/>
      <c r="B15411"/>
      <c r="C15411"/>
    </row>
    <row r="15412" spans="1:3">
      <c r="A15412"/>
      <c r="B15412"/>
      <c r="C15412"/>
    </row>
    <row r="15413" spans="1:3">
      <c r="A15413"/>
      <c r="B15413"/>
      <c r="C15413"/>
    </row>
    <row r="15414" spans="1:3">
      <c r="A15414"/>
      <c r="B15414"/>
      <c r="C15414"/>
    </row>
    <row r="15415" spans="1:3">
      <c r="A15415"/>
      <c r="B15415"/>
      <c r="C15415"/>
    </row>
    <row r="15416" spans="1:3">
      <c r="A15416"/>
      <c r="B15416"/>
      <c r="C15416"/>
    </row>
    <row r="15417" spans="1:3">
      <c r="A15417"/>
      <c r="B15417"/>
      <c r="C15417"/>
    </row>
    <row r="15418" spans="1:3">
      <c r="A15418"/>
      <c r="B15418"/>
      <c r="C15418"/>
    </row>
    <row r="15419" spans="1:3">
      <c r="A15419"/>
      <c r="B15419"/>
      <c r="C15419"/>
    </row>
    <row r="15420" spans="1:3">
      <c r="A15420"/>
      <c r="B15420"/>
      <c r="C15420"/>
    </row>
    <row r="15421" spans="1:3">
      <c r="A15421"/>
      <c r="B15421"/>
      <c r="C15421"/>
    </row>
    <row r="15422" spans="1:3">
      <c r="A15422"/>
      <c r="B15422"/>
      <c r="C15422"/>
    </row>
    <row r="15423" spans="1:3">
      <c r="A15423"/>
      <c r="B15423"/>
      <c r="C15423"/>
    </row>
    <row r="15424" spans="1:3">
      <c r="A15424"/>
      <c r="B15424"/>
      <c r="C15424"/>
    </row>
    <row r="15425" spans="1:3">
      <c r="A15425"/>
      <c r="B15425"/>
      <c r="C15425"/>
    </row>
    <row r="15426" spans="1:3">
      <c r="A15426"/>
      <c r="B15426"/>
      <c r="C15426"/>
    </row>
    <row r="15427" spans="1:3">
      <c r="A15427"/>
      <c r="B15427"/>
      <c r="C15427"/>
    </row>
    <row r="15428" spans="1:3">
      <c r="A15428"/>
      <c r="B15428"/>
      <c r="C15428"/>
    </row>
    <row r="15429" spans="1:3">
      <c r="A15429"/>
      <c r="B15429"/>
      <c r="C15429"/>
    </row>
    <row r="15430" spans="1:3">
      <c r="A15430"/>
      <c r="B15430"/>
      <c r="C15430"/>
    </row>
    <row r="15431" spans="1:3">
      <c r="A15431"/>
      <c r="B15431"/>
      <c r="C15431"/>
    </row>
    <row r="15432" spans="1:3">
      <c r="A15432"/>
      <c r="B15432"/>
      <c r="C15432"/>
    </row>
    <row r="15433" spans="1:3">
      <c r="A15433"/>
      <c r="B15433"/>
      <c r="C15433"/>
    </row>
    <row r="15434" spans="1:3">
      <c r="A15434"/>
      <c r="B15434"/>
      <c r="C15434"/>
    </row>
    <row r="15435" spans="1:3">
      <c r="A15435"/>
      <c r="B15435"/>
      <c r="C15435"/>
    </row>
    <row r="15436" spans="1:3">
      <c r="A15436"/>
      <c r="B15436"/>
      <c r="C15436"/>
    </row>
    <row r="15437" spans="1:3">
      <c r="A15437"/>
      <c r="B15437"/>
      <c r="C15437"/>
    </row>
    <row r="15438" spans="1:3">
      <c r="A15438"/>
      <c r="B15438"/>
      <c r="C15438"/>
    </row>
    <row r="15439" spans="1:3">
      <c r="A15439"/>
      <c r="B15439"/>
      <c r="C15439"/>
    </row>
    <row r="15440" spans="1:3">
      <c r="A15440"/>
      <c r="B15440"/>
      <c r="C15440"/>
    </row>
    <row r="15441" spans="1:3">
      <c r="A15441"/>
      <c r="B15441"/>
      <c r="C15441"/>
    </row>
    <row r="15442" spans="1:3">
      <c r="A15442"/>
      <c r="B15442"/>
      <c r="C15442"/>
    </row>
    <row r="15443" spans="1:3">
      <c r="A15443"/>
      <c r="B15443"/>
      <c r="C15443"/>
    </row>
    <row r="15444" spans="1:3">
      <c r="A15444"/>
      <c r="B15444"/>
      <c r="C15444"/>
    </row>
    <row r="15445" spans="1:3">
      <c r="A15445"/>
      <c r="B15445"/>
      <c r="C15445"/>
    </row>
    <row r="15446" spans="1:3">
      <c r="A15446"/>
      <c r="B15446"/>
      <c r="C15446"/>
    </row>
    <row r="15447" spans="1:3">
      <c r="A15447"/>
      <c r="B15447"/>
      <c r="C15447"/>
    </row>
    <row r="15448" spans="1:3">
      <c r="A15448"/>
      <c r="B15448"/>
      <c r="C15448"/>
    </row>
    <row r="15449" spans="1:3">
      <c r="A15449"/>
      <c r="B15449"/>
      <c r="C15449"/>
    </row>
    <row r="15450" spans="1:3">
      <c r="A15450"/>
      <c r="B15450"/>
      <c r="C15450"/>
    </row>
    <row r="15451" spans="1:3">
      <c r="A15451"/>
      <c r="B15451"/>
      <c r="C15451"/>
    </row>
    <row r="15452" spans="1:3">
      <c r="A15452"/>
      <c r="B15452"/>
      <c r="C15452"/>
    </row>
    <row r="15453" spans="1:3">
      <c r="A15453"/>
      <c r="B15453"/>
      <c r="C15453"/>
    </row>
    <row r="15454" spans="1:3">
      <c r="A15454"/>
      <c r="B15454"/>
      <c r="C15454"/>
    </row>
    <row r="15455" spans="1:3">
      <c r="A15455"/>
      <c r="B15455"/>
      <c r="C15455"/>
    </row>
    <row r="15456" spans="1:3">
      <c r="A15456"/>
      <c r="B15456"/>
      <c r="C15456"/>
    </row>
    <row r="15457" spans="1:3">
      <c r="A15457"/>
      <c r="B15457"/>
      <c r="C15457"/>
    </row>
    <row r="15458" spans="1:3">
      <c r="A15458"/>
      <c r="B15458"/>
      <c r="C15458"/>
    </row>
    <row r="15459" spans="1:3">
      <c r="A15459"/>
      <c r="B15459"/>
      <c r="C15459"/>
    </row>
    <row r="15460" spans="1:3">
      <c r="A15460"/>
      <c r="B15460"/>
      <c r="C15460"/>
    </row>
    <row r="15461" spans="1:3">
      <c r="A15461"/>
      <c r="B15461"/>
      <c r="C15461"/>
    </row>
    <row r="15462" spans="1:3">
      <c r="A15462"/>
      <c r="B15462"/>
      <c r="C15462"/>
    </row>
    <row r="15463" spans="1:3">
      <c r="A15463"/>
      <c r="B15463"/>
      <c r="C15463"/>
    </row>
    <row r="15464" spans="1:3">
      <c r="A15464"/>
      <c r="B15464"/>
      <c r="C15464"/>
    </row>
    <row r="15465" spans="1:3">
      <c r="A15465"/>
      <c r="B15465"/>
      <c r="C15465"/>
    </row>
    <row r="15466" spans="1:3">
      <c r="A15466"/>
      <c r="B15466"/>
      <c r="C15466"/>
    </row>
    <row r="15467" spans="1:3">
      <c r="A15467"/>
      <c r="B15467"/>
      <c r="C15467"/>
    </row>
    <row r="15468" spans="1:3">
      <c r="A15468"/>
      <c r="B15468"/>
      <c r="C15468"/>
    </row>
    <row r="15469" spans="1:3">
      <c r="A15469"/>
      <c r="B15469"/>
      <c r="C15469"/>
    </row>
    <row r="15470" spans="1:3">
      <c r="A15470"/>
      <c r="B15470"/>
      <c r="C15470"/>
    </row>
    <row r="15471" spans="1:3">
      <c r="A15471"/>
      <c r="B15471"/>
      <c r="C15471"/>
    </row>
    <row r="15472" spans="1:3">
      <c r="A15472"/>
      <c r="B15472"/>
      <c r="C15472"/>
    </row>
    <row r="15473" spans="1:3">
      <c r="A15473"/>
      <c r="B15473"/>
      <c r="C15473"/>
    </row>
    <row r="15474" spans="1:3">
      <c r="A15474"/>
      <c r="B15474"/>
      <c r="C15474"/>
    </row>
    <row r="15475" spans="1:3">
      <c r="A15475"/>
      <c r="B15475"/>
      <c r="C15475"/>
    </row>
    <row r="15476" spans="1:3">
      <c r="A15476"/>
      <c r="B15476"/>
      <c r="C15476"/>
    </row>
    <row r="15477" spans="1:3">
      <c r="A15477"/>
      <c r="B15477"/>
      <c r="C15477"/>
    </row>
    <row r="15478" spans="1:3">
      <c r="A15478"/>
      <c r="B15478"/>
      <c r="C15478"/>
    </row>
    <row r="15479" spans="1:3">
      <c r="A15479"/>
      <c r="B15479"/>
      <c r="C15479"/>
    </row>
    <row r="15480" spans="1:3">
      <c r="A15480"/>
      <c r="B15480"/>
      <c r="C15480"/>
    </row>
    <row r="15481" spans="1:3">
      <c r="A15481"/>
      <c r="B15481"/>
      <c r="C15481"/>
    </row>
    <row r="15482" spans="1:3">
      <c r="A15482"/>
      <c r="B15482"/>
      <c r="C15482"/>
    </row>
    <row r="15483" spans="1:3">
      <c r="A15483"/>
      <c r="B15483"/>
      <c r="C15483"/>
    </row>
    <row r="15484" spans="1:3">
      <c r="A15484"/>
      <c r="B15484"/>
      <c r="C15484"/>
    </row>
    <row r="15485" spans="1:3">
      <c r="A15485"/>
      <c r="B15485"/>
      <c r="C15485"/>
    </row>
    <row r="15486" spans="1:3">
      <c r="A15486"/>
      <c r="B15486"/>
      <c r="C15486"/>
    </row>
    <row r="15487" spans="1:3">
      <c r="A15487"/>
      <c r="B15487"/>
      <c r="C15487"/>
    </row>
    <row r="15488" spans="1:3">
      <c r="A15488"/>
      <c r="B15488"/>
      <c r="C15488"/>
    </row>
    <row r="15489" spans="1:3">
      <c r="A15489"/>
      <c r="B15489"/>
      <c r="C15489"/>
    </row>
    <row r="15490" spans="1:3">
      <c r="A15490"/>
      <c r="B15490"/>
      <c r="C15490"/>
    </row>
    <row r="15491" spans="1:3">
      <c r="A15491"/>
      <c r="B15491"/>
      <c r="C15491"/>
    </row>
    <row r="15492" spans="1:3">
      <c r="A15492"/>
      <c r="B15492"/>
      <c r="C15492"/>
    </row>
    <row r="15493" spans="1:3">
      <c r="A15493"/>
      <c r="B15493"/>
      <c r="C15493"/>
    </row>
    <row r="15494" spans="1:3">
      <c r="A15494"/>
      <c r="B15494"/>
      <c r="C15494"/>
    </row>
    <row r="15495" spans="1:3">
      <c r="A15495"/>
      <c r="B15495"/>
      <c r="C15495"/>
    </row>
    <row r="15496" spans="1:3">
      <c r="A15496"/>
      <c r="B15496"/>
      <c r="C15496"/>
    </row>
    <row r="15497" spans="1:3">
      <c r="A15497"/>
      <c r="B15497"/>
      <c r="C15497"/>
    </row>
    <row r="15498" spans="1:3">
      <c r="A15498"/>
      <c r="B15498"/>
      <c r="C15498"/>
    </row>
    <row r="15499" spans="1:3">
      <c r="A15499"/>
      <c r="B15499"/>
      <c r="C15499"/>
    </row>
    <row r="15500" spans="1:3">
      <c r="A15500"/>
      <c r="B15500"/>
      <c r="C15500"/>
    </row>
    <row r="15501" spans="1:3">
      <c r="A15501"/>
      <c r="B15501"/>
      <c r="C15501"/>
    </row>
    <row r="15502" spans="1:3">
      <c r="A15502"/>
      <c r="B15502"/>
      <c r="C15502"/>
    </row>
    <row r="15503" spans="1:3">
      <c r="A15503"/>
      <c r="B15503"/>
      <c r="C15503"/>
    </row>
    <row r="15504" spans="1:3">
      <c r="A15504"/>
      <c r="B15504"/>
      <c r="C15504"/>
    </row>
    <row r="15505" spans="1:3">
      <c r="A15505"/>
      <c r="B15505"/>
      <c r="C15505"/>
    </row>
    <row r="15506" spans="1:3">
      <c r="A15506"/>
      <c r="B15506"/>
      <c r="C15506"/>
    </row>
    <row r="15507" spans="1:3">
      <c r="A15507"/>
      <c r="B15507"/>
      <c r="C15507"/>
    </row>
    <row r="15508" spans="1:3">
      <c r="A15508"/>
      <c r="B15508"/>
      <c r="C15508"/>
    </row>
    <row r="15509" spans="1:3">
      <c r="A15509"/>
      <c r="B15509"/>
      <c r="C15509"/>
    </row>
    <row r="15510" spans="1:3">
      <c r="A15510"/>
      <c r="B15510"/>
      <c r="C15510"/>
    </row>
    <row r="15511" spans="1:3">
      <c r="A15511"/>
      <c r="B15511"/>
      <c r="C15511"/>
    </row>
    <row r="15512" spans="1:3">
      <c r="A15512"/>
      <c r="B15512"/>
      <c r="C15512"/>
    </row>
    <row r="15513" spans="1:3">
      <c r="A15513"/>
      <c r="B15513"/>
      <c r="C15513"/>
    </row>
    <row r="15514" spans="1:3">
      <c r="A15514"/>
      <c r="B15514"/>
      <c r="C15514"/>
    </row>
    <row r="15515" spans="1:3">
      <c r="A15515"/>
      <c r="B15515"/>
      <c r="C15515"/>
    </row>
    <row r="15516" spans="1:3">
      <c r="A15516"/>
      <c r="B15516"/>
      <c r="C15516"/>
    </row>
    <row r="15517" spans="1:3">
      <c r="A15517"/>
      <c r="B15517"/>
      <c r="C15517"/>
    </row>
    <row r="15518" spans="1:3">
      <c r="A15518"/>
      <c r="B15518"/>
      <c r="C15518"/>
    </row>
    <row r="15519" spans="1:3">
      <c r="A15519"/>
      <c r="B15519"/>
      <c r="C15519"/>
    </row>
    <row r="15520" spans="1:3">
      <c r="A15520"/>
      <c r="B15520"/>
      <c r="C15520"/>
    </row>
    <row r="15521" spans="1:3">
      <c r="A15521"/>
      <c r="B15521"/>
      <c r="C15521"/>
    </row>
    <row r="15522" spans="1:3">
      <c r="A15522"/>
      <c r="B15522"/>
      <c r="C15522"/>
    </row>
    <row r="15523" spans="1:3">
      <c r="A15523"/>
      <c r="B15523"/>
      <c r="C15523"/>
    </row>
    <row r="15524" spans="1:3">
      <c r="A15524"/>
      <c r="B15524"/>
      <c r="C15524"/>
    </row>
    <row r="15525" spans="1:3">
      <c r="A15525"/>
      <c r="B15525"/>
      <c r="C15525"/>
    </row>
    <row r="15526" spans="1:3">
      <c r="A15526"/>
      <c r="B15526"/>
      <c r="C15526"/>
    </row>
    <row r="15527" spans="1:3">
      <c r="A15527"/>
      <c r="B15527"/>
      <c r="C15527"/>
    </row>
    <row r="15528" spans="1:3">
      <c r="A15528"/>
      <c r="B15528"/>
      <c r="C15528"/>
    </row>
    <row r="15529" spans="1:3">
      <c r="A15529"/>
      <c r="B15529"/>
      <c r="C15529"/>
    </row>
    <row r="15530" spans="1:3">
      <c r="A15530"/>
      <c r="B15530"/>
      <c r="C15530"/>
    </row>
    <row r="15531" spans="1:3">
      <c r="A15531"/>
      <c r="B15531"/>
      <c r="C15531"/>
    </row>
    <row r="15532" spans="1:3">
      <c r="A15532"/>
      <c r="B15532"/>
      <c r="C15532"/>
    </row>
    <row r="15533" spans="1:3">
      <c r="A15533"/>
      <c r="B15533"/>
      <c r="C15533"/>
    </row>
    <row r="15534" spans="1:3">
      <c r="A15534"/>
      <c r="B15534"/>
      <c r="C15534"/>
    </row>
    <row r="15535" spans="1:3">
      <c r="A15535"/>
      <c r="B15535"/>
      <c r="C15535"/>
    </row>
    <row r="15536" spans="1:3">
      <c r="A15536"/>
      <c r="B15536"/>
      <c r="C15536"/>
    </row>
    <row r="15537" spans="1:3">
      <c r="A15537"/>
      <c r="B15537"/>
      <c r="C15537"/>
    </row>
    <row r="15538" spans="1:3">
      <c r="A15538"/>
      <c r="B15538"/>
      <c r="C15538"/>
    </row>
    <row r="15539" spans="1:3">
      <c r="A15539"/>
      <c r="B15539"/>
      <c r="C15539"/>
    </row>
    <row r="15540" spans="1:3">
      <c r="A15540"/>
      <c r="B15540"/>
      <c r="C15540"/>
    </row>
    <row r="15541" spans="1:3">
      <c r="A15541"/>
      <c r="B15541"/>
      <c r="C15541"/>
    </row>
    <row r="15542" spans="1:3">
      <c r="A15542"/>
      <c r="B15542"/>
      <c r="C15542"/>
    </row>
    <row r="15543" spans="1:3">
      <c r="A15543"/>
      <c r="B15543"/>
      <c r="C15543"/>
    </row>
    <row r="15544" spans="1:3">
      <c r="A15544"/>
      <c r="B15544"/>
      <c r="C15544"/>
    </row>
    <row r="15545" spans="1:3">
      <c r="A15545"/>
      <c r="B15545"/>
      <c r="C15545"/>
    </row>
    <row r="15546" spans="1:3">
      <c r="A15546"/>
      <c r="B15546"/>
      <c r="C15546"/>
    </row>
    <row r="15547" spans="1:3">
      <c r="A15547"/>
      <c r="B15547"/>
      <c r="C15547"/>
    </row>
    <row r="15548" spans="1:3">
      <c r="A15548"/>
      <c r="B15548"/>
      <c r="C15548"/>
    </row>
    <row r="15549" spans="1:3">
      <c r="A15549"/>
      <c r="B15549"/>
      <c r="C15549"/>
    </row>
    <row r="15550" spans="1:3">
      <c r="A15550"/>
      <c r="B15550"/>
      <c r="C15550"/>
    </row>
    <row r="15551" spans="1:3">
      <c r="A15551"/>
      <c r="B15551"/>
      <c r="C15551"/>
    </row>
    <row r="15552" spans="1:3">
      <c r="A15552"/>
      <c r="B15552"/>
      <c r="C15552"/>
    </row>
    <row r="15553" spans="1:3">
      <c r="A15553"/>
      <c r="B15553"/>
      <c r="C15553"/>
    </row>
    <row r="15554" spans="1:3">
      <c r="A15554"/>
      <c r="B15554"/>
      <c r="C15554"/>
    </row>
    <row r="15555" spans="1:3">
      <c r="A15555"/>
      <c r="B15555"/>
      <c r="C15555"/>
    </row>
    <row r="15556" spans="1:3">
      <c r="A15556"/>
      <c r="B15556"/>
      <c r="C15556"/>
    </row>
    <row r="15557" spans="1:3">
      <c r="A15557"/>
      <c r="B15557"/>
      <c r="C15557"/>
    </row>
    <row r="15558" spans="1:3">
      <c r="A15558"/>
      <c r="B15558"/>
      <c r="C15558"/>
    </row>
    <row r="15559" spans="1:3">
      <c r="A15559"/>
      <c r="B15559"/>
      <c r="C15559"/>
    </row>
    <row r="15560" spans="1:3">
      <c r="A15560"/>
      <c r="B15560"/>
      <c r="C15560"/>
    </row>
    <row r="15561" spans="1:3">
      <c r="A15561"/>
      <c r="B15561"/>
      <c r="C15561"/>
    </row>
    <row r="15562" spans="1:3">
      <c r="A15562"/>
      <c r="B15562"/>
      <c r="C15562"/>
    </row>
    <row r="15563" spans="1:3">
      <c r="A15563"/>
      <c r="B15563"/>
      <c r="C15563"/>
    </row>
    <row r="15564" spans="1:3">
      <c r="A15564"/>
      <c r="B15564"/>
      <c r="C15564"/>
    </row>
    <row r="15565" spans="1:3">
      <c r="A15565"/>
      <c r="B15565"/>
      <c r="C15565"/>
    </row>
    <row r="15566" spans="1:3">
      <c r="A15566"/>
      <c r="B15566"/>
      <c r="C15566"/>
    </row>
    <row r="15567" spans="1:3">
      <c r="A15567"/>
      <c r="B15567"/>
      <c r="C15567"/>
    </row>
    <row r="15568" spans="1:3">
      <c r="A15568"/>
      <c r="B15568"/>
      <c r="C15568"/>
    </row>
    <row r="15569" spans="1:3">
      <c r="A15569"/>
      <c r="B15569"/>
      <c r="C15569"/>
    </row>
    <row r="15570" spans="1:3">
      <c r="A15570"/>
      <c r="B15570"/>
      <c r="C15570"/>
    </row>
    <row r="15571" spans="1:3">
      <c r="A15571"/>
      <c r="B15571"/>
      <c r="C15571"/>
    </row>
    <row r="15572" spans="1:3">
      <c r="A15572"/>
      <c r="B15572"/>
      <c r="C15572"/>
    </row>
    <row r="15573" spans="1:3">
      <c r="A15573"/>
      <c r="B15573"/>
      <c r="C15573"/>
    </row>
    <row r="15574" spans="1:3">
      <c r="A15574"/>
      <c r="B15574"/>
      <c r="C15574"/>
    </row>
    <row r="15575" spans="1:3">
      <c r="A15575"/>
      <c r="B15575"/>
      <c r="C15575"/>
    </row>
    <row r="15576" spans="1:3">
      <c r="A15576"/>
      <c r="B15576"/>
      <c r="C15576"/>
    </row>
    <row r="15577" spans="1:3">
      <c r="A15577"/>
      <c r="B15577"/>
      <c r="C15577"/>
    </row>
    <row r="15578" spans="1:3">
      <c r="A15578"/>
      <c r="B15578"/>
      <c r="C15578"/>
    </row>
    <row r="15579" spans="1:3">
      <c r="A15579"/>
      <c r="B15579"/>
      <c r="C15579"/>
    </row>
    <row r="15580" spans="1:3">
      <c r="A15580"/>
      <c r="B15580"/>
      <c r="C15580"/>
    </row>
    <row r="15581" spans="1:3">
      <c r="A15581"/>
      <c r="B15581"/>
      <c r="C15581"/>
    </row>
    <row r="15582" spans="1:3">
      <c r="A15582"/>
      <c r="B15582"/>
      <c r="C15582"/>
    </row>
    <row r="15583" spans="1:3">
      <c r="A15583"/>
      <c r="B15583"/>
      <c r="C15583"/>
    </row>
    <row r="15584" spans="1:3">
      <c r="A15584"/>
      <c r="B15584"/>
      <c r="C15584"/>
    </row>
    <row r="15585" spans="1:3">
      <c r="A15585"/>
      <c r="B15585"/>
      <c r="C15585"/>
    </row>
    <row r="15586" spans="1:3">
      <c r="A15586"/>
      <c r="B15586"/>
      <c r="C15586"/>
    </row>
    <row r="15587" spans="1:3">
      <c r="A15587"/>
      <c r="B15587"/>
      <c r="C15587"/>
    </row>
    <row r="15588" spans="1:3">
      <c r="A15588"/>
      <c r="B15588"/>
      <c r="C15588"/>
    </row>
    <row r="15589" spans="1:3">
      <c r="A15589"/>
      <c r="B15589"/>
      <c r="C15589"/>
    </row>
    <row r="15590" spans="1:3">
      <c r="A15590"/>
      <c r="B15590"/>
      <c r="C15590"/>
    </row>
    <row r="15591" spans="1:3">
      <c r="A15591"/>
      <c r="B15591"/>
      <c r="C15591"/>
    </row>
    <row r="15592" spans="1:3">
      <c r="A15592"/>
      <c r="B15592"/>
      <c r="C15592"/>
    </row>
    <row r="15593" spans="1:3">
      <c r="A15593"/>
      <c r="B15593"/>
      <c r="C15593"/>
    </row>
    <row r="15594" spans="1:3">
      <c r="A15594"/>
      <c r="B15594"/>
      <c r="C15594"/>
    </row>
    <row r="15595" spans="1:3">
      <c r="A15595"/>
      <c r="B15595"/>
      <c r="C15595"/>
    </row>
    <row r="15596" spans="1:3">
      <c r="A15596"/>
      <c r="B15596"/>
      <c r="C15596"/>
    </row>
    <row r="15597" spans="1:3">
      <c r="A15597"/>
      <c r="B15597"/>
      <c r="C15597"/>
    </row>
    <row r="15598" spans="1:3">
      <c r="A15598"/>
      <c r="B15598"/>
      <c r="C15598"/>
    </row>
    <row r="15599" spans="1:3">
      <c r="A15599"/>
      <c r="B15599"/>
      <c r="C15599"/>
    </row>
    <row r="15600" spans="1:3">
      <c r="A15600"/>
      <c r="B15600"/>
      <c r="C15600"/>
    </row>
    <row r="15601" spans="1:3">
      <c r="A15601"/>
      <c r="B15601"/>
      <c r="C15601"/>
    </row>
    <row r="15602" spans="1:3">
      <c r="A15602"/>
      <c r="B15602"/>
      <c r="C15602"/>
    </row>
    <row r="15603" spans="1:3">
      <c r="A15603"/>
      <c r="B15603"/>
      <c r="C15603"/>
    </row>
    <row r="15604" spans="1:3">
      <c r="A15604"/>
      <c r="B15604"/>
      <c r="C15604"/>
    </row>
    <row r="15605" spans="1:3">
      <c r="A15605"/>
      <c r="B15605"/>
      <c r="C15605"/>
    </row>
    <row r="15606" spans="1:3">
      <c r="A15606"/>
      <c r="B15606"/>
      <c r="C15606"/>
    </row>
    <row r="15607" spans="1:3">
      <c r="A15607"/>
      <c r="B15607"/>
      <c r="C15607"/>
    </row>
    <row r="15608" spans="1:3">
      <c r="A15608"/>
      <c r="B15608"/>
      <c r="C15608"/>
    </row>
    <row r="15609" spans="1:3">
      <c r="A15609"/>
      <c r="B15609"/>
      <c r="C15609"/>
    </row>
    <row r="15610" spans="1:3">
      <c r="A15610"/>
      <c r="B15610"/>
      <c r="C15610"/>
    </row>
    <row r="15611" spans="1:3">
      <c r="A15611"/>
      <c r="B15611"/>
      <c r="C15611"/>
    </row>
    <row r="15612" spans="1:3">
      <c r="A15612"/>
      <c r="B15612"/>
      <c r="C15612"/>
    </row>
    <row r="15613" spans="1:3">
      <c r="A15613"/>
      <c r="B15613"/>
      <c r="C15613"/>
    </row>
    <row r="15614" spans="1:3">
      <c r="A15614"/>
      <c r="B15614"/>
      <c r="C15614"/>
    </row>
    <row r="15615" spans="1:3">
      <c r="A15615"/>
      <c r="B15615"/>
      <c r="C15615"/>
    </row>
    <row r="15616" spans="1:3">
      <c r="A15616"/>
      <c r="B15616"/>
      <c r="C15616"/>
    </row>
    <row r="15617" spans="1:3">
      <c r="A15617"/>
      <c r="B15617"/>
      <c r="C15617"/>
    </row>
    <row r="15618" spans="1:3">
      <c r="A15618"/>
      <c r="B15618"/>
      <c r="C15618"/>
    </row>
    <row r="15619" spans="1:3">
      <c r="A15619"/>
      <c r="B15619"/>
      <c r="C15619"/>
    </row>
    <row r="15620" spans="1:3">
      <c r="A15620"/>
      <c r="B15620"/>
      <c r="C15620"/>
    </row>
    <row r="15621" spans="1:3">
      <c r="A15621"/>
      <c r="B15621"/>
      <c r="C15621"/>
    </row>
    <row r="15622" spans="1:3">
      <c r="A15622"/>
      <c r="B15622"/>
      <c r="C15622"/>
    </row>
    <row r="15623" spans="1:3">
      <c r="A15623"/>
      <c r="B15623"/>
      <c r="C15623"/>
    </row>
    <row r="15624" spans="1:3">
      <c r="A15624"/>
      <c r="B15624"/>
      <c r="C15624"/>
    </row>
    <row r="15625" spans="1:3">
      <c r="A15625"/>
      <c r="B15625"/>
      <c r="C15625"/>
    </row>
    <row r="15626" spans="1:3">
      <c r="A15626"/>
      <c r="B15626"/>
      <c r="C15626"/>
    </row>
    <row r="15627" spans="1:3">
      <c r="A15627"/>
      <c r="B15627"/>
      <c r="C15627"/>
    </row>
    <row r="15628" spans="1:3">
      <c r="A15628"/>
      <c r="B15628"/>
      <c r="C15628"/>
    </row>
    <row r="15629" spans="1:3">
      <c r="A15629"/>
      <c r="B15629"/>
      <c r="C15629"/>
    </row>
    <row r="15630" spans="1:3">
      <c r="A15630"/>
      <c r="B15630"/>
      <c r="C15630"/>
    </row>
    <row r="15631" spans="1:3">
      <c r="A15631"/>
      <c r="B15631"/>
      <c r="C15631"/>
    </row>
    <row r="15632" spans="1:3">
      <c r="A15632"/>
      <c r="B15632"/>
      <c r="C15632"/>
    </row>
    <row r="15633" spans="1:3">
      <c r="A15633"/>
      <c r="B15633"/>
      <c r="C15633"/>
    </row>
    <row r="15634" spans="1:3">
      <c r="A15634"/>
      <c r="B15634"/>
      <c r="C15634"/>
    </row>
    <row r="15635" spans="1:3">
      <c r="A15635"/>
      <c r="B15635"/>
      <c r="C15635"/>
    </row>
    <row r="15636" spans="1:3">
      <c r="A15636"/>
      <c r="B15636"/>
      <c r="C15636"/>
    </row>
    <row r="15637" spans="1:3">
      <c r="A15637"/>
      <c r="B15637"/>
      <c r="C15637"/>
    </row>
    <row r="15638" spans="1:3">
      <c r="A15638"/>
      <c r="B15638"/>
      <c r="C15638"/>
    </row>
    <row r="15639" spans="1:3">
      <c r="A15639"/>
      <c r="B15639"/>
      <c r="C15639"/>
    </row>
    <row r="15640" spans="1:3">
      <c r="A15640"/>
      <c r="B15640"/>
      <c r="C15640"/>
    </row>
    <row r="15641" spans="1:3">
      <c r="A15641"/>
      <c r="B15641"/>
      <c r="C15641"/>
    </row>
    <row r="15642" spans="1:3">
      <c r="A15642"/>
      <c r="B15642"/>
      <c r="C15642"/>
    </row>
    <row r="15643" spans="1:3">
      <c r="A15643"/>
      <c r="B15643"/>
      <c r="C15643"/>
    </row>
    <row r="15644" spans="1:3">
      <c r="A15644"/>
      <c r="B15644"/>
      <c r="C15644"/>
    </row>
    <row r="15645" spans="1:3">
      <c r="A15645"/>
      <c r="B15645"/>
      <c r="C15645"/>
    </row>
    <row r="15646" spans="1:3">
      <c r="A15646"/>
      <c r="B15646"/>
      <c r="C15646"/>
    </row>
    <row r="15647" spans="1:3">
      <c r="A15647"/>
      <c r="B15647"/>
      <c r="C15647"/>
    </row>
    <row r="15648" spans="1:3">
      <c r="A15648"/>
      <c r="B15648"/>
      <c r="C15648"/>
    </row>
    <row r="15649" spans="1:3">
      <c r="A15649"/>
      <c r="B15649"/>
      <c r="C15649"/>
    </row>
    <row r="15650" spans="1:3">
      <c r="A15650"/>
      <c r="B15650"/>
      <c r="C15650"/>
    </row>
    <row r="15651" spans="1:3">
      <c r="A15651"/>
      <c r="B15651"/>
      <c r="C15651"/>
    </row>
    <row r="15652" spans="1:3">
      <c r="A15652"/>
      <c r="B15652"/>
      <c r="C15652"/>
    </row>
    <row r="15653" spans="1:3">
      <c r="A15653"/>
      <c r="B15653"/>
      <c r="C15653"/>
    </row>
    <row r="15654" spans="1:3">
      <c r="A15654"/>
      <c r="B15654"/>
      <c r="C15654"/>
    </row>
    <row r="15655" spans="1:3">
      <c r="A15655"/>
      <c r="B15655"/>
      <c r="C15655"/>
    </row>
    <row r="15656" spans="1:3">
      <c r="A15656"/>
      <c r="B15656"/>
      <c r="C15656"/>
    </row>
    <row r="15657" spans="1:3">
      <c r="A15657"/>
      <c r="B15657"/>
      <c r="C15657"/>
    </row>
    <row r="15658" spans="1:3">
      <c r="A15658"/>
      <c r="B15658"/>
      <c r="C15658"/>
    </row>
    <row r="15659" spans="1:3">
      <c r="A15659"/>
      <c r="B15659"/>
      <c r="C15659"/>
    </row>
    <row r="15660" spans="1:3">
      <c r="A15660"/>
      <c r="B15660"/>
      <c r="C15660"/>
    </row>
    <row r="15661" spans="1:3">
      <c r="A15661"/>
      <c r="B15661"/>
      <c r="C15661"/>
    </row>
    <row r="15662" spans="1:3">
      <c r="A15662"/>
      <c r="B15662"/>
      <c r="C15662"/>
    </row>
    <row r="15663" spans="1:3">
      <c r="A15663"/>
      <c r="B15663"/>
      <c r="C15663"/>
    </row>
    <row r="15664" spans="1:3">
      <c r="A15664"/>
      <c r="B15664"/>
      <c r="C15664"/>
    </row>
    <row r="15665" spans="1:3">
      <c r="A15665"/>
      <c r="B15665"/>
      <c r="C15665"/>
    </row>
    <row r="15666" spans="1:3">
      <c r="A15666"/>
      <c r="B15666"/>
      <c r="C15666"/>
    </row>
    <row r="15667" spans="1:3">
      <c r="A15667"/>
      <c r="B15667"/>
      <c r="C15667"/>
    </row>
    <row r="15668" spans="1:3">
      <c r="A15668"/>
      <c r="B15668"/>
      <c r="C15668"/>
    </row>
    <row r="15669" spans="1:3">
      <c r="A15669"/>
      <c r="B15669"/>
      <c r="C15669"/>
    </row>
    <row r="15670" spans="1:3">
      <c r="A15670"/>
      <c r="B15670"/>
      <c r="C15670"/>
    </row>
    <row r="15671" spans="1:3">
      <c r="A15671"/>
      <c r="B15671"/>
      <c r="C15671"/>
    </row>
    <row r="15672" spans="1:3">
      <c r="A15672"/>
      <c r="B15672"/>
      <c r="C15672"/>
    </row>
    <row r="15673" spans="1:3">
      <c r="A15673"/>
      <c r="B15673"/>
      <c r="C15673"/>
    </row>
    <row r="15674" spans="1:3">
      <c r="A15674"/>
      <c r="B15674"/>
      <c r="C15674"/>
    </row>
    <row r="15675" spans="1:3">
      <c r="A15675"/>
      <c r="B15675"/>
      <c r="C15675"/>
    </row>
    <row r="15676" spans="1:3">
      <c r="A15676"/>
      <c r="B15676"/>
      <c r="C15676"/>
    </row>
    <row r="15677" spans="1:3">
      <c r="A15677"/>
      <c r="B15677"/>
      <c r="C15677"/>
    </row>
    <row r="15678" spans="1:3">
      <c r="A15678"/>
      <c r="B15678"/>
      <c r="C15678"/>
    </row>
    <row r="15679" spans="1:3">
      <c r="A15679"/>
      <c r="B15679"/>
      <c r="C15679"/>
    </row>
    <row r="15680" spans="1:3">
      <c r="A15680"/>
      <c r="B15680"/>
      <c r="C15680"/>
    </row>
    <row r="15681" spans="1:3">
      <c r="A15681"/>
      <c r="B15681"/>
      <c r="C15681"/>
    </row>
    <row r="15682" spans="1:3">
      <c r="A15682"/>
      <c r="B15682"/>
      <c r="C15682"/>
    </row>
    <row r="15683" spans="1:3">
      <c r="A15683"/>
      <c r="B15683"/>
      <c r="C15683"/>
    </row>
    <row r="15684" spans="1:3">
      <c r="A15684"/>
      <c r="B15684"/>
      <c r="C15684"/>
    </row>
    <row r="15685" spans="1:3">
      <c r="A15685"/>
      <c r="B15685"/>
      <c r="C15685"/>
    </row>
    <row r="15686" spans="1:3">
      <c r="A15686"/>
      <c r="B15686"/>
      <c r="C15686"/>
    </row>
    <row r="15687" spans="1:3">
      <c r="A15687"/>
      <c r="B15687"/>
      <c r="C15687"/>
    </row>
    <row r="15688" spans="1:3">
      <c r="A15688"/>
      <c r="B15688"/>
      <c r="C15688"/>
    </row>
    <row r="15689" spans="1:3">
      <c r="A15689"/>
      <c r="B15689"/>
      <c r="C15689"/>
    </row>
    <row r="15690" spans="1:3">
      <c r="A15690"/>
      <c r="B15690"/>
      <c r="C15690"/>
    </row>
    <row r="15691" spans="1:3">
      <c r="A15691"/>
      <c r="B15691"/>
      <c r="C15691"/>
    </row>
    <row r="15692" spans="1:3">
      <c r="A15692"/>
      <c r="B15692"/>
      <c r="C15692"/>
    </row>
    <row r="15693" spans="1:3">
      <c r="A15693"/>
      <c r="B15693"/>
      <c r="C15693"/>
    </row>
    <row r="15694" spans="1:3">
      <c r="A15694"/>
      <c r="B15694"/>
      <c r="C15694"/>
    </row>
    <row r="15695" spans="1:3">
      <c r="A15695"/>
      <c r="B15695"/>
      <c r="C15695"/>
    </row>
    <row r="15696" spans="1:3">
      <c r="A15696"/>
      <c r="B15696"/>
      <c r="C15696"/>
    </row>
    <row r="15697" spans="1:3">
      <c r="A15697"/>
      <c r="B15697"/>
      <c r="C15697"/>
    </row>
    <row r="15698" spans="1:3">
      <c r="A15698"/>
      <c r="B15698"/>
      <c r="C15698"/>
    </row>
    <row r="15699" spans="1:3">
      <c r="A15699"/>
      <c r="B15699"/>
      <c r="C15699"/>
    </row>
    <row r="15700" spans="1:3">
      <c r="A15700"/>
      <c r="B15700"/>
      <c r="C15700"/>
    </row>
    <row r="15701" spans="1:3">
      <c r="A15701"/>
      <c r="B15701"/>
      <c r="C15701"/>
    </row>
    <row r="15702" spans="1:3">
      <c r="A15702"/>
      <c r="B15702"/>
      <c r="C15702"/>
    </row>
    <row r="15703" spans="1:3">
      <c r="A15703"/>
      <c r="B15703"/>
      <c r="C15703"/>
    </row>
    <row r="15704" spans="1:3">
      <c r="A15704"/>
      <c r="B15704"/>
      <c r="C15704"/>
    </row>
    <row r="15705" spans="1:3">
      <c r="A15705"/>
      <c r="B15705"/>
      <c r="C15705"/>
    </row>
    <row r="15706" spans="1:3">
      <c r="A15706"/>
      <c r="B15706"/>
      <c r="C15706"/>
    </row>
    <row r="15707" spans="1:3">
      <c r="A15707"/>
      <c r="B15707"/>
      <c r="C15707"/>
    </row>
    <row r="15708" spans="1:3">
      <c r="A15708"/>
      <c r="B15708"/>
      <c r="C15708"/>
    </row>
    <row r="15709" spans="1:3">
      <c r="A15709"/>
      <c r="B15709"/>
      <c r="C15709"/>
    </row>
    <row r="15710" spans="1:3">
      <c r="A15710"/>
      <c r="B15710"/>
      <c r="C15710"/>
    </row>
    <row r="15711" spans="1:3">
      <c r="A15711"/>
      <c r="B15711"/>
      <c r="C15711"/>
    </row>
    <row r="15712" spans="1:3">
      <c r="A15712"/>
      <c r="B15712"/>
      <c r="C15712"/>
    </row>
    <row r="15713" spans="1:3">
      <c r="A15713"/>
      <c r="B15713"/>
      <c r="C15713"/>
    </row>
    <row r="15714" spans="1:3">
      <c r="A15714"/>
      <c r="B15714"/>
      <c r="C15714"/>
    </row>
    <row r="15715" spans="1:3">
      <c r="A15715"/>
      <c r="B15715"/>
      <c r="C15715"/>
    </row>
    <row r="15716" spans="1:3">
      <c r="A15716"/>
      <c r="B15716"/>
      <c r="C15716"/>
    </row>
    <row r="15717" spans="1:3">
      <c r="A15717"/>
      <c r="B15717"/>
      <c r="C15717"/>
    </row>
    <row r="15718" spans="1:3">
      <c r="A15718"/>
      <c r="B15718"/>
      <c r="C15718"/>
    </row>
    <row r="15719" spans="1:3">
      <c r="A15719"/>
      <c r="B15719"/>
      <c r="C15719"/>
    </row>
    <row r="15720" spans="1:3">
      <c r="A15720"/>
      <c r="B15720"/>
      <c r="C15720"/>
    </row>
    <row r="15721" spans="1:3">
      <c r="A15721"/>
      <c r="B15721"/>
      <c r="C15721"/>
    </row>
    <row r="15722" spans="1:3">
      <c r="A15722"/>
      <c r="B15722"/>
      <c r="C15722"/>
    </row>
    <row r="15723" spans="1:3">
      <c r="A15723"/>
      <c r="B15723"/>
      <c r="C15723"/>
    </row>
    <row r="15724" spans="1:3">
      <c r="A15724"/>
      <c r="B15724"/>
      <c r="C15724"/>
    </row>
    <row r="15725" spans="1:3">
      <c r="A15725"/>
      <c r="B15725"/>
      <c r="C15725"/>
    </row>
    <row r="15726" spans="1:3">
      <c r="A15726"/>
      <c r="B15726"/>
      <c r="C15726"/>
    </row>
    <row r="15727" spans="1:3">
      <c r="A15727"/>
      <c r="B15727"/>
      <c r="C15727"/>
    </row>
    <row r="15728" spans="1:3">
      <c r="A15728"/>
      <c r="B15728"/>
      <c r="C15728"/>
    </row>
    <row r="15729" spans="1:3">
      <c r="A15729"/>
      <c r="B15729"/>
      <c r="C15729"/>
    </row>
    <row r="15730" spans="1:3">
      <c r="A15730"/>
      <c r="B15730"/>
      <c r="C15730"/>
    </row>
    <row r="15731" spans="1:3">
      <c r="A15731"/>
      <c r="B15731"/>
      <c r="C15731"/>
    </row>
    <row r="15732" spans="1:3">
      <c r="A15732"/>
      <c r="B15732"/>
      <c r="C15732"/>
    </row>
    <row r="15733" spans="1:3">
      <c r="A15733"/>
      <c r="B15733"/>
      <c r="C15733"/>
    </row>
    <row r="15734" spans="1:3">
      <c r="A15734"/>
      <c r="B15734"/>
      <c r="C15734"/>
    </row>
    <row r="15735" spans="1:3">
      <c r="A15735"/>
      <c r="B15735"/>
      <c r="C15735"/>
    </row>
    <row r="15736" spans="1:3">
      <c r="A15736"/>
      <c r="B15736"/>
      <c r="C15736"/>
    </row>
    <row r="15737" spans="1:3">
      <c r="A15737"/>
      <c r="B15737"/>
      <c r="C15737"/>
    </row>
    <row r="15738" spans="1:3">
      <c r="A15738"/>
      <c r="B15738"/>
      <c r="C15738"/>
    </row>
    <row r="15739" spans="1:3">
      <c r="A15739"/>
      <c r="B15739"/>
      <c r="C15739"/>
    </row>
    <row r="15740" spans="1:3">
      <c r="A15740"/>
      <c r="B15740"/>
      <c r="C15740"/>
    </row>
    <row r="15741" spans="1:3">
      <c r="A15741"/>
      <c r="B15741"/>
      <c r="C15741"/>
    </row>
    <row r="15742" spans="1:3">
      <c r="A15742"/>
      <c r="B15742"/>
      <c r="C15742"/>
    </row>
    <row r="15743" spans="1:3">
      <c r="A15743"/>
      <c r="B15743"/>
      <c r="C15743"/>
    </row>
    <row r="15744" spans="1:3">
      <c r="A15744"/>
      <c r="B15744"/>
      <c r="C15744"/>
    </row>
    <row r="15745" spans="1:3">
      <c r="A15745"/>
      <c r="B15745"/>
      <c r="C15745"/>
    </row>
    <row r="15746" spans="1:3">
      <c r="A15746"/>
      <c r="B15746"/>
      <c r="C15746"/>
    </row>
    <row r="15747" spans="1:3">
      <c r="A15747"/>
      <c r="B15747"/>
      <c r="C15747"/>
    </row>
    <row r="15748" spans="1:3">
      <c r="A15748"/>
      <c r="B15748"/>
      <c r="C15748"/>
    </row>
    <row r="15749" spans="1:3">
      <c r="A15749"/>
      <c r="B15749"/>
      <c r="C15749"/>
    </row>
    <row r="15750" spans="1:3">
      <c r="A15750"/>
      <c r="B15750"/>
      <c r="C15750"/>
    </row>
    <row r="15751" spans="1:3">
      <c r="A15751"/>
      <c r="B15751"/>
      <c r="C15751"/>
    </row>
    <row r="15752" spans="1:3">
      <c r="A15752"/>
      <c r="B15752"/>
      <c r="C15752"/>
    </row>
    <row r="15753" spans="1:3">
      <c r="A15753"/>
      <c r="B15753"/>
      <c r="C15753"/>
    </row>
    <row r="15754" spans="1:3">
      <c r="A15754"/>
      <c r="B15754"/>
      <c r="C15754"/>
    </row>
    <row r="15755" spans="1:3">
      <c r="A15755"/>
      <c r="B15755"/>
      <c r="C15755"/>
    </row>
    <row r="15756" spans="1:3">
      <c r="A15756"/>
      <c r="B15756"/>
      <c r="C15756"/>
    </row>
    <row r="15757" spans="1:3">
      <c r="A15757"/>
      <c r="B15757"/>
      <c r="C15757"/>
    </row>
    <row r="15758" spans="1:3">
      <c r="A15758"/>
      <c r="B15758"/>
      <c r="C15758"/>
    </row>
    <row r="15759" spans="1:3">
      <c r="A15759"/>
      <c r="B15759"/>
      <c r="C15759"/>
    </row>
    <row r="15760" spans="1:3">
      <c r="A15760"/>
      <c r="B15760"/>
      <c r="C15760"/>
    </row>
    <row r="15761" spans="1:3">
      <c r="A15761"/>
      <c r="B15761"/>
      <c r="C15761"/>
    </row>
    <row r="15762" spans="1:3">
      <c r="A15762"/>
      <c r="B15762"/>
      <c r="C15762"/>
    </row>
    <row r="15763" spans="1:3">
      <c r="A15763"/>
      <c r="B15763"/>
      <c r="C15763"/>
    </row>
    <row r="15764" spans="1:3">
      <c r="A15764"/>
      <c r="B15764"/>
      <c r="C15764"/>
    </row>
    <row r="15765" spans="1:3">
      <c r="A15765"/>
      <c r="B15765"/>
      <c r="C15765"/>
    </row>
    <row r="15766" spans="1:3">
      <c r="A15766"/>
      <c r="B15766"/>
      <c r="C15766"/>
    </row>
    <row r="15767" spans="1:3">
      <c r="A15767"/>
      <c r="B15767"/>
      <c r="C15767"/>
    </row>
    <row r="15768" spans="1:3">
      <c r="A15768"/>
      <c r="B15768"/>
      <c r="C15768"/>
    </row>
    <row r="15769" spans="1:3">
      <c r="A15769"/>
      <c r="B15769"/>
      <c r="C15769"/>
    </row>
    <row r="15770" spans="1:3">
      <c r="A15770"/>
      <c r="B15770"/>
      <c r="C15770"/>
    </row>
    <row r="15771" spans="1:3">
      <c r="A15771"/>
      <c r="B15771"/>
      <c r="C15771"/>
    </row>
    <row r="15772" spans="1:3">
      <c r="A15772"/>
      <c r="B15772"/>
      <c r="C15772"/>
    </row>
    <row r="15773" spans="1:3">
      <c r="A15773"/>
      <c r="B15773"/>
      <c r="C15773"/>
    </row>
    <row r="15774" spans="1:3">
      <c r="A15774"/>
      <c r="B15774"/>
      <c r="C15774"/>
    </row>
    <row r="15775" spans="1:3">
      <c r="A15775"/>
      <c r="B15775"/>
      <c r="C15775"/>
    </row>
    <row r="15776" spans="1:3">
      <c r="A15776"/>
      <c r="B15776"/>
      <c r="C15776"/>
    </row>
    <row r="15777" spans="1:3">
      <c r="A15777"/>
      <c r="B15777"/>
      <c r="C15777"/>
    </row>
    <row r="15778" spans="1:3">
      <c r="A15778"/>
      <c r="B15778"/>
      <c r="C15778"/>
    </row>
    <row r="15779" spans="1:3">
      <c r="A15779"/>
      <c r="B15779"/>
      <c r="C15779"/>
    </row>
    <row r="15780" spans="1:3">
      <c r="A15780"/>
      <c r="B15780"/>
      <c r="C15780"/>
    </row>
    <row r="15781" spans="1:3">
      <c r="A15781"/>
      <c r="B15781"/>
      <c r="C15781"/>
    </row>
    <row r="15782" spans="1:3">
      <c r="A15782"/>
      <c r="B15782"/>
      <c r="C15782"/>
    </row>
    <row r="15783" spans="1:3">
      <c r="A15783"/>
      <c r="B15783"/>
      <c r="C15783"/>
    </row>
    <row r="15784" spans="1:3">
      <c r="A15784"/>
      <c r="B15784"/>
      <c r="C15784"/>
    </row>
    <row r="15785" spans="1:3">
      <c r="A15785"/>
      <c r="B15785"/>
      <c r="C15785"/>
    </row>
    <row r="15786" spans="1:3">
      <c r="A15786"/>
      <c r="B15786"/>
      <c r="C15786"/>
    </row>
    <row r="15787" spans="1:3">
      <c r="A15787"/>
      <c r="B15787"/>
      <c r="C15787"/>
    </row>
    <row r="15788" spans="1:3">
      <c r="A15788"/>
      <c r="B15788"/>
      <c r="C15788"/>
    </row>
    <row r="15789" spans="1:3">
      <c r="A15789"/>
      <c r="B15789"/>
      <c r="C15789"/>
    </row>
    <row r="15790" spans="1:3">
      <c r="A15790"/>
      <c r="B15790"/>
      <c r="C15790"/>
    </row>
    <row r="15791" spans="1:3">
      <c r="A15791"/>
      <c r="B15791"/>
      <c r="C15791"/>
    </row>
    <row r="15792" spans="1:3">
      <c r="A15792"/>
      <c r="B15792"/>
      <c r="C15792"/>
    </row>
    <row r="15793" spans="1:3">
      <c r="A15793"/>
      <c r="B15793"/>
      <c r="C15793"/>
    </row>
    <row r="15794" spans="1:3">
      <c r="A15794"/>
      <c r="B15794"/>
      <c r="C15794"/>
    </row>
    <row r="15795" spans="1:3">
      <c r="A15795"/>
      <c r="B15795"/>
      <c r="C15795"/>
    </row>
    <row r="15796" spans="1:3">
      <c r="A15796"/>
      <c r="B15796"/>
      <c r="C15796"/>
    </row>
    <row r="15797" spans="1:3">
      <c r="A15797"/>
      <c r="B15797"/>
      <c r="C15797"/>
    </row>
    <row r="15798" spans="1:3">
      <c r="A15798"/>
      <c r="B15798"/>
      <c r="C15798"/>
    </row>
    <row r="15799" spans="1:3">
      <c r="A15799"/>
      <c r="B15799"/>
      <c r="C15799"/>
    </row>
    <row r="15800" spans="1:3">
      <c r="A15800"/>
      <c r="B15800"/>
      <c r="C15800"/>
    </row>
    <row r="15801" spans="1:3">
      <c r="A15801"/>
      <c r="B15801"/>
      <c r="C15801"/>
    </row>
    <row r="15802" spans="1:3">
      <c r="A15802"/>
      <c r="B15802"/>
      <c r="C15802"/>
    </row>
    <row r="15803" spans="1:3">
      <c r="A15803"/>
      <c r="B15803"/>
      <c r="C15803"/>
    </row>
    <row r="15804" spans="1:3">
      <c r="A15804"/>
      <c r="B15804"/>
      <c r="C15804"/>
    </row>
    <row r="15805" spans="1:3">
      <c r="A15805"/>
      <c r="B15805"/>
      <c r="C15805"/>
    </row>
    <row r="15806" spans="1:3">
      <c r="A15806"/>
      <c r="B15806"/>
      <c r="C15806"/>
    </row>
    <row r="15807" spans="1:3">
      <c r="A15807"/>
      <c r="B15807"/>
      <c r="C15807"/>
    </row>
    <row r="15808" spans="1:3">
      <c r="A15808"/>
      <c r="B15808"/>
      <c r="C15808"/>
    </row>
    <row r="15809" spans="1:3">
      <c r="A15809"/>
      <c r="B15809"/>
      <c r="C15809"/>
    </row>
    <row r="15810" spans="1:3">
      <c r="A15810"/>
      <c r="B15810"/>
      <c r="C15810"/>
    </row>
    <row r="15811" spans="1:3">
      <c r="A15811"/>
      <c r="B15811"/>
      <c r="C15811"/>
    </row>
    <row r="15812" spans="1:3">
      <c r="A15812"/>
      <c r="B15812"/>
      <c r="C15812"/>
    </row>
    <row r="15813" spans="1:3">
      <c r="A15813"/>
      <c r="B15813"/>
      <c r="C15813"/>
    </row>
    <row r="15814" spans="1:3">
      <c r="A15814"/>
      <c r="B15814"/>
      <c r="C15814"/>
    </row>
    <row r="15815" spans="1:3">
      <c r="A15815"/>
      <c r="B15815"/>
      <c r="C15815"/>
    </row>
    <row r="15816" spans="1:3">
      <c r="A15816"/>
      <c r="B15816"/>
      <c r="C15816"/>
    </row>
    <row r="15817" spans="1:3">
      <c r="A15817"/>
      <c r="B15817"/>
      <c r="C15817"/>
    </row>
    <row r="15818" spans="1:3">
      <c r="A15818"/>
      <c r="B15818"/>
      <c r="C15818"/>
    </row>
    <row r="15819" spans="1:3">
      <c r="A15819"/>
      <c r="B15819"/>
      <c r="C15819"/>
    </row>
    <row r="15820" spans="1:3">
      <c r="A15820"/>
      <c r="B15820"/>
      <c r="C15820"/>
    </row>
    <row r="15821" spans="1:3">
      <c r="A15821"/>
      <c r="B15821"/>
      <c r="C15821"/>
    </row>
    <row r="15822" spans="1:3">
      <c r="A15822"/>
      <c r="B15822"/>
      <c r="C15822"/>
    </row>
    <row r="15823" spans="1:3">
      <c r="A15823"/>
      <c r="B15823"/>
      <c r="C15823"/>
    </row>
    <row r="15824" spans="1:3">
      <c r="A15824"/>
      <c r="B15824"/>
      <c r="C15824"/>
    </row>
    <row r="15825" spans="1:3">
      <c r="A15825"/>
      <c r="B15825"/>
      <c r="C15825"/>
    </row>
    <row r="15826" spans="1:3">
      <c r="A15826"/>
      <c r="B15826"/>
      <c r="C15826"/>
    </row>
    <row r="15827" spans="1:3">
      <c r="A15827"/>
      <c r="B15827"/>
      <c r="C15827"/>
    </row>
    <row r="15828" spans="1:3">
      <c r="A15828"/>
      <c r="B15828"/>
      <c r="C15828"/>
    </row>
    <row r="15829" spans="1:3">
      <c r="A15829"/>
      <c r="B15829"/>
      <c r="C15829"/>
    </row>
    <row r="15830" spans="1:3">
      <c r="A15830"/>
      <c r="B15830"/>
      <c r="C15830"/>
    </row>
    <row r="15831" spans="1:3">
      <c r="A15831"/>
      <c r="B15831"/>
      <c r="C15831"/>
    </row>
    <row r="15832" spans="1:3">
      <c r="A15832"/>
      <c r="B15832"/>
      <c r="C15832"/>
    </row>
    <row r="15833" spans="1:3">
      <c r="A15833"/>
      <c r="B15833"/>
      <c r="C15833"/>
    </row>
    <row r="15834" spans="1:3">
      <c r="A15834"/>
      <c r="B15834"/>
      <c r="C15834"/>
    </row>
    <row r="15835" spans="1:3">
      <c r="A15835"/>
      <c r="B15835"/>
      <c r="C15835"/>
    </row>
    <row r="15836" spans="1:3">
      <c r="A15836"/>
      <c r="B15836"/>
      <c r="C15836"/>
    </row>
    <row r="15837" spans="1:3">
      <c r="A15837"/>
      <c r="B15837"/>
      <c r="C15837"/>
    </row>
    <row r="15838" spans="1:3">
      <c r="A15838"/>
      <c r="B15838"/>
      <c r="C15838"/>
    </row>
    <row r="15839" spans="1:3">
      <c r="A15839"/>
      <c r="B15839"/>
      <c r="C15839"/>
    </row>
    <row r="15840" spans="1:3">
      <c r="A15840"/>
      <c r="B15840"/>
      <c r="C15840"/>
    </row>
    <row r="15841" spans="1:3">
      <c r="A15841"/>
      <c r="B15841"/>
      <c r="C15841"/>
    </row>
    <row r="15842" spans="1:3">
      <c r="A15842"/>
      <c r="B15842"/>
      <c r="C15842"/>
    </row>
    <row r="15843" spans="1:3">
      <c r="A15843"/>
      <c r="B15843"/>
      <c r="C15843"/>
    </row>
    <row r="15844" spans="1:3">
      <c r="A15844"/>
      <c r="B15844"/>
      <c r="C15844"/>
    </row>
    <row r="15845" spans="1:3">
      <c r="A15845"/>
      <c r="B15845"/>
      <c r="C15845"/>
    </row>
    <row r="15846" spans="1:3">
      <c r="A15846"/>
      <c r="B15846"/>
      <c r="C15846"/>
    </row>
    <row r="15847" spans="1:3">
      <c r="A15847"/>
      <c r="B15847"/>
      <c r="C15847"/>
    </row>
    <row r="15848" spans="1:3">
      <c r="A15848"/>
      <c r="B15848"/>
      <c r="C15848"/>
    </row>
    <row r="15849" spans="1:3">
      <c r="A15849"/>
      <c r="B15849"/>
      <c r="C15849"/>
    </row>
    <row r="15850" spans="1:3">
      <c r="A15850"/>
      <c r="B15850"/>
      <c r="C15850"/>
    </row>
    <row r="15851" spans="1:3">
      <c r="A15851"/>
      <c r="B15851"/>
      <c r="C15851"/>
    </row>
    <row r="15852" spans="1:3">
      <c r="A15852"/>
      <c r="B15852"/>
      <c r="C15852"/>
    </row>
    <row r="15853" spans="1:3">
      <c r="A15853"/>
      <c r="B15853"/>
      <c r="C15853"/>
    </row>
    <row r="15854" spans="1:3">
      <c r="A15854"/>
      <c r="B15854"/>
      <c r="C15854"/>
    </row>
    <row r="15855" spans="1:3">
      <c r="A15855"/>
      <c r="B15855"/>
      <c r="C15855"/>
    </row>
    <row r="15856" spans="1:3">
      <c r="A15856"/>
      <c r="B15856"/>
      <c r="C15856"/>
    </row>
    <row r="15857" spans="1:3">
      <c r="A15857"/>
      <c r="B15857"/>
      <c r="C15857"/>
    </row>
    <row r="15858" spans="1:3">
      <c r="A15858"/>
      <c r="B15858"/>
      <c r="C15858"/>
    </row>
    <row r="15859" spans="1:3">
      <c r="A15859"/>
      <c r="B15859"/>
      <c r="C15859"/>
    </row>
    <row r="15860" spans="1:3">
      <c r="A15860"/>
      <c r="B15860"/>
      <c r="C15860"/>
    </row>
    <row r="15861" spans="1:3">
      <c r="A15861"/>
      <c r="B15861"/>
      <c r="C15861"/>
    </row>
    <row r="15862" spans="1:3">
      <c r="A15862"/>
      <c r="B15862"/>
      <c r="C15862"/>
    </row>
    <row r="15863" spans="1:3">
      <c r="A15863"/>
      <c r="B15863"/>
      <c r="C15863"/>
    </row>
    <row r="15864" spans="1:3">
      <c r="A15864"/>
      <c r="B15864"/>
      <c r="C15864"/>
    </row>
    <row r="15865" spans="1:3">
      <c r="A15865"/>
      <c r="B15865"/>
      <c r="C15865"/>
    </row>
    <row r="15866" spans="1:3">
      <c r="A15866"/>
      <c r="B15866"/>
      <c r="C15866"/>
    </row>
    <row r="15867" spans="1:3">
      <c r="A15867"/>
      <c r="B15867"/>
      <c r="C15867"/>
    </row>
    <row r="15868" spans="1:3">
      <c r="A15868"/>
      <c r="B15868"/>
      <c r="C15868"/>
    </row>
    <row r="15869" spans="1:3">
      <c r="A15869"/>
      <c r="B15869"/>
      <c r="C15869"/>
    </row>
    <row r="15870" spans="1:3">
      <c r="A15870"/>
      <c r="B15870"/>
      <c r="C15870"/>
    </row>
    <row r="15871" spans="1:3">
      <c r="A15871"/>
      <c r="B15871"/>
      <c r="C15871"/>
    </row>
    <row r="15872" spans="1:3">
      <c r="A15872"/>
      <c r="B15872"/>
      <c r="C15872"/>
    </row>
    <row r="15873" spans="1:3">
      <c r="A15873"/>
      <c r="B15873"/>
      <c r="C15873"/>
    </row>
    <row r="15874" spans="1:3">
      <c r="A15874"/>
      <c r="B15874"/>
      <c r="C15874"/>
    </row>
    <row r="15875" spans="1:3">
      <c r="A15875"/>
      <c r="B15875"/>
      <c r="C15875"/>
    </row>
    <row r="15876" spans="1:3">
      <c r="A15876"/>
      <c r="B15876"/>
      <c r="C15876"/>
    </row>
    <row r="15877" spans="1:3">
      <c r="A15877"/>
      <c r="B15877"/>
      <c r="C15877"/>
    </row>
    <row r="15878" spans="1:3">
      <c r="A15878"/>
      <c r="B15878"/>
      <c r="C15878"/>
    </row>
    <row r="15879" spans="1:3">
      <c r="A15879"/>
      <c r="B15879"/>
      <c r="C15879"/>
    </row>
    <row r="15880" spans="1:3">
      <c r="A15880"/>
      <c r="B15880"/>
      <c r="C15880"/>
    </row>
    <row r="15881" spans="1:3">
      <c r="A15881"/>
      <c r="B15881"/>
      <c r="C15881"/>
    </row>
    <row r="15882" spans="1:3">
      <c r="A15882"/>
      <c r="B15882"/>
      <c r="C15882"/>
    </row>
    <row r="15883" spans="1:3">
      <c r="A15883"/>
      <c r="B15883"/>
      <c r="C15883"/>
    </row>
    <row r="15884" spans="1:3">
      <c r="A15884"/>
      <c r="B15884"/>
      <c r="C15884"/>
    </row>
    <row r="15885" spans="1:3">
      <c r="A15885"/>
      <c r="B15885"/>
      <c r="C15885"/>
    </row>
    <row r="15886" spans="1:3">
      <c r="A15886"/>
      <c r="B15886"/>
      <c r="C15886"/>
    </row>
    <row r="15887" spans="1:3">
      <c r="A15887"/>
      <c r="B15887"/>
      <c r="C15887"/>
    </row>
    <row r="15888" spans="1:3">
      <c r="A15888"/>
      <c r="B15888"/>
      <c r="C15888"/>
    </row>
    <row r="15889" spans="1:3">
      <c r="A15889"/>
      <c r="B15889"/>
      <c r="C15889"/>
    </row>
    <row r="15890" spans="1:3">
      <c r="A15890"/>
      <c r="B15890"/>
      <c r="C15890"/>
    </row>
    <row r="15891" spans="1:3">
      <c r="A15891"/>
      <c r="B15891"/>
      <c r="C15891"/>
    </row>
    <row r="15892" spans="1:3">
      <c r="A15892"/>
      <c r="B15892"/>
      <c r="C15892"/>
    </row>
    <row r="15893" spans="1:3">
      <c r="A15893"/>
      <c r="B15893"/>
      <c r="C15893"/>
    </row>
    <row r="15894" spans="1:3">
      <c r="A15894"/>
      <c r="B15894"/>
      <c r="C15894"/>
    </row>
    <row r="15895" spans="1:3">
      <c r="A15895"/>
      <c r="B15895"/>
      <c r="C15895"/>
    </row>
    <row r="15896" spans="1:3">
      <c r="A15896"/>
      <c r="B15896"/>
      <c r="C15896"/>
    </row>
    <row r="15897" spans="1:3">
      <c r="A15897"/>
      <c r="B15897"/>
      <c r="C15897"/>
    </row>
    <row r="15898" spans="1:3">
      <c r="A15898"/>
      <c r="B15898"/>
      <c r="C15898"/>
    </row>
    <row r="15899" spans="1:3">
      <c r="A15899"/>
      <c r="B15899"/>
      <c r="C15899"/>
    </row>
    <row r="15900" spans="1:3">
      <c r="A15900"/>
      <c r="B15900"/>
      <c r="C15900"/>
    </row>
    <row r="15901" spans="1:3">
      <c r="A15901"/>
      <c r="B15901"/>
      <c r="C15901"/>
    </row>
    <row r="15902" spans="1:3">
      <c r="A15902"/>
      <c r="B15902"/>
      <c r="C15902"/>
    </row>
    <row r="15903" spans="1:3">
      <c r="A15903"/>
      <c r="B15903"/>
      <c r="C15903"/>
    </row>
    <row r="15904" spans="1:3">
      <c r="A15904"/>
      <c r="B15904"/>
      <c r="C15904"/>
    </row>
    <row r="15905" spans="1:3">
      <c r="A15905"/>
      <c r="B15905"/>
      <c r="C15905"/>
    </row>
    <row r="15906" spans="1:3">
      <c r="A15906"/>
      <c r="B15906"/>
      <c r="C15906"/>
    </row>
    <row r="15907" spans="1:3">
      <c r="A15907"/>
      <c r="B15907"/>
      <c r="C15907"/>
    </row>
    <row r="15908" spans="1:3">
      <c r="A15908"/>
      <c r="B15908"/>
      <c r="C15908"/>
    </row>
    <row r="15909" spans="1:3">
      <c r="A15909"/>
      <c r="B15909"/>
      <c r="C15909"/>
    </row>
    <row r="15910" spans="1:3">
      <c r="A15910"/>
      <c r="B15910"/>
      <c r="C15910"/>
    </row>
    <row r="15911" spans="1:3">
      <c r="A15911"/>
      <c r="B15911"/>
      <c r="C15911"/>
    </row>
    <row r="15912" spans="1:3">
      <c r="A15912"/>
      <c r="B15912"/>
      <c r="C15912"/>
    </row>
    <row r="15913" spans="1:3">
      <c r="A15913"/>
      <c r="B15913"/>
      <c r="C15913"/>
    </row>
    <row r="15914" spans="1:3">
      <c r="A15914"/>
      <c r="B15914"/>
      <c r="C15914"/>
    </row>
    <row r="15915" spans="1:3">
      <c r="A15915"/>
      <c r="B15915"/>
      <c r="C15915"/>
    </row>
    <row r="15916" spans="1:3">
      <c r="A15916"/>
      <c r="B15916"/>
      <c r="C15916"/>
    </row>
    <row r="15917" spans="1:3">
      <c r="A15917"/>
      <c r="B15917"/>
      <c r="C15917"/>
    </row>
    <row r="15918" spans="1:3">
      <c r="A15918"/>
      <c r="B15918"/>
      <c r="C15918"/>
    </row>
    <row r="15919" spans="1:3">
      <c r="A15919"/>
      <c r="B15919"/>
      <c r="C15919"/>
    </row>
    <row r="15920" spans="1:3">
      <c r="A15920"/>
      <c r="B15920"/>
      <c r="C15920"/>
    </row>
    <row r="15921" spans="1:3">
      <c r="A15921"/>
      <c r="B15921"/>
      <c r="C15921"/>
    </row>
    <row r="15922" spans="1:3">
      <c r="A15922"/>
      <c r="B15922"/>
      <c r="C15922"/>
    </row>
    <row r="15923" spans="1:3">
      <c r="A15923"/>
      <c r="B15923"/>
      <c r="C15923"/>
    </row>
    <row r="15924" spans="1:3">
      <c r="A15924"/>
      <c r="B15924"/>
      <c r="C15924"/>
    </row>
    <row r="15925" spans="1:3">
      <c r="A15925"/>
      <c r="B15925"/>
      <c r="C15925"/>
    </row>
    <row r="15926" spans="1:3">
      <c r="A15926"/>
      <c r="B15926"/>
      <c r="C15926"/>
    </row>
    <row r="15927" spans="1:3">
      <c r="A15927"/>
      <c r="B15927"/>
      <c r="C15927"/>
    </row>
    <row r="15928" spans="1:3">
      <c r="A15928"/>
      <c r="B15928"/>
      <c r="C15928"/>
    </row>
    <row r="15929" spans="1:3">
      <c r="A15929"/>
      <c r="B15929"/>
      <c r="C15929"/>
    </row>
    <row r="15930" spans="1:3">
      <c r="A15930"/>
      <c r="B15930"/>
      <c r="C15930"/>
    </row>
    <row r="15931" spans="1:3">
      <c r="A15931"/>
      <c r="B15931"/>
      <c r="C15931"/>
    </row>
    <row r="15932" spans="1:3">
      <c r="A15932"/>
      <c r="B15932"/>
      <c r="C15932"/>
    </row>
    <row r="15933" spans="1:3">
      <c r="A15933"/>
      <c r="B15933"/>
      <c r="C15933"/>
    </row>
    <row r="15934" spans="1:3">
      <c r="A15934"/>
      <c r="B15934"/>
      <c r="C15934"/>
    </row>
    <row r="15935" spans="1:3">
      <c r="A15935"/>
      <c r="B15935"/>
      <c r="C15935"/>
    </row>
    <row r="15936" spans="1:3">
      <c r="A15936"/>
      <c r="B15936"/>
      <c r="C15936"/>
    </row>
    <row r="15937" spans="1:3">
      <c r="A15937"/>
      <c r="B15937"/>
      <c r="C15937"/>
    </row>
    <row r="15938" spans="1:3">
      <c r="A15938"/>
      <c r="B15938"/>
      <c r="C15938"/>
    </row>
    <row r="15939" spans="1:3">
      <c r="A15939"/>
      <c r="B15939"/>
      <c r="C15939"/>
    </row>
    <row r="15940" spans="1:3">
      <c r="A15940"/>
      <c r="B15940"/>
      <c r="C15940"/>
    </row>
    <row r="15941" spans="1:3">
      <c r="A15941"/>
      <c r="B15941"/>
      <c r="C15941"/>
    </row>
    <row r="15942" spans="1:3">
      <c r="A15942"/>
      <c r="B15942"/>
      <c r="C15942"/>
    </row>
    <row r="15943" spans="1:3">
      <c r="A15943"/>
      <c r="B15943"/>
      <c r="C15943"/>
    </row>
    <row r="15944" spans="1:3">
      <c r="A15944"/>
      <c r="B15944"/>
      <c r="C15944"/>
    </row>
    <row r="15945" spans="1:3">
      <c r="A15945"/>
      <c r="B15945"/>
      <c r="C15945"/>
    </row>
    <row r="15946" spans="1:3">
      <c r="A15946"/>
      <c r="B15946"/>
      <c r="C15946"/>
    </row>
    <row r="15947" spans="1:3">
      <c r="A15947"/>
      <c r="B15947"/>
      <c r="C15947"/>
    </row>
    <row r="15948" spans="1:3">
      <c r="A15948"/>
      <c r="B15948"/>
      <c r="C15948"/>
    </row>
    <row r="15949" spans="1:3">
      <c r="A15949"/>
      <c r="B15949"/>
      <c r="C15949"/>
    </row>
    <row r="15950" spans="1:3">
      <c r="A15950"/>
      <c r="B15950"/>
      <c r="C15950"/>
    </row>
    <row r="15951" spans="1:3">
      <c r="A15951"/>
      <c r="B15951"/>
      <c r="C15951"/>
    </row>
    <row r="15952" spans="1:3">
      <c r="A15952"/>
      <c r="B15952"/>
      <c r="C15952"/>
    </row>
    <row r="15953" spans="1:3">
      <c r="A15953"/>
      <c r="B15953"/>
      <c r="C15953"/>
    </row>
    <row r="15954" spans="1:3">
      <c r="A15954"/>
      <c r="B15954"/>
      <c r="C15954"/>
    </row>
    <row r="15955" spans="1:3">
      <c r="A15955"/>
      <c r="B15955"/>
      <c r="C15955"/>
    </row>
    <row r="15956" spans="1:3">
      <c r="A15956"/>
      <c r="B15956"/>
      <c r="C15956"/>
    </row>
    <row r="15957" spans="1:3">
      <c r="A15957"/>
      <c r="B15957"/>
      <c r="C15957"/>
    </row>
    <row r="15958" spans="1:3">
      <c r="A15958"/>
      <c r="B15958"/>
      <c r="C15958"/>
    </row>
    <row r="15959" spans="1:3">
      <c r="A15959"/>
      <c r="B15959"/>
      <c r="C15959"/>
    </row>
    <row r="15960" spans="1:3">
      <c r="A15960"/>
      <c r="B15960"/>
      <c r="C15960"/>
    </row>
    <row r="15961" spans="1:3">
      <c r="A15961"/>
      <c r="B15961"/>
      <c r="C15961"/>
    </row>
    <row r="15962" spans="1:3">
      <c r="A15962"/>
      <c r="B15962"/>
      <c r="C15962"/>
    </row>
    <row r="15963" spans="1:3">
      <c r="A15963"/>
      <c r="B15963"/>
      <c r="C15963"/>
    </row>
    <row r="15964" spans="1:3">
      <c r="A15964"/>
      <c r="B15964"/>
      <c r="C15964"/>
    </row>
    <row r="15965" spans="1:3">
      <c r="A15965"/>
      <c r="B15965"/>
      <c r="C15965"/>
    </row>
    <row r="15966" spans="1:3">
      <c r="A15966"/>
      <c r="B15966"/>
      <c r="C15966"/>
    </row>
    <row r="15967" spans="1:3">
      <c r="A15967"/>
      <c r="B15967"/>
      <c r="C15967"/>
    </row>
    <row r="15968" spans="1:3">
      <c r="A15968"/>
      <c r="B15968"/>
      <c r="C15968"/>
    </row>
    <row r="15969" spans="1:3">
      <c r="A15969"/>
      <c r="B15969"/>
      <c r="C15969"/>
    </row>
    <row r="15970" spans="1:3">
      <c r="A15970"/>
      <c r="B15970"/>
      <c r="C15970"/>
    </row>
    <row r="15971" spans="1:3">
      <c r="A15971"/>
      <c r="B15971"/>
      <c r="C15971"/>
    </row>
    <row r="15972" spans="1:3">
      <c r="A15972"/>
      <c r="B15972"/>
      <c r="C15972"/>
    </row>
    <row r="15973" spans="1:3">
      <c r="A15973"/>
      <c r="B15973"/>
      <c r="C15973"/>
    </row>
    <row r="15974" spans="1:3">
      <c r="A15974"/>
      <c r="B15974"/>
      <c r="C15974"/>
    </row>
    <row r="15975" spans="1:3">
      <c r="A15975"/>
      <c r="B15975"/>
      <c r="C15975"/>
    </row>
    <row r="15976" spans="1:3">
      <c r="A15976"/>
      <c r="B15976"/>
      <c r="C15976"/>
    </row>
    <row r="15977" spans="1:3">
      <c r="A15977"/>
      <c r="B15977"/>
      <c r="C15977"/>
    </row>
    <row r="15978" spans="1:3">
      <c r="A15978"/>
      <c r="B15978"/>
      <c r="C15978"/>
    </row>
    <row r="15979" spans="1:3">
      <c r="A15979"/>
      <c r="B15979"/>
      <c r="C15979"/>
    </row>
    <row r="15980" spans="1:3">
      <c r="A15980"/>
      <c r="B15980"/>
      <c r="C15980"/>
    </row>
    <row r="15981" spans="1:3">
      <c r="A15981"/>
      <c r="B15981"/>
      <c r="C15981"/>
    </row>
    <row r="15982" spans="1:3">
      <c r="A15982"/>
      <c r="B15982"/>
      <c r="C15982"/>
    </row>
    <row r="15983" spans="1:3">
      <c r="A15983"/>
      <c r="B15983"/>
      <c r="C15983"/>
    </row>
    <row r="15984" spans="1:3">
      <c r="A15984"/>
      <c r="B15984"/>
      <c r="C15984"/>
    </row>
    <row r="15985" spans="1:3">
      <c r="A15985"/>
      <c r="B15985"/>
      <c r="C15985"/>
    </row>
    <row r="15986" spans="1:3">
      <c r="A15986"/>
      <c r="B15986"/>
      <c r="C15986"/>
    </row>
    <row r="15987" spans="1:3">
      <c r="A15987"/>
      <c r="B15987"/>
      <c r="C15987"/>
    </row>
    <row r="15988" spans="1:3">
      <c r="A15988"/>
      <c r="B15988"/>
      <c r="C15988"/>
    </row>
    <row r="15989" spans="1:3">
      <c r="A15989"/>
      <c r="B15989"/>
      <c r="C15989"/>
    </row>
    <row r="15990" spans="1:3">
      <c r="A15990"/>
      <c r="B15990"/>
      <c r="C15990"/>
    </row>
    <row r="15991" spans="1:3">
      <c r="A15991"/>
      <c r="B15991"/>
      <c r="C15991"/>
    </row>
    <row r="15992" spans="1:3">
      <c r="A15992"/>
      <c r="B15992"/>
      <c r="C15992"/>
    </row>
    <row r="15993" spans="1:3">
      <c r="A15993"/>
      <c r="B15993"/>
      <c r="C15993"/>
    </row>
    <row r="15994" spans="1:3">
      <c r="A15994"/>
      <c r="B15994"/>
      <c r="C15994"/>
    </row>
    <row r="15995" spans="1:3">
      <c r="A15995"/>
      <c r="B15995"/>
      <c r="C15995"/>
    </row>
    <row r="15996" spans="1:3">
      <c r="A15996"/>
      <c r="B15996"/>
      <c r="C15996"/>
    </row>
    <row r="15997" spans="1:3">
      <c r="A15997"/>
      <c r="B15997"/>
      <c r="C15997"/>
    </row>
    <row r="15998" spans="1:3">
      <c r="A15998"/>
      <c r="B15998"/>
      <c r="C15998"/>
    </row>
    <row r="15999" spans="1:3">
      <c r="A15999"/>
      <c r="B15999"/>
      <c r="C15999"/>
    </row>
    <row r="16000" spans="1:3">
      <c r="A16000"/>
      <c r="B16000"/>
      <c r="C16000"/>
    </row>
    <row r="16001" spans="1:3">
      <c r="A16001"/>
      <c r="B16001"/>
      <c r="C16001"/>
    </row>
    <row r="16002" spans="1:3">
      <c r="A16002"/>
      <c r="B16002"/>
      <c r="C16002"/>
    </row>
    <row r="16003" spans="1:3">
      <c r="A16003"/>
      <c r="B16003"/>
      <c r="C16003"/>
    </row>
    <row r="16004" spans="1:3">
      <c r="A16004"/>
      <c r="B16004"/>
      <c r="C16004"/>
    </row>
    <row r="16005" spans="1:3">
      <c r="A16005"/>
      <c r="B16005"/>
      <c r="C16005"/>
    </row>
    <row r="16006" spans="1:3">
      <c r="A16006"/>
      <c r="B16006"/>
      <c r="C16006"/>
    </row>
    <row r="16007" spans="1:3">
      <c r="A16007"/>
      <c r="B16007"/>
      <c r="C16007"/>
    </row>
    <row r="16008" spans="1:3">
      <c r="A16008"/>
      <c r="B16008"/>
      <c r="C16008"/>
    </row>
    <row r="16009" spans="1:3">
      <c r="A16009"/>
      <c r="B16009"/>
      <c r="C16009"/>
    </row>
    <row r="16010" spans="1:3">
      <c r="A16010"/>
      <c r="B16010"/>
      <c r="C16010"/>
    </row>
    <row r="16011" spans="1:3">
      <c r="A16011"/>
      <c r="B16011"/>
      <c r="C16011"/>
    </row>
    <row r="16012" spans="1:3">
      <c r="A16012"/>
      <c r="B16012"/>
      <c r="C16012"/>
    </row>
    <row r="16013" spans="1:3">
      <c r="A16013"/>
      <c r="B16013"/>
      <c r="C16013"/>
    </row>
    <row r="16014" spans="1:3">
      <c r="A16014"/>
      <c r="B16014"/>
      <c r="C16014"/>
    </row>
    <row r="16015" spans="1:3">
      <c r="A16015"/>
      <c r="B16015"/>
      <c r="C16015"/>
    </row>
    <row r="16016" spans="1:3">
      <c r="A16016"/>
      <c r="B16016"/>
      <c r="C16016"/>
    </row>
    <row r="16017" spans="1:3">
      <c r="A16017"/>
      <c r="B16017"/>
      <c r="C16017"/>
    </row>
    <row r="16018" spans="1:3">
      <c r="A16018"/>
      <c r="B16018"/>
      <c r="C16018"/>
    </row>
    <row r="16019" spans="1:3">
      <c r="A16019"/>
      <c r="B16019"/>
      <c r="C16019"/>
    </row>
    <row r="16020" spans="1:3">
      <c r="A16020"/>
      <c r="B16020"/>
      <c r="C16020"/>
    </row>
    <row r="16021" spans="1:3">
      <c r="A16021"/>
      <c r="B16021"/>
      <c r="C16021"/>
    </row>
    <row r="16022" spans="1:3">
      <c r="A16022"/>
      <c r="B16022"/>
      <c r="C16022"/>
    </row>
    <row r="16023" spans="1:3">
      <c r="A16023"/>
      <c r="B16023"/>
      <c r="C16023"/>
    </row>
    <row r="16024" spans="1:3">
      <c r="A16024"/>
      <c r="B16024"/>
      <c r="C16024"/>
    </row>
    <row r="16025" spans="1:3">
      <c r="A16025"/>
      <c r="B16025"/>
      <c r="C16025"/>
    </row>
    <row r="16026" spans="1:3">
      <c r="A16026"/>
      <c r="B16026"/>
      <c r="C16026"/>
    </row>
    <row r="16027" spans="1:3">
      <c r="A16027"/>
      <c r="B16027"/>
      <c r="C16027"/>
    </row>
    <row r="16028" spans="1:3">
      <c r="A16028"/>
      <c r="B16028"/>
      <c r="C16028"/>
    </row>
    <row r="16029" spans="1:3">
      <c r="A16029"/>
      <c r="B16029"/>
      <c r="C16029"/>
    </row>
    <row r="16030" spans="1:3">
      <c r="A16030"/>
      <c r="B16030"/>
      <c r="C16030"/>
    </row>
    <row r="16031" spans="1:3">
      <c r="A16031"/>
      <c r="B16031"/>
      <c r="C16031"/>
    </row>
    <row r="16032" spans="1:3">
      <c r="A16032"/>
      <c r="B16032"/>
      <c r="C16032"/>
    </row>
    <row r="16033" spans="1:3">
      <c r="A16033"/>
      <c r="B16033"/>
      <c r="C16033"/>
    </row>
    <row r="16034" spans="1:3">
      <c r="A16034"/>
      <c r="B16034"/>
      <c r="C16034"/>
    </row>
    <row r="16035" spans="1:3">
      <c r="A16035"/>
      <c r="B16035"/>
      <c r="C16035"/>
    </row>
    <row r="16036" spans="1:3">
      <c r="A16036"/>
      <c r="B16036"/>
      <c r="C16036"/>
    </row>
    <row r="16037" spans="1:3">
      <c r="A16037"/>
      <c r="B16037"/>
      <c r="C16037"/>
    </row>
    <row r="16038" spans="1:3">
      <c r="A16038"/>
      <c r="B16038"/>
      <c r="C16038"/>
    </row>
    <row r="16039" spans="1:3">
      <c r="A16039"/>
      <c r="B16039"/>
      <c r="C16039"/>
    </row>
    <row r="16040" spans="1:3">
      <c r="A16040"/>
      <c r="B16040"/>
      <c r="C16040"/>
    </row>
    <row r="16041" spans="1:3">
      <c r="A16041"/>
      <c r="B16041"/>
      <c r="C16041"/>
    </row>
    <row r="16042" spans="1:3">
      <c r="A16042"/>
      <c r="B16042"/>
      <c r="C16042"/>
    </row>
    <row r="16043" spans="1:3">
      <c r="A16043"/>
      <c r="B16043"/>
      <c r="C16043"/>
    </row>
    <row r="16044" spans="1:3">
      <c r="A16044"/>
      <c r="B16044"/>
      <c r="C16044"/>
    </row>
    <row r="16045" spans="1:3">
      <c r="A16045"/>
      <c r="B16045"/>
      <c r="C16045"/>
    </row>
    <row r="16046" spans="1:3">
      <c r="A16046"/>
      <c r="B16046"/>
      <c r="C16046"/>
    </row>
    <row r="16047" spans="1:3">
      <c r="A16047"/>
      <c r="B16047"/>
      <c r="C16047"/>
    </row>
    <row r="16048" spans="1:3">
      <c r="A16048"/>
      <c r="B16048"/>
      <c r="C16048"/>
    </row>
    <row r="16049" spans="1:3">
      <c r="A16049"/>
      <c r="B16049"/>
      <c r="C16049"/>
    </row>
    <row r="16050" spans="1:3">
      <c r="A16050"/>
      <c r="B16050"/>
      <c r="C16050"/>
    </row>
    <row r="16051" spans="1:3">
      <c r="A16051"/>
      <c r="B16051"/>
      <c r="C16051"/>
    </row>
    <row r="16052" spans="1:3">
      <c r="A16052"/>
      <c r="B16052"/>
      <c r="C16052"/>
    </row>
    <row r="16053" spans="1:3">
      <c r="A16053"/>
      <c r="B16053"/>
      <c r="C16053"/>
    </row>
    <row r="16054" spans="1:3">
      <c r="A16054"/>
      <c r="B16054"/>
      <c r="C16054"/>
    </row>
    <row r="16055" spans="1:3">
      <c r="A16055"/>
      <c r="B16055"/>
      <c r="C16055"/>
    </row>
    <row r="16056" spans="1:3">
      <c r="A16056"/>
      <c r="B16056"/>
      <c r="C16056"/>
    </row>
    <row r="16057" spans="1:3">
      <c r="A16057"/>
      <c r="B16057"/>
      <c r="C16057"/>
    </row>
    <row r="16058" spans="1:3">
      <c r="A16058"/>
      <c r="B16058"/>
      <c r="C16058"/>
    </row>
    <row r="16059" spans="1:3">
      <c r="A16059"/>
      <c r="B16059"/>
      <c r="C16059"/>
    </row>
    <row r="16060" spans="1:3">
      <c r="A16060"/>
      <c r="B16060"/>
      <c r="C16060"/>
    </row>
    <row r="16061" spans="1:3">
      <c r="A16061"/>
      <c r="B16061"/>
      <c r="C16061"/>
    </row>
    <row r="16062" spans="1:3">
      <c r="A16062"/>
      <c r="B16062"/>
      <c r="C16062"/>
    </row>
    <row r="16063" spans="1:3">
      <c r="A16063"/>
      <c r="B16063"/>
      <c r="C16063"/>
    </row>
    <row r="16064" spans="1:3">
      <c r="A16064"/>
      <c r="B16064"/>
      <c r="C16064"/>
    </row>
    <row r="16065" spans="1:3">
      <c r="A16065"/>
      <c r="B16065"/>
      <c r="C16065"/>
    </row>
    <row r="16066" spans="1:3">
      <c r="A16066"/>
      <c r="B16066"/>
      <c r="C16066"/>
    </row>
    <row r="16067" spans="1:3">
      <c r="A16067"/>
      <c r="B16067"/>
      <c r="C16067"/>
    </row>
    <row r="16068" spans="1:3">
      <c r="A16068"/>
      <c r="B16068"/>
      <c r="C16068"/>
    </row>
    <row r="16069" spans="1:3">
      <c r="A16069"/>
      <c r="B16069"/>
      <c r="C16069"/>
    </row>
    <row r="16070" spans="1:3">
      <c r="A16070"/>
      <c r="B16070"/>
      <c r="C16070"/>
    </row>
    <row r="16071" spans="1:3">
      <c r="A16071"/>
      <c r="B16071"/>
      <c r="C16071"/>
    </row>
    <row r="16072" spans="1:3">
      <c r="A16072"/>
      <c r="B16072"/>
      <c r="C16072"/>
    </row>
    <row r="16073" spans="1:3">
      <c r="A16073"/>
      <c r="B16073"/>
      <c r="C16073"/>
    </row>
    <row r="16074" spans="1:3">
      <c r="A16074"/>
      <c r="B16074"/>
      <c r="C16074"/>
    </row>
    <row r="16075" spans="1:3">
      <c r="A16075"/>
      <c r="B16075"/>
      <c r="C16075"/>
    </row>
    <row r="16076" spans="1:3">
      <c r="A16076"/>
      <c r="B16076"/>
      <c r="C16076"/>
    </row>
    <row r="16077" spans="1:3">
      <c r="A16077"/>
      <c r="B16077"/>
      <c r="C16077"/>
    </row>
    <row r="16078" spans="1:3">
      <c r="A16078"/>
      <c r="B16078"/>
      <c r="C16078"/>
    </row>
    <row r="16079" spans="1:3">
      <c r="A16079"/>
      <c r="B16079"/>
      <c r="C16079"/>
    </row>
    <row r="16080" spans="1:3">
      <c r="A16080"/>
      <c r="B16080"/>
      <c r="C16080"/>
    </row>
    <row r="16081" spans="1:3">
      <c r="A16081"/>
      <c r="B16081"/>
      <c r="C16081"/>
    </row>
    <row r="16082" spans="1:3">
      <c r="A16082"/>
      <c r="B16082"/>
      <c r="C16082"/>
    </row>
    <row r="16083" spans="1:3">
      <c r="A16083"/>
      <c r="B16083"/>
      <c r="C16083"/>
    </row>
    <row r="16084" spans="1:3">
      <c r="A16084"/>
      <c r="B16084"/>
      <c r="C16084"/>
    </row>
    <row r="16085" spans="1:3">
      <c r="A16085"/>
      <c r="B16085"/>
      <c r="C16085"/>
    </row>
    <row r="16086" spans="1:3">
      <c r="A16086"/>
      <c r="B16086"/>
      <c r="C16086"/>
    </row>
    <row r="16087" spans="1:3">
      <c r="A16087"/>
      <c r="B16087"/>
      <c r="C16087"/>
    </row>
    <row r="16088" spans="1:3">
      <c r="A16088"/>
      <c r="B16088"/>
      <c r="C16088"/>
    </row>
    <row r="16089" spans="1:3">
      <c r="A16089"/>
      <c r="B16089"/>
      <c r="C16089"/>
    </row>
    <row r="16090" spans="1:3">
      <c r="A16090"/>
      <c r="B16090"/>
      <c r="C16090"/>
    </row>
    <row r="16091" spans="1:3">
      <c r="A16091"/>
      <c r="B16091"/>
      <c r="C16091"/>
    </row>
    <row r="16092" spans="1:3">
      <c r="A16092"/>
      <c r="B16092"/>
      <c r="C16092"/>
    </row>
    <row r="16093" spans="1:3">
      <c r="A16093"/>
      <c r="B16093"/>
      <c r="C16093"/>
    </row>
    <row r="16094" spans="1:3">
      <c r="A16094"/>
      <c r="B16094"/>
      <c r="C16094"/>
    </row>
    <row r="16095" spans="1:3">
      <c r="A16095"/>
      <c r="B16095"/>
      <c r="C16095"/>
    </row>
    <row r="16096" spans="1:3">
      <c r="A16096"/>
      <c r="B16096"/>
      <c r="C16096"/>
    </row>
    <row r="16097" spans="1:3">
      <c r="A16097"/>
      <c r="B16097"/>
      <c r="C16097"/>
    </row>
    <row r="16098" spans="1:3">
      <c r="A16098"/>
      <c r="B16098"/>
      <c r="C16098"/>
    </row>
    <row r="16099" spans="1:3">
      <c r="A16099"/>
      <c r="B16099"/>
      <c r="C16099"/>
    </row>
    <row r="16100" spans="1:3">
      <c r="A16100"/>
      <c r="B16100"/>
      <c r="C16100"/>
    </row>
    <row r="16101" spans="1:3">
      <c r="A16101"/>
      <c r="B16101"/>
      <c r="C16101"/>
    </row>
    <row r="16102" spans="1:3">
      <c r="A16102"/>
      <c r="B16102"/>
      <c r="C16102"/>
    </row>
    <row r="16103" spans="1:3">
      <c r="A16103"/>
      <c r="B16103"/>
      <c r="C16103"/>
    </row>
    <row r="16104" spans="1:3">
      <c r="A16104"/>
      <c r="B16104"/>
      <c r="C16104"/>
    </row>
    <row r="16105" spans="1:3">
      <c r="A16105"/>
      <c r="B16105"/>
      <c r="C16105"/>
    </row>
    <row r="16106" spans="1:3">
      <c r="A16106"/>
      <c r="B16106"/>
      <c r="C16106"/>
    </row>
    <row r="16107" spans="1:3">
      <c r="A16107"/>
      <c r="B16107"/>
      <c r="C16107"/>
    </row>
    <row r="16108" spans="1:3">
      <c r="A16108"/>
      <c r="B16108"/>
      <c r="C16108"/>
    </row>
    <row r="16109" spans="1:3">
      <c r="A16109"/>
      <c r="B16109"/>
      <c r="C16109"/>
    </row>
    <row r="16110" spans="1:3">
      <c r="A16110"/>
      <c r="B16110"/>
      <c r="C16110"/>
    </row>
    <row r="16111" spans="1:3">
      <c r="A16111"/>
      <c r="B16111"/>
      <c r="C16111"/>
    </row>
    <row r="16112" spans="1:3">
      <c r="A16112"/>
      <c r="B16112"/>
      <c r="C16112"/>
    </row>
    <row r="16113" spans="1:3">
      <c r="A16113"/>
      <c r="B16113"/>
      <c r="C16113"/>
    </row>
    <row r="16114" spans="1:3">
      <c r="A16114"/>
      <c r="B16114"/>
      <c r="C16114"/>
    </row>
    <row r="16115" spans="1:3">
      <c r="A16115"/>
      <c r="B16115"/>
      <c r="C16115"/>
    </row>
    <row r="16116" spans="1:3">
      <c r="A16116"/>
      <c r="B16116"/>
      <c r="C16116"/>
    </row>
    <row r="16117" spans="1:3">
      <c r="A16117"/>
      <c r="B16117"/>
      <c r="C16117"/>
    </row>
    <row r="16118" spans="1:3">
      <c r="A16118"/>
      <c r="B16118"/>
      <c r="C16118"/>
    </row>
    <row r="16119" spans="1:3">
      <c r="A16119"/>
      <c r="B16119"/>
      <c r="C16119"/>
    </row>
    <row r="16120" spans="1:3">
      <c r="A16120"/>
      <c r="B16120"/>
      <c r="C16120"/>
    </row>
    <row r="16121" spans="1:3">
      <c r="A16121"/>
      <c r="B16121"/>
      <c r="C16121"/>
    </row>
    <row r="16122" spans="1:3">
      <c r="A16122"/>
      <c r="B16122"/>
      <c r="C16122"/>
    </row>
    <row r="16123" spans="1:3">
      <c r="A16123"/>
      <c r="B16123"/>
      <c r="C16123"/>
    </row>
    <row r="16124" spans="1:3">
      <c r="A16124"/>
      <c r="B16124"/>
      <c r="C16124"/>
    </row>
    <row r="16125" spans="1:3">
      <c r="A16125"/>
      <c r="B16125"/>
      <c r="C16125"/>
    </row>
    <row r="16126" spans="1:3">
      <c r="A16126"/>
      <c r="B16126"/>
      <c r="C16126"/>
    </row>
    <row r="16127" spans="1:3">
      <c r="A16127"/>
      <c r="B16127"/>
      <c r="C16127"/>
    </row>
    <row r="16128" spans="1:3">
      <c r="A16128"/>
      <c r="B16128"/>
      <c r="C16128"/>
    </row>
    <row r="16129" spans="1:3">
      <c r="A16129"/>
      <c r="B16129"/>
      <c r="C16129"/>
    </row>
    <row r="16130" spans="1:3">
      <c r="A16130"/>
      <c r="B16130"/>
      <c r="C16130"/>
    </row>
    <row r="16131" spans="1:3">
      <c r="A16131"/>
      <c r="B16131"/>
      <c r="C16131"/>
    </row>
    <row r="16132" spans="1:3">
      <c r="A16132"/>
      <c r="B16132"/>
      <c r="C16132"/>
    </row>
    <row r="16133" spans="1:3">
      <c r="A16133"/>
      <c r="B16133"/>
      <c r="C16133"/>
    </row>
    <row r="16134" spans="1:3">
      <c r="A16134"/>
      <c r="B16134"/>
      <c r="C16134"/>
    </row>
    <row r="16135" spans="1:3">
      <c r="A16135"/>
      <c r="B16135"/>
      <c r="C16135"/>
    </row>
    <row r="16136" spans="1:3">
      <c r="A16136"/>
      <c r="B16136"/>
      <c r="C16136"/>
    </row>
    <row r="16137" spans="1:3">
      <c r="A16137"/>
      <c r="B16137"/>
      <c r="C16137"/>
    </row>
    <row r="16138" spans="1:3">
      <c r="A16138"/>
      <c r="B16138"/>
      <c r="C16138"/>
    </row>
    <row r="16139" spans="1:3">
      <c r="A16139"/>
      <c r="B16139"/>
      <c r="C16139"/>
    </row>
    <row r="16140" spans="1:3">
      <c r="A16140"/>
      <c r="B16140"/>
      <c r="C16140"/>
    </row>
    <row r="16141" spans="1:3">
      <c r="A16141"/>
      <c r="B16141"/>
      <c r="C16141"/>
    </row>
    <row r="16142" spans="1:3">
      <c r="A16142"/>
      <c r="B16142"/>
      <c r="C16142"/>
    </row>
    <row r="16143" spans="1:3">
      <c r="A16143"/>
      <c r="B16143"/>
      <c r="C16143"/>
    </row>
    <row r="16144" spans="1:3">
      <c r="A16144"/>
      <c r="B16144"/>
      <c r="C16144"/>
    </row>
    <row r="16145" spans="1:3">
      <c r="A16145"/>
      <c r="B16145"/>
      <c r="C16145"/>
    </row>
    <row r="16146" spans="1:3">
      <c r="A16146"/>
      <c r="B16146"/>
      <c r="C16146"/>
    </row>
    <row r="16147" spans="1:3">
      <c r="A16147"/>
      <c r="B16147"/>
      <c r="C16147"/>
    </row>
    <row r="16148" spans="1:3">
      <c r="A16148"/>
      <c r="B16148"/>
      <c r="C16148"/>
    </row>
    <row r="16149" spans="1:3">
      <c r="A16149"/>
      <c r="B16149"/>
      <c r="C16149"/>
    </row>
    <row r="16150" spans="1:3">
      <c r="A16150"/>
      <c r="B16150"/>
      <c r="C16150"/>
    </row>
    <row r="16151" spans="1:3">
      <c r="A16151"/>
      <c r="B16151"/>
      <c r="C16151"/>
    </row>
    <row r="16152" spans="1:3">
      <c r="A16152"/>
      <c r="B16152"/>
      <c r="C16152"/>
    </row>
    <row r="16153" spans="1:3">
      <c r="A16153"/>
      <c r="B16153"/>
      <c r="C16153"/>
    </row>
    <row r="16154" spans="1:3">
      <c r="A16154"/>
      <c r="B16154"/>
      <c r="C16154"/>
    </row>
    <row r="16155" spans="1:3">
      <c r="A16155"/>
      <c r="B16155"/>
      <c r="C16155"/>
    </row>
    <row r="16156" spans="1:3">
      <c r="A16156"/>
      <c r="B16156"/>
      <c r="C16156"/>
    </row>
    <row r="16157" spans="1:3">
      <c r="A16157"/>
      <c r="B16157"/>
      <c r="C16157"/>
    </row>
    <row r="16158" spans="1:3">
      <c r="A16158"/>
      <c r="B16158"/>
      <c r="C16158"/>
    </row>
    <row r="16159" spans="1:3">
      <c r="A16159"/>
      <c r="B16159"/>
      <c r="C16159"/>
    </row>
    <row r="16160" spans="1:3">
      <c r="A16160"/>
      <c r="B16160"/>
      <c r="C16160"/>
    </row>
    <row r="16161" spans="1:3">
      <c r="A16161"/>
      <c r="B16161"/>
      <c r="C16161"/>
    </row>
    <row r="16162" spans="1:3">
      <c r="A16162"/>
      <c r="B16162"/>
      <c r="C16162"/>
    </row>
    <row r="16163" spans="1:3">
      <c r="A16163"/>
      <c r="B16163"/>
      <c r="C16163"/>
    </row>
    <row r="16164" spans="1:3">
      <c r="A16164"/>
      <c r="B16164"/>
      <c r="C16164"/>
    </row>
    <row r="16165" spans="1:3">
      <c r="A16165"/>
      <c r="B16165"/>
      <c r="C16165"/>
    </row>
    <row r="16166" spans="1:3">
      <c r="A16166"/>
      <c r="B16166"/>
      <c r="C16166"/>
    </row>
    <row r="16167" spans="1:3">
      <c r="A16167"/>
      <c r="B16167"/>
      <c r="C16167"/>
    </row>
    <row r="16168" spans="1:3">
      <c r="A16168"/>
      <c r="B16168"/>
      <c r="C16168"/>
    </row>
    <row r="16169" spans="1:3">
      <c r="A16169"/>
      <c r="B16169"/>
      <c r="C16169"/>
    </row>
    <row r="16170" spans="1:3">
      <c r="A16170"/>
      <c r="B16170"/>
      <c r="C16170"/>
    </row>
    <row r="16171" spans="1:3">
      <c r="A16171"/>
      <c r="B16171"/>
      <c r="C16171"/>
    </row>
    <row r="16172" spans="1:3">
      <c r="A16172"/>
      <c r="B16172"/>
      <c r="C16172"/>
    </row>
    <row r="16173" spans="1:3">
      <c r="A16173"/>
      <c r="B16173"/>
      <c r="C16173"/>
    </row>
    <row r="16174" spans="1:3">
      <c r="A16174"/>
      <c r="B16174"/>
      <c r="C16174"/>
    </row>
    <row r="16175" spans="1:3">
      <c r="A16175"/>
      <c r="B16175"/>
      <c r="C16175"/>
    </row>
    <row r="16176" spans="1:3">
      <c r="A16176"/>
      <c r="B16176"/>
      <c r="C16176"/>
    </row>
    <row r="16177" spans="1:3">
      <c r="A16177"/>
      <c r="B16177"/>
      <c r="C16177"/>
    </row>
    <row r="16178" spans="1:3">
      <c r="A16178"/>
      <c r="B16178"/>
      <c r="C16178"/>
    </row>
    <row r="16179" spans="1:3">
      <c r="A16179"/>
      <c r="B16179"/>
      <c r="C16179"/>
    </row>
    <row r="16180" spans="1:3">
      <c r="A16180"/>
      <c r="B16180"/>
      <c r="C16180"/>
    </row>
    <row r="16181" spans="1:3">
      <c r="A16181"/>
      <c r="B16181"/>
      <c r="C16181"/>
    </row>
    <row r="16182" spans="1:3">
      <c r="A16182"/>
      <c r="B16182"/>
      <c r="C16182"/>
    </row>
    <row r="16183" spans="1:3">
      <c r="A16183"/>
      <c r="B16183"/>
      <c r="C16183"/>
    </row>
    <row r="16184" spans="1:3">
      <c r="A16184"/>
      <c r="B16184"/>
      <c r="C16184"/>
    </row>
    <row r="16185" spans="1:3">
      <c r="A16185"/>
      <c r="B16185"/>
      <c r="C16185"/>
    </row>
    <row r="16186" spans="1:3">
      <c r="A16186"/>
      <c r="B16186"/>
      <c r="C16186"/>
    </row>
    <row r="16187" spans="1:3">
      <c r="A16187"/>
      <c r="B16187"/>
      <c r="C16187"/>
    </row>
    <row r="16188" spans="1:3">
      <c r="A16188"/>
      <c r="B16188"/>
      <c r="C16188"/>
    </row>
    <row r="16189" spans="1:3">
      <c r="A16189"/>
      <c r="B16189"/>
      <c r="C16189"/>
    </row>
    <row r="16190" spans="1:3">
      <c r="A16190"/>
      <c r="B16190"/>
      <c r="C16190"/>
    </row>
    <row r="16191" spans="1:3">
      <c r="A16191"/>
      <c r="B16191"/>
      <c r="C16191"/>
    </row>
    <row r="16192" spans="1:3">
      <c r="A16192"/>
      <c r="B16192"/>
      <c r="C16192"/>
    </row>
    <row r="16193" spans="1:3">
      <c r="A16193"/>
      <c r="B16193"/>
      <c r="C16193"/>
    </row>
    <row r="16194" spans="1:3">
      <c r="A16194"/>
      <c r="B16194"/>
      <c r="C16194"/>
    </row>
    <row r="16195" spans="1:3">
      <c r="A16195"/>
      <c r="B16195"/>
      <c r="C16195"/>
    </row>
    <row r="16196" spans="1:3">
      <c r="A16196"/>
      <c r="B16196"/>
      <c r="C16196"/>
    </row>
    <row r="16197" spans="1:3">
      <c r="A16197"/>
      <c r="B16197"/>
      <c r="C16197"/>
    </row>
    <row r="16198" spans="1:3">
      <c r="A16198"/>
      <c r="B16198"/>
      <c r="C16198"/>
    </row>
    <row r="16199" spans="1:3">
      <c r="A16199"/>
      <c r="B16199"/>
      <c r="C16199"/>
    </row>
    <row r="16200" spans="1:3">
      <c r="A16200"/>
      <c r="B16200"/>
      <c r="C16200"/>
    </row>
    <row r="16201" spans="1:3">
      <c r="A16201"/>
      <c r="B16201"/>
      <c r="C16201"/>
    </row>
    <row r="16202" spans="1:3">
      <c r="A16202"/>
      <c r="B16202"/>
      <c r="C16202"/>
    </row>
    <row r="16203" spans="1:3">
      <c r="A16203"/>
      <c r="B16203"/>
      <c r="C16203"/>
    </row>
    <row r="16204" spans="1:3">
      <c r="A16204"/>
      <c r="B16204"/>
      <c r="C16204"/>
    </row>
    <row r="16205" spans="1:3">
      <c r="A16205"/>
      <c r="B16205"/>
      <c r="C16205"/>
    </row>
    <row r="16206" spans="1:3">
      <c r="A16206"/>
      <c r="B16206"/>
      <c r="C16206"/>
    </row>
    <row r="16207" spans="1:3">
      <c r="A16207"/>
      <c r="B16207"/>
      <c r="C16207"/>
    </row>
    <row r="16208" spans="1:3">
      <c r="A16208"/>
      <c r="B16208"/>
      <c r="C16208"/>
    </row>
    <row r="16209" spans="1:3">
      <c r="A16209"/>
      <c r="B16209"/>
      <c r="C16209"/>
    </row>
    <row r="16210" spans="1:3">
      <c r="A16210"/>
      <c r="B16210"/>
      <c r="C16210"/>
    </row>
    <row r="16211" spans="1:3">
      <c r="A16211"/>
      <c r="B16211"/>
      <c r="C16211"/>
    </row>
    <row r="16212" spans="1:3">
      <c r="A16212"/>
      <c r="B16212"/>
      <c r="C16212"/>
    </row>
    <row r="16213" spans="1:3">
      <c r="A16213"/>
      <c r="B16213"/>
      <c r="C16213"/>
    </row>
    <row r="16214" spans="1:3">
      <c r="A16214"/>
      <c r="B16214"/>
      <c r="C16214"/>
    </row>
    <row r="16215" spans="1:3">
      <c r="A16215"/>
      <c r="B16215"/>
      <c r="C16215"/>
    </row>
    <row r="16216" spans="1:3">
      <c r="A16216"/>
      <c r="B16216"/>
      <c r="C16216"/>
    </row>
    <row r="16217" spans="1:3">
      <c r="A16217"/>
      <c r="B16217"/>
      <c r="C16217"/>
    </row>
    <row r="16218" spans="1:3">
      <c r="A16218"/>
      <c r="B16218"/>
      <c r="C16218"/>
    </row>
    <row r="16219" spans="1:3">
      <c r="A16219"/>
      <c r="B16219"/>
      <c r="C16219"/>
    </row>
    <row r="16220" spans="1:3">
      <c r="A16220"/>
      <c r="B16220"/>
      <c r="C16220"/>
    </row>
    <row r="16221" spans="1:3">
      <c r="A16221"/>
      <c r="B16221"/>
      <c r="C16221"/>
    </row>
    <row r="16222" spans="1:3">
      <c r="A16222"/>
      <c r="B16222"/>
      <c r="C16222"/>
    </row>
    <row r="16223" spans="1:3">
      <c r="A16223"/>
      <c r="B16223"/>
      <c r="C16223"/>
    </row>
    <row r="16224" spans="1:3">
      <c r="A16224"/>
      <c r="B16224"/>
      <c r="C16224"/>
    </row>
    <row r="16225" spans="1:3">
      <c r="A16225"/>
      <c r="B16225"/>
      <c r="C16225"/>
    </row>
    <row r="16226" spans="1:3">
      <c r="A16226"/>
      <c r="B16226"/>
      <c r="C16226"/>
    </row>
    <row r="16227" spans="1:3">
      <c r="A16227"/>
      <c r="B16227"/>
      <c r="C16227"/>
    </row>
    <row r="16228" spans="1:3">
      <c r="A16228"/>
      <c r="B16228"/>
      <c r="C16228"/>
    </row>
    <row r="16229" spans="1:3">
      <c r="A16229"/>
      <c r="B16229"/>
      <c r="C16229"/>
    </row>
    <row r="16230" spans="1:3">
      <c r="A16230"/>
      <c r="B16230"/>
      <c r="C16230"/>
    </row>
    <row r="16231" spans="1:3">
      <c r="A16231"/>
      <c r="B16231"/>
      <c r="C16231"/>
    </row>
    <row r="16232" spans="1:3">
      <c r="A16232"/>
      <c r="B16232"/>
      <c r="C16232"/>
    </row>
    <row r="16233" spans="1:3">
      <c r="A16233"/>
      <c r="B16233"/>
      <c r="C16233"/>
    </row>
    <row r="16234" spans="1:3">
      <c r="A16234"/>
      <c r="B16234"/>
      <c r="C16234"/>
    </row>
    <row r="16235" spans="1:3">
      <c r="A16235"/>
      <c r="B16235"/>
      <c r="C16235"/>
    </row>
    <row r="16236" spans="1:3">
      <c r="A16236"/>
      <c r="B16236"/>
      <c r="C16236"/>
    </row>
    <row r="16237" spans="1:3">
      <c r="A16237"/>
      <c r="B16237"/>
      <c r="C16237"/>
    </row>
    <row r="16238" spans="1:3">
      <c r="A16238"/>
      <c r="B16238"/>
      <c r="C16238"/>
    </row>
    <row r="16239" spans="1:3">
      <c r="A16239"/>
      <c r="B16239"/>
      <c r="C16239"/>
    </row>
    <row r="16240" spans="1:3">
      <c r="A16240"/>
      <c r="B16240"/>
      <c r="C16240"/>
    </row>
    <row r="16241" spans="1:3">
      <c r="A16241"/>
      <c r="B16241"/>
      <c r="C16241"/>
    </row>
    <row r="16242" spans="1:3">
      <c r="A16242"/>
      <c r="B16242"/>
      <c r="C16242"/>
    </row>
    <row r="16243" spans="1:3">
      <c r="A16243"/>
      <c r="B16243"/>
      <c r="C16243"/>
    </row>
    <row r="16244" spans="1:3">
      <c r="A16244"/>
      <c r="B16244"/>
      <c r="C16244"/>
    </row>
    <row r="16245" spans="1:3">
      <c r="A16245"/>
      <c r="B16245"/>
      <c r="C16245"/>
    </row>
    <row r="16246" spans="1:3">
      <c r="A16246"/>
      <c r="B16246"/>
      <c r="C16246"/>
    </row>
    <row r="16247" spans="1:3">
      <c r="A16247"/>
      <c r="B16247"/>
      <c r="C16247"/>
    </row>
    <row r="16248" spans="1:3">
      <c r="A16248"/>
      <c r="B16248"/>
      <c r="C16248"/>
    </row>
    <row r="16249" spans="1:3">
      <c r="A16249"/>
      <c r="B16249"/>
      <c r="C16249"/>
    </row>
    <row r="16250" spans="1:3">
      <c r="A16250"/>
      <c r="B16250"/>
      <c r="C16250"/>
    </row>
    <row r="16251" spans="1:3">
      <c r="A16251"/>
      <c r="B16251"/>
      <c r="C16251"/>
    </row>
    <row r="16252" spans="1:3">
      <c r="A16252"/>
      <c r="B16252"/>
      <c r="C16252"/>
    </row>
    <row r="16253" spans="1:3">
      <c r="A16253"/>
      <c r="B16253"/>
      <c r="C16253"/>
    </row>
    <row r="16254" spans="1:3">
      <c r="A16254"/>
      <c r="B16254"/>
      <c r="C16254"/>
    </row>
    <row r="16255" spans="1:3">
      <c r="A16255"/>
      <c r="B16255"/>
      <c r="C16255"/>
    </row>
    <row r="16256" spans="1:3">
      <c r="A16256"/>
      <c r="B16256"/>
      <c r="C16256"/>
    </row>
    <row r="16257" spans="1:3">
      <c r="A16257"/>
      <c r="B16257"/>
      <c r="C16257"/>
    </row>
    <row r="16258" spans="1:3">
      <c r="A16258"/>
      <c r="B16258"/>
      <c r="C16258"/>
    </row>
    <row r="16259" spans="1:3">
      <c r="A16259"/>
      <c r="B16259"/>
      <c r="C16259"/>
    </row>
    <row r="16260" spans="1:3">
      <c r="A16260"/>
      <c r="B16260"/>
      <c r="C16260"/>
    </row>
    <row r="16261" spans="1:3">
      <c r="A16261"/>
      <c r="B16261"/>
      <c r="C16261"/>
    </row>
    <row r="16262" spans="1:3">
      <c r="A16262"/>
      <c r="B16262"/>
      <c r="C16262"/>
    </row>
    <row r="16263" spans="1:3">
      <c r="A16263"/>
      <c r="B16263"/>
      <c r="C16263"/>
    </row>
    <row r="16264" spans="1:3">
      <c r="A16264"/>
      <c r="B16264"/>
      <c r="C16264"/>
    </row>
    <row r="16265" spans="1:3">
      <c r="A16265"/>
      <c r="B16265"/>
      <c r="C16265"/>
    </row>
    <row r="16266" spans="1:3">
      <c r="A16266"/>
      <c r="B16266"/>
      <c r="C16266"/>
    </row>
    <row r="16267" spans="1:3">
      <c r="A16267"/>
      <c r="B16267"/>
      <c r="C16267"/>
    </row>
    <row r="16268" spans="1:3">
      <c r="A16268"/>
      <c r="B16268"/>
      <c r="C16268"/>
    </row>
    <row r="16269" spans="1:3">
      <c r="A16269"/>
      <c r="B16269"/>
      <c r="C16269"/>
    </row>
    <row r="16270" spans="1:3">
      <c r="A16270"/>
      <c r="B16270"/>
      <c r="C16270"/>
    </row>
    <row r="16271" spans="1:3">
      <c r="A16271"/>
      <c r="B16271"/>
      <c r="C16271"/>
    </row>
    <row r="16272" spans="1:3">
      <c r="A16272"/>
      <c r="B16272"/>
      <c r="C16272"/>
    </row>
    <row r="16273" spans="1:3">
      <c r="A16273"/>
      <c r="B16273"/>
      <c r="C16273"/>
    </row>
    <row r="16274" spans="1:3">
      <c r="A16274"/>
      <c r="B16274"/>
      <c r="C16274"/>
    </row>
    <row r="16275" spans="1:3">
      <c r="A16275"/>
      <c r="B16275"/>
      <c r="C16275"/>
    </row>
    <row r="16276" spans="1:3">
      <c r="A16276"/>
      <c r="B16276"/>
      <c r="C16276"/>
    </row>
    <row r="16277" spans="1:3">
      <c r="A16277"/>
      <c r="B16277"/>
      <c r="C16277"/>
    </row>
    <row r="16278" spans="1:3">
      <c r="A16278"/>
      <c r="B16278"/>
      <c r="C16278"/>
    </row>
    <row r="16279" spans="1:3">
      <c r="A16279"/>
      <c r="B16279"/>
      <c r="C16279"/>
    </row>
    <row r="16280" spans="1:3">
      <c r="A16280"/>
      <c r="B16280"/>
      <c r="C16280"/>
    </row>
    <row r="16281" spans="1:3">
      <c r="A16281"/>
      <c r="B16281"/>
      <c r="C16281"/>
    </row>
    <row r="16282" spans="1:3">
      <c r="A16282"/>
      <c r="B16282"/>
      <c r="C16282"/>
    </row>
    <row r="16283" spans="1:3">
      <c r="A16283"/>
      <c r="B16283"/>
      <c r="C16283"/>
    </row>
    <row r="16284" spans="1:3">
      <c r="A16284"/>
      <c r="B16284"/>
      <c r="C16284"/>
    </row>
    <row r="16285" spans="1:3">
      <c r="A16285"/>
      <c r="B16285"/>
      <c r="C16285"/>
    </row>
    <row r="16286" spans="1:3">
      <c r="A16286"/>
      <c r="B16286"/>
      <c r="C16286"/>
    </row>
    <row r="16287" spans="1:3">
      <c r="A16287"/>
      <c r="B16287"/>
      <c r="C16287"/>
    </row>
    <row r="16288" spans="1:3">
      <c r="A16288"/>
      <c r="B16288"/>
      <c r="C16288"/>
    </row>
    <row r="16289" spans="1:3">
      <c r="A16289"/>
      <c r="B16289"/>
      <c r="C16289"/>
    </row>
    <row r="16290" spans="1:3">
      <c r="A16290"/>
      <c r="B16290"/>
      <c r="C16290"/>
    </row>
    <row r="16291" spans="1:3">
      <c r="A16291"/>
      <c r="B16291"/>
      <c r="C16291"/>
    </row>
    <row r="16292" spans="1:3">
      <c r="A16292"/>
      <c r="B16292"/>
      <c r="C16292"/>
    </row>
    <row r="16293" spans="1:3">
      <c r="A16293"/>
      <c r="B16293"/>
      <c r="C16293"/>
    </row>
    <row r="16294" spans="1:3">
      <c r="A16294"/>
      <c r="B16294"/>
      <c r="C16294"/>
    </row>
    <row r="16295" spans="1:3">
      <c r="A16295"/>
      <c r="B16295"/>
      <c r="C16295"/>
    </row>
    <row r="16296" spans="1:3">
      <c r="A16296"/>
      <c r="B16296"/>
      <c r="C16296"/>
    </row>
    <row r="16297" spans="1:3">
      <c r="A16297"/>
      <c r="B16297"/>
      <c r="C16297"/>
    </row>
    <row r="16298" spans="1:3">
      <c r="A16298"/>
      <c r="B16298"/>
      <c r="C16298"/>
    </row>
    <row r="16299" spans="1:3">
      <c r="A16299"/>
      <c r="B16299"/>
      <c r="C16299"/>
    </row>
    <row r="16300" spans="1:3">
      <c r="A16300"/>
      <c r="B16300"/>
      <c r="C16300"/>
    </row>
    <row r="16301" spans="1:3">
      <c r="A16301"/>
      <c r="B16301"/>
      <c r="C16301"/>
    </row>
    <row r="16302" spans="1:3">
      <c r="A16302"/>
      <c r="B16302"/>
      <c r="C16302"/>
    </row>
    <row r="16303" spans="1:3">
      <c r="A16303"/>
      <c r="B16303"/>
      <c r="C16303"/>
    </row>
    <row r="16304" spans="1:3">
      <c r="A16304"/>
      <c r="B16304"/>
      <c r="C16304"/>
    </row>
    <row r="16305" spans="1:3">
      <c r="A16305"/>
      <c r="B16305"/>
      <c r="C16305"/>
    </row>
    <row r="16306" spans="1:3">
      <c r="A16306"/>
      <c r="B16306"/>
      <c r="C16306"/>
    </row>
    <row r="16307" spans="1:3">
      <c r="A16307"/>
      <c r="B16307"/>
      <c r="C16307"/>
    </row>
    <row r="16308" spans="1:3">
      <c r="A16308"/>
      <c r="B16308"/>
      <c r="C16308"/>
    </row>
    <row r="16309" spans="1:3">
      <c r="A16309"/>
      <c r="B16309"/>
      <c r="C16309"/>
    </row>
    <row r="16310" spans="1:3">
      <c r="A16310"/>
      <c r="B16310"/>
      <c r="C16310"/>
    </row>
    <row r="16311" spans="1:3">
      <c r="A16311"/>
      <c r="B16311"/>
      <c r="C16311"/>
    </row>
    <row r="16312" spans="1:3">
      <c r="A16312"/>
      <c r="B16312"/>
      <c r="C16312"/>
    </row>
    <row r="16313" spans="1:3">
      <c r="A16313"/>
      <c r="B16313"/>
      <c r="C16313"/>
    </row>
    <row r="16314" spans="1:3">
      <c r="A16314"/>
      <c r="B16314"/>
      <c r="C16314"/>
    </row>
    <row r="16315" spans="1:3">
      <c r="A16315"/>
      <c r="B16315"/>
      <c r="C16315"/>
    </row>
    <row r="16316" spans="1:3">
      <c r="A16316"/>
      <c r="B16316"/>
      <c r="C16316"/>
    </row>
    <row r="16317" spans="1:3">
      <c r="A16317"/>
      <c r="B16317"/>
      <c r="C16317"/>
    </row>
    <row r="16318" spans="1:3">
      <c r="A16318"/>
      <c r="B16318"/>
      <c r="C16318"/>
    </row>
    <row r="16319" spans="1:3">
      <c r="A16319"/>
      <c r="B16319"/>
      <c r="C16319"/>
    </row>
    <row r="16320" spans="1:3">
      <c r="A16320"/>
      <c r="B16320"/>
      <c r="C16320"/>
    </row>
    <row r="16321" spans="1:3">
      <c r="A16321"/>
      <c r="B16321"/>
      <c r="C16321"/>
    </row>
    <row r="16322" spans="1:3">
      <c r="A16322"/>
      <c r="B16322"/>
      <c r="C16322"/>
    </row>
    <row r="16323" spans="1:3">
      <c r="A16323"/>
      <c r="B16323"/>
      <c r="C16323"/>
    </row>
    <row r="16324" spans="1:3">
      <c r="A16324"/>
      <c r="B16324"/>
      <c r="C16324"/>
    </row>
    <row r="16325" spans="1:3">
      <c r="A16325"/>
      <c r="B16325"/>
      <c r="C16325"/>
    </row>
    <row r="16326" spans="1:3">
      <c r="A16326"/>
      <c r="B16326"/>
      <c r="C16326"/>
    </row>
    <row r="16327" spans="1:3">
      <c r="A16327"/>
      <c r="B16327"/>
      <c r="C16327"/>
    </row>
    <row r="16328" spans="1:3">
      <c r="A16328"/>
      <c r="B16328"/>
      <c r="C16328"/>
    </row>
    <row r="16329" spans="1:3">
      <c r="A16329"/>
      <c r="B16329"/>
      <c r="C16329"/>
    </row>
    <row r="16330" spans="1:3">
      <c r="A16330"/>
      <c r="B16330"/>
      <c r="C16330"/>
    </row>
    <row r="16331" spans="1:3">
      <c r="A16331"/>
      <c r="B16331"/>
      <c r="C16331"/>
    </row>
    <row r="16332" spans="1:3">
      <c r="A16332"/>
      <c r="B16332"/>
      <c r="C16332"/>
    </row>
    <row r="16333" spans="1:3">
      <c r="A16333"/>
      <c r="B16333"/>
      <c r="C16333"/>
    </row>
    <row r="16334" spans="1:3">
      <c r="A16334"/>
      <c r="B16334"/>
      <c r="C16334"/>
    </row>
    <row r="16335" spans="1:3">
      <c r="A16335"/>
      <c r="B16335"/>
      <c r="C16335"/>
    </row>
    <row r="16336" spans="1:3">
      <c r="A16336"/>
      <c r="B16336"/>
      <c r="C16336"/>
    </row>
    <row r="16337" spans="1:3">
      <c r="A16337"/>
      <c r="B16337"/>
      <c r="C16337"/>
    </row>
    <row r="16338" spans="1:3">
      <c r="A16338"/>
      <c r="B16338"/>
      <c r="C16338"/>
    </row>
    <row r="16339" spans="1:3">
      <c r="A16339"/>
      <c r="B16339"/>
      <c r="C16339"/>
    </row>
    <row r="16340" spans="1:3">
      <c r="A16340"/>
      <c r="B16340"/>
      <c r="C16340"/>
    </row>
    <row r="16341" spans="1:3">
      <c r="A16341"/>
      <c r="B16341"/>
      <c r="C16341"/>
    </row>
    <row r="16342" spans="1:3">
      <c r="A16342"/>
      <c r="B16342"/>
      <c r="C16342"/>
    </row>
    <row r="16343" spans="1:3">
      <c r="A16343"/>
      <c r="B16343"/>
      <c r="C16343"/>
    </row>
    <row r="16344" spans="1:3">
      <c r="A16344"/>
      <c r="B16344"/>
      <c r="C16344"/>
    </row>
    <row r="16345" spans="1:3">
      <c r="A16345"/>
      <c r="B16345"/>
      <c r="C16345"/>
    </row>
    <row r="16346" spans="1:3">
      <c r="A16346"/>
      <c r="B16346"/>
      <c r="C16346"/>
    </row>
    <row r="16347" spans="1:3">
      <c r="A16347"/>
      <c r="B16347"/>
      <c r="C16347"/>
    </row>
    <row r="16348" spans="1:3">
      <c r="A16348"/>
      <c r="B16348"/>
      <c r="C16348"/>
    </row>
    <row r="16349" spans="1:3">
      <c r="A16349"/>
      <c r="B16349"/>
      <c r="C16349"/>
    </row>
    <row r="16350" spans="1:3">
      <c r="A16350"/>
      <c r="B16350"/>
      <c r="C16350"/>
    </row>
    <row r="16351" spans="1:3">
      <c r="A16351"/>
      <c r="B16351"/>
      <c r="C16351"/>
    </row>
    <row r="16352" spans="1:3">
      <c r="A16352"/>
      <c r="B16352"/>
      <c r="C16352"/>
    </row>
    <row r="16353" spans="1:3">
      <c r="A16353"/>
      <c r="B16353"/>
      <c r="C16353"/>
    </row>
    <row r="16354" spans="1:3">
      <c r="A16354"/>
      <c r="B16354"/>
      <c r="C16354"/>
    </row>
    <row r="16355" spans="1:3">
      <c r="A16355"/>
      <c r="B16355"/>
      <c r="C16355"/>
    </row>
    <row r="16356" spans="1:3">
      <c r="A16356"/>
      <c r="B16356"/>
      <c r="C16356"/>
    </row>
    <row r="16357" spans="1:3">
      <c r="A16357"/>
      <c r="B16357"/>
      <c r="C16357"/>
    </row>
    <row r="16358" spans="1:3">
      <c r="A16358"/>
      <c r="B16358"/>
      <c r="C16358"/>
    </row>
    <row r="16359" spans="1:3">
      <c r="A16359"/>
      <c r="B16359"/>
      <c r="C16359"/>
    </row>
    <row r="16360" spans="1:3">
      <c r="A16360"/>
      <c r="B16360"/>
      <c r="C16360"/>
    </row>
    <row r="16361" spans="1:3">
      <c r="A16361"/>
      <c r="B16361"/>
      <c r="C16361"/>
    </row>
    <row r="16362" spans="1:3">
      <c r="A16362"/>
      <c r="B16362"/>
      <c r="C16362"/>
    </row>
    <row r="16363" spans="1:3">
      <c r="A16363"/>
      <c r="B16363"/>
      <c r="C16363"/>
    </row>
    <row r="16364" spans="1:3">
      <c r="A16364"/>
      <c r="B16364"/>
      <c r="C16364"/>
    </row>
    <row r="16365" spans="1:3">
      <c r="A16365"/>
      <c r="B16365"/>
      <c r="C16365"/>
    </row>
    <row r="16366" spans="1:3">
      <c r="A16366"/>
      <c r="B16366"/>
      <c r="C16366"/>
    </row>
    <row r="16367" spans="1:3">
      <c r="A16367"/>
      <c r="B16367"/>
      <c r="C16367"/>
    </row>
    <row r="16368" spans="1:3">
      <c r="A16368"/>
      <c r="B16368"/>
      <c r="C16368"/>
    </row>
    <row r="16369" spans="1:3">
      <c r="A16369"/>
      <c r="B16369"/>
      <c r="C16369"/>
    </row>
    <row r="16370" spans="1:3">
      <c r="A16370"/>
      <c r="B16370"/>
      <c r="C16370"/>
    </row>
    <row r="16371" spans="1:3">
      <c r="A16371"/>
      <c r="B16371"/>
      <c r="C16371"/>
    </row>
    <row r="16372" spans="1:3">
      <c r="A16372"/>
      <c r="B16372"/>
      <c r="C16372"/>
    </row>
    <row r="16373" spans="1:3">
      <c r="A16373"/>
      <c r="B16373"/>
      <c r="C16373"/>
    </row>
    <row r="16374" spans="1:3">
      <c r="A16374"/>
      <c r="B16374"/>
      <c r="C16374"/>
    </row>
    <row r="16375" spans="1:3">
      <c r="A16375"/>
      <c r="B16375"/>
      <c r="C16375"/>
    </row>
    <row r="16376" spans="1:3">
      <c r="A16376"/>
      <c r="B16376"/>
      <c r="C16376"/>
    </row>
    <row r="16377" spans="1:3">
      <c r="A16377"/>
      <c r="B16377"/>
      <c r="C16377"/>
    </row>
    <row r="16378" spans="1:3">
      <c r="A16378"/>
      <c r="B16378"/>
      <c r="C16378"/>
    </row>
    <row r="16379" spans="1:3">
      <c r="A16379"/>
      <c r="B16379"/>
      <c r="C16379"/>
    </row>
    <row r="16380" spans="1:3">
      <c r="A16380"/>
      <c r="B16380"/>
      <c r="C16380"/>
    </row>
    <row r="16381" spans="1:3">
      <c r="A16381"/>
      <c r="B16381"/>
      <c r="C16381"/>
    </row>
    <row r="16382" spans="1:3">
      <c r="A16382"/>
      <c r="B16382"/>
      <c r="C16382"/>
    </row>
    <row r="16383" spans="1:3">
      <c r="A16383"/>
      <c r="B16383"/>
      <c r="C16383"/>
    </row>
    <row r="16384" spans="1:3">
      <c r="A16384"/>
      <c r="B16384"/>
      <c r="C16384"/>
    </row>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CC987-D1AD-4994-9F15-5CCDA024FC3A}">
  <dimension ref="A1:AI77"/>
  <sheetViews>
    <sheetView showGridLines="0" workbookViewId="0">
      <selection activeCell="E2" sqref="E2:M2"/>
    </sheetView>
  </sheetViews>
  <sheetFormatPr defaultRowHeight="14.4"/>
  <cols>
    <col min="1" max="2" width="4.44140625" style="13" customWidth="1"/>
    <col min="3" max="3" width="48.6640625" style="26" customWidth="1"/>
    <col min="4" max="4" width="9.109375" style="26"/>
    <col min="5" max="13" width="8.6640625" style="26" customWidth="1"/>
    <col min="14" max="35" width="9.109375" style="26"/>
  </cols>
  <sheetData>
    <row r="1" spans="1:35" s="2" customFormat="1" ht="33.75" customHeight="1">
      <c r="A1" s="12"/>
      <c r="B1" s="12"/>
      <c r="C1" s="232" t="s">
        <v>2045</v>
      </c>
      <c r="D1" s="232"/>
      <c r="E1" s="233"/>
      <c r="F1" s="233"/>
      <c r="G1" s="233"/>
      <c r="H1" s="233"/>
      <c r="I1" s="233"/>
      <c r="J1" s="233"/>
      <c r="K1" s="233"/>
      <c r="L1" s="233"/>
      <c r="M1" s="233"/>
      <c r="N1" s="14"/>
      <c r="O1" s="14"/>
      <c r="P1" s="14"/>
      <c r="Q1" s="14"/>
      <c r="R1" s="14"/>
    </row>
    <row r="2" spans="1:35" s="8" customFormat="1" ht="11.25" customHeight="1">
      <c r="A2" s="8" t="s">
        <v>1684</v>
      </c>
      <c r="C2" s="9"/>
      <c r="D2" s="10"/>
      <c r="E2" s="11" t="s">
        <v>7118</v>
      </c>
      <c r="F2" s="11" t="s">
        <v>1802</v>
      </c>
      <c r="G2" s="11" t="s">
        <v>1803</v>
      </c>
      <c r="H2" s="11" t="s">
        <v>1804</v>
      </c>
      <c r="I2" s="11" t="s">
        <v>1805</v>
      </c>
      <c r="J2" s="11" t="s">
        <v>1806</v>
      </c>
      <c r="K2" s="11" t="s">
        <v>1807</v>
      </c>
      <c r="L2" s="11" t="s">
        <v>1808</v>
      </c>
      <c r="M2" s="11" t="s">
        <v>1809</v>
      </c>
    </row>
    <row r="3" spans="1:35" s="1" customFormat="1" ht="42" customHeight="1">
      <c r="A3" s="8">
        <v>3</v>
      </c>
      <c r="B3" s="8"/>
      <c r="C3" s="234" t="s">
        <v>1</v>
      </c>
      <c r="D3" s="234"/>
      <c r="E3" s="234"/>
      <c r="F3" s="234"/>
      <c r="G3" s="234"/>
      <c r="H3" s="234"/>
      <c r="I3" s="234"/>
      <c r="J3" s="234"/>
      <c r="K3" s="234"/>
      <c r="L3" s="234"/>
      <c r="M3" s="234"/>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8"/>
      <c r="E4" s="16"/>
      <c r="F4" s="18"/>
      <c r="G4" s="19"/>
      <c r="H4" s="19"/>
      <c r="I4" s="19"/>
      <c r="J4" s="19"/>
      <c r="K4" s="19"/>
      <c r="L4" s="19"/>
      <c r="M4" s="18"/>
      <c r="N4" s="16"/>
      <c r="O4" s="16"/>
      <c r="P4" s="16"/>
      <c r="Q4" s="16"/>
      <c r="R4" s="16"/>
      <c r="S4" s="16"/>
      <c r="T4" s="16"/>
      <c r="U4" s="16"/>
      <c r="V4" s="16"/>
      <c r="W4" s="16"/>
      <c r="X4" s="16"/>
      <c r="Y4" s="16"/>
      <c r="Z4" s="16"/>
      <c r="AA4" s="16"/>
      <c r="AB4" s="16"/>
      <c r="AC4" s="16"/>
      <c r="AD4" s="16"/>
      <c r="AE4" s="16"/>
      <c r="AF4" s="16"/>
      <c r="AG4" s="16"/>
      <c r="AH4" s="16"/>
      <c r="AI4" s="16"/>
    </row>
    <row r="5" spans="1:35" s="1" customFormat="1" ht="17.25" customHeight="1" thickTop="1">
      <c r="A5" s="8"/>
      <c r="B5" s="8"/>
      <c r="C5" s="235" t="s">
        <v>1</v>
      </c>
      <c r="D5" s="237" t="s">
        <v>10</v>
      </c>
      <c r="E5" s="237"/>
      <c r="F5" s="237"/>
      <c r="G5" s="237"/>
      <c r="H5" s="237"/>
      <c r="I5" s="237"/>
      <c r="J5" s="237"/>
      <c r="K5" s="237"/>
      <c r="L5" s="237"/>
      <c r="M5" s="237"/>
      <c r="N5" s="16"/>
      <c r="O5" s="16"/>
      <c r="P5" s="16"/>
      <c r="Q5" s="16"/>
      <c r="R5" s="16"/>
      <c r="S5" s="16"/>
      <c r="T5" s="16"/>
      <c r="U5" s="16"/>
      <c r="V5" s="16"/>
      <c r="W5" s="16"/>
      <c r="X5" s="16"/>
      <c r="Y5" s="16"/>
      <c r="Z5" s="16"/>
      <c r="AA5" s="16"/>
      <c r="AB5" s="16"/>
      <c r="AC5" s="16"/>
      <c r="AD5" s="16"/>
      <c r="AE5" s="16"/>
      <c r="AF5" s="16"/>
      <c r="AG5" s="16"/>
      <c r="AH5" s="16"/>
      <c r="AI5" s="16"/>
    </row>
    <row r="6" spans="1:35" s="1" customFormat="1" ht="26.25" customHeight="1">
      <c r="A6" s="8"/>
      <c r="B6" s="8"/>
      <c r="C6" s="236"/>
      <c r="D6" s="20" t="s">
        <v>342</v>
      </c>
      <c r="E6" s="20" t="s">
        <v>333</v>
      </c>
      <c r="F6" s="20" t="s">
        <v>334</v>
      </c>
      <c r="G6" s="20" t="s">
        <v>335</v>
      </c>
      <c r="H6" s="20" t="s">
        <v>336</v>
      </c>
      <c r="I6" s="20" t="s">
        <v>337</v>
      </c>
      <c r="J6" s="20" t="s">
        <v>338</v>
      </c>
      <c r="K6" s="20" t="s">
        <v>339</v>
      </c>
      <c r="L6" s="20" t="s">
        <v>340</v>
      </c>
      <c r="M6" s="20" t="s">
        <v>341</v>
      </c>
      <c r="N6" s="16"/>
      <c r="O6" s="16"/>
      <c r="P6" s="16"/>
      <c r="Q6" s="16"/>
      <c r="R6" s="16"/>
      <c r="S6" s="16"/>
      <c r="T6" s="16"/>
      <c r="U6" s="16"/>
      <c r="V6" s="16"/>
      <c r="W6" s="16"/>
      <c r="X6" s="16"/>
      <c r="Y6" s="16"/>
      <c r="Z6" s="16"/>
      <c r="AA6" s="16"/>
      <c r="AB6" s="16"/>
      <c r="AC6" s="16"/>
      <c r="AD6" s="16"/>
      <c r="AE6" s="16"/>
      <c r="AF6" s="16"/>
      <c r="AG6" s="16"/>
      <c r="AH6" s="16"/>
      <c r="AI6" s="16"/>
    </row>
    <row r="7" spans="1:35" s="1" customFormat="1" ht="19.5" customHeight="1">
      <c r="A7" s="8"/>
      <c r="B7" s="8"/>
      <c r="C7" s="21" t="s">
        <v>342</v>
      </c>
      <c r="D7" s="22"/>
      <c r="E7" s="22"/>
      <c r="F7" s="22"/>
      <c r="G7" s="22"/>
      <c r="H7" s="22"/>
      <c r="I7" s="22"/>
      <c r="J7" s="22"/>
      <c r="K7" s="22"/>
      <c r="L7" s="22"/>
      <c r="M7" s="22"/>
      <c r="N7" s="16"/>
      <c r="O7" s="16"/>
      <c r="P7" s="16"/>
      <c r="Q7" s="16"/>
      <c r="R7" s="16"/>
      <c r="S7" s="16"/>
      <c r="T7" s="16"/>
      <c r="U7" s="16"/>
      <c r="V7" s="16"/>
      <c r="W7" s="16"/>
      <c r="X7" s="16"/>
      <c r="Y7" s="16"/>
      <c r="Z7" s="16"/>
      <c r="AA7" s="16"/>
      <c r="AB7" s="16"/>
      <c r="AC7" s="16"/>
      <c r="AD7" s="16"/>
      <c r="AE7" s="16"/>
      <c r="AF7" s="16"/>
      <c r="AG7" s="16"/>
      <c r="AH7" s="16"/>
      <c r="AI7" s="16"/>
    </row>
    <row r="8" spans="1:35" ht="15" thickBot="1">
      <c r="A8" s="8" t="s">
        <v>385</v>
      </c>
      <c r="B8" s="8"/>
      <c r="C8" s="24" t="s">
        <v>270</v>
      </c>
      <c r="D8" s="43">
        <f>IFERROR(VLOOKUP($A8&amp;D$2,'Parte I_'!$1:$1048576,$A$3,0),"-")</f>
        <v>32.940517425537109</v>
      </c>
      <c r="E8" s="37">
        <f>IFERROR(VLOOKUP($A8&amp;E$2,'Parte I_'!$1:$1048576,$A$3,0),"-")</f>
        <v>24.315790176391602</v>
      </c>
      <c r="F8" s="37">
        <f>IFERROR(VLOOKUP($A8&amp;F$2,'Parte I_'!$1:$1048576,$A$3,0),"-")</f>
        <v>22.727272033691406</v>
      </c>
      <c r="G8" s="37">
        <f>IFERROR(VLOOKUP($A8&amp;G$2,'Parte I_'!$1:$1048576,$A$3,0),"-")</f>
        <v>24.087499618530273</v>
      </c>
      <c r="H8" s="37">
        <f>IFERROR(VLOOKUP($A8&amp;H$2,'Parte I_'!$1:$1048576,$A$3,0),"-")</f>
        <v>26.33027458190918</v>
      </c>
      <c r="I8" s="37">
        <f>IFERROR(VLOOKUP($A8&amp;I$2,'Parte I_'!$1:$1048576,$A$3,0),"-")</f>
        <v>24.481182098388672</v>
      </c>
      <c r="J8" s="37">
        <f>IFERROR(VLOOKUP($A8&amp;J$2,'Parte I_'!$1:$1048576,$A$3,0),"-")</f>
        <v>35.970802307128906</v>
      </c>
      <c r="K8" s="37">
        <f>IFERROR(VLOOKUP($A8&amp;K$2,'Parte I_'!$1:$1048576,$A$3,0),"-")</f>
        <v>36.228187561035156</v>
      </c>
      <c r="L8" s="37">
        <f>IFERROR(VLOOKUP($A8&amp;L$2,'Parte I_'!$1:$1048576,$A$3,0),"-")</f>
        <v>39.129631042480469</v>
      </c>
      <c r="M8" s="37">
        <f>IFERROR(VLOOKUP($A8&amp;M$2,'Parte I_'!$1:$1048576,$A$3,0),"-")</f>
        <v>36.934009552001953</v>
      </c>
    </row>
    <row r="9" spans="1:35" ht="15" thickTop="1">
      <c r="A9" s="8"/>
      <c r="B9" s="8"/>
      <c r="C9" s="32" t="s">
        <v>355</v>
      </c>
      <c r="D9" s="33"/>
      <c r="E9" s="33"/>
      <c r="F9" s="33"/>
      <c r="G9" s="33"/>
      <c r="H9" s="33"/>
      <c r="I9" s="33"/>
      <c r="J9" s="33"/>
      <c r="K9" s="33"/>
      <c r="L9" s="33"/>
      <c r="M9" s="33"/>
    </row>
    <row r="10" spans="1:35">
      <c r="A10" s="8"/>
      <c r="B10" s="8"/>
      <c r="C10" s="34" t="s">
        <v>354</v>
      </c>
    </row>
    <row r="11" spans="1:35">
      <c r="A11" s="8"/>
      <c r="B11" s="8"/>
    </row>
    <row r="12" spans="1:35">
      <c r="A12" s="8"/>
      <c r="B12" s="8"/>
    </row>
    <row r="13" spans="1:35">
      <c r="A13" s="8"/>
      <c r="B13" s="8"/>
    </row>
    <row r="14" spans="1:35">
      <c r="A14" s="8"/>
      <c r="B14" s="8"/>
    </row>
    <row r="15" spans="1:35">
      <c r="A15" s="8"/>
      <c r="B15" s="8"/>
    </row>
    <row r="16" spans="1:35">
      <c r="A16" s="8"/>
      <c r="B16" s="8"/>
    </row>
    <row r="17" spans="1:2">
      <c r="A17" s="8"/>
      <c r="B17" s="8"/>
    </row>
    <row r="18" spans="1:2">
      <c r="A18" s="8"/>
      <c r="B18" s="8"/>
    </row>
    <row r="19" spans="1:2">
      <c r="A19" s="8"/>
      <c r="B19" s="8"/>
    </row>
    <row r="20" spans="1:2">
      <c r="A20" s="8"/>
      <c r="B20" s="8"/>
    </row>
    <row r="21" spans="1:2">
      <c r="A21" s="8"/>
      <c r="B21" s="8"/>
    </row>
    <row r="22" spans="1:2">
      <c r="A22" s="8"/>
      <c r="B22" s="8"/>
    </row>
    <row r="23" spans="1:2">
      <c r="A23" s="8"/>
      <c r="B23" s="8"/>
    </row>
    <row r="24" spans="1:2">
      <c r="A24" s="8"/>
      <c r="B24" s="8"/>
    </row>
    <row r="25" spans="1:2">
      <c r="A25" s="8"/>
      <c r="B25" s="8"/>
    </row>
    <row r="26" spans="1:2">
      <c r="A26" s="8"/>
      <c r="B26" s="8"/>
    </row>
    <row r="27" spans="1:2">
      <c r="A27" s="8"/>
      <c r="B27" s="8"/>
    </row>
    <row r="28" spans="1:2">
      <c r="A28" s="8"/>
      <c r="B28" s="8"/>
    </row>
    <row r="29" spans="1:2">
      <c r="A29" s="8"/>
      <c r="B29" s="8"/>
    </row>
    <row r="30" spans="1:2">
      <c r="A30" s="8"/>
      <c r="B30" s="8"/>
    </row>
    <row r="31" spans="1:2">
      <c r="A31" s="8"/>
      <c r="B31" s="8"/>
    </row>
    <row r="32" spans="1:2">
      <c r="A32" s="8"/>
      <c r="B32" s="8"/>
    </row>
    <row r="33" spans="1:2">
      <c r="A33" s="8"/>
      <c r="B33" s="8"/>
    </row>
    <row r="34" spans="1:2">
      <c r="A34" s="8"/>
      <c r="B34" s="8"/>
    </row>
    <row r="35" spans="1:2">
      <c r="A35" s="8"/>
      <c r="B35" s="8"/>
    </row>
    <row r="36" spans="1:2">
      <c r="A36" s="8"/>
      <c r="B36" s="8"/>
    </row>
    <row r="37" spans="1:2">
      <c r="A37" s="8"/>
      <c r="B37" s="8"/>
    </row>
    <row r="38" spans="1:2">
      <c r="A38" s="8"/>
      <c r="B38" s="8"/>
    </row>
    <row r="39" spans="1:2">
      <c r="A39" s="8"/>
      <c r="B39" s="8"/>
    </row>
    <row r="40" spans="1:2">
      <c r="A40" s="8"/>
      <c r="B40" s="8"/>
    </row>
    <row r="41" spans="1:2">
      <c r="A41" s="8"/>
      <c r="B41" s="8"/>
    </row>
    <row r="42" spans="1:2">
      <c r="A42" s="8"/>
      <c r="B42" s="8"/>
    </row>
    <row r="43" spans="1:2">
      <c r="A43" s="8"/>
      <c r="B43" s="8"/>
    </row>
    <row r="44" spans="1:2">
      <c r="A44" s="8"/>
      <c r="B44" s="8"/>
    </row>
    <row r="45" spans="1:2">
      <c r="A45" s="8"/>
      <c r="B45" s="8"/>
    </row>
    <row r="46" spans="1:2">
      <c r="A46" s="8"/>
      <c r="B46" s="8"/>
    </row>
    <row r="47" spans="1:2">
      <c r="A47" s="8"/>
      <c r="B47" s="8"/>
    </row>
    <row r="48" spans="1:2">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A0BB9-78AD-44DA-8131-5834E3ACBC6C}">
  <dimension ref="A1:C3357"/>
  <sheetViews>
    <sheetView workbookViewId="0">
      <selection sqref="A1:C16384"/>
    </sheetView>
  </sheetViews>
  <sheetFormatPr defaultRowHeight="14.4"/>
  <sheetData>
    <row r="1" spans="1:3">
      <c r="A1" t="s">
        <v>1685</v>
      </c>
      <c r="B1" t="s">
        <v>1684</v>
      </c>
      <c r="C1" t="s">
        <v>270</v>
      </c>
    </row>
    <row r="2" spans="1:3">
      <c r="A2" t="s">
        <v>2579</v>
      </c>
      <c r="B2">
        <v>79618</v>
      </c>
      <c r="C2">
        <v>62.839778900146484</v>
      </c>
    </row>
    <row r="3" spans="1:3">
      <c r="A3" t="s">
        <v>2580</v>
      </c>
      <c r="B3">
        <v>17</v>
      </c>
      <c r="C3">
        <v>1.3076922856271267E-2</v>
      </c>
    </row>
    <row r="4" spans="1:3">
      <c r="A4" t="s">
        <v>2581</v>
      </c>
      <c r="B4">
        <v>611</v>
      </c>
      <c r="C4">
        <v>0.4699999988079071</v>
      </c>
    </row>
    <row r="5" spans="1:3">
      <c r="A5" t="s">
        <v>2582</v>
      </c>
      <c r="B5">
        <v>12</v>
      </c>
      <c r="C5">
        <v>9.2307692393660545E-3</v>
      </c>
    </row>
    <row r="6" spans="1:3">
      <c r="A6" t="s">
        <v>2583</v>
      </c>
      <c r="B6">
        <v>440</v>
      </c>
      <c r="C6">
        <v>0.33846154808998108</v>
      </c>
    </row>
    <row r="7" spans="1:3">
      <c r="A7" t="s">
        <v>2584</v>
      </c>
      <c r="B7">
        <v>198</v>
      </c>
      <c r="C7">
        <v>0.15230768918991089</v>
      </c>
    </row>
    <row r="8" spans="1:3">
      <c r="A8" t="s">
        <v>2585</v>
      </c>
      <c r="B8">
        <v>22</v>
      </c>
      <c r="C8">
        <v>1.6923077404499054E-2</v>
      </c>
    </row>
    <row r="9" spans="1:3">
      <c r="A9" t="s">
        <v>2586</v>
      </c>
      <c r="B9">
        <v>339</v>
      </c>
      <c r="C9">
        <v>0.58854168653488159</v>
      </c>
    </row>
    <row r="10" spans="1:3">
      <c r="A10" t="s">
        <v>2587</v>
      </c>
      <c r="B10">
        <v>132</v>
      </c>
      <c r="C10">
        <v>0.2291666716337204</v>
      </c>
    </row>
    <row r="11" spans="1:3">
      <c r="A11" t="s">
        <v>2588</v>
      </c>
      <c r="B11">
        <v>68</v>
      </c>
      <c r="C11">
        <v>0.1180555522441864</v>
      </c>
    </row>
    <row r="12" spans="1:3">
      <c r="A12" t="s">
        <v>2589</v>
      </c>
      <c r="B12">
        <v>27</v>
      </c>
      <c r="C12">
        <v>4.6875E-2</v>
      </c>
    </row>
    <row r="13" spans="1:3">
      <c r="A13" t="s">
        <v>2590</v>
      </c>
      <c r="B13">
        <v>5</v>
      </c>
      <c r="C13">
        <v>8.6805559694766998E-3</v>
      </c>
    </row>
    <row r="14" spans="1:3">
      <c r="A14" t="s">
        <v>2591</v>
      </c>
      <c r="B14">
        <v>5</v>
      </c>
      <c r="C14">
        <v>8.6805559694766998E-3</v>
      </c>
    </row>
    <row r="15" spans="1:3">
      <c r="A15" t="s">
        <v>2592</v>
      </c>
      <c r="B15">
        <v>254</v>
      </c>
      <c r="C15">
        <v>0.35082873702049255</v>
      </c>
    </row>
    <row r="16" spans="1:3">
      <c r="A16" t="s">
        <v>2593</v>
      </c>
      <c r="B16">
        <v>175</v>
      </c>
      <c r="C16">
        <v>0.24171270430088043</v>
      </c>
    </row>
    <row r="17" spans="1:3">
      <c r="A17" t="s">
        <v>2594</v>
      </c>
      <c r="B17">
        <v>240</v>
      </c>
      <c r="C17">
        <v>0.33149170875549316</v>
      </c>
    </row>
    <row r="18" spans="1:3">
      <c r="A18" t="s">
        <v>2595</v>
      </c>
      <c r="B18">
        <v>49</v>
      </c>
      <c r="C18">
        <v>6.7679561674594879E-2</v>
      </c>
    </row>
    <row r="19" spans="1:3">
      <c r="A19" t="s">
        <v>2596</v>
      </c>
      <c r="B19">
        <v>4</v>
      </c>
      <c r="C19">
        <v>5.5248620919883251E-3</v>
      </c>
    </row>
    <row r="20" spans="1:3">
      <c r="A20" t="s">
        <v>2597</v>
      </c>
      <c r="B20">
        <v>2</v>
      </c>
      <c r="C20">
        <v>2.7624310459941626E-3</v>
      </c>
    </row>
    <row r="21" spans="1:3">
      <c r="A21" t="s">
        <v>2598</v>
      </c>
      <c r="B21">
        <v>0</v>
      </c>
    </row>
    <row r="22" spans="1:3">
      <c r="A22" t="s">
        <v>2599</v>
      </c>
      <c r="B22">
        <v>0</v>
      </c>
    </row>
    <row r="23" spans="1:3">
      <c r="A23" t="s">
        <v>2600</v>
      </c>
      <c r="B23">
        <v>0</v>
      </c>
    </row>
    <row r="24" spans="1:3">
      <c r="A24" t="s">
        <v>2601</v>
      </c>
      <c r="B24">
        <v>0</v>
      </c>
    </row>
    <row r="25" spans="1:3">
      <c r="A25" t="s">
        <v>2602</v>
      </c>
      <c r="B25">
        <v>0</v>
      </c>
    </row>
    <row r="26" spans="1:3">
      <c r="A26" t="s">
        <v>2603</v>
      </c>
      <c r="B26">
        <v>0</v>
      </c>
    </row>
    <row r="27" spans="1:3">
      <c r="A27" t="s">
        <v>2604</v>
      </c>
      <c r="B27">
        <v>0</v>
      </c>
    </row>
    <row r="28" spans="1:3">
      <c r="A28" t="s">
        <v>2605</v>
      </c>
      <c r="B28">
        <v>0</v>
      </c>
    </row>
    <row r="29" spans="1:3">
      <c r="A29" t="s">
        <v>2606</v>
      </c>
      <c r="B29">
        <v>0</v>
      </c>
    </row>
    <row r="30" spans="1:3">
      <c r="A30" t="s">
        <v>2607</v>
      </c>
      <c r="B30">
        <v>0</v>
      </c>
    </row>
    <row r="31" spans="1:3">
      <c r="A31" t="s">
        <v>2608</v>
      </c>
      <c r="B31">
        <v>0</v>
      </c>
    </row>
    <row r="32" spans="1:3">
      <c r="A32" t="s">
        <v>2609</v>
      </c>
      <c r="B32">
        <v>0</v>
      </c>
    </row>
    <row r="33" spans="1:2">
      <c r="A33" t="s">
        <v>2610</v>
      </c>
      <c r="B33">
        <v>0</v>
      </c>
    </row>
    <row r="34" spans="1:2">
      <c r="A34" t="s">
        <v>2611</v>
      </c>
      <c r="B34">
        <v>0</v>
      </c>
    </row>
    <row r="35" spans="1:2">
      <c r="A35" t="s">
        <v>2612</v>
      </c>
      <c r="B35">
        <v>0</v>
      </c>
    </row>
    <row r="36" spans="1:2">
      <c r="A36" t="s">
        <v>2613</v>
      </c>
      <c r="B36">
        <v>0</v>
      </c>
    </row>
    <row r="37" spans="1:2">
      <c r="A37" t="s">
        <v>2614</v>
      </c>
      <c r="B37">
        <v>0</v>
      </c>
    </row>
    <row r="38" spans="1:2">
      <c r="A38" t="s">
        <v>2615</v>
      </c>
      <c r="B38">
        <v>0</v>
      </c>
    </row>
    <row r="39" spans="1:2">
      <c r="A39" t="s">
        <v>2616</v>
      </c>
      <c r="B39">
        <v>0</v>
      </c>
    </row>
    <row r="40" spans="1:2">
      <c r="A40" t="s">
        <v>2617</v>
      </c>
      <c r="B40">
        <v>0</v>
      </c>
    </row>
    <row r="41" spans="1:2">
      <c r="A41" t="s">
        <v>2618</v>
      </c>
      <c r="B41">
        <v>0</v>
      </c>
    </row>
    <row r="42" spans="1:2">
      <c r="A42" t="s">
        <v>2619</v>
      </c>
      <c r="B42">
        <v>0</v>
      </c>
    </row>
    <row r="43" spans="1:2">
      <c r="A43" t="s">
        <v>2620</v>
      </c>
      <c r="B43">
        <v>0</v>
      </c>
    </row>
    <row r="44" spans="1:2">
      <c r="A44" t="s">
        <v>2621</v>
      </c>
      <c r="B44">
        <v>0</v>
      </c>
    </row>
    <row r="45" spans="1:2">
      <c r="A45" t="s">
        <v>2622</v>
      </c>
      <c r="B45">
        <v>0</v>
      </c>
    </row>
    <row r="46" spans="1:2">
      <c r="A46" t="s">
        <v>2623</v>
      </c>
      <c r="B46">
        <v>0</v>
      </c>
    </row>
    <row r="47" spans="1:2">
      <c r="A47" t="s">
        <v>2624</v>
      </c>
      <c r="B47">
        <v>0</v>
      </c>
    </row>
    <row r="48" spans="1:2">
      <c r="A48" t="s">
        <v>2625</v>
      </c>
      <c r="B48">
        <v>0</v>
      </c>
    </row>
    <row r="49" spans="1:2">
      <c r="A49" t="s">
        <v>2626</v>
      </c>
      <c r="B49">
        <v>0</v>
      </c>
    </row>
    <row r="50" spans="1:2">
      <c r="A50" t="s">
        <v>2627</v>
      </c>
      <c r="B50">
        <v>0</v>
      </c>
    </row>
    <row r="51" spans="1:2">
      <c r="A51" t="s">
        <v>2628</v>
      </c>
      <c r="B51">
        <v>0</v>
      </c>
    </row>
    <row r="52" spans="1:2">
      <c r="A52" t="s">
        <v>2629</v>
      </c>
      <c r="B52">
        <v>0</v>
      </c>
    </row>
    <row r="53" spans="1:2">
      <c r="A53" t="s">
        <v>2630</v>
      </c>
      <c r="B53">
        <v>0</v>
      </c>
    </row>
    <row r="54" spans="1:2">
      <c r="A54" t="s">
        <v>2631</v>
      </c>
      <c r="B54">
        <v>0</v>
      </c>
    </row>
    <row r="55" spans="1:2">
      <c r="A55" t="s">
        <v>2632</v>
      </c>
      <c r="B55">
        <v>0</v>
      </c>
    </row>
    <row r="56" spans="1:2">
      <c r="A56" t="s">
        <v>2633</v>
      </c>
      <c r="B56">
        <v>0</v>
      </c>
    </row>
    <row r="57" spans="1:2">
      <c r="A57" t="s">
        <v>2634</v>
      </c>
      <c r="B57">
        <v>0</v>
      </c>
    </row>
    <row r="58" spans="1:2">
      <c r="A58" t="s">
        <v>2635</v>
      </c>
      <c r="B58">
        <v>0</v>
      </c>
    </row>
    <row r="59" spans="1:2">
      <c r="A59" t="s">
        <v>2636</v>
      </c>
      <c r="B59">
        <v>0</v>
      </c>
    </row>
    <row r="60" spans="1:2">
      <c r="A60" t="s">
        <v>2637</v>
      </c>
      <c r="B60">
        <v>0</v>
      </c>
    </row>
    <row r="61" spans="1:2">
      <c r="A61" t="s">
        <v>2638</v>
      </c>
      <c r="B61">
        <v>0</v>
      </c>
    </row>
    <row r="62" spans="1:2">
      <c r="A62" t="s">
        <v>2639</v>
      </c>
      <c r="B62">
        <v>0</v>
      </c>
    </row>
    <row r="63" spans="1:2">
      <c r="A63" t="s">
        <v>2640</v>
      </c>
      <c r="B63">
        <v>0</v>
      </c>
    </row>
    <row r="64" spans="1:2">
      <c r="A64" t="s">
        <v>2641</v>
      </c>
      <c r="B64">
        <v>0</v>
      </c>
    </row>
    <row r="65" spans="1:2">
      <c r="A65" t="s">
        <v>2642</v>
      </c>
      <c r="B65">
        <v>0</v>
      </c>
    </row>
    <row r="66" spans="1:2">
      <c r="A66" t="s">
        <v>2643</v>
      </c>
      <c r="B66">
        <v>0</v>
      </c>
    </row>
    <row r="67" spans="1:2">
      <c r="A67" t="s">
        <v>2644</v>
      </c>
      <c r="B67">
        <v>0</v>
      </c>
    </row>
    <row r="68" spans="1:2">
      <c r="A68" t="s">
        <v>2645</v>
      </c>
      <c r="B68">
        <v>0</v>
      </c>
    </row>
    <row r="69" spans="1:2">
      <c r="A69" t="s">
        <v>2646</v>
      </c>
      <c r="B69">
        <v>0</v>
      </c>
    </row>
    <row r="70" spans="1:2">
      <c r="A70" t="s">
        <v>2647</v>
      </c>
      <c r="B70">
        <v>0</v>
      </c>
    </row>
    <row r="71" spans="1:2">
      <c r="A71" t="s">
        <v>2648</v>
      </c>
      <c r="B71">
        <v>0</v>
      </c>
    </row>
    <row r="72" spans="1:2">
      <c r="A72" t="s">
        <v>2649</v>
      </c>
      <c r="B72">
        <v>0</v>
      </c>
    </row>
    <row r="73" spans="1:2">
      <c r="A73" t="s">
        <v>2650</v>
      </c>
      <c r="B73">
        <v>0</v>
      </c>
    </row>
    <row r="74" spans="1:2">
      <c r="A74" t="s">
        <v>2651</v>
      </c>
      <c r="B74">
        <v>0</v>
      </c>
    </row>
    <row r="75" spans="1:2">
      <c r="A75" t="s">
        <v>2652</v>
      </c>
      <c r="B75">
        <v>0</v>
      </c>
    </row>
    <row r="76" spans="1:2">
      <c r="A76" t="s">
        <v>2653</v>
      </c>
      <c r="B76">
        <v>0</v>
      </c>
    </row>
    <row r="77" spans="1:2">
      <c r="A77" t="s">
        <v>2654</v>
      </c>
      <c r="B77">
        <v>0</v>
      </c>
    </row>
    <row r="78" spans="1:2">
      <c r="A78" t="s">
        <v>2655</v>
      </c>
      <c r="B78">
        <v>0</v>
      </c>
    </row>
    <row r="79" spans="1:2">
      <c r="A79" t="s">
        <v>2656</v>
      </c>
      <c r="B79">
        <v>0</v>
      </c>
    </row>
    <row r="80" spans="1:2">
      <c r="A80" t="s">
        <v>2657</v>
      </c>
      <c r="B80">
        <v>0</v>
      </c>
    </row>
    <row r="81" spans="1:2">
      <c r="A81" t="s">
        <v>2658</v>
      </c>
      <c r="B81">
        <v>0</v>
      </c>
    </row>
    <row r="82" spans="1:2">
      <c r="A82" t="s">
        <v>2659</v>
      </c>
      <c r="B82">
        <v>0</v>
      </c>
    </row>
    <row r="83" spans="1:2">
      <c r="A83" t="s">
        <v>2660</v>
      </c>
      <c r="B83">
        <v>0</v>
      </c>
    </row>
    <row r="84" spans="1:2">
      <c r="A84" t="s">
        <v>2661</v>
      </c>
      <c r="B84">
        <v>0</v>
      </c>
    </row>
    <row r="85" spans="1:2">
      <c r="A85" t="s">
        <v>2662</v>
      </c>
      <c r="B85">
        <v>0</v>
      </c>
    </row>
    <row r="86" spans="1:2">
      <c r="A86" t="s">
        <v>2663</v>
      </c>
      <c r="B86">
        <v>0</v>
      </c>
    </row>
    <row r="87" spans="1:2">
      <c r="A87" t="s">
        <v>2664</v>
      </c>
      <c r="B87">
        <v>0</v>
      </c>
    </row>
    <row r="88" spans="1:2">
      <c r="A88" t="s">
        <v>2665</v>
      </c>
      <c r="B88">
        <v>0</v>
      </c>
    </row>
    <row r="89" spans="1:2">
      <c r="A89" t="s">
        <v>2666</v>
      </c>
      <c r="B89">
        <v>0</v>
      </c>
    </row>
    <row r="90" spans="1:2">
      <c r="A90" t="s">
        <v>2667</v>
      </c>
      <c r="B90">
        <v>0</v>
      </c>
    </row>
    <row r="91" spans="1:2">
      <c r="A91" t="s">
        <v>2668</v>
      </c>
      <c r="B91">
        <v>0</v>
      </c>
    </row>
    <row r="92" spans="1:2">
      <c r="A92" t="s">
        <v>2669</v>
      </c>
      <c r="B92">
        <v>0</v>
      </c>
    </row>
    <row r="93" spans="1:2">
      <c r="A93" t="s">
        <v>2670</v>
      </c>
      <c r="B93">
        <v>0</v>
      </c>
    </row>
    <row r="94" spans="1:2">
      <c r="A94" t="s">
        <v>2671</v>
      </c>
      <c r="B94">
        <v>0</v>
      </c>
    </row>
    <row r="95" spans="1:2">
      <c r="A95" t="s">
        <v>2672</v>
      </c>
      <c r="B95">
        <v>0</v>
      </c>
    </row>
    <row r="96" spans="1:2">
      <c r="A96" t="s">
        <v>2673</v>
      </c>
      <c r="B96">
        <v>0</v>
      </c>
    </row>
    <row r="97" spans="1:3">
      <c r="A97" t="s">
        <v>2674</v>
      </c>
      <c r="B97">
        <v>0</v>
      </c>
    </row>
    <row r="98" spans="1:3">
      <c r="A98" t="s">
        <v>2675</v>
      </c>
      <c r="B98">
        <v>0</v>
      </c>
    </row>
    <row r="99" spans="1:3">
      <c r="A99" t="s">
        <v>2676</v>
      </c>
      <c r="B99">
        <v>0</v>
      </c>
    </row>
    <row r="100" spans="1:3">
      <c r="A100" t="s">
        <v>2677</v>
      </c>
      <c r="B100">
        <v>0</v>
      </c>
    </row>
    <row r="101" spans="1:3">
      <c r="A101" t="s">
        <v>2678</v>
      </c>
      <c r="B101">
        <v>0</v>
      </c>
    </row>
    <row r="102" spans="1:3">
      <c r="A102" t="s">
        <v>2679</v>
      </c>
      <c r="B102">
        <v>0</v>
      </c>
    </row>
    <row r="103" spans="1:3">
      <c r="A103" t="s">
        <v>2680</v>
      </c>
      <c r="B103">
        <v>0</v>
      </c>
    </row>
    <row r="104" spans="1:3">
      <c r="A104" t="s">
        <v>2681</v>
      </c>
      <c r="B104">
        <v>0</v>
      </c>
    </row>
    <row r="105" spans="1:3">
      <c r="A105" t="s">
        <v>2682</v>
      </c>
      <c r="B105">
        <v>0</v>
      </c>
    </row>
    <row r="106" spans="1:3">
      <c r="A106" t="s">
        <v>2683</v>
      </c>
      <c r="B106">
        <v>0</v>
      </c>
    </row>
    <row r="107" spans="1:3">
      <c r="A107" t="s">
        <v>2684</v>
      </c>
      <c r="B107">
        <v>0</v>
      </c>
    </row>
    <row r="108" spans="1:3">
      <c r="A108" t="s">
        <v>2685</v>
      </c>
      <c r="B108">
        <v>0</v>
      </c>
    </row>
    <row r="109" spans="1:3">
      <c r="A109" t="s">
        <v>2686</v>
      </c>
      <c r="B109">
        <v>0</v>
      </c>
    </row>
    <row r="110" spans="1:3">
      <c r="A110" t="s">
        <v>2687</v>
      </c>
      <c r="B110">
        <v>0</v>
      </c>
    </row>
    <row r="111" spans="1:3">
      <c r="A111" t="s">
        <v>2688</v>
      </c>
      <c r="B111">
        <v>0</v>
      </c>
      <c r="C111">
        <v>0</v>
      </c>
    </row>
    <row r="112" spans="1:3">
      <c r="A112" t="s">
        <v>2689</v>
      </c>
      <c r="B112">
        <v>0</v>
      </c>
      <c r="C112">
        <v>0</v>
      </c>
    </row>
    <row r="113" spans="1:3">
      <c r="A113" t="s">
        <v>2690</v>
      </c>
      <c r="B113">
        <v>0</v>
      </c>
      <c r="C113">
        <v>0</v>
      </c>
    </row>
    <row r="114" spans="1:3">
      <c r="A114" t="s">
        <v>2691</v>
      </c>
      <c r="B114">
        <v>0</v>
      </c>
      <c r="C114">
        <v>0</v>
      </c>
    </row>
    <row r="115" spans="1:3">
      <c r="A115" t="s">
        <v>2692</v>
      </c>
      <c r="B115">
        <v>0</v>
      </c>
      <c r="C115">
        <v>0</v>
      </c>
    </row>
    <row r="116" spans="1:3">
      <c r="A116" t="s">
        <v>2693</v>
      </c>
      <c r="B116">
        <v>2</v>
      </c>
      <c r="C116">
        <v>0.5</v>
      </c>
    </row>
    <row r="117" spans="1:3">
      <c r="A117" t="s">
        <v>2694</v>
      </c>
      <c r="B117">
        <v>2</v>
      </c>
      <c r="C117">
        <v>0.5</v>
      </c>
    </row>
    <row r="118" spans="1:3">
      <c r="A118" t="s">
        <v>2695</v>
      </c>
      <c r="B118">
        <v>0</v>
      </c>
      <c r="C118">
        <v>0</v>
      </c>
    </row>
    <row r="119" spans="1:3">
      <c r="A119" t="s">
        <v>2696</v>
      </c>
      <c r="B119">
        <v>4</v>
      </c>
      <c r="C119">
        <v>1</v>
      </c>
    </row>
    <row r="120" spans="1:3">
      <c r="A120" t="s">
        <v>2697</v>
      </c>
      <c r="B120">
        <v>0</v>
      </c>
    </row>
    <row r="121" spans="1:3">
      <c r="A121" t="s">
        <v>2698</v>
      </c>
      <c r="B121">
        <v>0</v>
      </c>
    </row>
    <row r="122" spans="1:3">
      <c r="A122" t="s">
        <v>2699</v>
      </c>
      <c r="B122">
        <v>0</v>
      </c>
    </row>
    <row r="123" spans="1:3">
      <c r="A123" t="s">
        <v>2700</v>
      </c>
      <c r="B123">
        <v>0</v>
      </c>
    </row>
    <row r="124" spans="1:3">
      <c r="A124" t="s">
        <v>2701</v>
      </c>
      <c r="B124">
        <v>0</v>
      </c>
    </row>
    <row r="125" spans="1:3">
      <c r="A125" t="s">
        <v>2702</v>
      </c>
      <c r="B125">
        <v>0</v>
      </c>
    </row>
    <row r="126" spans="1:3">
      <c r="A126" t="s">
        <v>2703</v>
      </c>
      <c r="B126">
        <v>0</v>
      </c>
    </row>
    <row r="127" spans="1:3">
      <c r="A127" t="s">
        <v>2704</v>
      </c>
      <c r="B127">
        <v>0</v>
      </c>
    </row>
    <row r="128" spans="1:3">
      <c r="A128" t="s">
        <v>2705</v>
      </c>
      <c r="B128">
        <v>0</v>
      </c>
    </row>
    <row r="129" spans="1:3">
      <c r="A129" t="s">
        <v>2706</v>
      </c>
      <c r="B129">
        <v>0</v>
      </c>
      <c r="C129">
        <v>0</v>
      </c>
    </row>
    <row r="130" spans="1:3">
      <c r="A130" t="s">
        <v>2707</v>
      </c>
      <c r="B130">
        <v>0</v>
      </c>
      <c r="C130">
        <v>0</v>
      </c>
    </row>
    <row r="131" spans="1:3">
      <c r="A131" t="s">
        <v>2708</v>
      </c>
      <c r="B131">
        <v>0</v>
      </c>
      <c r="C131">
        <v>0</v>
      </c>
    </row>
    <row r="132" spans="1:3">
      <c r="A132" t="s">
        <v>2709</v>
      </c>
      <c r="B132">
        <v>0</v>
      </c>
      <c r="C132">
        <v>0</v>
      </c>
    </row>
    <row r="133" spans="1:3">
      <c r="A133" t="s">
        <v>2710</v>
      </c>
      <c r="B133">
        <v>0</v>
      </c>
      <c r="C133">
        <v>0</v>
      </c>
    </row>
    <row r="134" spans="1:3">
      <c r="A134" t="s">
        <v>2711</v>
      </c>
      <c r="B134">
        <v>10</v>
      </c>
      <c r="C134">
        <v>0.24390244483947754</v>
      </c>
    </row>
    <row r="135" spans="1:3">
      <c r="A135" t="s">
        <v>2712</v>
      </c>
      <c r="B135">
        <v>18</v>
      </c>
      <c r="C135">
        <v>0.43902438879013062</v>
      </c>
    </row>
    <row r="136" spans="1:3">
      <c r="A136" t="s">
        <v>2713</v>
      </c>
      <c r="B136">
        <v>13</v>
      </c>
      <c r="C136">
        <v>0.31707316637039185</v>
      </c>
    </row>
    <row r="137" spans="1:3">
      <c r="A137" t="s">
        <v>2714</v>
      </c>
      <c r="B137">
        <v>41</v>
      </c>
      <c r="C137">
        <v>1</v>
      </c>
    </row>
    <row r="138" spans="1:3">
      <c r="A138" t="s">
        <v>2715</v>
      </c>
      <c r="B138">
        <v>0</v>
      </c>
      <c r="C138">
        <v>0</v>
      </c>
    </row>
    <row r="139" spans="1:3">
      <c r="A139" t="s">
        <v>2716</v>
      </c>
      <c r="B139">
        <v>1</v>
      </c>
      <c r="C139">
        <v>2.5641025975346565E-2</v>
      </c>
    </row>
    <row r="140" spans="1:3">
      <c r="A140" t="s">
        <v>2717</v>
      </c>
      <c r="B140">
        <v>1</v>
      </c>
      <c r="C140">
        <v>2.5641025975346565E-2</v>
      </c>
    </row>
    <row r="141" spans="1:3">
      <c r="A141" t="s">
        <v>2718</v>
      </c>
      <c r="B141">
        <v>0</v>
      </c>
      <c r="C141">
        <v>0</v>
      </c>
    </row>
    <row r="142" spans="1:3">
      <c r="A142" t="s">
        <v>2719</v>
      </c>
      <c r="B142">
        <v>2</v>
      </c>
      <c r="C142">
        <v>5.128205195069313E-2</v>
      </c>
    </row>
    <row r="143" spans="1:3">
      <c r="A143" t="s">
        <v>2720</v>
      </c>
      <c r="B143">
        <v>15</v>
      </c>
      <c r="C143">
        <v>0.38461539149284363</v>
      </c>
    </row>
    <row r="144" spans="1:3">
      <c r="A144" t="s">
        <v>2721</v>
      </c>
      <c r="B144">
        <v>14</v>
      </c>
      <c r="C144">
        <v>0.35897436738014221</v>
      </c>
    </row>
    <row r="145" spans="1:3">
      <c r="A145" t="s">
        <v>2722</v>
      </c>
      <c r="B145">
        <v>8</v>
      </c>
      <c r="C145">
        <v>0.20512820780277252</v>
      </c>
    </row>
    <row r="146" spans="1:3">
      <c r="A146" t="s">
        <v>2723</v>
      </c>
      <c r="B146">
        <v>37</v>
      </c>
      <c r="C146">
        <v>0.94871795177459717</v>
      </c>
    </row>
    <row r="147" spans="1:3">
      <c r="A147" t="s">
        <v>2724</v>
      </c>
      <c r="B147">
        <v>0</v>
      </c>
    </row>
    <row r="148" spans="1:3">
      <c r="A148" t="s">
        <v>2725</v>
      </c>
      <c r="B148">
        <v>0</v>
      </c>
    </row>
    <row r="149" spans="1:3">
      <c r="A149" t="s">
        <v>2726</v>
      </c>
      <c r="B149">
        <v>0</v>
      </c>
    </row>
    <row r="150" spans="1:3">
      <c r="A150" t="s">
        <v>2727</v>
      </c>
      <c r="B150">
        <v>0</v>
      </c>
    </row>
    <row r="151" spans="1:3">
      <c r="A151" t="s">
        <v>2728</v>
      </c>
      <c r="B151">
        <v>0</v>
      </c>
    </row>
    <row r="152" spans="1:3">
      <c r="A152" t="s">
        <v>2729</v>
      </c>
      <c r="B152">
        <v>0</v>
      </c>
    </row>
    <row r="153" spans="1:3">
      <c r="A153" t="s">
        <v>2730</v>
      </c>
      <c r="B153">
        <v>0</v>
      </c>
    </row>
    <row r="154" spans="1:3">
      <c r="A154" t="s">
        <v>2731</v>
      </c>
      <c r="B154">
        <v>0</v>
      </c>
    </row>
    <row r="155" spans="1:3">
      <c r="A155" t="s">
        <v>2732</v>
      </c>
      <c r="B155">
        <v>0</v>
      </c>
    </row>
    <row r="156" spans="1:3">
      <c r="A156" t="s">
        <v>2733</v>
      </c>
      <c r="B156">
        <v>0</v>
      </c>
    </row>
    <row r="157" spans="1:3">
      <c r="A157" t="s">
        <v>2734</v>
      </c>
      <c r="B157">
        <v>0</v>
      </c>
    </row>
    <row r="158" spans="1:3">
      <c r="A158" t="s">
        <v>2735</v>
      </c>
      <c r="B158">
        <v>0</v>
      </c>
    </row>
    <row r="159" spans="1:3">
      <c r="A159" t="s">
        <v>2736</v>
      </c>
      <c r="B159">
        <v>0</v>
      </c>
    </row>
    <row r="160" spans="1:3">
      <c r="A160" t="s">
        <v>2737</v>
      </c>
      <c r="B160">
        <v>0</v>
      </c>
    </row>
    <row r="161" spans="1:2">
      <c r="A161" t="s">
        <v>2738</v>
      </c>
      <c r="B161">
        <v>0</v>
      </c>
    </row>
    <row r="162" spans="1:2">
      <c r="A162" t="s">
        <v>2739</v>
      </c>
      <c r="B162">
        <v>0</v>
      </c>
    </row>
    <row r="163" spans="1:2">
      <c r="A163" t="s">
        <v>2740</v>
      </c>
      <c r="B163">
        <v>0</v>
      </c>
    </row>
    <row r="164" spans="1:2">
      <c r="A164" t="s">
        <v>2741</v>
      </c>
      <c r="B164">
        <v>0</v>
      </c>
    </row>
    <row r="165" spans="1:2">
      <c r="A165" t="s">
        <v>2742</v>
      </c>
      <c r="B165">
        <v>0</v>
      </c>
    </row>
    <row r="166" spans="1:2">
      <c r="A166" t="s">
        <v>2743</v>
      </c>
      <c r="B166">
        <v>0</v>
      </c>
    </row>
    <row r="167" spans="1:2">
      <c r="A167" t="s">
        <v>2744</v>
      </c>
      <c r="B167">
        <v>0</v>
      </c>
    </row>
    <row r="168" spans="1:2">
      <c r="A168" t="s">
        <v>2745</v>
      </c>
      <c r="B168">
        <v>0</v>
      </c>
    </row>
    <row r="169" spans="1:2">
      <c r="A169" t="s">
        <v>2746</v>
      </c>
      <c r="B169">
        <v>0</v>
      </c>
    </row>
    <row r="170" spans="1:2">
      <c r="A170" t="s">
        <v>2747</v>
      </c>
      <c r="B170">
        <v>0</v>
      </c>
    </row>
    <row r="171" spans="1:2">
      <c r="A171" t="s">
        <v>2748</v>
      </c>
      <c r="B171">
        <v>0</v>
      </c>
    </row>
    <row r="172" spans="1:2">
      <c r="A172" t="s">
        <v>2749</v>
      </c>
      <c r="B172">
        <v>0</v>
      </c>
    </row>
    <row r="173" spans="1:2">
      <c r="A173" t="s">
        <v>2750</v>
      </c>
      <c r="B173">
        <v>0</v>
      </c>
    </row>
    <row r="174" spans="1:2">
      <c r="A174" t="s">
        <v>2751</v>
      </c>
      <c r="B174">
        <v>0</v>
      </c>
    </row>
    <row r="175" spans="1:2">
      <c r="A175" t="s">
        <v>2752</v>
      </c>
      <c r="B175">
        <v>0</v>
      </c>
    </row>
    <row r="176" spans="1:2">
      <c r="A176" t="s">
        <v>2753</v>
      </c>
      <c r="B176">
        <v>0</v>
      </c>
    </row>
    <row r="177" spans="1:2">
      <c r="A177" t="s">
        <v>2754</v>
      </c>
      <c r="B177">
        <v>0</v>
      </c>
    </row>
    <row r="178" spans="1:2">
      <c r="A178" t="s">
        <v>2755</v>
      </c>
      <c r="B178">
        <v>0</v>
      </c>
    </row>
    <row r="179" spans="1:2">
      <c r="A179" t="s">
        <v>2756</v>
      </c>
      <c r="B179">
        <v>0</v>
      </c>
    </row>
    <row r="180" spans="1:2">
      <c r="A180" t="s">
        <v>2757</v>
      </c>
      <c r="B180">
        <v>0</v>
      </c>
    </row>
    <row r="181" spans="1:2">
      <c r="A181" t="s">
        <v>2758</v>
      </c>
      <c r="B181">
        <v>0</v>
      </c>
    </row>
    <row r="182" spans="1:2">
      <c r="A182" t="s">
        <v>2759</v>
      </c>
      <c r="B182">
        <v>0</v>
      </c>
    </row>
    <row r="183" spans="1:2">
      <c r="A183" t="s">
        <v>2760</v>
      </c>
      <c r="B183">
        <v>0</v>
      </c>
    </row>
    <row r="184" spans="1:2">
      <c r="A184" t="s">
        <v>2761</v>
      </c>
      <c r="B184">
        <v>0</v>
      </c>
    </row>
    <row r="185" spans="1:2">
      <c r="A185" t="s">
        <v>2762</v>
      </c>
      <c r="B185">
        <v>0</v>
      </c>
    </row>
    <row r="186" spans="1:2">
      <c r="A186" t="s">
        <v>2763</v>
      </c>
      <c r="B186">
        <v>0</v>
      </c>
    </row>
    <row r="187" spans="1:2">
      <c r="A187" t="s">
        <v>2764</v>
      </c>
      <c r="B187">
        <v>0</v>
      </c>
    </row>
    <row r="188" spans="1:2">
      <c r="A188" t="s">
        <v>2765</v>
      </c>
      <c r="B188">
        <v>0</v>
      </c>
    </row>
    <row r="189" spans="1:2">
      <c r="A189" t="s">
        <v>2766</v>
      </c>
      <c r="B189">
        <v>0</v>
      </c>
    </row>
    <row r="190" spans="1:2">
      <c r="A190" t="s">
        <v>2767</v>
      </c>
      <c r="B190">
        <v>0</v>
      </c>
    </row>
    <row r="191" spans="1:2">
      <c r="A191" t="s">
        <v>2768</v>
      </c>
      <c r="B191">
        <v>0</v>
      </c>
    </row>
    <row r="192" spans="1:2">
      <c r="A192" t="s">
        <v>2769</v>
      </c>
      <c r="B192">
        <v>0</v>
      </c>
    </row>
    <row r="193" spans="1:2">
      <c r="A193" t="s">
        <v>2770</v>
      </c>
      <c r="B193">
        <v>0</v>
      </c>
    </row>
    <row r="194" spans="1:2">
      <c r="A194" t="s">
        <v>2771</v>
      </c>
      <c r="B194">
        <v>0</v>
      </c>
    </row>
    <row r="195" spans="1:2">
      <c r="A195" t="s">
        <v>2772</v>
      </c>
      <c r="B195">
        <v>0</v>
      </c>
    </row>
    <row r="196" spans="1:2">
      <c r="A196" t="s">
        <v>2773</v>
      </c>
      <c r="B196">
        <v>0</v>
      </c>
    </row>
    <row r="197" spans="1:2">
      <c r="A197" t="s">
        <v>2774</v>
      </c>
      <c r="B197">
        <v>0</v>
      </c>
    </row>
    <row r="198" spans="1:2">
      <c r="A198" t="s">
        <v>2775</v>
      </c>
      <c r="B198">
        <v>0</v>
      </c>
    </row>
    <row r="199" spans="1:2">
      <c r="A199" t="s">
        <v>2776</v>
      </c>
      <c r="B199">
        <v>0</v>
      </c>
    </row>
    <row r="200" spans="1:2">
      <c r="A200" t="s">
        <v>2777</v>
      </c>
      <c r="B200">
        <v>0</v>
      </c>
    </row>
    <row r="201" spans="1:2">
      <c r="A201" t="s">
        <v>2778</v>
      </c>
      <c r="B201">
        <v>0</v>
      </c>
    </row>
    <row r="202" spans="1:2">
      <c r="A202" t="s">
        <v>2779</v>
      </c>
      <c r="B202">
        <v>0</v>
      </c>
    </row>
    <row r="203" spans="1:2">
      <c r="A203" t="s">
        <v>2780</v>
      </c>
      <c r="B203">
        <v>0</v>
      </c>
    </row>
    <row r="204" spans="1:2">
      <c r="A204" t="s">
        <v>2781</v>
      </c>
      <c r="B204">
        <v>0</v>
      </c>
    </row>
    <row r="205" spans="1:2">
      <c r="A205" t="s">
        <v>2782</v>
      </c>
      <c r="B205">
        <v>0</v>
      </c>
    </row>
    <row r="206" spans="1:2">
      <c r="A206" t="s">
        <v>2783</v>
      </c>
      <c r="B206">
        <v>0</v>
      </c>
    </row>
    <row r="207" spans="1:2">
      <c r="A207" t="s">
        <v>2784</v>
      </c>
      <c r="B207">
        <v>0</v>
      </c>
    </row>
    <row r="208" spans="1:2">
      <c r="A208" t="s">
        <v>2785</v>
      </c>
      <c r="B208">
        <v>0</v>
      </c>
    </row>
    <row r="209" spans="1:3">
      <c r="A209" t="s">
        <v>2786</v>
      </c>
      <c r="B209">
        <v>0</v>
      </c>
    </row>
    <row r="210" spans="1:3">
      <c r="A210" t="s">
        <v>2787</v>
      </c>
      <c r="B210">
        <v>0</v>
      </c>
    </row>
    <row r="211" spans="1:3">
      <c r="A211" t="s">
        <v>2788</v>
      </c>
      <c r="B211">
        <v>0</v>
      </c>
    </row>
    <row r="212" spans="1:3">
      <c r="A212" t="s">
        <v>2789</v>
      </c>
      <c r="B212">
        <v>0</v>
      </c>
    </row>
    <row r="213" spans="1:3">
      <c r="A213" t="s">
        <v>2790</v>
      </c>
      <c r="B213">
        <v>0</v>
      </c>
    </row>
    <row r="214" spans="1:3">
      <c r="A214" t="s">
        <v>2791</v>
      </c>
      <c r="B214">
        <v>0</v>
      </c>
    </row>
    <row r="215" spans="1:3">
      <c r="A215" t="s">
        <v>2792</v>
      </c>
      <c r="B215">
        <v>0</v>
      </c>
    </row>
    <row r="216" spans="1:3">
      <c r="A216" t="s">
        <v>2793</v>
      </c>
      <c r="B216">
        <v>0</v>
      </c>
    </row>
    <row r="217" spans="1:3">
      <c r="A217" t="s">
        <v>2794</v>
      </c>
      <c r="B217">
        <v>0</v>
      </c>
    </row>
    <row r="218" spans="1:3">
      <c r="A218" t="s">
        <v>2795</v>
      </c>
      <c r="B218">
        <v>0</v>
      </c>
    </row>
    <row r="219" spans="1:3">
      <c r="A219" t="s">
        <v>2796</v>
      </c>
      <c r="B219">
        <v>0</v>
      </c>
      <c r="C219">
        <v>0</v>
      </c>
    </row>
    <row r="220" spans="1:3">
      <c r="A220" t="s">
        <v>2797</v>
      </c>
      <c r="B220">
        <v>0</v>
      </c>
      <c r="C220">
        <v>0</v>
      </c>
    </row>
    <row r="221" spans="1:3">
      <c r="A221" t="s">
        <v>2798</v>
      </c>
      <c r="B221">
        <v>0</v>
      </c>
      <c r="C221">
        <v>0</v>
      </c>
    </row>
    <row r="222" spans="1:3">
      <c r="A222" t="s">
        <v>2799</v>
      </c>
      <c r="B222">
        <v>0</v>
      </c>
      <c r="C222">
        <v>0</v>
      </c>
    </row>
    <row r="223" spans="1:3">
      <c r="A223" t="s">
        <v>2800</v>
      </c>
      <c r="B223">
        <v>0</v>
      </c>
      <c r="C223">
        <v>0</v>
      </c>
    </row>
    <row r="224" spans="1:3">
      <c r="A224" t="s">
        <v>2801</v>
      </c>
      <c r="B224">
        <v>0</v>
      </c>
      <c r="C224">
        <v>0</v>
      </c>
    </row>
    <row r="225" spans="1:3">
      <c r="A225" t="s">
        <v>2802</v>
      </c>
      <c r="B225">
        <v>0</v>
      </c>
      <c r="C225">
        <v>0</v>
      </c>
    </row>
    <row r="226" spans="1:3">
      <c r="A226" t="s">
        <v>2803</v>
      </c>
      <c r="B226">
        <v>1</v>
      </c>
      <c r="C226">
        <v>1</v>
      </c>
    </row>
    <row r="227" spans="1:3">
      <c r="A227" t="s">
        <v>2804</v>
      </c>
      <c r="B227">
        <v>1</v>
      </c>
      <c r="C227">
        <v>1</v>
      </c>
    </row>
    <row r="228" spans="1:3">
      <c r="A228" t="s">
        <v>2805</v>
      </c>
      <c r="B228">
        <v>0</v>
      </c>
      <c r="C228">
        <v>0</v>
      </c>
    </row>
    <row r="229" spans="1:3">
      <c r="A229" t="s">
        <v>2806</v>
      </c>
      <c r="B229">
        <v>0</v>
      </c>
      <c r="C229">
        <v>0</v>
      </c>
    </row>
    <row r="230" spans="1:3">
      <c r="A230" t="s">
        <v>2807</v>
      </c>
      <c r="B230">
        <v>0</v>
      </c>
      <c r="C230">
        <v>0</v>
      </c>
    </row>
    <row r="231" spans="1:3">
      <c r="A231" t="s">
        <v>2808</v>
      </c>
      <c r="B231">
        <v>0</v>
      </c>
      <c r="C231">
        <v>0</v>
      </c>
    </row>
    <row r="232" spans="1:3">
      <c r="A232" t="s">
        <v>2809</v>
      </c>
      <c r="B232">
        <v>0</v>
      </c>
      <c r="C232">
        <v>0</v>
      </c>
    </row>
    <row r="233" spans="1:3">
      <c r="A233" t="s">
        <v>2810</v>
      </c>
      <c r="B233">
        <v>0</v>
      </c>
      <c r="C233">
        <v>0</v>
      </c>
    </row>
    <row r="234" spans="1:3">
      <c r="A234" t="s">
        <v>2811</v>
      </c>
      <c r="B234">
        <v>0</v>
      </c>
      <c r="C234">
        <v>0</v>
      </c>
    </row>
    <row r="235" spans="1:3">
      <c r="A235" t="s">
        <v>2812</v>
      </c>
      <c r="B235">
        <v>1</v>
      </c>
      <c r="C235">
        <v>1</v>
      </c>
    </row>
    <row r="236" spans="1:3">
      <c r="A236" t="s">
        <v>2813</v>
      </c>
      <c r="B236">
        <v>1</v>
      </c>
      <c r="C236">
        <v>1</v>
      </c>
    </row>
    <row r="237" spans="1:3">
      <c r="A237" t="s">
        <v>2814</v>
      </c>
      <c r="B237">
        <v>0</v>
      </c>
      <c r="C237">
        <v>0</v>
      </c>
    </row>
    <row r="238" spans="1:3">
      <c r="A238" t="s">
        <v>2815</v>
      </c>
      <c r="B238">
        <v>0</v>
      </c>
      <c r="C238">
        <v>0</v>
      </c>
    </row>
    <row r="239" spans="1:3">
      <c r="A239" t="s">
        <v>2816</v>
      </c>
      <c r="B239">
        <v>0</v>
      </c>
      <c r="C239">
        <v>0</v>
      </c>
    </row>
    <row r="240" spans="1:3">
      <c r="A240" t="s">
        <v>2817</v>
      </c>
      <c r="B240">
        <v>0</v>
      </c>
      <c r="C240">
        <v>0</v>
      </c>
    </row>
    <row r="241" spans="1:3">
      <c r="A241" t="s">
        <v>2818</v>
      </c>
      <c r="B241">
        <v>0</v>
      </c>
      <c r="C241">
        <v>0</v>
      </c>
    </row>
    <row r="242" spans="1:3">
      <c r="A242" t="s">
        <v>2819</v>
      </c>
      <c r="B242">
        <v>0</v>
      </c>
      <c r="C242">
        <v>0</v>
      </c>
    </row>
    <row r="243" spans="1:3">
      <c r="A243" t="s">
        <v>2820</v>
      </c>
      <c r="B243">
        <v>0</v>
      </c>
      <c r="C243">
        <v>0</v>
      </c>
    </row>
    <row r="244" spans="1:3">
      <c r="A244" t="s">
        <v>2821</v>
      </c>
      <c r="B244">
        <v>1</v>
      </c>
      <c r="C244">
        <v>1</v>
      </c>
    </row>
    <row r="245" spans="1:3">
      <c r="A245" t="s">
        <v>2822</v>
      </c>
      <c r="B245">
        <v>1</v>
      </c>
      <c r="C245">
        <v>1</v>
      </c>
    </row>
    <row r="246" spans="1:3">
      <c r="A246" t="s">
        <v>2823</v>
      </c>
      <c r="B246">
        <v>0</v>
      </c>
      <c r="C246">
        <v>0</v>
      </c>
    </row>
    <row r="247" spans="1:3">
      <c r="A247" t="s">
        <v>2824</v>
      </c>
      <c r="B247">
        <v>0</v>
      </c>
      <c r="C247">
        <v>0</v>
      </c>
    </row>
    <row r="248" spans="1:3">
      <c r="A248" t="s">
        <v>2825</v>
      </c>
      <c r="B248">
        <v>0</v>
      </c>
      <c r="C248">
        <v>0</v>
      </c>
    </row>
    <row r="249" spans="1:3">
      <c r="A249" t="s">
        <v>2826</v>
      </c>
      <c r="B249">
        <v>0</v>
      </c>
      <c r="C249">
        <v>0</v>
      </c>
    </row>
    <row r="250" spans="1:3">
      <c r="A250" t="s">
        <v>2827</v>
      </c>
      <c r="B250">
        <v>0</v>
      </c>
      <c r="C250">
        <v>0</v>
      </c>
    </row>
    <row r="251" spans="1:3">
      <c r="A251" t="s">
        <v>2828</v>
      </c>
      <c r="B251">
        <v>1</v>
      </c>
      <c r="C251">
        <v>0.5</v>
      </c>
    </row>
    <row r="252" spans="1:3">
      <c r="A252" t="s">
        <v>2829</v>
      </c>
      <c r="B252">
        <v>1</v>
      </c>
      <c r="C252">
        <v>0.5</v>
      </c>
    </row>
    <row r="253" spans="1:3">
      <c r="A253" t="s">
        <v>2830</v>
      </c>
      <c r="B253">
        <v>0</v>
      </c>
      <c r="C253">
        <v>0</v>
      </c>
    </row>
    <row r="254" spans="1:3">
      <c r="A254" t="s">
        <v>2831</v>
      </c>
      <c r="B254">
        <v>2</v>
      </c>
      <c r="C254">
        <v>1</v>
      </c>
    </row>
    <row r="255" spans="1:3">
      <c r="A255" t="s">
        <v>2832</v>
      </c>
      <c r="B255">
        <v>3</v>
      </c>
      <c r="C255">
        <v>6.1224490404129028E-2</v>
      </c>
    </row>
    <row r="256" spans="1:3">
      <c r="A256" t="s">
        <v>2833</v>
      </c>
      <c r="B256">
        <v>4</v>
      </c>
      <c r="C256">
        <v>8.1632651388645172E-2</v>
      </c>
    </row>
    <row r="257" spans="1:3">
      <c r="A257" t="s">
        <v>2834</v>
      </c>
      <c r="B257">
        <v>3</v>
      </c>
      <c r="C257">
        <v>6.1224490404129028E-2</v>
      </c>
    </row>
    <row r="258" spans="1:3">
      <c r="A258" t="s">
        <v>2835</v>
      </c>
      <c r="B258">
        <v>3</v>
      </c>
      <c r="C258">
        <v>6.1224490404129028E-2</v>
      </c>
    </row>
    <row r="259" spans="1:3">
      <c r="A259" t="s">
        <v>2836</v>
      </c>
      <c r="B259">
        <v>13</v>
      </c>
      <c r="C259">
        <v>0.26530611515045166</v>
      </c>
    </row>
    <row r="260" spans="1:3">
      <c r="A260" t="s">
        <v>2837</v>
      </c>
      <c r="B260">
        <v>10</v>
      </c>
      <c r="C260">
        <v>0.20408163964748383</v>
      </c>
    </row>
    <row r="261" spans="1:3">
      <c r="A261" t="s">
        <v>2838</v>
      </c>
      <c r="B261">
        <v>13</v>
      </c>
      <c r="C261">
        <v>0.26530611515045166</v>
      </c>
    </row>
    <row r="262" spans="1:3">
      <c r="A262" t="s">
        <v>2839</v>
      </c>
      <c r="B262">
        <v>13</v>
      </c>
      <c r="C262">
        <v>0.26530611515045166</v>
      </c>
    </row>
    <row r="263" spans="1:3">
      <c r="A263" t="s">
        <v>2840</v>
      </c>
      <c r="B263">
        <v>36</v>
      </c>
      <c r="C263">
        <v>0.73469388484954834</v>
      </c>
    </row>
    <row r="264" spans="1:3">
      <c r="A264" t="s">
        <v>2841</v>
      </c>
      <c r="B264">
        <v>1</v>
      </c>
      <c r="C264">
        <v>1.666666753590107E-2</v>
      </c>
    </row>
    <row r="265" spans="1:3">
      <c r="A265" t="s">
        <v>2842</v>
      </c>
      <c r="B265">
        <v>4</v>
      </c>
      <c r="C265">
        <v>6.6666670143604279E-2</v>
      </c>
    </row>
    <row r="266" spans="1:3">
      <c r="A266" t="s">
        <v>2843</v>
      </c>
      <c r="B266">
        <v>4</v>
      </c>
      <c r="C266">
        <v>6.6666670143604279E-2</v>
      </c>
    </row>
    <row r="267" spans="1:3">
      <c r="A267" t="s">
        <v>2844</v>
      </c>
      <c r="B267">
        <v>5</v>
      </c>
      <c r="C267">
        <v>8.3333335816860199E-2</v>
      </c>
    </row>
    <row r="268" spans="1:3">
      <c r="A268" t="s">
        <v>2845</v>
      </c>
      <c r="B268">
        <v>14</v>
      </c>
      <c r="C268">
        <v>0.23333333432674408</v>
      </c>
    </row>
    <row r="269" spans="1:3">
      <c r="A269" t="s">
        <v>2846</v>
      </c>
      <c r="B269">
        <v>15</v>
      </c>
      <c r="C269">
        <v>0.25</v>
      </c>
    </row>
    <row r="270" spans="1:3">
      <c r="A270" t="s">
        <v>2847</v>
      </c>
      <c r="B270">
        <v>17</v>
      </c>
      <c r="C270">
        <v>0.28333333134651184</v>
      </c>
    </row>
    <row r="271" spans="1:3">
      <c r="A271" t="s">
        <v>2848</v>
      </c>
      <c r="B271">
        <v>14</v>
      </c>
      <c r="C271">
        <v>0.23333333432674408</v>
      </c>
    </row>
    <row r="272" spans="1:3">
      <c r="A272" t="s">
        <v>2849</v>
      </c>
      <c r="B272">
        <v>46</v>
      </c>
      <c r="C272">
        <v>0.76666665077209473</v>
      </c>
    </row>
    <row r="273" spans="1:3">
      <c r="A273" t="s">
        <v>2850</v>
      </c>
      <c r="B273">
        <v>0</v>
      </c>
      <c r="C273">
        <v>0</v>
      </c>
    </row>
    <row r="274" spans="1:3">
      <c r="A274" t="s">
        <v>2851</v>
      </c>
      <c r="B274">
        <v>0</v>
      </c>
      <c r="C274">
        <v>0</v>
      </c>
    </row>
    <row r="275" spans="1:3">
      <c r="A275" t="s">
        <v>2852</v>
      </c>
      <c r="B275">
        <v>1</v>
      </c>
      <c r="C275">
        <v>0.1666666716337204</v>
      </c>
    </row>
    <row r="276" spans="1:3">
      <c r="A276" t="s">
        <v>2853</v>
      </c>
      <c r="B276">
        <v>0</v>
      </c>
      <c r="C276">
        <v>0</v>
      </c>
    </row>
    <row r="277" spans="1:3">
      <c r="A277" t="s">
        <v>2854</v>
      </c>
      <c r="B277">
        <v>1</v>
      </c>
      <c r="C277">
        <v>0.1666666716337204</v>
      </c>
    </row>
    <row r="278" spans="1:3">
      <c r="A278" t="s">
        <v>2855</v>
      </c>
      <c r="B278">
        <v>2</v>
      </c>
      <c r="C278">
        <v>0.3333333432674408</v>
      </c>
    </row>
    <row r="279" spans="1:3">
      <c r="A279" t="s">
        <v>2856</v>
      </c>
      <c r="B279">
        <v>2</v>
      </c>
      <c r="C279">
        <v>0.3333333432674408</v>
      </c>
    </row>
    <row r="280" spans="1:3">
      <c r="A280" t="s">
        <v>2857</v>
      </c>
      <c r="B280">
        <v>1</v>
      </c>
      <c r="C280">
        <v>0.1666666716337204</v>
      </c>
    </row>
    <row r="281" spans="1:3">
      <c r="A281" t="s">
        <v>2858</v>
      </c>
      <c r="B281">
        <v>5</v>
      </c>
      <c r="C281">
        <v>0.83333331346511841</v>
      </c>
    </row>
    <row r="282" spans="1:3">
      <c r="A282" t="s">
        <v>2859</v>
      </c>
      <c r="B282">
        <v>0</v>
      </c>
      <c r="C282">
        <v>0</v>
      </c>
    </row>
    <row r="283" spans="1:3">
      <c r="A283" t="s">
        <v>2860</v>
      </c>
      <c r="B283">
        <v>0</v>
      </c>
      <c r="C283">
        <v>0</v>
      </c>
    </row>
    <row r="284" spans="1:3">
      <c r="A284" t="s">
        <v>2861</v>
      </c>
      <c r="B284">
        <v>0</v>
      </c>
      <c r="C284">
        <v>0</v>
      </c>
    </row>
    <row r="285" spans="1:3">
      <c r="A285" t="s">
        <v>2862</v>
      </c>
      <c r="B285">
        <v>0</v>
      </c>
      <c r="C285">
        <v>0</v>
      </c>
    </row>
    <row r="286" spans="1:3">
      <c r="A286" t="s">
        <v>2863</v>
      </c>
      <c r="B286">
        <v>0</v>
      </c>
      <c r="C286">
        <v>0</v>
      </c>
    </row>
    <row r="287" spans="1:3">
      <c r="A287" t="s">
        <v>2864</v>
      </c>
      <c r="B287">
        <v>2</v>
      </c>
      <c r="C287">
        <v>0.25</v>
      </c>
    </row>
    <row r="288" spans="1:3">
      <c r="A288" t="s">
        <v>2865</v>
      </c>
      <c r="B288">
        <v>4</v>
      </c>
      <c r="C288">
        <v>0.5</v>
      </c>
    </row>
    <row r="289" spans="1:3">
      <c r="A289" t="s">
        <v>2866</v>
      </c>
      <c r="B289">
        <v>2</v>
      </c>
      <c r="C289">
        <v>0.25</v>
      </c>
    </row>
    <row r="290" spans="1:3">
      <c r="A290" t="s">
        <v>2867</v>
      </c>
      <c r="B290">
        <v>8</v>
      </c>
      <c r="C290">
        <v>1</v>
      </c>
    </row>
    <row r="291" spans="1:3">
      <c r="A291" t="s">
        <v>2868</v>
      </c>
      <c r="B291">
        <v>0</v>
      </c>
    </row>
    <row r="292" spans="1:3">
      <c r="A292" t="s">
        <v>2869</v>
      </c>
      <c r="B292">
        <v>0</v>
      </c>
    </row>
    <row r="293" spans="1:3">
      <c r="A293" t="s">
        <v>2870</v>
      </c>
      <c r="B293">
        <v>0</v>
      </c>
    </row>
    <row r="294" spans="1:3">
      <c r="A294" t="s">
        <v>2871</v>
      </c>
      <c r="B294">
        <v>0</v>
      </c>
    </row>
    <row r="295" spans="1:3">
      <c r="A295" t="s">
        <v>2872</v>
      </c>
      <c r="B295">
        <v>0</v>
      </c>
    </row>
    <row r="296" spans="1:3">
      <c r="A296" t="s">
        <v>2873</v>
      </c>
      <c r="B296">
        <v>0</v>
      </c>
    </row>
    <row r="297" spans="1:3">
      <c r="A297" t="s">
        <v>2874</v>
      </c>
      <c r="B297">
        <v>0</v>
      </c>
    </row>
    <row r="298" spans="1:3">
      <c r="A298" t="s">
        <v>2875</v>
      </c>
      <c r="B298">
        <v>0</v>
      </c>
    </row>
    <row r="299" spans="1:3">
      <c r="A299" t="s">
        <v>2876</v>
      </c>
      <c r="B299">
        <v>0</v>
      </c>
    </row>
    <row r="300" spans="1:3">
      <c r="A300" t="s">
        <v>2877</v>
      </c>
      <c r="B300">
        <v>0</v>
      </c>
    </row>
    <row r="301" spans="1:3">
      <c r="A301" t="s">
        <v>2878</v>
      </c>
      <c r="B301">
        <v>0</v>
      </c>
    </row>
    <row r="302" spans="1:3">
      <c r="A302" t="s">
        <v>2879</v>
      </c>
      <c r="B302">
        <v>0</v>
      </c>
    </row>
    <row r="303" spans="1:3">
      <c r="A303" t="s">
        <v>2880</v>
      </c>
      <c r="B303">
        <v>0</v>
      </c>
    </row>
    <row r="304" spans="1:3">
      <c r="A304" t="s">
        <v>2881</v>
      </c>
      <c r="B304">
        <v>0</v>
      </c>
    </row>
    <row r="305" spans="1:3">
      <c r="A305" t="s">
        <v>2882</v>
      </c>
      <c r="B305">
        <v>0</v>
      </c>
    </row>
    <row r="306" spans="1:3">
      <c r="A306" t="s">
        <v>2883</v>
      </c>
      <c r="B306">
        <v>0</v>
      </c>
    </row>
    <row r="307" spans="1:3">
      <c r="A307" t="s">
        <v>2884</v>
      </c>
      <c r="B307">
        <v>0</v>
      </c>
    </row>
    <row r="308" spans="1:3">
      <c r="A308" t="s">
        <v>2885</v>
      </c>
      <c r="B308">
        <v>0</v>
      </c>
    </row>
    <row r="309" spans="1:3">
      <c r="A309" t="s">
        <v>2886</v>
      </c>
      <c r="B309">
        <v>0</v>
      </c>
      <c r="C309">
        <v>0</v>
      </c>
    </row>
    <row r="310" spans="1:3">
      <c r="A310" t="s">
        <v>2887</v>
      </c>
      <c r="B310">
        <v>0</v>
      </c>
      <c r="C310">
        <v>0</v>
      </c>
    </row>
    <row r="311" spans="1:3">
      <c r="A311" t="s">
        <v>2888</v>
      </c>
      <c r="B311">
        <v>0</v>
      </c>
      <c r="C311">
        <v>0</v>
      </c>
    </row>
    <row r="312" spans="1:3">
      <c r="A312" t="s">
        <v>2889</v>
      </c>
      <c r="B312">
        <v>0</v>
      </c>
      <c r="C312">
        <v>0</v>
      </c>
    </row>
    <row r="313" spans="1:3">
      <c r="A313" t="s">
        <v>2890</v>
      </c>
      <c r="B313">
        <v>0</v>
      </c>
      <c r="C313">
        <v>0</v>
      </c>
    </row>
    <row r="314" spans="1:3">
      <c r="A314" t="s">
        <v>2891</v>
      </c>
      <c r="B314">
        <v>0</v>
      </c>
      <c r="C314">
        <v>0</v>
      </c>
    </row>
    <row r="315" spans="1:3">
      <c r="A315" t="s">
        <v>2892</v>
      </c>
      <c r="B315">
        <v>1</v>
      </c>
      <c r="C315">
        <v>1</v>
      </c>
    </row>
    <row r="316" spans="1:3">
      <c r="A316" t="s">
        <v>2893</v>
      </c>
      <c r="B316">
        <v>0</v>
      </c>
      <c r="C316">
        <v>0</v>
      </c>
    </row>
    <row r="317" spans="1:3">
      <c r="A317" t="s">
        <v>2894</v>
      </c>
      <c r="B317">
        <v>1</v>
      </c>
      <c r="C317">
        <v>1</v>
      </c>
    </row>
    <row r="318" spans="1:3">
      <c r="A318" t="s">
        <v>2895</v>
      </c>
      <c r="B318">
        <v>0</v>
      </c>
      <c r="C318">
        <v>0</v>
      </c>
    </row>
    <row r="319" spans="1:3">
      <c r="A319" t="s">
        <v>2896</v>
      </c>
      <c r="B319">
        <v>0</v>
      </c>
      <c r="C319">
        <v>0</v>
      </c>
    </row>
    <row r="320" spans="1:3">
      <c r="A320" t="s">
        <v>2897</v>
      </c>
      <c r="B320">
        <v>0</v>
      </c>
      <c r="C320">
        <v>0</v>
      </c>
    </row>
    <row r="321" spans="1:3">
      <c r="A321" t="s">
        <v>2898</v>
      </c>
      <c r="B321">
        <v>0</v>
      </c>
      <c r="C321">
        <v>0</v>
      </c>
    </row>
    <row r="322" spans="1:3">
      <c r="A322" t="s">
        <v>2899</v>
      </c>
      <c r="B322">
        <v>0</v>
      </c>
      <c r="C322">
        <v>0</v>
      </c>
    </row>
    <row r="323" spans="1:3">
      <c r="A323" t="s">
        <v>2900</v>
      </c>
      <c r="B323">
        <v>0</v>
      </c>
      <c r="C323">
        <v>0</v>
      </c>
    </row>
    <row r="324" spans="1:3">
      <c r="A324" t="s">
        <v>2901</v>
      </c>
      <c r="B324">
        <v>1</v>
      </c>
      <c r="C324">
        <v>1</v>
      </c>
    </row>
    <row r="325" spans="1:3">
      <c r="A325" t="s">
        <v>2902</v>
      </c>
      <c r="B325">
        <v>0</v>
      </c>
      <c r="C325">
        <v>0</v>
      </c>
    </row>
    <row r="326" spans="1:3">
      <c r="A326" t="s">
        <v>2903</v>
      </c>
      <c r="B326">
        <v>1</v>
      </c>
      <c r="C326">
        <v>1</v>
      </c>
    </row>
    <row r="327" spans="1:3">
      <c r="A327" t="s">
        <v>2904</v>
      </c>
      <c r="B327">
        <v>0</v>
      </c>
    </row>
    <row r="328" spans="1:3">
      <c r="A328" t="s">
        <v>2905</v>
      </c>
      <c r="B328">
        <v>0</v>
      </c>
    </row>
    <row r="329" spans="1:3">
      <c r="A329" t="s">
        <v>2906</v>
      </c>
      <c r="B329">
        <v>0</v>
      </c>
    </row>
    <row r="330" spans="1:3">
      <c r="A330" t="s">
        <v>2907</v>
      </c>
      <c r="B330">
        <v>0</v>
      </c>
    </row>
    <row r="331" spans="1:3">
      <c r="A331" t="s">
        <v>2908</v>
      </c>
      <c r="B331">
        <v>0</v>
      </c>
    </row>
    <row r="332" spans="1:3">
      <c r="A332" t="s">
        <v>2909</v>
      </c>
      <c r="B332">
        <v>0</v>
      </c>
    </row>
    <row r="333" spans="1:3">
      <c r="A333" t="s">
        <v>2910</v>
      </c>
      <c r="B333">
        <v>0</v>
      </c>
    </row>
    <row r="334" spans="1:3">
      <c r="A334" t="s">
        <v>2911</v>
      </c>
      <c r="B334">
        <v>0</v>
      </c>
    </row>
    <row r="335" spans="1:3">
      <c r="A335" t="s">
        <v>2912</v>
      </c>
      <c r="B335">
        <v>0</v>
      </c>
    </row>
    <row r="336" spans="1:3">
      <c r="A336" t="s">
        <v>2913</v>
      </c>
      <c r="B336">
        <v>0</v>
      </c>
    </row>
    <row r="337" spans="1:2">
      <c r="A337" t="s">
        <v>2914</v>
      </c>
      <c r="B337">
        <v>0</v>
      </c>
    </row>
    <row r="338" spans="1:2">
      <c r="A338" t="s">
        <v>2915</v>
      </c>
      <c r="B338">
        <v>0</v>
      </c>
    </row>
    <row r="339" spans="1:2">
      <c r="A339" t="s">
        <v>2916</v>
      </c>
      <c r="B339">
        <v>0</v>
      </c>
    </row>
    <row r="340" spans="1:2">
      <c r="A340" t="s">
        <v>2917</v>
      </c>
      <c r="B340">
        <v>0</v>
      </c>
    </row>
    <row r="341" spans="1:2">
      <c r="A341" t="s">
        <v>2918</v>
      </c>
      <c r="B341">
        <v>0</v>
      </c>
    </row>
    <row r="342" spans="1:2">
      <c r="A342" t="s">
        <v>2919</v>
      </c>
      <c r="B342">
        <v>0</v>
      </c>
    </row>
    <row r="343" spans="1:2">
      <c r="A343" t="s">
        <v>2920</v>
      </c>
      <c r="B343">
        <v>0</v>
      </c>
    </row>
    <row r="344" spans="1:2">
      <c r="A344" t="s">
        <v>2921</v>
      </c>
      <c r="B344">
        <v>0</v>
      </c>
    </row>
    <row r="345" spans="1:2">
      <c r="A345" t="s">
        <v>2922</v>
      </c>
      <c r="B345">
        <v>0</v>
      </c>
    </row>
    <row r="346" spans="1:2">
      <c r="A346" t="s">
        <v>2923</v>
      </c>
      <c r="B346">
        <v>0</v>
      </c>
    </row>
    <row r="347" spans="1:2">
      <c r="A347" t="s">
        <v>2924</v>
      </c>
      <c r="B347">
        <v>0</v>
      </c>
    </row>
    <row r="348" spans="1:2">
      <c r="A348" t="s">
        <v>2925</v>
      </c>
      <c r="B348">
        <v>0</v>
      </c>
    </row>
    <row r="349" spans="1:2">
      <c r="A349" t="s">
        <v>2926</v>
      </c>
      <c r="B349">
        <v>0</v>
      </c>
    </row>
    <row r="350" spans="1:2">
      <c r="A350" t="s">
        <v>2927</v>
      </c>
      <c r="B350">
        <v>0</v>
      </c>
    </row>
    <row r="351" spans="1:2">
      <c r="A351" t="s">
        <v>2928</v>
      </c>
      <c r="B351">
        <v>0</v>
      </c>
    </row>
    <row r="352" spans="1:2">
      <c r="A352" t="s">
        <v>2929</v>
      </c>
      <c r="B352">
        <v>0</v>
      </c>
    </row>
    <row r="353" spans="1:2">
      <c r="A353" t="s">
        <v>2930</v>
      </c>
      <c r="B353">
        <v>0</v>
      </c>
    </row>
    <row r="354" spans="1:2">
      <c r="A354" t="s">
        <v>2931</v>
      </c>
      <c r="B354">
        <v>0</v>
      </c>
    </row>
    <row r="355" spans="1:2">
      <c r="A355" t="s">
        <v>2932</v>
      </c>
      <c r="B355">
        <v>0</v>
      </c>
    </row>
    <row r="356" spans="1:2">
      <c r="A356" t="s">
        <v>2933</v>
      </c>
      <c r="B356">
        <v>0</v>
      </c>
    </row>
    <row r="357" spans="1:2">
      <c r="A357" t="s">
        <v>2934</v>
      </c>
      <c r="B357">
        <v>0</v>
      </c>
    </row>
    <row r="358" spans="1:2">
      <c r="A358" t="s">
        <v>2935</v>
      </c>
      <c r="B358">
        <v>0</v>
      </c>
    </row>
    <row r="359" spans="1:2">
      <c r="A359" t="s">
        <v>2936</v>
      </c>
      <c r="B359">
        <v>0</v>
      </c>
    </row>
    <row r="360" spans="1:2">
      <c r="A360" t="s">
        <v>2937</v>
      </c>
      <c r="B360">
        <v>0</v>
      </c>
    </row>
    <row r="361" spans="1:2">
      <c r="A361" t="s">
        <v>2938</v>
      </c>
      <c r="B361">
        <v>0</v>
      </c>
    </row>
    <row r="362" spans="1:2">
      <c r="A362" t="s">
        <v>2939</v>
      </c>
      <c r="B362">
        <v>0</v>
      </c>
    </row>
    <row r="363" spans="1:2">
      <c r="A363" t="s">
        <v>2940</v>
      </c>
      <c r="B363">
        <v>0</v>
      </c>
    </row>
    <row r="364" spans="1:2">
      <c r="A364" t="s">
        <v>2941</v>
      </c>
      <c r="B364">
        <v>0</v>
      </c>
    </row>
    <row r="365" spans="1:2">
      <c r="A365" t="s">
        <v>2942</v>
      </c>
      <c r="B365">
        <v>0</v>
      </c>
    </row>
    <row r="366" spans="1:2">
      <c r="A366" t="s">
        <v>2943</v>
      </c>
      <c r="B366">
        <v>0</v>
      </c>
    </row>
    <row r="367" spans="1:2">
      <c r="A367" t="s">
        <v>2944</v>
      </c>
      <c r="B367">
        <v>0</v>
      </c>
    </row>
    <row r="368" spans="1:2">
      <c r="A368" t="s">
        <v>2945</v>
      </c>
      <c r="B368">
        <v>0</v>
      </c>
    </row>
    <row r="369" spans="1:2">
      <c r="A369" t="s">
        <v>2946</v>
      </c>
      <c r="B369">
        <v>0</v>
      </c>
    </row>
    <row r="370" spans="1:2">
      <c r="A370" t="s">
        <v>2947</v>
      </c>
      <c r="B370">
        <v>0</v>
      </c>
    </row>
    <row r="371" spans="1:2">
      <c r="A371" t="s">
        <v>2948</v>
      </c>
      <c r="B371">
        <v>0</v>
      </c>
    </row>
    <row r="372" spans="1:2">
      <c r="A372" t="s">
        <v>2949</v>
      </c>
      <c r="B372">
        <v>0</v>
      </c>
    </row>
    <row r="373" spans="1:2">
      <c r="A373" t="s">
        <v>2950</v>
      </c>
      <c r="B373">
        <v>0</v>
      </c>
    </row>
    <row r="374" spans="1:2">
      <c r="A374" t="s">
        <v>2951</v>
      </c>
      <c r="B374">
        <v>0</v>
      </c>
    </row>
    <row r="375" spans="1:2">
      <c r="A375" t="s">
        <v>2952</v>
      </c>
      <c r="B375">
        <v>0</v>
      </c>
    </row>
    <row r="376" spans="1:2">
      <c r="A376" t="s">
        <v>2953</v>
      </c>
      <c r="B376">
        <v>0</v>
      </c>
    </row>
    <row r="377" spans="1:2">
      <c r="A377" t="s">
        <v>2954</v>
      </c>
      <c r="B377">
        <v>0</v>
      </c>
    </row>
    <row r="378" spans="1:2">
      <c r="A378" t="s">
        <v>2955</v>
      </c>
      <c r="B378">
        <v>0</v>
      </c>
    </row>
    <row r="379" spans="1:2">
      <c r="A379" t="s">
        <v>2956</v>
      </c>
      <c r="B379">
        <v>0</v>
      </c>
    </row>
    <row r="380" spans="1:2">
      <c r="A380" t="s">
        <v>2957</v>
      </c>
      <c r="B380">
        <v>0</v>
      </c>
    </row>
    <row r="381" spans="1:2">
      <c r="A381" t="s">
        <v>2958</v>
      </c>
      <c r="B381">
        <v>0</v>
      </c>
    </row>
    <row r="382" spans="1:2">
      <c r="A382" t="s">
        <v>2959</v>
      </c>
      <c r="B382">
        <v>0</v>
      </c>
    </row>
    <row r="383" spans="1:2">
      <c r="A383" t="s">
        <v>2960</v>
      </c>
      <c r="B383">
        <v>0</v>
      </c>
    </row>
    <row r="384" spans="1:2">
      <c r="A384" t="s">
        <v>2961</v>
      </c>
      <c r="B384">
        <v>0</v>
      </c>
    </row>
    <row r="385" spans="1:2">
      <c r="A385" t="s">
        <v>2962</v>
      </c>
      <c r="B385">
        <v>0</v>
      </c>
    </row>
    <row r="386" spans="1:2">
      <c r="A386" t="s">
        <v>2963</v>
      </c>
      <c r="B386">
        <v>0</v>
      </c>
    </row>
    <row r="387" spans="1:2">
      <c r="A387" t="s">
        <v>2964</v>
      </c>
      <c r="B387">
        <v>0</v>
      </c>
    </row>
    <row r="388" spans="1:2">
      <c r="A388" t="s">
        <v>2965</v>
      </c>
      <c r="B388">
        <v>0</v>
      </c>
    </row>
    <row r="389" spans="1:2">
      <c r="A389" t="s">
        <v>2966</v>
      </c>
      <c r="B389">
        <v>0</v>
      </c>
    </row>
    <row r="390" spans="1:2">
      <c r="A390" t="s">
        <v>2967</v>
      </c>
      <c r="B390">
        <v>0</v>
      </c>
    </row>
    <row r="391" spans="1:2">
      <c r="A391" t="s">
        <v>2968</v>
      </c>
      <c r="B391">
        <v>0</v>
      </c>
    </row>
    <row r="392" spans="1:2">
      <c r="A392" t="s">
        <v>2969</v>
      </c>
      <c r="B392">
        <v>0</v>
      </c>
    </row>
    <row r="393" spans="1:2">
      <c r="A393" t="s">
        <v>2970</v>
      </c>
      <c r="B393">
        <v>0</v>
      </c>
    </row>
    <row r="394" spans="1:2">
      <c r="A394" t="s">
        <v>2971</v>
      </c>
      <c r="B394">
        <v>0</v>
      </c>
    </row>
    <row r="395" spans="1:2">
      <c r="A395" t="s">
        <v>2972</v>
      </c>
      <c r="B395">
        <v>0</v>
      </c>
    </row>
    <row r="396" spans="1:2">
      <c r="A396" t="s">
        <v>2973</v>
      </c>
      <c r="B396">
        <v>0</v>
      </c>
    </row>
    <row r="397" spans="1:2">
      <c r="A397" t="s">
        <v>2974</v>
      </c>
      <c r="B397">
        <v>0</v>
      </c>
    </row>
    <row r="398" spans="1:2">
      <c r="A398" t="s">
        <v>2975</v>
      </c>
      <c r="B398">
        <v>0</v>
      </c>
    </row>
    <row r="399" spans="1:2">
      <c r="A399" t="s">
        <v>2976</v>
      </c>
      <c r="B399">
        <v>0</v>
      </c>
    </row>
    <row r="400" spans="1:2">
      <c r="A400" t="s">
        <v>2977</v>
      </c>
      <c r="B400">
        <v>0</v>
      </c>
    </row>
    <row r="401" spans="1:2">
      <c r="A401" t="s">
        <v>2978</v>
      </c>
      <c r="B401">
        <v>0</v>
      </c>
    </row>
    <row r="402" spans="1:2">
      <c r="A402" t="s">
        <v>2979</v>
      </c>
      <c r="B402">
        <v>0</v>
      </c>
    </row>
    <row r="403" spans="1:2">
      <c r="A403" t="s">
        <v>2980</v>
      </c>
      <c r="B403">
        <v>0</v>
      </c>
    </row>
    <row r="404" spans="1:2">
      <c r="A404" t="s">
        <v>2981</v>
      </c>
      <c r="B404">
        <v>0</v>
      </c>
    </row>
    <row r="405" spans="1:2">
      <c r="A405" t="s">
        <v>2982</v>
      </c>
      <c r="B405">
        <v>0</v>
      </c>
    </row>
    <row r="406" spans="1:2">
      <c r="A406" t="s">
        <v>2983</v>
      </c>
      <c r="B406">
        <v>0</v>
      </c>
    </row>
    <row r="407" spans="1:2">
      <c r="A407" t="s">
        <v>2984</v>
      </c>
      <c r="B407">
        <v>0</v>
      </c>
    </row>
    <row r="408" spans="1:2">
      <c r="A408" t="s">
        <v>2985</v>
      </c>
      <c r="B408">
        <v>0</v>
      </c>
    </row>
    <row r="409" spans="1:2">
      <c r="A409" t="s">
        <v>2986</v>
      </c>
      <c r="B409">
        <v>0</v>
      </c>
    </row>
    <row r="410" spans="1:2">
      <c r="A410" t="s">
        <v>2987</v>
      </c>
      <c r="B410">
        <v>0</v>
      </c>
    </row>
    <row r="411" spans="1:2">
      <c r="A411" t="s">
        <v>2988</v>
      </c>
      <c r="B411">
        <v>0</v>
      </c>
    </row>
    <row r="412" spans="1:2">
      <c r="A412" t="s">
        <v>2989</v>
      </c>
      <c r="B412">
        <v>0</v>
      </c>
    </row>
    <row r="413" spans="1:2">
      <c r="A413" t="s">
        <v>2990</v>
      </c>
      <c r="B413">
        <v>0</v>
      </c>
    </row>
    <row r="414" spans="1:2">
      <c r="A414" t="s">
        <v>2991</v>
      </c>
      <c r="B414">
        <v>0</v>
      </c>
    </row>
    <row r="415" spans="1:2">
      <c r="A415" t="s">
        <v>2992</v>
      </c>
      <c r="B415">
        <v>0</v>
      </c>
    </row>
    <row r="416" spans="1:2">
      <c r="A416" t="s">
        <v>2993</v>
      </c>
      <c r="B416">
        <v>0</v>
      </c>
    </row>
    <row r="417" spans="1:2">
      <c r="A417" t="s">
        <v>2994</v>
      </c>
      <c r="B417">
        <v>0</v>
      </c>
    </row>
    <row r="418" spans="1:2">
      <c r="A418" t="s">
        <v>2995</v>
      </c>
      <c r="B418">
        <v>0</v>
      </c>
    </row>
    <row r="419" spans="1:2">
      <c r="A419" t="s">
        <v>2996</v>
      </c>
      <c r="B419">
        <v>0</v>
      </c>
    </row>
    <row r="420" spans="1:2">
      <c r="A420" t="s">
        <v>2997</v>
      </c>
      <c r="B420">
        <v>0</v>
      </c>
    </row>
    <row r="421" spans="1:2">
      <c r="A421" t="s">
        <v>2998</v>
      </c>
      <c r="B421">
        <v>0</v>
      </c>
    </row>
    <row r="422" spans="1:2">
      <c r="A422" t="s">
        <v>2999</v>
      </c>
      <c r="B422">
        <v>0</v>
      </c>
    </row>
    <row r="423" spans="1:2">
      <c r="A423" t="s">
        <v>3000</v>
      </c>
      <c r="B423">
        <v>0</v>
      </c>
    </row>
    <row r="424" spans="1:2">
      <c r="A424" t="s">
        <v>3001</v>
      </c>
      <c r="B424">
        <v>0</v>
      </c>
    </row>
    <row r="425" spans="1:2">
      <c r="A425" t="s">
        <v>3002</v>
      </c>
      <c r="B425">
        <v>0</v>
      </c>
    </row>
    <row r="426" spans="1:2">
      <c r="A426" t="s">
        <v>3003</v>
      </c>
      <c r="B426">
        <v>0</v>
      </c>
    </row>
    <row r="427" spans="1:2">
      <c r="A427" t="s">
        <v>3004</v>
      </c>
      <c r="B427">
        <v>0</v>
      </c>
    </row>
    <row r="428" spans="1:2">
      <c r="A428" t="s">
        <v>3005</v>
      </c>
      <c r="B428">
        <v>0</v>
      </c>
    </row>
    <row r="429" spans="1:2">
      <c r="A429" t="s">
        <v>3006</v>
      </c>
      <c r="B429">
        <v>0</v>
      </c>
    </row>
    <row r="430" spans="1:2">
      <c r="A430" t="s">
        <v>3007</v>
      </c>
      <c r="B430">
        <v>0</v>
      </c>
    </row>
    <row r="431" spans="1:2">
      <c r="A431" t="s">
        <v>3008</v>
      </c>
      <c r="B431">
        <v>0</v>
      </c>
    </row>
    <row r="432" spans="1:2">
      <c r="A432" t="s">
        <v>3009</v>
      </c>
      <c r="B432">
        <v>0</v>
      </c>
    </row>
    <row r="433" spans="1:3">
      <c r="A433" t="s">
        <v>3010</v>
      </c>
      <c r="B433">
        <v>0</v>
      </c>
    </row>
    <row r="434" spans="1:3">
      <c r="A434" t="s">
        <v>3011</v>
      </c>
      <c r="B434">
        <v>0</v>
      </c>
    </row>
    <row r="435" spans="1:3">
      <c r="A435" t="s">
        <v>3012</v>
      </c>
      <c r="B435">
        <v>0</v>
      </c>
      <c r="C435">
        <v>0</v>
      </c>
    </row>
    <row r="436" spans="1:3">
      <c r="A436" t="s">
        <v>3013</v>
      </c>
      <c r="B436">
        <v>0</v>
      </c>
      <c r="C436">
        <v>0</v>
      </c>
    </row>
    <row r="437" spans="1:3">
      <c r="A437" t="s">
        <v>3014</v>
      </c>
      <c r="B437">
        <v>0</v>
      </c>
      <c r="C437">
        <v>0</v>
      </c>
    </row>
    <row r="438" spans="1:3">
      <c r="A438" t="s">
        <v>3015</v>
      </c>
      <c r="B438">
        <v>1</v>
      </c>
      <c r="C438">
        <v>0.1428571492433548</v>
      </c>
    </row>
    <row r="439" spans="1:3">
      <c r="A439" t="s">
        <v>3016</v>
      </c>
      <c r="B439">
        <v>1</v>
      </c>
      <c r="C439">
        <v>0.1428571492433548</v>
      </c>
    </row>
    <row r="440" spans="1:3">
      <c r="A440" t="s">
        <v>3017</v>
      </c>
      <c r="B440">
        <v>0</v>
      </c>
      <c r="C440">
        <v>0</v>
      </c>
    </row>
    <row r="441" spans="1:3">
      <c r="A441" t="s">
        <v>3018</v>
      </c>
      <c r="B441">
        <v>0</v>
      </c>
      <c r="C441">
        <v>0</v>
      </c>
    </row>
    <row r="442" spans="1:3">
      <c r="A442" t="s">
        <v>3019</v>
      </c>
      <c r="B442">
        <v>6</v>
      </c>
      <c r="C442">
        <v>0.8571428656578064</v>
      </c>
    </row>
    <row r="443" spans="1:3">
      <c r="A443" t="s">
        <v>3020</v>
      </c>
      <c r="B443">
        <v>6</v>
      </c>
      <c r="C443">
        <v>0.8571428656578064</v>
      </c>
    </row>
    <row r="444" spans="1:3">
      <c r="A444" t="s">
        <v>3021</v>
      </c>
      <c r="B444">
        <v>0</v>
      </c>
      <c r="C444">
        <v>0</v>
      </c>
    </row>
    <row r="445" spans="1:3">
      <c r="A445" t="s">
        <v>3022</v>
      </c>
      <c r="B445">
        <v>1</v>
      </c>
      <c r="C445">
        <v>4.3478261679410934E-2</v>
      </c>
    </row>
    <row r="446" spans="1:3">
      <c r="A446" t="s">
        <v>3023</v>
      </c>
      <c r="B446">
        <v>0</v>
      </c>
      <c r="C446">
        <v>0</v>
      </c>
    </row>
    <row r="447" spans="1:3">
      <c r="A447" t="s">
        <v>3024</v>
      </c>
      <c r="B447">
        <v>0</v>
      </c>
      <c r="C447">
        <v>0</v>
      </c>
    </row>
    <row r="448" spans="1:3">
      <c r="A448" t="s">
        <v>3025</v>
      </c>
      <c r="B448">
        <v>1</v>
      </c>
      <c r="C448">
        <v>4.3478261679410934E-2</v>
      </c>
    </row>
    <row r="449" spans="1:3">
      <c r="A449" t="s">
        <v>3026</v>
      </c>
      <c r="B449">
        <v>10</v>
      </c>
      <c r="C449">
        <v>0.43478259444236755</v>
      </c>
    </row>
    <row r="450" spans="1:3">
      <c r="A450" t="s">
        <v>3027</v>
      </c>
      <c r="B450">
        <v>9</v>
      </c>
      <c r="C450">
        <v>0.39130434393882751</v>
      </c>
    </row>
    <row r="451" spans="1:3">
      <c r="A451" t="s">
        <v>3028</v>
      </c>
      <c r="B451">
        <v>3</v>
      </c>
      <c r="C451">
        <v>0.1304347813129425</v>
      </c>
    </row>
    <row r="452" spans="1:3">
      <c r="A452" t="s">
        <v>3029</v>
      </c>
      <c r="B452">
        <v>22</v>
      </c>
      <c r="C452">
        <v>0.95652174949645996</v>
      </c>
    </row>
    <row r="453" spans="1:3">
      <c r="A453" t="s">
        <v>3030</v>
      </c>
      <c r="B453">
        <v>9</v>
      </c>
      <c r="C453">
        <v>0.19148936867713928</v>
      </c>
    </row>
    <row r="454" spans="1:3">
      <c r="A454" t="s">
        <v>3031</v>
      </c>
      <c r="B454">
        <v>1</v>
      </c>
      <c r="C454">
        <v>2.1276595070958138E-2</v>
      </c>
    </row>
    <row r="455" spans="1:3">
      <c r="A455" t="s">
        <v>3032</v>
      </c>
      <c r="B455">
        <v>0</v>
      </c>
      <c r="C455">
        <v>0</v>
      </c>
    </row>
    <row r="456" spans="1:3">
      <c r="A456" t="s">
        <v>3033</v>
      </c>
      <c r="B456">
        <v>6</v>
      </c>
      <c r="C456">
        <v>0.12765957415103912</v>
      </c>
    </row>
    <row r="457" spans="1:3">
      <c r="A457" t="s">
        <v>3034</v>
      </c>
      <c r="B457">
        <v>16</v>
      </c>
      <c r="C457">
        <v>0.3404255211353302</v>
      </c>
    </row>
    <row r="458" spans="1:3">
      <c r="A458" t="s">
        <v>3035</v>
      </c>
      <c r="B458">
        <v>6</v>
      </c>
      <c r="C458">
        <v>0.12765957415103912</v>
      </c>
    </row>
    <row r="459" spans="1:3">
      <c r="A459" t="s">
        <v>3036</v>
      </c>
      <c r="B459">
        <v>12</v>
      </c>
      <c r="C459">
        <v>0.25531914830207825</v>
      </c>
    </row>
    <row r="460" spans="1:3">
      <c r="A460" t="s">
        <v>3037</v>
      </c>
      <c r="B460">
        <v>13</v>
      </c>
      <c r="C460">
        <v>0.27659574151039124</v>
      </c>
    </row>
    <row r="461" spans="1:3">
      <c r="A461" t="s">
        <v>3038</v>
      </c>
      <c r="B461">
        <v>31</v>
      </c>
      <c r="C461">
        <v>0.65957444906234741</v>
      </c>
    </row>
    <row r="462" spans="1:3">
      <c r="A462" t="s">
        <v>3039</v>
      </c>
      <c r="B462">
        <v>6</v>
      </c>
      <c r="C462">
        <v>3.8961037993431091E-2</v>
      </c>
    </row>
    <row r="463" spans="1:3">
      <c r="A463" t="s">
        <v>3040</v>
      </c>
      <c r="B463">
        <v>11</v>
      </c>
      <c r="C463">
        <v>7.1428574621677399E-2</v>
      </c>
    </row>
    <row r="464" spans="1:3">
      <c r="A464" t="s">
        <v>3041</v>
      </c>
      <c r="B464">
        <v>9</v>
      </c>
      <c r="C464">
        <v>5.8441556990146637E-2</v>
      </c>
    </row>
    <row r="465" spans="1:3">
      <c r="A465" t="s">
        <v>3042</v>
      </c>
      <c r="B465">
        <v>15</v>
      </c>
      <c r="C465">
        <v>9.7402594983577728E-2</v>
      </c>
    </row>
    <row r="466" spans="1:3">
      <c r="A466" t="s">
        <v>3043</v>
      </c>
      <c r="B466">
        <v>41</v>
      </c>
      <c r="C466">
        <v>0.26623377203941345</v>
      </c>
    </row>
    <row r="467" spans="1:3">
      <c r="A467" t="s">
        <v>3044</v>
      </c>
      <c r="B467">
        <v>41</v>
      </c>
      <c r="C467">
        <v>0.26623377203941345</v>
      </c>
    </row>
    <row r="468" spans="1:3">
      <c r="A468" t="s">
        <v>3045</v>
      </c>
      <c r="B468">
        <v>47</v>
      </c>
      <c r="C468">
        <v>0.30519479513168335</v>
      </c>
    </row>
    <row r="469" spans="1:3">
      <c r="A469" t="s">
        <v>3046</v>
      </c>
      <c r="B469">
        <v>25</v>
      </c>
      <c r="C469">
        <v>0.16233766078948975</v>
      </c>
    </row>
    <row r="470" spans="1:3">
      <c r="A470" t="s">
        <v>3047</v>
      </c>
      <c r="B470">
        <v>113</v>
      </c>
      <c r="C470">
        <v>0.73376625776290894</v>
      </c>
    </row>
    <row r="471" spans="1:3">
      <c r="A471" t="s">
        <v>3048</v>
      </c>
      <c r="B471">
        <v>8</v>
      </c>
      <c r="C471">
        <v>0.1702127605676651</v>
      </c>
    </row>
    <row r="472" spans="1:3">
      <c r="A472" t="s">
        <v>3049</v>
      </c>
      <c r="B472">
        <v>1</v>
      </c>
      <c r="C472">
        <v>2.1276595070958138E-2</v>
      </c>
    </row>
    <row r="473" spans="1:3">
      <c r="A473" t="s">
        <v>3050</v>
      </c>
      <c r="B473">
        <v>3</v>
      </c>
      <c r="C473">
        <v>6.3829787075519562E-2</v>
      </c>
    </row>
    <row r="474" spans="1:3">
      <c r="A474" t="s">
        <v>3051</v>
      </c>
      <c r="B474">
        <v>3</v>
      </c>
      <c r="C474">
        <v>6.3829787075519562E-2</v>
      </c>
    </row>
    <row r="475" spans="1:3">
      <c r="A475" t="s">
        <v>3052</v>
      </c>
      <c r="B475">
        <v>15</v>
      </c>
      <c r="C475">
        <v>0.31914892792701721</v>
      </c>
    </row>
    <row r="476" spans="1:3">
      <c r="A476" t="s">
        <v>3053</v>
      </c>
      <c r="B476">
        <v>9</v>
      </c>
      <c r="C476">
        <v>0.19148936867713928</v>
      </c>
    </row>
    <row r="477" spans="1:3">
      <c r="A477" t="s">
        <v>3054</v>
      </c>
      <c r="B477">
        <v>13</v>
      </c>
      <c r="C477">
        <v>0.27659574151039124</v>
      </c>
    </row>
    <row r="478" spans="1:3">
      <c r="A478" t="s">
        <v>3055</v>
      </c>
      <c r="B478">
        <v>10</v>
      </c>
      <c r="C478">
        <v>0.21276596188545227</v>
      </c>
    </row>
    <row r="479" spans="1:3">
      <c r="A479" t="s">
        <v>3056</v>
      </c>
      <c r="B479">
        <v>32</v>
      </c>
      <c r="C479">
        <v>0.6808510422706604</v>
      </c>
    </row>
    <row r="480" spans="1:3">
      <c r="A480" t="s">
        <v>3057</v>
      </c>
      <c r="B480">
        <v>8</v>
      </c>
      <c r="C480">
        <v>6.4000003039836884E-2</v>
      </c>
    </row>
    <row r="481" spans="1:3">
      <c r="A481" t="s">
        <v>3058</v>
      </c>
      <c r="B481">
        <v>7</v>
      </c>
      <c r="C481">
        <v>5.6000001728534698E-2</v>
      </c>
    </row>
    <row r="482" spans="1:3">
      <c r="A482" t="s">
        <v>3059</v>
      </c>
      <c r="B482">
        <v>7</v>
      </c>
      <c r="C482">
        <v>5.6000001728534698E-2</v>
      </c>
    </row>
    <row r="483" spans="1:3">
      <c r="A483" t="s">
        <v>3060</v>
      </c>
      <c r="B483">
        <v>15</v>
      </c>
      <c r="C483">
        <v>0.11999999731779099</v>
      </c>
    </row>
    <row r="484" spans="1:3">
      <c r="A484" t="s">
        <v>3061</v>
      </c>
      <c r="B484">
        <v>37</v>
      </c>
      <c r="C484">
        <v>0.29600000381469727</v>
      </c>
    </row>
    <row r="485" spans="1:3">
      <c r="A485" t="s">
        <v>3062</v>
      </c>
      <c r="B485">
        <v>28</v>
      </c>
      <c r="C485">
        <v>0.22400000691413879</v>
      </c>
    </row>
    <row r="486" spans="1:3">
      <c r="A486" t="s">
        <v>3063</v>
      </c>
      <c r="B486">
        <v>37</v>
      </c>
      <c r="C486">
        <v>0.29600000381469727</v>
      </c>
    </row>
    <row r="487" spans="1:3">
      <c r="A487" t="s">
        <v>3064</v>
      </c>
      <c r="B487">
        <v>23</v>
      </c>
      <c r="C487">
        <v>0.18400000035762787</v>
      </c>
    </row>
    <row r="488" spans="1:3">
      <c r="A488" t="s">
        <v>3065</v>
      </c>
      <c r="B488">
        <v>88</v>
      </c>
      <c r="C488">
        <v>0.70399999618530273</v>
      </c>
    </row>
    <row r="489" spans="1:3">
      <c r="A489" t="s">
        <v>3066</v>
      </c>
      <c r="B489">
        <v>4</v>
      </c>
      <c r="C489">
        <v>0.18181818723678589</v>
      </c>
    </row>
    <row r="490" spans="1:3">
      <c r="A490" t="s">
        <v>3067</v>
      </c>
      <c r="B490">
        <v>0</v>
      </c>
      <c r="C490">
        <v>0</v>
      </c>
    </row>
    <row r="491" spans="1:3">
      <c r="A491" t="s">
        <v>3068</v>
      </c>
      <c r="B491">
        <v>0</v>
      </c>
      <c r="C491">
        <v>0</v>
      </c>
    </row>
    <row r="492" spans="1:3">
      <c r="A492" t="s">
        <v>3069</v>
      </c>
      <c r="B492">
        <v>0</v>
      </c>
      <c r="C492">
        <v>0</v>
      </c>
    </row>
    <row r="493" spans="1:3">
      <c r="A493" t="s">
        <v>3070</v>
      </c>
      <c r="B493">
        <v>4</v>
      </c>
      <c r="C493">
        <v>0.18181818723678589</v>
      </c>
    </row>
    <row r="494" spans="1:3">
      <c r="A494" t="s">
        <v>3071</v>
      </c>
      <c r="B494">
        <v>1</v>
      </c>
      <c r="C494">
        <v>4.5454546809196472E-2</v>
      </c>
    </row>
    <row r="495" spans="1:3">
      <c r="A495" t="s">
        <v>3072</v>
      </c>
      <c r="B495">
        <v>14</v>
      </c>
      <c r="C495">
        <v>0.63636362552642822</v>
      </c>
    </row>
    <row r="496" spans="1:3">
      <c r="A496" t="s">
        <v>3073</v>
      </c>
      <c r="B496">
        <v>3</v>
      </c>
      <c r="C496">
        <v>0.13636364042758942</v>
      </c>
    </row>
    <row r="497" spans="1:3">
      <c r="A497" t="s">
        <v>3074</v>
      </c>
      <c r="B497">
        <v>18</v>
      </c>
      <c r="C497">
        <v>0.81818181276321411</v>
      </c>
    </row>
    <row r="498" spans="1:3">
      <c r="A498" t="s">
        <v>3075</v>
      </c>
      <c r="B498">
        <v>0</v>
      </c>
      <c r="C498">
        <v>0</v>
      </c>
    </row>
    <row r="499" spans="1:3">
      <c r="A499" t="s">
        <v>3076</v>
      </c>
      <c r="B499">
        <v>0</v>
      </c>
      <c r="C499">
        <v>0</v>
      </c>
    </row>
    <row r="500" spans="1:3">
      <c r="A500" t="s">
        <v>3077</v>
      </c>
      <c r="B500">
        <v>0</v>
      </c>
      <c r="C500">
        <v>0</v>
      </c>
    </row>
    <row r="501" spans="1:3">
      <c r="A501" t="s">
        <v>3078</v>
      </c>
      <c r="B501">
        <v>0</v>
      </c>
      <c r="C501">
        <v>0</v>
      </c>
    </row>
    <row r="502" spans="1:3">
      <c r="A502" t="s">
        <v>3079</v>
      </c>
      <c r="B502">
        <v>0</v>
      </c>
      <c r="C502">
        <v>0</v>
      </c>
    </row>
    <row r="503" spans="1:3">
      <c r="A503" t="s">
        <v>3080</v>
      </c>
      <c r="B503">
        <v>6</v>
      </c>
      <c r="C503">
        <v>0.31578946113586426</v>
      </c>
    </row>
    <row r="504" spans="1:3">
      <c r="A504" t="s">
        <v>3081</v>
      </c>
      <c r="B504">
        <v>8</v>
      </c>
      <c r="C504">
        <v>0.42105263471603394</v>
      </c>
    </row>
    <row r="505" spans="1:3">
      <c r="A505" t="s">
        <v>3082</v>
      </c>
      <c r="B505">
        <v>5</v>
      </c>
      <c r="C505">
        <v>0.26315790414810181</v>
      </c>
    </row>
    <row r="506" spans="1:3">
      <c r="A506" t="s">
        <v>3083</v>
      </c>
      <c r="B506">
        <v>19</v>
      </c>
      <c r="C506">
        <v>1</v>
      </c>
    </row>
    <row r="507" spans="1:3">
      <c r="A507" t="s">
        <v>3084</v>
      </c>
      <c r="B507">
        <v>13</v>
      </c>
      <c r="C507">
        <v>0.1015625</v>
      </c>
    </row>
    <row r="508" spans="1:3">
      <c r="A508" t="s">
        <v>3085</v>
      </c>
      <c r="B508">
        <v>6</v>
      </c>
      <c r="C508">
        <v>4.6875E-2</v>
      </c>
    </row>
    <row r="509" spans="1:3">
      <c r="A509" t="s">
        <v>3086</v>
      </c>
      <c r="B509">
        <v>2</v>
      </c>
      <c r="C509">
        <v>1.5625E-2</v>
      </c>
    </row>
    <row r="510" spans="1:3">
      <c r="A510" t="s">
        <v>3087</v>
      </c>
      <c r="B510">
        <v>9</v>
      </c>
      <c r="C510">
        <v>7.03125E-2</v>
      </c>
    </row>
    <row r="511" spans="1:3">
      <c r="A511" t="s">
        <v>3088</v>
      </c>
      <c r="B511">
        <v>30</v>
      </c>
      <c r="C511">
        <v>0.234375</v>
      </c>
    </row>
    <row r="512" spans="1:3">
      <c r="A512" t="s">
        <v>3089</v>
      </c>
      <c r="B512">
        <v>26</v>
      </c>
      <c r="C512">
        <v>0.203125</v>
      </c>
    </row>
    <row r="513" spans="1:3">
      <c r="A513" t="s">
        <v>3090</v>
      </c>
      <c r="B513">
        <v>46</v>
      </c>
      <c r="C513">
        <v>0.359375</v>
      </c>
    </row>
    <row r="514" spans="1:3">
      <c r="A514" t="s">
        <v>3091</v>
      </c>
      <c r="B514">
        <v>26</v>
      </c>
      <c r="C514">
        <v>0.203125</v>
      </c>
    </row>
    <row r="515" spans="1:3">
      <c r="A515" t="s">
        <v>3092</v>
      </c>
      <c r="B515">
        <v>98</v>
      </c>
      <c r="C515">
        <v>0.765625</v>
      </c>
    </row>
    <row r="516" spans="1:3">
      <c r="A516" t="s">
        <v>3093</v>
      </c>
      <c r="B516">
        <v>18</v>
      </c>
      <c r="C516">
        <v>0.10650887340307236</v>
      </c>
    </row>
    <row r="517" spans="1:3">
      <c r="A517" t="s">
        <v>3094</v>
      </c>
      <c r="B517">
        <v>10</v>
      </c>
      <c r="C517">
        <v>5.917159840464592E-2</v>
      </c>
    </row>
    <row r="518" spans="1:3">
      <c r="A518" t="s">
        <v>3095</v>
      </c>
      <c r="B518">
        <v>5</v>
      </c>
      <c r="C518">
        <v>2.958579920232296E-2</v>
      </c>
    </row>
    <row r="519" spans="1:3">
      <c r="A519" t="s">
        <v>3096</v>
      </c>
      <c r="B519">
        <v>16</v>
      </c>
      <c r="C519">
        <v>9.4674557447433472E-2</v>
      </c>
    </row>
    <row r="520" spans="1:3">
      <c r="A520" t="s">
        <v>3097</v>
      </c>
      <c r="B520">
        <v>49</v>
      </c>
      <c r="C520">
        <v>0.28994083404541016</v>
      </c>
    </row>
    <row r="521" spans="1:3">
      <c r="A521" t="s">
        <v>3098</v>
      </c>
      <c r="B521">
        <v>31</v>
      </c>
      <c r="C521">
        <v>0.1834319531917572</v>
      </c>
    </row>
    <row r="522" spans="1:3">
      <c r="A522" t="s">
        <v>3099</v>
      </c>
      <c r="B522">
        <v>51</v>
      </c>
      <c r="C522">
        <v>0.30177515745162964</v>
      </c>
    </row>
    <row r="523" spans="1:3">
      <c r="A523" t="s">
        <v>3100</v>
      </c>
      <c r="B523">
        <v>38</v>
      </c>
      <c r="C523">
        <v>0.2248520702123642</v>
      </c>
    </row>
    <row r="524" spans="1:3">
      <c r="A524" t="s">
        <v>3101</v>
      </c>
      <c r="B524">
        <v>120</v>
      </c>
      <c r="C524">
        <v>0.71005916595458984</v>
      </c>
    </row>
    <row r="525" spans="1:3">
      <c r="A525" t="s">
        <v>3102</v>
      </c>
      <c r="B525">
        <v>4</v>
      </c>
      <c r="C525">
        <v>1.8957346677780151E-2</v>
      </c>
    </row>
    <row r="526" spans="1:3">
      <c r="A526" t="s">
        <v>3103</v>
      </c>
      <c r="B526">
        <v>24</v>
      </c>
      <c r="C526">
        <v>0.11374407261610031</v>
      </c>
    </row>
    <row r="527" spans="1:3">
      <c r="A527" t="s">
        <v>3104</v>
      </c>
      <c r="B527">
        <v>24</v>
      </c>
      <c r="C527">
        <v>0.11374407261610031</v>
      </c>
    </row>
    <row r="528" spans="1:3">
      <c r="A528" t="s">
        <v>3105</v>
      </c>
      <c r="B528">
        <v>44</v>
      </c>
      <c r="C528">
        <v>0.20853079855442047</v>
      </c>
    </row>
    <row r="529" spans="1:3">
      <c r="A529" t="s">
        <v>3106</v>
      </c>
      <c r="B529">
        <v>96</v>
      </c>
      <c r="C529">
        <v>0.45497629046440125</v>
      </c>
    </row>
    <row r="530" spans="1:3">
      <c r="A530" t="s">
        <v>3107</v>
      </c>
      <c r="B530">
        <v>64</v>
      </c>
      <c r="C530">
        <v>0.30331754684448242</v>
      </c>
    </row>
    <row r="531" spans="1:3">
      <c r="A531" t="s">
        <v>3108</v>
      </c>
      <c r="B531">
        <v>38</v>
      </c>
      <c r="C531">
        <v>0.18009479343891144</v>
      </c>
    </row>
    <row r="532" spans="1:3">
      <c r="A532" t="s">
        <v>3109</v>
      </c>
      <c r="B532">
        <v>13</v>
      </c>
      <c r="C532">
        <v>6.1611372977495193E-2</v>
      </c>
    </row>
    <row r="533" spans="1:3">
      <c r="A533" t="s">
        <v>3110</v>
      </c>
      <c r="B533">
        <v>115</v>
      </c>
      <c r="C533">
        <v>0.54502367973327637</v>
      </c>
    </row>
    <row r="534" spans="1:3">
      <c r="A534" t="s">
        <v>3111</v>
      </c>
      <c r="B534">
        <v>3</v>
      </c>
      <c r="C534">
        <v>1.6042780131101608E-2</v>
      </c>
    </row>
    <row r="535" spans="1:3">
      <c r="A535" t="s">
        <v>3112</v>
      </c>
      <c r="B535">
        <v>27</v>
      </c>
      <c r="C535">
        <v>0.14438502490520477</v>
      </c>
    </row>
    <row r="536" spans="1:3">
      <c r="A536" t="s">
        <v>3113</v>
      </c>
      <c r="B536">
        <v>23</v>
      </c>
      <c r="C536">
        <v>0.12299465388059616</v>
      </c>
    </row>
    <row r="537" spans="1:3">
      <c r="A537" t="s">
        <v>3114</v>
      </c>
      <c r="B537">
        <v>38</v>
      </c>
      <c r="C537">
        <v>0.2032085508108139</v>
      </c>
    </row>
    <row r="538" spans="1:3">
      <c r="A538" t="s">
        <v>3115</v>
      </c>
      <c r="B538">
        <v>91</v>
      </c>
      <c r="C538">
        <v>0.48663100600242615</v>
      </c>
    </row>
    <row r="539" spans="1:3">
      <c r="A539" t="s">
        <v>3116</v>
      </c>
      <c r="B539">
        <v>51</v>
      </c>
      <c r="C539">
        <v>0.27272728085517883</v>
      </c>
    </row>
    <row r="540" spans="1:3">
      <c r="A540" t="s">
        <v>3117</v>
      </c>
      <c r="B540">
        <v>36</v>
      </c>
      <c r="C540">
        <v>0.1925133615732193</v>
      </c>
    </row>
    <row r="541" spans="1:3">
      <c r="A541" t="s">
        <v>3118</v>
      </c>
      <c r="B541">
        <v>9</v>
      </c>
      <c r="C541">
        <v>4.8128340393304825E-2</v>
      </c>
    </row>
    <row r="542" spans="1:3">
      <c r="A542" t="s">
        <v>3119</v>
      </c>
      <c r="B542">
        <v>96</v>
      </c>
      <c r="C542">
        <v>0.51336896419525146</v>
      </c>
    </row>
    <row r="543" spans="1:3">
      <c r="A543" t="s">
        <v>3120</v>
      </c>
      <c r="B543">
        <v>15</v>
      </c>
      <c r="C543">
        <v>8.1521742045879364E-2</v>
      </c>
    </row>
    <row r="544" spans="1:3">
      <c r="A544" t="s">
        <v>3121</v>
      </c>
      <c r="B544">
        <v>18</v>
      </c>
      <c r="C544">
        <v>9.7826085984706879E-2</v>
      </c>
    </row>
    <row r="545" spans="1:3">
      <c r="A545" t="s">
        <v>3122</v>
      </c>
      <c r="B545">
        <v>13</v>
      </c>
      <c r="C545">
        <v>7.0652171969413757E-2</v>
      </c>
    </row>
    <row r="546" spans="1:3">
      <c r="A546" t="s">
        <v>3123</v>
      </c>
      <c r="B546">
        <v>38</v>
      </c>
      <c r="C546">
        <v>0.20652173459529877</v>
      </c>
    </row>
    <row r="547" spans="1:3">
      <c r="A547" t="s">
        <v>3124</v>
      </c>
      <c r="B547">
        <v>84</v>
      </c>
      <c r="C547">
        <v>0.45652174949645996</v>
      </c>
    </row>
    <row r="548" spans="1:3">
      <c r="A548" t="s">
        <v>3125</v>
      </c>
      <c r="B548">
        <v>55</v>
      </c>
      <c r="C548">
        <v>0.29891303181648254</v>
      </c>
    </row>
    <row r="549" spans="1:3">
      <c r="A549" t="s">
        <v>3126</v>
      </c>
      <c r="B549">
        <v>36</v>
      </c>
      <c r="C549">
        <v>0.19565217196941376</v>
      </c>
    </row>
    <row r="550" spans="1:3">
      <c r="A550" t="s">
        <v>3127</v>
      </c>
      <c r="B550">
        <v>9</v>
      </c>
      <c r="C550">
        <v>4.8913042992353439E-2</v>
      </c>
    </row>
    <row r="551" spans="1:3">
      <c r="A551" t="s">
        <v>3128</v>
      </c>
      <c r="B551">
        <v>100</v>
      </c>
      <c r="C551">
        <v>0.54347825050354004</v>
      </c>
    </row>
    <row r="552" spans="1:3">
      <c r="A552" t="s">
        <v>3129</v>
      </c>
      <c r="B552">
        <v>14</v>
      </c>
      <c r="C552">
        <v>7.9545453190803528E-2</v>
      </c>
    </row>
    <row r="553" spans="1:3">
      <c r="A553" t="s">
        <v>3130</v>
      </c>
      <c r="B553">
        <v>23</v>
      </c>
      <c r="C553">
        <v>0.13068181276321411</v>
      </c>
    </row>
    <row r="554" spans="1:3">
      <c r="A554" t="s">
        <v>3131</v>
      </c>
      <c r="B554">
        <v>21</v>
      </c>
      <c r="C554">
        <v>0.11931817978620529</v>
      </c>
    </row>
    <row r="555" spans="1:3">
      <c r="A555" t="s">
        <v>3132</v>
      </c>
      <c r="B555">
        <v>30</v>
      </c>
      <c r="C555">
        <v>0.17045454680919647</v>
      </c>
    </row>
    <row r="556" spans="1:3">
      <c r="A556" t="s">
        <v>3133</v>
      </c>
      <c r="B556">
        <v>88</v>
      </c>
      <c r="C556">
        <v>0.5</v>
      </c>
    </row>
    <row r="557" spans="1:3">
      <c r="A557" t="s">
        <v>3134</v>
      </c>
      <c r="B557">
        <v>47</v>
      </c>
      <c r="C557">
        <v>0.26704546809196472</v>
      </c>
    </row>
    <row r="558" spans="1:3">
      <c r="A558" t="s">
        <v>3135</v>
      </c>
      <c r="B558">
        <v>31</v>
      </c>
      <c r="C558">
        <v>0.17613635957241058</v>
      </c>
    </row>
    <row r="559" spans="1:3">
      <c r="A559" t="s">
        <v>3136</v>
      </c>
      <c r="B559">
        <v>10</v>
      </c>
      <c r="C559">
        <v>5.681818351149559E-2</v>
      </c>
    </row>
    <row r="560" spans="1:3">
      <c r="A560" t="s">
        <v>3137</v>
      </c>
      <c r="B560">
        <v>88</v>
      </c>
      <c r="C560">
        <v>0.5</v>
      </c>
    </row>
    <row r="561" spans="1:3">
      <c r="A561" t="s">
        <v>3138</v>
      </c>
      <c r="B561">
        <v>19</v>
      </c>
      <c r="C561">
        <v>0.14074073731899261</v>
      </c>
    </row>
    <row r="562" spans="1:3">
      <c r="A562" t="s">
        <v>3139</v>
      </c>
      <c r="B562">
        <v>7</v>
      </c>
      <c r="C562">
        <v>5.1851850003004074E-2</v>
      </c>
    </row>
    <row r="563" spans="1:3">
      <c r="A563" t="s">
        <v>3140</v>
      </c>
      <c r="B563">
        <v>5</v>
      </c>
      <c r="C563">
        <v>3.7037037312984467E-2</v>
      </c>
    </row>
    <row r="564" spans="1:3">
      <c r="A564" t="s">
        <v>3141</v>
      </c>
      <c r="B564">
        <v>17</v>
      </c>
      <c r="C564">
        <v>0.12592592835426331</v>
      </c>
    </row>
    <row r="565" spans="1:3">
      <c r="A565" t="s">
        <v>3142</v>
      </c>
      <c r="B565">
        <v>48</v>
      </c>
      <c r="C565">
        <v>0.35555556416511536</v>
      </c>
    </row>
    <row r="566" spans="1:3">
      <c r="A566" t="s">
        <v>3143</v>
      </c>
      <c r="B566">
        <v>48</v>
      </c>
      <c r="C566">
        <v>0.35555556416511536</v>
      </c>
    </row>
    <row r="567" spans="1:3">
      <c r="A567" t="s">
        <v>3144</v>
      </c>
      <c r="B567">
        <v>31</v>
      </c>
      <c r="C567">
        <v>0.22962963581085205</v>
      </c>
    </row>
    <row r="568" spans="1:3">
      <c r="A568" t="s">
        <v>3145</v>
      </c>
      <c r="B568">
        <v>8</v>
      </c>
      <c r="C568">
        <v>5.9259258210659027E-2</v>
      </c>
    </row>
    <row r="569" spans="1:3">
      <c r="A569" t="s">
        <v>3146</v>
      </c>
      <c r="B569">
        <v>87</v>
      </c>
      <c r="C569">
        <v>0.64444446563720703</v>
      </c>
    </row>
    <row r="570" spans="1:3">
      <c r="A570" t="s">
        <v>3147</v>
      </c>
      <c r="B570">
        <v>12</v>
      </c>
      <c r="C570">
        <v>0.12631578743457794</v>
      </c>
    </row>
    <row r="571" spans="1:3">
      <c r="A571" t="s">
        <v>3148</v>
      </c>
      <c r="B571">
        <v>2</v>
      </c>
      <c r="C571">
        <v>2.1052632480859756E-2</v>
      </c>
    </row>
    <row r="572" spans="1:3">
      <c r="A572" t="s">
        <v>3149</v>
      </c>
      <c r="B572">
        <v>3</v>
      </c>
      <c r="C572">
        <v>3.1578946858644485E-2</v>
      </c>
    </row>
    <row r="573" spans="1:3">
      <c r="A573" t="s">
        <v>3150</v>
      </c>
      <c r="B573">
        <v>4</v>
      </c>
      <c r="C573">
        <v>4.2105264961719513E-2</v>
      </c>
    </row>
    <row r="574" spans="1:3">
      <c r="A574" t="s">
        <v>3151</v>
      </c>
      <c r="B574">
        <v>21</v>
      </c>
      <c r="C574">
        <v>0.2210526317358017</v>
      </c>
    </row>
    <row r="575" spans="1:3">
      <c r="A575" t="s">
        <v>3152</v>
      </c>
      <c r="B575">
        <v>29</v>
      </c>
      <c r="C575">
        <v>0.30526316165924072</v>
      </c>
    </row>
    <row r="576" spans="1:3">
      <c r="A576" t="s">
        <v>3153</v>
      </c>
      <c r="B576">
        <v>37</v>
      </c>
      <c r="C576">
        <v>0.38947367668151855</v>
      </c>
    </row>
    <row r="577" spans="1:3">
      <c r="A577" t="s">
        <v>3154</v>
      </c>
      <c r="B577">
        <v>8</v>
      </c>
      <c r="C577">
        <v>8.4210529923439026E-2</v>
      </c>
    </row>
    <row r="578" spans="1:3">
      <c r="A578" t="s">
        <v>3155</v>
      </c>
      <c r="B578">
        <v>74</v>
      </c>
      <c r="C578">
        <v>0.77894735336303711</v>
      </c>
    </row>
    <row r="579" spans="1:3">
      <c r="A579" t="s">
        <v>3156</v>
      </c>
      <c r="B579">
        <v>0</v>
      </c>
      <c r="C579">
        <v>0</v>
      </c>
    </row>
    <row r="580" spans="1:3">
      <c r="A580" t="s">
        <v>3157</v>
      </c>
      <c r="B580">
        <v>1</v>
      </c>
      <c r="C580">
        <v>5.2631579339504242E-2</v>
      </c>
    </row>
    <row r="581" spans="1:3">
      <c r="A581" t="s">
        <v>3158</v>
      </c>
      <c r="B581">
        <v>0</v>
      </c>
      <c r="C581">
        <v>0</v>
      </c>
    </row>
    <row r="582" spans="1:3">
      <c r="A582" t="s">
        <v>3159</v>
      </c>
      <c r="B582">
        <v>0</v>
      </c>
      <c r="C582">
        <v>0</v>
      </c>
    </row>
    <row r="583" spans="1:3">
      <c r="A583" t="s">
        <v>3160</v>
      </c>
      <c r="B583">
        <v>1</v>
      </c>
      <c r="C583">
        <v>5.2631579339504242E-2</v>
      </c>
    </row>
    <row r="584" spans="1:3">
      <c r="A584" t="s">
        <v>3161</v>
      </c>
      <c r="B584">
        <v>7</v>
      </c>
      <c r="C584">
        <v>0.3684210479259491</v>
      </c>
    </row>
    <row r="585" spans="1:3">
      <c r="A585" t="s">
        <v>3162</v>
      </c>
      <c r="B585">
        <v>7</v>
      </c>
      <c r="C585">
        <v>0.3684210479259491</v>
      </c>
    </row>
    <row r="586" spans="1:3">
      <c r="A586" t="s">
        <v>3163</v>
      </c>
      <c r="B586">
        <v>4</v>
      </c>
      <c r="C586">
        <v>0.21052631735801697</v>
      </c>
    </row>
    <row r="587" spans="1:3">
      <c r="A587" t="s">
        <v>3164</v>
      </c>
      <c r="B587">
        <v>18</v>
      </c>
      <c r="C587">
        <v>0.94736844301223755</v>
      </c>
    </row>
    <row r="588" spans="1:3">
      <c r="A588" t="s">
        <v>3165</v>
      </c>
      <c r="B588">
        <v>0</v>
      </c>
      <c r="C588">
        <v>0</v>
      </c>
    </row>
    <row r="589" spans="1:3">
      <c r="A589" t="s">
        <v>3166</v>
      </c>
      <c r="B589">
        <v>0</v>
      </c>
      <c r="C589">
        <v>0</v>
      </c>
    </row>
    <row r="590" spans="1:3">
      <c r="A590" t="s">
        <v>3167</v>
      </c>
      <c r="B590">
        <v>1</v>
      </c>
      <c r="C590">
        <v>3.8461539894342422E-2</v>
      </c>
    </row>
    <row r="591" spans="1:3">
      <c r="A591" t="s">
        <v>3168</v>
      </c>
      <c r="B591">
        <v>0</v>
      </c>
      <c r="C591">
        <v>0</v>
      </c>
    </row>
    <row r="592" spans="1:3">
      <c r="A592" t="s">
        <v>3169</v>
      </c>
      <c r="B592">
        <v>1</v>
      </c>
      <c r="C592">
        <v>3.8461539894342422E-2</v>
      </c>
    </row>
    <row r="593" spans="1:3">
      <c r="A593" t="s">
        <v>3170</v>
      </c>
      <c r="B593">
        <v>10</v>
      </c>
      <c r="C593">
        <v>0.38461539149284363</v>
      </c>
    </row>
    <row r="594" spans="1:3">
      <c r="A594" t="s">
        <v>3171</v>
      </c>
      <c r="B594">
        <v>8</v>
      </c>
      <c r="C594">
        <v>0.30769231915473938</v>
      </c>
    </row>
    <row r="595" spans="1:3">
      <c r="A595" t="s">
        <v>3172</v>
      </c>
      <c r="B595">
        <v>7</v>
      </c>
      <c r="C595">
        <v>0.26923078298568726</v>
      </c>
    </row>
    <row r="596" spans="1:3">
      <c r="A596" t="s">
        <v>3173</v>
      </c>
      <c r="B596">
        <v>25</v>
      </c>
      <c r="C596">
        <v>0.96153843402862549</v>
      </c>
    </row>
    <row r="597" spans="1:3">
      <c r="A597" t="s">
        <v>3174</v>
      </c>
      <c r="B597">
        <v>1</v>
      </c>
      <c r="C597">
        <v>0.10000000149011612</v>
      </c>
    </row>
    <row r="598" spans="1:3">
      <c r="A598" t="s">
        <v>3175</v>
      </c>
      <c r="B598">
        <v>1</v>
      </c>
      <c r="C598">
        <v>0.10000000149011612</v>
      </c>
    </row>
    <row r="599" spans="1:3">
      <c r="A599" t="s">
        <v>3176</v>
      </c>
      <c r="B599">
        <v>0</v>
      </c>
      <c r="C599">
        <v>0</v>
      </c>
    </row>
    <row r="600" spans="1:3">
      <c r="A600" t="s">
        <v>3177</v>
      </c>
      <c r="B600">
        <v>0</v>
      </c>
      <c r="C600">
        <v>0</v>
      </c>
    </row>
    <row r="601" spans="1:3">
      <c r="A601" t="s">
        <v>3178</v>
      </c>
      <c r="B601">
        <v>2</v>
      </c>
      <c r="C601">
        <v>0.20000000298023224</v>
      </c>
    </row>
    <row r="602" spans="1:3">
      <c r="A602" t="s">
        <v>3179</v>
      </c>
      <c r="B602">
        <v>5</v>
      </c>
      <c r="C602">
        <v>0.5</v>
      </c>
    </row>
    <row r="603" spans="1:3">
      <c r="A603" t="s">
        <v>3180</v>
      </c>
      <c r="B603">
        <v>2</v>
      </c>
      <c r="C603">
        <v>0.20000000298023224</v>
      </c>
    </row>
    <row r="604" spans="1:3">
      <c r="A604" t="s">
        <v>3181</v>
      </c>
      <c r="B604">
        <v>1</v>
      </c>
      <c r="C604">
        <v>0.10000000149011612</v>
      </c>
    </row>
    <row r="605" spans="1:3">
      <c r="A605" t="s">
        <v>3182</v>
      </c>
      <c r="B605">
        <v>8</v>
      </c>
      <c r="C605">
        <v>0.80000001192092896</v>
      </c>
    </row>
    <row r="606" spans="1:3">
      <c r="A606" t="s">
        <v>3183</v>
      </c>
      <c r="B606">
        <v>0</v>
      </c>
      <c r="C606">
        <v>0</v>
      </c>
    </row>
    <row r="607" spans="1:3">
      <c r="A607" t="s">
        <v>3184</v>
      </c>
      <c r="B607">
        <v>0</v>
      </c>
      <c r="C607">
        <v>0</v>
      </c>
    </row>
    <row r="608" spans="1:3">
      <c r="A608" t="s">
        <v>3185</v>
      </c>
      <c r="B608">
        <v>0</v>
      </c>
      <c r="C608">
        <v>0</v>
      </c>
    </row>
    <row r="609" spans="1:3">
      <c r="A609" t="s">
        <v>3186</v>
      </c>
      <c r="B609">
        <v>0</v>
      </c>
      <c r="C609">
        <v>0</v>
      </c>
    </row>
    <row r="610" spans="1:3">
      <c r="A610" t="s">
        <v>3187</v>
      </c>
      <c r="B610">
        <v>0</v>
      </c>
      <c r="C610">
        <v>0</v>
      </c>
    </row>
    <row r="611" spans="1:3">
      <c r="A611" t="s">
        <v>3188</v>
      </c>
      <c r="B611">
        <v>3</v>
      </c>
      <c r="C611">
        <v>0.5</v>
      </c>
    </row>
    <row r="612" spans="1:3">
      <c r="A612" t="s">
        <v>3189</v>
      </c>
      <c r="B612">
        <v>2</v>
      </c>
      <c r="C612">
        <v>0.3333333432674408</v>
      </c>
    </row>
    <row r="613" spans="1:3">
      <c r="A613" t="s">
        <v>3190</v>
      </c>
      <c r="B613">
        <v>1</v>
      </c>
      <c r="C613">
        <v>0.1666666716337204</v>
      </c>
    </row>
    <row r="614" spans="1:3">
      <c r="A614" t="s">
        <v>3191</v>
      </c>
      <c r="B614">
        <v>6</v>
      </c>
      <c r="C614">
        <v>1</v>
      </c>
    </row>
    <row r="615" spans="1:3">
      <c r="A615" t="s">
        <v>3192</v>
      </c>
      <c r="B615">
        <v>0</v>
      </c>
    </row>
    <row r="616" spans="1:3">
      <c r="A616" t="s">
        <v>3193</v>
      </c>
      <c r="B616">
        <v>0</v>
      </c>
    </row>
    <row r="617" spans="1:3">
      <c r="A617" t="s">
        <v>3194</v>
      </c>
      <c r="B617">
        <v>0</v>
      </c>
    </row>
    <row r="618" spans="1:3">
      <c r="A618" t="s">
        <v>3195</v>
      </c>
      <c r="B618">
        <v>0</v>
      </c>
    </row>
    <row r="619" spans="1:3">
      <c r="A619" t="s">
        <v>3196</v>
      </c>
      <c r="B619">
        <v>0</v>
      </c>
    </row>
    <row r="620" spans="1:3">
      <c r="A620" t="s">
        <v>3197</v>
      </c>
      <c r="B620">
        <v>0</v>
      </c>
    </row>
    <row r="621" spans="1:3">
      <c r="A621" t="s">
        <v>3198</v>
      </c>
      <c r="B621">
        <v>0</v>
      </c>
    </row>
    <row r="622" spans="1:3">
      <c r="A622" t="s">
        <v>3199</v>
      </c>
      <c r="B622">
        <v>0</v>
      </c>
    </row>
    <row r="623" spans="1:3">
      <c r="A623" t="s">
        <v>3200</v>
      </c>
      <c r="B623">
        <v>0</v>
      </c>
    </row>
    <row r="624" spans="1:3">
      <c r="A624" t="s">
        <v>3201</v>
      </c>
      <c r="B624">
        <v>0</v>
      </c>
    </row>
    <row r="625" spans="1:2">
      <c r="A625" t="s">
        <v>3202</v>
      </c>
      <c r="B625">
        <v>0</v>
      </c>
    </row>
    <row r="626" spans="1:2">
      <c r="A626" t="s">
        <v>3203</v>
      </c>
      <c r="B626">
        <v>0</v>
      </c>
    </row>
    <row r="627" spans="1:2">
      <c r="A627" t="s">
        <v>3204</v>
      </c>
      <c r="B627">
        <v>0</v>
      </c>
    </row>
    <row r="628" spans="1:2">
      <c r="A628" t="s">
        <v>3205</v>
      </c>
      <c r="B628">
        <v>0</v>
      </c>
    </row>
    <row r="629" spans="1:2">
      <c r="A629" t="s">
        <v>3206</v>
      </c>
      <c r="B629">
        <v>0</v>
      </c>
    </row>
    <row r="630" spans="1:2">
      <c r="A630" t="s">
        <v>3207</v>
      </c>
      <c r="B630">
        <v>0</v>
      </c>
    </row>
    <row r="631" spans="1:2">
      <c r="A631" t="s">
        <v>3208</v>
      </c>
      <c r="B631">
        <v>0</v>
      </c>
    </row>
    <row r="632" spans="1:2">
      <c r="A632" t="s">
        <v>3209</v>
      </c>
      <c r="B632">
        <v>0</v>
      </c>
    </row>
    <row r="633" spans="1:2">
      <c r="A633" t="s">
        <v>3210</v>
      </c>
      <c r="B633">
        <v>0</v>
      </c>
    </row>
    <row r="634" spans="1:2">
      <c r="A634" t="s">
        <v>3211</v>
      </c>
      <c r="B634">
        <v>0</v>
      </c>
    </row>
    <row r="635" spans="1:2">
      <c r="A635" t="s">
        <v>3212</v>
      </c>
      <c r="B635">
        <v>0</v>
      </c>
    </row>
    <row r="636" spans="1:2">
      <c r="A636" t="s">
        <v>3213</v>
      </c>
      <c r="B636">
        <v>0</v>
      </c>
    </row>
    <row r="637" spans="1:2">
      <c r="A637" t="s">
        <v>3214</v>
      </c>
      <c r="B637">
        <v>0</v>
      </c>
    </row>
    <row r="638" spans="1:2">
      <c r="A638" t="s">
        <v>3215</v>
      </c>
      <c r="B638">
        <v>0</v>
      </c>
    </row>
    <row r="639" spans="1:2">
      <c r="A639" t="s">
        <v>3216</v>
      </c>
      <c r="B639">
        <v>0</v>
      </c>
    </row>
    <row r="640" spans="1:2">
      <c r="A640" t="s">
        <v>3217</v>
      </c>
      <c r="B640">
        <v>0</v>
      </c>
    </row>
    <row r="641" spans="1:3">
      <c r="A641" t="s">
        <v>3218</v>
      </c>
      <c r="B641">
        <v>0</v>
      </c>
    </row>
    <row r="642" spans="1:3">
      <c r="A642" t="s">
        <v>3219</v>
      </c>
      <c r="B642">
        <v>0</v>
      </c>
    </row>
    <row r="643" spans="1:3">
      <c r="A643" t="s">
        <v>3220</v>
      </c>
      <c r="B643">
        <v>0</v>
      </c>
    </row>
    <row r="644" spans="1:3">
      <c r="A644" t="s">
        <v>3221</v>
      </c>
      <c r="B644">
        <v>0</v>
      </c>
    </row>
    <row r="645" spans="1:3">
      <c r="A645" t="s">
        <v>3222</v>
      </c>
      <c r="B645">
        <v>0</v>
      </c>
    </row>
    <row r="646" spans="1:3">
      <c r="A646" t="s">
        <v>3223</v>
      </c>
      <c r="B646">
        <v>0</v>
      </c>
    </row>
    <row r="647" spans="1:3">
      <c r="A647" t="s">
        <v>3224</v>
      </c>
      <c r="B647">
        <v>0</v>
      </c>
    </row>
    <row r="648" spans="1:3">
      <c r="A648" t="s">
        <v>3225</v>
      </c>
      <c r="B648">
        <v>0</v>
      </c>
    </row>
    <row r="649" spans="1:3">
      <c r="A649" t="s">
        <v>3226</v>
      </c>
      <c r="B649">
        <v>0</v>
      </c>
    </row>
    <row r="650" spans="1:3">
      <c r="A650" t="s">
        <v>3227</v>
      </c>
      <c r="B650">
        <v>0</v>
      </c>
    </row>
    <row r="651" spans="1:3">
      <c r="A651" t="s">
        <v>3228</v>
      </c>
      <c r="B651">
        <v>0</v>
      </c>
      <c r="C651">
        <v>0</v>
      </c>
    </row>
    <row r="652" spans="1:3">
      <c r="A652" t="s">
        <v>3229</v>
      </c>
      <c r="B652">
        <v>0</v>
      </c>
      <c r="C652">
        <v>0</v>
      </c>
    </row>
    <row r="653" spans="1:3">
      <c r="A653" t="s">
        <v>3230</v>
      </c>
      <c r="B653">
        <v>0</v>
      </c>
      <c r="C653">
        <v>0</v>
      </c>
    </row>
    <row r="654" spans="1:3">
      <c r="A654" t="s">
        <v>3231</v>
      </c>
      <c r="B654">
        <v>0</v>
      </c>
      <c r="C654">
        <v>0</v>
      </c>
    </row>
    <row r="655" spans="1:3">
      <c r="A655" t="s">
        <v>3232</v>
      </c>
      <c r="B655">
        <v>0</v>
      </c>
      <c r="C655">
        <v>0</v>
      </c>
    </row>
    <row r="656" spans="1:3">
      <c r="A656" t="s">
        <v>3233</v>
      </c>
      <c r="B656">
        <v>3</v>
      </c>
      <c r="C656">
        <v>0.4285714328289032</v>
      </c>
    </row>
    <row r="657" spans="1:3">
      <c r="A657" t="s">
        <v>3234</v>
      </c>
      <c r="B657">
        <v>1</v>
      </c>
      <c r="C657">
        <v>0.1428571492433548</v>
      </c>
    </row>
    <row r="658" spans="1:3">
      <c r="A658" t="s">
        <v>3235</v>
      </c>
      <c r="B658">
        <v>3</v>
      </c>
      <c r="C658">
        <v>0.4285714328289032</v>
      </c>
    </row>
    <row r="659" spans="1:3">
      <c r="A659" t="s">
        <v>3236</v>
      </c>
      <c r="B659">
        <v>7</v>
      </c>
      <c r="C659">
        <v>1</v>
      </c>
    </row>
    <row r="660" spans="1:3">
      <c r="A660" t="s">
        <v>3237</v>
      </c>
      <c r="B660">
        <v>1</v>
      </c>
      <c r="C660">
        <v>0.25</v>
      </c>
    </row>
    <row r="661" spans="1:3">
      <c r="A661" t="s">
        <v>3238</v>
      </c>
      <c r="B661">
        <v>0</v>
      </c>
      <c r="C661">
        <v>0</v>
      </c>
    </row>
    <row r="662" spans="1:3">
      <c r="A662" t="s">
        <v>3239</v>
      </c>
      <c r="B662">
        <v>0</v>
      </c>
      <c r="C662">
        <v>0</v>
      </c>
    </row>
    <row r="663" spans="1:3">
      <c r="A663" t="s">
        <v>3240</v>
      </c>
      <c r="B663">
        <v>0</v>
      </c>
      <c r="C663">
        <v>0</v>
      </c>
    </row>
    <row r="664" spans="1:3">
      <c r="A664" t="s">
        <v>3241</v>
      </c>
      <c r="B664">
        <v>1</v>
      </c>
      <c r="C664">
        <v>0.25</v>
      </c>
    </row>
    <row r="665" spans="1:3">
      <c r="A665" t="s">
        <v>3242</v>
      </c>
      <c r="B665">
        <v>1</v>
      </c>
      <c r="C665">
        <v>0.25</v>
      </c>
    </row>
    <row r="666" spans="1:3">
      <c r="A666" t="s">
        <v>3243</v>
      </c>
      <c r="B666">
        <v>1</v>
      </c>
      <c r="C666">
        <v>0.25</v>
      </c>
    </row>
    <row r="667" spans="1:3">
      <c r="A667" t="s">
        <v>3244</v>
      </c>
      <c r="B667">
        <v>1</v>
      </c>
      <c r="C667">
        <v>0.25</v>
      </c>
    </row>
    <row r="668" spans="1:3">
      <c r="A668" t="s">
        <v>3245</v>
      </c>
      <c r="B668">
        <v>3</v>
      </c>
      <c r="C668">
        <v>0.75</v>
      </c>
    </row>
    <row r="669" spans="1:3">
      <c r="A669" t="s">
        <v>3246</v>
      </c>
      <c r="B669">
        <v>0</v>
      </c>
      <c r="C669">
        <v>0</v>
      </c>
    </row>
    <row r="670" spans="1:3">
      <c r="A670" t="s">
        <v>3247</v>
      </c>
      <c r="B670">
        <v>0</v>
      </c>
      <c r="C670">
        <v>0</v>
      </c>
    </row>
    <row r="671" spans="1:3">
      <c r="A671" t="s">
        <v>3248</v>
      </c>
      <c r="B671">
        <v>0</v>
      </c>
      <c r="C671">
        <v>0</v>
      </c>
    </row>
    <row r="672" spans="1:3">
      <c r="A672" t="s">
        <v>3249</v>
      </c>
      <c r="B672">
        <v>0</v>
      </c>
      <c r="C672">
        <v>0</v>
      </c>
    </row>
    <row r="673" spans="1:3">
      <c r="A673" t="s">
        <v>3250</v>
      </c>
      <c r="B673">
        <v>0</v>
      </c>
      <c r="C673">
        <v>0</v>
      </c>
    </row>
    <row r="674" spans="1:3">
      <c r="A674" t="s">
        <v>3251</v>
      </c>
      <c r="B674">
        <v>2</v>
      </c>
      <c r="C674">
        <v>1</v>
      </c>
    </row>
    <row r="675" spans="1:3">
      <c r="A675" t="s">
        <v>3252</v>
      </c>
      <c r="B675">
        <v>0</v>
      </c>
      <c r="C675">
        <v>0</v>
      </c>
    </row>
    <row r="676" spans="1:3">
      <c r="A676" t="s">
        <v>3253</v>
      </c>
      <c r="B676">
        <v>0</v>
      </c>
      <c r="C676">
        <v>0</v>
      </c>
    </row>
    <row r="677" spans="1:3">
      <c r="A677" t="s">
        <v>3254</v>
      </c>
      <c r="B677">
        <v>2</v>
      </c>
      <c r="C677">
        <v>1</v>
      </c>
    </row>
    <row r="678" spans="1:3">
      <c r="A678" t="s">
        <v>3255</v>
      </c>
      <c r="B678">
        <v>0</v>
      </c>
    </row>
    <row r="679" spans="1:3">
      <c r="A679" t="s">
        <v>3256</v>
      </c>
      <c r="B679">
        <v>0</v>
      </c>
    </row>
    <row r="680" spans="1:3">
      <c r="A680" t="s">
        <v>3257</v>
      </c>
      <c r="B680">
        <v>0</v>
      </c>
    </row>
    <row r="681" spans="1:3">
      <c r="A681" t="s">
        <v>3258</v>
      </c>
      <c r="B681">
        <v>0</v>
      </c>
    </row>
    <row r="682" spans="1:3">
      <c r="A682" t="s">
        <v>3259</v>
      </c>
      <c r="B682">
        <v>0</v>
      </c>
    </row>
    <row r="683" spans="1:3">
      <c r="A683" t="s">
        <v>3260</v>
      </c>
      <c r="B683">
        <v>0</v>
      </c>
    </row>
    <row r="684" spans="1:3">
      <c r="A684" t="s">
        <v>3261</v>
      </c>
      <c r="B684">
        <v>0</v>
      </c>
    </row>
    <row r="685" spans="1:3">
      <c r="A685" t="s">
        <v>3262</v>
      </c>
      <c r="B685">
        <v>0</v>
      </c>
    </row>
    <row r="686" spans="1:3">
      <c r="A686" t="s">
        <v>3263</v>
      </c>
      <c r="B686">
        <v>0</v>
      </c>
    </row>
    <row r="687" spans="1:3">
      <c r="A687" t="s">
        <v>3264</v>
      </c>
      <c r="B687">
        <v>1</v>
      </c>
      <c r="C687">
        <v>6.2500000931322575E-3</v>
      </c>
    </row>
    <row r="688" spans="1:3">
      <c r="A688" t="s">
        <v>3265</v>
      </c>
      <c r="B688">
        <v>2</v>
      </c>
      <c r="C688">
        <v>1.2500000186264515E-2</v>
      </c>
    </row>
    <row r="689" spans="1:3">
      <c r="A689" t="s">
        <v>3266</v>
      </c>
      <c r="B689">
        <v>1</v>
      </c>
      <c r="C689">
        <v>6.2500000931322575E-3</v>
      </c>
    </row>
    <row r="690" spans="1:3">
      <c r="A690" t="s">
        <v>3267</v>
      </c>
      <c r="B690">
        <v>4</v>
      </c>
      <c r="C690">
        <v>2.500000037252903E-2</v>
      </c>
    </row>
    <row r="691" spans="1:3">
      <c r="A691" t="s">
        <v>3268</v>
      </c>
      <c r="B691">
        <v>8</v>
      </c>
      <c r="C691">
        <v>5.000000074505806E-2</v>
      </c>
    </row>
    <row r="692" spans="1:3">
      <c r="A692" t="s">
        <v>3269</v>
      </c>
      <c r="B692">
        <v>43</v>
      </c>
      <c r="C692">
        <v>0.26875001192092896</v>
      </c>
    </row>
    <row r="693" spans="1:3">
      <c r="A693" t="s">
        <v>3270</v>
      </c>
      <c r="B693">
        <v>62</v>
      </c>
      <c r="C693">
        <v>0.38749998807907104</v>
      </c>
    </row>
    <row r="694" spans="1:3">
      <c r="A694" t="s">
        <v>3271</v>
      </c>
      <c r="B694">
        <v>47</v>
      </c>
      <c r="C694">
        <v>0.29374998807907104</v>
      </c>
    </row>
    <row r="695" spans="1:3">
      <c r="A695" t="s">
        <v>3272</v>
      </c>
      <c r="B695">
        <v>152</v>
      </c>
      <c r="C695">
        <v>0.94999998807907104</v>
      </c>
    </row>
    <row r="696" spans="1:3">
      <c r="A696" t="s">
        <v>3273</v>
      </c>
      <c r="B696">
        <v>2</v>
      </c>
      <c r="C696">
        <v>3.4482758492231369E-2</v>
      </c>
    </row>
    <row r="697" spans="1:3">
      <c r="A697" t="s">
        <v>3274</v>
      </c>
      <c r="B697">
        <v>2</v>
      </c>
      <c r="C697">
        <v>3.4482758492231369E-2</v>
      </c>
    </row>
    <row r="698" spans="1:3">
      <c r="A698" t="s">
        <v>3275</v>
      </c>
      <c r="B698">
        <v>4</v>
      </c>
      <c r="C698">
        <v>6.8965516984462738E-2</v>
      </c>
    </row>
    <row r="699" spans="1:3">
      <c r="A699" t="s">
        <v>3276</v>
      </c>
      <c r="B699">
        <v>2</v>
      </c>
      <c r="C699">
        <v>3.4482758492231369E-2</v>
      </c>
    </row>
    <row r="700" spans="1:3">
      <c r="A700" t="s">
        <v>3277</v>
      </c>
      <c r="B700">
        <v>10</v>
      </c>
      <c r="C700">
        <v>0.17241379618644714</v>
      </c>
    </row>
    <row r="701" spans="1:3">
      <c r="A701" t="s">
        <v>3278</v>
      </c>
      <c r="B701">
        <v>14</v>
      </c>
      <c r="C701">
        <v>0.24137930572032928</v>
      </c>
    </row>
    <row r="702" spans="1:3">
      <c r="A702" t="s">
        <v>3279</v>
      </c>
      <c r="B702">
        <v>19</v>
      </c>
      <c r="C702">
        <v>0.32758620381355286</v>
      </c>
    </row>
    <row r="703" spans="1:3">
      <c r="A703" t="s">
        <v>3280</v>
      </c>
      <c r="B703">
        <v>15</v>
      </c>
      <c r="C703">
        <v>0.25862067937850952</v>
      </c>
    </row>
    <row r="704" spans="1:3">
      <c r="A704" t="s">
        <v>3281</v>
      </c>
      <c r="B704">
        <v>48</v>
      </c>
      <c r="C704">
        <v>0.82758623361587524</v>
      </c>
    </row>
    <row r="705" spans="1:3">
      <c r="A705" t="s">
        <v>3282</v>
      </c>
      <c r="B705">
        <v>2</v>
      </c>
      <c r="C705">
        <v>8.6956523358821869E-2</v>
      </c>
    </row>
    <row r="706" spans="1:3">
      <c r="A706" t="s">
        <v>3283</v>
      </c>
      <c r="B706">
        <v>2</v>
      </c>
      <c r="C706">
        <v>8.6956523358821869E-2</v>
      </c>
    </row>
    <row r="707" spans="1:3">
      <c r="A707" t="s">
        <v>3284</v>
      </c>
      <c r="B707">
        <v>1</v>
      </c>
      <c r="C707">
        <v>4.3478261679410934E-2</v>
      </c>
    </row>
    <row r="708" spans="1:3">
      <c r="A708" t="s">
        <v>3285</v>
      </c>
      <c r="B708">
        <v>6</v>
      </c>
      <c r="C708">
        <v>0.26086956262588501</v>
      </c>
    </row>
    <row r="709" spans="1:3">
      <c r="A709" t="s">
        <v>3286</v>
      </c>
      <c r="B709">
        <v>11</v>
      </c>
      <c r="C709">
        <v>0.47826087474822998</v>
      </c>
    </row>
    <row r="710" spans="1:3">
      <c r="A710" t="s">
        <v>3287</v>
      </c>
      <c r="B710">
        <v>5</v>
      </c>
      <c r="C710">
        <v>0.21739129722118378</v>
      </c>
    </row>
    <row r="711" spans="1:3">
      <c r="A711" t="s">
        <v>3288</v>
      </c>
      <c r="B711">
        <v>4</v>
      </c>
      <c r="C711">
        <v>0.17391304671764374</v>
      </c>
    </row>
    <row r="712" spans="1:3">
      <c r="A712" t="s">
        <v>3289</v>
      </c>
      <c r="B712">
        <v>3</v>
      </c>
      <c r="C712">
        <v>0.1304347813129425</v>
      </c>
    </row>
    <row r="713" spans="1:3">
      <c r="A713" t="s">
        <v>3290</v>
      </c>
      <c r="B713">
        <v>12</v>
      </c>
      <c r="C713">
        <v>0.52173912525177002</v>
      </c>
    </row>
    <row r="714" spans="1:3">
      <c r="A714" t="s">
        <v>3291</v>
      </c>
      <c r="B714">
        <v>4</v>
      </c>
      <c r="C714">
        <v>0.20000000298023224</v>
      </c>
    </row>
    <row r="715" spans="1:3">
      <c r="A715" t="s">
        <v>3292</v>
      </c>
      <c r="B715">
        <v>2</v>
      </c>
      <c r="C715">
        <v>0.10000000149011612</v>
      </c>
    </row>
    <row r="716" spans="1:3">
      <c r="A716" t="s">
        <v>3293</v>
      </c>
      <c r="B716">
        <v>4</v>
      </c>
      <c r="C716">
        <v>0.20000000298023224</v>
      </c>
    </row>
    <row r="717" spans="1:3">
      <c r="A717" t="s">
        <v>3294</v>
      </c>
      <c r="B717">
        <v>1</v>
      </c>
      <c r="C717">
        <v>5.000000074505806E-2</v>
      </c>
    </row>
    <row r="718" spans="1:3">
      <c r="A718" t="s">
        <v>3295</v>
      </c>
      <c r="B718">
        <v>11</v>
      </c>
      <c r="C718">
        <v>0.55000001192092896</v>
      </c>
    </row>
    <row r="719" spans="1:3">
      <c r="A719" t="s">
        <v>3296</v>
      </c>
      <c r="B719">
        <v>3</v>
      </c>
      <c r="C719">
        <v>0.15000000596046448</v>
      </c>
    </row>
    <row r="720" spans="1:3">
      <c r="A720" t="s">
        <v>3297</v>
      </c>
      <c r="B720">
        <v>5</v>
      </c>
      <c r="C720">
        <v>0.25</v>
      </c>
    </row>
    <row r="721" spans="1:3">
      <c r="A721" t="s">
        <v>3298</v>
      </c>
      <c r="B721">
        <v>1</v>
      </c>
      <c r="C721">
        <v>5.000000074505806E-2</v>
      </c>
    </row>
    <row r="722" spans="1:3">
      <c r="A722" t="s">
        <v>3299</v>
      </c>
      <c r="B722">
        <v>9</v>
      </c>
      <c r="C722">
        <v>0.44999998807907104</v>
      </c>
    </row>
    <row r="723" spans="1:3">
      <c r="A723" t="s">
        <v>3300</v>
      </c>
      <c r="B723">
        <v>0</v>
      </c>
      <c r="C723">
        <v>0</v>
      </c>
    </row>
    <row r="724" spans="1:3">
      <c r="A724" t="s">
        <v>3301</v>
      </c>
      <c r="B724">
        <v>0</v>
      </c>
      <c r="C724">
        <v>0</v>
      </c>
    </row>
    <row r="725" spans="1:3">
      <c r="A725" t="s">
        <v>3302</v>
      </c>
      <c r="B725">
        <v>0</v>
      </c>
      <c r="C725">
        <v>0</v>
      </c>
    </row>
    <row r="726" spans="1:3">
      <c r="A726" t="s">
        <v>3303</v>
      </c>
      <c r="B726">
        <v>0</v>
      </c>
      <c r="C726">
        <v>0</v>
      </c>
    </row>
    <row r="727" spans="1:3">
      <c r="A727" t="s">
        <v>3304</v>
      </c>
      <c r="B727">
        <v>0</v>
      </c>
      <c r="C727">
        <v>0</v>
      </c>
    </row>
    <row r="728" spans="1:3">
      <c r="A728" t="s">
        <v>3305</v>
      </c>
      <c r="B728">
        <v>1</v>
      </c>
      <c r="C728">
        <v>0.3333333432674408</v>
      </c>
    </row>
    <row r="729" spans="1:3">
      <c r="A729" t="s">
        <v>3306</v>
      </c>
      <c r="B729">
        <v>1</v>
      </c>
      <c r="C729">
        <v>0.3333333432674408</v>
      </c>
    </row>
    <row r="730" spans="1:3">
      <c r="A730" t="s">
        <v>3307</v>
      </c>
      <c r="B730">
        <v>1</v>
      </c>
      <c r="C730">
        <v>0.3333333432674408</v>
      </c>
    </row>
    <row r="731" spans="1:3">
      <c r="A731" t="s">
        <v>3308</v>
      </c>
      <c r="B731">
        <v>3</v>
      </c>
      <c r="C731">
        <v>1</v>
      </c>
    </row>
    <row r="732" spans="1:3">
      <c r="A732" t="s">
        <v>3309</v>
      </c>
      <c r="B732">
        <v>0</v>
      </c>
      <c r="C732">
        <v>0</v>
      </c>
    </row>
    <row r="733" spans="1:3">
      <c r="A733" t="s">
        <v>3310</v>
      </c>
      <c r="B733">
        <v>0</v>
      </c>
      <c r="C733">
        <v>0</v>
      </c>
    </row>
    <row r="734" spans="1:3">
      <c r="A734" t="s">
        <v>3311</v>
      </c>
      <c r="B734">
        <v>0</v>
      </c>
      <c r="C734">
        <v>0</v>
      </c>
    </row>
    <row r="735" spans="1:3">
      <c r="A735" t="s">
        <v>3312</v>
      </c>
      <c r="B735">
        <v>0</v>
      </c>
      <c r="C735">
        <v>0</v>
      </c>
    </row>
    <row r="736" spans="1:3">
      <c r="A736" t="s">
        <v>3313</v>
      </c>
      <c r="B736">
        <v>0</v>
      </c>
      <c r="C736">
        <v>0</v>
      </c>
    </row>
    <row r="737" spans="1:3">
      <c r="A737" t="s">
        <v>3314</v>
      </c>
      <c r="B737">
        <v>1</v>
      </c>
      <c r="C737">
        <v>0.3333333432674408</v>
      </c>
    </row>
    <row r="738" spans="1:3">
      <c r="A738" t="s">
        <v>3315</v>
      </c>
      <c r="B738">
        <v>1</v>
      </c>
      <c r="C738">
        <v>0.3333333432674408</v>
      </c>
    </row>
    <row r="739" spans="1:3">
      <c r="A739" t="s">
        <v>3316</v>
      </c>
      <c r="B739">
        <v>1</v>
      </c>
      <c r="C739">
        <v>0.3333333432674408</v>
      </c>
    </row>
    <row r="740" spans="1:3">
      <c r="A740" t="s">
        <v>3317</v>
      </c>
      <c r="B740">
        <v>3</v>
      </c>
      <c r="C740">
        <v>1</v>
      </c>
    </row>
    <row r="741" spans="1:3">
      <c r="A741" t="s">
        <v>3318</v>
      </c>
      <c r="B741">
        <v>1</v>
      </c>
      <c r="C741">
        <v>6.4102564938366413E-3</v>
      </c>
    </row>
    <row r="742" spans="1:3">
      <c r="A742" t="s">
        <v>3319</v>
      </c>
      <c r="B742">
        <v>0</v>
      </c>
      <c r="C742">
        <v>0</v>
      </c>
    </row>
    <row r="743" spans="1:3">
      <c r="A743" t="s">
        <v>3320</v>
      </c>
      <c r="B743">
        <v>0</v>
      </c>
      <c r="C743">
        <v>0</v>
      </c>
    </row>
    <row r="744" spans="1:3">
      <c r="A744" t="s">
        <v>3321</v>
      </c>
      <c r="B744">
        <v>0</v>
      </c>
      <c r="C744">
        <v>0</v>
      </c>
    </row>
    <row r="745" spans="1:3">
      <c r="A745" t="s">
        <v>3322</v>
      </c>
      <c r="B745">
        <v>1</v>
      </c>
      <c r="C745">
        <v>6.4102564938366413E-3</v>
      </c>
    </row>
    <row r="746" spans="1:3">
      <c r="A746" t="s">
        <v>3323</v>
      </c>
      <c r="B746">
        <v>32</v>
      </c>
      <c r="C746">
        <v>0.20512820780277252</v>
      </c>
    </row>
    <row r="747" spans="1:3">
      <c r="A747" t="s">
        <v>3324</v>
      </c>
      <c r="B747">
        <v>75</v>
      </c>
      <c r="C747">
        <v>0.48076921701431274</v>
      </c>
    </row>
    <row r="748" spans="1:3">
      <c r="A748" t="s">
        <v>3325</v>
      </c>
      <c r="B748">
        <v>48</v>
      </c>
      <c r="C748">
        <v>0.30769231915473938</v>
      </c>
    </row>
    <row r="749" spans="1:3">
      <c r="A749" t="s">
        <v>3326</v>
      </c>
      <c r="B749">
        <v>155</v>
      </c>
      <c r="C749">
        <v>0.99358975887298584</v>
      </c>
    </row>
    <row r="750" spans="1:3">
      <c r="A750" t="s">
        <v>3327</v>
      </c>
      <c r="B750">
        <v>0</v>
      </c>
      <c r="C750">
        <v>0</v>
      </c>
    </row>
    <row r="751" spans="1:3">
      <c r="A751" t="s">
        <v>3328</v>
      </c>
      <c r="B751">
        <v>0</v>
      </c>
      <c r="C751">
        <v>0</v>
      </c>
    </row>
    <row r="752" spans="1:3">
      <c r="A752" t="s">
        <v>3329</v>
      </c>
      <c r="B752">
        <v>0</v>
      </c>
      <c r="C752">
        <v>0</v>
      </c>
    </row>
    <row r="753" spans="1:3">
      <c r="A753" t="s">
        <v>3330</v>
      </c>
      <c r="B753">
        <v>2</v>
      </c>
      <c r="C753">
        <v>1.6260161995887756E-2</v>
      </c>
    </row>
    <row r="754" spans="1:3">
      <c r="A754" t="s">
        <v>3331</v>
      </c>
      <c r="B754">
        <v>2</v>
      </c>
      <c r="C754">
        <v>1.6260161995887756E-2</v>
      </c>
    </row>
    <row r="755" spans="1:3">
      <c r="A755" t="s">
        <v>3332</v>
      </c>
      <c r="B755">
        <v>20</v>
      </c>
      <c r="C755">
        <v>0.16260161995887756</v>
      </c>
    </row>
    <row r="756" spans="1:3">
      <c r="A756" t="s">
        <v>3333</v>
      </c>
      <c r="B756">
        <v>57</v>
      </c>
      <c r="C756">
        <v>0.46341463923454285</v>
      </c>
    </row>
    <row r="757" spans="1:3">
      <c r="A757" t="s">
        <v>3334</v>
      </c>
      <c r="B757">
        <v>44</v>
      </c>
      <c r="C757">
        <v>0.35772356390953064</v>
      </c>
    </row>
    <row r="758" spans="1:3">
      <c r="A758" t="s">
        <v>3335</v>
      </c>
      <c r="B758">
        <v>121</v>
      </c>
      <c r="C758">
        <v>0.98373985290527344</v>
      </c>
    </row>
    <row r="759" spans="1:3">
      <c r="A759" t="s">
        <v>3336</v>
      </c>
      <c r="B759">
        <v>52</v>
      </c>
      <c r="C759">
        <v>7.1922548115253448E-2</v>
      </c>
    </row>
    <row r="760" spans="1:3">
      <c r="A760" t="s">
        <v>3337</v>
      </c>
      <c r="B760">
        <v>52</v>
      </c>
      <c r="C760">
        <v>7.1922548115253448E-2</v>
      </c>
    </row>
    <row r="761" spans="1:3">
      <c r="A761" t="s">
        <v>3338</v>
      </c>
      <c r="B761">
        <v>51</v>
      </c>
      <c r="C761">
        <v>7.0539422333240509E-2</v>
      </c>
    </row>
    <row r="762" spans="1:3">
      <c r="A762" t="s">
        <v>3339</v>
      </c>
      <c r="B762">
        <v>64</v>
      </c>
      <c r="C762">
        <v>8.8520057499408722E-2</v>
      </c>
    </row>
    <row r="763" spans="1:3">
      <c r="A763" t="s">
        <v>3340</v>
      </c>
      <c r="B763">
        <v>219</v>
      </c>
      <c r="C763">
        <v>0.30290457606315613</v>
      </c>
    </row>
    <row r="764" spans="1:3">
      <c r="A764" t="s">
        <v>3341</v>
      </c>
      <c r="B764">
        <v>173</v>
      </c>
      <c r="C764">
        <v>0.23928077518939972</v>
      </c>
    </row>
    <row r="765" spans="1:3">
      <c r="A765" t="s">
        <v>3342</v>
      </c>
      <c r="B765">
        <v>186</v>
      </c>
      <c r="C765">
        <v>0.25726142525672913</v>
      </c>
    </row>
    <row r="766" spans="1:3">
      <c r="A766" t="s">
        <v>3343</v>
      </c>
      <c r="B766">
        <v>145</v>
      </c>
      <c r="C766">
        <v>0.20055325329303741</v>
      </c>
    </row>
    <row r="767" spans="1:3">
      <c r="A767" t="s">
        <v>3344</v>
      </c>
      <c r="B767">
        <v>504</v>
      </c>
      <c r="C767">
        <v>0.69709545373916626</v>
      </c>
    </row>
    <row r="768" spans="1:3">
      <c r="A768" t="s">
        <v>3345</v>
      </c>
      <c r="B768">
        <v>51</v>
      </c>
      <c r="C768">
        <v>8.8695652782917023E-2</v>
      </c>
    </row>
    <row r="769" spans="1:3">
      <c r="A769" t="s">
        <v>3346</v>
      </c>
      <c r="B769">
        <v>49</v>
      </c>
      <c r="C769">
        <v>8.5217393934726715E-2</v>
      </c>
    </row>
    <row r="770" spans="1:3">
      <c r="A770" t="s">
        <v>3347</v>
      </c>
      <c r="B770">
        <v>41</v>
      </c>
      <c r="C770">
        <v>7.1304351091384888E-2</v>
      </c>
    </row>
    <row r="771" spans="1:3">
      <c r="A771" t="s">
        <v>3348</v>
      </c>
      <c r="B771">
        <v>55</v>
      </c>
      <c r="C771">
        <v>9.5652170479297638E-2</v>
      </c>
    </row>
    <row r="772" spans="1:3">
      <c r="A772" t="s">
        <v>3349</v>
      </c>
      <c r="B772">
        <v>196</v>
      </c>
      <c r="C772">
        <v>0.34086957573890686</v>
      </c>
    </row>
    <row r="773" spans="1:3">
      <c r="A773" t="s">
        <v>3350</v>
      </c>
      <c r="B773">
        <v>128</v>
      </c>
      <c r="C773">
        <v>0.22260870039463043</v>
      </c>
    </row>
    <row r="774" spans="1:3">
      <c r="A774" t="s">
        <v>3351</v>
      </c>
      <c r="B774">
        <v>155</v>
      </c>
      <c r="C774">
        <v>0.26956522464752197</v>
      </c>
    </row>
    <row r="775" spans="1:3">
      <c r="A775" t="s">
        <v>3352</v>
      </c>
      <c r="B775">
        <v>96</v>
      </c>
      <c r="C775">
        <v>0.16695652902126312</v>
      </c>
    </row>
    <row r="776" spans="1:3">
      <c r="A776" t="s">
        <v>3353</v>
      </c>
      <c r="B776">
        <v>379</v>
      </c>
      <c r="C776">
        <v>0.65913045406341553</v>
      </c>
    </row>
    <row r="777" spans="1:3">
      <c r="A777" t="s">
        <v>3354</v>
      </c>
      <c r="B777">
        <v>52</v>
      </c>
      <c r="C777">
        <v>7.1823202073574066E-2</v>
      </c>
    </row>
    <row r="778" spans="1:3">
      <c r="A778" t="s">
        <v>3355</v>
      </c>
      <c r="B778">
        <v>52</v>
      </c>
      <c r="C778">
        <v>7.1823202073574066E-2</v>
      </c>
    </row>
    <row r="779" spans="1:3">
      <c r="A779" t="s">
        <v>3356</v>
      </c>
      <c r="B779">
        <v>51</v>
      </c>
      <c r="C779">
        <v>7.0441991090774536E-2</v>
      </c>
    </row>
    <row r="780" spans="1:3">
      <c r="A780" t="s">
        <v>3357</v>
      </c>
      <c r="B780">
        <v>65</v>
      </c>
      <c r="C780">
        <v>8.9779004454612732E-2</v>
      </c>
    </row>
    <row r="781" spans="1:3">
      <c r="A781" t="s">
        <v>3358</v>
      </c>
      <c r="B781">
        <v>220</v>
      </c>
      <c r="C781">
        <v>0.3038673996925354</v>
      </c>
    </row>
    <row r="782" spans="1:3">
      <c r="A782" t="s">
        <v>3359</v>
      </c>
      <c r="B782">
        <v>173</v>
      </c>
      <c r="C782">
        <v>0.23895028233528137</v>
      </c>
    </row>
    <row r="783" spans="1:3">
      <c r="A783" t="s">
        <v>3360</v>
      </c>
      <c r="B783">
        <v>186</v>
      </c>
      <c r="C783">
        <v>0.25690609216690063</v>
      </c>
    </row>
    <row r="784" spans="1:3">
      <c r="A784" t="s">
        <v>3361</v>
      </c>
      <c r="B784">
        <v>145</v>
      </c>
      <c r="C784">
        <v>0.20027624070644379</v>
      </c>
    </row>
    <row r="785" spans="1:3">
      <c r="A785" t="s">
        <v>3362</v>
      </c>
      <c r="B785">
        <v>504</v>
      </c>
      <c r="C785">
        <v>0.6961326003074646</v>
      </c>
    </row>
    <row r="786" spans="1:3">
      <c r="A786" t="s">
        <v>3363</v>
      </c>
      <c r="B786">
        <v>52</v>
      </c>
      <c r="C786">
        <v>9.0434782207012177E-2</v>
      </c>
    </row>
    <row r="787" spans="1:3">
      <c r="A787" t="s">
        <v>3364</v>
      </c>
      <c r="B787">
        <v>49</v>
      </c>
      <c r="C787">
        <v>8.5217393934726715E-2</v>
      </c>
    </row>
    <row r="788" spans="1:3">
      <c r="A788" t="s">
        <v>3365</v>
      </c>
      <c r="B788">
        <v>41</v>
      </c>
      <c r="C788">
        <v>7.1304351091384888E-2</v>
      </c>
    </row>
    <row r="789" spans="1:3">
      <c r="A789" t="s">
        <v>3366</v>
      </c>
      <c r="B789">
        <v>55</v>
      </c>
      <c r="C789">
        <v>9.5652170479297638E-2</v>
      </c>
    </row>
    <row r="790" spans="1:3">
      <c r="A790" t="s">
        <v>3367</v>
      </c>
      <c r="B790">
        <v>197</v>
      </c>
      <c r="C790">
        <v>0.34260869026184082</v>
      </c>
    </row>
    <row r="791" spans="1:3">
      <c r="A791" t="s">
        <v>3368</v>
      </c>
      <c r="B791">
        <v>127</v>
      </c>
      <c r="C791">
        <v>0.22086957097053528</v>
      </c>
    </row>
    <row r="792" spans="1:3">
      <c r="A792" t="s">
        <v>3369</v>
      </c>
      <c r="B792">
        <v>155</v>
      </c>
      <c r="C792">
        <v>0.26956522464752197</v>
      </c>
    </row>
    <row r="793" spans="1:3">
      <c r="A793" t="s">
        <v>3370</v>
      </c>
      <c r="B793">
        <v>96</v>
      </c>
      <c r="C793">
        <v>0.16695652902126312</v>
      </c>
    </row>
    <row r="794" spans="1:3">
      <c r="A794" t="s">
        <v>3371</v>
      </c>
      <c r="B794">
        <v>378</v>
      </c>
      <c r="C794">
        <v>0.65739130973815918</v>
      </c>
    </row>
    <row r="795" spans="1:3">
      <c r="A795" t="s">
        <v>3372</v>
      </c>
      <c r="B795">
        <v>52</v>
      </c>
      <c r="C795">
        <v>7.1823202073574066E-2</v>
      </c>
    </row>
    <row r="796" spans="1:3">
      <c r="A796" t="s">
        <v>3373</v>
      </c>
      <c r="B796">
        <v>52</v>
      </c>
      <c r="C796">
        <v>7.1823202073574066E-2</v>
      </c>
    </row>
    <row r="797" spans="1:3">
      <c r="A797" t="s">
        <v>3374</v>
      </c>
      <c r="B797">
        <v>51</v>
      </c>
      <c r="C797">
        <v>7.0441991090774536E-2</v>
      </c>
    </row>
    <row r="798" spans="1:3">
      <c r="A798" t="s">
        <v>3375</v>
      </c>
      <c r="B798">
        <v>65</v>
      </c>
      <c r="C798">
        <v>8.9779004454612732E-2</v>
      </c>
    </row>
    <row r="799" spans="1:3">
      <c r="A799" t="s">
        <v>3376</v>
      </c>
      <c r="B799">
        <v>220</v>
      </c>
      <c r="C799">
        <v>0.3038673996925354</v>
      </c>
    </row>
    <row r="800" spans="1:3">
      <c r="A800" t="s">
        <v>3377</v>
      </c>
      <c r="B800">
        <v>173</v>
      </c>
      <c r="C800">
        <v>0.23895028233528137</v>
      </c>
    </row>
    <row r="801" spans="1:3">
      <c r="A801" t="s">
        <v>3378</v>
      </c>
      <c r="B801">
        <v>186</v>
      </c>
      <c r="C801">
        <v>0.25690609216690063</v>
      </c>
    </row>
    <row r="802" spans="1:3">
      <c r="A802" t="s">
        <v>3379</v>
      </c>
      <c r="B802">
        <v>145</v>
      </c>
      <c r="C802">
        <v>0.20027624070644379</v>
      </c>
    </row>
    <row r="803" spans="1:3">
      <c r="A803" t="s">
        <v>3380</v>
      </c>
      <c r="B803">
        <v>504</v>
      </c>
      <c r="C803">
        <v>0.6961326003074646</v>
      </c>
    </row>
    <row r="804" spans="1:3">
      <c r="A804" t="s">
        <v>3381</v>
      </c>
      <c r="B804">
        <v>51</v>
      </c>
      <c r="C804">
        <v>8.8695652782917023E-2</v>
      </c>
    </row>
    <row r="805" spans="1:3">
      <c r="A805" t="s">
        <v>3382</v>
      </c>
      <c r="B805">
        <v>49</v>
      </c>
      <c r="C805">
        <v>8.5217393934726715E-2</v>
      </c>
    </row>
    <row r="806" spans="1:3">
      <c r="A806" t="s">
        <v>3383</v>
      </c>
      <c r="B806">
        <v>41</v>
      </c>
      <c r="C806">
        <v>7.1304351091384888E-2</v>
      </c>
    </row>
    <row r="807" spans="1:3">
      <c r="A807" t="s">
        <v>3384</v>
      </c>
      <c r="B807">
        <v>55</v>
      </c>
      <c r="C807">
        <v>9.5652170479297638E-2</v>
      </c>
    </row>
    <row r="808" spans="1:3">
      <c r="A808" t="s">
        <v>3385</v>
      </c>
      <c r="B808">
        <v>196</v>
      </c>
      <c r="C808">
        <v>0.34086957573890686</v>
      </c>
    </row>
    <row r="809" spans="1:3">
      <c r="A809" t="s">
        <v>3386</v>
      </c>
      <c r="B809">
        <v>128</v>
      </c>
      <c r="C809">
        <v>0.22260870039463043</v>
      </c>
    </row>
    <row r="810" spans="1:3">
      <c r="A810" t="s">
        <v>3387</v>
      </c>
      <c r="B810">
        <v>155</v>
      </c>
      <c r="C810">
        <v>0.26956522464752197</v>
      </c>
    </row>
    <row r="811" spans="1:3">
      <c r="A811" t="s">
        <v>3388</v>
      </c>
      <c r="B811">
        <v>96</v>
      </c>
      <c r="C811">
        <v>0.16695652902126312</v>
      </c>
    </row>
    <row r="812" spans="1:3">
      <c r="A812" t="s">
        <v>3389</v>
      </c>
      <c r="B812">
        <v>379</v>
      </c>
      <c r="C812">
        <v>0.65913045406341553</v>
      </c>
    </row>
    <row r="813" spans="1:3">
      <c r="A813" t="s">
        <v>3390</v>
      </c>
      <c r="B813">
        <v>52</v>
      </c>
      <c r="C813">
        <v>7.1823202073574066E-2</v>
      </c>
    </row>
    <row r="814" spans="1:3">
      <c r="A814" t="s">
        <v>3391</v>
      </c>
      <c r="B814">
        <v>52</v>
      </c>
      <c r="C814">
        <v>7.1823202073574066E-2</v>
      </c>
    </row>
    <row r="815" spans="1:3">
      <c r="A815" t="s">
        <v>3392</v>
      </c>
      <c r="B815">
        <v>51</v>
      </c>
      <c r="C815">
        <v>7.0441991090774536E-2</v>
      </c>
    </row>
    <row r="816" spans="1:3">
      <c r="A816" t="s">
        <v>3393</v>
      </c>
      <c r="B816">
        <v>65</v>
      </c>
      <c r="C816">
        <v>8.9779004454612732E-2</v>
      </c>
    </row>
    <row r="817" spans="1:3">
      <c r="A817" t="s">
        <v>3394</v>
      </c>
      <c r="B817">
        <v>220</v>
      </c>
      <c r="C817">
        <v>0.3038673996925354</v>
      </c>
    </row>
    <row r="818" spans="1:3">
      <c r="A818" t="s">
        <v>3395</v>
      </c>
      <c r="B818">
        <v>173</v>
      </c>
      <c r="C818">
        <v>0.23895028233528137</v>
      </c>
    </row>
    <row r="819" spans="1:3">
      <c r="A819" t="s">
        <v>3396</v>
      </c>
      <c r="B819">
        <v>186</v>
      </c>
      <c r="C819">
        <v>0.25690609216690063</v>
      </c>
    </row>
    <row r="820" spans="1:3">
      <c r="A820" t="s">
        <v>3397</v>
      </c>
      <c r="B820">
        <v>145</v>
      </c>
      <c r="C820">
        <v>0.20027624070644379</v>
      </c>
    </row>
    <row r="821" spans="1:3">
      <c r="A821" t="s">
        <v>3398</v>
      </c>
      <c r="B821">
        <v>504</v>
      </c>
      <c r="C821">
        <v>0.6961326003074646</v>
      </c>
    </row>
    <row r="822" spans="1:3">
      <c r="A822" t="s">
        <v>3399</v>
      </c>
      <c r="B822">
        <v>52</v>
      </c>
      <c r="C822">
        <v>9.0277776122093201E-2</v>
      </c>
    </row>
    <row r="823" spans="1:3">
      <c r="A823" t="s">
        <v>3400</v>
      </c>
      <c r="B823">
        <v>49</v>
      </c>
      <c r="C823">
        <v>8.5069447755813599E-2</v>
      </c>
    </row>
    <row r="824" spans="1:3">
      <c r="A824" t="s">
        <v>3401</v>
      </c>
      <c r="B824">
        <v>41</v>
      </c>
      <c r="C824">
        <v>7.1180552244186401E-2</v>
      </c>
    </row>
    <row r="825" spans="1:3">
      <c r="A825" t="s">
        <v>3402</v>
      </c>
      <c r="B825">
        <v>55</v>
      </c>
      <c r="C825">
        <v>9.54861119389534E-2</v>
      </c>
    </row>
    <row r="826" spans="1:3">
      <c r="A826" t="s">
        <v>3403</v>
      </c>
      <c r="B826">
        <v>197</v>
      </c>
      <c r="C826">
        <v>0.3420138955116272</v>
      </c>
    </row>
    <row r="827" spans="1:3">
      <c r="A827" t="s">
        <v>3404</v>
      </c>
      <c r="B827">
        <v>128</v>
      </c>
      <c r="C827">
        <v>0.2222222238779068</v>
      </c>
    </row>
    <row r="828" spans="1:3">
      <c r="A828" t="s">
        <v>3405</v>
      </c>
      <c r="B828">
        <v>155</v>
      </c>
      <c r="C828">
        <v>0.26909720897674561</v>
      </c>
    </row>
    <row r="829" spans="1:3">
      <c r="A829" t="s">
        <v>3406</v>
      </c>
      <c r="B829">
        <v>96</v>
      </c>
      <c r="C829">
        <v>0.1666666716337204</v>
      </c>
    </row>
    <row r="830" spans="1:3">
      <c r="A830" t="s">
        <v>3407</v>
      </c>
      <c r="B830">
        <v>379</v>
      </c>
      <c r="C830">
        <v>0.6579861044883728</v>
      </c>
    </row>
    <row r="831" spans="1:3">
      <c r="A831" t="s">
        <v>3408</v>
      </c>
      <c r="B831">
        <v>52</v>
      </c>
      <c r="C831">
        <v>7.1823202073574066E-2</v>
      </c>
    </row>
    <row r="832" spans="1:3">
      <c r="A832" t="s">
        <v>3409</v>
      </c>
      <c r="B832">
        <v>52</v>
      </c>
      <c r="C832">
        <v>7.1823202073574066E-2</v>
      </c>
    </row>
    <row r="833" spans="1:3">
      <c r="A833" t="s">
        <v>3410</v>
      </c>
      <c r="B833">
        <v>51</v>
      </c>
      <c r="C833">
        <v>7.0441991090774536E-2</v>
      </c>
    </row>
    <row r="834" spans="1:3">
      <c r="A834" t="s">
        <v>3411</v>
      </c>
      <c r="B834">
        <v>65</v>
      </c>
      <c r="C834">
        <v>8.9779004454612732E-2</v>
      </c>
    </row>
    <row r="835" spans="1:3">
      <c r="A835" t="s">
        <v>3412</v>
      </c>
      <c r="B835">
        <v>220</v>
      </c>
      <c r="C835">
        <v>0.3038673996925354</v>
      </c>
    </row>
    <row r="836" spans="1:3">
      <c r="A836" t="s">
        <v>3413</v>
      </c>
      <c r="B836">
        <v>173</v>
      </c>
      <c r="C836">
        <v>0.23895028233528137</v>
      </c>
    </row>
    <row r="837" spans="1:3">
      <c r="A837" t="s">
        <v>3414</v>
      </c>
      <c r="B837">
        <v>186</v>
      </c>
      <c r="C837">
        <v>0.25690609216690063</v>
      </c>
    </row>
    <row r="838" spans="1:3">
      <c r="A838" t="s">
        <v>3415</v>
      </c>
      <c r="B838">
        <v>145</v>
      </c>
      <c r="C838">
        <v>0.20027624070644379</v>
      </c>
    </row>
    <row r="839" spans="1:3">
      <c r="A839" t="s">
        <v>3416</v>
      </c>
      <c r="B839">
        <v>504</v>
      </c>
      <c r="C839">
        <v>0.6961326003074646</v>
      </c>
    </row>
    <row r="840" spans="1:3">
      <c r="A840" t="s">
        <v>3417</v>
      </c>
      <c r="B840">
        <v>52</v>
      </c>
      <c r="C840">
        <v>9.0277776122093201E-2</v>
      </c>
    </row>
    <row r="841" spans="1:3">
      <c r="A841" t="s">
        <v>3418</v>
      </c>
      <c r="B841">
        <v>49</v>
      </c>
      <c r="C841">
        <v>8.5069447755813599E-2</v>
      </c>
    </row>
    <row r="842" spans="1:3">
      <c r="A842" t="s">
        <v>3419</v>
      </c>
      <c r="B842">
        <v>41</v>
      </c>
      <c r="C842">
        <v>7.1180552244186401E-2</v>
      </c>
    </row>
    <row r="843" spans="1:3">
      <c r="A843" t="s">
        <v>3420</v>
      </c>
      <c r="B843">
        <v>55</v>
      </c>
      <c r="C843">
        <v>9.54861119389534E-2</v>
      </c>
    </row>
    <row r="844" spans="1:3">
      <c r="A844" t="s">
        <v>3421</v>
      </c>
      <c r="B844">
        <v>197</v>
      </c>
      <c r="C844">
        <v>0.3420138955116272</v>
      </c>
    </row>
    <row r="845" spans="1:3">
      <c r="A845" t="s">
        <v>3422</v>
      </c>
      <c r="B845">
        <v>128</v>
      </c>
      <c r="C845">
        <v>0.2222222238779068</v>
      </c>
    </row>
    <row r="846" spans="1:3">
      <c r="A846" t="s">
        <v>3423</v>
      </c>
      <c r="B846">
        <v>155</v>
      </c>
      <c r="C846">
        <v>0.26909720897674561</v>
      </c>
    </row>
    <row r="847" spans="1:3">
      <c r="A847" t="s">
        <v>3424</v>
      </c>
      <c r="B847">
        <v>96</v>
      </c>
      <c r="C847">
        <v>0.1666666716337204</v>
      </c>
    </row>
    <row r="848" spans="1:3">
      <c r="A848" t="s">
        <v>3425</v>
      </c>
      <c r="B848">
        <v>379</v>
      </c>
      <c r="C848">
        <v>0.6579861044883728</v>
      </c>
    </row>
    <row r="849" spans="1:3">
      <c r="A849" t="s">
        <v>3426</v>
      </c>
      <c r="B849">
        <v>52</v>
      </c>
      <c r="C849">
        <v>7.2222225368022919E-2</v>
      </c>
    </row>
    <row r="850" spans="1:3">
      <c r="A850" t="s">
        <v>3427</v>
      </c>
      <c r="B850">
        <v>52</v>
      </c>
      <c r="C850">
        <v>7.2222225368022919E-2</v>
      </c>
    </row>
    <row r="851" spans="1:3">
      <c r="A851" t="s">
        <v>3428</v>
      </c>
      <c r="B851">
        <v>51</v>
      </c>
      <c r="C851">
        <v>7.083333283662796E-2</v>
      </c>
    </row>
    <row r="852" spans="1:3">
      <c r="A852" t="s">
        <v>3429</v>
      </c>
      <c r="B852">
        <v>65</v>
      </c>
      <c r="C852">
        <v>9.0277776122093201E-2</v>
      </c>
    </row>
    <row r="853" spans="1:3">
      <c r="A853" t="s">
        <v>3430</v>
      </c>
      <c r="B853">
        <v>220</v>
      </c>
      <c r="C853">
        <v>0.3055555522441864</v>
      </c>
    </row>
    <row r="854" spans="1:3">
      <c r="A854" t="s">
        <v>3431</v>
      </c>
      <c r="B854">
        <v>171</v>
      </c>
      <c r="C854">
        <v>0.23749999701976776</v>
      </c>
    </row>
    <row r="855" spans="1:3">
      <c r="A855" t="s">
        <v>3432</v>
      </c>
      <c r="B855">
        <v>184</v>
      </c>
      <c r="C855">
        <v>0.25555557012557983</v>
      </c>
    </row>
    <row r="856" spans="1:3">
      <c r="A856" t="s">
        <v>3433</v>
      </c>
      <c r="B856">
        <v>145</v>
      </c>
      <c r="C856">
        <v>0.2013888955116272</v>
      </c>
    </row>
    <row r="857" spans="1:3">
      <c r="A857" t="s">
        <v>3434</v>
      </c>
      <c r="B857">
        <v>500</v>
      </c>
      <c r="C857">
        <v>0.69444441795349121</v>
      </c>
    </row>
    <row r="858" spans="1:3">
      <c r="A858" t="s">
        <v>3435</v>
      </c>
      <c r="B858">
        <v>52</v>
      </c>
      <c r="C858">
        <v>9.0434782207012177E-2</v>
      </c>
    </row>
    <row r="859" spans="1:3">
      <c r="A859" t="s">
        <v>3436</v>
      </c>
      <c r="B859">
        <v>49</v>
      </c>
      <c r="C859">
        <v>8.5217393934726715E-2</v>
      </c>
    </row>
    <row r="860" spans="1:3">
      <c r="A860" t="s">
        <v>3437</v>
      </c>
      <c r="B860">
        <v>41</v>
      </c>
      <c r="C860">
        <v>7.1304351091384888E-2</v>
      </c>
    </row>
    <row r="861" spans="1:3">
      <c r="A861" t="s">
        <v>3438</v>
      </c>
      <c r="B861">
        <v>55</v>
      </c>
      <c r="C861">
        <v>9.5652170479297638E-2</v>
      </c>
    </row>
    <row r="862" spans="1:3">
      <c r="A862" t="s">
        <v>3439</v>
      </c>
      <c r="B862">
        <v>197</v>
      </c>
      <c r="C862">
        <v>0.34260869026184082</v>
      </c>
    </row>
    <row r="863" spans="1:3">
      <c r="A863" t="s">
        <v>3440</v>
      </c>
      <c r="B863">
        <v>127</v>
      </c>
      <c r="C863">
        <v>0.22086957097053528</v>
      </c>
    </row>
    <row r="864" spans="1:3">
      <c r="A864" t="s">
        <v>3441</v>
      </c>
      <c r="B864">
        <v>155</v>
      </c>
      <c r="C864">
        <v>0.26956522464752197</v>
      </c>
    </row>
    <row r="865" spans="1:3">
      <c r="A865" t="s">
        <v>3442</v>
      </c>
      <c r="B865">
        <v>96</v>
      </c>
      <c r="C865">
        <v>0.16695652902126312</v>
      </c>
    </row>
    <row r="866" spans="1:3">
      <c r="A866" t="s">
        <v>3443</v>
      </c>
      <c r="B866">
        <v>378</v>
      </c>
      <c r="C866">
        <v>0.65739130973815918</v>
      </c>
    </row>
    <row r="867" spans="1:3">
      <c r="A867" t="s">
        <v>3444</v>
      </c>
      <c r="B867">
        <v>52</v>
      </c>
      <c r="C867">
        <v>7.613469660282135E-2</v>
      </c>
    </row>
    <row r="868" spans="1:3">
      <c r="A868" t="s">
        <v>3445</v>
      </c>
      <c r="B868">
        <v>52</v>
      </c>
      <c r="C868">
        <v>7.613469660282135E-2</v>
      </c>
    </row>
    <row r="869" spans="1:3">
      <c r="A869" t="s">
        <v>3446</v>
      </c>
      <c r="B869">
        <v>51</v>
      </c>
      <c r="C869">
        <v>7.4670568108558655E-2</v>
      </c>
    </row>
    <row r="870" spans="1:3">
      <c r="A870" t="s">
        <v>3447</v>
      </c>
      <c r="B870">
        <v>65</v>
      </c>
      <c r="C870">
        <v>9.5168374478816986E-2</v>
      </c>
    </row>
    <row r="871" spans="1:3">
      <c r="A871" t="s">
        <v>3448</v>
      </c>
      <c r="B871">
        <v>220</v>
      </c>
      <c r="C871">
        <v>0.32210835814476013</v>
      </c>
    </row>
    <row r="872" spans="1:3">
      <c r="A872" t="s">
        <v>3449</v>
      </c>
      <c r="B872">
        <v>163</v>
      </c>
      <c r="C872">
        <v>0.23865300416946411</v>
      </c>
    </row>
    <row r="873" spans="1:3">
      <c r="A873" t="s">
        <v>3450</v>
      </c>
      <c r="B873">
        <v>168</v>
      </c>
      <c r="C873">
        <v>0.24597364664077759</v>
      </c>
    </row>
    <row r="874" spans="1:3">
      <c r="A874" t="s">
        <v>3451</v>
      </c>
      <c r="B874">
        <v>132</v>
      </c>
      <c r="C874">
        <v>0.19326500594615936</v>
      </c>
    </row>
    <row r="875" spans="1:3">
      <c r="A875" t="s">
        <v>3452</v>
      </c>
      <c r="B875">
        <v>463</v>
      </c>
      <c r="C875">
        <v>0.67789167165756226</v>
      </c>
    </row>
    <row r="876" spans="1:3">
      <c r="A876" t="s">
        <v>3453</v>
      </c>
      <c r="B876">
        <v>52</v>
      </c>
      <c r="C876">
        <v>9.6834264695644379E-2</v>
      </c>
    </row>
    <row r="877" spans="1:3">
      <c r="A877" t="s">
        <v>3454</v>
      </c>
      <c r="B877">
        <v>48</v>
      </c>
      <c r="C877">
        <v>8.9385472238063812E-2</v>
      </c>
    </row>
    <row r="878" spans="1:3">
      <c r="A878" t="s">
        <v>3455</v>
      </c>
      <c r="B878">
        <v>40</v>
      </c>
      <c r="C878">
        <v>7.4487894773483276E-2</v>
      </c>
    </row>
    <row r="879" spans="1:3">
      <c r="A879" t="s">
        <v>3456</v>
      </c>
      <c r="B879">
        <v>55</v>
      </c>
      <c r="C879">
        <v>0.1024208590388298</v>
      </c>
    </row>
    <row r="880" spans="1:3">
      <c r="A880" t="s">
        <v>3457</v>
      </c>
      <c r="B880">
        <v>195</v>
      </c>
      <c r="C880">
        <v>0.36312848329544067</v>
      </c>
    </row>
    <row r="881" spans="1:3">
      <c r="A881" t="s">
        <v>3458</v>
      </c>
      <c r="B881">
        <v>113</v>
      </c>
      <c r="C881">
        <v>0.21042831242084503</v>
      </c>
    </row>
    <row r="882" spans="1:3">
      <c r="A882" t="s">
        <v>3459</v>
      </c>
      <c r="B882">
        <v>141</v>
      </c>
      <c r="C882">
        <v>0.2625698447227478</v>
      </c>
    </row>
    <row r="883" spans="1:3">
      <c r="A883" t="s">
        <v>3460</v>
      </c>
      <c r="B883">
        <v>88</v>
      </c>
      <c r="C883">
        <v>0.16387337446212769</v>
      </c>
    </row>
    <row r="884" spans="1:3">
      <c r="A884" t="s">
        <v>3461</v>
      </c>
      <c r="B884">
        <v>342</v>
      </c>
      <c r="C884">
        <v>0.63687151670455933</v>
      </c>
    </row>
    <row r="885" spans="1:3">
      <c r="A885" t="s">
        <v>3462</v>
      </c>
      <c r="B885">
        <v>52</v>
      </c>
      <c r="C885">
        <v>7.1922548115253448E-2</v>
      </c>
    </row>
    <row r="886" spans="1:3">
      <c r="A886" t="s">
        <v>3463</v>
      </c>
      <c r="B886">
        <v>52</v>
      </c>
      <c r="C886">
        <v>7.1922548115253448E-2</v>
      </c>
    </row>
    <row r="887" spans="1:3">
      <c r="A887" t="s">
        <v>3464</v>
      </c>
      <c r="B887">
        <v>51</v>
      </c>
      <c r="C887">
        <v>7.0539422333240509E-2</v>
      </c>
    </row>
    <row r="888" spans="1:3">
      <c r="A888" t="s">
        <v>3465</v>
      </c>
      <c r="B888">
        <v>65</v>
      </c>
      <c r="C888">
        <v>8.9903183281421661E-2</v>
      </c>
    </row>
    <row r="889" spans="1:3">
      <c r="A889" t="s">
        <v>3466</v>
      </c>
      <c r="B889">
        <v>220</v>
      </c>
      <c r="C889">
        <v>0.30428770184516907</v>
      </c>
    </row>
    <row r="890" spans="1:3">
      <c r="A890" t="s">
        <v>3467</v>
      </c>
      <c r="B890">
        <v>173</v>
      </c>
      <c r="C890">
        <v>0.23928077518939972</v>
      </c>
    </row>
    <row r="891" spans="1:3">
      <c r="A891" t="s">
        <v>3468</v>
      </c>
      <c r="B891">
        <v>185</v>
      </c>
      <c r="C891">
        <v>0.25587829947471619</v>
      </c>
    </row>
    <row r="892" spans="1:3">
      <c r="A892" t="s">
        <v>3469</v>
      </c>
      <c r="B892">
        <v>145</v>
      </c>
      <c r="C892">
        <v>0.20055325329303741</v>
      </c>
    </row>
    <row r="893" spans="1:3">
      <c r="A893" t="s">
        <v>3470</v>
      </c>
      <c r="B893">
        <v>503</v>
      </c>
      <c r="C893">
        <v>0.69571232795715332</v>
      </c>
    </row>
    <row r="894" spans="1:3">
      <c r="A894" t="s">
        <v>3471</v>
      </c>
      <c r="B894">
        <v>52</v>
      </c>
      <c r="C894">
        <v>9.0277776122093201E-2</v>
      </c>
    </row>
    <row r="895" spans="1:3">
      <c r="A895" t="s">
        <v>3472</v>
      </c>
      <c r="B895">
        <v>49</v>
      </c>
      <c r="C895">
        <v>8.5069447755813599E-2</v>
      </c>
    </row>
    <row r="896" spans="1:3">
      <c r="A896" t="s">
        <v>3473</v>
      </c>
      <c r="B896">
        <v>41</v>
      </c>
      <c r="C896">
        <v>7.1180552244186401E-2</v>
      </c>
    </row>
    <row r="897" spans="1:3">
      <c r="A897" t="s">
        <v>3474</v>
      </c>
      <c r="B897">
        <v>55</v>
      </c>
      <c r="C897">
        <v>9.54861119389534E-2</v>
      </c>
    </row>
    <row r="898" spans="1:3">
      <c r="A898" t="s">
        <v>3475</v>
      </c>
      <c r="B898">
        <v>197</v>
      </c>
      <c r="C898">
        <v>0.3420138955116272</v>
      </c>
    </row>
    <row r="899" spans="1:3">
      <c r="A899" t="s">
        <v>3476</v>
      </c>
      <c r="B899">
        <v>128</v>
      </c>
      <c r="C899">
        <v>0.2222222238779068</v>
      </c>
    </row>
    <row r="900" spans="1:3">
      <c r="A900" t="s">
        <v>3477</v>
      </c>
      <c r="B900">
        <v>155</v>
      </c>
      <c r="C900">
        <v>0.26909720897674561</v>
      </c>
    </row>
    <row r="901" spans="1:3">
      <c r="A901" t="s">
        <v>3478</v>
      </c>
      <c r="B901">
        <v>96</v>
      </c>
      <c r="C901">
        <v>0.1666666716337204</v>
      </c>
    </row>
    <row r="902" spans="1:3">
      <c r="A902" t="s">
        <v>3479</v>
      </c>
      <c r="B902">
        <v>379</v>
      </c>
      <c r="C902">
        <v>0.6579861044883728</v>
      </c>
    </row>
    <row r="903" spans="1:3">
      <c r="A903" t="s">
        <v>3480</v>
      </c>
      <c r="B903">
        <v>52</v>
      </c>
      <c r="C903">
        <v>7.1823202073574066E-2</v>
      </c>
    </row>
    <row r="904" spans="1:3">
      <c r="A904" t="s">
        <v>3481</v>
      </c>
      <c r="B904">
        <v>52</v>
      </c>
      <c r="C904">
        <v>7.1823202073574066E-2</v>
      </c>
    </row>
    <row r="905" spans="1:3">
      <c r="A905" t="s">
        <v>3482</v>
      </c>
      <c r="B905">
        <v>51</v>
      </c>
      <c r="C905">
        <v>7.0441991090774536E-2</v>
      </c>
    </row>
    <row r="906" spans="1:3">
      <c r="A906" t="s">
        <v>3483</v>
      </c>
      <c r="B906">
        <v>65</v>
      </c>
      <c r="C906">
        <v>8.9779004454612732E-2</v>
      </c>
    </row>
    <row r="907" spans="1:3">
      <c r="A907" t="s">
        <v>3484</v>
      </c>
      <c r="B907">
        <v>220</v>
      </c>
      <c r="C907">
        <v>0.3038673996925354</v>
      </c>
    </row>
    <row r="908" spans="1:3">
      <c r="A908" t="s">
        <v>3485</v>
      </c>
      <c r="B908">
        <v>173</v>
      </c>
      <c r="C908">
        <v>0.23895028233528137</v>
      </c>
    </row>
    <row r="909" spans="1:3">
      <c r="A909" t="s">
        <v>3486</v>
      </c>
      <c r="B909">
        <v>186</v>
      </c>
      <c r="C909">
        <v>0.25690609216690063</v>
      </c>
    </row>
    <row r="910" spans="1:3">
      <c r="A910" t="s">
        <v>3487</v>
      </c>
      <c r="B910">
        <v>145</v>
      </c>
      <c r="C910">
        <v>0.20027624070644379</v>
      </c>
    </row>
    <row r="911" spans="1:3">
      <c r="A911" t="s">
        <v>3488</v>
      </c>
      <c r="B911">
        <v>504</v>
      </c>
      <c r="C911">
        <v>0.6961326003074646</v>
      </c>
    </row>
    <row r="912" spans="1:3">
      <c r="A912" t="s">
        <v>3489</v>
      </c>
      <c r="B912">
        <v>52</v>
      </c>
      <c r="C912">
        <v>9.0277776122093201E-2</v>
      </c>
    </row>
    <row r="913" spans="1:3">
      <c r="A913" t="s">
        <v>3490</v>
      </c>
      <c r="B913">
        <v>49</v>
      </c>
      <c r="C913">
        <v>8.5069447755813599E-2</v>
      </c>
    </row>
    <row r="914" spans="1:3">
      <c r="A914" t="s">
        <v>3491</v>
      </c>
      <c r="B914">
        <v>41</v>
      </c>
      <c r="C914">
        <v>7.1180552244186401E-2</v>
      </c>
    </row>
    <row r="915" spans="1:3">
      <c r="A915" t="s">
        <v>3492</v>
      </c>
      <c r="B915">
        <v>55</v>
      </c>
      <c r="C915">
        <v>9.54861119389534E-2</v>
      </c>
    </row>
    <row r="916" spans="1:3">
      <c r="A916" t="s">
        <v>3493</v>
      </c>
      <c r="B916">
        <v>197</v>
      </c>
      <c r="C916">
        <v>0.3420138955116272</v>
      </c>
    </row>
    <row r="917" spans="1:3">
      <c r="A917" t="s">
        <v>3494</v>
      </c>
      <c r="B917">
        <v>128</v>
      </c>
      <c r="C917">
        <v>0.2222222238779068</v>
      </c>
    </row>
    <row r="918" spans="1:3">
      <c r="A918" t="s">
        <v>3495</v>
      </c>
      <c r="B918">
        <v>155</v>
      </c>
      <c r="C918">
        <v>0.26909720897674561</v>
      </c>
    </row>
    <row r="919" spans="1:3">
      <c r="A919" t="s">
        <v>3496</v>
      </c>
      <c r="B919">
        <v>96</v>
      </c>
      <c r="C919">
        <v>0.1666666716337204</v>
      </c>
    </row>
    <row r="920" spans="1:3">
      <c r="A920" t="s">
        <v>3497</v>
      </c>
      <c r="B920">
        <v>379</v>
      </c>
      <c r="C920">
        <v>0.6579861044883728</v>
      </c>
    </row>
    <row r="921" spans="1:3">
      <c r="A921" t="s">
        <v>3498</v>
      </c>
      <c r="B921">
        <v>52</v>
      </c>
      <c r="C921">
        <v>7.1823202073574066E-2</v>
      </c>
    </row>
    <row r="922" spans="1:3">
      <c r="A922" t="s">
        <v>3499</v>
      </c>
      <c r="B922">
        <v>52</v>
      </c>
      <c r="C922">
        <v>7.1823202073574066E-2</v>
      </c>
    </row>
    <row r="923" spans="1:3">
      <c r="A923" t="s">
        <v>3500</v>
      </c>
      <c r="B923">
        <v>51</v>
      </c>
      <c r="C923">
        <v>7.0441991090774536E-2</v>
      </c>
    </row>
    <row r="924" spans="1:3">
      <c r="A924" t="s">
        <v>3501</v>
      </c>
      <c r="B924">
        <v>65</v>
      </c>
      <c r="C924">
        <v>8.9779004454612732E-2</v>
      </c>
    </row>
    <row r="925" spans="1:3">
      <c r="A925" t="s">
        <v>3502</v>
      </c>
      <c r="B925">
        <v>220</v>
      </c>
      <c r="C925">
        <v>0.3038673996925354</v>
      </c>
    </row>
    <row r="926" spans="1:3">
      <c r="A926" t="s">
        <v>3503</v>
      </c>
      <c r="B926">
        <v>173</v>
      </c>
      <c r="C926">
        <v>0.23895028233528137</v>
      </c>
    </row>
    <row r="927" spans="1:3">
      <c r="A927" t="s">
        <v>3504</v>
      </c>
      <c r="B927">
        <v>186</v>
      </c>
      <c r="C927">
        <v>0.25690609216690063</v>
      </c>
    </row>
    <row r="928" spans="1:3">
      <c r="A928" t="s">
        <v>3505</v>
      </c>
      <c r="B928">
        <v>145</v>
      </c>
      <c r="C928">
        <v>0.20027624070644379</v>
      </c>
    </row>
    <row r="929" spans="1:3">
      <c r="A929" t="s">
        <v>3506</v>
      </c>
      <c r="B929">
        <v>504</v>
      </c>
      <c r="C929">
        <v>0.6961326003074646</v>
      </c>
    </row>
    <row r="930" spans="1:3">
      <c r="A930" t="s">
        <v>3507</v>
      </c>
      <c r="B930">
        <v>52</v>
      </c>
      <c r="C930">
        <v>9.0277776122093201E-2</v>
      </c>
    </row>
    <row r="931" spans="1:3">
      <c r="A931" t="s">
        <v>3508</v>
      </c>
      <c r="B931">
        <v>49</v>
      </c>
      <c r="C931">
        <v>8.5069447755813599E-2</v>
      </c>
    </row>
    <row r="932" spans="1:3">
      <c r="A932" t="s">
        <v>3509</v>
      </c>
      <c r="B932">
        <v>41</v>
      </c>
      <c r="C932">
        <v>7.1180552244186401E-2</v>
      </c>
    </row>
    <row r="933" spans="1:3">
      <c r="A933" t="s">
        <v>3510</v>
      </c>
      <c r="B933">
        <v>55</v>
      </c>
      <c r="C933">
        <v>9.54861119389534E-2</v>
      </c>
    </row>
    <row r="934" spans="1:3">
      <c r="A934" t="s">
        <v>3511</v>
      </c>
      <c r="B934">
        <v>197</v>
      </c>
      <c r="C934">
        <v>0.3420138955116272</v>
      </c>
    </row>
    <row r="935" spans="1:3">
      <c r="A935" t="s">
        <v>3512</v>
      </c>
      <c r="B935">
        <v>128</v>
      </c>
      <c r="C935">
        <v>0.2222222238779068</v>
      </c>
    </row>
    <row r="936" spans="1:3">
      <c r="A936" t="s">
        <v>3513</v>
      </c>
      <c r="B936">
        <v>155</v>
      </c>
      <c r="C936">
        <v>0.26909720897674561</v>
      </c>
    </row>
    <row r="937" spans="1:3">
      <c r="A937" t="s">
        <v>3514</v>
      </c>
      <c r="B937">
        <v>96</v>
      </c>
      <c r="C937">
        <v>0.1666666716337204</v>
      </c>
    </row>
    <row r="938" spans="1:3">
      <c r="A938" t="s">
        <v>3515</v>
      </c>
      <c r="B938">
        <v>379</v>
      </c>
      <c r="C938">
        <v>0.6579861044883728</v>
      </c>
    </row>
    <row r="939" spans="1:3">
      <c r="A939" t="s">
        <v>3516</v>
      </c>
      <c r="B939">
        <v>52</v>
      </c>
      <c r="C939">
        <v>7.1922548115253448E-2</v>
      </c>
    </row>
    <row r="940" spans="1:3">
      <c r="A940" t="s">
        <v>3517</v>
      </c>
      <c r="B940">
        <v>52</v>
      </c>
      <c r="C940">
        <v>7.1922548115253448E-2</v>
      </c>
    </row>
    <row r="941" spans="1:3">
      <c r="A941" t="s">
        <v>3518</v>
      </c>
      <c r="B941">
        <v>51</v>
      </c>
      <c r="C941">
        <v>7.0539422333240509E-2</v>
      </c>
    </row>
    <row r="942" spans="1:3">
      <c r="A942" t="s">
        <v>3519</v>
      </c>
      <c r="B942">
        <v>65</v>
      </c>
      <c r="C942">
        <v>8.9903183281421661E-2</v>
      </c>
    </row>
    <row r="943" spans="1:3">
      <c r="A943" t="s">
        <v>3520</v>
      </c>
      <c r="B943">
        <v>220</v>
      </c>
      <c r="C943">
        <v>0.30428770184516907</v>
      </c>
    </row>
    <row r="944" spans="1:3">
      <c r="A944" t="s">
        <v>3521</v>
      </c>
      <c r="B944">
        <v>173</v>
      </c>
      <c r="C944">
        <v>0.23928077518939972</v>
      </c>
    </row>
    <row r="945" spans="1:3">
      <c r="A945" t="s">
        <v>3522</v>
      </c>
      <c r="B945">
        <v>185</v>
      </c>
      <c r="C945">
        <v>0.25587829947471619</v>
      </c>
    </row>
    <row r="946" spans="1:3">
      <c r="A946" t="s">
        <v>3523</v>
      </c>
      <c r="B946">
        <v>145</v>
      </c>
      <c r="C946">
        <v>0.20055325329303741</v>
      </c>
    </row>
    <row r="947" spans="1:3">
      <c r="A947" t="s">
        <v>3524</v>
      </c>
      <c r="B947">
        <v>503</v>
      </c>
      <c r="C947">
        <v>0.69571232795715332</v>
      </c>
    </row>
    <row r="948" spans="1:3">
      <c r="A948" t="s">
        <v>3525</v>
      </c>
      <c r="B948">
        <v>52</v>
      </c>
      <c r="C948">
        <v>9.0277776122093201E-2</v>
      </c>
    </row>
    <row r="949" spans="1:3">
      <c r="A949" t="s">
        <v>3526</v>
      </c>
      <c r="B949">
        <v>49</v>
      </c>
      <c r="C949">
        <v>8.5069447755813599E-2</v>
      </c>
    </row>
    <row r="950" spans="1:3">
      <c r="A950" t="s">
        <v>3527</v>
      </c>
      <c r="B950">
        <v>41</v>
      </c>
      <c r="C950">
        <v>7.1180552244186401E-2</v>
      </c>
    </row>
    <row r="951" spans="1:3">
      <c r="A951" t="s">
        <v>3528</v>
      </c>
      <c r="B951">
        <v>55</v>
      </c>
      <c r="C951">
        <v>9.54861119389534E-2</v>
      </c>
    </row>
    <row r="952" spans="1:3">
      <c r="A952" t="s">
        <v>3529</v>
      </c>
      <c r="B952">
        <v>197</v>
      </c>
      <c r="C952">
        <v>0.3420138955116272</v>
      </c>
    </row>
    <row r="953" spans="1:3">
      <c r="A953" t="s">
        <v>3530</v>
      </c>
      <c r="B953">
        <v>128</v>
      </c>
      <c r="C953">
        <v>0.2222222238779068</v>
      </c>
    </row>
    <row r="954" spans="1:3">
      <c r="A954" t="s">
        <v>3531</v>
      </c>
      <c r="B954">
        <v>155</v>
      </c>
      <c r="C954">
        <v>0.26909720897674561</v>
      </c>
    </row>
    <row r="955" spans="1:3">
      <c r="A955" t="s">
        <v>3532</v>
      </c>
      <c r="B955">
        <v>96</v>
      </c>
      <c r="C955">
        <v>0.1666666716337204</v>
      </c>
    </row>
    <row r="956" spans="1:3">
      <c r="A956" t="s">
        <v>3533</v>
      </c>
      <c r="B956">
        <v>379</v>
      </c>
      <c r="C956">
        <v>0.6579861044883728</v>
      </c>
    </row>
    <row r="957" spans="1:3">
      <c r="A957" t="s">
        <v>3534</v>
      </c>
      <c r="B957">
        <v>52</v>
      </c>
      <c r="C957">
        <v>7.202216237783432E-2</v>
      </c>
    </row>
    <row r="958" spans="1:3">
      <c r="A958" t="s">
        <v>3535</v>
      </c>
      <c r="B958">
        <v>52</v>
      </c>
      <c r="C958">
        <v>7.202216237783432E-2</v>
      </c>
    </row>
    <row r="959" spans="1:3">
      <c r="A959" t="s">
        <v>3536</v>
      </c>
      <c r="B959">
        <v>51</v>
      </c>
      <c r="C959">
        <v>7.0637121796607971E-2</v>
      </c>
    </row>
    <row r="960" spans="1:3">
      <c r="A960" t="s">
        <v>3537</v>
      </c>
      <c r="B960">
        <v>65</v>
      </c>
      <c r="C960">
        <v>9.0027697384357452E-2</v>
      </c>
    </row>
    <row r="961" spans="1:3">
      <c r="A961" t="s">
        <v>3538</v>
      </c>
      <c r="B961">
        <v>220</v>
      </c>
      <c r="C961">
        <v>0.30470913648605347</v>
      </c>
    </row>
    <row r="962" spans="1:3">
      <c r="A962" t="s">
        <v>3539</v>
      </c>
      <c r="B962">
        <v>173</v>
      </c>
      <c r="C962">
        <v>0.23961219191551208</v>
      </c>
    </row>
    <row r="963" spans="1:3">
      <c r="A963" t="s">
        <v>3540</v>
      </c>
      <c r="B963">
        <v>185</v>
      </c>
      <c r="C963">
        <v>0.25623267889022827</v>
      </c>
    </row>
    <row r="964" spans="1:3">
      <c r="A964" t="s">
        <v>3541</v>
      </c>
      <c r="B964">
        <v>144</v>
      </c>
      <c r="C964">
        <v>0.19944597780704498</v>
      </c>
    </row>
    <row r="965" spans="1:3">
      <c r="A965" t="s">
        <v>3542</v>
      </c>
      <c r="B965">
        <v>502</v>
      </c>
      <c r="C965">
        <v>0.69529086351394653</v>
      </c>
    </row>
    <row r="966" spans="1:3">
      <c r="A966" t="s">
        <v>3543</v>
      </c>
      <c r="B966">
        <v>52</v>
      </c>
      <c r="C966">
        <v>9.0434782207012177E-2</v>
      </c>
    </row>
    <row r="967" spans="1:3">
      <c r="A967" t="s">
        <v>3544</v>
      </c>
      <c r="B967">
        <v>49</v>
      </c>
      <c r="C967">
        <v>8.5217393934726715E-2</v>
      </c>
    </row>
    <row r="968" spans="1:3">
      <c r="A968" t="s">
        <v>3545</v>
      </c>
      <c r="B968">
        <v>41</v>
      </c>
      <c r="C968">
        <v>7.1304351091384888E-2</v>
      </c>
    </row>
    <row r="969" spans="1:3">
      <c r="A969" t="s">
        <v>3546</v>
      </c>
      <c r="B969">
        <v>55</v>
      </c>
      <c r="C969">
        <v>9.5652170479297638E-2</v>
      </c>
    </row>
    <row r="970" spans="1:3">
      <c r="A970" t="s">
        <v>3547</v>
      </c>
      <c r="B970">
        <v>197</v>
      </c>
      <c r="C970">
        <v>0.34260869026184082</v>
      </c>
    </row>
    <row r="971" spans="1:3">
      <c r="A971" t="s">
        <v>3548</v>
      </c>
      <c r="B971">
        <v>128</v>
      </c>
      <c r="C971">
        <v>0.22260870039463043</v>
      </c>
    </row>
    <row r="972" spans="1:3">
      <c r="A972" t="s">
        <v>3549</v>
      </c>
      <c r="B972">
        <v>155</v>
      </c>
      <c r="C972">
        <v>0.26956522464752197</v>
      </c>
    </row>
    <row r="973" spans="1:3">
      <c r="A973" t="s">
        <v>3550</v>
      </c>
      <c r="B973">
        <v>95</v>
      </c>
      <c r="C973">
        <v>0.16521738469600677</v>
      </c>
    </row>
    <row r="974" spans="1:3">
      <c r="A974" t="s">
        <v>3551</v>
      </c>
      <c r="B974">
        <v>378</v>
      </c>
      <c r="C974">
        <v>0.65739130973815918</v>
      </c>
    </row>
    <row r="975" spans="1:3">
      <c r="A975" t="s">
        <v>3552</v>
      </c>
      <c r="B975">
        <v>52</v>
      </c>
      <c r="C975">
        <v>7.2222225368022919E-2</v>
      </c>
    </row>
    <row r="976" spans="1:3">
      <c r="A976" t="s">
        <v>3553</v>
      </c>
      <c r="B976">
        <v>52</v>
      </c>
      <c r="C976">
        <v>7.2222225368022919E-2</v>
      </c>
    </row>
    <row r="977" spans="1:3">
      <c r="A977" t="s">
        <v>3554</v>
      </c>
      <c r="B977">
        <v>51</v>
      </c>
      <c r="C977">
        <v>7.083333283662796E-2</v>
      </c>
    </row>
    <row r="978" spans="1:3">
      <c r="A978" t="s">
        <v>3555</v>
      </c>
      <c r="B978">
        <v>65</v>
      </c>
      <c r="C978">
        <v>9.0277776122093201E-2</v>
      </c>
    </row>
    <row r="979" spans="1:3">
      <c r="A979" t="s">
        <v>3556</v>
      </c>
      <c r="B979">
        <v>220</v>
      </c>
      <c r="C979">
        <v>0.3055555522441864</v>
      </c>
    </row>
    <row r="980" spans="1:3">
      <c r="A980" t="s">
        <v>3557</v>
      </c>
      <c r="B980">
        <v>172</v>
      </c>
      <c r="C980">
        <v>0.23888888955116272</v>
      </c>
    </row>
    <row r="981" spans="1:3">
      <c r="A981" t="s">
        <v>3558</v>
      </c>
      <c r="B981">
        <v>186</v>
      </c>
      <c r="C981">
        <v>0.25833332538604736</v>
      </c>
    </row>
    <row r="982" spans="1:3">
      <c r="A982" t="s">
        <v>3559</v>
      </c>
      <c r="B982">
        <v>142</v>
      </c>
      <c r="C982">
        <v>0.19722221791744232</v>
      </c>
    </row>
    <row r="983" spans="1:3">
      <c r="A983" t="s">
        <v>3560</v>
      </c>
      <c r="B983">
        <v>500</v>
      </c>
      <c r="C983">
        <v>0.69444441795349121</v>
      </c>
    </row>
    <row r="984" spans="1:3">
      <c r="A984" t="s">
        <v>3561</v>
      </c>
      <c r="B984">
        <v>52</v>
      </c>
      <c r="C984">
        <v>9.0592332184314728E-2</v>
      </c>
    </row>
    <row r="985" spans="1:3">
      <c r="A985" t="s">
        <v>3562</v>
      </c>
      <c r="B985">
        <v>49</v>
      </c>
      <c r="C985">
        <v>8.5365854203701019E-2</v>
      </c>
    </row>
    <row r="986" spans="1:3">
      <c r="A986" t="s">
        <v>3563</v>
      </c>
      <c r="B986">
        <v>41</v>
      </c>
      <c r="C986">
        <v>7.1428574621677399E-2</v>
      </c>
    </row>
    <row r="987" spans="1:3">
      <c r="A987" t="s">
        <v>3564</v>
      </c>
      <c r="B987">
        <v>55</v>
      </c>
      <c r="C987">
        <v>9.5818817615509033E-2</v>
      </c>
    </row>
    <row r="988" spans="1:3">
      <c r="A988" t="s">
        <v>3565</v>
      </c>
      <c r="B988">
        <v>197</v>
      </c>
      <c r="C988">
        <v>0.34320557117462158</v>
      </c>
    </row>
    <row r="989" spans="1:3">
      <c r="A989" t="s">
        <v>3566</v>
      </c>
      <c r="B989">
        <v>127</v>
      </c>
      <c r="C989">
        <v>0.22125434875488281</v>
      </c>
    </row>
    <row r="990" spans="1:3">
      <c r="A990" t="s">
        <v>3567</v>
      </c>
      <c r="B990">
        <v>154</v>
      </c>
      <c r="C990">
        <v>0.26829269528388977</v>
      </c>
    </row>
    <row r="991" spans="1:3">
      <c r="A991" t="s">
        <v>3568</v>
      </c>
      <c r="B991">
        <v>96</v>
      </c>
      <c r="C991">
        <v>0.16724738478660583</v>
      </c>
    </row>
    <row r="992" spans="1:3">
      <c r="A992" t="s">
        <v>3569</v>
      </c>
      <c r="B992">
        <v>377</v>
      </c>
      <c r="C992">
        <v>0.65679442882537842</v>
      </c>
    </row>
    <row r="993" spans="1:3">
      <c r="A993" t="s">
        <v>3570</v>
      </c>
      <c r="B993">
        <v>49</v>
      </c>
      <c r="C993">
        <v>7.2592593729496002E-2</v>
      </c>
    </row>
    <row r="994" spans="1:3">
      <c r="A994" t="s">
        <v>3571</v>
      </c>
      <c r="B994">
        <v>48</v>
      </c>
      <c r="C994">
        <v>7.1111112833023071E-2</v>
      </c>
    </row>
    <row r="995" spans="1:3">
      <c r="A995" t="s">
        <v>3572</v>
      </c>
      <c r="B995">
        <v>48</v>
      </c>
      <c r="C995">
        <v>7.1111112833023071E-2</v>
      </c>
    </row>
    <row r="996" spans="1:3">
      <c r="A996" t="s">
        <v>3573</v>
      </c>
      <c r="B996">
        <v>62</v>
      </c>
      <c r="C996">
        <v>9.1851852834224701E-2</v>
      </c>
    </row>
    <row r="997" spans="1:3">
      <c r="A997" t="s">
        <v>3574</v>
      </c>
      <c r="B997">
        <v>207</v>
      </c>
      <c r="C997">
        <v>0.30666667222976685</v>
      </c>
    </row>
    <row r="998" spans="1:3">
      <c r="A998" t="s">
        <v>3575</v>
      </c>
      <c r="B998">
        <v>163</v>
      </c>
      <c r="C998">
        <v>0.2414814829826355</v>
      </c>
    </row>
    <row r="999" spans="1:3">
      <c r="A999" t="s">
        <v>3576</v>
      </c>
      <c r="B999">
        <v>173</v>
      </c>
      <c r="C999">
        <v>0.256296306848526</v>
      </c>
    </row>
    <row r="1000" spans="1:3">
      <c r="A1000" t="s">
        <v>3577</v>
      </c>
      <c r="B1000">
        <v>132</v>
      </c>
      <c r="C1000">
        <v>0.19555555284023285</v>
      </c>
    </row>
    <row r="1001" spans="1:3">
      <c r="A1001" t="s">
        <v>3578</v>
      </c>
      <c r="B1001">
        <v>468</v>
      </c>
      <c r="C1001">
        <v>0.69333332777023315</v>
      </c>
    </row>
    <row r="1002" spans="1:3">
      <c r="A1002" t="s">
        <v>3579</v>
      </c>
      <c r="B1002">
        <v>51</v>
      </c>
      <c r="C1002">
        <v>9.8837211728096008E-2</v>
      </c>
    </row>
    <row r="1003" spans="1:3">
      <c r="A1003" t="s">
        <v>3580</v>
      </c>
      <c r="B1003">
        <v>45</v>
      </c>
      <c r="C1003">
        <v>8.7209299206733704E-2</v>
      </c>
    </row>
    <row r="1004" spans="1:3">
      <c r="A1004" t="s">
        <v>3581</v>
      </c>
      <c r="B1004">
        <v>37</v>
      </c>
      <c r="C1004">
        <v>7.1705423295497894E-2</v>
      </c>
    </row>
    <row r="1005" spans="1:3">
      <c r="A1005" t="s">
        <v>3582</v>
      </c>
      <c r="B1005">
        <v>50</v>
      </c>
      <c r="C1005">
        <v>9.6899226307868958E-2</v>
      </c>
    </row>
    <row r="1006" spans="1:3">
      <c r="A1006" t="s">
        <v>3583</v>
      </c>
      <c r="B1006">
        <v>183</v>
      </c>
      <c r="C1006">
        <v>0.35465115308761597</v>
      </c>
    </row>
    <row r="1007" spans="1:3">
      <c r="A1007" t="s">
        <v>3584</v>
      </c>
      <c r="B1007">
        <v>113</v>
      </c>
      <c r="C1007">
        <v>0.21899224817752838</v>
      </c>
    </row>
    <row r="1008" spans="1:3">
      <c r="A1008" t="s">
        <v>3585</v>
      </c>
      <c r="B1008">
        <v>138</v>
      </c>
      <c r="C1008">
        <v>0.26744186878204346</v>
      </c>
    </row>
    <row r="1009" spans="1:3">
      <c r="A1009" t="s">
        <v>3586</v>
      </c>
      <c r="B1009">
        <v>82</v>
      </c>
      <c r="C1009">
        <v>0.15891472995281219</v>
      </c>
    </row>
    <row r="1010" spans="1:3">
      <c r="A1010" t="s">
        <v>3587</v>
      </c>
      <c r="B1010">
        <v>333</v>
      </c>
      <c r="C1010">
        <v>0.64534884691238403</v>
      </c>
    </row>
    <row r="1011" spans="1:3">
      <c r="A1011" t="s">
        <v>3588</v>
      </c>
      <c r="B1011">
        <v>52</v>
      </c>
      <c r="C1011">
        <v>7.2524406015872955E-2</v>
      </c>
    </row>
    <row r="1012" spans="1:3">
      <c r="A1012" t="s">
        <v>3589</v>
      </c>
      <c r="B1012">
        <v>52</v>
      </c>
      <c r="C1012">
        <v>7.2524406015872955E-2</v>
      </c>
    </row>
    <row r="1013" spans="1:3">
      <c r="A1013" t="s">
        <v>3590</v>
      </c>
      <c r="B1013">
        <v>50</v>
      </c>
      <c r="C1013">
        <v>6.9735005497932434E-2</v>
      </c>
    </row>
    <row r="1014" spans="1:3">
      <c r="A1014" t="s">
        <v>3591</v>
      </c>
      <c r="B1014">
        <v>65</v>
      </c>
      <c r="C1014">
        <v>9.0655505657196045E-2</v>
      </c>
    </row>
    <row r="1015" spans="1:3">
      <c r="A1015" t="s">
        <v>3592</v>
      </c>
      <c r="B1015">
        <v>219</v>
      </c>
      <c r="C1015">
        <v>0.30543932318687439</v>
      </c>
    </row>
    <row r="1016" spans="1:3">
      <c r="A1016" t="s">
        <v>3593</v>
      </c>
      <c r="B1016">
        <v>171</v>
      </c>
      <c r="C1016">
        <v>0.23849372565746307</v>
      </c>
    </row>
    <row r="1017" spans="1:3">
      <c r="A1017" t="s">
        <v>3594</v>
      </c>
      <c r="B1017">
        <v>184</v>
      </c>
      <c r="C1017">
        <v>0.25662481784820557</v>
      </c>
    </row>
    <row r="1018" spans="1:3">
      <c r="A1018" t="s">
        <v>3595</v>
      </c>
      <c r="B1018">
        <v>143</v>
      </c>
      <c r="C1018">
        <v>0.19944211840629578</v>
      </c>
    </row>
    <row r="1019" spans="1:3">
      <c r="A1019" t="s">
        <v>3596</v>
      </c>
      <c r="B1019">
        <v>498</v>
      </c>
      <c r="C1019">
        <v>0.69456064701080322</v>
      </c>
    </row>
    <row r="1020" spans="1:3">
      <c r="A1020" t="s">
        <v>3597</v>
      </c>
      <c r="B1020">
        <v>52</v>
      </c>
      <c r="C1020">
        <v>9.1710761189460754E-2</v>
      </c>
    </row>
    <row r="1021" spans="1:3">
      <c r="A1021" t="s">
        <v>3598</v>
      </c>
      <c r="B1021">
        <v>49</v>
      </c>
      <c r="C1021">
        <v>8.6419753730297089E-2</v>
      </c>
    </row>
    <row r="1022" spans="1:3">
      <c r="A1022" t="s">
        <v>3599</v>
      </c>
      <c r="B1022">
        <v>41</v>
      </c>
      <c r="C1022">
        <v>7.2310402989387512E-2</v>
      </c>
    </row>
    <row r="1023" spans="1:3">
      <c r="A1023" t="s">
        <v>3600</v>
      </c>
      <c r="B1023">
        <v>55</v>
      </c>
      <c r="C1023">
        <v>9.7001761198043823E-2</v>
      </c>
    </row>
    <row r="1024" spans="1:3">
      <c r="A1024" t="s">
        <v>3601</v>
      </c>
      <c r="B1024">
        <v>197</v>
      </c>
      <c r="C1024">
        <v>0.34744268655776978</v>
      </c>
    </row>
    <row r="1025" spans="1:3">
      <c r="A1025" t="s">
        <v>3602</v>
      </c>
      <c r="B1025">
        <v>126</v>
      </c>
      <c r="C1025">
        <v>0.2222222238779068</v>
      </c>
    </row>
    <row r="1026" spans="1:3">
      <c r="A1026" t="s">
        <v>3603</v>
      </c>
      <c r="B1026">
        <v>150</v>
      </c>
      <c r="C1026">
        <v>0.26455026865005493</v>
      </c>
    </row>
    <row r="1027" spans="1:3">
      <c r="A1027" t="s">
        <v>3604</v>
      </c>
      <c r="B1027">
        <v>94</v>
      </c>
      <c r="C1027">
        <v>0.16578483581542969</v>
      </c>
    </row>
    <row r="1028" spans="1:3">
      <c r="A1028" t="s">
        <v>3605</v>
      </c>
      <c r="B1028">
        <v>370</v>
      </c>
      <c r="C1028">
        <v>0.65255731344223022</v>
      </c>
    </row>
    <row r="1029" spans="1:3">
      <c r="A1029" t="s">
        <v>3606</v>
      </c>
      <c r="B1029">
        <v>52</v>
      </c>
      <c r="C1029">
        <v>7.1823202073574066E-2</v>
      </c>
    </row>
    <row r="1030" spans="1:3">
      <c r="A1030" t="s">
        <v>3607</v>
      </c>
      <c r="B1030">
        <v>52</v>
      </c>
      <c r="C1030">
        <v>7.1823202073574066E-2</v>
      </c>
    </row>
    <row r="1031" spans="1:3">
      <c r="A1031" t="s">
        <v>3608</v>
      </c>
      <c r="B1031">
        <v>51</v>
      </c>
      <c r="C1031">
        <v>7.0441991090774536E-2</v>
      </c>
    </row>
    <row r="1032" spans="1:3">
      <c r="A1032" t="s">
        <v>3609</v>
      </c>
      <c r="B1032">
        <v>65</v>
      </c>
      <c r="C1032">
        <v>8.9779004454612732E-2</v>
      </c>
    </row>
    <row r="1033" spans="1:3">
      <c r="A1033" t="s">
        <v>3610</v>
      </c>
      <c r="B1033">
        <v>220</v>
      </c>
      <c r="C1033">
        <v>0.3038673996925354</v>
      </c>
    </row>
    <row r="1034" spans="1:3">
      <c r="A1034" t="s">
        <v>3611</v>
      </c>
      <c r="B1034">
        <v>173</v>
      </c>
      <c r="C1034">
        <v>0.23895028233528137</v>
      </c>
    </row>
    <row r="1035" spans="1:3">
      <c r="A1035" t="s">
        <v>3612</v>
      </c>
      <c r="B1035">
        <v>186</v>
      </c>
      <c r="C1035">
        <v>0.25690609216690063</v>
      </c>
    </row>
    <row r="1036" spans="1:3">
      <c r="A1036" t="s">
        <v>3613</v>
      </c>
      <c r="B1036">
        <v>145</v>
      </c>
      <c r="C1036">
        <v>0.20027624070644379</v>
      </c>
    </row>
    <row r="1037" spans="1:3">
      <c r="A1037" t="s">
        <v>3614</v>
      </c>
      <c r="B1037">
        <v>504</v>
      </c>
      <c r="C1037">
        <v>0.6961326003074646</v>
      </c>
    </row>
    <row r="1038" spans="1:3">
      <c r="A1038" t="s">
        <v>3615</v>
      </c>
      <c r="B1038">
        <v>52</v>
      </c>
      <c r="C1038">
        <v>9.0277776122093201E-2</v>
      </c>
    </row>
    <row r="1039" spans="1:3">
      <c r="A1039" t="s">
        <v>3616</v>
      </c>
      <c r="B1039">
        <v>49</v>
      </c>
      <c r="C1039">
        <v>8.5069447755813599E-2</v>
      </c>
    </row>
    <row r="1040" spans="1:3">
      <c r="A1040" t="s">
        <v>3617</v>
      </c>
      <c r="B1040">
        <v>41</v>
      </c>
      <c r="C1040">
        <v>7.1180552244186401E-2</v>
      </c>
    </row>
    <row r="1041" spans="1:3">
      <c r="A1041" t="s">
        <v>3618</v>
      </c>
      <c r="B1041">
        <v>55</v>
      </c>
      <c r="C1041">
        <v>9.54861119389534E-2</v>
      </c>
    </row>
    <row r="1042" spans="1:3">
      <c r="A1042" t="s">
        <v>3619</v>
      </c>
      <c r="B1042">
        <v>197</v>
      </c>
      <c r="C1042">
        <v>0.3420138955116272</v>
      </c>
    </row>
    <row r="1043" spans="1:3">
      <c r="A1043" t="s">
        <v>3620</v>
      </c>
      <c r="B1043">
        <v>128</v>
      </c>
      <c r="C1043">
        <v>0.2222222238779068</v>
      </c>
    </row>
    <row r="1044" spans="1:3">
      <c r="A1044" t="s">
        <v>3621</v>
      </c>
      <c r="B1044">
        <v>155</v>
      </c>
      <c r="C1044">
        <v>0.26909720897674561</v>
      </c>
    </row>
    <row r="1045" spans="1:3">
      <c r="A1045" t="s">
        <v>3622</v>
      </c>
      <c r="B1045">
        <v>96</v>
      </c>
      <c r="C1045">
        <v>0.1666666716337204</v>
      </c>
    </row>
    <row r="1046" spans="1:3">
      <c r="A1046" t="s">
        <v>3623</v>
      </c>
      <c r="B1046">
        <v>379</v>
      </c>
      <c r="C1046">
        <v>0.6579861044883728</v>
      </c>
    </row>
    <row r="1047" spans="1:3">
      <c r="A1047" t="s">
        <v>3624</v>
      </c>
      <c r="B1047">
        <v>52</v>
      </c>
      <c r="C1047">
        <v>7.1922548115253448E-2</v>
      </c>
    </row>
    <row r="1048" spans="1:3">
      <c r="A1048" t="s">
        <v>3625</v>
      </c>
      <c r="B1048">
        <v>52</v>
      </c>
      <c r="C1048">
        <v>7.1922548115253448E-2</v>
      </c>
    </row>
    <row r="1049" spans="1:3">
      <c r="A1049" t="s">
        <v>3626</v>
      </c>
      <c r="B1049">
        <v>51</v>
      </c>
      <c r="C1049">
        <v>7.0539422333240509E-2</v>
      </c>
    </row>
    <row r="1050" spans="1:3">
      <c r="A1050" t="s">
        <v>3627</v>
      </c>
      <c r="B1050">
        <v>65</v>
      </c>
      <c r="C1050">
        <v>8.9903183281421661E-2</v>
      </c>
    </row>
    <row r="1051" spans="1:3">
      <c r="A1051" t="s">
        <v>3628</v>
      </c>
      <c r="B1051">
        <v>220</v>
      </c>
      <c r="C1051">
        <v>0.30428770184516907</v>
      </c>
    </row>
    <row r="1052" spans="1:3">
      <c r="A1052" t="s">
        <v>3629</v>
      </c>
      <c r="B1052">
        <v>173</v>
      </c>
      <c r="C1052">
        <v>0.23928077518939972</v>
      </c>
    </row>
    <row r="1053" spans="1:3">
      <c r="A1053" t="s">
        <v>3630</v>
      </c>
      <c r="B1053">
        <v>185</v>
      </c>
      <c r="C1053">
        <v>0.25587829947471619</v>
      </c>
    </row>
    <row r="1054" spans="1:3">
      <c r="A1054" t="s">
        <v>3631</v>
      </c>
      <c r="B1054">
        <v>145</v>
      </c>
      <c r="C1054">
        <v>0.20055325329303741</v>
      </c>
    </row>
    <row r="1055" spans="1:3">
      <c r="A1055" t="s">
        <v>3632</v>
      </c>
      <c r="B1055">
        <v>503</v>
      </c>
      <c r="C1055">
        <v>0.69571232795715332</v>
      </c>
    </row>
    <row r="1056" spans="1:3">
      <c r="A1056" t="s">
        <v>3633</v>
      </c>
      <c r="B1056">
        <v>52</v>
      </c>
      <c r="C1056">
        <v>9.0434782207012177E-2</v>
      </c>
    </row>
    <row r="1057" spans="1:3">
      <c r="A1057" t="s">
        <v>3634</v>
      </c>
      <c r="B1057">
        <v>49</v>
      </c>
      <c r="C1057">
        <v>8.5217393934726715E-2</v>
      </c>
    </row>
    <row r="1058" spans="1:3">
      <c r="A1058" t="s">
        <v>3635</v>
      </c>
      <c r="B1058">
        <v>41</v>
      </c>
      <c r="C1058">
        <v>7.1304351091384888E-2</v>
      </c>
    </row>
    <row r="1059" spans="1:3">
      <c r="A1059" t="s">
        <v>3636</v>
      </c>
      <c r="B1059">
        <v>55</v>
      </c>
      <c r="C1059">
        <v>9.5652170479297638E-2</v>
      </c>
    </row>
    <row r="1060" spans="1:3">
      <c r="A1060" t="s">
        <v>3637</v>
      </c>
      <c r="B1060">
        <v>197</v>
      </c>
      <c r="C1060">
        <v>0.34260869026184082</v>
      </c>
    </row>
    <row r="1061" spans="1:3">
      <c r="A1061" t="s">
        <v>3638</v>
      </c>
      <c r="B1061">
        <v>128</v>
      </c>
      <c r="C1061">
        <v>0.22260870039463043</v>
      </c>
    </row>
    <row r="1062" spans="1:3">
      <c r="A1062" t="s">
        <v>3639</v>
      </c>
      <c r="B1062">
        <v>154</v>
      </c>
      <c r="C1062">
        <v>0.26782608032226563</v>
      </c>
    </row>
    <row r="1063" spans="1:3">
      <c r="A1063" t="s">
        <v>3640</v>
      </c>
      <c r="B1063">
        <v>96</v>
      </c>
      <c r="C1063">
        <v>0.16695652902126312</v>
      </c>
    </row>
    <row r="1064" spans="1:3">
      <c r="A1064" t="s">
        <v>3641</v>
      </c>
      <c r="B1064">
        <v>378</v>
      </c>
      <c r="C1064">
        <v>0.65739130973815918</v>
      </c>
    </row>
    <row r="1065" spans="1:3">
      <c r="A1065" t="s">
        <v>3642</v>
      </c>
      <c r="B1065">
        <v>52</v>
      </c>
      <c r="C1065">
        <v>7.1823202073574066E-2</v>
      </c>
    </row>
    <row r="1066" spans="1:3">
      <c r="A1066" t="s">
        <v>3643</v>
      </c>
      <c r="B1066">
        <v>52</v>
      </c>
      <c r="C1066">
        <v>7.1823202073574066E-2</v>
      </c>
    </row>
    <row r="1067" spans="1:3">
      <c r="A1067" t="s">
        <v>3644</v>
      </c>
      <c r="B1067">
        <v>51</v>
      </c>
      <c r="C1067">
        <v>7.0441991090774536E-2</v>
      </c>
    </row>
    <row r="1068" spans="1:3">
      <c r="A1068" t="s">
        <v>3645</v>
      </c>
      <c r="B1068">
        <v>65</v>
      </c>
      <c r="C1068">
        <v>8.9779004454612732E-2</v>
      </c>
    </row>
    <row r="1069" spans="1:3">
      <c r="A1069" t="s">
        <v>3646</v>
      </c>
      <c r="B1069">
        <v>220</v>
      </c>
      <c r="C1069">
        <v>0.3038673996925354</v>
      </c>
    </row>
    <row r="1070" spans="1:3">
      <c r="A1070" t="s">
        <v>3647</v>
      </c>
      <c r="B1070">
        <v>173</v>
      </c>
      <c r="C1070">
        <v>0.23895028233528137</v>
      </c>
    </row>
    <row r="1071" spans="1:3">
      <c r="A1071" t="s">
        <v>3648</v>
      </c>
      <c r="B1071">
        <v>186</v>
      </c>
      <c r="C1071">
        <v>0.25690609216690063</v>
      </c>
    </row>
    <row r="1072" spans="1:3">
      <c r="A1072" t="s">
        <v>3649</v>
      </c>
      <c r="B1072">
        <v>145</v>
      </c>
      <c r="C1072">
        <v>0.20027624070644379</v>
      </c>
    </row>
    <row r="1073" spans="1:3">
      <c r="A1073" t="s">
        <v>3650</v>
      </c>
      <c r="B1073">
        <v>504</v>
      </c>
      <c r="C1073">
        <v>0.6961326003074646</v>
      </c>
    </row>
    <row r="1074" spans="1:3">
      <c r="A1074" t="s">
        <v>3651</v>
      </c>
      <c r="B1074">
        <v>52</v>
      </c>
      <c r="C1074">
        <v>9.0277776122093201E-2</v>
      </c>
    </row>
    <row r="1075" spans="1:3">
      <c r="A1075" t="s">
        <v>3652</v>
      </c>
      <c r="B1075">
        <v>49</v>
      </c>
      <c r="C1075">
        <v>8.5069447755813599E-2</v>
      </c>
    </row>
    <row r="1076" spans="1:3">
      <c r="A1076" t="s">
        <v>3653</v>
      </c>
      <c r="B1076">
        <v>41</v>
      </c>
      <c r="C1076">
        <v>7.1180552244186401E-2</v>
      </c>
    </row>
    <row r="1077" spans="1:3">
      <c r="A1077" t="s">
        <v>3654</v>
      </c>
      <c r="B1077">
        <v>55</v>
      </c>
      <c r="C1077">
        <v>9.54861119389534E-2</v>
      </c>
    </row>
    <row r="1078" spans="1:3">
      <c r="A1078" t="s">
        <v>3655</v>
      </c>
      <c r="B1078">
        <v>197</v>
      </c>
      <c r="C1078">
        <v>0.3420138955116272</v>
      </c>
    </row>
    <row r="1079" spans="1:3">
      <c r="A1079" t="s">
        <v>3656</v>
      </c>
      <c r="B1079">
        <v>128</v>
      </c>
      <c r="C1079">
        <v>0.2222222238779068</v>
      </c>
    </row>
    <row r="1080" spans="1:3">
      <c r="A1080" t="s">
        <v>3657</v>
      </c>
      <c r="B1080">
        <v>155</v>
      </c>
      <c r="C1080">
        <v>0.26909720897674561</v>
      </c>
    </row>
    <row r="1081" spans="1:3">
      <c r="A1081" t="s">
        <v>3658</v>
      </c>
      <c r="B1081">
        <v>96</v>
      </c>
      <c r="C1081">
        <v>0.1666666716337204</v>
      </c>
    </row>
    <row r="1082" spans="1:3">
      <c r="A1082" t="s">
        <v>3659</v>
      </c>
      <c r="B1082">
        <v>379</v>
      </c>
      <c r="C1082">
        <v>0.6579861044883728</v>
      </c>
    </row>
    <row r="1083" spans="1:3">
      <c r="A1083" t="s">
        <v>3660</v>
      </c>
      <c r="B1083">
        <v>52</v>
      </c>
      <c r="C1083">
        <v>7.1823202073574066E-2</v>
      </c>
    </row>
    <row r="1084" spans="1:3">
      <c r="A1084" t="s">
        <v>3661</v>
      </c>
      <c r="B1084">
        <v>52</v>
      </c>
      <c r="C1084">
        <v>7.1823202073574066E-2</v>
      </c>
    </row>
    <row r="1085" spans="1:3">
      <c r="A1085" t="s">
        <v>3662</v>
      </c>
      <c r="B1085">
        <v>51</v>
      </c>
      <c r="C1085">
        <v>7.0441991090774536E-2</v>
      </c>
    </row>
    <row r="1086" spans="1:3">
      <c r="A1086" t="s">
        <v>3663</v>
      </c>
      <c r="B1086">
        <v>65</v>
      </c>
      <c r="C1086">
        <v>8.9779004454612732E-2</v>
      </c>
    </row>
    <row r="1087" spans="1:3">
      <c r="A1087" t="s">
        <v>3664</v>
      </c>
      <c r="B1087">
        <v>220</v>
      </c>
      <c r="C1087">
        <v>0.3038673996925354</v>
      </c>
    </row>
    <row r="1088" spans="1:3">
      <c r="A1088" t="s">
        <v>3665</v>
      </c>
      <c r="B1088">
        <v>173</v>
      </c>
      <c r="C1088">
        <v>0.23895028233528137</v>
      </c>
    </row>
    <row r="1089" spans="1:3">
      <c r="A1089" t="s">
        <v>3666</v>
      </c>
      <c r="B1089">
        <v>186</v>
      </c>
      <c r="C1089">
        <v>0.25690609216690063</v>
      </c>
    </row>
    <row r="1090" spans="1:3">
      <c r="A1090" t="s">
        <v>3667</v>
      </c>
      <c r="B1090">
        <v>145</v>
      </c>
      <c r="C1090">
        <v>0.20027624070644379</v>
      </c>
    </row>
    <row r="1091" spans="1:3">
      <c r="A1091" t="s">
        <v>3668</v>
      </c>
      <c r="B1091">
        <v>504</v>
      </c>
      <c r="C1091">
        <v>0.6961326003074646</v>
      </c>
    </row>
    <row r="1092" spans="1:3">
      <c r="A1092" t="s">
        <v>3669</v>
      </c>
      <c r="B1092">
        <v>52</v>
      </c>
      <c r="C1092">
        <v>9.0277776122093201E-2</v>
      </c>
    </row>
    <row r="1093" spans="1:3">
      <c r="A1093" t="s">
        <v>3670</v>
      </c>
      <c r="B1093">
        <v>49</v>
      </c>
      <c r="C1093">
        <v>8.5069447755813599E-2</v>
      </c>
    </row>
    <row r="1094" spans="1:3">
      <c r="A1094" t="s">
        <v>3671</v>
      </c>
      <c r="B1094">
        <v>41</v>
      </c>
      <c r="C1094">
        <v>7.1180552244186401E-2</v>
      </c>
    </row>
    <row r="1095" spans="1:3">
      <c r="A1095" t="s">
        <v>3672</v>
      </c>
      <c r="B1095">
        <v>55</v>
      </c>
      <c r="C1095">
        <v>9.54861119389534E-2</v>
      </c>
    </row>
    <row r="1096" spans="1:3">
      <c r="A1096" t="s">
        <v>3673</v>
      </c>
      <c r="B1096">
        <v>197</v>
      </c>
      <c r="C1096">
        <v>0.3420138955116272</v>
      </c>
    </row>
    <row r="1097" spans="1:3">
      <c r="A1097" t="s">
        <v>3674</v>
      </c>
      <c r="B1097">
        <v>128</v>
      </c>
      <c r="C1097">
        <v>0.2222222238779068</v>
      </c>
    </row>
    <row r="1098" spans="1:3">
      <c r="A1098" t="s">
        <v>3675</v>
      </c>
      <c r="B1098">
        <v>155</v>
      </c>
      <c r="C1098">
        <v>0.26909720897674561</v>
      </c>
    </row>
    <row r="1099" spans="1:3">
      <c r="A1099" t="s">
        <v>3676</v>
      </c>
      <c r="B1099">
        <v>96</v>
      </c>
      <c r="C1099">
        <v>0.1666666716337204</v>
      </c>
    </row>
    <row r="1100" spans="1:3">
      <c r="A1100" t="s">
        <v>3677</v>
      </c>
      <c r="B1100">
        <v>379</v>
      </c>
      <c r="C1100">
        <v>0.6579861044883728</v>
      </c>
    </row>
    <row r="1101" spans="1:3">
      <c r="A1101" t="s">
        <v>3678</v>
      </c>
      <c r="B1101">
        <v>52</v>
      </c>
      <c r="C1101">
        <v>7.1823202073574066E-2</v>
      </c>
    </row>
    <row r="1102" spans="1:3">
      <c r="A1102" t="s">
        <v>3679</v>
      </c>
      <c r="B1102">
        <v>52</v>
      </c>
      <c r="C1102">
        <v>7.1823202073574066E-2</v>
      </c>
    </row>
    <row r="1103" spans="1:3">
      <c r="A1103" t="s">
        <v>3680</v>
      </c>
      <c r="B1103">
        <v>51</v>
      </c>
      <c r="C1103">
        <v>7.0441991090774536E-2</v>
      </c>
    </row>
    <row r="1104" spans="1:3">
      <c r="A1104" t="s">
        <v>3681</v>
      </c>
      <c r="B1104">
        <v>65</v>
      </c>
      <c r="C1104">
        <v>8.9779004454612732E-2</v>
      </c>
    </row>
    <row r="1105" spans="1:3">
      <c r="A1105" t="s">
        <v>3682</v>
      </c>
      <c r="B1105">
        <v>220</v>
      </c>
      <c r="C1105">
        <v>0.3038673996925354</v>
      </c>
    </row>
    <row r="1106" spans="1:3">
      <c r="A1106" t="s">
        <v>3683</v>
      </c>
      <c r="B1106">
        <v>173</v>
      </c>
      <c r="C1106">
        <v>0.23895028233528137</v>
      </c>
    </row>
    <row r="1107" spans="1:3">
      <c r="A1107" t="s">
        <v>3684</v>
      </c>
      <c r="B1107">
        <v>186</v>
      </c>
      <c r="C1107">
        <v>0.25690609216690063</v>
      </c>
    </row>
    <row r="1108" spans="1:3">
      <c r="A1108" t="s">
        <v>3685</v>
      </c>
      <c r="B1108">
        <v>145</v>
      </c>
      <c r="C1108">
        <v>0.20027624070644379</v>
      </c>
    </row>
    <row r="1109" spans="1:3">
      <c r="A1109" t="s">
        <v>3686</v>
      </c>
      <c r="B1109">
        <v>504</v>
      </c>
      <c r="C1109">
        <v>0.6961326003074646</v>
      </c>
    </row>
    <row r="1110" spans="1:3">
      <c r="A1110" t="s">
        <v>3687</v>
      </c>
      <c r="B1110">
        <v>52</v>
      </c>
      <c r="C1110">
        <v>9.0277776122093201E-2</v>
      </c>
    </row>
    <row r="1111" spans="1:3">
      <c r="A1111" t="s">
        <v>3688</v>
      </c>
      <c r="B1111">
        <v>49</v>
      </c>
      <c r="C1111">
        <v>8.5069447755813599E-2</v>
      </c>
    </row>
    <row r="1112" spans="1:3">
      <c r="A1112" t="s">
        <v>3689</v>
      </c>
      <c r="B1112">
        <v>41</v>
      </c>
      <c r="C1112">
        <v>7.1180552244186401E-2</v>
      </c>
    </row>
    <row r="1113" spans="1:3">
      <c r="A1113" t="s">
        <v>3690</v>
      </c>
      <c r="B1113">
        <v>55</v>
      </c>
      <c r="C1113">
        <v>9.54861119389534E-2</v>
      </c>
    </row>
    <row r="1114" spans="1:3">
      <c r="A1114" t="s">
        <v>3691</v>
      </c>
      <c r="B1114">
        <v>197</v>
      </c>
      <c r="C1114">
        <v>0.3420138955116272</v>
      </c>
    </row>
    <row r="1115" spans="1:3">
      <c r="A1115" t="s">
        <v>3692</v>
      </c>
      <c r="B1115">
        <v>128</v>
      </c>
      <c r="C1115">
        <v>0.2222222238779068</v>
      </c>
    </row>
    <row r="1116" spans="1:3">
      <c r="A1116" t="s">
        <v>3693</v>
      </c>
      <c r="B1116">
        <v>155</v>
      </c>
      <c r="C1116">
        <v>0.26909720897674561</v>
      </c>
    </row>
    <row r="1117" spans="1:3">
      <c r="A1117" t="s">
        <v>3694</v>
      </c>
      <c r="B1117">
        <v>96</v>
      </c>
      <c r="C1117">
        <v>0.1666666716337204</v>
      </c>
    </row>
    <row r="1118" spans="1:3">
      <c r="A1118" t="s">
        <v>3695</v>
      </c>
      <c r="B1118">
        <v>379</v>
      </c>
      <c r="C1118">
        <v>0.6579861044883728</v>
      </c>
    </row>
    <row r="1119" spans="1:3">
      <c r="A1119" t="s">
        <v>3696</v>
      </c>
      <c r="B1119">
        <v>52</v>
      </c>
      <c r="C1119">
        <v>7.1823202073574066E-2</v>
      </c>
    </row>
    <row r="1120" spans="1:3">
      <c r="A1120" t="s">
        <v>3697</v>
      </c>
      <c r="B1120">
        <v>52</v>
      </c>
      <c r="C1120">
        <v>7.1823202073574066E-2</v>
      </c>
    </row>
    <row r="1121" spans="1:3">
      <c r="A1121" t="s">
        <v>3698</v>
      </c>
      <c r="B1121">
        <v>51</v>
      </c>
      <c r="C1121">
        <v>7.0441991090774536E-2</v>
      </c>
    </row>
    <row r="1122" spans="1:3">
      <c r="A1122" t="s">
        <v>3699</v>
      </c>
      <c r="B1122">
        <v>65</v>
      </c>
      <c r="C1122">
        <v>8.9779004454612732E-2</v>
      </c>
    </row>
    <row r="1123" spans="1:3">
      <c r="A1123" t="s">
        <v>3700</v>
      </c>
      <c r="B1123">
        <v>220</v>
      </c>
      <c r="C1123">
        <v>0.3038673996925354</v>
      </c>
    </row>
    <row r="1124" spans="1:3">
      <c r="A1124" t="s">
        <v>3701</v>
      </c>
      <c r="B1124">
        <v>173</v>
      </c>
      <c r="C1124">
        <v>0.23895028233528137</v>
      </c>
    </row>
    <row r="1125" spans="1:3">
      <c r="A1125" t="s">
        <v>3702</v>
      </c>
      <c r="B1125">
        <v>186</v>
      </c>
      <c r="C1125">
        <v>0.25690609216690063</v>
      </c>
    </row>
    <row r="1126" spans="1:3">
      <c r="A1126" t="s">
        <v>3703</v>
      </c>
      <c r="B1126">
        <v>145</v>
      </c>
      <c r="C1126">
        <v>0.20027624070644379</v>
      </c>
    </row>
    <row r="1127" spans="1:3">
      <c r="A1127" t="s">
        <v>3704</v>
      </c>
      <c r="B1127">
        <v>504</v>
      </c>
      <c r="C1127">
        <v>0.6961326003074646</v>
      </c>
    </row>
    <row r="1128" spans="1:3">
      <c r="A1128" t="s">
        <v>3705</v>
      </c>
      <c r="B1128">
        <v>52</v>
      </c>
      <c r="C1128">
        <v>9.0277776122093201E-2</v>
      </c>
    </row>
    <row r="1129" spans="1:3">
      <c r="A1129" t="s">
        <v>3706</v>
      </c>
      <c r="B1129">
        <v>49</v>
      </c>
      <c r="C1129">
        <v>8.5069447755813599E-2</v>
      </c>
    </row>
    <row r="1130" spans="1:3">
      <c r="A1130" t="s">
        <v>3707</v>
      </c>
      <c r="B1130">
        <v>41</v>
      </c>
      <c r="C1130">
        <v>7.1180552244186401E-2</v>
      </c>
    </row>
    <row r="1131" spans="1:3">
      <c r="A1131" t="s">
        <v>3708</v>
      </c>
      <c r="B1131">
        <v>55</v>
      </c>
      <c r="C1131">
        <v>9.54861119389534E-2</v>
      </c>
    </row>
    <row r="1132" spans="1:3">
      <c r="A1132" t="s">
        <v>3709</v>
      </c>
      <c r="B1132">
        <v>197</v>
      </c>
      <c r="C1132">
        <v>0.3420138955116272</v>
      </c>
    </row>
    <row r="1133" spans="1:3">
      <c r="A1133" t="s">
        <v>3710</v>
      </c>
      <c r="B1133">
        <v>128</v>
      </c>
      <c r="C1133">
        <v>0.2222222238779068</v>
      </c>
    </row>
    <row r="1134" spans="1:3">
      <c r="A1134" t="s">
        <v>3711</v>
      </c>
      <c r="B1134">
        <v>155</v>
      </c>
      <c r="C1134">
        <v>0.26909720897674561</v>
      </c>
    </row>
    <row r="1135" spans="1:3">
      <c r="A1135" t="s">
        <v>3712</v>
      </c>
      <c r="B1135">
        <v>96</v>
      </c>
      <c r="C1135">
        <v>0.1666666716337204</v>
      </c>
    </row>
    <row r="1136" spans="1:3">
      <c r="A1136" t="s">
        <v>3713</v>
      </c>
      <c r="B1136">
        <v>379</v>
      </c>
      <c r="C1136">
        <v>0.6579861044883728</v>
      </c>
    </row>
    <row r="1137" spans="1:3">
      <c r="A1137" t="s">
        <v>3714</v>
      </c>
      <c r="B1137">
        <v>52</v>
      </c>
      <c r="C1137">
        <v>7.1922548115253448E-2</v>
      </c>
    </row>
    <row r="1138" spans="1:3">
      <c r="A1138" t="s">
        <v>3715</v>
      </c>
      <c r="B1138">
        <v>52</v>
      </c>
      <c r="C1138">
        <v>7.1922548115253448E-2</v>
      </c>
    </row>
    <row r="1139" spans="1:3">
      <c r="A1139" t="s">
        <v>3716</v>
      </c>
      <c r="B1139">
        <v>51</v>
      </c>
      <c r="C1139">
        <v>7.0539422333240509E-2</v>
      </c>
    </row>
    <row r="1140" spans="1:3">
      <c r="A1140" t="s">
        <v>3717</v>
      </c>
      <c r="B1140">
        <v>65</v>
      </c>
      <c r="C1140">
        <v>8.9903183281421661E-2</v>
      </c>
    </row>
    <row r="1141" spans="1:3">
      <c r="A1141" t="s">
        <v>3718</v>
      </c>
      <c r="B1141">
        <v>220</v>
      </c>
      <c r="C1141">
        <v>0.30428770184516907</v>
      </c>
    </row>
    <row r="1142" spans="1:3">
      <c r="A1142" t="s">
        <v>3719</v>
      </c>
      <c r="B1142">
        <v>172</v>
      </c>
      <c r="C1142">
        <v>0.23789764940738678</v>
      </c>
    </row>
    <row r="1143" spans="1:3">
      <c r="A1143" t="s">
        <v>3720</v>
      </c>
      <c r="B1143">
        <v>186</v>
      </c>
      <c r="C1143">
        <v>0.25726142525672913</v>
      </c>
    </row>
    <row r="1144" spans="1:3">
      <c r="A1144" t="s">
        <v>3721</v>
      </c>
      <c r="B1144">
        <v>145</v>
      </c>
      <c r="C1144">
        <v>0.20055325329303741</v>
      </c>
    </row>
    <row r="1145" spans="1:3">
      <c r="A1145" t="s">
        <v>3722</v>
      </c>
      <c r="B1145">
        <v>503</v>
      </c>
      <c r="C1145">
        <v>0.69571232795715332</v>
      </c>
    </row>
    <row r="1146" spans="1:3">
      <c r="A1146" t="s">
        <v>3723</v>
      </c>
      <c r="B1146">
        <v>52</v>
      </c>
      <c r="C1146">
        <v>9.0277776122093201E-2</v>
      </c>
    </row>
    <row r="1147" spans="1:3">
      <c r="A1147" t="s">
        <v>3724</v>
      </c>
      <c r="B1147">
        <v>49</v>
      </c>
      <c r="C1147">
        <v>8.5069447755813599E-2</v>
      </c>
    </row>
    <row r="1148" spans="1:3">
      <c r="A1148" t="s">
        <v>3725</v>
      </c>
      <c r="B1148">
        <v>41</v>
      </c>
      <c r="C1148">
        <v>7.1180552244186401E-2</v>
      </c>
    </row>
    <row r="1149" spans="1:3">
      <c r="A1149" t="s">
        <v>3726</v>
      </c>
      <c r="B1149">
        <v>55</v>
      </c>
      <c r="C1149">
        <v>9.54861119389534E-2</v>
      </c>
    </row>
    <row r="1150" spans="1:3">
      <c r="A1150" t="s">
        <v>3727</v>
      </c>
      <c r="B1150">
        <v>197</v>
      </c>
      <c r="C1150">
        <v>0.3420138955116272</v>
      </c>
    </row>
    <row r="1151" spans="1:3">
      <c r="A1151" t="s">
        <v>3728</v>
      </c>
      <c r="B1151">
        <v>128</v>
      </c>
      <c r="C1151">
        <v>0.2222222238779068</v>
      </c>
    </row>
    <row r="1152" spans="1:3">
      <c r="A1152" t="s">
        <v>3729</v>
      </c>
      <c r="B1152">
        <v>155</v>
      </c>
      <c r="C1152">
        <v>0.26909720897674561</v>
      </c>
    </row>
    <row r="1153" spans="1:3">
      <c r="A1153" t="s">
        <v>3730</v>
      </c>
      <c r="B1153">
        <v>96</v>
      </c>
      <c r="C1153">
        <v>0.1666666716337204</v>
      </c>
    </row>
    <row r="1154" spans="1:3">
      <c r="A1154" t="s">
        <v>3731</v>
      </c>
      <c r="B1154">
        <v>379</v>
      </c>
      <c r="C1154">
        <v>0.6579861044883728</v>
      </c>
    </row>
    <row r="1155" spans="1:3">
      <c r="A1155" t="s">
        <v>3732</v>
      </c>
      <c r="B1155">
        <v>52</v>
      </c>
      <c r="C1155">
        <v>7.1922548115253448E-2</v>
      </c>
    </row>
    <row r="1156" spans="1:3">
      <c r="A1156" t="s">
        <v>3733</v>
      </c>
      <c r="B1156">
        <v>52</v>
      </c>
      <c r="C1156">
        <v>7.1922548115253448E-2</v>
      </c>
    </row>
    <row r="1157" spans="1:3">
      <c r="A1157" t="s">
        <v>3734</v>
      </c>
      <c r="B1157">
        <v>51</v>
      </c>
      <c r="C1157">
        <v>7.0539422333240509E-2</v>
      </c>
    </row>
    <row r="1158" spans="1:3">
      <c r="A1158" t="s">
        <v>3735</v>
      </c>
      <c r="B1158">
        <v>65</v>
      </c>
      <c r="C1158">
        <v>8.9903183281421661E-2</v>
      </c>
    </row>
    <row r="1159" spans="1:3">
      <c r="A1159" t="s">
        <v>3736</v>
      </c>
      <c r="B1159">
        <v>220</v>
      </c>
      <c r="C1159">
        <v>0.30428770184516907</v>
      </c>
    </row>
    <row r="1160" spans="1:3">
      <c r="A1160" t="s">
        <v>3737</v>
      </c>
      <c r="B1160">
        <v>173</v>
      </c>
      <c r="C1160">
        <v>0.23928077518939972</v>
      </c>
    </row>
    <row r="1161" spans="1:3">
      <c r="A1161" t="s">
        <v>3738</v>
      </c>
      <c r="B1161">
        <v>185</v>
      </c>
      <c r="C1161">
        <v>0.25587829947471619</v>
      </c>
    </row>
    <row r="1162" spans="1:3">
      <c r="A1162" t="s">
        <v>3739</v>
      </c>
      <c r="B1162">
        <v>145</v>
      </c>
      <c r="C1162">
        <v>0.20055325329303741</v>
      </c>
    </row>
    <row r="1163" spans="1:3">
      <c r="A1163" t="s">
        <v>3740</v>
      </c>
      <c r="B1163">
        <v>503</v>
      </c>
      <c r="C1163">
        <v>0.69571232795715332</v>
      </c>
    </row>
    <row r="1164" spans="1:3">
      <c r="A1164" t="s">
        <v>3741</v>
      </c>
      <c r="B1164">
        <v>52</v>
      </c>
      <c r="C1164">
        <v>9.0277776122093201E-2</v>
      </c>
    </row>
    <row r="1165" spans="1:3">
      <c r="A1165" t="s">
        <v>3742</v>
      </c>
      <c r="B1165">
        <v>49</v>
      </c>
      <c r="C1165">
        <v>8.5069447755813599E-2</v>
      </c>
    </row>
    <row r="1166" spans="1:3">
      <c r="A1166" t="s">
        <v>3743</v>
      </c>
      <c r="B1166">
        <v>41</v>
      </c>
      <c r="C1166">
        <v>7.1180552244186401E-2</v>
      </c>
    </row>
    <row r="1167" spans="1:3">
      <c r="A1167" t="s">
        <v>3744</v>
      </c>
      <c r="B1167">
        <v>55</v>
      </c>
      <c r="C1167">
        <v>9.54861119389534E-2</v>
      </c>
    </row>
    <row r="1168" spans="1:3">
      <c r="A1168" t="s">
        <v>3745</v>
      </c>
      <c r="B1168">
        <v>197</v>
      </c>
      <c r="C1168">
        <v>0.3420138955116272</v>
      </c>
    </row>
    <row r="1169" spans="1:3">
      <c r="A1169" t="s">
        <v>3746</v>
      </c>
      <c r="B1169">
        <v>128</v>
      </c>
      <c r="C1169">
        <v>0.2222222238779068</v>
      </c>
    </row>
    <row r="1170" spans="1:3">
      <c r="A1170" t="s">
        <v>3747</v>
      </c>
      <c r="B1170">
        <v>155</v>
      </c>
      <c r="C1170">
        <v>0.26909720897674561</v>
      </c>
    </row>
    <row r="1171" spans="1:3">
      <c r="A1171" t="s">
        <v>3748</v>
      </c>
      <c r="B1171">
        <v>96</v>
      </c>
      <c r="C1171">
        <v>0.1666666716337204</v>
      </c>
    </row>
    <row r="1172" spans="1:3">
      <c r="A1172" t="s">
        <v>3749</v>
      </c>
      <c r="B1172">
        <v>379</v>
      </c>
      <c r="C1172">
        <v>0.6579861044883728</v>
      </c>
    </row>
    <row r="1173" spans="1:3">
      <c r="A1173" t="s">
        <v>3750</v>
      </c>
      <c r="B1173">
        <v>52</v>
      </c>
      <c r="C1173">
        <v>7.2727270424365997E-2</v>
      </c>
    </row>
    <row r="1174" spans="1:3">
      <c r="A1174" t="s">
        <v>3751</v>
      </c>
      <c r="B1174">
        <v>52</v>
      </c>
      <c r="C1174">
        <v>7.2727270424365997E-2</v>
      </c>
    </row>
    <row r="1175" spans="1:3">
      <c r="A1175" t="s">
        <v>3752</v>
      </c>
      <c r="B1175">
        <v>51</v>
      </c>
      <c r="C1175">
        <v>7.1328669786453247E-2</v>
      </c>
    </row>
    <row r="1176" spans="1:3">
      <c r="A1176" t="s">
        <v>3753</v>
      </c>
      <c r="B1176">
        <v>64</v>
      </c>
      <c r="C1176">
        <v>8.9510492980480194E-2</v>
      </c>
    </row>
    <row r="1177" spans="1:3">
      <c r="A1177" t="s">
        <v>3754</v>
      </c>
      <c r="B1177">
        <v>219</v>
      </c>
      <c r="C1177">
        <v>0.30629369616508484</v>
      </c>
    </row>
    <row r="1178" spans="1:3">
      <c r="A1178" t="s">
        <v>3755</v>
      </c>
      <c r="B1178">
        <v>173</v>
      </c>
      <c r="C1178">
        <v>0.24195803701877594</v>
      </c>
    </row>
    <row r="1179" spans="1:3">
      <c r="A1179" t="s">
        <v>3756</v>
      </c>
      <c r="B1179">
        <v>185</v>
      </c>
      <c r="C1179">
        <v>0.25874125957489014</v>
      </c>
    </row>
    <row r="1180" spans="1:3">
      <c r="A1180" t="s">
        <v>3757</v>
      </c>
      <c r="B1180">
        <v>138</v>
      </c>
      <c r="C1180">
        <v>0.19300699234008789</v>
      </c>
    </row>
    <row r="1181" spans="1:3">
      <c r="A1181" t="s">
        <v>3758</v>
      </c>
      <c r="B1181">
        <v>496</v>
      </c>
      <c r="C1181">
        <v>0.69370627403259277</v>
      </c>
    </row>
    <row r="1182" spans="1:3">
      <c r="A1182" t="s">
        <v>3759</v>
      </c>
      <c r="B1182">
        <v>52</v>
      </c>
      <c r="C1182">
        <v>9.4032548367977142E-2</v>
      </c>
    </row>
    <row r="1183" spans="1:3">
      <c r="A1183" t="s">
        <v>3760</v>
      </c>
      <c r="B1183">
        <v>48</v>
      </c>
      <c r="C1183">
        <v>8.6799278855323792E-2</v>
      </c>
    </row>
    <row r="1184" spans="1:3">
      <c r="A1184" t="s">
        <v>3761</v>
      </c>
      <c r="B1184">
        <v>41</v>
      </c>
      <c r="C1184">
        <v>7.4141047894954681E-2</v>
      </c>
    </row>
    <row r="1185" spans="1:3">
      <c r="A1185" t="s">
        <v>3762</v>
      </c>
      <c r="B1185">
        <v>55</v>
      </c>
      <c r="C1185">
        <v>9.9457502365112305E-2</v>
      </c>
    </row>
    <row r="1186" spans="1:3">
      <c r="A1186" t="s">
        <v>3763</v>
      </c>
      <c r="B1186">
        <v>196</v>
      </c>
      <c r="C1186">
        <v>0.35443037748336792</v>
      </c>
    </row>
    <row r="1187" spans="1:3">
      <c r="A1187" t="s">
        <v>3764</v>
      </c>
      <c r="B1187">
        <v>118</v>
      </c>
      <c r="C1187">
        <v>0.2133815586566925</v>
      </c>
    </row>
    <row r="1188" spans="1:3">
      <c r="A1188" t="s">
        <v>3765</v>
      </c>
      <c r="B1188">
        <v>146</v>
      </c>
      <c r="C1188">
        <v>0.26401445269584656</v>
      </c>
    </row>
    <row r="1189" spans="1:3">
      <c r="A1189" t="s">
        <v>3766</v>
      </c>
      <c r="B1189">
        <v>93</v>
      </c>
      <c r="C1189">
        <v>0.16817359626293182</v>
      </c>
    </row>
    <row r="1190" spans="1:3">
      <c r="A1190" t="s">
        <v>3767</v>
      </c>
      <c r="B1190">
        <v>357</v>
      </c>
      <c r="C1190">
        <v>0.64556962251663208</v>
      </c>
    </row>
    <row r="1191" spans="1:3">
      <c r="A1191" t="s">
        <v>3768</v>
      </c>
      <c r="B1191">
        <v>43</v>
      </c>
      <c r="C1191">
        <v>6.3515506684780121E-2</v>
      </c>
    </row>
    <row r="1192" spans="1:3">
      <c r="A1192" t="s">
        <v>3769</v>
      </c>
      <c r="B1192">
        <v>51</v>
      </c>
      <c r="C1192">
        <v>7.533235102891922E-2</v>
      </c>
    </row>
    <row r="1193" spans="1:3">
      <c r="A1193" t="s">
        <v>3770</v>
      </c>
      <c r="B1193">
        <v>51</v>
      </c>
      <c r="C1193">
        <v>7.533235102891922E-2</v>
      </c>
    </row>
    <row r="1194" spans="1:3">
      <c r="A1194" t="s">
        <v>3771</v>
      </c>
      <c r="B1194">
        <v>59</v>
      </c>
      <c r="C1194">
        <v>8.7149187922477722E-2</v>
      </c>
    </row>
    <row r="1195" spans="1:3">
      <c r="A1195" t="s">
        <v>3772</v>
      </c>
      <c r="B1195">
        <v>204</v>
      </c>
      <c r="C1195">
        <v>0.30132940411567688</v>
      </c>
    </row>
    <row r="1196" spans="1:3">
      <c r="A1196" t="s">
        <v>3773</v>
      </c>
      <c r="B1196">
        <v>167</v>
      </c>
      <c r="C1196">
        <v>0.24667651951313019</v>
      </c>
    </row>
    <row r="1197" spans="1:3">
      <c r="A1197" t="s">
        <v>3774</v>
      </c>
      <c r="B1197">
        <v>174</v>
      </c>
      <c r="C1197">
        <v>0.25701624155044556</v>
      </c>
    </row>
    <row r="1198" spans="1:3">
      <c r="A1198" t="s">
        <v>3775</v>
      </c>
      <c r="B1198">
        <v>132</v>
      </c>
      <c r="C1198">
        <v>0.19497784972190857</v>
      </c>
    </row>
    <row r="1199" spans="1:3">
      <c r="A1199" t="s">
        <v>3776</v>
      </c>
      <c r="B1199">
        <v>473</v>
      </c>
      <c r="C1199">
        <v>0.69867062568664551</v>
      </c>
    </row>
    <row r="1200" spans="1:3">
      <c r="A1200" t="s">
        <v>3777</v>
      </c>
      <c r="B1200">
        <v>46</v>
      </c>
      <c r="C1200">
        <v>0.10900473594665527</v>
      </c>
    </row>
    <row r="1201" spans="1:3">
      <c r="A1201" t="s">
        <v>3778</v>
      </c>
      <c r="B1201">
        <v>38</v>
      </c>
      <c r="C1201">
        <v>9.0047396719455719E-2</v>
      </c>
    </row>
    <row r="1202" spans="1:3">
      <c r="A1202" t="s">
        <v>3779</v>
      </c>
      <c r="B1202">
        <v>32</v>
      </c>
      <c r="C1202">
        <v>7.5829386711120605E-2</v>
      </c>
    </row>
    <row r="1203" spans="1:3">
      <c r="A1203" t="s">
        <v>3780</v>
      </c>
      <c r="B1203">
        <v>40</v>
      </c>
      <c r="C1203">
        <v>9.4786733388900757E-2</v>
      </c>
    </row>
    <row r="1204" spans="1:3">
      <c r="A1204" t="s">
        <v>3781</v>
      </c>
      <c r="B1204">
        <v>156</v>
      </c>
      <c r="C1204">
        <v>0.36966824531555176</v>
      </c>
    </row>
    <row r="1205" spans="1:3">
      <c r="A1205" t="s">
        <v>3782</v>
      </c>
      <c r="B1205">
        <v>87</v>
      </c>
      <c r="C1205">
        <v>0.20616114139556885</v>
      </c>
    </row>
    <row r="1206" spans="1:3">
      <c r="A1206" t="s">
        <v>3783</v>
      </c>
      <c r="B1206">
        <v>108</v>
      </c>
      <c r="C1206">
        <v>0.25592416524887085</v>
      </c>
    </row>
    <row r="1207" spans="1:3">
      <c r="A1207" t="s">
        <v>3784</v>
      </c>
      <c r="B1207">
        <v>71</v>
      </c>
      <c r="C1207">
        <v>0.16824644804000854</v>
      </c>
    </row>
    <row r="1208" spans="1:3">
      <c r="A1208" t="s">
        <v>3785</v>
      </c>
      <c r="B1208">
        <v>266</v>
      </c>
      <c r="C1208">
        <v>0.63033175468444824</v>
      </c>
    </row>
    <row r="1209" spans="1:3">
      <c r="A1209" t="s">
        <v>3786</v>
      </c>
      <c r="B1209">
        <v>43</v>
      </c>
      <c r="C1209">
        <v>6.3609465956687927E-2</v>
      </c>
    </row>
    <row r="1210" spans="1:3">
      <c r="A1210" t="s">
        <v>3787</v>
      </c>
      <c r="B1210">
        <v>51</v>
      </c>
      <c r="C1210">
        <v>7.544378936290741E-2</v>
      </c>
    </row>
    <row r="1211" spans="1:3">
      <c r="A1211" t="s">
        <v>3788</v>
      </c>
      <c r="B1211">
        <v>48</v>
      </c>
      <c r="C1211">
        <v>7.1005918085575104E-2</v>
      </c>
    </row>
    <row r="1212" spans="1:3">
      <c r="A1212" t="s">
        <v>3789</v>
      </c>
      <c r="B1212">
        <v>62</v>
      </c>
      <c r="C1212">
        <v>9.1715976595878601E-2</v>
      </c>
    </row>
    <row r="1213" spans="1:3">
      <c r="A1213" t="s">
        <v>3790</v>
      </c>
      <c r="B1213">
        <v>204</v>
      </c>
      <c r="C1213">
        <v>0.30177515745162964</v>
      </c>
    </row>
    <row r="1214" spans="1:3">
      <c r="A1214" t="s">
        <v>3791</v>
      </c>
      <c r="B1214">
        <v>164</v>
      </c>
      <c r="C1214">
        <v>0.24260355532169342</v>
      </c>
    </row>
    <row r="1215" spans="1:3">
      <c r="A1215" t="s">
        <v>3792</v>
      </c>
      <c r="B1215">
        <v>173</v>
      </c>
      <c r="C1215">
        <v>0.25591716170310974</v>
      </c>
    </row>
    <row r="1216" spans="1:3">
      <c r="A1216" t="s">
        <v>3793</v>
      </c>
      <c r="B1216">
        <v>135</v>
      </c>
      <c r="C1216">
        <v>0.19970414042472839</v>
      </c>
    </row>
    <row r="1217" spans="1:3">
      <c r="A1217" t="s">
        <v>3794</v>
      </c>
      <c r="B1217">
        <v>472</v>
      </c>
      <c r="C1217">
        <v>0.69822484254837036</v>
      </c>
    </row>
    <row r="1218" spans="1:3">
      <c r="A1218" t="s">
        <v>3795</v>
      </c>
      <c r="B1218">
        <v>44</v>
      </c>
      <c r="C1218">
        <v>9.7560971975326538E-2</v>
      </c>
    </row>
    <row r="1219" spans="1:3">
      <c r="A1219" t="s">
        <v>3796</v>
      </c>
      <c r="B1219">
        <v>42</v>
      </c>
      <c r="C1219">
        <v>9.3126386404037476E-2</v>
      </c>
    </row>
    <row r="1220" spans="1:3">
      <c r="A1220" t="s">
        <v>3797</v>
      </c>
      <c r="B1220">
        <v>34</v>
      </c>
      <c r="C1220">
        <v>7.5388029217720032E-2</v>
      </c>
    </row>
    <row r="1221" spans="1:3">
      <c r="A1221" t="s">
        <v>3798</v>
      </c>
      <c r="B1221">
        <v>40</v>
      </c>
      <c r="C1221">
        <v>8.8691793382167816E-2</v>
      </c>
    </row>
    <row r="1222" spans="1:3">
      <c r="A1222" t="s">
        <v>3799</v>
      </c>
      <c r="B1222">
        <v>160</v>
      </c>
      <c r="C1222">
        <v>0.35476717352867126</v>
      </c>
    </row>
    <row r="1223" spans="1:3">
      <c r="A1223" t="s">
        <v>3800</v>
      </c>
      <c r="B1223">
        <v>100</v>
      </c>
      <c r="C1223">
        <v>0.22172948718070984</v>
      </c>
    </row>
    <row r="1224" spans="1:3">
      <c r="A1224" t="s">
        <v>3801</v>
      </c>
      <c r="B1224">
        <v>118</v>
      </c>
      <c r="C1224">
        <v>0.26164078712463379</v>
      </c>
    </row>
    <row r="1225" spans="1:3">
      <c r="A1225" t="s">
        <v>3802</v>
      </c>
      <c r="B1225">
        <v>73</v>
      </c>
      <c r="C1225">
        <v>0.16186252236366272</v>
      </c>
    </row>
    <row r="1226" spans="1:3">
      <c r="A1226" t="s">
        <v>3803</v>
      </c>
      <c r="B1226">
        <v>291</v>
      </c>
      <c r="C1226">
        <v>0.64523279666900635</v>
      </c>
    </row>
    <row r="1227" spans="1:3">
      <c r="A1227" t="s">
        <v>3804</v>
      </c>
      <c r="B1227">
        <v>48</v>
      </c>
      <c r="C1227">
        <v>6.8473607301712036E-2</v>
      </c>
    </row>
    <row r="1228" spans="1:3">
      <c r="A1228" t="s">
        <v>3805</v>
      </c>
      <c r="B1228">
        <v>52</v>
      </c>
      <c r="C1228">
        <v>7.4179746210575104E-2</v>
      </c>
    </row>
    <row r="1229" spans="1:3">
      <c r="A1229" t="s">
        <v>3806</v>
      </c>
      <c r="B1229">
        <v>51</v>
      </c>
      <c r="C1229">
        <v>7.2753213346004486E-2</v>
      </c>
    </row>
    <row r="1230" spans="1:3">
      <c r="A1230" t="s">
        <v>3807</v>
      </c>
      <c r="B1230">
        <v>65</v>
      </c>
      <c r="C1230">
        <v>9.272468090057373E-2</v>
      </c>
    </row>
    <row r="1231" spans="1:3">
      <c r="A1231" t="s">
        <v>3808</v>
      </c>
      <c r="B1231">
        <v>216</v>
      </c>
      <c r="C1231">
        <v>0.30813124775886536</v>
      </c>
    </row>
    <row r="1232" spans="1:3">
      <c r="A1232" t="s">
        <v>3809</v>
      </c>
      <c r="B1232">
        <v>172</v>
      </c>
      <c r="C1232">
        <v>0.24536377191543579</v>
      </c>
    </row>
    <row r="1233" spans="1:3">
      <c r="A1233" t="s">
        <v>3810</v>
      </c>
      <c r="B1233">
        <v>171</v>
      </c>
      <c r="C1233">
        <v>0.24393723905086517</v>
      </c>
    </row>
    <row r="1234" spans="1:3">
      <c r="A1234" t="s">
        <v>3811</v>
      </c>
      <c r="B1234">
        <v>142</v>
      </c>
      <c r="C1234">
        <v>0.20256775617599487</v>
      </c>
    </row>
    <row r="1235" spans="1:3">
      <c r="A1235" t="s">
        <v>3812</v>
      </c>
      <c r="B1235">
        <v>485</v>
      </c>
      <c r="C1235">
        <v>0.69186878204345703</v>
      </c>
    </row>
    <row r="1236" spans="1:3">
      <c r="A1236" t="s">
        <v>3813</v>
      </c>
      <c r="B1236">
        <v>52</v>
      </c>
      <c r="C1236">
        <v>9.3357272446155548E-2</v>
      </c>
    </row>
    <row r="1237" spans="1:3">
      <c r="A1237" t="s">
        <v>3814</v>
      </c>
      <c r="B1237">
        <v>49</v>
      </c>
      <c r="C1237">
        <v>8.79712775349617E-2</v>
      </c>
    </row>
    <row r="1238" spans="1:3">
      <c r="A1238" t="s">
        <v>3815</v>
      </c>
      <c r="B1238">
        <v>41</v>
      </c>
      <c r="C1238">
        <v>7.3608614504337311E-2</v>
      </c>
    </row>
    <row r="1239" spans="1:3">
      <c r="A1239" t="s">
        <v>3816</v>
      </c>
      <c r="B1239">
        <v>55</v>
      </c>
      <c r="C1239">
        <v>9.8743267357349396E-2</v>
      </c>
    </row>
    <row r="1240" spans="1:3">
      <c r="A1240" t="s">
        <v>3817</v>
      </c>
      <c r="B1240">
        <v>197</v>
      </c>
      <c r="C1240">
        <v>0.35368043184280396</v>
      </c>
    </row>
    <row r="1241" spans="1:3">
      <c r="A1241" t="s">
        <v>3818</v>
      </c>
      <c r="B1241">
        <v>122</v>
      </c>
      <c r="C1241">
        <v>0.21903051435947418</v>
      </c>
    </row>
    <row r="1242" spans="1:3">
      <c r="A1242" t="s">
        <v>3819</v>
      </c>
      <c r="B1242">
        <v>147</v>
      </c>
      <c r="C1242">
        <v>0.26391381025314331</v>
      </c>
    </row>
    <row r="1243" spans="1:3">
      <c r="A1243" t="s">
        <v>3820</v>
      </c>
      <c r="B1243">
        <v>91</v>
      </c>
      <c r="C1243">
        <v>0.16337522864341736</v>
      </c>
    </row>
    <row r="1244" spans="1:3">
      <c r="A1244" t="s">
        <v>3821</v>
      </c>
      <c r="B1244">
        <v>360</v>
      </c>
      <c r="C1244">
        <v>0.64631956815719604</v>
      </c>
    </row>
    <row r="1245" spans="1:3">
      <c r="A1245" t="s">
        <v>3822</v>
      </c>
      <c r="B1245">
        <v>39</v>
      </c>
      <c r="C1245">
        <v>6.5436244010925293E-2</v>
      </c>
    </row>
    <row r="1246" spans="1:3">
      <c r="A1246" t="s">
        <v>3823</v>
      </c>
      <c r="B1246">
        <v>46</v>
      </c>
      <c r="C1246">
        <v>7.7181205153465271E-2</v>
      </c>
    </row>
    <row r="1247" spans="1:3">
      <c r="A1247" t="s">
        <v>3824</v>
      </c>
      <c r="B1247">
        <v>49</v>
      </c>
      <c r="C1247">
        <v>8.2214765250682831E-2</v>
      </c>
    </row>
    <row r="1248" spans="1:3">
      <c r="A1248" t="s">
        <v>3825</v>
      </c>
      <c r="B1248">
        <v>56</v>
      </c>
      <c r="C1248">
        <v>9.3959733843803406E-2</v>
      </c>
    </row>
    <row r="1249" spans="1:3">
      <c r="A1249" t="s">
        <v>3826</v>
      </c>
      <c r="B1249">
        <v>190</v>
      </c>
      <c r="C1249">
        <v>0.3187919557094574</v>
      </c>
    </row>
    <row r="1250" spans="1:3">
      <c r="A1250" t="s">
        <v>3827</v>
      </c>
      <c r="B1250">
        <v>147</v>
      </c>
      <c r="C1250">
        <v>0.2466442883014679</v>
      </c>
    </row>
    <row r="1251" spans="1:3">
      <c r="A1251" t="s">
        <v>3828</v>
      </c>
      <c r="B1251">
        <v>140</v>
      </c>
      <c r="C1251">
        <v>0.23489932715892792</v>
      </c>
    </row>
    <row r="1252" spans="1:3">
      <c r="A1252" t="s">
        <v>3829</v>
      </c>
      <c r="B1252">
        <v>119</v>
      </c>
      <c r="C1252">
        <v>0.19966442883014679</v>
      </c>
    </row>
    <row r="1253" spans="1:3">
      <c r="A1253" t="s">
        <v>3830</v>
      </c>
      <c r="B1253">
        <v>406</v>
      </c>
      <c r="C1253">
        <v>0.68120807409286499</v>
      </c>
    </row>
    <row r="1254" spans="1:3">
      <c r="A1254" t="s">
        <v>3831</v>
      </c>
      <c r="B1254">
        <v>34</v>
      </c>
      <c r="C1254">
        <v>8.3538085222244263E-2</v>
      </c>
    </row>
    <row r="1255" spans="1:3">
      <c r="A1255" t="s">
        <v>3832</v>
      </c>
      <c r="B1255">
        <v>39</v>
      </c>
      <c r="C1255">
        <v>9.5823094248771667E-2</v>
      </c>
    </row>
    <row r="1256" spans="1:3">
      <c r="A1256" t="s">
        <v>3833</v>
      </c>
      <c r="B1256">
        <v>36</v>
      </c>
      <c r="C1256">
        <v>8.8452085852622986E-2</v>
      </c>
    </row>
    <row r="1257" spans="1:3">
      <c r="A1257" t="s">
        <v>3834</v>
      </c>
      <c r="B1257">
        <v>39</v>
      </c>
      <c r="C1257">
        <v>9.5823094248771667E-2</v>
      </c>
    </row>
    <row r="1258" spans="1:3">
      <c r="A1258" t="s">
        <v>3835</v>
      </c>
      <c r="B1258">
        <v>148</v>
      </c>
      <c r="C1258">
        <v>0.36363637447357178</v>
      </c>
    </row>
    <row r="1259" spans="1:3">
      <c r="A1259" t="s">
        <v>3836</v>
      </c>
      <c r="B1259">
        <v>97</v>
      </c>
      <c r="C1259">
        <v>0.23832923173904419</v>
      </c>
    </row>
    <row r="1260" spans="1:3">
      <c r="A1260" t="s">
        <v>3837</v>
      </c>
      <c r="B1260">
        <v>104</v>
      </c>
      <c r="C1260">
        <v>0.25552824139595032</v>
      </c>
    </row>
    <row r="1261" spans="1:3">
      <c r="A1261" t="s">
        <v>3838</v>
      </c>
      <c r="B1261">
        <v>58</v>
      </c>
      <c r="C1261">
        <v>0.14250613749027252</v>
      </c>
    </row>
    <row r="1262" spans="1:3">
      <c r="A1262" t="s">
        <v>3839</v>
      </c>
      <c r="B1262">
        <v>259</v>
      </c>
      <c r="C1262">
        <v>0.63636362552642822</v>
      </c>
    </row>
    <row r="1263" spans="1:3">
      <c r="A1263" t="s">
        <v>3840</v>
      </c>
      <c r="B1263">
        <v>48</v>
      </c>
      <c r="C1263">
        <v>9.375E-2</v>
      </c>
    </row>
    <row r="1264" spans="1:3">
      <c r="A1264" t="s">
        <v>3841</v>
      </c>
      <c r="B1264">
        <v>28</v>
      </c>
      <c r="C1264">
        <v>5.46875E-2</v>
      </c>
    </row>
    <row r="1265" spans="1:3">
      <c r="A1265" t="s">
        <v>3842</v>
      </c>
      <c r="B1265">
        <v>27</v>
      </c>
      <c r="C1265">
        <v>5.2734375E-2</v>
      </c>
    </row>
    <row r="1266" spans="1:3">
      <c r="A1266" t="s">
        <v>3843</v>
      </c>
      <c r="B1266">
        <v>21</v>
      </c>
      <c r="C1266">
        <v>4.1015625E-2</v>
      </c>
    </row>
    <row r="1267" spans="1:3">
      <c r="A1267" t="s">
        <v>3844</v>
      </c>
      <c r="B1267">
        <v>124</v>
      </c>
      <c r="C1267">
        <v>0.2421875</v>
      </c>
    </row>
    <row r="1268" spans="1:3">
      <c r="A1268" t="s">
        <v>3845</v>
      </c>
      <c r="B1268">
        <v>109</v>
      </c>
      <c r="C1268">
        <v>0.212890625</v>
      </c>
    </row>
    <row r="1269" spans="1:3">
      <c r="A1269" t="s">
        <v>3846</v>
      </c>
      <c r="B1269">
        <v>148</v>
      </c>
      <c r="C1269">
        <v>0.2890625</v>
      </c>
    </row>
    <row r="1270" spans="1:3">
      <c r="A1270" t="s">
        <v>3847</v>
      </c>
      <c r="B1270">
        <v>131</v>
      </c>
      <c r="C1270">
        <v>0.255859375</v>
      </c>
    </row>
    <row r="1271" spans="1:3">
      <c r="A1271" t="s">
        <v>3848</v>
      </c>
      <c r="B1271">
        <v>388</v>
      </c>
      <c r="C1271">
        <v>0.7578125</v>
      </c>
    </row>
    <row r="1272" spans="1:3">
      <c r="A1272" t="s">
        <v>3849</v>
      </c>
      <c r="B1272">
        <v>49</v>
      </c>
      <c r="C1272">
        <v>0.12596401572227478</v>
      </c>
    </row>
    <row r="1273" spans="1:3">
      <c r="A1273" t="s">
        <v>3850</v>
      </c>
      <c r="B1273">
        <v>22</v>
      </c>
      <c r="C1273">
        <v>5.6555271148681641E-2</v>
      </c>
    </row>
    <row r="1274" spans="1:3">
      <c r="A1274" t="s">
        <v>3851</v>
      </c>
      <c r="B1274">
        <v>18</v>
      </c>
      <c r="C1274">
        <v>4.6272493898868561E-2</v>
      </c>
    </row>
    <row r="1275" spans="1:3">
      <c r="A1275" t="s">
        <v>3852</v>
      </c>
      <c r="B1275">
        <v>17</v>
      </c>
      <c r="C1275">
        <v>4.3701797723770142E-2</v>
      </c>
    </row>
    <row r="1276" spans="1:3">
      <c r="A1276" t="s">
        <v>3853</v>
      </c>
      <c r="B1276">
        <v>106</v>
      </c>
      <c r="C1276">
        <v>0.27249357104301453</v>
      </c>
    </row>
    <row r="1277" spans="1:3">
      <c r="A1277" t="s">
        <v>3854</v>
      </c>
      <c r="B1277">
        <v>77</v>
      </c>
      <c r="C1277">
        <v>0.19794344902038574</v>
      </c>
    </row>
    <row r="1278" spans="1:3">
      <c r="A1278" t="s">
        <v>3855</v>
      </c>
      <c r="B1278">
        <v>119</v>
      </c>
      <c r="C1278">
        <v>0.30591258406639099</v>
      </c>
    </row>
    <row r="1279" spans="1:3">
      <c r="A1279" t="s">
        <v>3856</v>
      </c>
      <c r="B1279">
        <v>87</v>
      </c>
      <c r="C1279">
        <v>0.22365038096904755</v>
      </c>
    </row>
    <row r="1280" spans="1:3">
      <c r="A1280" t="s">
        <v>3857</v>
      </c>
      <c r="B1280">
        <v>283</v>
      </c>
      <c r="C1280">
        <v>0.72750639915466309</v>
      </c>
    </row>
    <row r="1281" spans="1:3">
      <c r="A1281" t="s">
        <v>3858</v>
      </c>
      <c r="B1281">
        <v>37</v>
      </c>
      <c r="C1281">
        <v>6.8645641207695007E-2</v>
      </c>
    </row>
    <row r="1282" spans="1:3">
      <c r="A1282" t="s">
        <v>3859</v>
      </c>
      <c r="B1282">
        <v>34</v>
      </c>
      <c r="C1282">
        <v>6.3079774379730225E-2</v>
      </c>
    </row>
    <row r="1283" spans="1:3">
      <c r="A1283" t="s">
        <v>3860</v>
      </c>
      <c r="B1283">
        <v>38</v>
      </c>
      <c r="C1283">
        <v>7.0500925183296204E-2</v>
      </c>
    </row>
    <row r="1284" spans="1:3">
      <c r="A1284" t="s">
        <v>3861</v>
      </c>
      <c r="B1284">
        <v>27</v>
      </c>
      <c r="C1284">
        <v>5.009276419878006E-2</v>
      </c>
    </row>
    <row r="1285" spans="1:3">
      <c r="A1285" t="s">
        <v>3862</v>
      </c>
      <c r="B1285">
        <v>136</v>
      </c>
      <c r="C1285">
        <v>0.2523190975189209</v>
      </c>
    </row>
    <row r="1286" spans="1:3">
      <c r="A1286" t="s">
        <v>3863</v>
      </c>
      <c r="B1286">
        <v>118</v>
      </c>
      <c r="C1286">
        <v>0.21892392635345459</v>
      </c>
    </row>
    <row r="1287" spans="1:3">
      <c r="A1287" t="s">
        <v>3864</v>
      </c>
      <c r="B1287">
        <v>150</v>
      </c>
      <c r="C1287">
        <v>0.27829313278198242</v>
      </c>
    </row>
    <row r="1288" spans="1:3">
      <c r="A1288" t="s">
        <v>3865</v>
      </c>
      <c r="B1288">
        <v>135</v>
      </c>
      <c r="C1288">
        <v>0.2504638135433197</v>
      </c>
    </row>
    <row r="1289" spans="1:3">
      <c r="A1289" t="s">
        <v>3866</v>
      </c>
      <c r="B1289">
        <v>403</v>
      </c>
      <c r="C1289">
        <v>0.7476809024810791</v>
      </c>
    </row>
    <row r="1290" spans="1:3">
      <c r="A1290" t="s">
        <v>3867</v>
      </c>
      <c r="B1290">
        <v>38</v>
      </c>
      <c r="C1290">
        <v>9.4999998807907104E-2</v>
      </c>
    </row>
    <row r="1291" spans="1:3">
      <c r="A1291" t="s">
        <v>3868</v>
      </c>
      <c r="B1291">
        <v>26</v>
      </c>
      <c r="C1291">
        <v>6.4999997615814209E-2</v>
      </c>
    </row>
    <row r="1292" spans="1:3">
      <c r="A1292" t="s">
        <v>3869</v>
      </c>
      <c r="B1292">
        <v>20</v>
      </c>
      <c r="C1292">
        <v>5.000000074505806E-2</v>
      </c>
    </row>
    <row r="1293" spans="1:3">
      <c r="A1293" t="s">
        <v>3870</v>
      </c>
      <c r="B1293">
        <v>25</v>
      </c>
      <c r="C1293">
        <v>6.25E-2</v>
      </c>
    </row>
    <row r="1294" spans="1:3">
      <c r="A1294" t="s">
        <v>3871</v>
      </c>
      <c r="B1294">
        <v>109</v>
      </c>
      <c r="C1294">
        <v>0.27250000834465027</v>
      </c>
    </row>
    <row r="1295" spans="1:3">
      <c r="A1295" t="s">
        <v>3872</v>
      </c>
      <c r="B1295">
        <v>81</v>
      </c>
      <c r="C1295">
        <v>0.20250000059604645</v>
      </c>
    </row>
    <row r="1296" spans="1:3">
      <c r="A1296" t="s">
        <v>3873</v>
      </c>
      <c r="B1296">
        <v>124</v>
      </c>
      <c r="C1296">
        <v>0.31000000238418579</v>
      </c>
    </row>
    <row r="1297" spans="1:3">
      <c r="A1297" t="s">
        <v>3874</v>
      </c>
      <c r="B1297">
        <v>86</v>
      </c>
      <c r="C1297">
        <v>0.21500000357627869</v>
      </c>
    </row>
    <row r="1298" spans="1:3">
      <c r="A1298" t="s">
        <v>3875</v>
      </c>
      <c r="B1298">
        <v>291</v>
      </c>
      <c r="C1298">
        <v>0.72750002145767212</v>
      </c>
    </row>
    <row r="1299" spans="1:3">
      <c r="A1299" t="s">
        <v>3876</v>
      </c>
      <c r="B1299">
        <v>33</v>
      </c>
      <c r="C1299">
        <v>5.6218057870864868E-2</v>
      </c>
    </row>
    <row r="1300" spans="1:3">
      <c r="A1300" t="s">
        <v>3877</v>
      </c>
      <c r="B1300">
        <v>45</v>
      </c>
      <c r="C1300">
        <v>7.6660990715026855E-2</v>
      </c>
    </row>
    <row r="1301" spans="1:3">
      <c r="A1301" t="s">
        <v>3878</v>
      </c>
      <c r="B1301">
        <v>46</v>
      </c>
      <c r="C1301">
        <v>7.8364565968513489E-2</v>
      </c>
    </row>
    <row r="1302" spans="1:3">
      <c r="A1302" t="s">
        <v>3879</v>
      </c>
      <c r="B1302">
        <v>48</v>
      </c>
      <c r="C1302">
        <v>8.1771723926067352E-2</v>
      </c>
    </row>
    <row r="1303" spans="1:3">
      <c r="A1303" t="s">
        <v>3880</v>
      </c>
      <c r="B1303">
        <v>172</v>
      </c>
      <c r="C1303">
        <v>0.29301533102989197</v>
      </c>
    </row>
    <row r="1304" spans="1:3">
      <c r="A1304" t="s">
        <v>3881</v>
      </c>
      <c r="B1304">
        <v>125</v>
      </c>
      <c r="C1304">
        <v>0.21294718980789185</v>
      </c>
    </row>
    <row r="1305" spans="1:3">
      <c r="A1305" t="s">
        <v>3882</v>
      </c>
      <c r="B1305">
        <v>155</v>
      </c>
      <c r="C1305">
        <v>0.26405450701713562</v>
      </c>
    </row>
    <row r="1306" spans="1:3">
      <c r="A1306" t="s">
        <v>3883</v>
      </c>
      <c r="B1306">
        <v>135</v>
      </c>
      <c r="C1306">
        <v>0.22998295724391937</v>
      </c>
    </row>
    <row r="1307" spans="1:3">
      <c r="A1307" t="s">
        <v>3884</v>
      </c>
      <c r="B1307">
        <v>415</v>
      </c>
      <c r="C1307">
        <v>0.70698463916778564</v>
      </c>
    </row>
    <row r="1308" spans="1:3">
      <c r="A1308" t="s">
        <v>3885</v>
      </c>
      <c r="B1308">
        <v>40</v>
      </c>
      <c r="C1308">
        <v>8.3160080015659332E-2</v>
      </c>
    </row>
    <row r="1309" spans="1:3">
      <c r="A1309" t="s">
        <v>3886</v>
      </c>
      <c r="B1309">
        <v>47</v>
      </c>
      <c r="C1309">
        <v>9.7713097929954529E-2</v>
      </c>
    </row>
    <row r="1310" spans="1:3">
      <c r="A1310" t="s">
        <v>3887</v>
      </c>
      <c r="B1310">
        <v>38</v>
      </c>
      <c r="C1310">
        <v>7.9002082347869873E-2</v>
      </c>
    </row>
    <row r="1311" spans="1:3">
      <c r="A1311" t="s">
        <v>3888</v>
      </c>
      <c r="B1311">
        <v>51</v>
      </c>
      <c r="C1311">
        <v>0.10602910816669464</v>
      </c>
    </row>
    <row r="1312" spans="1:3">
      <c r="A1312" t="s">
        <v>3889</v>
      </c>
      <c r="B1312">
        <v>176</v>
      </c>
      <c r="C1312">
        <v>0.36590436100959778</v>
      </c>
    </row>
    <row r="1313" spans="1:3">
      <c r="A1313" t="s">
        <v>3890</v>
      </c>
      <c r="B1313">
        <v>99</v>
      </c>
      <c r="C1313">
        <v>0.2058212012052536</v>
      </c>
    </row>
    <row r="1314" spans="1:3">
      <c r="A1314" t="s">
        <v>3891</v>
      </c>
      <c r="B1314">
        <v>118</v>
      </c>
      <c r="C1314">
        <v>0.24532224237918854</v>
      </c>
    </row>
    <row r="1315" spans="1:3">
      <c r="A1315" t="s">
        <v>3892</v>
      </c>
      <c r="B1315">
        <v>88</v>
      </c>
      <c r="C1315">
        <v>0.18295218050479889</v>
      </c>
    </row>
    <row r="1316" spans="1:3">
      <c r="A1316" t="s">
        <v>3893</v>
      </c>
      <c r="B1316">
        <v>305</v>
      </c>
      <c r="C1316">
        <v>0.63409560918807983</v>
      </c>
    </row>
    <row r="1317" spans="1:3">
      <c r="A1317" t="s">
        <v>3894</v>
      </c>
      <c r="B1317">
        <v>52</v>
      </c>
      <c r="C1317">
        <v>7.3758862912654877E-2</v>
      </c>
    </row>
    <row r="1318" spans="1:3">
      <c r="A1318" t="s">
        <v>3895</v>
      </c>
      <c r="B1318">
        <v>51</v>
      </c>
      <c r="C1318">
        <v>7.2340428829193115E-2</v>
      </c>
    </row>
    <row r="1319" spans="1:3">
      <c r="A1319" t="s">
        <v>3896</v>
      </c>
      <c r="B1319">
        <v>51</v>
      </c>
      <c r="C1319">
        <v>7.2340428829193115E-2</v>
      </c>
    </row>
    <row r="1320" spans="1:3">
      <c r="A1320" t="s">
        <v>3897</v>
      </c>
      <c r="B1320">
        <v>65</v>
      </c>
      <c r="C1320">
        <v>9.2198580503463745E-2</v>
      </c>
    </row>
    <row r="1321" spans="1:3">
      <c r="A1321" t="s">
        <v>3898</v>
      </c>
      <c r="B1321">
        <v>219</v>
      </c>
      <c r="C1321">
        <v>0.31063830852508545</v>
      </c>
    </row>
    <row r="1322" spans="1:3">
      <c r="A1322" t="s">
        <v>3899</v>
      </c>
      <c r="B1322">
        <v>166</v>
      </c>
      <c r="C1322">
        <v>0.23546099662780762</v>
      </c>
    </row>
    <row r="1323" spans="1:3">
      <c r="A1323" t="s">
        <v>3900</v>
      </c>
      <c r="B1323">
        <v>179</v>
      </c>
      <c r="C1323">
        <v>0.25390070676803589</v>
      </c>
    </row>
    <row r="1324" spans="1:3">
      <c r="A1324" t="s">
        <v>3901</v>
      </c>
      <c r="B1324">
        <v>141</v>
      </c>
      <c r="C1324">
        <v>0.20000000298023224</v>
      </c>
    </row>
    <row r="1325" spans="1:3">
      <c r="A1325" t="s">
        <v>3902</v>
      </c>
      <c r="B1325">
        <v>486</v>
      </c>
      <c r="C1325">
        <v>0.68936169147491455</v>
      </c>
    </row>
    <row r="1326" spans="1:3">
      <c r="A1326" t="s">
        <v>3903</v>
      </c>
      <c r="B1326">
        <v>52</v>
      </c>
      <c r="C1326">
        <v>9.4545453786849976E-2</v>
      </c>
    </row>
    <row r="1327" spans="1:3">
      <c r="A1327" t="s">
        <v>3904</v>
      </c>
      <c r="B1327">
        <v>49</v>
      </c>
      <c r="C1327">
        <v>8.9090906083583832E-2</v>
      </c>
    </row>
    <row r="1328" spans="1:3">
      <c r="A1328" t="s">
        <v>3905</v>
      </c>
      <c r="B1328">
        <v>40</v>
      </c>
      <c r="C1328">
        <v>7.2727270424365997E-2</v>
      </c>
    </row>
    <row r="1329" spans="1:3">
      <c r="A1329" t="s">
        <v>3906</v>
      </c>
      <c r="B1329">
        <v>55</v>
      </c>
      <c r="C1329">
        <v>0.10000000149011612</v>
      </c>
    </row>
    <row r="1330" spans="1:3">
      <c r="A1330" t="s">
        <v>3907</v>
      </c>
      <c r="B1330">
        <v>196</v>
      </c>
      <c r="C1330">
        <v>0.35636362433433533</v>
      </c>
    </row>
    <row r="1331" spans="1:3">
      <c r="A1331" t="s">
        <v>3908</v>
      </c>
      <c r="B1331">
        <v>118</v>
      </c>
      <c r="C1331">
        <v>0.21454545855522156</v>
      </c>
    </row>
    <row r="1332" spans="1:3">
      <c r="A1332" t="s">
        <v>3909</v>
      </c>
      <c r="B1332">
        <v>147</v>
      </c>
      <c r="C1332">
        <v>0.26727274060249329</v>
      </c>
    </row>
    <row r="1333" spans="1:3">
      <c r="A1333" t="s">
        <v>3910</v>
      </c>
      <c r="B1333">
        <v>89</v>
      </c>
      <c r="C1333">
        <v>0.16181817650794983</v>
      </c>
    </row>
    <row r="1334" spans="1:3">
      <c r="A1334" t="s">
        <v>3911</v>
      </c>
      <c r="B1334">
        <v>354</v>
      </c>
      <c r="C1334">
        <v>0.64363634586334229</v>
      </c>
    </row>
    <row r="1335" spans="1:3">
      <c r="A1335" t="s">
        <v>3912</v>
      </c>
      <c r="B1335">
        <v>51</v>
      </c>
      <c r="C1335">
        <v>7.1428574621677399E-2</v>
      </c>
    </row>
    <row r="1336" spans="1:3">
      <c r="A1336" t="s">
        <v>3913</v>
      </c>
      <c r="B1336">
        <v>51</v>
      </c>
      <c r="C1336">
        <v>7.1428574621677399E-2</v>
      </c>
    </row>
    <row r="1337" spans="1:3">
      <c r="A1337" t="s">
        <v>3914</v>
      </c>
      <c r="B1337">
        <v>51</v>
      </c>
      <c r="C1337">
        <v>7.1428574621677399E-2</v>
      </c>
    </row>
    <row r="1338" spans="1:3">
      <c r="A1338" t="s">
        <v>3915</v>
      </c>
      <c r="B1338">
        <v>65</v>
      </c>
      <c r="C1338">
        <v>9.1036416590213776E-2</v>
      </c>
    </row>
    <row r="1339" spans="1:3">
      <c r="A1339" t="s">
        <v>3916</v>
      </c>
      <c r="B1339">
        <v>218</v>
      </c>
      <c r="C1339">
        <v>0.30532214045524597</v>
      </c>
    </row>
    <row r="1340" spans="1:3">
      <c r="A1340" t="s">
        <v>3917</v>
      </c>
      <c r="B1340">
        <v>168</v>
      </c>
      <c r="C1340">
        <v>0.23529411852359772</v>
      </c>
    </row>
    <row r="1341" spans="1:3">
      <c r="A1341" t="s">
        <v>3918</v>
      </c>
      <c r="B1341">
        <v>184</v>
      </c>
      <c r="C1341">
        <v>0.25770309567451477</v>
      </c>
    </row>
    <row r="1342" spans="1:3">
      <c r="A1342" t="s">
        <v>3919</v>
      </c>
      <c r="B1342">
        <v>144</v>
      </c>
      <c r="C1342">
        <v>0.20168067514896393</v>
      </c>
    </row>
    <row r="1343" spans="1:3">
      <c r="A1343" t="s">
        <v>3920</v>
      </c>
      <c r="B1343">
        <v>496</v>
      </c>
      <c r="C1343">
        <v>0.69467788934707642</v>
      </c>
    </row>
    <row r="1344" spans="1:3">
      <c r="A1344" t="s">
        <v>3921</v>
      </c>
      <c r="B1344">
        <v>52</v>
      </c>
      <c r="C1344">
        <v>9.1228067874908447E-2</v>
      </c>
    </row>
    <row r="1345" spans="1:3">
      <c r="A1345" t="s">
        <v>3922</v>
      </c>
      <c r="B1345">
        <v>49</v>
      </c>
      <c r="C1345">
        <v>8.5964910686016083E-2</v>
      </c>
    </row>
    <row r="1346" spans="1:3">
      <c r="A1346" t="s">
        <v>3923</v>
      </c>
      <c r="B1346">
        <v>41</v>
      </c>
      <c r="C1346">
        <v>7.1929827332496643E-2</v>
      </c>
    </row>
    <row r="1347" spans="1:3">
      <c r="A1347" t="s">
        <v>3924</v>
      </c>
      <c r="B1347">
        <v>55</v>
      </c>
      <c r="C1347">
        <v>9.6491225063800812E-2</v>
      </c>
    </row>
    <row r="1348" spans="1:3">
      <c r="A1348" t="s">
        <v>3925</v>
      </c>
      <c r="B1348">
        <v>197</v>
      </c>
      <c r="C1348">
        <v>0.34561404585838318</v>
      </c>
    </row>
    <row r="1349" spans="1:3">
      <c r="A1349" t="s">
        <v>3926</v>
      </c>
      <c r="B1349">
        <v>125</v>
      </c>
      <c r="C1349">
        <v>0.21929824352264404</v>
      </c>
    </row>
    <row r="1350" spans="1:3">
      <c r="A1350" t="s">
        <v>3927</v>
      </c>
      <c r="B1350">
        <v>153</v>
      </c>
      <c r="C1350">
        <v>0.26842105388641357</v>
      </c>
    </row>
    <row r="1351" spans="1:3">
      <c r="A1351" t="s">
        <v>3928</v>
      </c>
      <c r="B1351">
        <v>95</v>
      </c>
      <c r="C1351">
        <v>0.1666666716337204</v>
      </c>
    </row>
    <row r="1352" spans="1:3">
      <c r="A1352" t="s">
        <v>3929</v>
      </c>
      <c r="B1352">
        <v>373</v>
      </c>
      <c r="C1352">
        <v>0.65438598394393921</v>
      </c>
    </row>
    <row r="1353" spans="1:3">
      <c r="A1353" t="s">
        <v>3930</v>
      </c>
      <c r="B1353">
        <v>52</v>
      </c>
      <c r="C1353">
        <v>7.1823202073574066E-2</v>
      </c>
    </row>
    <row r="1354" spans="1:3">
      <c r="A1354" t="s">
        <v>3931</v>
      </c>
      <c r="B1354">
        <v>52</v>
      </c>
      <c r="C1354">
        <v>7.1823202073574066E-2</v>
      </c>
    </row>
    <row r="1355" spans="1:3">
      <c r="A1355" t="s">
        <v>3932</v>
      </c>
      <c r="B1355">
        <v>51</v>
      </c>
      <c r="C1355">
        <v>7.0441991090774536E-2</v>
      </c>
    </row>
    <row r="1356" spans="1:3">
      <c r="A1356" t="s">
        <v>3933</v>
      </c>
      <c r="B1356">
        <v>65</v>
      </c>
      <c r="C1356">
        <v>8.9779004454612732E-2</v>
      </c>
    </row>
    <row r="1357" spans="1:3">
      <c r="A1357" t="s">
        <v>3934</v>
      </c>
      <c r="B1357">
        <v>220</v>
      </c>
      <c r="C1357">
        <v>0.3038673996925354</v>
      </c>
    </row>
    <row r="1358" spans="1:3">
      <c r="A1358" t="s">
        <v>3935</v>
      </c>
      <c r="B1358">
        <v>173</v>
      </c>
      <c r="C1358">
        <v>0.23895028233528137</v>
      </c>
    </row>
    <row r="1359" spans="1:3">
      <c r="A1359" t="s">
        <v>3936</v>
      </c>
      <c r="B1359">
        <v>186</v>
      </c>
      <c r="C1359">
        <v>0.25690609216690063</v>
      </c>
    </row>
    <row r="1360" spans="1:3">
      <c r="A1360" t="s">
        <v>3937</v>
      </c>
      <c r="B1360">
        <v>145</v>
      </c>
      <c r="C1360">
        <v>0.20027624070644379</v>
      </c>
    </row>
    <row r="1361" spans="1:3">
      <c r="A1361" t="s">
        <v>3938</v>
      </c>
      <c r="B1361">
        <v>504</v>
      </c>
      <c r="C1361">
        <v>0.6961326003074646</v>
      </c>
    </row>
    <row r="1362" spans="1:3">
      <c r="A1362" t="s">
        <v>3939</v>
      </c>
      <c r="B1362">
        <v>52</v>
      </c>
      <c r="C1362">
        <v>9.0434782207012177E-2</v>
      </c>
    </row>
    <row r="1363" spans="1:3">
      <c r="A1363" t="s">
        <v>3940</v>
      </c>
      <c r="B1363">
        <v>49</v>
      </c>
      <c r="C1363">
        <v>8.5217393934726715E-2</v>
      </c>
    </row>
    <row r="1364" spans="1:3">
      <c r="A1364" t="s">
        <v>3941</v>
      </c>
      <c r="B1364">
        <v>41</v>
      </c>
      <c r="C1364">
        <v>7.1304351091384888E-2</v>
      </c>
    </row>
    <row r="1365" spans="1:3">
      <c r="A1365" t="s">
        <v>3942</v>
      </c>
      <c r="B1365">
        <v>55</v>
      </c>
      <c r="C1365">
        <v>9.5652170479297638E-2</v>
      </c>
    </row>
    <row r="1366" spans="1:3">
      <c r="A1366" t="s">
        <v>3943</v>
      </c>
      <c r="B1366">
        <v>197</v>
      </c>
      <c r="C1366">
        <v>0.34260869026184082</v>
      </c>
    </row>
    <row r="1367" spans="1:3">
      <c r="A1367" t="s">
        <v>3944</v>
      </c>
      <c r="B1367">
        <v>128</v>
      </c>
      <c r="C1367">
        <v>0.22260870039463043</v>
      </c>
    </row>
    <row r="1368" spans="1:3">
      <c r="A1368" t="s">
        <v>3945</v>
      </c>
      <c r="B1368">
        <v>154</v>
      </c>
      <c r="C1368">
        <v>0.26782608032226563</v>
      </c>
    </row>
    <row r="1369" spans="1:3">
      <c r="A1369" t="s">
        <v>3946</v>
      </c>
      <c r="B1369">
        <v>96</v>
      </c>
      <c r="C1369">
        <v>0.16695652902126312</v>
      </c>
    </row>
    <row r="1370" spans="1:3">
      <c r="A1370" t="s">
        <v>3947</v>
      </c>
      <c r="B1370">
        <v>378</v>
      </c>
      <c r="C1370">
        <v>0.65739130973815918</v>
      </c>
    </row>
    <row r="1371" spans="1:3">
      <c r="A1371" t="s">
        <v>3948</v>
      </c>
      <c r="B1371">
        <v>52</v>
      </c>
      <c r="C1371">
        <v>7.1823202073574066E-2</v>
      </c>
    </row>
    <row r="1372" spans="1:3">
      <c r="A1372" t="s">
        <v>3949</v>
      </c>
      <c r="B1372">
        <v>52</v>
      </c>
      <c r="C1372">
        <v>7.1823202073574066E-2</v>
      </c>
    </row>
    <row r="1373" spans="1:3">
      <c r="A1373" t="s">
        <v>3950</v>
      </c>
      <c r="B1373">
        <v>51</v>
      </c>
      <c r="C1373">
        <v>7.0441991090774536E-2</v>
      </c>
    </row>
    <row r="1374" spans="1:3">
      <c r="A1374" t="s">
        <v>3951</v>
      </c>
      <c r="B1374">
        <v>65</v>
      </c>
      <c r="C1374">
        <v>8.9779004454612732E-2</v>
      </c>
    </row>
    <row r="1375" spans="1:3">
      <c r="A1375" t="s">
        <v>3952</v>
      </c>
      <c r="B1375">
        <v>220</v>
      </c>
      <c r="C1375">
        <v>0.3038673996925354</v>
      </c>
    </row>
    <row r="1376" spans="1:3">
      <c r="A1376" t="s">
        <v>3953</v>
      </c>
      <c r="B1376">
        <v>173</v>
      </c>
      <c r="C1376">
        <v>0.23895028233528137</v>
      </c>
    </row>
    <row r="1377" spans="1:3">
      <c r="A1377" t="s">
        <v>3954</v>
      </c>
      <c r="B1377">
        <v>186</v>
      </c>
      <c r="C1377">
        <v>0.25690609216690063</v>
      </c>
    </row>
    <row r="1378" spans="1:3">
      <c r="A1378" t="s">
        <v>3955</v>
      </c>
      <c r="B1378">
        <v>145</v>
      </c>
      <c r="C1378">
        <v>0.20027624070644379</v>
      </c>
    </row>
    <row r="1379" spans="1:3">
      <c r="A1379" t="s">
        <v>3956</v>
      </c>
      <c r="B1379">
        <v>504</v>
      </c>
      <c r="C1379">
        <v>0.6961326003074646</v>
      </c>
    </row>
    <row r="1380" spans="1:3">
      <c r="A1380" t="s">
        <v>3957</v>
      </c>
      <c r="B1380">
        <v>52</v>
      </c>
      <c r="C1380">
        <v>9.0277776122093201E-2</v>
      </c>
    </row>
    <row r="1381" spans="1:3">
      <c r="A1381" t="s">
        <v>3958</v>
      </c>
      <c r="B1381">
        <v>49</v>
      </c>
      <c r="C1381">
        <v>8.5069447755813599E-2</v>
      </c>
    </row>
    <row r="1382" spans="1:3">
      <c r="A1382" t="s">
        <v>3959</v>
      </c>
      <c r="B1382">
        <v>41</v>
      </c>
      <c r="C1382">
        <v>7.1180552244186401E-2</v>
      </c>
    </row>
    <row r="1383" spans="1:3">
      <c r="A1383" t="s">
        <v>3960</v>
      </c>
      <c r="B1383">
        <v>55</v>
      </c>
      <c r="C1383">
        <v>9.54861119389534E-2</v>
      </c>
    </row>
    <row r="1384" spans="1:3">
      <c r="A1384" t="s">
        <v>3961</v>
      </c>
      <c r="B1384">
        <v>197</v>
      </c>
      <c r="C1384">
        <v>0.3420138955116272</v>
      </c>
    </row>
    <row r="1385" spans="1:3">
      <c r="A1385" t="s">
        <v>3962</v>
      </c>
      <c r="B1385">
        <v>128</v>
      </c>
      <c r="C1385">
        <v>0.2222222238779068</v>
      </c>
    </row>
    <row r="1386" spans="1:3">
      <c r="A1386" t="s">
        <v>3963</v>
      </c>
      <c r="B1386">
        <v>155</v>
      </c>
      <c r="C1386">
        <v>0.26909720897674561</v>
      </c>
    </row>
    <row r="1387" spans="1:3">
      <c r="A1387" t="s">
        <v>3964</v>
      </c>
      <c r="B1387">
        <v>96</v>
      </c>
      <c r="C1387">
        <v>0.1666666716337204</v>
      </c>
    </row>
    <row r="1388" spans="1:3">
      <c r="A1388" t="s">
        <v>3965</v>
      </c>
      <c r="B1388">
        <v>379</v>
      </c>
      <c r="C1388">
        <v>0.6579861044883728</v>
      </c>
    </row>
    <row r="1389" spans="1:3">
      <c r="A1389" t="s">
        <v>3966</v>
      </c>
      <c r="B1389">
        <v>52</v>
      </c>
      <c r="C1389">
        <v>7.2524406015872955E-2</v>
      </c>
    </row>
    <row r="1390" spans="1:3">
      <c r="A1390" t="s">
        <v>3967</v>
      </c>
      <c r="B1390">
        <v>52</v>
      </c>
      <c r="C1390">
        <v>7.2524406015872955E-2</v>
      </c>
    </row>
    <row r="1391" spans="1:3">
      <c r="A1391" t="s">
        <v>3968</v>
      </c>
      <c r="B1391">
        <v>51</v>
      </c>
      <c r="C1391">
        <v>7.1129709482192993E-2</v>
      </c>
    </row>
    <row r="1392" spans="1:3">
      <c r="A1392" t="s">
        <v>3969</v>
      </c>
      <c r="B1392">
        <v>65</v>
      </c>
      <c r="C1392">
        <v>9.0655505657196045E-2</v>
      </c>
    </row>
    <row r="1393" spans="1:3">
      <c r="A1393" t="s">
        <v>3970</v>
      </c>
      <c r="B1393">
        <v>220</v>
      </c>
      <c r="C1393">
        <v>0.30683404207229614</v>
      </c>
    </row>
    <row r="1394" spans="1:3">
      <c r="A1394" t="s">
        <v>3971</v>
      </c>
      <c r="B1394">
        <v>170</v>
      </c>
      <c r="C1394">
        <v>0.23709902167320251</v>
      </c>
    </row>
    <row r="1395" spans="1:3">
      <c r="A1395" t="s">
        <v>3972</v>
      </c>
      <c r="B1395">
        <v>185</v>
      </c>
      <c r="C1395">
        <v>0.25801953673362732</v>
      </c>
    </row>
    <row r="1396" spans="1:3">
      <c r="A1396" t="s">
        <v>3973</v>
      </c>
      <c r="B1396">
        <v>142</v>
      </c>
      <c r="C1396">
        <v>0.19804741442203522</v>
      </c>
    </row>
    <row r="1397" spans="1:3">
      <c r="A1397" t="s">
        <v>3974</v>
      </c>
      <c r="B1397">
        <v>497</v>
      </c>
      <c r="C1397">
        <v>0.69316595792770386</v>
      </c>
    </row>
    <row r="1398" spans="1:3">
      <c r="A1398" t="s">
        <v>3975</v>
      </c>
      <c r="B1398">
        <v>51</v>
      </c>
      <c r="C1398">
        <v>8.9160837233066559E-2</v>
      </c>
    </row>
    <row r="1399" spans="1:3">
      <c r="A1399" t="s">
        <v>3976</v>
      </c>
      <c r="B1399">
        <v>49</v>
      </c>
      <c r="C1399">
        <v>8.5664339363574982E-2</v>
      </c>
    </row>
    <row r="1400" spans="1:3">
      <c r="A1400" t="s">
        <v>3977</v>
      </c>
      <c r="B1400">
        <v>41</v>
      </c>
      <c r="C1400">
        <v>7.1678318083286285E-2</v>
      </c>
    </row>
    <row r="1401" spans="1:3">
      <c r="A1401" t="s">
        <v>3978</v>
      </c>
      <c r="B1401">
        <v>55</v>
      </c>
      <c r="C1401">
        <v>9.6153847873210907E-2</v>
      </c>
    </row>
    <row r="1402" spans="1:3">
      <c r="A1402" t="s">
        <v>3979</v>
      </c>
      <c r="B1402">
        <v>196</v>
      </c>
      <c r="C1402">
        <v>0.34265735745429993</v>
      </c>
    </row>
    <row r="1403" spans="1:3">
      <c r="A1403" t="s">
        <v>3980</v>
      </c>
      <c r="B1403">
        <v>127</v>
      </c>
      <c r="C1403">
        <v>0.2220279723405838</v>
      </c>
    </row>
    <row r="1404" spans="1:3">
      <c r="A1404" t="s">
        <v>3981</v>
      </c>
      <c r="B1404">
        <v>154</v>
      </c>
      <c r="C1404">
        <v>0.26923078298568726</v>
      </c>
    </row>
    <row r="1405" spans="1:3">
      <c r="A1405" t="s">
        <v>3982</v>
      </c>
      <c r="B1405">
        <v>95</v>
      </c>
      <c r="C1405">
        <v>0.1660839170217514</v>
      </c>
    </row>
    <row r="1406" spans="1:3">
      <c r="A1406" t="s">
        <v>3983</v>
      </c>
      <c r="B1406">
        <v>376</v>
      </c>
      <c r="C1406">
        <v>0.65734267234802246</v>
      </c>
    </row>
    <row r="1407" spans="1:3">
      <c r="A1407" t="s">
        <v>3984</v>
      </c>
      <c r="B1407">
        <v>52</v>
      </c>
      <c r="C1407">
        <v>7.202216237783432E-2</v>
      </c>
    </row>
    <row r="1408" spans="1:3">
      <c r="A1408" t="s">
        <v>3985</v>
      </c>
      <c r="B1408">
        <v>52</v>
      </c>
      <c r="C1408">
        <v>7.202216237783432E-2</v>
      </c>
    </row>
    <row r="1409" spans="1:3">
      <c r="A1409" t="s">
        <v>3986</v>
      </c>
      <c r="B1409">
        <v>51</v>
      </c>
      <c r="C1409">
        <v>7.0637121796607971E-2</v>
      </c>
    </row>
    <row r="1410" spans="1:3">
      <c r="A1410" t="s">
        <v>3987</v>
      </c>
      <c r="B1410">
        <v>65</v>
      </c>
      <c r="C1410">
        <v>9.0027697384357452E-2</v>
      </c>
    </row>
    <row r="1411" spans="1:3">
      <c r="A1411" t="s">
        <v>3988</v>
      </c>
      <c r="B1411">
        <v>220</v>
      </c>
      <c r="C1411">
        <v>0.30470913648605347</v>
      </c>
    </row>
    <row r="1412" spans="1:3">
      <c r="A1412" t="s">
        <v>3989</v>
      </c>
      <c r="B1412">
        <v>171</v>
      </c>
      <c r="C1412">
        <v>0.23684211075305939</v>
      </c>
    </row>
    <row r="1413" spans="1:3">
      <c r="A1413" t="s">
        <v>3990</v>
      </c>
      <c r="B1413">
        <v>186</v>
      </c>
      <c r="C1413">
        <v>0.25761774182319641</v>
      </c>
    </row>
    <row r="1414" spans="1:3">
      <c r="A1414" t="s">
        <v>3991</v>
      </c>
      <c r="B1414">
        <v>145</v>
      </c>
      <c r="C1414">
        <v>0.20083102583885193</v>
      </c>
    </row>
    <row r="1415" spans="1:3">
      <c r="A1415" t="s">
        <v>3992</v>
      </c>
      <c r="B1415">
        <v>502</v>
      </c>
      <c r="C1415">
        <v>0.69529086351394653</v>
      </c>
    </row>
    <row r="1416" spans="1:3">
      <c r="A1416" t="s">
        <v>3993</v>
      </c>
      <c r="B1416">
        <v>52</v>
      </c>
      <c r="C1416">
        <v>9.0277776122093201E-2</v>
      </c>
    </row>
    <row r="1417" spans="1:3">
      <c r="A1417" t="s">
        <v>3994</v>
      </c>
      <c r="B1417">
        <v>49</v>
      </c>
      <c r="C1417">
        <v>8.5069447755813599E-2</v>
      </c>
    </row>
    <row r="1418" spans="1:3">
      <c r="A1418" t="s">
        <v>3995</v>
      </c>
      <c r="B1418">
        <v>41</v>
      </c>
      <c r="C1418">
        <v>7.1180552244186401E-2</v>
      </c>
    </row>
    <row r="1419" spans="1:3">
      <c r="A1419" t="s">
        <v>3996</v>
      </c>
      <c r="B1419">
        <v>55</v>
      </c>
      <c r="C1419">
        <v>9.54861119389534E-2</v>
      </c>
    </row>
    <row r="1420" spans="1:3">
      <c r="A1420" t="s">
        <v>3997</v>
      </c>
      <c r="B1420">
        <v>197</v>
      </c>
      <c r="C1420">
        <v>0.3420138955116272</v>
      </c>
    </row>
    <row r="1421" spans="1:3">
      <c r="A1421" t="s">
        <v>3998</v>
      </c>
      <c r="B1421">
        <v>128</v>
      </c>
      <c r="C1421">
        <v>0.2222222238779068</v>
      </c>
    </row>
    <row r="1422" spans="1:3">
      <c r="A1422" t="s">
        <v>3999</v>
      </c>
      <c r="B1422">
        <v>155</v>
      </c>
      <c r="C1422">
        <v>0.26909720897674561</v>
      </c>
    </row>
    <row r="1423" spans="1:3">
      <c r="A1423" t="s">
        <v>4000</v>
      </c>
      <c r="B1423">
        <v>96</v>
      </c>
      <c r="C1423">
        <v>0.1666666716337204</v>
      </c>
    </row>
    <row r="1424" spans="1:3">
      <c r="A1424" t="s">
        <v>4001</v>
      </c>
      <c r="B1424">
        <v>379</v>
      </c>
      <c r="C1424">
        <v>0.6579861044883728</v>
      </c>
    </row>
    <row r="1425" spans="1:3">
      <c r="A1425" t="s">
        <v>4002</v>
      </c>
      <c r="B1425">
        <v>51</v>
      </c>
      <c r="C1425">
        <v>9.0425528585910797E-2</v>
      </c>
    </row>
    <row r="1426" spans="1:3">
      <c r="A1426" t="s">
        <v>4003</v>
      </c>
      <c r="B1426">
        <v>50</v>
      </c>
      <c r="C1426">
        <v>8.8652484118938446E-2</v>
      </c>
    </row>
    <row r="1427" spans="1:3">
      <c r="A1427" t="s">
        <v>4004</v>
      </c>
      <c r="B1427">
        <v>50</v>
      </c>
      <c r="C1427">
        <v>8.8652484118938446E-2</v>
      </c>
    </row>
    <row r="1428" spans="1:3">
      <c r="A1428" t="s">
        <v>4005</v>
      </c>
      <c r="B1428">
        <v>61</v>
      </c>
      <c r="C1428">
        <v>0.10815602540969849</v>
      </c>
    </row>
    <row r="1429" spans="1:3">
      <c r="A1429" t="s">
        <v>4006</v>
      </c>
      <c r="B1429">
        <v>212</v>
      </c>
      <c r="C1429">
        <v>0.37588652968406677</v>
      </c>
    </row>
    <row r="1430" spans="1:3">
      <c r="A1430" t="s">
        <v>4007</v>
      </c>
      <c r="B1430">
        <v>130</v>
      </c>
      <c r="C1430">
        <v>0.23049645125865936</v>
      </c>
    </row>
    <row r="1431" spans="1:3">
      <c r="A1431" t="s">
        <v>4008</v>
      </c>
      <c r="B1431">
        <v>124</v>
      </c>
      <c r="C1431">
        <v>0.21985815465450287</v>
      </c>
    </row>
    <row r="1432" spans="1:3">
      <c r="A1432" t="s">
        <v>4009</v>
      </c>
      <c r="B1432">
        <v>98</v>
      </c>
      <c r="C1432">
        <v>0.173758864402771</v>
      </c>
    </row>
    <row r="1433" spans="1:3">
      <c r="A1433" t="s">
        <v>4010</v>
      </c>
      <c r="B1433">
        <v>352</v>
      </c>
      <c r="C1433">
        <v>0.62411350011825562</v>
      </c>
    </row>
    <row r="1434" spans="1:3">
      <c r="A1434" t="s">
        <v>4011</v>
      </c>
      <c r="B1434">
        <v>50</v>
      </c>
      <c r="C1434">
        <v>9.6525095403194427E-2</v>
      </c>
    </row>
    <row r="1435" spans="1:3">
      <c r="A1435" t="s">
        <v>4012</v>
      </c>
      <c r="B1435">
        <v>47</v>
      </c>
      <c r="C1435">
        <v>9.0733587741851807E-2</v>
      </c>
    </row>
    <row r="1436" spans="1:3">
      <c r="A1436" t="s">
        <v>4013</v>
      </c>
      <c r="B1436">
        <v>37</v>
      </c>
      <c r="C1436">
        <v>7.1428574621677399E-2</v>
      </c>
    </row>
    <row r="1437" spans="1:3">
      <c r="A1437" t="s">
        <v>4014</v>
      </c>
      <c r="B1437">
        <v>53</v>
      </c>
      <c r="C1437">
        <v>0.10231660306453705</v>
      </c>
    </row>
    <row r="1438" spans="1:3">
      <c r="A1438" t="s">
        <v>4015</v>
      </c>
      <c r="B1438">
        <v>187</v>
      </c>
      <c r="C1438">
        <v>0.36100387573242188</v>
      </c>
    </row>
    <row r="1439" spans="1:3">
      <c r="A1439" t="s">
        <v>4016</v>
      </c>
      <c r="B1439">
        <v>114</v>
      </c>
      <c r="C1439">
        <v>0.22007721662521362</v>
      </c>
    </row>
    <row r="1440" spans="1:3">
      <c r="A1440" t="s">
        <v>4017</v>
      </c>
      <c r="B1440">
        <v>136</v>
      </c>
      <c r="C1440">
        <v>0.26254826784133911</v>
      </c>
    </row>
    <row r="1441" spans="1:3">
      <c r="A1441" t="s">
        <v>4018</v>
      </c>
      <c r="B1441">
        <v>81</v>
      </c>
      <c r="C1441">
        <v>0.15637065470218658</v>
      </c>
    </row>
    <row r="1442" spans="1:3">
      <c r="A1442" t="s">
        <v>4019</v>
      </c>
      <c r="B1442">
        <v>331</v>
      </c>
      <c r="C1442">
        <v>0.63899612426757813</v>
      </c>
    </row>
    <row r="1443" spans="1:3">
      <c r="A1443" t="s">
        <v>4020</v>
      </c>
      <c r="B1443">
        <v>50</v>
      </c>
      <c r="C1443">
        <v>7.1428574621677399E-2</v>
      </c>
    </row>
    <row r="1444" spans="1:3">
      <c r="A1444" t="s">
        <v>4021</v>
      </c>
      <c r="B1444">
        <v>50</v>
      </c>
      <c r="C1444">
        <v>7.1428574621677399E-2</v>
      </c>
    </row>
    <row r="1445" spans="1:3">
      <c r="A1445" t="s">
        <v>4022</v>
      </c>
      <c r="B1445">
        <v>49</v>
      </c>
      <c r="C1445">
        <v>7.0000000298023224E-2</v>
      </c>
    </row>
    <row r="1446" spans="1:3">
      <c r="A1446" t="s">
        <v>4023</v>
      </c>
      <c r="B1446">
        <v>59</v>
      </c>
      <c r="C1446">
        <v>8.4285713732242584E-2</v>
      </c>
    </row>
    <row r="1447" spans="1:3">
      <c r="A1447" t="s">
        <v>4024</v>
      </c>
      <c r="B1447">
        <v>208</v>
      </c>
      <c r="C1447">
        <v>0.29714286327362061</v>
      </c>
    </row>
    <row r="1448" spans="1:3">
      <c r="A1448" t="s">
        <v>4025</v>
      </c>
      <c r="B1448">
        <v>168</v>
      </c>
      <c r="C1448">
        <v>0.23999999463558197</v>
      </c>
    </row>
    <row r="1449" spans="1:3">
      <c r="A1449" t="s">
        <v>4026</v>
      </c>
      <c r="B1449">
        <v>182</v>
      </c>
      <c r="C1449">
        <v>0.25999999046325684</v>
      </c>
    </row>
    <row r="1450" spans="1:3">
      <c r="A1450" t="s">
        <v>4027</v>
      </c>
      <c r="B1450">
        <v>142</v>
      </c>
      <c r="C1450">
        <v>0.20285713672637939</v>
      </c>
    </row>
    <row r="1451" spans="1:3">
      <c r="A1451" t="s">
        <v>4028</v>
      </c>
      <c r="B1451">
        <v>492</v>
      </c>
      <c r="C1451">
        <v>0.70285713672637939</v>
      </c>
    </row>
    <row r="1452" spans="1:3">
      <c r="A1452" t="s">
        <v>4029</v>
      </c>
      <c r="B1452">
        <v>48</v>
      </c>
      <c r="C1452">
        <v>8.633093535900116E-2</v>
      </c>
    </row>
    <row r="1453" spans="1:3">
      <c r="A1453" t="s">
        <v>4030</v>
      </c>
      <c r="B1453">
        <v>47</v>
      </c>
      <c r="C1453">
        <v>8.4532372653484344E-2</v>
      </c>
    </row>
    <row r="1454" spans="1:3">
      <c r="A1454" t="s">
        <v>4031</v>
      </c>
      <c r="B1454">
        <v>37</v>
      </c>
      <c r="C1454">
        <v>6.6546760499477386E-2</v>
      </c>
    </row>
    <row r="1455" spans="1:3">
      <c r="A1455" t="s">
        <v>4032</v>
      </c>
      <c r="B1455">
        <v>54</v>
      </c>
      <c r="C1455">
        <v>9.7122304141521454E-2</v>
      </c>
    </row>
    <row r="1456" spans="1:3">
      <c r="A1456" t="s">
        <v>4033</v>
      </c>
      <c r="B1456">
        <v>186</v>
      </c>
      <c r="C1456">
        <v>0.33453238010406494</v>
      </c>
    </row>
    <row r="1457" spans="1:3">
      <c r="A1457" t="s">
        <v>4034</v>
      </c>
      <c r="B1457">
        <v>125</v>
      </c>
      <c r="C1457">
        <v>0.22482013702392578</v>
      </c>
    </row>
    <row r="1458" spans="1:3">
      <c r="A1458" t="s">
        <v>4035</v>
      </c>
      <c r="B1458">
        <v>150</v>
      </c>
      <c r="C1458">
        <v>0.26978418231010437</v>
      </c>
    </row>
    <row r="1459" spans="1:3">
      <c r="A1459" t="s">
        <v>4036</v>
      </c>
      <c r="B1459">
        <v>95</v>
      </c>
      <c r="C1459">
        <v>0.1708633154630661</v>
      </c>
    </row>
    <row r="1460" spans="1:3">
      <c r="A1460" t="s">
        <v>4037</v>
      </c>
      <c r="B1460">
        <v>370</v>
      </c>
      <c r="C1460">
        <v>0.66546761989593506</v>
      </c>
    </row>
    <row r="1461" spans="1:3">
      <c r="A1461" t="s">
        <v>4038</v>
      </c>
      <c r="B1461">
        <v>52</v>
      </c>
      <c r="C1461">
        <v>7.2122052311897278E-2</v>
      </c>
    </row>
    <row r="1462" spans="1:3">
      <c r="A1462" t="s">
        <v>4039</v>
      </c>
      <c r="B1462">
        <v>52</v>
      </c>
      <c r="C1462">
        <v>7.2122052311897278E-2</v>
      </c>
    </row>
    <row r="1463" spans="1:3">
      <c r="A1463" t="s">
        <v>4040</v>
      </c>
      <c r="B1463">
        <v>51</v>
      </c>
      <c r="C1463">
        <v>7.0735089480876923E-2</v>
      </c>
    </row>
    <row r="1464" spans="1:3">
      <c r="A1464" t="s">
        <v>4041</v>
      </c>
      <c r="B1464">
        <v>65</v>
      </c>
      <c r="C1464">
        <v>9.0152569115161896E-2</v>
      </c>
    </row>
    <row r="1465" spans="1:3">
      <c r="A1465" t="s">
        <v>4042</v>
      </c>
      <c r="B1465">
        <v>220</v>
      </c>
      <c r="C1465">
        <v>0.30513176321983337</v>
      </c>
    </row>
    <row r="1466" spans="1:3">
      <c r="A1466" t="s">
        <v>4043</v>
      </c>
      <c r="B1466">
        <v>172</v>
      </c>
      <c r="C1466">
        <v>0.23855756223201752</v>
      </c>
    </row>
    <row r="1467" spans="1:3">
      <c r="A1467" t="s">
        <v>4044</v>
      </c>
      <c r="B1467">
        <v>185</v>
      </c>
      <c r="C1467">
        <v>0.25658807158470154</v>
      </c>
    </row>
    <row r="1468" spans="1:3">
      <c r="A1468" t="s">
        <v>4045</v>
      </c>
      <c r="B1468">
        <v>144</v>
      </c>
      <c r="C1468">
        <v>0.19972260296344757</v>
      </c>
    </row>
    <row r="1469" spans="1:3">
      <c r="A1469" t="s">
        <v>4046</v>
      </c>
      <c r="B1469">
        <v>501</v>
      </c>
      <c r="C1469">
        <v>0.69486826658248901</v>
      </c>
    </row>
    <row r="1470" spans="1:3">
      <c r="A1470" t="s">
        <v>4047</v>
      </c>
      <c r="B1470">
        <v>52</v>
      </c>
      <c r="C1470">
        <v>9.0750433504581451E-2</v>
      </c>
    </row>
    <row r="1471" spans="1:3">
      <c r="A1471" t="s">
        <v>4048</v>
      </c>
      <c r="B1471">
        <v>49</v>
      </c>
      <c r="C1471">
        <v>8.5514836013317108E-2</v>
      </c>
    </row>
    <row r="1472" spans="1:3">
      <c r="A1472" t="s">
        <v>4049</v>
      </c>
      <c r="B1472">
        <v>41</v>
      </c>
      <c r="C1472">
        <v>7.1553230285644531E-2</v>
      </c>
    </row>
    <row r="1473" spans="1:3">
      <c r="A1473" t="s">
        <v>4050</v>
      </c>
      <c r="B1473">
        <v>55</v>
      </c>
      <c r="C1473">
        <v>9.5986038446426392E-2</v>
      </c>
    </row>
    <row r="1474" spans="1:3">
      <c r="A1474" t="s">
        <v>4051</v>
      </c>
      <c r="B1474">
        <v>197</v>
      </c>
      <c r="C1474">
        <v>0.34380453824996948</v>
      </c>
    </row>
    <row r="1475" spans="1:3">
      <c r="A1475" t="s">
        <v>4052</v>
      </c>
      <c r="B1475">
        <v>127</v>
      </c>
      <c r="C1475">
        <v>0.22164048254489899</v>
      </c>
    </row>
    <row r="1476" spans="1:3">
      <c r="A1476" t="s">
        <v>4053</v>
      </c>
      <c r="B1476">
        <v>154</v>
      </c>
      <c r="C1476">
        <v>0.26876091957092285</v>
      </c>
    </row>
    <row r="1477" spans="1:3">
      <c r="A1477" t="s">
        <v>4054</v>
      </c>
      <c r="B1477">
        <v>95</v>
      </c>
      <c r="C1477">
        <v>0.16579405963420868</v>
      </c>
    </row>
    <row r="1478" spans="1:3">
      <c r="A1478" t="s">
        <v>4055</v>
      </c>
      <c r="B1478">
        <v>376</v>
      </c>
      <c r="C1478">
        <v>0.65619546175003052</v>
      </c>
    </row>
    <row r="1479" spans="1:3">
      <c r="A1479" t="s">
        <v>4056</v>
      </c>
      <c r="B1479">
        <v>51</v>
      </c>
      <c r="C1479">
        <v>8.9788734912872314E-2</v>
      </c>
    </row>
    <row r="1480" spans="1:3">
      <c r="A1480" t="s">
        <v>4057</v>
      </c>
      <c r="B1480">
        <v>52</v>
      </c>
      <c r="C1480">
        <v>9.1549292206764221E-2</v>
      </c>
    </row>
    <row r="1481" spans="1:3">
      <c r="A1481" t="s">
        <v>4058</v>
      </c>
      <c r="B1481">
        <v>51</v>
      </c>
      <c r="C1481">
        <v>8.9788734912872314E-2</v>
      </c>
    </row>
    <row r="1482" spans="1:3">
      <c r="A1482" t="s">
        <v>4059</v>
      </c>
      <c r="B1482">
        <v>65</v>
      </c>
      <c r="C1482">
        <v>0.11443661898374557</v>
      </c>
    </row>
    <row r="1483" spans="1:3">
      <c r="A1483" t="s">
        <v>4060</v>
      </c>
      <c r="B1483">
        <v>219</v>
      </c>
      <c r="C1483">
        <v>0.38556337356567383</v>
      </c>
    </row>
    <row r="1484" spans="1:3">
      <c r="A1484" t="s">
        <v>4061</v>
      </c>
      <c r="B1484">
        <v>141</v>
      </c>
      <c r="C1484">
        <v>0.24823944270610809</v>
      </c>
    </row>
    <row r="1485" spans="1:3">
      <c r="A1485" t="s">
        <v>4062</v>
      </c>
      <c r="B1485">
        <v>111</v>
      </c>
      <c r="C1485">
        <v>0.19542253017425537</v>
      </c>
    </row>
    <row r="1486" spans="1:3">
      <c r="A1486" t="s">
        <v>4063</v>
      </c>
      <c r="B1486">
        <v>97</v>
      </c>
      <c r="C1486">
        <v>0.17077465355396271</v>
      </c>
    </row>
    <row r="1487" spans="1:3">
      <c r="A1487" t="s">
        <v>4064</v>
      </c>
      <c r="B1487">
        <v>349</v>
      </c>
      <c r="C1487">
        <v>0.61443662643432617</v>
      </c>
    </row>
    <row r="1488" spans="1:3">
      <c r="A1488" t="s">
        <v>4065</v>
      </c>
      <c r="B1488">
        <v>52</v>
      </c>
      <c r="C1488">
        <v>0.11479029059410095</v>
      </c>
    </row>
    <row r="1489" spans="1:3">
      <c r="A1489" t="s">
        <v>4066</v>
      </c>
      <c r="B1489">
        <v>49</v>
      </c>
      <c r="C1489">
        <v>0.10816776752471924</v>
      </c>
    </row>
    <row r="1490" spans="1:3">
      <c r="A1490" t="s">
        <v>4067</v>
      </c>
      <c r="B1490">
        <v>41</v>
      </c>
      <c r="C1490">
        <v>9.0507723391056061E-2</v>
      </c>
    </row>
    <row r="1491" spans="1:3">
      <c r="A1491" t="s">
        <v>4068</v>
      </c>
      <c r="B1491">
        <v>53</v>
      </c>
      <c r="C1491">
        <v>0.11699779331684113</v>
      </c>
    </row>
    <row r="1492" spans="1:3">
      <c r="A1492" t="s">
        <v>4069</v>
      </c>
      <c r="B1492">
        <v>195</v>
      </c>
      <c r="C1492">
        <v>0.43046358227729797</v>
      </c>
    </row>
    <row r="1493" spans="1:3">
      <c r="A1493" t="s">
        <v>4070</v>
      </c>
      <c r="B1493">
        <v>108</v>
      </c>
      <c r="C1493">
        <v>0.2384105920791626</v>
      </c>
    </row>
    <row r="1494" spans="1:3">
      <c r="A1494" t="s">
        <v>4071</v>
      </c>
      <c r="B1494">
        <v>98</v>
      </c>
      <c r="C1494">
        <v>0.21633553504943848</v>
      </c>
    </row>
    <row r="1495" spans="1:3">
      <c r="A1495" t="s">
        <v>4072</v>
      </c>
      <c r="B1495">
        <v>52</v>
      </c>
      <c r="C1495">
        <v>0.11479029059410095</v>
      </c>
    </row>
    <row r="1496" spans="1:3">
      <c r="A1496" t="s">
        <v>4073</v>
      </c>
      <c r="B1496">
        <v>258</v>
      </c>
      <c r="C1496">
        <v>0.56953644752502441</v>
      </c>
    </row>
    <row r="1497" spans="1:3">
      <c r="A1497" t="s">
        <v>4074</v>
      </c>
      <c r="B1497">
        <v>0</v>
      </c>
    </row>
    <row r="1498" spans="1:3">
      <c r="A1498" t="s">
        <v>4080</v>
      </c>
      <c r="B1498">
        <v>0</v>
      </c>
    </row>
    <row r="1499" spans="1:3">
      <c r="A1499" t="s">
        <v>5879</v>
      </c>
      <c r="B1499">
        <v>0</v>
      </c>
    </row>
    <row r="1500" spans="1:3">
      <c r="A1500" t="s">
        <v>4075</v>
      </c>
      <c r="B1500">
        <v>0</v>
      </c>
    </row>
    <row r="1501" spans="1:3">
      <c r="A1501" t="s">
        <v>4081</v>
      </c>
      <c r="B1501">
        <v>0</v>
      </c>
    </row>
    <row r="1502" spans="1:3">
      <c r="A1502" t="s">
        <v>5880</v>
      </c>
      <c r="B1502">
        <v>0</v>
      </c>
    </row>
    <row r="1503" spans="1:3">
      <c r="A1503" t="s">
        <v>4076</v>
      </c>
      <c r="B1503">
        <v>0</v>
      </c>
    </row>
    <row r="1504" spans="1:3">
      <c r="A1504" t="s">
        <v>4082</v>
      </c>
      <c r="B1504">
        <v>0</v>
      </c>
    </row>
    <row r="1505" spans="1:2">
      <c r="A1505" t="s">
        <v>5881</v>
      </c>
      <c r="B1505">
        <v>0</v>
      </c>
    </row>
    <row r="1506" spans="1:2">
      <c r="A1506" t="s">
        <v>4077</v>
      </c>
      <c r="B1506">
        <v>0</v>
      </c>
    </row>
    <row r="1507" spans="1:2">
      <c r="A1507" t="s">
        <v>4083</v>
      </c>
      <c r="B1507">
        <v>0</v>
      </c>
    </row>
    <row r="1508" spans="1:2">
      <c r="A1508" t="s">
        <v>5882</v>
      </c>
      <c r="B1508">
        <v>0</v>
      </c>
    </row>
    <row r="1509" spans="1:2">
      <c r="A1509" t="s">
        <v>4078</v>
      </c>
      <c r="B1509">
        <v>0</v>
      </c>
    </row>
    <row r="1510" spans="1:2">
      <c r="A1510" t="s">
        <v>4084</v>
      </c>
      <c r="B1510">
        <v>0</v>
      </c>
    </row>
    <row r="1511" spans="1:2">
      <c r="A1511" t="s">
        <v>5883</v>
      </c>
      <c r="B1511">
        <v>0</v>
      </c>
    </row>
    <row r="1512" spans="1:2">
      <c r="A1512" t="s">
        <v>4079</v>
      </c>
      <c r="B1512">
        <v>0</v>
      </c>
    </row>
    <row r="1513" spans="1:2">
      <c r="A1513" t="s">
        <v>4085</v>
      </c>
      <c r="B1513">
        <v>0</v>
      </c>
    </row>
    <row r="1514" spans="1:2">
      <c r="A1514" t="s">
        <v>5884</v>
      </c>
      <c r="B1514">
        <v>0</v>
      </c>
    </row>
    <row r="1515" spans="1:2">
      <c r="A1515" t="s">
        <v>4086</v>
      </c>
      <c r="B1515">
        <v>0</v>
      </c>
    </row>
    <row r="1516" spans="1:2">
      <c r="A1516" t="s">
        <v>4092</v>
      </c>
      <c r="B1516">
        <v>0</v>
      </c>
    </row>
    <row r="1517" spans="1:2">
      <c r="A1517" t="s">
        <v>5885</v>
      </c>
      <c r="B1517">
        <v>0</v>
      </c>
    </row>
    <row r="1518" spans="1:2">
      <c r="A1518" t="s">
        <v>4087</v>
      </c>
      <c r="B1518">
        <v>0</v>
      </c>
    </row>
    <row r="1519" spans="1:2">
      <c r="A1519" t="s">
        <v>4093</v>
      </c>
      <c r="B1519">
        <v>0</v>
      </c>
    </row>
    <row r="1520" spans="1:2">
      <c r="A1520" t="s">
        <v>5886</v>
      </c>
      <c r="B1520">
        <v>0</v>
      </c>
    </row>
    <row r="1521" spans="1:2">
      <c r="A1521" t="s">
        <v>4088</v>
      </c>
      <c r="B1521">
        <v>0</v>
      </c>
    </row>
    <row r="1522" spans="1:2">
      <c r="A1522" t="s">
        <v>4094</v>
      </c>
      <c r="B1522">
        <v>0</v>
      </c>
    </row>
    <row r="1523" spans="1:2">
      <c r="A1523" t="s">
        <v>5887</v>
      </c>
      <c r="B1523">
        <v>0</v>
      </c>
    </row>
    <row r="1524" spans="1:2">
      <c r="A1524" t="s">
        <v>4089</v>
      </c>
      <c r="B1524">
        <v>0</v>
      </c>
    </row>
    <row r="1525" spans="1:2">
      <c r="A1525" t="s">
        <v>4095</v>
      </c>
      <c r="B1525">
        <v>0</v>
      </c>
    </row>
    <row r="1526" spans="1:2">
      <c r="A1526" t="s">
        <v>5888</v>
      </c>
      <c r="B1526">
        <v>0</v>
      </c>
    </row>
    <row r="1527" spans="1:2">
      <c r="A1527" t="s">
        <v>4090</v>
      </c>
      <c r="B1527">
        <v>0</v>
      </c>
    </row>
    <row r="1528" spans="1:2">
      <c r="A1528" t="s">
        <v>4096</v>
      </c>
      <c r="B1528">
        <v>0</v>
      </c>
    </row>
    <row r="1529" spans="1:2">
      <c r="A1529" t="s">
        <v>5889</v>
      </c>
      <c r="B1529">
        <v>0</v>
      </c>
    </row>
    <row r="1530" spans="1:2">
      <c r="A1530" t="s">
        <v>4091</v>
      </c>
      <c r="B1530">
        <v>0</v>
      </c>
    </row>
    <row r="1531" spans="1:2">
      <c r="A1531" t="s">
        <v>4097</v>
      </c>
      <c r="B1531">
        <v>0</v>
      </c>
    </row>
    <row r="1532" spans="1:2">
      <c r="A1532" t="s">
        <v>5890</v>
      </c>
      <c r="B1532">
        <v>0</v>
      </c>
    </row>
    <row r="1533" spans="1:2">
      <c r="A1533" t="s">
        <v>4098</v>
      </c>
      <c r="B1533">
        <v>0</v>
      </c>
    </row>
    <row r="1534" spans="1:2">
      <c r="A1534" t="s">
        <v>4104</v>
      </c>
      <c r="B1534">
        <v>0</v>
      </c>
    </row>
    <row r="1535" spans="1:2">
      <c r="A1535" t="s">
        <v>5891</v>
      </c>
      <c r="B1535">
        <v>0</v>
      </c>
    </row>
    <row r="1536" spans="1:2">
      <c r="A1536" t="s">
        <v>4099</v>
      </c>
      <c r="B1536">
        <v>0</v>
      </c>
    </row>
    <row r="1537" spans="1:2">
      <c r="A1537" t="s">
        <v>4105</v>
      </c>
      <c r="B1537">
        <v>0</v>
      </c>
    </row>
    <row r="1538" spans="1:2">
      <c r="A1538" t="s">
        <v>5892</v>
      </c>
      <c r="B1538">
        <v>0</v>
      </c>
    </row>
    <row r="1539" spans="1:2">
      <c r="A1539" t="s">
        <v>4100</v>
      </c>
      <c r="B1539">
        <v>0</v>
      </c>
    </row>
    <row r="1540" spans="1:2">
      <c r="A1540" t="s">
        <v>4106</v>
      </c>
      <c r="B1540">
        <v>0</v>
      </c>
    </row>
    <row r="1541" spans="1:2">
      <c r="A1541" t="s">
        <v>5893</v>
      </c>
      <c r="B1541">
        <v>0</v>
      </c>
    </row>
    <row r="1542" spans="1:2">
      <c r="A1542" t="s">
        <v>4101</v>
      </c>
      <c r="B1542">
        <v>0</v>
      </c>
    </row>
    <row r="1543" spans="1:2">
      <c r="A1543" t="s">
        <v>4107</v>
      </c>
      <c r="B1543">
        <v>0</v>
      </c>
    </row>
    <row r="1544" spans="1:2">
      <c r="A1544" t="s">
        <v>5894</v>
      </c>
      <c r="B1544">
        <v>0</v>
      </c>
    </row>
    <row r="1545" spans="1:2">
      <c r="A1545" t="s">
        <v>4102</v>
      </c>
      <c r="B1545">
        <v>0</v>
      </c>
    </row>
    <row r="1546" spans="1:2">
      <c r="A1546" t="s">
        <v>4108</v>
      </c>
      <c r="B1546">
        <v>0</v>
      </c>
    </row>
    <row r="1547" spans="1:2">
      <c r="A1547" t="s">
        <v>5895</v>
      </c>
      <c r="B1547">
        <v>0</v>
      </c>
    </row>
    <row r="1548" spans="1:2">
      <c r="A1548" t="s">
        <v>4103</v>
      </c>
      <c r="B1548">
        <v>0</v>
      </c>
    </row>
    <row r="1549" spans="1:2">
      <c r="A1549" t="s">
        <v>4109</v>
      </c>
      <c r="B1549">
        <v>0</v>
      </c>
    </row>
    <row r="1550" spans="1:2">
      <c r="A1550" t="s">
        <v>5896</v>
      </c>
      <c r="B1550">
        <v>0</v>
      </c>
    </row>
    <row r="1551" spans="1:2">
      <c r="A1551" t="s">
        <v>4110</v>
      </c>
      <c r="B1551">
        <v>0</v>
      </c>
    </row>
    <row r="1552" spans="1:2">
      <c r="A1552" t="s">
        <v>4116</v>
      </c>
      <c r="B1552">
        <v>0</v>
      </c>
    </row>
    <row r="1553" spans="1:2">
      <c r="A1553" t="s">
        <v>5897</v>
      </c>
      <c r="B1553">
        <v>0</v>
      </c>
    </row>
    <row r="1554" spans="1:2">
      <c r="A1554" t="s">
        <v>4111</v>
      </c>
      <c r="B1554">
        <v>0</v>
      </c>
    </row>
    <row r="1555" spans="1:2">
      <c r="A1555" t="s">
        <v>4117</v>
      </c>
      <c r="B1555">
        <v>0</v>
      </c>
    </row>
    <row r="1556" spans="1:2">
      <c r="A1556" t="s">
        <v>5898</v>
      </c>
      <c r="B1556">
        <v>0</v>
      </c>
    </row>
    <row r="1557" spans="1:2">
      <c r="A1557" t="s">
        <v>4112</v>
      </c>
      <c r="B1557">
        <v>0</v>
      </c>
    </row>
    <row r="1558" spans="1:2">
      <c r="A1558" t="s">
        <v>4118</v>
      </c>
      <c r="B1558">
        <v>0</v>
      </c>
    </row>
    <row r="1559" spans="1:2">
      <c r="A1559" t="s">
        <v>5899</v>
      </c>
      <c r="B1559">
        <v>0</v>
      </c>
    </row>
    <row r="1560" spans="1:2">
      <c r="A1560" t="s">
        <v>4113</v>
      </c>
      <c r="B1560">
        <v>0</v>
      </c>
    </row>
    <row r="1561" spans="1:2">
      <c r="A1561" t="s">
        <v>4119</v>
      </c>
      <c r="B1561">
        <v>0</v>
      </c>
    </row>
    <row r="1562" spans="1:2">
      <c r="A1562" t="s">
        <v>5900</v>
      </c>
      <c r="B1562">
        <v>0</v>
      </c>
    </row>
    <row r="1563" spans="1:2">
      <c r="A1563" t="s">
        <v>4114</v>
      </c>
      <c r="B1563">
        <v>0</v>
      </c>
    </row>
    <row r="1564" spans="1:2">
      <c r="A1564" t="s">
        <v>4120</v>
      </c>
      <c r="B1564">
        <v>0</v>
      </c>
    </row>
    <row r="1565" spans="1:2">
      <c r="A1565" t="s">
        <v>5901</v>
      </c>
      <c r="B1565">
        <v>0</v>
      </c>
    </row>
    <row r="1566" spans="1:2">
      <c r="A1566" t="s">
        <v>4115</v>
      </c>
      <c r="B1566">
        <v>0</v>
      </c>
    </row>
    <row r="1567" spans="1:2">
      <c r="A1567" t="s">
        <v>4121</v>
      </c>
      <c r="B1567">
        <v>0</v>
      </c>
    </row>
    <row r="1568" spans="1:2">
      <c r="A1568" t="s">
        <v>5902</v>
      </c>
      <c r="B1568">
        <v>0</v>
      </c>
    </row>
    <row r="1569" spans="1:2">
      <c r="A1569" t="s">
        <v>4122</v>
      </c>
      <c r="B1569">
        <v>0</v>
      </c>
    </row>
    <row r="1570" spans="1:2">
      <c r="A1570" t="s">
        <v>4128</v>
      </c>
      <c r="B1570">
        <v>0</v>
      </c>
    </row>
    <row r="1571" spans="1:2">
      <c r="A1571" t="s">
        <v>5903</v>
      </c>
      <c r="B1571">
        <v>0</v>
      </c>
    </row>
    <row r="1572" spans="1:2">
      <c r="A1572" t="s">
        <v>4123</v>
      </c>
      <c r="B1572">
        <v>0</v>
      </c>
    </row>
    <row r="1573" spans="1:2">
      <c r="A1573" t="s">
        <v>4129</v>
      </c>
      <c r="B1573">
        <v>0</v>
      </c>
    </row>
    <row r="1574" spans="1:2">
      <c r="A1574" t="s">
        <v>5904</v>
      </c>
      <c r="B1574">
        <v>0</v>
      </c>
    </row>
    <row r="1575" spans="1:2">
      <c r="A1575" t="s">
        <v>4124</v>
      </c>
      <c r="B1575">
        <v>0</v>
      </c>
    </row>
    <row r="1576" spans="1:2">
      <c r="A1576" t="s">
        <v>4130</v>
      </c>
      <c r="B1576">
        <v>0</v>
      </c>
    </row>
    <row r="1577" spans="1:2">
      <c r="A1577" t="s">
        <v>5905</v>
      </c>
      <c r="B1577">
        <v>0</v>
      </c>
    </row>
    <row r="1578" spans="1:2">
      <c r="A1578" t="s">
        <v>4125</v>
      </c>
      <c r="B1578">
        <v>0</v>
      </c>
    </row>
    <row r="1579" spans="1:2">
      <c r="A1579" t="s">
        <v>4131</v>
      </c>
      <c r="B1579">
        <v>0</v>
      </c>
    </row>
    <row r="1580" spans="1:2">
      <c r="A1580" t="s">
        <v>5906</v>
      </c>
      <c r="B1580">
        <v>0</v>
      </c>
    </row>
    <row r="1581" spans="1:2">
      <c r="A1581" t="s">
        <v>4126</v>
      </c>
      <c r="B1581">
        <v>0</v>
      </c>
    </row>
    <row r="1582" spans="1:2">
      <c r="A1582" t="s">
        <v>4132</v>
      </c>
      <c r="B1582">
        <v>0</v>
      </c>
    </row>
    <row r="1583" spans="1:2">
      <c r="A1583" t="s">
        <v>5907</v>
      </c>
      <c r="B1583">
        <v>0</v>
      </c>
    </row>
    <row r="1584" spans="1:2">
      <c r="A1584" t="s">
        <v>4127</v>
      </c>
      <c r="B1584">
        <v>0</v>
      </c>
    </row>
    <row r="1585" spans="1:3">
      <c r="A1585" t="s">
        <v>4133</v>
      </c>
      <c r="B1585">
        <v>0</v>
      </c>
    </row>
    <row r="1586" spans="1:3">
      <c r="A1586" t="s">
        <v>5908</v>
      </c>
      <c r="B1586">
        <v>0</v>
      </c>
    </row>
    <row r="1587" spans="1:3">
      <c r="A1587" t="s">
        <v>4134</v>
      </c>
      <c r="B1587">
        <v>2</v>
      </c>
      <c r="C1587">
        <v>0.5</v>
      </c>
    </row>
    <row r="1588" spans="1:3">
      <c r="A1588" t="s">
        <v>4140</v>
      </c>
      <c r="B1588">
        <v>0</v>
      </c>
    </row>
    <row r="1589" spans="1:3">
      <c r="A1589" t="s">
        <v>5909</v>
      </c>
      <c r="B1589">
        <v>2</v>
      </c>
      <c r="C1589">
        <v>0.5</v>
      </c>
    </row>
    <row r="1590" spans="1:3">
      <c r="A1590" t="s">
        <v>4135</v>
      </c>
      <c r="B1590">
        <v>0</v>
      </c>
      <c r="C1590">
        <v>0</v>
      </c>
    </row>
    <row r="1591" spans="1:3">
      <c r="A1591" t="s">
        <v>4141</v>
      </c>
      <c r="B1591">
        <v>0</v>
      </c>
    </row>
    <row r="1592" spans="1:3">
      <c r="A1592" t="s">
        <v>5910</v>
      </c>
      <c r="B1592">
        <v>0</v>
      </c>
      <c r="C1592">
        <v>0</v>
      </c>
    </row>
    <row r="1593" spans="1:3">
      <c r="A1593" t="s">
        <v>4136</v>
      </c>
      <c r="B1593">
        <v>2</v>
      </c>
      <c r="C1593">
        <v>0.5</v>
      </c>
    </row>
    <row r="1594" spans="1:3">
      <c r="A1594" t="s">
        <v>4142</v>
      </c>
      <c r="B1594">
        <v>0</v>
      </c>
    </row>
    <row r="1595" spans="1:3">
      <c r="A1595" t="s">
        <v>5911</v>
      </c>
      <c r="B1595">
        <v>2</v>
      </c>
      <c r="C1595">
        <v>0.5</v>
      </c>
    </row>
    <row r="1596" spans="1:3">
      <c r="A1596" t="s">
        <v>4137</v>
      </c>
      <c r="B1596">
        <v>0</v>
      </c>
      <c r="C1596">
        <v>0</v>
      </c>
    </row>
    <row r="1597" spans="1:3">
      <c r="A1597" t="s">
        <v>4143</v>
      </c>
      <c r="B1597">
        <v>0</v>
      </c>
    </row>
    <row r="1598" spans="1:3">
      <c r="A1598" t="s">
        <v>5912</v>
      </c>
      <c r="B1598">
        <v>0</v>
      </c>
      <c r="C1598">
        <v>0</v>
      </c>
    </row>
    <row r="1599" spans="1:3">
      <c r="A1599" t="s">
        <v>4138</v>
      </c>
      <c r="B1599">
        <v>0</v>
      </c>
      <c r="C1599">
        <v>0</v>
      </c>
    </row>
    <row r="1600" spans="1:3">
      <c r="A1600" t="s">
        <v>4144</v>
      </c>
      <c r="B1600">
        <v>0</v>
      </c>
    </row>
    <row r="1601" spans="1:3">
      <c r="A1601" t="s">
        <v>5913</v>
      </c>
      <c r="B1601">
        <v>0</v>
      </c>
      <c r="C1601">
        <v>0</v>
      </c>
    </row>
    <row r="1602" spans="1:3">
      <c r="A1602" t="s">
        <v>4139</v>
      </c>
      <c r="B1602">
        <v>0</v>
      </c>
      <c r="C1602">
        <v>0</v>
      </c>
    </row>
    <row r="1603" spans="1:3">
      <c r="A1603" t="s">
        <v>4145</v>
      </c>
      <c r="B1603">
        <v>0</v>
      </c>
    </row>
    <row r="1604" spans="1:3">
      <c r="A1604" t="s">
        <v>5914</v>
      </c>
      <c r="B1604">
        <v>0</v>
      </c>
      <c r="C1604">
        <v>0</v>
      </c>
    </row>
    <row r="1605" spans="1:3">
      <c r="A1605" t="s">
        <v>4146</v>
      </c>
      <c r="B1605">
        <v>12</v>
      </c>
      <c r="C1605">
        <v>0.29268291592597961</v>
      </c>
    </row>
    <row r="1606" spans="1:3">
      <c r="A1606" t="s">
        <v>4152</v>
      </c>
      <c r="B1606">
        <v>29</v>
      </c>
      <c r="C1606">
        <v>0.74358975887298584</v>
      </c>
    </row>
    <row r="1607" spans="1:3">
      <c r="A1607" t="s">
        <v>5915</v>
      </c>
      <c r="B1607">
        <v>41</v>
      </c>
      <c r="C1607">
        <v>0.51249998807907104</v>
      </c>
    </row>
    <row r="1608" spans="1:3">
      <c r="A1608" t="s">
        <v>4147</v>
      </c>
      <c r="B1608">
        <v>6</v>
      </c>
      <c r="C1608">
        <v>0.14634145796298981</v>
      </c>
    </row>
    <row r="1609" spans="1:3">
      <c r="A1609" t="s">
        <v>4153</v>
      </c>
      <c r="B1609">
        <v>3</v>
      </c>
      <c r="C1609">
        <v>7.6923079788684845E-2</v>
      </c>
    </row>
    <row r="1610" spans="1:3">
      <c r="A1610" t="s">
        <v>5916</v>
      </c>
      <c r="B1610">
        <v>9</v>
      </c>
      <c r="C1610">
        <v>0.11249999701976776</v>
      </c>
    </row>
    <row r="1611" spans="1:3">
      <c r="A1611" t="s">
        <v>4148</v>
      </c>
      <c r="B1611">
        <v>22</v>
      </c>
      <c r="C1611">
        <v>0.53658539056777954</v>
      </c>
    </row>
    <row r="1612" spans="1:3">
      <c r="A1612" t="s">
        <v>4154</v>
      </c>
      <c r="B1612">
        <v>3</v>
      </c>
      <c r="C1612">
        <v>7.6923079788684845E-2</v>
      </c>
    </row>
    <row r="1613" spans="1:3">
      <c r="A1613" t="s">
        <v>5917</v>
      </c>
      <c r="B1613">
        <v>25</v>
      </c>
      <c r="C1613">
        <v>0.3125</v>
      </c>
    </row>
    <row r="1614" spans="1:3">
      <c r="A1614" t="s">
        <v>4149</v>
      </c>
      <c r="B1614">
        <v>1</v>
      </c>
      <c r="C1614">
        <v>2.4390242993831635E-2</v>
      </c>
    </row>
    <row r="1615" spans="1:3">
      <c r="A1615" t="s">
        <v>4155</v>
      </c>
      <c r="B1615">
        <v>2</v>
      </c>
      <c r="C1615">
        <v>5.128205195069313E-2</v>
      </c>
    </row>
    <row r="1616" spans="1:3">
      <c r="A1616" t="s">
        <v>5918</v>
      </c>
      <c r="B1616">
        <v>3</v>
      </c>
      <c r="C1616">
        <v>3.7500001490116119E-2</v>
      </c>
    </row>
    <row r="1617" spans="1:3">
      <c r="A1617" t="s">
        <v>4150</v>
      </c>
      <c r="B1617">
        <v>0</v>
      </c>
      <c r="C1617">
        <v>0</v>
      </c>
    </row>
    <row r="1618" spans="1:3">
      <c r="A1618" t="s">
        <v>4156</v>
      </c>
      <c r="B1618">
        <v>2</v>
      </c>
      <c r="C1618">
        <v>5.128205195069313E-2</v>
      </c>
    </row>
    <row r="1619" spans="1:3">
      <c r="A1619" t="s">
        <v>5919</v>
      </c>
      <c r="B1619">
        <v>2</v>
      </c>
      <c r="C1619">
        <v>2.500000037252903E-2</v>
      </c>
    </row>
    <row r="1620" spans="1:3">
      <c r="A1620" t="s">
        <v>4151</v>
      </c>
      <c r="B1620">
        <v>0</v>
      </c>
      <c r="C1620">
        <v>0</v>
      </c>
    </row>
    <row r="1621" spans="1:3">
      <c r="A1621" t="s">
        <v>4157</v>
      </c>
      <c r="B1621">
        <v>0</v>
      </c>
      <c r="C1621">
        <v>0</v>
      </c>
    </row>
    <row r="1622" spans="1:3">
      <c r="A1622" t="s">
        <v>5920</v>
      </c>
      <c r="B1622">
        <v>0</v>
      </c>
      <c r="C1622">
        <v>0</v>
      </c>
    </row>
    <row r="1623" spans="1:3">
      <c r="A1623" t="s">
        <v>4158</v>
      </c>
      <c r="B1623">
        <v>0</v>
      </c>
    </row>
    <row r="1624" spans="1:3">
      <c r="A1624" t="s">
        <v>4164</v>
      </c>
      <c r="B1624">
        <v>0</v>
      </c>
    </row>
    <row r="1625" spans="1:3">
      <c r="A1625" t="s">
        <v>5921</v>
      </c>
      <c r="B1625">
        <v>0</v>
      </c>
    </row>
    <row r="1626" spans="1:3">
      <c r="A1626" t="s">
        <v>4159</v>
      </c>
      <c r="B1626">
        <v>0</v>
      </c>
    </row>
    <row r="1627" spans="1:3">
      <c r="A1627" t="s">
        <v>4165</v>
      </c>
      <c r="B1627">
        <v>0</v>
      </c>
    </row>
    <row r="1628" spans="1:3">
      <c r="A1628" t="s">
        <v>5922</v>
      </c>
      <c r="B1628">
        <v>0</v>
      </c>
    </row>
    <row r="1629" spans="1:3">
      <c r="A1629" t="s">
        <v>4160</v>
      </c>
      <c r="B1629">
        <v>0</v>
      </c>
    </row>
    <row r="1630" spans="1:3">
      <c r="A1630" t="s">
        <v>4166</v>
      </c>
      <c r="B1630">
        <v>0</v>
      </c>
    </row>
    <row r="1631" spans="1:3">
      <c r="A1631" t="s">
        <v>5923</v>
      </c>
      <c r="B1631">
        <v>0</v>
      </c>
    </row>
    <row r="1632" spans="1:3">
      <c r="A1632" t="s">
        <v>4161</v>
      </c>
      <c r="B1632">
        <v>0</v>
      </c>
    </row>
    <row r="1633" spans="1:2">
      <c r="A1633" t="s">
        <v>4167</v>
      </c>
      <c r="B1633">
        <v>0</v>
      </c>
    </row>
    <row r="1634" spans="1:2">
      <c r="A1634" t="s">
        <v>5924</v>
      </c>
      <c r="B1634">
        <v>0</v>
      </c>
    </row>
    <row r="1635" spans="1:2">
      <c r="A1635" t="s">
        <v>4162</v>
      </c>
      <c r="B1635">
        <v>0</v>
      </c>
    </row>
    <row r="1636" spans="1:2">
      <c r="A1636" t="s">
        <v>4168</v>
      </c>
      <c r="B1636">
        <v>0</v>
      </c>
    </row>
    <row r="1637" spans="1:2">
      <c r="A1637" t="s">
        <v>5925</v>
      </c>
      <c r="B1637">
        <v>0</v>
      </c>
    </row>
    <row r="1638" spans="1:2">
      <c r="A1638" t="s">
        <v>4163</v>
      </c>
      <c r="B1638">
        <v>0</v>
      </c>
    </row>
    <row r="1639" spans="1:2">
      <c r="A1639" t="s">
        <v>4169</v>
      </c>
      <c r="B1639">
        <v>0</v>
      </c>
    </row>
    <row r="1640" spans="1:2">
      <c r="A1640" t="s">
        <v>5926</v>
      </c>
      <c r="B1640">
        <v>0</v>
      </c>
    </row>
    <row r="1641" spans="1:2">
      <c r="A1641" t="s">
        <v>4170</v>
      </c>
      <c r="B1641">
        <v>0</v>
      </c>
    </row>
    <row r="1642" spans="1:2">
      <c r="A1642" t="s">
        <v>4176</v>
      </c>
      <c r="B1642">
        <v>0</v>
      </c>
    </row>
    <row r="1643" spans="1:2">
      <c r="A1643" t="s">
        <v>5927</v>
      </c>
      <c r="B1643">
        <v>0</v>
      </c>
    </row>
    <row r="1644" spans="1:2">
      <c r="A1644" t="s">
        <v>4171</v>
      </c>
      <c r="B1644">
        <v>0</v>
      </c>
    </row>
    <row r="1645" spans="1:2">
      <c r="A1645" t="s">
        <v>4177</v>
      </c>
      <c r="B1645">
        <v>0</v>
      </c>
    </row>
    <row r="1646" spans="1:2">
      <c r="A1646" t="s">
        <v>5928</v>
      </c>
      <c r="B1646">
        <v>0</v>
      </c>
    </row>
    <row r="1647" spans="1:2">
      <c r="A1647" t="s">
        <v>4172</v>
      </c>
      <c r="B1647">
        <v>0</v>
      </c>
    </row>
    <row r="1648" spans="1:2">
      <c r="A1648" t="s">
        <v>4178</v>
      </c>
      <c r="B1648">
        <v>0</v>
      </c>
    </row>
    <row r="1649" spans="1:2">
      <c r="A1649" t="s">
        <v>5929</v>
      </c>
      <c r="B1649">
        <v>0</v>
      </c>
    </row>
    <row r="1650" spans="1:2">
      <c r="A1650" t="s">
        <v>4173</v>
      </c>
      <c r="B1650">
        <v>0</v>
      </c>
    </row>
    <row r="1651" spans="1:2">
      <c r="A1651" t="s">
        <v>4179</v>
      </c>
      <c r="B1651">
        <v>0</v>
      </c>
    </row>
    <row r="1652" spans="1:2">
      <c r="A1652" t="s">
        <v>5930</v>
      </c>
      <c r="B1652">
        <v>0</v>
      </c>
    </row>
    <row r="1653" spans="1:2">
      <c r="A1653" t="s">
        <v>4174</v>
      </c>
      <c r="B1653">
        <v>0</v>
      </c>
    </row>
    <row r="1654" spans="1:2">
      <c r="A1654" t="s">
        <v>4180</v>
      </c>
      <c r="B1654">
        <v>0</v>
      </c>
    </row>
    <row r="1655" spans="1:2">
      <c r="A1655" t="s">
        <v>5931</v>
      </c>
      <c r="B1655">
        <v>0</v>
      </c>
    </row>
    <row r="1656" spans="1:2">
      <c r="A1656" t="s">
        <v>4175</v>
      </c>
      <c r="B1656">
        <v>0</v>
      </c>
    </row>
    <row r="1657" spans="1:2">
      <c r="A1657" t="s">
        <v>4181</v>
      </c>
      <c r="B1657">
        <v>0</v>
      </c>
    </row>
    <row r="1658" spans="1:2">
      <c r="A1658" t="s">
        <v>5932</v>
      </c>
      <c r="B1658">
        <v>0</v>
      </c>
    </row>
    <row r="1659" spans="1:2">
      <c r="A1659" t="s">
        <v>4182</v>
      </c>
      <c r="B1659">
        <v>0</v>
      </c>
    </row>
    <row r="1660" spans="1:2">
      <c r="A1660" t="s">
        <v>4188</v>
      </c>
      <c r="B1660">
        <v>0</v>
      </c>
    </row>
    <row r="1661" spans="1:2">
      <c r="A1661" t="s">
        <v>5933</v>
      </c>
      <c r="B1661">
        <v>0</v>
      </c>
    </row>
    <row r="1662" spans="1:2">
      <c r="A1662" t="s">
        <v>4183</v>
      </c>
      <c r="B1662">
        <v>0</v>
      </c>
    </row>
    <row r="1663" spans="1:2">
      <c r="A1663" t="s">
        <v>4189</v>
      </c>
      <c r="B1663">
        <v>0</v>
      </c>
    </row>
    <row r="1664" spans="1:2">
      <c r="A1664" t="s">
        <v>5934</v>
      </c>
      <c r="B1664">
        <v>0</v>
      </c>
    </row>
    <row r="1665" spans="1:2">
      <c r="A1665" t="s">
        <v>4184</v>
      </c>
      <c r="B1665">
        <v>0</v>
      </c>
    </row>
    <row r="1666" spans="1:2">
      <c r="A1666" t="s">
        <v>4190</v>
      </c>
      <c r="B1666">
        <v>0</v>
      </c>
    </row>
    <row r="1667" spans="1:2">
      <c r="A1667" t="s">
        <v>5935</v>
      </c>
      <c r="B1667">
        <v>0</v>
      </c>
    </row>
    <row r="1668" spans="1:2">
      <c r="A1668" t="s">
        <v>4185</v>
      </c>
      <c r="B1668">
        <v>0</v>
      </c>
    </row>
    <row r="1669" spans="1:2">
      <c r="A1669" t="s">
        <v>4191</v>
      </c>
      <c r="B1669">
        <v>0</v>
      </c>
    </row>
    <row r="1670" spans="1:2">
      <c r="A1670" t="s">
        <v>5936</v>
      </c>
      <c r="B1670">
        <v>0</v>
      </c>
    </row>
    <row r="1671" spans="1:2">
      <c r="A1671" t="s">
        <v>4186</v>
      </c>
      <c r="B1671">
        <v>0</v>
      </c>
    </row>
    <row r="1672" spans="1:2">
      <c r="A1672" t="s">
        <v>4192</v>
      </c>
      <c r="B1672">
        <v>0</v>
      </c>
    </row>
    <row r="1673" spans="1:2">
      <c r="A1673" t="s">
        <v>5937</v>
      </c>
      <c r="B1673">
        <v>0</v>
      </c>
    </row>
    <row r="1674" spans="1:2">
      <c r="A1674" t="s">
        <v>4187</v>
      </c>
      <c r="B1674">
        <v>0</v>
      </c>
    </row>
    <row r="1675" spans="1:2">
      <c r="A1675" t="s">
        <v>4193</v>
      </c>
      <c r="B1675">
        <v>0</v>
      </c>
    </row>
    <row r="1676" spans="1:2">
      <c r="A1676" t="s">
        <v>5938</v>
      </c>
      <c r="B1676">
        <v>0</v>
      </c>
    </row>
    <row r="1677" spans="1:2">
      <c r="A1677" t="s">
        <v>4194</v>
      </c>
      <c r="B1677">
        <v>0</v>
      </c>
    </row>
    <row r="1678" spans="1:2">
      <c r="A1678" t="s">
        <v>4200</v>
      </c>
      <c r="B1678">
        <v>0</v>
      </c>
    </row>
    <row r="1679" spans="1:2">
      <c r="A1679" t="s">
        <v>5939</v>
      </c>
      <c r="B1679">
        <v>0</v>
      </c>
    </row>
    <row r="1680" spans="1:2">
      <c r="A1680" t="s">
        <v>4195</v>
      </c>
      <c r="B1680">
        <v>0</v>
      </c>
    </row>
    <row r="1681" spans="1:3">
      <c r="A1681" t="s">
        <v>4201</v>
      </c>
      <c r="B1681">
        <v>0</v>
      </c>
    </row>
    <row r="1682" spans="1:3">
      <c r="A1682" t="s">
        <v>5940</v>
      </c>
      <c r="B1682">
        <v>0</v>
      </c>
    </row>
    <row r="1683" spans="1:3">
      <c r="A1683" t="s">
        <v>4196</v>
      </c>
      <c r="B1683">
        <v>0</v>
      </c>
    </row>
    <row r="1684" spans="1:3">
      <c r="A1684" t="s">
        <v>4202</v>
      </c>
      <c r="B1684">
        <v>0</v>
      </c>
    </row>
    <row r="1685" spans="1:3">
      <c r="A1685" t="s">
        <v>5941</v>
      </c>
      <c r="B1685">
        <v>0</v>
      </c>
    </row>
    <row r="1686" spans="1:3">
      <c r="A1686" t="s">
        <v>4197</v>
      </c>
      <c r="B1686">
        <v>0</v>
      </c>
    </row>
    <row r="1687" spans="1:3">
      <c r="A1687" t="s">
        <v>4203</v>
      </c>
      <c r="B1687">
        <v>0</v>
      </c>
    </row>
    <row r="1688" spans="1:3">
      <c r="A1688" t="s">
        <v>5942</v>
      </c>
      <c r="B1688">
        <v>0</v>
      </c>
    </row>
    <row r="1689" spans="1:3">
      <c r="A1689" t="s">
        <v>4198</v>
      </c>
      <c r="B1689">
        <v>0</v>
      </c>
    </row>
    <row r="1690" spans="1:3">
      <c r="A1690" t="s">
        <v>4204</v>
      </c>
      <c r="B1690">
        <v>0</v>
      </c>
    </row>
    <row r="1691" spans="1:3">
      <c r="A1691" t="s">
        <v>5943</v>
      </c>
      <c r="B1691">
        <v>0</v>
      </c>
    </row>
    <row r="1692" spans="1:3">
      <c r="A1692" t="s">
        <v>4199</v>
      </c>
      <c r="B1692">
        <v>0</v>
      </c>
    </row>
    <row r="1693" spans="1:3">
      <c r="A1693" t="s">
        <v>4205</v>
      </c>
      <c r="B1693">
        <v>0</v>
      </c>
    </row>
    <row r="1694" spans="1:3">
      <c r="A1694" t="s">
        <v>5944</v>
      </c>
      <c r="B1694">
        <v>0</v>
      </c>
    </row>
    <row r="1695" spans="1:3">
      <c r="A1695" t="s">
        <v>4206</v>
      </c>
      <c r="B1695">
        <v>0</v>
      </c>
      <c r="C1695">
        <v>0</v>
      </c>
    </row>
    <row r="1696" spans="1:3">
      <c r="A1696" t="s">
        <v>4212</v>
      </c>
      <c r="B1696">
        <v>1</v>
      </c>
      <c r="C1696">
        <v>1</v>
      </c>
    </row>
    <row r="1697" spans="1:3">
      <c r="A1697" t="s">
        <v>5945</v>
      </c>
      <c r="B1697">
        <v>1</v>
      </c>
      <c r="C1697">
        <v>0.5</v>
      </c>
    </row>
    <row r="1698" spans="1:3">
      <c r="A1698" t="s">
        <v>4207</v>
      </c>
      <c r="B1698">
        <v>0</v>
      </c>
      <c r="C1698">
        <v>0</v>
      </c>
    </row>
    <row r="1699" spans="1:3">
      <c r="A1699" t="s">
        <v>4213</v>
      </c>
      <c r="B1699">
        <v>0</v>
      </c>
      <c r="C1699">
        <v>0</v>
      </c>
    </row>
    <row r="1700" spans="1:3">
      <c r="A1700" t="s">
        <v>5946</v>
      </c>
      <c r="B1700">
        <v>0</v>
      </c>
      <c r="C1700">
        <v>0</v>
      </c>
    </row>
    <row r="1701" spans="1:3">
      <c r="A1701" t="s">
        <v>4208</v>
      </c>
      <c r="B1701">
        <v>1</v>
      </c>
      <c r="C1701">
        <v>1</v>
      </c>
    </row>
    <row r="1702" spans="1:3">
      <c r="A1702" t="s">
        <v>4214</v>
      </c>
      <c r="B1702">
        <v>0</v>
      </c>
      <c r="C1702">
        <v>0</v>
      </c>
    </row>
    <row r="1703" spans="1:3">
      <c r="A1703" t="s">
        <v>5947</v>
      </c>
      <c r="B1703">
        <v>1</v>
      </c>
      <c r="C1703">
        <v>0.5</v>
      </c>
    </row>
    <row r="1704" spans="1:3">
      <c r="A1704" t="s">
        <v>4209</v>
      </c>
      <c r="B1704">
        <v>0</v>
      </c>
      <c r="C1704">
        <v>0</v>
      </c>
    </row>
    <row r="1705" spans="1:3">
      <c r="A1705" t="s">
        <v>4215</v>
      </c>
      <c r="B1705">
        <v>0</v>
      </c>
      <c r="C1705">
        <v>0</v>
      </c>
    </row>
    <row r="1706" spans="1:3">
      <c r="A1706" t="s">
        <v>5948</v>
      </c>
      <c r="B1706">
        <v>0</v>
      </c>
      <c r="C1706">
        <v>0</v>
      </c>
    </row>
    <row r="1707" spans="1:3">
      <c r="A1707" t="s">
        <v>4210</v>
      </c>
      <c r="B1707">
        <v>0</v>
      </c>
      <c r="C1707">
        <v>0</v>
      </c>
    </row>
    <row r="1708" spans="1:3">
      <c r="A1708" t="s">
        <v>4216</v>
      </c>
      <c r="B1708">
        <v>0</v>
      </c>
      <c r="C1708">
        <v>0</v>
      </c>
    </row>
    <row r="1709" spans="1:3">
      <c r="A1709" t="s">
        <v>5949</v>
      </c>
      <c r="B1709">
        <v>0</v>
      </c>
      <c r="C1709">
        <v>0</v>
      </c>
    </row>
    <row r="1710" spans="1:3">
      <c r="A1710" t="s">
        <v>4211</v>
      </c>
      <c r="B1710">
        <v>0</v>
      </c>
      <c r="C1710">
        <v>0</v>
      </c>
    </row>
    <row r="1711" spans="1:3">
      <c r="A1711" t="s">
        <v>4217</v>
      </c>
      <c r="B1711">
        <v>0</v>
      </c>
      <c r="C1711">
        <v>0</v>
      </c>
    </row>
    <row r="1712" spans="1:3">
      <c r="A1712" t="s">
        <v>5950</v>
      </c>
      <c r="B1712">
        <v>0</v>
      </c>
      <c r="C1712">
        <v>0</v>
      </c>
    </row>
    <row r="1713" spans="1:3">
      <c r="A1713" t="s">
        <v>4218</v>
      </c>
      <c r="B1713">
        <v>0</v>
      </c>
      <c r="C1713">
        <v>0</v>
      </c>
    </row>
    <row r="1714" spans="1:3">
      <c r="A1714" t="s">
        <v>4224</v>
      </c>
      <c r="B1714">
        <v>1</v>
      </c>
      <c r="C1714">
        <v>0.5</v>
      </c>
    </row>
    <row r="1715" spans="1:3">
      <c r="A1715" t="s">
        <v>5951</v>
      </c>
      <c r="B1715">
        <v>1</v>
      </c>
      <c r="C1715">
        <v>0.3333333432674408</v>
      </c>
    </row>
    <row r="1716" spans="1:3">
      <c r="A1716" t="s">
        <v>4219</v>
      </c>
      <c r="B1716">
        <v>0</v>
      </c>
      <c r="C1716">
        <v>0</v>
      </c>
    </row>
    <row r="1717" spans="1:3">
      <c r="A1717" t="s">
        <v>4225</v>
      </c>
      <c r="B1717">
        <v>1</v>
      </c>
      <c r="C1717">
        <v>0.5</v>
      </c>
    </row>
    <row r="1718" spans="1:3">
      <c r="A1718" t="s">
        <v>5952</v>
      </c>
      <c r="B1718">
        <v>1</v>
      </c>
      <c r="C1718">
        <v>0.3333333432674408</v>
      </c>
    </row>
    <row r="1719" spans="1:3">
      <c r="A1719" t="s">
        <v>4220</v>
      </c>
      <c r="B1719">
        <v>1</v>
      </c>
      <c r="C1719">
        <v>1</v>
      </c>
    </row>
    <row r="1720" spans="1:3">
      <c r="A1720" t="s">
        <v>4226</v>
      </c>
      <c r="B1720">
        <v>0</v>
      </c>
      <c r="C1720">
        <v>0</v>
      </c>
    </row>
    <row r="1721" spans="1:3">
      <c r="A1721" t="s">
        <v>5953</v>
      </c>
      <c r="B1721">
        <v>1</v>
      </c>
      <c r="C1721">
        <v>0.3333333432674408</v>
      </c>
    </row>
    <row r="1722" spans="1:3">
      <c r="A1722" t="s">
        <v>4221</v>
      </c>
      <c r="B1722">
        <v>0</v>
      </c>
      <c r="C1722">
        <v>0</v>
      </c>
    </row>
    <row r="1723" spans="1:3">
      <c r="A1723" t="s">
        <v>4227</v>
      </c>
      <c r="B1723">
        <v>0</v>
      </c>
      <c r="C1723">
        <v>0</v>
      </c>
    </row>
    <row r="1724" spans="1:3">
      <c r="A1724" t="s">
        <v>5954</v>
      </c>
      <c r="B1724">
        <v>0</v>
      </c>
      <c r="C1724">
        <v>0</v>
      </c>
    </row>
    <row r="1725" spans="1:3">
      <c r="A1725" t="s">
        <v>4222</v>
      </c>
      <c r="B1725">
        <v>0</v>
      </c>
      <c r="C1725">
        <v>0</v>
      </c>
    </row>
    <row r="1726" spans="1:3">
      <c r="A1726" t="s">
        <v>4228</v>
      </c>
      <c r="B1726">
        <v>0</v>
      </c>
      <c r="C1726">
        <v>0</v>
      </c>
    </row>
    <row r="1727" spans="1:3">
      <c r="A1727" t="s">
        <v>5955</v>
      </c>
      <c r="B1727">
        <v>0</v>
      </c>
      <c r="C1727">
        <v>0</v>
      </c>
    </row>
    <row r="1728" spans="1:3">
      <c r="A1728" t="s">
        <v>4223</v>
      </c>
      <c r="B1728">
        <v>0</v>
      </c>
      <c r="C1728">
        <v>0</v>
      </c>
    </row>
    <row r="1729" spans="1:3">
      <c r="A1729" t="s">
        <v>4229</v>
      </c>
      <c r="B1729">
        <v>0</v>
      </c>
      <c r="C1729">
        <v>0</v>
      </c>
    </row>
    <row r="1730" spans="1:3">
      <c r="A1730" t="s">
        <v>5956</v>
      </c>
      <c r="B1730">
        <v>0</v>
      </c>
      <c r="C1730">
        <v>0</v>
      </c>
    </row>
    <row r="1731" spans="1:3">
      <c r="A1731" t="s">
        <v>4230</v>
      </c>
      <c r="B1731">
        <v>21</v>
      </c>
      <c r="C1731">
        <v>0.4285714328289032</v>
      </c>
    </row>
    <row r="1732" spans="1:3">
      <c r="A1732" t="s">
        <v>4236</v>
      </c>
      <c r="B1732">
        <v>45</v>
      </c>
      <c r="C1732">
        <v>0.75</v>
      </c>
    </row>
    <row r="1733" spans="1:3">
      <c r="A1733" t="s">
        <v>5957</v>
      </c>
      <c r="B1733">
        <v>66</v>
      </c>
      <c r="C1733">
        <v>0.60550457239151001</v>
      </c>
    </row>
    <row r="1734" spans="1:3">
      <c r="A1734" t="s">
        <v>4231</v>
      </c>
      <c r="B1734">
        <v>9</v>
      </c>
      <c r="C1734">
        <v>0.18367347121238708</v>
      </c>
    </row>
    <row r="1735" spans="1:3">
      <c r="A1735" t="s">
        <v>4237</v>
      </c>
      <c r="B1735">
        <v>7</v>
      </c>
      <c r="C1735">
        <v>0.11666666716337204</v>
      </c>
    </row>
    <row r="1736" spans="1:3">
      <c r="A1736" t="s">
        <v>5958</v>
      </c>
      <c r="B1736">
        <v>16</v>
      </c>
      <c r="C1736">
        <v>0.14678898453712463</v>
      </c>
    </row>
    <row r="1737" spans="1:3">
      <c r="A1737" t="s">
        <v>4232</v>
      </c>
      <c r="B1737">
        <v>15</v>
      </c>
      <c r="C1737">
        <v>0.30612245202064514</v>
      </c>
    </row>
    <row r="1738" spans="1:3">
      <c r="A1738" t="s">
        <v>4238</v>
      </c>
      <c r="B1738">
        <v>6</v>
      </c>
      <c r="C1738">
        <v>0.10000000149011612</v>
      </c>
    </row>
    <row r="1739" spans="1:3">
      <c r="A1739" t="s">
        <v>5959</v>
      </c>
      <c r="B1739">
        <v>21</v>
      </c>
      <c r="C1739">
        <v>0.19266055524349213</v>
      </c>
    </row>
    <row r="1740" spans="1:3">
      <c r="A1740" t="s">
        <v>4233</v>
      </c>
      <c r="B1740">
        <v>4</v>
      </c>
      <c r="C1740">
        <v>8.1632651388645172E-2</v>
      </c>
    </row>
    <row r="1741" spans="1:3">
      <c r="A1741" t="s">
        <v>4239</v>
      </c>
      <c r="B1741">
        <v>2</v>
      </c>
      <c r="C1741">
        <v>3.3333335071802139E-2</v>
      </c>
    </row>
    <row r="1742" spans="1:3">
      <c r="A1742" t="s">
        <v>5960</v>
      </c>
      <c r="B1742">
        <v>6</v>
      </c>
      <c r="C1742">
        <v>5.5045872926712036E-2</v>
      </c>
    </row>
    <row r="1743" spans="1:3">
      <c r="A1743" t="s">
        <v>4234</v>
      </c>
      <c r="B1743">
        <v>0</v>
      </c>
      <c r="C1743">
        <v>0</v>
      </c>
    </row>
    <row r="1744" spans="1:3">
      <c r="A1744" t="s">
        <v>4240</v>
      </c>
      <c r="B1744">
        <v>0</v>
      </c>
      <c r="C1744">
        <v>0</v>
      </c>
    </row>
    <row r="1745" spans="1:3">
      <c r="A1745" t="s">
        <v>5961</v>
      </c>
      <c r="B1745">
        <v>0</v>
      </c>
      <c r="C1745">
        <v>0</v>
      </c>
    </row>
    <row r="1746" spans="1:3">
      <c r="A1746" t="s">
        <v>4235</v>
      </c>
      <c r="B1746">
        <v>0</v>
      </c>
      <c r="C1746">
        <v>0</v>
      </c>
    </row>
    <row r="1747" spans="1:3">
      <c r="A1747" t="s">
        <v>4241</v>
      </c>
      <c r="B1747">
        <v>0</v>
      </c>
      <c r="C1747">
        <v>0</v>
      </c>
    </row>
    <row r="1748" spans="1:3">
      <c r="A1748" t="s">
        <v>5962</v>
      </c>
      <c r="B1748">
        <v>0</v>
      </c>
      <c r="C1748">
        <v>0</v>
      </c>
    </row>
    <row r="1749" spans="1:3">
      <c r="A1749" t="s">
        <v>4242</v>
      </c>
      <c r="B1749">
        <v>0</v>
      </c>
      <c r="C1749">
        <v>0</v>
      </c>
    </row>
    <row r="1750" spans="1:3">
      <c r="A1750" t="s">
        <v>4248</v>
      </c>
      <c r="B1750">
        <v>8</v>
      </c>
      <c r="C1750">
        <v>1</v>
      </c>
    </row>
    <row r="1751" spans="1:3">
      <c r="A1751" t="s">
        <v>5963</v>
      </c>
      <c r="B1751">
        <v>8</v>
      </c>
      <c r="C1751">
        <v>0.57142859697341919</v>
      </c>
    </row>
    <row r="1752" spans="1:3">
      <c r="A1752" t="s">
        <v>4243</v>
      </c>
      <c r="B1752">
        <v>3</v>
      </c>
      <c r="C1752">
        <v>0.5</v>
      </c>
    </row>
    <row r="1753" spans="1:3">
      <c r="A1753" t="s">
        <v>4249</v>
      </c>
      <c r="B1753">
        <v>0</v>
      </c>
      <c r="C1753">
        <v>0</v>
      </c>
    </row>
    <row r="1754" spans="1:3">
      <c r="A1754" t="s">
        <v>5964</v>
      </c>
      <c r="B1754">
        <v>3</v>
      </c>
      <c r="C1754">
        <v>0.2142857164144516</v>
      </c>
    </row>
    <row r="1755" spans="1:3">
      <c r="A1755" t="s">
        <v>4244</v>
      </c>
      <c r="B1755">
        <v>3</v>
      </c>
      <c r="C1755">
        <v>0.5</v>
      </c>
    </row>
    <row r="1756" spans="1:3">
      <c r="A1756" t="s">
        <v>4250</v>
      </c>
      <c r="B1756">
        <v>0</v>
      </c>
      <c r="C1756">
        <v>0</v>
      </c>
    </row>
    <row r="1757" spans="1:3">
      <c r="A1757" t="s">
        <v>5965</v>
      </c>
      <c r="B1757">
        <v>3</v>
      </c>
      <c r="C1757">
        <v>0.2142857164144516</v>
      </c>
    </row>
    <row r="1758" spans="1:3">
      <c r="A1758" t="s">
        <v>4245</v>
      </c>
      <c r="B1758">
        <v>0</v>
      </c>
      <c r="C1758">
        <v>0</v>
      </c>
    </row>
    <row r="1759" spans="1:3">
      <c r="A1759" t="s">
        <v>4251</v>
      </c>
      <c r="B1759">
        <v>0</v>
      </c>
      <c r="C1759">
        <v>0</v>
      </c>
    </row>
    <row r="1760" spans="1:3">
      <c r="A1760" t="s">
        <v>5966</v>
      </c>
      <c r="B1760">
        <v>0</v>
      </c>
      <c r="C1760">
        <v>0</v>
      </c>
    </row>
    <row r="1761" spans="1:3">
      <c r="A1761" t="s">
        <v>4246</v>
      </c>
      <c r="B1761">
        <v>0</v>
      </c>
      <c r="C1761">
        <v>0</v>
      </c>
    </row>
    <row r="1762" spans="1:3">
      <c r="A1762" t="s">
        <v>4252</v>
      </c>
      <c r="B1762">
        <v>0</v>
      </c>
      <c r="C1762">
        <v>0</v>
      </c>
    </row>
    <row r="1763" spans="1:3">
      <c r="A1763" t="s">
        <v>5967</v>
      </c>
      <c r="B1763">
        <v>0</v>
      </c>
      <c r="C1763">
        <v>0</v>
      </c>
    </row>
    <row r="1764" spans="1:3">
      <c r="A1764" t="s">
        <v>4247</v>
      </c>
      <c r="B1764">
        <v>0</v>
      </c>
      <c r="C1764">
        <v>0</v>
      </c>
    </row>
    <row r="1765" spans="1:3">
      <c r="A1765" t="s">
        <v>4253</v>
      </c>
      <c r="B1765">
        <v>0</v>
      </c>
      <c r="C1765">
        <v>0</v>
      </c>
    </row>
    <row r="1766" spans="1:3">
      <c r="A1766" t="s">
        <v>5968</v>
      </c>
      <c r="B1766">
        <v>0</v>
      </c>
      <c r="C1766">
        <v>0</v>
      </c>
    </row>
    <row r="1767" spans="1:3">
      <c r="A1767" t="s">
        <v>4254</v>
      </c>
      <c r="B1767">
        <v>0</v>
      </c>
    </row>
    <row r="1768" spans="1:3">
      <c r="A1768" t="s">
        <v>4260</v>
      </c>
      <c r="B1768">
        <v>0</v>
      </c>
    </row>
    <row r="1769" spans="1:3">
      <c r="A1769" t="s">
        <v>5969</v>
      </c>
      <c r="B1769">
        <v>0</v>
      </c>
    </row>
    <row r="1770" spans="1:3">
      <c r="A1770" t="s">
        <v>4255</v>
      </c>
      <c r="B1770">
        <v>0</v>
      </c>
    </row>
    <row r="1771" spans="1:3">
      <c r="A1771" t="s">
        <v>4261</v>
      </c>
      <c r="B1771">
        <v>0</v>
      </c>
    </row>
    <row r="1772" spans="1:3">
      <c r="A1772" t="s">
        <v>5970</v>
      </c>
      <c r="B1772">
        <v>0</v>
      </c>
    </row>
    <row r="1773" spans="1:3">
      <c r="A1773" t="s">
        <v>4256</v>
      </c>
      <c r="B1773">
        <v>0</v>
      </c>
    </row>
    <row r="1774" spans="1:3">
      <c r="A1774" t="s">
        <v>4262</v>
      </c>
      <c r="B1774">
        <v>0</v>
      </c>
    </row>
    <row r="1775" spans="1:3">
      <c r="A1775" t="s">
        <v>5971</v>
      </c>
      <c r="B1775">
        <v>0</v>
      </c>
    </row>
    <row r="1776" spans="1:3">
      <c r="A1776" t="s">
        <v>4257</v>
      </c>
      <c r="B1776">
        <v>0</v>
      </c>
    </row>
    <row r="1777" spans="1:3">
      <c r="A1777" t="s">
        <v>4263</v>
      </c>
      <c r="B1777">
        <v>0</v>
      </c>
    </row>
    <row r="1778" spans="1:3">
      <c r="A1778" t="s">
        <v>5972</v>
      </c>
      <c r="B1778">
        <v>0</v>
      </c>
    </row>
    <row r="1779" spans="1:3">
      <c r="A1779" t="s">
        <v>4258</v>
      </c>
      <c r="B1779">
        <v>0</v>
      </c>
    </row>
    <row r="1780" spans="1:3">
      <c r="A1780" t="s">
        <v>4264</v>
      </c>
      <c r="B1780">
        <v>0</v>
      </c>
    </row>
    <row r="1781" spans="1:3">
      <c r="A1781" t="s">
        <v>5973</v>
      </c>
      <c r="B1781">
        <v>0</v>
      </c>
    </row>
    <row r="1782" spans="1:3">
      <c r="A1782" t="s">
        <v>4259</v>
      </c>
      <c r="B1782">
        <v>0</v>
      </c>
    </row>
    <row r="1783" spans="1:3">
      <c r="A1783" t="s">
        <v>4265</v>
      </c>
      <c r="B1783">
        <v>0</v>
      </c>
    </row>
    <row r="1784" spans="1:3">
      <c r="A1784" t="s">
        <v>5974</v>
      </c>
      <c r="B1784">
        <v>0</v>
      </c>
    </row>
    <row r="1785" spans="1:3">
      <c r="A1785" t="s">
        <v>4266</v>
      </c>
      <c r="B1785">
        <v>0</v>
      </c>
      <c r="C1785">
        <v>0</v>
      </c>
    </row>
    <row r="1786" spans="1:3">
      <c r="A1786" t="s">
        <v>4272</v>
      </c>
      <c r="B1786">
        <v>1</v>
      </c>
      <c r="C1786">
        <v>1</v>
      </c>
    </row>
    <row r="1787" spans="1:3">
      <c r="A1787" t="s">
        <v>5975</v>
      </c>
      <c r="B1787">
        <v>1</v>
      </c>
      <c r="C1787">
        <v>0.5</v>
      </c>
    </row>
    <row r="1788" spans="1:3">
      <c r="A1788" t="s">
        <v>4267</v>
      </c>
      <c r="B1788">
        <v>0</v>
      </c>
      <c r="C1788">
        <v>0</v>
      </c>
    </row>
    <row r="1789" spans="1:3">
      <c r="A1789" t="s">
        <v>4273</v>
      </c>
      <c r="B1789">
        <v>0</v>
      </c>
      <c r="C1789">
        <v>0</v>
      </c>
    </row>
    <row r="1790" spans="1:3">
      <c r="A1790" t="s">
        <v>5976</v>
      </c>
      <c r="B1790">
        <v>0</v>
      </c>
      <c r="C1790">
        <v>0</v>
      </c>
    </row>
    <row r="1791" spans="1:3">
      <c r="A1791" t="s">
        <v>4268</v>
      </c>
      <c r="B1791">
        <v>1</v>
      </c>
      <c r="C1791">
        <v>1</v>
      </c>
    </row>
    <row r="1792" spans="1:3">
      <c r="A1792" t="s">
        <v>4274</v>
      </c>
      <c r="B1792">
        <v>0</v>
      </c>
      <c r="C1792">
        <v>0</v>
      </c>
    </row>
    <row r="1793" spans="1:3">
      <c r="A1793" t="s">
        <v>5977</v>
      </c>
      <c r="B1793">
        <v>1</v>
      </c>
      <c r="C1793">
        <v>0.5</v>
      </c>
    </row>
    <row r="1794" spans="1:3">
      <c r="A1794" t="s">
        <v>4269</v>
      </c>
      <c r="B1794">
        <v>0</v>
      </c>
      <c r="C1794">
        <v>0</v>
      </c>
    </row>
    <row r="1795" spans="1:3">
      <c r="A1795" t="s">
        <v>4275</v>
      </c>
      <c r="B1795">
        <v>0</v>
      </c>
      <c r="C1795">
        <v>0</v>
      </c>
    </row>
    <row r="1796" spans="1:3">
      <c r="A1796" t="s">
        <v>5978</v>
      </c>
      <c r="B1796">
        <v>0</v>
      </c>
      <c r="C1796">
        <v>0</v>
      </c>
    </row>
    <row r="1797" spans="1:3">
      <c r="A1797" t="s">
        <v>4270</v>
      </c>
      <c r="B1797">
        <v>0</v>
      </c>
      <c r="C1797">
        <v>0</v>
      </c>
    </row>
    <row r="1798" spans="1:3">
      <c r="A1798" t="s">
        <v>4276</v>
      </c>
      <c r="B1798">
        <v>0</v>
      </c>
      <c r="C1798">
        <v>0</v>
      </c>
    </row>
    <row r="1799" spans="1:3">
      <c r="A1799" t="s">
        <v>5979</v>
      </c>
      <c r="B1799">
        <v>0</v>
      </c>
      <c r="C1799">
        <v>0</v>
      </c>
    </row>
    <row r="1800" spans="1:3">
      <c r="A1800" t="s">
        <v>4271</v>
      </c>
      <c r="B1800">
        <v>0</v>
      </c>
      <c r="C1800">
        <v>0</v>
      </c>
    </row>
    <row r="1801" spans="1:3">
      <c r="A1801" t="s">
        <v>4277</v>
      </c>
      <c r="B1801">
        <v>0</v>
      </c>
      <c r="C1801">
        <v>0</v>
      </c>
    </row>
    <row r="1802" spans="1:3">
      <c r="A1802" t="s">
        <v>5980</v>
      </c>
      <c r="B1802">
        <v>0</v>
      </c>
      <c r="C1802">
        <v>0</v>
      </c>
    </row>
    <row r="1803" spans="1:3">
      <c r="A1803" t="s">
        <v>4278</v>
      </c>
      <c r="B1803">
        <v>0</v>
      </c>
    </row>
    <row r="1804" spans="1:3">
      <c r="A1804" t="s">
        <v>4284</v>
      </c>
      <c r="B1804">
        <v>0</v>
      </c>
    </row>
    <row r="1805" spans="1:3">
      <c r="A1805" t="s">
        <v>5981</v>
      </c>
      <c r="B1805">
        <v>0</v>
      </c>
    </row>
    <row r="1806" spans="1:3">
      <c r="A1806" t="s">
        <v>4279</v>
      </c>
      <c r="B1806">
        <v>0</v>
      </c>
    </row>
    <row r="1807" spans="1:3">
      <c r="A1807" t="s">
        <v>4285</v>
      </c>
      <c r="B1807">
        <v>0</v>
      </c>
    </row>
    <row r="1808" spans="1:3">
      <c r="A1808" t="s">
        <v>5982</v>
      </c>
      <c r="B1808">
        <v>0</v>
      </c>
    </row>
    <row r="1809" spans="1:2">
      <c r="A1809" t="s">
        <v>4280</v>
      </c>
      <c r="B1809">
        <v>0</v>
      </c>
    </row>
    <row r="1810" spans="1:2">
      <c r="A1810" t="s">
        <v>4286</v>
      </c>
      <c r="B1810">
        <v>0</v>
      </c>
    </row>
    <row r="1811" spans="1:2">
      <c r="A1811" t="s">
        <v>5983</v>
      </c>
      <c r="B1811">
        <v>0</v>
      </c>
    </row>
    <row r="1812" spans="1:2">
      <c r="A1812" t="s">
        <v>4281</v>
      </c>
      <c r="B1812">
        <v>0</v>
      </c>
    </row>
    <row r="1813" spans="1:2">
      <c r="A1813" t="s">
        <v>4287</v>
      </c>
      <c r="B1813">
        <v>0</v>
      </c>
    </row>
    <row r="1814" spans="1:2">
      <c r="A1814" t="s">
        <v>5984</v>
      </c>
      <c r="B1814">
        <v>0</v>
      </c>
    </row>
    <row r="1815" spans="1:2">
      <c r="A1815" t="s">
        <v>4282</v>
      </c>
      <c r="B1815">
        <v>0</v>
      </c>
    </row>
    <row r="1816" spans="1:2">
      <c r="A1816" t="s">
        <v>4288</v>
      </c>
      <c r="B1816">
        <v>0</v>
      </c>
    </row>
    <row r="1817" spans="1:2">
      <c r="A1817" t="s">
        <v>5985</v>
      </c>
      <c r="B1817">
        <v>0</v>
      </c>
    </row>
    <row r="1818" spans="1:2">
      <c r="A1818" t="s">
        <v>4283</v>
      </c>
      <c r="B1818">
        <v>0</v>
      </c>
    </row>
    <row r="1819" spans="1:2">
      <c r="A1819" t="s">
        <v>4289</v>
      </c>
      <c r="B1819">
        <v>0</v>
      </c>
    </row>
    <row r="1820" spans="1:2">
      <c r="A1820" t="s">
        <v>5986</v>
      </c>
      <c r="B1820">
        <v>0</v>
      </c>
    </row>
    <row r="1821" spans="1:2">
      <c r="A1821" t="s">
        <v>4290</v>
      </c>
      <c r="B1821">
        <v>0</v>
      </c>
    </row>
    <row r="1822" spans="1:2">
      <c r="A1822" t="s">
        <v>4296</v>
      </c>
      <c r="B1822">
        <v>0</v>
      </c>
    </row>
    <row r="1823" spans="1:2">
      <c r="A1823" t="s">
        <v>5987</v>
      </c>
      <c r="B1823">
        <v>0</v>
      </c>
    </row>
    <row r="1824" spans="1:2">
      <c r="A1824" t="s">
        <v>4291</v>
      </c>
      <c r="B1824">
        <v>0</v>
      </c>
    </row>
    <row r="1825" spans="1:2">
      <c r="A1825" t="s">
        <v>4297</v>
      </c>
      <c r="B1825">
        <v>0</v>
      </c>
    </row>
    <row r="1826" spans="1:2">
      <c r="A1826" t="s">
        <v>5988</v>
      </c>
      <c r="B1826">
        <v>0</v>
      </c>
    </row>
    <row r="1827" spans="1:2">
      <c r="A1827" t="s">
        <v>4292</v>
      </c>
      <c r="B1827">
        <v>0</v>
      </c>
    </row>
    <row r="1828" spans="1:2">
      <c r="A1828" t="s">
        <v>4298</v>
      </c>
      <c r="B1828">
        <v>0</v>
      </c>
    </row>
    <row r="1829" spans="1:2">
      <c r="A1829" t="s">
        <v>5989</v>
      </c>
      <c r="B1829">
        <v>0</v>
      </c>
    </row>
    <row r="1830" spans="1:2">
      <c r="A1830" t="s">
        <v>4293</v>
      </c>
      <c r="B1830">
        <v>0</v>
      </c>
    </row>
    <row r="1831" spans="1:2">
      <c r="A1831" t="s">
        <v>4299</v>
      </c>
      <c r="B1831">
        <v>0</v>
      </c>
    </row>
    <row r="1832" spans="1:2">
      <c r="A1832" t="s">
        <v>5990</v>
      </c>
      <c r="B1832">
        <v>0</v>
      </c>
    </row>
    <row r="1833" spans="1:2">
      <c r="A1833" t="s">
        <v>4294</v>
      </c>
      <c r="B1833">
        <v>0</v>
      </c>
    </row>
    <row r="1834" spans="1:2">
      <c r="A1834" t="s">
        <v>4300</v>
      </c>
      <c r="B1834">
        <v>0</v>
      </c>
    </row>
    <row r="1835" spans="1:2">
      <c r="A1835" t="s">
        <v>5991</v>
      </c>
      <c r="B1835">
        <v>0</v>
      </c>
    </row>
    <row r="1836" spans="1:2">
      <c r="A1836" t="s">
        <v>4295</v>
      </c>
      <c r="B1836">
        <v>0</v>
      </c>
    </row>
    <row r="1837" spans="1:2">
      <c r="A1837" t="s">
        <v>4301</v>
      </c>
      <c r="B1837">
        <v>0</v>
      </c>
    </row>
    <row r="1838" spans="1:2">
      <c r="A1838" t="s">
        <v>5992</v>
      </c>
      <c r="B1838">
        <v>0</v>
      </c>
    </row>
    <row r="1839" spans="1:2">
      <c r="A1839" t="s">
        <v>4302</v>
      </c>
      <c r="B1839">
        <v>0</v>
      </c>
    </row>
    <row r="1840" spans="1:2">
      <c r="A1840" t="s">
        <v>4308</v>
      </c>
      <c r="B1840">
        <v>0</v>
      </c>
    </row>
    <row r="1841" spans="1:2">
      <c r="A1841" t="s">
        <v>5993</v>
      </c>
      <c r="B1841">
        <v>0</v>
      </c>
    </row>
    <row r="1842" spans="1:2">
      <c r="A1842" t="s">
        <v>4303</v>
      </c>
      <c r="B1842">
        <v>0</v>
      </c>
    </row>
    <row r="1843" spans="1:2">
      <c r="A1843" t="s">
        <v>4309</v>
      </c>
      <c r="B1843">
        <v>0</v>
      </c>
    </row>
    <row r="1844" spans="1:2">
      <c r="A1844" t="s">
        <v>5994</v>
      </c>
      <c r="B1844">
        <v>0</v>
      </c>
    </row>
    <row r="1845" spans="1:2">
      <c r="A1845" t="s">
        <v>4304</v>
      </c>
      <c r="B1845">
        <v>0</v>
      </c>
    </row>
    <row r="1846" spans="1:2">
      <c r="A1846" t="s">
        <v>4310</v>
      </c>
      <c r="B1846">
        <v>0</v>
      </c>
    </row>
    <row r="1847" spans="1:2">
      <c r="A1847" t="s">
        <v>5995</v>
      </c>
      <c r="B1847">
        <v>0</v>
      </c>
    </row>
    <row r="1848" spans="1:2">
      <c r="A1848" t="s">
        <v>4305</v>
      </c>
      <c r="B1848">
        <v>0</v>
      </c>
    </row>
    <row r="1849" spans="1:2">
      <c r="A1849" t="s">
        <v>4311</v>
      </c>
      <c r="B1849">
        <v>0</v>
      </c>
    </row>
    <row r="1850" spans="1:2">
      <c r="A1850" t="s">
        <v>5996</v>
      </c>
      <c r="B1850">
        <v>0</v>
      </c>
    </row>
    <row r="1851" spans="1:2">
      <c r="A1851" t="s">
        <v>4306</v>
      </c>
      <c r="B1851">
        <v>0</v>
      </c>
    </row>
    <row r="1852" spans="1:2">
      <c r="A1852" t="s">
        <v>4312</v>
      </c>
      <c r="B1852">
        <v>0</v>
      </c>
    </row>
    <row r="1853" spans="1:2">
      <c r="A1853" t="s">
        <v>5997</v>
      </c>
      <c r="B1853">
        <v>0</v>
      </c>
    </row>
    <row r="1854" spans="1:2">
      <c r="A1854" t="s">
        <v>4307</v>
      </c>
      <c r="B1854">
        <v>0</v>
      </c>
    </row>
    <row r="1855" spans="1:2">
      <c r="A1855" t="s">
        <v>4313</v>
      </c>
      <c r="B1855">
        <v>0</v>
      </c>
    </row>
    <row r="1856" spans="1:2">
      <c r="A1856" t="s">
        <v>5998</v>
      </c>
      <c r="B1856">
        <v>0</v>
      </c>
    </row>
    <row r="1857" spans="1:2">
      <c r="A1857" t="s">
        <v>4314</v>
      </c>
      <c r="B1857">
        <v>0</v>
      </c>
    </row>
    <row r="1858" spans="1:2">
      <c r="A1858" t="s">
        <v>4320</v>
      </c>
      <c r="B1858">
        <v>0</v>
      </c>
    </row>
    <row r="1859" spans="1:2">
      <c r="A1859" t="s">
        <v>5999</v>
      </c>
      <c r="B1859">
        <v>0</v>
      </c>
    </row>
    <row r="1860" spans="1:2">
      <c r="A1860" t="s">
        <v>4315</v>
      </c>
      <c r="B1860">
        <v>0</v>
      </c>
    </row>
    <row r="1861" spans="1:2">
      <c r="A1861" t="s">
        <v>4321</v>
      </c>
      <c r="B1861">
        <v>0</v>
      </c>
    </row>
    <row r="1862" spans="1:2">
      <c r="A1862" t="s">
        <v>6000</v>
      </c>
      <c r="B1862">
        <v>0</v>
      </c>
    </row>
    <row r="1863" spans="1:2">
      <c r="A1863" t="s">
        <v>4316</v>
      </c>
      <c r="B1863">
        <v>0</v>
      </c>
    </row>
    <row r="1864" spans="1:2">
      <c r="A1864" t="s">
        <v>4322</v>
      </c>
      <c r="B1864">
        <v>0</v>
      </c>
    </row>
    <row r="1865" spans="1:2">
      <c r="A1865" t="s">
        <v>6001</v>
      </c>
      <c r="B1865">
        <v>0</v>
      </c>
    </row>
    <row r="1866" spans="1:2">
      <c r="A1866" t="s">
        <v>4317</v>
      </c>
      <c r="B1866">
        <v>0</v>
      </c>
    </row>
    <row r="1867" spans="1:2">
      <c r="A1867" t="s">
        <v>4323</v>
      </c>
      <c r="B1867">
        <v>0</v>
      </c>
    </row>
    <row r="1868" spans="1:2">
      <c r="A1868" t="s">
        <v>6002</v>
      </c>
      <c r="B1868">
        <v>0</v>
      </c>
    </row>
    <row r="1869" spans="1:2">
      <c r="A1869" t="s">
        <v>4318</v>
      </c>
      <c r="B1869">
        <v>0</v>
      </c>
    </row>
    <row r="1870" spans="1:2">
      <c r="A1870" t="s">
        <v>4324</v>
      </c>
      <c r="B1870">
        <v>0</v>
      </c>
    </row>
    <row r="1871" spans="1:2">
      <c r="A1871" t="s">
        <v>6003</v>
      </c>
      <c r="B1871">
        <v>0</v>
      </c>
    </row>
    <row r="1872" spans="1:2">
      <c r="A1872" t="s">
        <v>4319</v>
      </c>
      <c r="B1872">
        <v>0</v>
      </c>
    </row>
    <row r="1873" spans="1:2">
      <c r="A1873" t="s">
        <v>4325</v>
      </c>
      <c r="B1873">
        <v>0</v>
      </c>
    </row>
    <row r="1874" spans="1:2">
      <c r="A1874" t="s">
        <v>6004</v>
      </c>
      <c r="B1874">
        <v>0</v>
      </c>
    </row>
    <row r="1875" spans="1:2">
      <c r="A1875" t="s">
        <v>4326</v>
      </c>
      <c r="B1875">
        <v>0</v>
      </c>
    </row>
    <row r="1876" spans="1:2">
      <c r="A1876" t="s">
        <v>4332</v>
      </c>
      <c r="B1876">
        <v>0</v>
      </c>
    </row>
    <row r="1877" spans="1:2">
      <c r="A1877" t="s">
        <v>6005</v>
      </c>
      <c r="B1877">
        <v>0</v>
      </c>
    </row>
    <row r="1878" spans="1:2">
      <c r="A1878" t="s">
        <v>4327</v>
      </c>
      <c r="B1878">
        <v>0</v>
      </c>
    </row>
    <row r="1879" spans="1:2">
      <c r="A1879" t="s">
        <v>4333</v>
      </c>
      <c r="B1879">
        <v>0</v>
      </c>
    </row>
    <row r="1880" spans="1:2">
      <c r="A1880" t="s">
        <v>6006</v>
      </c>
      <c r="B1880">
        <v>0</v>
      </c>
    </row>
    <row r="1881" spans="1:2">
      <c r="A1881" t="s">
        <v>4328</v>
      </c>
      <c r="B1881">
        <v>0</v>
      </c>
    </row>
    <row r="1882" spans="1:2">
      <c r="A1882" t="s">
        <v>4334</v>
      </c>
      <c r="B1882">
        <v>0</v>
      </c>
    </row>
    <row r="1883" spans="1:2">
      <c r="A1883" t="s">
        <v>6007</v>
      </c>
      <c r="B1883">
        <v>0</v>
      </c>
    </row>
    <row r="1884" spans="1:2">
      <c r="A1884" t="s">
        <v>4329</v>
      </c>
      <c r="B1884">
        <v>0</v>
      </c>
    </row>
    <row r="1885" spans="1:2">
      <c r="A1885" t="s">
        <v>4335</v>
      </c>
      <c r="B1885">
        <v>0</v>
      </c>
    </row>
    <row r="1886" spans="1:2">
      <c r="A1886" t="s">
        <v>6008</v>
      </c>
      <c r="B1886">
        <v>0</v>
      </c>
    </row>
    <row r="1887" spans="1:2">
      <c r="A1887" t="s">
        <v>4330</v>
      </c>
      <c r="B1887">
        <v>0</v>
      </c>
    </row>
    <row r="1888" spans="1:2">
      <c r="A1888" t="s">
        <v>4336</v>
      </c>
      <c r="B1888">
        <v>0</v>
      </c>
    </row>
    <row r="1889" spans="1:2">
      <c r="A1889" t="s">
        <v>6009</v>
      </c>
      <c r="B1889">
        <v>0</v>
      </c>
    </row>
    <row r="1890" spans="1:2">
      <c r="A1890" t="s">
        <v>4331</v>
      </c>
      <c r="B1890">
        <v>0</v>
      </c>
    </row>
    <row r="1891" spans="1:2">
      <c r="A1891" t="s">
        <v>4337</v>
      </c>
      <c r="B1891">
        <v>0</v>
      </c>
    </row>
    <row r="1892" spans="1:2">
      <c r="A1892" t="s">
        <v>6010</v>
      </c>
      <c r="B1892">
        <v>0</v>
      </c>
    </row>
    <row r="1893" spans="1:2">
      <c r="A1893" t="s">
        <v>4338</v>
      </c>
      <c r="B1893">
        <v>0</v>
      </c>
    </row>
    <row r="1894" spans="1:2">
      <c r="A1894" t="s">
        <v>4344</v>
      </c>
      <c r="B1894">
        <v>0</v>
      </c>
    </row>
    <row r="1895" spans="1:2">
      <c r="A1895" t="s">
        <v>6011</v>
      </c>
      <c r="B1895">
        <v>0</v>
      </c>
    </row>
    <row r="1896" spans="1:2">
      <c r="A1896" t="s">
        <v>4339</v>
      </c>
      <c r="B1896">
        <v>0</v>
      </c>
    </row>
    <row r="1897" spans="1:2">
      <c r="A1897" t="s">
        <v>4345</v>
      </c>
      <c r="B1897">
        <v>0</v>
      </c>
    </row>
    <row r="1898" spans="1:2">
      <c r="A1898" t="s">
        <v>6012</v>
      </c>
      <c r="B1898">
        <v>0</v>
      </c>
    </row>
    <row r="1899" spans="1:2">
      <c r="A1899" t="s">
        <v>4340</v>
      </c>
      <c r="B1899">
        <v>0</v>
      </c>
    </row>
    <row r="1900" spans="1:2">
      <c r="A1900" t="s">
        <v>4346</v>
      </c>
      <c r="B1900">
        <v>0</v>
      </c>
    </row>
    <row r="1901" spans="1:2">
      <c r="A1901" t="s">
        <v>6013</v>
      </c>
      <c r="B1901">
        <v>0</v>
      </c>
    </row>
    <row r="1902" spans="1:2">
      <c r="A1902" t="s">
        <v>4341</v>
      </c>
      <c r="B1902">
        <v>0</v>
      </c>
    </row>
    <row r="1903" spans="1:2">
      <c r="A1903" t="s">
        <v>4347</v>
      </c>
      <c r="B1903">
        <v>0</v>
      </c>
    </row>
    <row r="1904" spans="1:2">
      <c r="A1904" t="s">
        <v>6014</v>
      </c>
      <c r="B1904">
        <v>0</v>
      </c>
    </row>
    <row r="1905" spans="1:3">
      <c r="A1905" t="s">
        <v>4342</v>
      </c>
      <c r="B1905">
        <v>0</v>
      </c>
    </row>
    <row r="1906" spans="1:3">
      <c r="A1906" t="s">
        <v>4348</v>
      </c>
      <c r="B1906">
        <v>0</v>
      </c>
    </row>
    <row r="1907" spans="1:3">
      <c r="A1907" t="s">
        <v>6015</v>
      </c>
      <c r="B1907">
        <v>0</v>
      </c>
    </row>
    <row r="1908" spans="1:3">
      <c r="A1908" t="s">
        <v>4343</v>
      </c>
      <c r="B1908">
        <v>0</v>
      </c>
    </row>
    <row r="1909" spans="1:3">
      <c r="A1909" t="s">
        <v>4349</v>
      </c>
      <c r="B1909">
        <v>0</v>
      </c>
    </row>
    <row r="1910" spans="1:3">
      <c r="A1910" t="s">
        <v>6016</v>
      </c>
      <c r="B1910">
        <v>0</v>
      </c>
    </row>
    <row r="1911" spans="1:3">
      <c r="A1911" t="s">
        <v>4350</v>
      </c>
      <c r="B1911">
        <v>0</v>
      </c>
      <c r="C1911">
        <v>0</v>
      </c>
    </row>
    <row r="1912" spans="1:3">
      <c r="A1912" t="s">
        <v>4356</v>
      </c>
      <c r="B1912">
        <v>18</v>
      </c>
      <c r="C1912">
        <v>0.78260868787765503</v>
      </c>
    </row>
    <row r="1913" spans="1:3">
      <c r="A1913" t="s">
        <v>6017</v>
      </c>
      <c r="B1913">
        <v>18</v>
      </c>
      <c r="C1913">
        <v>0.60000002384185791</v>
      </c>
    </row>
    <row r="1914" spans="1:3">
      <c r="A1914" t="s">
        <v>4351</v>
      </c>
      <c r="B1914">
        <v>1</v>
      </c>
      <c r="C1914">
        <v>0.1428571492433548</v>
      </c>
    </row>
    <row r="1915" spans="1:3">
      <c r="A1915" t="s">
        <v>4357</v>
      </c>
      <c r="B1915">
        <v>1</v>
      </c>
      <c r="C1915">
        <v>4.3478261679410934E-2</v>
      </c>
    </row>
    <row r="1916" spans="1:3">
      <c r="A1916" t="s">
        <v>6018</v>
      </c>
      <c r="B1916">
        <v>2</v>
      </c>
      <c r="C1916">
        <v>6.6666670143604279E-2</v>
      </c>
    </row>
    <row r="1917" spans="1:3">
      <c r="A1917" t="s">
        <v>4352</v>
      </c>
      <c r="B1917">
        <v>5</v>
      </c>
      <c r="C1917">
        <v>0.71428573131561279</v>
      </c>
    </row>
    <row r="1918" spans="1:3">
      <c r="A1918" t="s">
        <v>4358</v>
      </c>
      <c r="B1918">
        <v>2</v>
      </c>
      <c r="C1918">
        <v>8.6956523358821869E-2</v>
      </c>
    </row>
    <row r="1919" spans="1:3">
      <c r="A1919" t="s">
        <v>6019</v>
      </c>
      <c r="B1919">
        <v>7</v>
      </c>
      <c r="C1919">
        <v>0.23333333432674408</v>
      </c>
    </row>
    <row r="1920" spans="1:3">
      <c r="A1920" t="s">
        <v>4353</v>
      </c>
      <c r="B1920">
        <v>1</v>
      </c>
      <c r="C1920">
        <v>0.1428571492433548</v>
      </c>
    </row>
    <row r="1921" spans="1:3">
      <c r="A1921" t="s">
        <v>4359</v>
      </c>
      <c r="B1921">
        <v>1</v>
      </c>
      <c r="C1921">
        <v>4.3478261679410934E-2</v>
      </c>
    </row>
    <row r="1922" spans="1:3">
      <c r="A1922" t="s">
        <v>6020</v>
      </c>
      <c r="B1922">
        <v>2</v>
      </c>
      <c r="C1922">
        <v>6.6666670143604279E-2</v>
      </c>
    </row>
    <row r="1923" spans="1:3">
      <c r="A1923" t="s">
        <v>4354</v>
      </c>
      <c r="B1923">
        <v>0</v>
      </c>
      <c r="C1923">
        <v>0</v>
      </c>
    </row>
    <row r="1924" spans="1:3">
      <c r="A1924" t="s">
        <v>4360</v>
      </c>
      <c r="B1924">
        <v>1</v>
      </c>
      <c r="C1924">
        <v>4.3478261679410934E-2</v>
      </c>
    </row>
    <row r="1925" spans="1:3">
      <c r="A1925" t="s">
        <v>6021</v>
      </c>
      <c r="B1925">
        <v>1</v>
      </c>
      <c r="C1925">
        <v>3.3333335071802139E-2</v>
      </c>
    </row>
    <row r="1926" spans="1:3">
      <c r="A1926" t="s">
        <v>4355</v>
      </c>
      <c r="B1926">
        <v>0</v>
      </c>
      <c r="C1926">
        <v>0</v>
      </c>
    </row>
    <row r="1927" spans="1:3">
      <c r="A1927" t="s">
        <v>4361</v>
      </c>
      <c r="B1927">
        <v>0</v>
      </c>
      <c r="C1927">
        <v>0</v>
      </c>
    </row>
    <row r="1928" spans="1:3">
      <c r="A1928" t="s">
        <v>6022</v>
      </c>
      <c r="B1928">
        <v>0</v>
      </c>
      <c r="C1928">
        <v>0</v>
      </c>
    </row>
    <row r="1929" spans="1:3">
      <c r="A1929" t="s">
        <v>4362</v>
      </c>
      <c r="B1929">
        <v>6</v>
      </c>
      <c r="C1929">
        <v>0.12765957415103912</v>
      </c>
    </row>
    <row r="1930" spans="1:3">
      <c r="A1930" t="s">
        <v>4368</v>
      </c>
      <c r="B1930">
        <v>105</v>
      </c>
      <c r="C1930">
        <v>0.68181818723678589</v>
      </c>
    </row>
    <row r="1931" spans="1:3">
      <c r="A1931" t="s">
        <v>6023</v>
      </c>
      <c r="B1931">
        <v>111</v>
      </c>
      <c r="C1931">
        <v>0.5522388219833374</v>
      </c>
    </row>
    <row r="1932" spans="1:3">
      <c r="A1932" t="s">
        <v>4363</v>
      </c>
      <c r="B1932">
        <v>16</v>
      </c>
      <c r="C1932">
        <v>0.3404255211353302</v>
      </c>
    </row>
    <row r="1933" spans="1:3">
      <c r="A1933" t="s">
        <v>4369</v>
      </c>
      <c r="B1933">
        <v>29</v>
      </c>
      <c r="C1933">
        <v>0.18831168115139008</v>
      </c>
    </row>
    <row r="1934" spans="1:3">
      <c r="A1934" t="s">
        <v>6024</v>
      </c>
      <c r="B1934">
        <v>45</v>
      </c>
      <c r="C1934">
        <v>0.22388060390949249</v>
      </c>
    </row>
    <row r="1935" spans="1:3">
      <c r="A1935" t="s">
        <v>4364</v>
      </c>
      <c r="B1935">
        <v>20</v>
      </c>
      <c r="C1935">
        <v>0.42553192377090454</v>
      </c>
    </row>
    <row r="1936" spans="1:3">
      <c r="A1936" t="s">
        <v>4370</v>
      </c>
      <c r="B1936">
        <v>11</v>
      </c>
      <c r="C1936">
        <v>7.1428574621677399E-2</v>
      </c>
    </row>
    <row r="1937" spans="1:3">
      <c r="A1937" t="s">
        <v>6025</v>
      </c>
      <c r="B1937">
        <v>31</v>
      </c>
      <c r="C1937">
        <v>0.15422885119915009</v>
      </c>
    </row>
    <row r="1938" spans="1:3">
      <c r="A1938" t="s">
        <v>4365</v>
      </c>
      <c r="B1938">
        <v>4</v>
      </c>
      <c r="C1938">
        <v>8.510638028383255E-2</v>
      </c>
    </row>
    <row r="1939" spans="1:3">
      <c r="A1939" t="s">
        <v>4371</v>
      </c>
      <c r="B1939">
        <v>4</v>
      </c>
      <c r="C1939">
        <v>2.5974025949835777E-2</v>
      </c>
    </row>
    <row r="1940" spans="1:3">
      <c r="A1940" t="s">
        <v>6026</v>
      </c>
      <c r="B1940">
        <v>8</v>
      </c>
      <c r="C1940">
        <v>3.9800994098186493E-2</v>
      </c>
    </row>
    <row r="1941" spans="1:3">
      <c r="A1941" t="s">
        <v>4366</v>
      </c>
      <c r="B1941">
        <v>0</v>
      </c>
      <c r="C1941">
        <v>0</v>
      </c>
    </row>
    <row r="1942" spans="1:3">
      <c r="A1942" t="s">
        <v>4372</v>
      </c>
      <c r="B1942">
        <v>2</v>
      </c>
      <c r="C1942">
        <v>1.2987012974917889E-2</v>
      </c>
    </row>
    <row r="1943" spans="1:3">
      <c r="A1943" t="s">
        <v>6027</v>
      </c>
      <c r="B1943">
        <v>2</v>
      </c>
      <c r="C1943">
        <v>9.9502485245466232E-3</v>
      </c>
    </row>
    <row r="1944" spans="1:3">
      <c r="A1944" t="s">
        <v>4367</v>
      </c>
      <c r="B1944">
        <v>1</v>
      </c>
      <c r="C1944">
        <v>2.1276595070958138E-2</v>
      </c>
    </row>
    <row r="1945" spans="1:3">
      <c r="A1945" t="s">
        <v>4373</v>
      </c>
      <c r="B1945">
        <v>3</v>
      </c>
      <c r="C1945">
        <v>1.9480518996715546E-2</v>
      </c>
    </row>
    <row r="1946" spans="1:3">
      <c r="A1946" t="s">
        <v>6028</v>
      </c>
      <c r="B1946">
        <v>4</v>
      </c>
      <c r="C1946">
        <v>1.9900497049093246E-2</v>
      </c>
    </row>
    <row r="1947" spans="1:3">
      <c r="A1947" t="s">
        <v>4374</v>
      </c>
      <c r="B1947">
        <v>9</v>
      </c>
      <c r="C1947">
        <v>0.19148936867713928</v>
      </c>
    </row>
    <row r="1948" spans="1:3">
      <c r="A1948" t="s">
        <v>4380</v>
      </c>
      <c r="B1948">
        <v>86</v>
      </c>
      <c r="C1948">
        <v>0.68800002336502075</v>
      </c>
    </row>
    <row r="1949" spans="1:3">
      <c r="A1949" t="s">
        <v>6029</v>
      </c>
      <c r="B1949">
        <v>95</v>
      </c>
      <c r="C1949">
        <v>0.55232560634613037</v>
      </c>
    </row>
    <row r="1950" spans="1:3">
      <c r="A1950" t="s">
        <v>4375</v>
      </c>
      <c r="B1950">
        <v>16</v>
      </c>
      <c r="C1950">
        <v>0.3404255211353302</v>
      </c>
    </row>
    <row r="1951" spans="1:3">
      <c r="A1951" t="s">
        <v>4381</v>
      </c>
      <c r="B1951">
        <v>21</v>
      </c>
      <c r="C1951">
        <v>0.1679999977350235</v>
      </c>
    </row>
    <row r="1952" spans="1:3">
      <c r="A1952" t="s">
        <v>6030</v>
      </c>
      <c r="B1952">
        <v>37</v>
      </c>
      <c r="C1952">
        <v>0.21511627733707428</v>
      </c>
    </row>
    <row r="1953" spans="1:3">
      <c r="A1953" t="s">
        <v>4376</v>
      </c>
      <c r="B1953">
        <v>17</v>
      </c>
      <c r="C1953">
        <v>0.36170211434364319</v>
      </c>
    </row>
    <row r="1954" spans="1:3">
      <c r="A1954" t="s">
        <v>4382</v>
      </c>
      <c r="B1954">
        <v>10</v>
      </c>
      <c r="C1954">
        <v>7.9999998211860657E-2</v>
      </c>
    </row>
    <row r="1955" spans="1:3">
      <c r="A1955" t="s">
        <v>6031</v>
      </c>
      <c r="B1955">
        <v>27</v>
      </c>
      <c r="C1955">
        <v>0.15697674453258514</v>
      </c>
    </row>
    <row r="1956" spans="1:3">
      <c r="A1956" t="s">
        <v>4377</v>
      </c>
      <c r="B1956">
        <v>4</v>
      </c>
      <c r="C1956">
        <v>8.510638028383255E-2</v>
      </c>
    </row>
    <row r="1957" spans="1:3">
      <c r="A1957" t="s">
        <v>4383</v>
      </c>
      <c r="B1957">
        <v>5</v>
      </c>
      <c r="C1957">
        <v>3.9999999105930328E-2</v>
      </c>
    </row>
    <row r="1958" spans="1:3">
      <c r="A1958" t="s">
        <v>6032</v>
      </c>
      <c r="B1958">
        <v>9</v>
      </c>
      <c r="C1958">
        <v>5.2325580269098282E-2</v>
      </c>
    </row>
    <row r="1959" spans="1:3">
      <c r="A1959" t="s">
        <v>4378</v>
      </c>
      <c r="B1959">
        <v>0</v>
      </c>
      <c r="C1959">
        <v>0</v>
      </c>
    </row>
    <row r="1960" spans="1:3">
      <c r="A1960" t="s">
        <v>4384</v>
      </c>
      <c r="B1960">
        <v>0</v>
      </c>
      <c r="C1960">
        <v>0</v>
      </c>
    </row>
    <row r="1961" spans="1:3">
      <c r="A1961" t="s">
        <v>6033</v>
      </c>
      <c r="B1961">
        <v>0</v>
      </c>
      <c r="C1961">
        <v>0</v>
      </c>
    </row>
    <row r="1962" spans="1:3">
      <c r="A1962" t="s">
        <v>4379</v>
      </c>
      <c r="B1962">
        <v>1</v>
      </c>
      <c r="C1962">
        <v>2.1276595070958138E-2</v>
      </c>
    </row>
    <row r="1963" spans="1:3">
      <c r="A1963" t="s">
        <v>4385</v>
      </c>
      <c r="B1963">
        <v>3</v>
      </c>
      <c r="C1963">
        <v>2.4000000208616257E-2</v>
      </c>
    </row>
    <row r="1964" spans="1:3">
      <c r="A1964" t="s">
        <v>6034</v>
      </c>
      <c r="B1964">
        <v>4</v>
      </c>
      <c r="C1964">
        <v>2.3255813866853714E-2</v>
      </c>
    </row>
    <row r="1965" spans="1:3">
      <c r="A1965" t="s">
        <v>4386</v>
      </c>
      <c r="B1965">
        <v>5</v>
      </c>
      <c r="C1965">
        <v>0.22727273404598236</v>
      </c>
    </row>
    <row r="1966" spans="1:3">
      <c r="A1966" t="s">
        <v>4392</v>
      </c>
      <c r="B1966">
        <v>13</v>
      </c>
      <c r="C1966">
        <v>0.68421053886413574</v>
      </c>
    </row>
    <row r="1967" spans="1:3">
      <c r="A1967" t="s">
        <v>6035</v>
      </c>
      <c r="B1967">
        <v>18</v>
      </c>
      <c r="C1967">
        <v>0.43902438879013062</v>
      </c>
    </row>
    <row r="1968" spans="1:3">
      <c r="A1968" t="s">
        <v>4387</v>
      </c>
      <c r="B1968">
        <v>8</v>
      </c>
      <c r="C1968">
        <v>0.36363637447357178</v>
      </c>
    </row>
    <row r="1969" spans="1:3">
      <c r="A1969" t="s">
        <v>4393</v>
      </c>
      <c r="B1969">
        <v>3</v>
      </c>
      <c r="C1969">
        <v>0.15789473056793213</v>
      </c>
    </row>
    <row r="1970" spans="1:3">
      <c r="A1970" t="s">
        <v>6036</v>
      </c>
      <c r="B1970">
        <v>11</v>
      </c>
      <c r="C1970">
        <v>0.26829269528388977</v>
      </c>
    </row>
    <row r="1971" spans="1:3">
      <c r="A1971" t="s">
        <v>4388</v>
      </c>
      <c r="B1971">
        <v>8</v>
      </c>
      <c r="C1971">
        <v>0.36363637447357178</v>
      </c>
    </row>
    <row r="1972" spans="1:3">
      <c r="A1972" t="s">
        <v>4394</v>
      </c>
      <c r="B1972">
        <v>3</v>
      </c>
      <c r="C1972">
        <v>0.15789473056793213</v>
      </c>
    </row>
    <row r="1973" spans="1:3">
      <c r="A1973" t="s">
        <v>6037</v>
      </c>
      <c r="B1973">
        <v>11</v>
      </c>
      <c r="C1973">
        <v>0.26829269528388977</v>
      </c>
    </row>
    <row r="1974" spans="1:3">
      <c r="A1974" t="s">
        <v>4389</v>
      </c>
      <c r="B1974">
        <v>0</v>
      </c>
      <c r="C1974">
        <v>0</v>
      </c>
    </row>
    <row r="1975" spans="1:3">
      <c r="A1975" t="s">
        <v>4395</v>
      </c>
      <c r="B1975">
        <v>0</v>
      </c>
      <c r="C1975">
        <v>0</v>
      </c>
    </row>
    <row r="1976" spans="1:3">
      <c r="A1976" t="s">
        <v>6038</v>
      </c>
      <c r="B1976">
        <v>0</v>
      </c>
      <c r="C1976">
        <v>0</v>
      </c>
    </row>
    <row r="1977" spans="1:3">
      <c r="A1977" t="s">
        <v>4390</v>
      </c>
      <c r="B1977">
        <v>0</v>
      </c>
      <c r="C1977">
        <v>0</v>
      </c>
    </row>
    <row r="1978" spans="1:3">
      <c r="A1978" t="s">
        <v>4396</v>
      </c>
      <c r="B1978">
        <v>0</v>
      </c>
      <c r="C1978">
        <v>0</v>
      </c>
    </row>
    <row r="1979" spans="1:3">
      <c r="A1979" t="s">
        <v>6039</v>
      </c>
      <c r="B1979">
        <v>0</v>
      </c>
      <c r="C1979">
        <v>0</v>
      </c>
    </row>
    <row r="1980" spans="1:3">
      <c r="A1980" t="s">
        <v>4391</v>
      </c>
      <c r="B1980">
        <v>1</v>
      </c>
      <c r="C1980">
        <v>4.5454546809196472E-2</v>
      </c>
    </row>
    <row r="1981" spans="1:3">
      <c r="A1981" t="s">
        <v>4397</v>
      </c>
      <c r="B1981">
        <v>0</v>
      </c>
      <c r="C1981">
        <v>0</v>
      </c>
    </row>
    <row r="1982" spans="1:3">
      <c r="A1982" t="s">
        <v>6040</v>
      </c>
      <c r="B1982">
        <v>1</v>
      </c>
      <c r="C1982">
        <v>2.4390242993831635E-2</v>
      </c>
    </row>
    <row r="1983" spans="1:3">
      <c r="A1983" t="s">
        <v>4398</v>
      </c>
      <c r="B1983">
        <v>31</v>
      </c>
      <c r="C1983">
        <v>0.2421875</v>
      </c>
    </row>
    <row r="1984" spans="1:3">
      <c r="A1984" t="s">
        <v>4404</v>
      </c>
      <c r="B1984">
        <v>91</v>
      </c>
      <c r="C1984">
        <v>0.53846156597137451</v>
      </c>
    </row>
    <row r="1985" spans="1:3">
      <c r="A1985" t="s">
        <v>6041</v>
      </c>
      <c r="B1985">
        <v>122</v>
      </c>
      <c r="C1985">
        <v>0.41077440977096558</v>
      </c>
    </row>
    <row r="1986" spans="1:3">
      <c r="A1986" t="s">
        <v>4399</v>
      </c>
      <c r="B1986">
        <v>40</v>
      </c>
      <c r="C1986">
        <v>0.3125</v>
      </c>
    </row>
    <row r="1987" spans="1:3">
      <c r="A1987" t="s">
        <v>4405</v>
      </c>
      <c r="B1987">
        <v>41</v>
      </c>
      <c r="C1987">
        <v>0.24260355532169342</v>
      </c>
    </row>
    <row r="1988" spans="1:3">
      <c r="A1988" t="s">
        <v>6042</v>
      </c>
      <c r="B1988">
        <v>81</v>
      </c>
      <c r="C1988">
        <v>0.27272728085517883</v>
      </c>
    </row>
    <row r="1989" spans="1:3">
      <c r="A1989" t="s">
        <v>4400</v>
      </c>
      <c r="B1989">
        <v>47</v>
      </c>
      <c r="C1989">
        <v>0.3671875</v>
      </c>
    </row>
    <row r="1990" spans="1:3">
      <c r="A1990" t="s">
        <v>4406</v>
      </c>
      <c r="B1990">
        <v>27</v>
      </c>
      <c r="C1990">
        <v>0.15976330637931824</v>
      </c>
    </row>
    <row r="1991" spans="1:3">
      <c r="A1991" t="s">
        <v>6043</v>
      </c>
      <c r="B1991">
        <v>74</v>
      </c>
      <c r="C1991">
        <v>0.24915824830532074</v>
      </c>
    </row>
    <row r="1992" spans="1:3">
      <c r="A1992" t="s">
        <v>4401</v>
      </c>
      <c r="B1992">
        <v>9</v>
      </c>
      <c r="C1992">
        <v>7.03125E-2</v>
      </c>
    </row>
    <row r="1993" spans="1:3">
      <c r="A1993" t="s">
        <v>4407</v>
      </c>
      <c r="B1993">
        <v>7</v>
      </c>
      <c r="C1993">
        <v>4.1420117020606995E-2</v>
      </c>
    </row>
    <row r="1994" spans="1:3">
      <c r="A1994" t="s">
        <v>6044</v>
      </c>
      <c r="B1994">
        <v>16</v>
      </c>
      <c r="C1994">
        <v>5.3872052580118179E-2</v>
      </c>
    </row>
    <row r="1995" spans="1:3">
      <c r="A1995" t="s">
        <v>4402</v>
      </c>
      <c r="B1995">
        <v>0</v>
      </c>
      <c r="C1995">
        <v>0</v>
      </c>
    </row>
    <row r="1996" spans="1:3">
      <c r="A1996" t="s">
        <v>4408</v>
      </c>
      <c r="B1996">
        <v>0</v>
      </c>
      <c r="C1996">
        <v>0</v>
      </c>
    </row>
    <row r="1997" spans="1:3">
      <c r="A1997" t="s">
        <v>6045</v>
      </c>
      <c r="B1997">
        <v>0</v>
      </c>
      <c r="C1997">
        <v>0</v>
      </c>
    </row>
    <row r="1998" spans="1:3">
      <c r="A1998" t="s">
        <v>4403</v>
      </c>
      <c r="B1998">
        <v>1</v>
      </c>
      <c r="C1998">
        <v>7.8125E-3</v>
      </c>
    </row>
    <row r="1999" spans="1:3">
      <c r="A1999" t="s">
        <v>4409</v>
      </c>
      <c r="B1999">
        <v>3</v>
      </c>
      <c r="C1999">
        <v>1.7751479521393776E-2</v>
      </c>
    </row>
    <row r="2000" spans="1:3">
      <c r="A2000" t="s">
        <v>6046</v>
      </c>
      <c r="B2000">
        <v>4</v>
      </c>
      <c r="C2000">
        <v>1.3468013145029545E-2</v>
      </c>
    </row>
    <row r="2001" spans="1:3">
      <c r="A2001" t="s">
        <v>4410</v>
      </c>
      <c r="B2001">
        <v>87</v>
      </c>
      <c r="C2001">
        <v>0.4123222827911377</v>
      </c>
    </row>
    <row r="2002" spans="1:3">
      <c r="A2002" t="s">
        <v>4416</v>
      </c>
      <c r="B2002">
        <v>112</v>
      </c>
      <c r="C2002">
        <v>0.5989304780960083</v>
      </c>
    </row>
    <row r="2003" spans="1:3">
      <c r="A2003" t="s">
        <v>6047</v>
      </c>
      <c r="B2003">
        <v>199</v>
      </c>
      <c r="C2003">
        <v>0.5</v>
      </c>
    </row>
    <row r="2004" spans="1:3">
      <c r="A2004" t="s">
        <v>4411</v>
      </c>
      <c r="B2004">
        <v>62</v>
      </c>
      <c r="C2004">
        <v>0.29383885860443115</v>
      </c>
    </row>
    <row r="2005" spans="1:3">
      <c r="A2005" t="s">
        <v>4417</v>
      </c>
      <c r="B2005">
        <v>44</v>
      </c>
      <c r="C2005">
        <v>0.23529411852359772</v>
      </c>
    </row>
    <row r="2006" spans="1:3">
      <c r="A2006" t="s">
        <v>6048</v>
      </c>
      <c r="B2006">
        <v>106</v>
      </c>
      <c r="C2006">
        <v>0.26633167266845703</v>
      </c>
    </row>
    <row r="2007" spans="1:3">
      <c r="A2007" t="s">
        <v>4412</v>
      </c>
      <c r="B2007">
        <v>38</v>
      </c>
      <c r="C2007">
        <v>0.18009479343891144</v>
      </c>
    </row>
    <row r="2008" spans="1:3">
      <c r="A2008" t="s">
        <v>4418</v>
      </c>
      <c r="B2008">
        <v>16</v>
      </c>
      <c r="C2008">
        <v>8.5561498999595642E-2</v>
      </c>
    </row>
    <row r="2009" spans="1:3">
      <c r="A2009" t="s">
        <v>6049</v>
      </c>
      <c r="B2009">
        <v>54</v>
      </c>
      <c r="C2009">
        <v>0.13567839562892914</v>
      </c>
    </row>
    <row r="2010" spans="1:3">
      <c r="A2010" t="s">
        <v>4413</v>
      </c>
      <c r="B2010">
        <v>23</v>
      </c>
      <c r="C2010">
        <v>0.10900473594665527</v>
      </c>
    </row>
    <row r="2011" spans="1:3">
      <c r="A2011" t="s">
        <v>4419</v>
      </c>
      <c r="B2011">
        <v>14</v>
      </c>
      <c r="C2011">
        <v>7.4866309762001038E-2</v>
      </c>
    </row>
    <row r="2012" spans="1:3">
      <c r="A2012" t="s">
        <v>6050</v>
      </c>
      <c r="B2012">
        <v>37</v>
      </c>
      <c r="C2012">
        <v>9.2964820563793182E-2</v>
      </c>
    </row>
    <row r="2013" spans="1:3">
      <c r="A2013" t="s">
        <v>4414</v>
      </c>
      <c r="B2013">
        <v>0</v>
      </c>
      <c r="C2013">
        <v>0</v>
      </c>
    </row>
    <row r="2014" spans="1:3">
      <c r="A2014" t="s">
        <v>4420</v>
      </c>
      <c r="B2014">
        <v>0</v>
      </c>
      <c r="C2014">
        <v>0</v>
      </c>
    </row>
    <row r="2015" spans="1:3">
      <c r="A2015" t="s">
        <v>6051</v>
      </c>
      <c r="B2015">
        <v>0</v>
      </c>
      <c r="C2015">
        <v>0</v>
      </c>
    </row>
    <row r="2016" spans="1:3">
      <c r="A2016" t="s">
        <v>4415</v>
      </c>
      <c r="B2016">
        <v>1</v>
      </c>
      <c r="C2016">
        <v>4.7393366694450378E-3</v>
      </c>
    </row>
    <row r="2017" spans="1:3">
      <c r="A2017" t="s">
        <v>4421</v>
      </c>
      <c r="B2017">
        <v>1</v>
      </c>
      <c r="C2017">
        <v>5.3475936874747276E-3</v>
      </c>
    </row>
    <row r="2018" spans="1:3">
      <c r="A2018" t="s">
        <v>6052</v>
      </c>
      <c r="B2018">
        <v>2</v>
      </c>
      <c r="C2018">
        <v>5.0251255743205547E-3</v>
      </c>
    </row>
    <row r="2019" spans="1:3">
      <c r="A2019" t="s">
        <v>4422</v>
      </c>
      <c r="B2019">
        <v>68</v>
      </c>
      <c r="C2019">
        <v>0.3695652186870575</v>
      </c>
    </row>
    <row r="2020" spans="1:3">
      <c r="A2020" t="s">
        <v>4428</v>
      </c>
      <c r="B2020">
        <v>96</v>
      </c>
      <c r="C2020">
        <v>0.54545456171035767</v>
      </c>
    </row>
    <row r="2021" spans="1:3">
      <c r="A2021" t="s">
        <v>6053</v>
      </c>
      <c r="B2021">
        <v>164</v>
      </c>
      <c r="C2021">
        <v>0.45555555820465088</v>
      </c>
    </row>
    <row r="2022" spans="1:3">
      <c r="A2022" t="s">
        <v>4423</v>
      </c>
      <c r="B2022">
        <v>63</v>
      </c>
      <c r="C2022">
        <v>0.34239131212234497</v>
      </c>
    </row>
    <row r="2023" spans="1:3">
      <c r="A2023" t="s">
        <v>4429</v>
      </c>
      <c r="B2023">
        <v>51</v>
      </c>
      <c r="C2023">
        <v>0.28977271914482117</v>
      </c>
    </row>
    <row r="2024" spans="1:3">
      <c r="A2024" t="s">
        <v>6054</v>
      </c>
      <c r="B2024">
        <v>114</v>
      </c>
      <c r="C2024">
        <v>0.31666666269302368</v>
      </c>
    </row>
    <row r="2025" spans="1:3">
      <c r="A2025" t="s">
        <v>4424</v>
      </c>
      <c r="B2025">
        <v>34</v>
      </c>
      <c r="C2025">
        <v>0.18478260934352875</v>
      </c>
    </row>
    <row r="2026" spans="1:3">
      <c r="A2026" t="s">
        <v>4430</v>
      </c>
      <c r="B2026">
        <v>13</v>
      </c>
      <c r="C2026">
        <v>7.386363297700882E-2</v>
      </c>
    </row>
    <row r="2027" spans="1:3">
      <c r="A2027" t="s">
        <v>6055</v>
      </c>
      <c r="B2027">
        <v>47</v>
      </c>
      <c r="C2027">
        <v>0.13055555522441864</v>
      </c>
    </row>
    <row r="2028" spans="1:3">
      <c r="A2028" t="s">
        <v>4425</v>
      </c>
      <c r="B2028">
        <v>18</v>
      </c>
      <c r="C2028">
        <v>9.7826085984706879E-2</v>
      </c>
    </row>
    <row r="2029" spans="1:3">
      <c r="A2029" t="s">
        <v>4431</v>
      </c>
      <c r="B2029">
        <v>14</v>
      </c>
      <c r="C2029">
        <v>7.9545453190803528E-2</v>
      </c>
    </row>
    <row r="2030" spans="1:3">
      <c r="A2030" t="s">
        <v>6056</v>
      </c>
      <c r="B2030">
        <v>32</v>
      </c>
      <c r="C2030">
        <v>8.8888891041278839E-2</v>
      </c>
    </row>
    <row r="2031" spans="1:3">
      <c r="A2031" t="s">
        <v>4426</v>
      </c>
      <c r="B2031">
        <v>0</v>
      </c>
      <c r="C2031">
        <v>0</v>
      </c>
    </row>
    <row r="2032" spans="1:3">
      <c r="A2032" t="s">
        <v>4432</v>
      </c>
      <c r="B2032">
        <v>0</v>
      </c>
      <c r="C2032">
        <v>0</v>
      </c>
    </row>
    <row r="2033" spans="1:3">
      <c r="A2033" t="s">
        <v>6057</v>
      </c>
      <c r="B2033">
        <v>0</v>
      </c>
      <c r="C2033">
        <v>0</v>
      </c>
    </row>
    <row r="2034" spans="1:3">
      <c r="A2034" t="s">
        <v>4427</v>
      </c>
      <c r="B2034">
        <v>1</v>
      </c>
      <c r="C2034">
        <v>5.4347827099263668E-3</v>
      </c>
    </row>
    <row r="2035" spans="1:3">
      <c r="A2035" t="s">
        <v>4433</v>
      </c>
      <c r="B2035">
        <v>2</v>
      </c>
      <c r="C2035">
        <v>1.1363636702299118E-2</v>
      </c>
    </row>
    <row r="2036" spans="1:3">
      <c r="A2036" t="s">
        <v>6058</v>
      </c>
      <c r="B2036">
        <v>3</v>
      </c>
      <c r="C2036">
        <v>8.3333337679505348E-3</v>
      </c>
    </row>
    <row r="2037" spans="1:3">
      <c r="A2037" t="s">
        <v>4434</v>
      </c>
      <c r="B2037">
        <v>50</v>
      </c>
      <c r="C2037">
        <v>0.37037035822868347</v>
      </c>
    </row>
    <row r="2038" spans="1:3">
      <c r="A2038" t="s">
        <v>4440</v>
      </c>
      <c r="B2038">
        <v>55</v>
      </c>
      <c r="C2038">
        <v>0.57894736528396606</v>
      </c>
    </row>
    <row r="2039" spans="1:3">
      <c r="A2039" t="s">
        <v>6059</v>
      </c>
      <c r="B2039">
        <v>105</v>
      </c>
      <c r="C2039">
        <v>0.45652174949645996</v>
      </c>
    </row>
    <row r="2040" spans="1:3">
      <c r="A2040" t="s">
        <v>4435</v>
      </c>
      <c r="B2040">
        <v>42</v>
      </c>
      <c r="C2040">
        <v>0.31111112236976624</v>
      </c>
    </row>
    <row r="2041" spans="1:3">
      <c r="A2041" t="s">
        <v>4441</v>
      </c>
      <c r="B2041">
        <v>24</v>
      </c>
      <c r="C2041">
        <v>0.25263157486915588</v>
      </c>
    </row>
    <row r="2042" spans="1:3">
      <c r="A2042" t="s">
        <v>6060</v>
      </c>
      <c r="B2042">
        <v>66</v>
      </c>
      <c r="C2042">
        <v>0.28695651888847351</v>
      </c>
    </row>
    <row r="2043" spans="1:3">
      <c r="A2043" t="s">
        <v>4436</v>
      </c>
      <c r="B2043">
        <v>30</v>
      </c>
      <c r="C2043">
        <v>0.2222222238779068</v>
      </c>
    </row>
    <row r="2044" spans="1:3">
      <c r="A2044" t="s">
        <v>4442</v>
      </c>
      <c r="B2044">
        <v>10</v>
      </c>
      <c r="C2044">
        <v>0.10526315867900848</v>
      </c>
    </row>
    <row r="2045" spans="1:3">
      <c r="A2045" t="s">
        <v>6061</v>
      </c>
      <c r="B2045">
        <v>40</v>
      </c>
      <c r="C2045">
        <v>0.17391304671764374</v>
      </c>
    </row>
    <row r="2046" spans="1:3">
      <c r="A2046" t="s">
        <v>4437</v>
      </c>
      <c r="B2046">
        <v>12</v>
      </c>
      <c r="C2046">
        <v>8.8888891041278839E-2</v>
      </c>
    </row>
    <row r="2047" spans="1:3">
      <c r="A2047" t="s">
        <v>4443</v>
      </c>
      <c r="B2047">
        <v>2</v>
      </c>
      <c r="C2047">
        <v>2.1052632480859756E-2</v>
      </c>
    </row>
    <row r="2048" spans="1:3">
      <c r="A2048" t="s">
        <v>6062</v>
      </c>
      <c r="B2048">
        <v>14</v>
      </c>
      <c r="C2048">
        <v>6.0869563370943069E-2</v>
      </c>
    </row>
    <row r="2049" spans="1:3">
      <c r="A2049" t="s">
        <v>4438</v>
      </c>
      <c r="B2049">
        <v>0</v>
      </c>
      <c r="C2049">
        <v>0</v>
      </c>
    </row>
    <row r="2050" spans="1:3">
      <c r="A2050" t="s">
        <v>4444</v>
      </c>
      <c r="B2050">
        <v>0</v>
      </c>
      <c r="C2050">
        <v>0</v>
      </c>
    </row>
    <row r="2051" spans="1:3">
      <c r="A2051" t="s">
        <v>6063</v>
      </c>
      <c r="B2051">
        <v>0</v>
      </c>
      <c r="C2051">
        <v>0</v>
      </c>
    </row>
    <row r="2052" spans="1:3">
      <c r="A2052" t="s">
        <v>4439</v>
      </c>
      <c r="B2052">
        <v>1</v>
      </c>
      <c r="C2052">
        <v>7.4074072763323784E-3</v>
      </c>
    </row>
    <row r="2053" spans="1:3">
      <c r="A2053" t="s">
        <v>4445</v>
      </c>
      <c r="B2053">
        <v>4</v>
      </c>
      <c r="C2053">
        <v>4.2105264961719513E-2</v>
      </c>
    </row>
    <row r="2054" spans="1:3">
      <c r="A2054" t="s">
        <v>6064</v>
      </c>
      <c r="B2054">
        <v>5</v>
      </c>
      <c r="C2054">
        <v>2.1739130839705467E-2</v>
      </c>
    </row>
    <row r="2055" spans="1:3">
      <c r="A2055" t="s">
        <v>4446</v>
      </c>
      <c r="B2055">
        <v>6</v>
      </c>
      <c r="C2055">
        <v>0.31578946113586426</v>
      </c>
    </row>
    <row r="2056" spans="1:3">
      <c r="A2056" t="s">
        <v>4452</v>
      </c>
      <c r="B2056">
        <v>23</v>
      </c>
      <c r="C2056">
        <v>0.88461536169052124</v>
      </c>
    </row>
    <row r="2057" spans="1:3">
      <c r="A2057" t="s">
        <v>6065</v>
      </c>
      <c r="B2057">
        <v>29</v>
      </c>
      <c r="C2057">
        <v>0.64444446563720703</v>
      </c>
    </row>
    <row r="2058" spans="1:3">
      <c r="A2058" t="s">
        <v>4447</v>
      </c>
      <c r="B2058">
        <v>4</v>
      </c>
      <c r="C2058">
        <v>0.21052631735801697</v>
      </c>
    </row>
    <row r="2059" spans="1:3">
      <c r="A2059" t="s">
        <v>4453</v>
      </c>
      <c r="B2059">
        <v>2</v>
      </c>
      <c r="C2059">
        <v>7.6923079788684845E-2</v>
      </c>
    </row>
    <row r="2060" spans="1:3">
      <c r="A2060" t="s">
        <v>6066</v>
      </c>
      <c r="B2060">
        <v>6</v>
      </c>
      <c r="C2060">
        <v>0.13333334028720856</v>
      </c>
    </row>
    <row r="2061" spans="1:3">
      <c r="A2061" t="s">
        <v>4448</v>
      </c>
      <c r="B2061">
        <v>7</v>
      </c>
      <c r="C2061">
        <v>0.3684210479259491</v>
      </c>
    </row>
    <row r="2062" spans="1:3">
      <c r="A2062" t="s">
        <v>4454</v>
      </c>
      <c r="B2062">
        <v>0</v>
      </c>
      <c r="C2062">
        <v>0</v>
      </c>
    </row>
    <row r="2063" spans="1:3">
      <c r="A2063" t="s">
        <v>6067</v>
      </c>
      <c r="B2063">
        <v>7</v>
      </c>
      <c r="C2063">
        <v>0.15555556118488312</v>
      </c>
    </row>
    <row r="2064" spans="1:3">
      <c r="A2064" t="s">
        <v>4449</v>
      </c>
      <c r="B2064">
        <v>1</v>
      </c>
      <c r="C2064">
        <v>5.2631579339504242E-2</v>
      </c>
    </row>
    <row r="2065" spans="1:3">
      <c r="A2065" t="s">
        <v>4455</v>
      </c>
      <c r="B2065">
        <v>0</v>
      </c>
      <c r="C2065">
        <v>0</v>
      </c>
    </row>
    <row r="2066" spans="1:3">
      <c r="A2066" t="s">
        <v>6068</v>
      </c>
      <c r="B2066">
        <v>1</v>
      </c>
      <c r="C2066">
        <v>2.222222276031971E-2</v>
      </c>
    </row>
    <row r="2067" spans="1:3">
      <c r="A2067" t="s">
        <v>4450</v>
      </c>
      <c r="B2067">
        <v>1</v>
      </c>
      <c r="C2067">
        <v>5.2631579339504242E-2</v>
      </c>
    </row>
    <row r="2068" spans="1:3">
      <c r="A2068" t="s">
        <v>4456</v>
      </c>
      <c r="B2068">
        <v>0</v>
      </c>
      <c r="C2068">
        <v>0</v>
      </c>
    </row>
    <row r="2069" spans="1:3">
      <c r="A2069" t="s">
        <v>6069</v>
      </c>
      <c r="B2069">
        <v>1</v>
      </c>
      <c r="C2069">
        <v>2.222222276031971E-2</v>
      </c>
    </row>
    <row r="2070" spans="1:3">
      <c r="A2070" t="s">
        <v>4451</v>
      </c>
      <c r="B2070">
        <v>0</v>
      </c>
      <c r="C2070">
        <v>0</v>
      </c>
    </row>
    <row r="2071" spans="1:3">
      <c r="A2071" t="s">
        <v>4457</v>
      </c>
      <c r="B2071">
        <v>1</v>
      </c>
      <c r="C2071">
        <v>3.8461539894342422E-2</v>
      </c>
    </row>
    <row r="2072" spans="1:3">
      <c r="A2072" t="s">
        <v>6070</v>
      </c>
      <c r="B2072">
        <v>1</v>
      </c>
      <c r="C2072">
        <v>2.222222276031971E-2</v>
      </c>
    </row>
    <row r="2073" spans="1:3">
      <c r="A2073" t="s">
        <v>4458</v>
      </c>
      <c r="B2073">
        <v>5</v>
      </c>
      <c r="C2073">
        <v>0.5</v>
      </c>
    </row>
    <row r="2074" spans="1:3">
      <c r="A2074" t="s">
        <v>4464</v>
      </c>
      <c r="B2074">
        <v>5</v>
      </c>
      <c r="C2074">
        <v>0.83333331346511841</v>
      </c>
    </row>
    <row r="2075" spans="1:3">
      <c r="A2075" t="s">
        <v>6071</v>
      </c>
      <c r="B2075">
        <v>10</v>
      </c>
      <c r="C2075">
        <v>0.625</v>
      </c>
    </row>
    <row r="2076" spans="1:3">
      <c r="A2076" t="s">
        <v>4459</v>
      </c>
      <c r="B2076">
        <v>1</v>
      </c>
      <c r="C2076">
        <v>0.10000000149011612</v>
      </c>
    </row>
    <row r="2077" spans="1:3">
      <c r="A2077" t="s">
        <v>4465</v>
      </c>
      <c r="B2077">
        <v>1</v>
      </c>
      <c r="C2077">
        <v>0.1666666716337204</v>
      </c>
    </row>
    <row r="2078" spans="1:3">
      <c r="A2078" t="s">
        <v>6072</v>
      </c>
      <c r="B2078">
        <v>2</v>
      </c>
      <c r="C2078">
        <v>0.125</v>
      </c>
    </row>
    <row r="2079" spans="1:3">
      <c r="A2079" t="s">
        <v>4460</v>
      </c>
      <c r="B2079">
        <v>3</v>
      </c>
      <c r="C2079">
        <v>0.30000001192092896</v>
      </c>
    </row>
    <row r="2080" spans="1:3">
      <c r="A2080" t="s">
        <v>4466</v>
      </c>
      <c r="B2080">
        <v>0</v>
      </c>
      <c r="C2080">
        <v>0</v>
      </c>
    </row>
    <row r="2081" spans="1:3">
      <c r="A2081" t="s">
        <v>6073</v>
      </c>
      <c r="B2081">
        <v>3</v>
      </c>
      <c r="C2081">
        <v>0.1875</v>
      </c>
    </row>
    <row r="2082" spans="1:3">
      <c r="A2082" t="s">
        <v>4461</v>
      </c>
      <c r="B2082">
        <v>1</v>
      </c>
      <c r="C2082">
        <v>0.10000000149011612</v>
      </c>
    </row>
    <row r="2083" spans="1:3">
      <c r="A2083" t="s">
        <v>4467</v>
      </c>
      <c r="B2083">
        <v>0</v>
      </c>
      <c r="C2083">
        <v>0</v>
      </c>
    </row>
    <row r="2084" spans="1:3">
      <c r="A2084" t="s">
        <v>6074</v>
      </c>
      <c r="B2084">
        <v>1</v>
      </c>
      <c r="C2084">
        <v>6.25E-2</v>
      </c>
    </row>
    <row r="2085" spans="1:3">
      <c r="A2085" t="s">
        <v>4462</v>
      </c>
      <c r="B2085">
        <v>0</v>
      </c>
      <c r="C2085">
        <v>0</v>
      </c>
    </row>
    <row r="2086" spans="1:3">
      <c r="A2086" t="s">
        <v>4468</v>
      </c>
      <c r="B2086">
        <v>0</v>
      </c>
      <c r="C2086">
        <v>0</v>
      </c>
    </row>
    <row r="2087" spans="1:3">
      <c r="A2087" t="s">
        <v>6075</v>
      </c>
      <c r="B2087">
        <v>0</v>
      </c>
      <c r="C2087">
        <v>0</v>
      </c>
    </row>
    <row r="2088" spans="1:3">
      <c r="A2088" t="s">
        <v>4463</v>
      </c>
      <c r="B2088">
        <v>0</v>
      </c>
      <c r="C2088">
        <v>0</v>
      </c>
    </row>
    <row r="2089" spans="1:3">
      <c r="A2089" t="s">
        <v>4469</v>
      </c>
      <c r="B2089">
        <v>0</v>
      </c>
      <c r="C2089">
        <v>0</v>
      </c>
    </row>
    <row r="2090" spans="1:3">
      <c r="A2090" t="s">
        <v>6076</v>
      </c>
      <c r="B2090">
        <v>0</v>
      </c>
      <c r="C2090">
        <v>0</v>
      </c>
    </row>
    <row r="2091" spans="1:3">
      <c r="A2091" t="s">
        <v>4470</v>
      </c>
      <c r="B2091">
        <v>0</v>
      </c>
    </row>
    <row r="2092" spans="1:3">
      <c r="A2092" t="s">
        <v>4476</v>
      </c>
      <c r="B2092">
        <v>0</v>
      </c>
    </row>
    <row r="2093" spans="1:3">
      <c r="A2093" t="s">
        <v>6077</v>
      </c>
      <c r="B2093">
        <v>0</v>
      </c>
    </row>
    <row r="2094" spans="1:3">
      <c r="A2094" t="s">
        <v>4471</v>
      </c>
      <c r="B2094">
        <v>0</v>
      </c>
    </row>
    <row r="2095" spans="1:3">
      <c r="A2095" t="s">
        <v>4477</v>
      </c>
      <c r="B2095">
        <v>0</v>
      </c>
    </row>
    <row r="2096" spans="1:3">
      <c r="A2096" t="s">
        <v>6078</v>
      </c>
      <c r="B2096">
        <v>0</v>
      </c>
    </row>
    <row r="2097" spans="1:2">
      <c r="A2097" t="s">
        <v>4472</v>
      </c>
      <c r="B2097">
        <v>0</v>
      </c>
    </row>
    <row r="2098" spans="1:2">
      <c r="A2098" t="s">
        <v>4478</v>
      </c>
      <c r="B2098">
        <v>0</v>
      </c>
    </row>
    <row r="2099" spans="1:2">
      <c r="A2099" t="s">
        <v>6079</v>
      </c>
      <c r="B2099">
        <v>0</v>
      </c>
    </row>
    <row r="2100" spans="1:2">
      <c r="A2100" t="s">
        <v>4473</v>
      </c>
      <c r="B2100">
        <v>0</v>
      </c>
    </row>
    <row r="2101" spans="1:2">
      <c r="A2101" t="s">
        <v>4479</v>
      </c>
      <c r="B2101">
        <v>0</v>
      </c>
    </row>
    <row r="2102" spans="1:2">
      <c r="A2102" t="s">
        <v>6080</v>
      </c>
      <c r="B2102">
        <v>0</v>
      </c>
    </row>
    <row r="2103" spans="1:2">
      <c r="A2103" t="s">
        <v>4474</v>
      </c>
      <c r="B2103">
        <v>0</v>
      </c>
    </row>
    <row r="2104" spans="1:2">
      <c r="A2104" t="s">
        <v>4480</v>
      </c>
      <c r="B2104">
        <v>0</v>
      </c>
    </row>
    <row r="2105" spans="1:2">
      <c r="A2105" t="s">
        <v>6081</v>
      </c>
      <c r="B2105">
        <v>0</v>
      </c>
    </row>
    <row r="2106" spans="1:2">
      <c r="A2106" t="s">
        <v>4475</v>
      </c>
      <c r="B2106">
        <v>0</v>
      </c>
    </row>
    <row r="2107" spans="1:2">
      <c r="A2107" t="s">
        <v>4481</v>
      </c>
      <c r="B2107">
        <v>0</v>
      </c>
    </row>
    <row r="2108" spans="1:2">
      <c r="A2108" t="s">
        <v>6082</v>
      </c>
      <c r="B2108">
        <v>0</v>
      </c>
    </row>
    <row r="2109" spans="1:2">
      <c r="A2109" t="s">
        <v>4482</v>
      </c>
      <c r="B2109">
        <v>0</v>
      </c>
    </row>
    <row r="2110" spans="1:2">
      <c r="A2110" t="s">
        <v>4488</v>
      </c>
      <c r="B2110">
        <v>0</v>
      </c>
    </row>
    <row r="2111" spans="1:2">
      <c r="A2111" t="s">
        <v>6083</v>
      </c>
      <c r="B2111">
        <v>0</v>
      </c>
    </row>
    <row r="2112" spans="1:2">
      <c r="A2112" t="s">
        <v>4483</v>
      </c>
      <c r="B2112">
        <v>0</v>
      </c>
    </row>
    <row r="2113" spans="1:3">
      <c r="A2113" t="s">
        <v>4489</v>
      </c>
      <c r="B2113">
        <v>0</v>
      </c>
    </row>
    <row r="2114" spans="1:3">
      <c r="A2114" t="s">
        <v>6084</v>
      </c>
      <c r="B2114">
        <v>0</v>
      </c>
    </row>
    <row r="2115" spans="1:3">
      <c r="A2115" t="s">
        <v>4484</v>
      </c>
      <c r="B2115">
        <v>0</v>
      </c>
    </row>
    <row r="2116" spans="1:3">
      <c r="A2116" t="s">
        <v>4490</v>
      </c>
      <c r="B2116">
        <v>0</v>
      </c>
    </row>
    <row r="2117" spans="1:3">
      <c r="A2117" t="s">
        <v>6085</v>
      </c>
      <c r="B2117">
        <v>0</v>
      </c>
    </row>
    <row r="2118" spans="1:3">
      <c r="A2118" t="s">
        <v>4485</v>
      </c>
      <c r="B2118">
        <v>0</v>
      </c>
    </row>
    <row r="2119" spans="1:3">
      <c r="A2119" t="s">
        <v>4491</v>
      </c>
      <c r="B2119">
        <v>0</v>
      </c>
    </row>
    <row r="2120" spans="1:3">
      <c r="A2120" t="s">
        <v>6086</v>
      </c>
      <c r="B2120">
        <v>0</v>
      </c>
    </row>
    <row r="2121" spans="1:3">
      <c r="A2121" t="s">
        <v>4486</v>
      </c>
      <c r="B2121">
        <v>0</v>
      </c>
    </row>
    <row r="2122" spans="1:3">
      <c r="A2122" t="s">
        <v>4492</v>
      </c>
      <c r="B2122">
        <v>0</v>
      </c>
    </row>
    <row r="2123" spans="1:3">
      <c r="A2123" t="s">
        <v>6087</v>
      </c>
      <c r="B2123">
        <v>0</v>
      </c>
    </row>
    <row r="2124" spans="1:3">
      <c r="A2124" t="s">
        <v>4487</v>
      </c>
      <c r="B2124">
        <v>0</v>
      </c>
    </row>
    <row r="2125" spans="1:3">
      <c r="A2125" t="s">
        <v>4493</v>
      </c>
      <c r="B2125">
        <v>0</v>
      </c>
    </row>
    <row r="2126" spans="1:3">
      <c r="A2126" t="s">
        <v>6088</v>
      </c>
      <c r="B2126">
        <v>0</v>
      </c>
    </row>
    <row r="2127" spans="1:3">
      <c r="A2127" t="s">
        <v>4494</v>
      </c>
      <c r="B2127">
        <v>1</v>
      </c>
      <c r="C2127">
        <v>0.1428571492433548</v>
      </c>
    </row>
    <row r="2128" spans="1:3">
      <c r="A2128" t="s">
        <v>4500</v>
      </c>
      <c r="B2128">
        <v>3</v>
      </c>
      <c r="C2128">
        <v>0.75</v>
      </c>
    </row>
    <row r="2129" spans="1:3">
      <c r="A2129" t="s">
        <v>6089</v>
      </c>
      <c r="B2129">
        <v>4</v>
      </c>
      <c r="C2129">
        <v>0.36363637447357178</v>
      </c>
    </row>
    <row r="2130" spans="1:3">
      <c r="A2130" t="s">
        <v>4495</v>
      </c>
      <c r="B2130">
        <v>1</v>
      </c>
      <c r="C2130">
        <v>0.1428571492433548</v>
      </c>
    </row>
    <row r="2131" spans="1:3">
      <c r="A2131" t="s">
        <v>4501</v>
      </c>
      <c r="B2131">
        <v>1</v>
      </c>
      <c r="C2131">
        <v>0.25</v>
      </c>
    </row>
    <row r="2132" spans="1:3">
      <c r="A2132" t="s">
        <v>6090</v>
      </c>
      <c r="B2132">
        <v>2</v>
      </c>
      <c r="C2132">
        <v>0.18181818723678589</v>
      </c>
    </row>
    <row r="2133" spans="1:3">
      <c r="A2133" t="s">
        <v>4496</v>
      </c>
      <c r="B2133">
        <v>4</v>
      </c>
      <c r="C2133">
        <v>0.57142859697341919</v>
      </c>
    </row>
    <row r="2134" spans="1:3">
      <c r="A2134" t="s">
        <v>4502</v>
      </c>
      <c r="B2134">
        <v>0</v>
      </c>
      <c r="C2134">
        <v>0</v>
      </c>
    </row>
    <row r="2135" spans="1:3">
      <c r="A2135" t="s">
        <v>6091</v>
      </c>
      <c r="B2135">
        <v>4</v>
      </c>
      <c r="C2135">
        <v>0.36363637447357178</v>
      </c>
    </row>
    <row r="2136" spans="1:3">
      <c r="A2136" t="s">
        <v>4497</v>
      </c>
      <c r="B2136">
        <v>1</v>
      </c>
      <c r="C2136">
        <v>0.1428571492433548</v>
      </c>
    </row>
    <row r="2137" spans="1:3">
      <c r="A2137" t="s">
        <v>4503</v>
      </c>
      <c r="B2137">
        <v>0</v>
      </c>
      <c r="C2137">
        <v>0</v>
      </c>
    </row>
    <row r="2138" spans="1:3">
      <c r="A2138" t="s">
        <v>6092</v>
      </c>
      <c r="B2138">
        <v>1</v>
      </c>
      <c r="C2138">
        <v>9.0909093618392944E-2</v>
      </c>
    </row>
    <row r="2139" spans="1:3">
      <c r="A2139" t="s">
        <v>4498</v>
      </c>
      <c r="B2139">
        <v>0</v>
      </c>
      <c r="C2139">
        <v>0</v>
      </c>
    </row>
    <row r="2140" spans="1:3">
      <c r="A2140" t="s">
        <v>4504</v>
      </c>
      <c r="B2140">
        <v>0</v>
      </c>
      <c r="C2140">
        <v>0</v>
      </c>
    </row>
    <row r="2141" spans="1:3">
      <c r="A2141" t="s">
        <v>6093</v>
      </c>
      <c r="B2141">
        <v>0</v>
      </c>
      <c r="C2141">
        <v>0</v>
      </c>
    </row>
    <row r="2142" spans="1:3">
      <c r="A2142" t="s">
        <v>4499</v>
      </c>
      <c r="B2142">
        <v>0</v>
      </c>
      <c r="C2142">
        <v>0</v>
      </c>
    </row>
    <row r="2143" spans="1:3">
      <c r="A2143" t="s">
        <v>4505</v>
      </c>
      <c r="B2143">
        <v>0</v>
      </c>
      <c r="C2143">
        <v>0</v>
      </c>
    </row>
    <row r="2144" spans="1:3">
      <c r="A2144" t="s">
        <v>6094</v>
      </c>
      <c r="B2144">
        <v>0</v>
      </c>
      <c r="C2144">
        <v>0</v>
      </c>
    </row>
    <row r="2145" spans="1:3">
      <c r="A2145" t="s">
        <v>4506</v>
      </c>
      <c r="B2145">
        <v>0</v>
      </c>
      <c r="C2145">
        <v>0</v>
      </c>
    </row>
    <row r="2146" spans="1:3">
      <c r="A2146" t="s">
        <v>4512</v>
      </c>
      <c r="B2146">
        <v>0</v>
      </c>
    </row>
    <row r="2147" spans="1:3">
      <c r="A2147" t="s">
        <v>6095</v>
      </c>
      <c r="B2147">
        <v>0</v>
      </c>
      <c r="C2147">
        <v>0</v>
      </c>
    </row>
    <row r="2148" spans="1:3">
      <c r="A2148" t="s">
        <v>4507</v>
      </c>
      <c r="B2148">
        <v>1</v>
      </c>
      <c r="C2148">
        <v>0.5</v>
      </c>
    </row>
    <row r="2149" spans="1:3">
      <c r="A2149" t="s">
        <v>4513</v>
      </c>
      <c r="B2149">
        <v>0</v>
      </c>
    </row>
    <row r="2150" spans="1:3">
      <c r="A2150" t="s">
        <v>6096</v>
      </c>
      <c r="B2150">
        <v>1</v>
      </c>
      <c r="C2150">
        <v>0.5</v>
      </c>
    </row>
    <row r="2151" spans="1:3">
      <c r="A2151" t="s">
        <v>4508</v>
      </c>
      <c r="B2151">
        <v>0</v>
      </c>
      <c r="C2151">
        <v>0</v>
      </c>
    </row>
    <row r="2152" spans="1:3">
      <c r="A2152" t="s">
        <v>4514</v>
      </c>
      <c r="B2152">
        <v>0</v>
      </c>
    </row>
    <row r="2153" spans="1:3">
      <c r="A2153" t="s">
        <v>6097</v>
      </c>
      <c r="B2153">
        <v>0</v>
      </c>
      <c r="C2153">
        <v>0</v>
      </c>
    </row>
    <row r="2154" spans="1:3">
      <c r="A2154" t="s">
        <v>4509</v>
      </c>
      <c r="B2154">
        <v>1</v>
      </c>
      <c r="C2154">
        <v>0.5</v>
      </c>
    </row>
    <row r="2155" spans="1:3">
      <c r="A2155" t="s">
        <v>4515</v>
      </c>
      <c r="B2155">
        <v>0</v>
      </c>
    </row>
    <row r="2156" spans="1:3">
      <c r="A2156" t="s">
        <v>6098</v>
      </c>
      <c r="B2156">
        <v>1</v>
      </c>
      <c r="C2156">
        <v>0.5</v>
      </c>
    </row>
    <row r="2157" spans="1:3">
      <c r="A2157" t="s">
        <v>4510</v>
      </c>
      <c r="B2157">
        <v>0</v>
      </c>
      <c r="C2157">
        <v>0</v>
      </c>
    </row>
    <row r="2158" spans="1:3">
      <c r="A2158" t="s">
        <v>4516</v>
      </c>
      <c r="B2158">
        <v>0</v>
      </c>
    </row>
    <row r="2159" spans="1:3">
      <c r="A2159" t="s">
        <v>6099</v>
      </c>
      <c r="B2159">
        <v>0</v>
      </c>
      <c r="C2159">
        <v>0</v>
      </c>
    </row>
    <row r="2160" spans="1:3">
      <c r="A2160" t="s">
        <v>4511</v>
      </c>
      <c r="B2160">
        <v>0</v>
      </c>
      <c r="C2160">
        <v>0</v>
      </c>
    </row>
    <row r="2161" spans="1:3">
      <c r="A2161" t="s">
        <v>4517</v>
      </c>
      <c r="B2161">
        <v>0</v>
      </c>
    </row>
    <row r="2162" spans="1:3">
      <c r="A2162" t="s">
        <v>6100</v>
      </c>
      <c r="B2162">
        <v>0</v>
      </c>
      <c r="C2162">
        <v>0</v>
      </c>
    </row>
    <row r="2163" spans="1:3">
      <c r="A2163" t="s">
        <v>4518</v>
      </c>
      <c r="B2163">
        <v>4</v>
      </c>
      <c r="C2163">
        <v>2.500000037252903E-2</v>
      </c>
    </row>
    <row r="2164" spans="1:3">
      <c r="A2164" t="s">
        <v>4524</v>
      </c>
      <c r="B2164">
        <v>1</v>
      </c>
      <c r="C2164">
        <v>1.7241379246115685E-2</v>
      </c>
    </row>
    <row r="2165" spans="1:3">
      <c r="A2165" t="s">
        <v>6101</v>
      </c>
      <c r="B2165">
        <v>5</v>
      </c>
      <c r="C2165">
        <v>2.2935779765248299E-2</v>
      </c>
    </row>
    <row r="2166" spans="1:3">
      <c r="A2166" t="s">
        <v>4519</v>
      </c>
      <c r="B2166">
        <v>38</v>
      </c>
      <c r="C2166">
        <v>0.23749999701976776</v>
      </c>
    </row>
    <row r="2167" spans="1:3">
      <c r="A2167" t="s">
        <v>4525</v>
      </c>
      <c r="B2167">
        <v>16</v>
      </c>
      <c r="C2167">
        <v>0.27586206793785095</v>
      </c>
    </row>
    <row r="2168" spans="1:3">
      <c r="A2168" t="s">
        <v>6102</v>
      </c>
      <c r="B2168">
        <v>54</v>
      </c>
      <c r="C2168">
        <v>0.24770642817020416</v>
      </c>
    </row>
    <row r="2169" spans="1:3">
      <c r="A2169" t="s">
        <v>4520</v>
      </c>
      <c r="B2169">
        <v>100</v>
      </c>
      <c r="C2169">
        <v>0.625</v>
      </c>
    </row>
    <row r="2170" spans="1:3">
      <c r="A2170" t="s">
        <v>4526</v>
      </c>
      <c r="B2170">
        <v>34</v>
      </c>
      <c r="C2170">
        <v>0.58620691299438477</v>
      </c>
    </row>
    <row r="2171" spans="1:3">
      <c r="A2171" t="s">
        <v>6103</v>
      </c>
      <c r="B2171">
        <v>134</v>
      </c>
      <c r="C2171">
        <v>0.61467891931533813</v>
      </c>
    </row>
    <row r="2172" spans="1:3">
      <c r="A2172" t="s">
        <v>4521</v>
      </c>
      <c r="B2172">
        <v>16</v>
      </c>
      <c r="C2172">
        <v>0.10000000149011612</v>
      </c>
    </row>
    <row r="2173" spans="1:3">
      <c r="A2173" t="s">
        <v>4527</v>
      </c>
      <c r="B2173">
        <v>7</v>
      </c>
      <c r="C2173">
        <v>0.12068965286016464</v>
      </c>
    </row>
    <row r="2174" spans="1:3">
      <c r="A2174" t="s">
        <v>6104</v>
      </c>
      <c r="B2174">
        <v>23</v>
      </c>
      <c r="C2174">
        <v>0.1055045872926712</v>
      </c>
    </row>
    <row r="2175" spans="1:3">
      <c r="A2175" t="s">
        <v>4522</v>
      </c>
      <c r="B2175">
        <v>2</v>
      </c>
      <c r="C2175">
        <v>1.2500000186264515E-2</v>
      </c>
    </row>
    <row r="2176" spans="1:3">
      <c r="A2176" t="s">
        <v>4528</v>
      </c>
      <c r="B2176">
        <v>0</v>
      </c>
      <c r="C2176">
        <v>0</v>
      </c>
    </row>
    <row r="2177" spans="1:3">
      <c r="A2177" t="s">
        <v>6105</v>
      </c>
      <c r="B2177">
        <v>2</v>
      </c>
      <c r="C2177">
        <v>9.1743115335702896E-3</v>
      </c>
    </row>
    <row r="2178" spans="1:3">
      <c r="A2178" t="s">
        <v>4523</v>
      </c>
      <c r="B2178">
        <v>0</v>
      </c>
      <c r="C2178">
        <v>0</v>
      </c>
    </row>
    <row r="2179" spans="1:3">
      <c r="A2179" t="s">
        <v>4529</v>
      </c>
      <c r="B2179">
        <v>0</v>
      </c>
      <c r="C2179">
        <v>0</v>
      </c>
    </row>
    <row r="2180" spans="1:3">
      <c r="A2180" t="s">
        <v>6106</v>
      </c>
      <c r="B2180">
        <v>0</v>
      </c>
      <c r="C2180">
        <v>0</v>
      </c>
    </row>
    <row r="2181" spans="1:3">
      <c r="A2181" t="s">
        <v>4530</v>
      </c>
      <c r="B2181">
        <v>10</v>
      </c>
      <c r="C2181">
        <v>0.43478259444236755</v>
      </c>
    </row>
    <row r="2182" spans="1:3">
      <c r="A2182" t="s">
        <v>4536</v>
      </c>
      <c r="B2182">
        <v>9</v>
      </c>
      <c r="C2182">
        <v>0.44999998807907104</v>
      </c>
    </row>
    <row r="2183" spans="1:3">
      <c r="A2183" t="s">
        <v>6107</v>
      </c>
      <c r="B2183">
        <v>19</v>
      </c>
      <c r="C2183">
        <v>0.44186046719551086</v>
      </c>
    </row>
    <row r="2184" spans="1:3">
      <c r="A2184" t="s">
        <v>4531</v>
      </c>
      <c r="B2184">
        <v>4</v>
      </c>
      <c r="C2184">
        <v>0.17391304671764374</v>
      </c>
    </row>
    <row r="2185" spans="1:3">
      <c r="A2185" t="s">
        <v>4537</v>
      </c>
      <c r="B2185">
        <v>5</v>
      </c>
      <c r="C2185">
        <v>0.25</v>
      </c>
    </row>
    <row r="2186" spans="1:3">
      <c r="A2186" t="s">
        <v>6108</v>
      </c>
      <c r="B2186">
        <v>9</v>
      </c>
      <c r="C2186">
        <v>0.20930232107639313</v>
      </c>
    </row>
    <row r="2187" spans="1:3">
      <c r="A2187" t="s">
        <v>4532</v>
      </c>
      <c r="B2187">
        <v>7</v>
      </c>
      <c r="C2187">
        <v>0.30434781312942505</v>
      </c>
    </row>
    <row r="2188" spans="1:3">
      <c r="A2188" t="s">
        <v>4538</v>
      </c>
      <c r="B2188">
        <v>2</v>
      </c>
      <c r="C2188">
        <v>0.10000000149011612</v>
      </c>
    </row>
    <row r="2189" spans="1:3">
      <c r="A2189" t="s">
        <v>6109</v>
      </c>
      <c r="B2189">
        <v>9</v>
      </c>
      <c r="C2189">
        <v>0.20930232107639313</v>
      </c>
    </row>
    <row r="2190" spans="1:3">
      <c r="A2190" t="s">
        <v>4533</v>
      </c>
      <c r="B2190">
        <v>2</v>
      </c>
      <c r="C2190">
        <v>8.6956523358821869E-2</v>
      </c>
    </row>
    <row r="2191" spans="1:3">
      <c r="A2191" t="s">
        <v>4539</v>
      </c>
      <c r="B2191">
        <v>4</v>
      </c>
      <c r="C2191">
        <v>0.20000000298023224</v>
      </c>
    </row>
    <row r="2192" spans="1:3">
      <c r="A2192" t="s">
        <v>6110</v>
      </c>
      <c r="B2192">
        <v>6</v>
      </c>
      <c r="C2192">
        <v>0.13953489065170288</v>
      </c>
    </row>
    <row r="2193" spans="1:3">
      <c r="A2193" t="s">
        <v>4534</v>
      </c>
      <c r="B2193">
        <v>0</v>
      </c>
      <c r="C2193">
        <v>0</v>
      </c>
    </row>
    <row r="2194" spans="1:3">
      <c r="A2194" t="s">
        <v>4540</v>
      </c>
      <c r="B2194">
        <v>0</v>
      </c>
      <c r="C2194">
        <v>0</v>
      </c>
    </row>
    <row r="2195" spans="1:3">
      <c r="A2195" t="s">
        <v>6111</v>
      </c>
      <c r="B2195">
        <v>0</v>
      </c>
      <c r="C2195">
        <v>0</v>
      </c>
    </row>
    <row r="2196" spans="1:3">
      <c r="A2196" t="s">
        <v>4535</v>
      </c>
      <c r="B2196">
        <v>0</v>
      </c>
      <c r="C2196">
        <v>0</v>
      </c>
    </row>
    <row r="2197" spans="1:3">
      <c r="A2197" t="s">
        <v>4541</v>
      </c>
      <c r="B2197">
        <v>0</v>
      </c>
      <c r="C2197">
        <v>0</v>
      </c>
    </row>
    <row r="2198" spans="1:3">
      <c r="A2198" t="s">
        <v>6112</v>
      </c>
      <c r="B2198">
        <v>0</v>
      </c>
      <c r="C2198">
        <v>0</v>
      </c>
    </row>
    <row r="2199" spans="1:3">
      <c r="A2199" t="s">
        <v>4542</v>
      </c>
      <c r="B2199">
        <v>1</v>
      </c>
      <c r="C2199">
        <v>0.3333333432674408</v>
      </c>
    </row>
    <row r="2200" spans="1:3">
      <c r="A2200" t="s">
        <v>4548</v>
      </c>
      <c r="B2200">
        <v>2</v>
      </c>
      <c r="C2200">
        <v>0.66666668653488159</v>
      </c>
    </row>
    <row r="2201" spans="1:3">
      <c r="A2201" t="s">
        <v>6113</v>
      </c>
      <c r="B2201">
        <v>3</v>
      </c>
      <c r="C2201">
        <v>0.5</v>
      </c>
    </row>
    <row r="2202" spans="1:3">
      <c r="A2202" t="s">
        <v>4543</v>
      </c>
      <c r="B2202">
        <v>0</v>
      </c>
      <c r="C2202">
        <v>0</v>
      </c>
    </row>
    <row r="2203" spans="1:3">
      <c r="A2203" t="s">
        <v>4549</v>
      </c>
      <c r="B2203">
        <v>1</v>
      </c>
      <c r="C2203">
        <v>0.3333333432674408</v>
      </c>
    </row>
    <row r="2204" spans="1:3">
      <c r="A2204" t="s">
        <v>6114</v>
      </c>
      <c r="B2204">
        <v>1</v>
      </c>
      <c r="C2204">
        <v>0.1666666716337204</v>
      </c>
    </row>
    <row r="2205" spans="1:3">
      <c r="A2205" t="s">
        <v>4544</v>
      </c>
      <c r="B2205">
        <v>2</v>
      </c>
      <c r="C2205">
        <v>0.66666668653488159</v>
      </c>
    </row>
    <row r="2206" spans="1:3">
      <c r="A2206" t="s">
        <v>4550</v>
      </c>
      <c r="B2206">
        <v>0</v>
      </c>
      <c r="C2206">
        <v>0</v>
      </c>
    </row>
    <row r="2207" spans="1:3">
      <c r="A2207" t="s">
        <v>6115</v>
      </c>
      <c r="B2207">
        <v>2</v>
      </c>
      <c r="C2207">
        <v>0.3333333432674408</v>
      </c>
    </row>
    <row r="2208" spans="1:3">
      <c r="A2208" t="s">
        <v>4545</v>
      </c>
      <c r="B2208">
        <v>0</v>
      </c>
      <c r="C2208">
        <v>0</v>
      </c>
    </row>
    <row r="2209" spans="1:3">
      <c r="A2209" t="s">
        <v>4551</v>
      </c>
      <c r="B2209">
        <v>0</v>
      </c>
      <c r="C2209">
        <v>0</v>
      </c>
    </row>
    <row r="2210" spans="1:3">
      <c r="A2210" t="s">
        <v>6116</v>
      </c>
      <c r="B2210">
        <v>0</v>
      </c>
      <c r="C2210">
        <v>0</v>
      </c>
    </row>
    <row r="2211" spans="1:3">
      <c r="A2211" t="s">
        <v>4546</v>
      </c>
      <c r="B2211">
        <v>0</v>
      </c>
      <c r="C2211">
        <v>0</v>
      </c>
    </row>
    <row r="2212" spans="1:3">
      <c r="A2212" t="s">
        <v>4552</v>
      </c>
      <c r="B2212">
        <v>0</v>
      </c>
      <c r="C2212">
        <v>0</v>
      </c>
    </row>
    <row r="2213" spans="1:3">
      <c r="A2213" t="s">
        <v>6117</v>
      </c>
      <c r="B2213">
        <v>0</v>
      </c>
      <c r="C2213">
        <v>0</v>
      </c>
    </row>
    <row r="2214" spans="1:3">
      <c r="A2214" t="s">
        <v>4547</v>
      </c>
      <c r="B2214">
        <v>0</v>
      </c>
      <c r="C2214">
        <v>0</v>
      </c>
    </row>
    <row r="2215" spans="1:3">
      <c r="A2215" t="s">
        <v>4553</v>
      </c>
      <c r="B2215">
        <v>0</v>
      </c>
      <c r="C2215">
        <v>0</v>
      </c>
    </row>
    <row r="2216" spans="1:3">
      <c r="A2216" t="s">
        <v>6118</v>
      </c>
      <c r="B2216">
        <v>0</v>
      </c>
      <c r="C2216">
        <v>0</v>
      </c>
    </row>
    <row r="2217" spans="1:3">
      <c r="A2217" t="s">
        <v>4554</v>
      </c>
      <c r="B2217">
        <v>47</v>
      </c>
      <c r="C2217">
        <v>0.30128204822540283</v>
      </c>
    </row>
    <row r="2218" spans="1:3">
      <c r="A2218" t="s">
        <v>4560</v>
      </c>
      <c r="B2218">
        <v>81</v>
      </c>
      <c r="C2218">
        <v>0.65853661298751831</v>
      </c>
    </row>
    <row r="2219" spans="1:3">
      <c r="A2219" t="s">
        <v>6119</v>
      </c>
      <c r="B2219">
        <v>128</v>
      </c>
      <c r="C2219">
        <v>0.45878136157989502</v>
      </c>
    </row>
    <row r="2220" spans="1:3">
      <c r="A2220" t="s">
        <v>4555</v>
      </c>
      <c r="B2220">
        <v>23</v>
      </c>
      <c r="C2220">
        <v>0.14743590354919434</v>
      </c>
    </row>
    <row r="2221" spans="1:3">
      <c r="A2221" t="s">
        <v>4561</v>
      </c>
      <c r="B2221">
        <v>11</v>
      </c>
      <c r="C2221">
        <v>8.943089097738266E-2</v>
      </c>
    </row>
    <row r="2222" spans="1:3">
      <c r="A2222" t="s">
        <v>6120</v>
      </c>
      <c r="B2222">
        <v>34</v>
      </c>
      <c r="C2222">
        <v>0.12186379730701447</v>
      </c>
    </row>
    <row r="2223" spans="1:3">
      <c r="A2223" t="s">
        <v>4556</v>
      </c>
      <c r="B2223">
        <v>74</v>
      </c>
      <c r="C2223">
        <v>0.47435897588729858</v>
      </c>
    </row>
    <row r="2224" spans="1:3">
      <c r="A2224" t="s">
        <v>4562</v>
      </c>
      <c r="B2224">
        <v>22</v>
      </c>
      <c r="C2224">
        <v>0.17886178195476532</v>
      </c>
    </row>
    <row r="2225" spans="1:3">
      <c r="A2225" t="s">
        <v>6121</v>
      </c>
      <c r="B2225">
        <v>96</v>
      </c>
      <c r="C2225">
        <v>0.34408602118492126</v>
      </c>
    </row>
    <row r="2226" spans="1:3">
      <c r="A2226" t="s">
        <v>4557</v>
      </c>
      <c r="B2226">
        <v>10</v>
      </c>
      <c r="C2226">
        <v>6.4102567732334137E-2</v>
      </c>
    </row>
    <row r="2227" spans="1:3">
      <c r="A2227" t="s">
        <v>4563</v>
      </c>
      <c r="B2227">
        <v>6</v>
      </c>
      <c r="C2227">
        <v>4.8780485987663269E-2</v>
      </c>
    </row>
    <row r="2228" spans="1:3">
      <c r="A2228" t="s">
        <v>6122</v>
      </c>
      <c r="B2228">
        <v>16</v>
      </c>
      <c r="C2228">
        <v>5.7347670197486877E-2</v>
      </c>
    </row>
    <row r="2229" spans="1:3">
      <c r="A2229" t="s">
        <v>4558</v>
      </c>
      <c r="B2229">
        <v>1</v>
      </c>
      <c r="C2229">
        <v>6.4102564938366413E-3</v>
      </c>
    </row>
    <row r="2230" spans="1:3">
      <c r="A2230" t="s">
        <v>4564</v>
      </c>
      <c r="B2230">
        <v>1</v>
      </c>
      <c r="C2230">
        <v>8.1300809979438782E-3</v>
      </c>
    </row>
    <row r="2231" spans="1:3">
      <c r="A2231" t="s">
        <v>6123</v>
      </c>
      <c r="B2231">
        <v>2</v>
      </c>
      <c r="C2231">
        <v>7.1684587746858597E-3</v>
      </c>
    </row>
    <row r="2232" spans="1:3">
      <c r="A2232" t="s">
        <v>4559</v>
      </c>
      <c r="B2232">
        <v>1</v>
      </c>
      <c r="C2232">
        <v>6.4102564938366413E-3</v>
      </c>
    </row>
    <row r="2233" spans="1:3">
      <c r="A2233" t="s">
        <v>4565</v>
      </c>
      <c r="B2233">
        <v>2</v>
      </c>
      <c r="C2233">
        <v>1.6260161995887756E-2</v>
      </c>
    </row>
    <row r="2234" spans="1:3">
      <c r="A2234" t="s">
        <v>6124</v>
      </c>
      <c r="B2234">
        <v>3</v>
      </c>
      <c r="C2234">
        <v>1.075268816202879E-2</v>
      </c>
    </row>
    <row r="2235" spans="1:3">
      <c r="A2235" t="s">
        <v>4566</v>
      </c>
      <c r="B2235">
        <v>253</v>
      </c>
      <c r="C2235">
        <v>0.34993085265159607</v>
      </c>
    </row>
    <row r="2236" spans="1:3">
      <c r="A2236" t="s">
        <v>4572</v>
      </c>
      <c r="B2236">
        <v>339</v>
      </c>
      <c r="C2236">
        <v>0.5895652174949646</v>
      </c>
    </row>
    <row r="2237" spans="1:3">
      <c r="A2237" t="s">
        <v>6125</v>
      </c>
      <c r="B2237">
        <v>592</v>
      </c>
      <c r="C2237">
        <v>0.45608627796173096</v>
      </c>
    </row>
    <row r="2238" spans="1:3">
      <c r="A2238" t="s">
        <v>4567</v>
      </c>
      <c r="B2238">
        <v>175</v>
      </c>
      <c r="C2238">
        <v>0.2420470267534256</v>
      </c>
    </row>
    <row r="2239" spans="1:3">
      <c r="A2239" t="s">
        <v>4573</v>
      </c>
      <c r="B2239">
        <v>131</v>
      </c>
      <c r="C2239">
        <v>0.22782608866691589</v>
      </c>
    </row>
    <row r="2240" spans="1:3">
      <c r="A2240" t="s">
        <v>6126</v>
      </c>
      <c r="B2240">
        <v>306</v>
      </c>
      <c r="C2240">
        <v>0.23574730753898621</v>
      </c>
    </row>
    <row r="2241" spans="1:3">
      <c r="A2241" t="s">
        <v>4568</v>
      </c>
      <c r="B2241">
        <v>240</v>
      </c>
      <c r="C2241">
        <v>0.33195021748542786</v>
      </c>
    </row>
    <row r="2242" spans="1:3">
      <c r="A2242" t="s">
        <v>4574</v>
      </c>
      <c r="B2242">
        <v>68</v>
      </c>
      <c r="C2242">
        <v>0.11826086789369583</v>
      </c>
    </row>
    <row r="2243" spans="1:3">
      <c r="A2243" t="s">
        <v>6127</v>
      </c>
      <c r="B2243">
        <v>308</v>
      </c>
      <c r="C2243">
        <v>0.23728813230991364</v>
      </c>
    </row>
    <row r="2244" spans="1:3">
      <c r="A2244" t="s">
        <v>4569</v>
      </c>
      <c r="B2244">
        <v>49</v>
      </c>
      <c r="C2244">
        <v>6.777317076921463E-2</v>
      </c>
    </row>
    <row r="2245" spans="1:3">
      <c r="A2245" t="s">
        <v>4575</v>
      </c>
      <c r="B2245">
        <v>27</v>
      </c>
      <c r="C2245">
        <v>4.6956520527601242E-2</v>
      </c>
    </row>
    <row r="2246" spans="1:3">
      <c r="A2246" t="s">
        <v>6128</v>
      </c>
      <c r="B2246">
        <v>76</v>
      </c>
      <c r="C2246">
        <v>5.8551616966724396E-2</v>
      </c>
    </row>
    <row r="2247" spans="1:3">
      <c r="A2247" t="s">
        <v>4570</v>
      </c>
      <c r="B2247">
        <v>4</v>
      </c>
      <c r="C2247">
        <v>5.5325035937130451E-3</v>
      </c>
    </row>
    <row r="2248" spans="1:3">
      <c r="A2248" t="s">
        <v>4576</v>
      </c>
      <c r="B2248">
        <v>5</v>
      </c>
      <c r="C2248">
        <v>8.6956517770886421E-3</v>
      </c>
    </row>
    <row r="2249" spans="1:3">
      <c r="A2249" t="s">
        <v>6129</v>
      </c>
      <c r="B2249">
        <v>9</v>
      </c>
      <c r="C2249">
        <v>6.9337440654635429E-3</v>
      </c>
    </row>
    <row r="2250" spans="1:3">
      <c r="A2250" t="s">
        <v>4571</v>
      </c>
      <c r="B2250">
        <v>2</v>
      </c>
      <c r="C2250">
        <v>2.7662517968565226E-3</v>
      </c>
    </row>
    <row r="2251" spans="1:3">
      <c r="A2251" t="s">
        <v>4577</v>
      </c>
      <c r="B2251">
        <v>5</v>
      </c>
      <c r="C2251">
        <v>8.6956517770886421E-3</v>
      </c>
    </row>
    <row r="2252" spans="1:3">
      <c r="A2252" t="s">
        <v>6130</v>
      </c>
      <c r="B2252">
        <v>7</v>
      </c>
      <c r="C2252">
        <v>5.3929123096168041E-3</v>
      </c>
    </row>
    <row r="2253" spans="1:3">
      <c r="A2253" t="s">
        <v>4578</v>
      </c>
      <c r="B2253">
        <v>254</v>
      </c>
      <c r="C2253">
        <v>0.35082873702049255</v>
      </c>
    </row>
    <row r="2254" spans="1:3">
      <c r="A2254" t="s">
        <v>4584</v>
      </c>
      <c r="B2254">
        <v>339</v>
      </c>
      <c r="C2254">
        <v>0.5895652174949646</v>
      </c>
    </row>
    <row r="2255" spans="1:3">
      <c r="A2255" t="s">
        <v>6131</v>
      </c>
      <c r="B2255">
        <v>593</v>
      </c>
      <c r="C2255">
        <v>0.45650500059127808</v>
      </c>
    </row>
    <row r="2256" spans="1:3">
      <c r="A2256" t="s">
        <v>4579</v>
      </c>
      <c r="B2256">
        <v>175</v>
      </c>
      <c r="C2256">
        <v>0.24171270430088043</v>
      </c>
    </row>
    <row r="2257" spans="1:3">
      <c r="A2257" t="s">
        <v>4585</v>
      </c>
      <c r="B2257">
        <v>132</v>
      </c>
      <c r="C2257">
        <v>0.22956521809101105</v>
      </c>
    </row>
    <row r="2258" spans="1:3">
      <c r="A2258" t="s">
        <v>6132</v>
      </c>
      <c r="B2258">
        <v>307</v>
      </c>
      <c r="C2258">
        <v>0.23633565008640289</v>
      </c>
    </row>
    <row r="2259" spans="1:3">
      <c r="A2259" t="s">
        <v>4580</v>
      </c>
      <c r="B2259">
        <v>240</v>
      </c>
      <c r="C2259">
        <v>0.33149170875549316</v>
      </c>
    </row>
    <row r="2260" spans="1:3">
      <c r="A2260" t="s">
        <v>4586</v>
      </c>
      <c r="B2260">
        <v>68</v>
      </c>
      <c r="C2260">
        <v>0.11826086789369583</v>
      </c>
    </row>
    <row r="2261" spans="1:3">
      <c r="A2261" t="s">
        <v>6133</v>
      </c>
      <c r="B2261">
        <v>308</v>
      </c>
      <c r="C2261">
        <v>0.23710545897483826</v>
      </c>
    </row>
    <row r="2262" spans="1:3">
      <c r="A2262" t="s">
        <v>4581</v>
      </c>
      <c r="B2262">
        <v>49</v>
      </c>
      <c r="C2262">
        <v>6.7679561674594879E-2</v>
      </c>
    </row>
    <row r="2263" spans="1:3">
      <c r="A2263" t="s">
        <v>4587</v>
      </c>
      <c r="B2263">
        <v>26</v>
      </c>
      <c r="C2263">
        <v>4.5217391103506088E-2</v>
      </c>
    </row>
    <row r="2264" spans="1:3">
      <c r="A2264" t="s">
        <v>6134</v>
      </c>
      <c r="B2264">
        <v>75</v>
      </c>
      <c r="C2264">
        <v>5.7736720889806747E-2</v>
      </c>
    </row>
    <row r="2265" spans="1:3">
      <c r="A2265" t="s">
        <v>4582</v>
      </c>
      <c r="B2265">
        <v>4</v>
      </c>
      <c r="C2265">
        <v>5.5248620919883251E-3</v>
      </c>
    </row>
    <row r="2266" spans="1:3">
      <c r="A2266" t="s">
        <v>4588</v>
      </c>
      <c r="B2266">
        <v>5</v>
      </c>
      <c r="C2266">
        <v>8.6956517770886421E-3</v>
      </c>
    </row>
    <row r="2267" spans="1:3">
      <c r="A2267" t="s">
        <v>6135</v>
      </c>
      <c r="B2267">
        <v>9</v>
      </c>
      <c r="C2267">
        <v>6.9284066557884216E-3</v>
      </c>
    </row>
    <row r="2268" spans="1:3">
      <c r="A2268" t="s">
        <v>4583</v>
      </c>
      <c r="B2268">
        <v>2</v>
      </c>
      <c r="C2268">
        <v>2.7624310459941626E-3</v>
      </c>
    </row>
    <row r="2269" spans="1:3">
      <c r="A2269" t="s">
        <v>4589</v>
      </c>
      <c r="B2269">
        <v>5</v>
      </c>
      <c r="C2269">
        <v>8.6956517770886421E-3</v>
      </c>
    </row>
    <row r="2270" spans="1:3">
      <c r="A2270" t="s">
        <v>6136</v>
      </c>
      <c r="B2270">
        <v>7</v>
      </c>
      <c r="C2270">
        <v>5.3887604735791683E-3</v>
      </c>
    </row>
    <row r="2271" spans="1:3">
      <c r="A2271" t="s">
        <v>4590</v>
      </c>
      <c r="B2271">
        <v>254</v>
      </c>
      <c r="C2271">
        <v>0.35082873702049255</v>
      </c>
    </row>
    <row r="2272" spans="1:3">
      <c r="A2272" t="s">
        <v>4596</v>
      </c>
      <c r="B2272">
        <v>339</v>
      </c>
      <c r="C2272">
        <v>0.5895652174949646</v>
      </c>
    </row>
    <row r="2273" spans="1:3">
      <c r="A2273" t="s">
        <v>6137</v>
      </c>
      <c r="B2273">
        <v>593</v>
      </c>
      <c r="C2273">
        <v>0.45650500059127808</v>
      </c>
    </row>
    <row r="2274" spans="1:3">
      <c r="A2274" t="s">
        <v>4591</v>
      </c>
      <c r="B2274">
        <v>175</v>
      </c>
      <c r="C2274">
        <v>0.24171270430088043</v>
      </c>
    </row>
    <row r="2275" spans="1:3">
      <c r="A2275" t="s">
        <v>4597</v>
      </c>
      <c r="B2275">
        <v>131</v>
      </c>
      <c r="C2275">
        <v>0.22782608866691589</v>
      </c>
    </row>
    <row r="2276" spans="1:3">
      <c r="A2276" t="s">
        <v>6138</v>
      </c>
      <c r="B2276">
        <v>306</v>
      </c>
      <c r="C2276">
        <v>0.23556582629680634</v>
      </c>
    </row>
    <row r="2277" spans="1:3">
      <c r="A2277" t="s">
        <v>4592</v>
      </c>
      <c r="B2277">
        <v>240</v>
      </c>
      <c r="C2277">
        <v>0.33149170875549316</v>
      </c>
    </row>
    <row r="2278" spans="1:3">
      <c r="A2278" t="s">
        <v>4598</v>
      </c>
      <c r="B2278">
        <v>68</v>
      </c>
      <c r="C2278">
        <v>0.11826086789369583</v>
      </c>
    </row>
    <row r="2279" spans="1:3">
      <c r="A2279" t="s">
        <v>6139</v>
      </c>
      <c r="B2279">
        <v>308</v>
      </c>
      <c r="C2279">
        <v>0.23710545897483826</v>
      </c>
    </row>
    <row r="2280" spans="1:3">
      <c r="A2280" t="s">
        <v>4593</v>
      </c>
      <c r="B2280">
        <v>49</v>
      </c>
      <c r="C2280">
        <v>6.7679561674594879E-2</v>
      </c>
    </row>
    <row r="2281" spans="1:3">
      <c r="A2281" t="s">
        <v>4599</v>
      </c>
      <c r="B2281">
        <v>27</v>
      </c>
      <c r="C2281">
        <v>4.6956520527601242E-2</v>
      </c>
    </row>
    <row r="2282" spans="1:3">
      <c r="A2282" t="s">
        <v>6140</v>
      </c>
      <c r="B2282">
        <v>76</v>
      </c>
      <c r="C2282">
        <v>5.8506544679403305E-2</v>
      </c>
    </row>
    <row r="2283" spans="1:3">
      <c r="A2283" t="s">
        <v>4594</v>
      </c>
      <c r="B2283">
        <v>4</v>
      </c>
      <c r="C2283">
        <v>5.5248620919883251E-3</v>
      </c>
    </row>
    <row r="2284" spans="1:3">
      <c r="A2284" t="s">
        <v>4600</v>
      </c>
      <c r="B2284">
        <v>5</v>
      </c>
      <c r="C2284">
        <v>8.6956517770886421E-3</v>
      </c>
    </row>
    <row r="2285" spans="1:3">
      <c r="A2285" t="s">
        <v>6141</v>
      </c>
      <c r="B2285">
        <v>9</v>
      </c>
      <c r="C2285">
        <v>6.9284066557884216E-3</v>
      </c>
    </row>
    <row r="2286" spans="1:3">
      <c r="A2286" t="s">
        <v>4595</v>
      </c>
      <c r="B2286">
        <v>2</v>
      </c>
      <c r="C2286">
        <v>2.7624310459941626E-3</v>
      </c>
    </row>
    <row r="2287" spans="1:3">
      <c r="A2287" t="s">
        <v>4601</v>
      </c>
      <c r="B2287">
        <v>5</v>
      </c>
      <c r="C2287">
        <v>8.6956517770886421E-3</v>
      </c>
    </row>
    <row r="2288" spans="1:3">
      <c r="A2288" t="s">
        <v>6142</v>
      </c>
      <c r="B2288">
        <v>7</v>
      </c>
      <c r="C2288">
        <v>5.3887604735791683E-3</v>
      </c>
    </row>
    <row r="2289" spans="1:3">
      <c r="A2289" t="s">
        <v>4602</v>
      </c>
      <c r="B2289">
        <v>254</v>
      </c>
      <c r="C2289">
        <v>0.35082873702049255</v>
      </c>
    </row>
    <row r="2290" spans="1:3">
      <c r="A2290" t="s">
        <v>4608</v>
      </c>
      <c r="B2290">
        <v>339</v>
      </c>
      <c r="C2290">
        <v>0.58854168653488159</v>
      </c>
    </row>
    <row r="2291" spans="1:3">
      <c r="A2291" t="s">
        <v>6143</v>
      </c>
      <c r="B2291">
        <v>593</v>
      </c>
      <c r="C2291">
        <v>0.45615383982658386</v>
      </c>
    </row>
    <row r="2292" spans="1:3">
      <c r="A2292" t="s">
        <v>4603</v>
      </c>
      <c r="B2292">
        <v>175</v>
      </c>
      <c r="C2292">
        <v>0.24171270430088043</v>
      </c>
    </row>
    <row r="2293" spans="1:3">
      <c r="A2293" t="s">
        <v>4609</v>
      </c>
      <c r="B2293">
        <v>132</v>
      </c>
      <c r="C2293">
        <v>0.2291666716337204</v>
      </c>
    </row>
    <row r="2294" spans="1:3">
      <c r="A2294" t="s">
        <v>6144</v>
      </c>
      <c r="B2294">
        <v>307</v>
      </c>
      <c r="C2294">
        <v>0.23615384101867676</v>
      </c>
    </row>
    <row r="2295" spans="1:3">
      <c r="A2295" t="s">
        <v>4604</v>
      </c>
      <c r="B2295">
        <v>240</v>
      </c>
      <c r="C2295">
        <v>0.33149170875549316</v>
      </c>
    </row>
    <row r="2296" spans="1:3">
      <c r="A2296" t="s">
        <v>4610</v>
      </c>
      <c r="B2296">
        <v>68</v>
      </c>
      <c r="C2296">
        <v>0.1180555522441864</v>
      </c>
    </row>
    <row r="2297" spans="1:3">
      <c r="A2297" t="s">
        <v>6145</v>
      </c>
      <c r="B2297">
        <v>308</v>
      </c>
      <c r="C2297">
        <v>0.23692308366298676</v>
      </c>
    </row>
    <row r="2298" spans="1:3">
      <c r="A2298" t="s">
        <v>4605</v>
      </c>
      <c r="B2298">
        <v>49</v>
      </c>
      <c r="C2298">
        <v>6.7679561674594879E-2</v>
      </c>
    </row>
    <row r="2299" spans="1:3">
      <c r="A2299" t="s">
        <v>4611</v>
      </c>
      <c r="B2299">
        <v>27</v>
      </c>
      <c r="C2299">
        <v>4.6875E-2</v>
      </c>
    </row>
    <row r="2300" spans="1:3">
      <c r="A2300" t="s">
        <v>6146</v>
      </c>
      <c r="B2300">
        <v>76</v>
      </c>
      <c r="C2300">
        <v>5.8461539447307587E-2</v>
      </c>
    </row>
    <row r="2301" spans="1:3">
      <c r="A2301" t="s">
        <v>4606</v>
      </c>
      <c r="B2301">
        <v>4</v>
      </c>
      <c r="C2301">
        <v>5.5248620919883251E-3</v>
      </c>
    </row>
    <row r="2302" spans="1:3">
      <c r="A2302" t="s">
        <v>4612</v>
      </c>
      <c r="B2302">
        <v>5</v>
      </c>
      <c r="C2302">
        <v>8.6805559694766998E-3</v>
      </c>
    </row>
    <row r="2303" spans="1:3">
      <c r="A2303" t="s">
        <v>6147</v>
      </c>
      <c r="B2303">
        <v>9</v>
      </c>
      <c r="C2303">
        <v>6.9230766966938972E-3</v>
      </c>
    </row>
    <row r="2304" spans="1:3">
      <c r="A2304" t="s">
        <v>4607</v>
      </c>
      <c r="B2304">
        <v>2</v>
      </c>
      <c r="C2304">
        <v>2.7624310459941626E-3</v>
      </c>
    </row>
    <row r="2305" spans="1:3">
      <c r="A2305" t="s">
        <v>4613</v>
      </c>
      <c r="B2305">
        <v>5</v>
      </c>
      <c r="C2305">
        <v>8.6805559694766998E-3</v>
      </c>
    </row>
    <row r="2306" spans="1:3">
      <c r="A2306" t="s">
        <v>6148</v>
      </c>
      <c r="B2306">
        <v>7</v>
      </c>
      <c r="C2306">
        <v>5.3846151567995548E-3</v>
      </c>
    </row>
    <row r="2307" spans="1:3">
      <c r="A2307" t="s">
        <v>4614</v>
      </c>
      <c r="B2307">
        <v>254</v>
      </c>
      <c r="C2307">
        <v>0.35082873702049255</v>
      </c>
    </row>
    <row r="2308" spans="1:3">
      <c r="A2308" t="s">
        <v>4620</v>
      </c>
      <c r="B2308">
        <v>339</v>
      </c>
      <c r="C2308">
        <v>0.58854168653488159</v>
      </c>
    </row>
    <row r="2309" spans="1:3">
      <c r="A2309" t="s">
        <v>6149</v>
      </c>
      <c r="B2309">
        <v>593</v>
      </c>
      <c r="C2309">
        <v>0.45615383982658386</v>
      </c>
    </row>
    <row r="2310" spans="1:3">
      <c r="A2310" t="s">
        <v>4615</v>
      </c>
      <c r="B2310">
        <v>175</v>
      </c>
      <c r="C2310">
        <v>0.24171270430088043</v>
      </c>
    </row>
    <row r="2311" spans="1:3">
      <c r="A2311" t="s">
        <v>4621</v>
      </c>
      <c r="B2311">
        <v>132</v>
      </c>
      <c r="C2311">
        <v>0.2291666716337204</v>
      </c>
    </row>
    <row r="2312" spans="1:3">
      <c r="A2312" t="s">
        <v>6150</v>
      </c>
      <c r="B2312">
        <v>307</v>
      </c>
      <c r="C2312">
        <v>0.23615384101867676</v>
      </c>
    </row>
    <row r="2313" spans="1:3">
      <c r="A2313" t="s">
        <v>4616</v>
      </c>
      <c r="B2313">
        <v>240</v>
      </c>
      <c r="C2313">
        <v>0.33149170875549316</v>
      </c>
    </row>
    <row r="2314" spans="1:3">
      <c r="A2314" t="s">
        <v>4622</v>
      </c>
      <c r="B2314">
        <v>68</v>
      </c>
      <c r="C2314">
        <v>0.1180555522441864</v>
      </c>
    </row>
    <row r="2315" spans="1:3">
      <c r="A2315" t="s">
        <v>6151</v>
      </c>
      <c r="B2315">
        <v>308</v>
      </c>
      <c r="C2315">
        <v>0.23692308366298676</v>
      </c>
    </row>
    <row r="2316" spans="1:3">
      <c r="A2316" t="s">
        <v>4617</v>
      </c>
      <c r="B2316">
        <v>49</v>
      </c>
      <c r="C2316">
        <v>6.7679561674594879E-2</v>
      </c>
    </row>
    <row r="2317" spans="1:3">
      <c r="A2317" t="s">
        <v>4623</v>
      </c>
      <c r="B2317">
        <v>27</v>
      </c>
      <c r="C2317">
        <v>4.6875E-2</v>
      </c>
    </row>
    <row r="2318" spans="1:3">
      <c r="A2318" t="s">
        <v>6152</v>
      </c>
      <c r="B2318">
        <v>76</v>
      </c>
      <c r="C2318">
        <v>5.8461539447307587E-2</v>
      </c>
    </row>
    <row r="2319" spans="1:3">
      <c r="A2319" t="s">
        <v>4618</v>
      </c>
      <c r="B2319">
        <v>4</v>
      </c>
      <c r="C2319">
        <v>5.5248620919883251E-3</v>
      </c>
    </row>
    <row r="2320" spans="1:3">
      <c r="A2320" t="s">
        <v>4624</v>
      </c>
      <c r="B2320">
        <v>5</v>
      </c>
      <c r="C2320">
        <v>8.6805559694766998E-3</v>
      </c>
    </row>
    <row r="2321" spans="1:3">
      <c r="A2321" t="s">
        <v>6153</v>
      </c>
      <c r="B2321">
        <v>9</v>
      </c>
      <c r="C2321">
        <v>6.9230766966938972E-3</v>
      </c>
    </row>
    <row r="2322" spans="1:3">
      <c r="A2322" t="s">
        <v>4619</v>
      </c>
      <c r="B2322">
        <v>2</v>
      </c>
      <c r="C2322">
        <v>2.7624310459941626E-3</v>
      </c>
    </row>
    <row r="2323" spans="1:3">
      <c r="A2323" t="s">
        <v>4625</v>
      </c>
      <c r="B2323">
        <v>5</v>
      </c>
      <c r="C2323">
        <v>8.6805559694766998E-3</v>
      </c>
    </row>
    <row r="2324" spans="1:3">
      <c r="A2324" t="s">
        <v>6154</v>
      </c>
      <c r="B2324">
        <v>7</v>
      </c>
      <c r="C2324">
        <v>5.3846151567995548E-3</v>
      </c>
    </row>
    <row r="2325" spans="1:3">
      <c r="A2325" t="s">
        <v>4626</v>
      </c>
      <c r="B2325">
        <v>252</v>
      </c>
      <c r="C2325">
        <v>0.34999999403953552</v>
      </c>
    </row>
    <row r="2326" spans="1:3">
      <c r="A2326" t="s">
        <v>4632</v>
      </c>
      <c r="B2326">
        <v>338</v>
      </c>
      <c r="C2326">
        <v>0.58782607316970825</v>
      </c>
    </row>
    <row r="2327" spans="1:3">
      <c r="A2327" t="s">
        <v>6155</v>
      </c>
      <c r="B2327">
        <v>590</v>
      </c>
      <c r="C2327">
        <v>0.45559844374656677</v>
      </c>
    </row>
    <row r="2328" spans="1:3">
      <c r="A2328" t="s">
        <v>4627</v>
      </c>
      <c r="B2328">
        <v>175</v>
      </c>
      <c r="C2328">
        <v>0.2430555522441864</v>
      </c>
    </row>
    <row r="2329" spans="1:3">
      <c r="A2329" t="s">
        <v>4633</v>
      </c>
      <c r="B2329">
        <v>132</v>
      </c>
      <c r="C2329">
        <v>0.22956521809101105</v>
      </c>
    </row>
    <row r="2330" spans="1:3">
      <c r="A2330" t="s">
        <v>6156</v>
      </c>
      <c r="B2330">
        <v>307</v>
      </c>
      <c r="C2330">
        <v>0.2370656430721283</v>
      </c>
    </row>
    <row r="2331" spans="1:3">
      <c r="A2331" t="s">
        <v>4628</v>
      </c>
      <c r="B2331">
        <v>238</v>
      </c>
      <c r="C2331">
        <v>0.33055555820465088</v>
      </c>
    </row>
    <row r="2332" spans="1:3">
      <c r="A2332" t="s">
        <v>4634</v>
      </c>
      <c r="B2332">
        <v>68</v>
      </c>
      <c r="C2332">
        <v>0.11826086789369583</v>
      </c>
    </row>
    <row r="2333" spans="1:3">
      <c r="A2333" t="s">
        <v>6157</v>
      </c>
      <c r="B2333">
        <v>306</v>
      </c>
      <c r="C2333">
        <v>0.23629343509674072</v>
      </c>
    </row>
    <row r="2334" spans="1:3">
      <c r="A2334" t="s">
        <v>4629</v>
      </c>
      <c r="B2334">
        <v>49</v>
      </c>
      <c r="C2334">
        <v>6.805555522441864E-2</v>
      </c>
    </row>
    <row r="2335" spans="1:3">
      <c r="A2335" t="s">
        <v>4635</v>
      </c>
      <c r="B2335">
        <v>27</v>
      </c>
      <c r="C2335">
        <v>4.6956520527601242E-2</v>
      </c>
    </row>
    <row r="2336" spans="1:3">
      <c r="A2336" t="s">
        <v>6158</v>
      </c>
      <c r="B2336">
        <v>76</v>
      </c>
      <c r="C2336">
        <v>5.8687258511781693E-2</v>
      </c>
    </row>
    <row r="2337" spans="1:3">
      <c r="A2337" t="s">
        <v>4630</v>
      </c>
      <c r="B2337">
        <v>4</v>
      </c>
      <c r="C2337">
        <v>5.5555556900799274E-3</v>
      </c>
    </row>
    <row r="2338" spans="1:3">
      <c r="A2338" t="s">
        <v>4636</v>
      </c>
      <c r="B2338">
        <v>5</v>
      </c>
      <c r="C2338">
        <v>8.6956517770886421E-3</v>
      </c>
    </row>
    <row r="2339" spans="1:3">
      <c r="A2339" t="s">
        <v>6159</v>
      </c>
      <c r="B2339">
        <v>9</v>
      </c>
      <c r="C2339">
        <v>6.9498070515692234E-3</v>
      </c>
    </row>
    <row r="2340" spans="1:3">
      <c r="A2340" t="s">
        <v>4631</v>
      </c>
      <c r="B2340">
        <v>2</v>
      </c>
      <c r="C2340">
        <v>2.7777778450399637E-3</v>
      </c>
    </row>
    <row r="2341" spans="1:3">
      <c r="A2341" t="s">
        <v>4637</v>
      </c>
      <c r="B2341">
        <v>5</v>
      </c>
      <c r="C2341">
        <v>8.6956517770886421E-3</v>
      </c>
    </row>
    <row r="2342" spans="1:3">
      <c r="A2342" t="s">
        <v>6160</v>
      </c>
      <c r="B2342">
        <v>7</v>
      </c>
      <c r="C2342">
        <v>5.4054055362939835E-3</v>
      </c>
    </row>
    <row r="2343" spans="1:3">
      <c r="A2343" t="s">
        <v>4638</v>
      </c>
      <c r="B2343">
        <v>242</v>
      </c>
      <c r="C2343">
        <v>0.35431918501853943</v>
      </c>
    </row>
    <row r="2344" spans="1:3">
      <c r="A2344" t="s">
        <v>4644</v>
      </c>
      <c r="B2344">
        <v>310</v>
      </c>
      <c r="C2344">
        <v>0.57728117704391479</v>
      </c>
    </row>
    <row r="2345" spans="1:3">
      <c r="A2345" t="s">
        <v>6161</v>
      </c>
      <c r="B2345">
        <v>552</v>
      </c>
      <c r="C2345">
        <v>0.45245900750160217</v>
      </c>
    </row>
    <row r="2346" spans="1:3">
      <c r="A2346" t="s">
        <v>4639</v>
      </c>
      <c r="B2346">
        <v>169</v>
      </c>
      <c r="C2346">
        <v>0.24743777513504028</v>
      </c>
    </row>
    <row r="2347" spans="1:3">
      <c r="A2347" t="s">
        <v>4645</v>
      </c>
      <c r="B2347">
        <v>129</v>
      </c>
      <c r="C2347">
        <v>0.2402234673500061</v>
      </c>
    </row>
    <row r="2348" spans="1:3">
      <c r="A2348" t="s">
        <v>6162</v>
      </c>
      <c r="B2348">
        <v>298</v>
      </c>
      <c r="C2348">
        <v>0.24426229298114777</v>
      </c>
    </row>
    <row r="2349" spans="1:3">
      <c r="A2349" t="s">
        <v>4640</v>
      </c>
      <c r="B2349">
        <v>218</v>
      </c>
      <c r="C2349">
        <v>0.31918010115623474</v>
      </c>
    </row>
    <row r="2350" spans="1:3">
      <c r="A2350" t="s">
        <v>4646</v>
      </c>
      <c r="B2350">
        <v>65</v>
      </c>
      <c r="C2350">
        <v>0.12104283273220062</v>
      </c>
    </row>
    <row r="2351" spans="1:3">
      <c r="A2351" t="s">
        <v>6163</v>
      </c>
      <c r="B2351">
        <v>283</v>
      </c>
      <c r="C2351">
        <v>0.23196721076965332</v>
      </c>
    </row>
    <row r="2352" spans="1:3">
      <c r="A2352" t="s">
        <v>4641</v>
      </c>
      <c r="B2352">
        <v>48</v>
      </c>
      <c r="C2352">
        <v>7.0278182625770569E-2</v>
      </c>
    </row>
    <row r="2353" spans="1:3">
      <c r="A2353" t="s">
        <v>4647</v>
      </c>
      <c r="B2353">
        <v>25</v>
      </c>
      <c r="C2353">
        <v>4.6554934233427048E-2</v>
      </c>
    </row>
    <row r="2354" spans="1:3">
      <c r="A2354" t="s">
        <v>6164</v>
      </c>
      <c r="B2354">
        <v>73</v>
      </c>
      <c r="C2354">
        <v>5.9836067259311676E-2</v>
      </c>
    </row>
    <row r="2355" spans="1:3">
      <c r="A2355" t="s">
        <v>4642</v>
      </c>
      <c r="B2355">
        <v>4</v>
      </c>
      <c r="C2355">
        <v>5.8565153740346432E-3</v>
      </c>
    </row>
    <row r="2356" spans="1:3">
      <c r="A2356" t="s">
        <v>4648</v>
      </c>
      <c r="B2356">
        <v>3</v>
      </c>
      <c r="C2356">
        <v>5.5865920148789883E-3</v>
      </c>
    </row>
    <row r="2357" spans="1:3">
      <c r="A2357" t="s">
        <v>6165</v>
      </c>
      <c r="B2357">
        <v>7</v>
      </c>
      <c r="C2357">
        <v>5.7377046905457973E-3</v>
      </c>
    </row>
    <row r="2358" spans="1:3">
      <c r="A2358" t="s">
        <v>4643</v>
      </c>
      <c r="B2358">
        <v>2</v>
      </c>
      <c r="C2358">
        <v>2.9282576870173216E-3</v>
      </c>
    </row>
    <row r="2359" spans="1:3">
      <c r="A2359" t="s">
        <v>4649</v>
      </c>
      <c r="B2359">
        <v>5</v>
      </c>
      <c r="C2359">
        <v>9.3109868466854095E-3</v>
      </c>
    </row>
    <row r="2360" spans="1:3">
      <c r="A2360" t="s">
        <v>6166</v>
      </c>
      <c r="B2360">
        <v>7</v>
      </c>
      <c r="C2360">
        <v>5.7377046905457973E-3</v>
      </c>
    </row>
    <row r="2361" spans="1:3">
      <c r="A2361" t="s">
        <v>4650</v>
      </c>
      <c r="B2361">
        <v>253</v>
      </c>
      <c r="C2361">
        <v>0.34993085265159607</v>
      </c>
    </row>
    <row r="2362" spans="1:3">
      <c r="A2362" t="s">
        <v>4656</v>
      </c>
      <c r="B2362">
        <v>339</v>
      </c>
      <c r="C2362">
        <v>0.58854168653488159</v>
      </c>
    </row>
    <row r="2363" spans="1:3">
      <c r="A2363" t="s">
        <v>6167</v>
      </c>
      <c r="B2363">
        <v>592</v>
      </c>
      <c r="C2363">
        <v>0.45573517680168152</v>
      </c>
    </row>
    <row r="2364" spans="1:3">
      <c r="A2364" t="s">
        <v>4651</v>
      </c>
      <c r="B2364">
        <v>175</v>
      </c>
      <c r="C2364">
        <v>0.2420470267534256</v>
      </c>
    </row>
    <row r="2365" spans="1:3">
      <c r="A2365" t="s">
        <v>4657</v>
      </c>
      <c r="B2365">
        <v>132</v>
      </c>
      <c r="C2365">
        <v>0.2291666716337204</v>
      </c>
    </row>
    <row r="2366" spans="1:3">
      <c r="A2366" t="s">
        <v>6168</v>
      </c>
      <c r="B2366">
        <v>307</v>
      </c>
      <c r="C2366">
        <v>0.23633565008640289</v>
      </c>
    </row>
    <row r="2367" spans="1:3">
      <c r="A2367" t="s">
        <v>4652</v>
      </c>
      <c r="B2367">
        <v>240</v>
      </c>
      <c r="C2367">
        <v>0.33195021748542786</v>
      </c>
    </row>
    <row r="2368" spans="1:3">
      <c r="A2368" t="s">
        <v>4658</v>
      </c>
      <c r="B2368">
        <v>68</v>
      </c>
      <c r="C2368">
        <v>0.1180555522441864</v>
      </c>
    </row>
    <row r="2369" spans="1:3">
      <c r="A2369" t="s">
        <v>6169</v>
      </c>
      <c r="B2369">
        <v>308</v>
      </c>
      <c r="C2369">
        <v>0.23710545897483826</v>
      </c>
    </row>
    <row r="2370" spans="1:3">
      <c r="A2370" t="s">
        <v>4653</v>
      </c>
      <c r="B2370">
        <v>49</v>
      </c>
      <c r="C2370">
        <v>6.777317076921463E-2</v>
      </c>
    </row>
    <row r="2371" spans="1:3">
      <c r="A2371" t="s">
        <v>4659</v>
      </c>
      <c r="B2371">
        <v>27</v>
      </c>
      <c r="C2371">
        <v>4.6875E-2</v>
      </c>
    </row>
    <row r="2372" spans="1:3">
      <c r="A2372" t="s">
        <v>6170</v>
      </c>
      <c r="B2372">
        <v>76</v>
      </c>
      <c r="C2372">
        <v>5.8506544679403305E-2</v>
      </c>
    </row>
    <row r="2373" spans="1:3">
      <c r="A2373" t="s">
        <v>4654</v>
      </c>
      <c r="B2373">
        <v>4</v>
      </c>
      <c r="C2373">
        <v>5.5325035937130451E-3</v>
      </c>
    </row>
    <row r="2374" spans="1:3">
      <c r="A2374" t="s">
        <v>4660</v>
      </c>
      <c r="B2374">
        <v>5</v>
      </c>
      <c r="C2374">
        <v>8.6805559694766998E-3</v>
      </c>
    </row>
    <row r="2375" spans="1:3">
      <c r="A2375" t="s">
        <v>6171</v>
      </c>
      <c r="B2375">
        <v>9</v>
      </c>
      <c r="C2375">
        <v>6.9284066557884216E-3</v>
      </c>
    </row>
    <row r="2376" spans="1:3">
      <c r="A2376" t="s">
        <v>4655</v>
      </c>
      <c r="B2376">
        <v>2</v>
      </c>
      <c r="C2376">
        <v>2.7662517968565226E-3</v>
      </c>
    </row>
    <row r="2377" spans="1:3">
      <c r="A2377" t="s">
        <v>4661</v>
      </c>
      <c r="B2377">
        <v>5</v>
      </c>
      <c r="C2377">
        <v>8.6805559694766998E-3</v>
      </c>
    </row>
    <row r="2378" spans="1:3">
      <c r="A2378" t="s">
        <v>6172</v>
      </c>
      <c r="B2378">
        <v>7</v>
      </c>
      <c r="C2378">
        <v>5.3887604735791683E-3</v>
      </c>
    </row>
    <row r="2379" spans="1:3">
      <c r="A2379" t="s">
        <v>4662</v>
      </c>
      <c r="B2379">
        <v>254</v>
      </c>
      <c r="C2379">
        <v>0.35082873702049255</v>
      </c>
    </row>
    <row r="2380" spans="1:3">
      <c r="A2380" t="s">
        <v>4668</v>
      </c>
      <c r="B2380">
        <v>339</v>
      </c>
      <c r="C2380">
        <v>0.58854168653488159</v>
      </c>
    </row>
    <row r="2381" spans="1:3">
      <c r="A2381" t="s">
        <v>6173</v>
      </c>
      <c r="B2381">
        <v>593</v>
      </c>
      <c r="C2381">
        <v>0.45615383982658386</v>
      </c>
    </row>
    <row r="2382" spans="1:3">
      <c r="A2382" t="s">
        <v>4663</v>
      </c>
      <c r="B2382">
        <v>175</v>
      </c>
      <c r="C2382">
        <v>0.24171270430088043</v>
      </c>
    </row>
    <row r="2383" spans="1:3">
      <c r="A2383" t="s">
        <v>4669</v>
      </c>
      <c r="B2383">
        <v>132</v>
      </c>
      <c r="C2383">
        <v>0.2291666716337204</v>
      </c>
    </row>
    <row r="2384" spans="1:3">
      <c r="A2384" t="s">
        <v>6174</v>
      </c>
      <c r="B2384">
        <v>307</v>
      </c>
      <c r="C2384">
        <v>0.23615384101867676</v>
      </c>
    </row>
    <row r="2385" spans="1:3">
      <c r="A2385" t="s">
        <v>4664</v>
      </c>
      <c r="B2385">
        <v>240</v>
      </c>
      <c r="C2385">
        <v>0.33149170875549316</v>
      </c>
    </row>
    <row r="2386" spans="1:3">
      <c r="A2386" t="s">
        <v>4670</v>
      </c>
      <c r="B2386">
        <v>68</v>
      </c>
      <c r="C2386">
        <v>0.1180555522441864</v>
      </c>
    </row>
    <row r="2387" spans="1:3">
      <c r="A2387" t="s">
        <v>6175</v>
      </c>
      <c r="B2387">
        <v>308</v>
      </c>
      <c r="C2387">
        <v>0.23692308366298676</v>
      </c>
    </row>
    <row r="2388" spans="1:3">
      <c r="A2388" t="s">
        <v>4665</v>
      </c>
      <c r="B2388">
        <v>49</v>
      </c>
      <c r="C2388">
        <v>6.7679561674594879E-2</v>
      </c>
    </row>
    <row r="2389" spans="1:3">
      <c r="A2389" t="s">
        <v>4671</v>
      </c>
      <c r="B2389">
        <v>27</v>
      </c>
      <c r="C2389">
        <v>4.6875E-2</v>
      </c>
    </row>
    <row r="2390" spans="1:3">
      <c r="A2390" t="s">
        <v>6176</v>
      </c>
      <c r="B2390">
        <v>76</v>
      </c>
      <c r="C2390">
        <v>5.8461539447307587E-2</v>
      </c>
    </row>
    <row r="2391" spans="1:3">
      <c r="A2391" t="s">
        <v>4666</v>
      </c>
      <c r="B2391">
        <v>4</v>
      </c>
      <c r="C2391">
        <v>5.5248620919883251E-3</v>
      </c>
    </row>
    <row r="2392" spans="1:3">
      <c r="A2392" t="s">
        <v>4672</v>
      </c>
      <c r="B2392">
        <v>5</v>
      </c>
      <c r="C2392">
        <v>8.6805559694766998E-3</v>
      </c>
    </row>
    <row r="2393" spans="1:3">
      <c r="A2393" t="s">
        <v>6177</v>
      </c>
      <c r="B2393">
        <v>9</v>
      </c>
      <c r="C2393">
        <v>6.9230766966938972E-3</v>
      </c>
    </row>
    <row r="2394" spans="1:3">
      <c r="A2394" t="s">
        <v>4667</v>
      </c>
      <c r="B2394">
        <v>2</v>
      </c>
      <c r="C2394">
        <v>2.7624310459941626E-3</v>
      </c>
    </row>
    <row r="2395" spans="1:3">
      <c r="A2395" t="s">
        <v>4673</v>
      </c>
      <c r="B2395">
        <v>5</v>
      </c>
      <c r="C2395">
        <v>8.6805559694766998E-3</v>
      </c>
    </row>
    <row r="2396" spans="1:3">
      <c r="A2396" t="s">
        <v>6178</v>
      </c>
      <c r="B2396">
        <v>7</v>
      </c>
      <c r="C2396">
        <v>5.3846151567995548E-3</v>
      </c>
    </row>
    <row r="2397" spans="1:3">
      <c r="A2397" t="s">
        <v>4674</v>
      </c>
      <c r="B2397">
        <v>254</v>
      </c>
      <c r="C2397">
        <v>0.35082873702049255</v>
      </c>
    </row>
    <row r="2398" spans="1:3">
      <c r="A2398" t="s">
        <v>4680</v>
      </c>
      <c r="B2398">
        <v>339</v>
      </c>
      <c r="C2398">
        <v>0.58854168653488159</v>
      </c>
    </row>
    <row r="2399" spans="1:3">
      <c r="A2399" t="s">
        <v>6179</v>
      </c>
      <c r="B2399">
        <v>593</v>
      </c>
      <c r="C2399">
        <v>0.45615383982658386</v>
      </c>
    </row>
    <row r="2400" spans="1:3">
      <c r="A2400" t="s">
        <v>4675</v>
      </c>
      <c r="B2400">
        <v>175</v>
      </c>
      <c r="C2400">
        <v>0.24171270430088043</v>
      </c>
    </row>
    <row r="2401" spans="1:3">
      <c r="A2401" t="s">
        <v>4681</v>
      </c>
      <c r="B2401">
        <v>132</v>
      </c>
      <c r="C2401">
        <v>0.2291666716337204</v>
      </c>
    </row>
    <row r="2402" spans="1:3">
      <c r="A2402" t="s">
        <v>6180</v>
      </c>
      <c r="B2402">
        <v>307</v>
      </c>
      <c r="C2402">
        <v>0.23615384101867676</v>
      </c>
    </row>
    <row r="2403" spans="1:3">
      <c r="A2403" t="s">
        <v>4676</v>
      </c>
      <c r="B2403">
        <v>240</v>
      </c>
      <c r="C2403">
        <v>0.33149170875549316</v>
      </c>
    </row>
    <row r="2404" spans="1:3">
      <c r="A2404" t="s">
        <v>4682</v>
      </c>
      <c r="B2404">
        <v>68</v>
      </c>
      <c r="C2404">
        <v>0.1180555522441864</v>
      </c>
    </row>
    <row r="2405" spans="1:3">
      <c r="A2405" t="s">
        <v>6181</v>
      </c>
      <c r="B2405">
        <v>308</v>
      </c>
      <c r="C2405">
        <v>0.23692308366298676</v>
      </c>
    </row>
    <row r="2406" spans="1:3">
      <c r="A2406" t="s">
        <v>4677</v>
      </c>
      <c r="B2406">
        <v>49</v>
      </c>
      <c r="C2406">
        <v>6.7679561674594879E-2</v>
      </c>
    </row>
    <row r="2407" spans="1:3">
      <c r="A2407" t="s">
        <v>4683</v>
      </c>
      <c r="B2407">
        <v>27</v>
      </c>
      <c r="C2407">
        <v>4.6875E-2</v>
      </c>
    </row>
    <row r="2408" spans="1:3">
      <c r="A2408" t="s">
        <v>6182</v>
      </c>
      <c r="B2408">
        <v>76</v>
      </c>
      <c r="C2408">
        <v>5.8461539447307587E-2</v>
      </c>
    </row>
    <row r="2409" spans="1:3">
      <c r="A2409" t="s">
        <v>4678</v>
      </c>
      <c r="B2409">
        <v>4</v>
      </c>
      <c r="C2409">
        <v>5.5248620919883251E-3</v>
      </c>
    </row>
    <row r="2410" spans="1:3">
      <c r="A2410" t="s">
        <v>4684</v>
      </c>
      <c r="B2410">
        <v>5</v>
      </c>
      <c r="C2410">
        <v>8.6805559694766998E-3</v>
      </c>
    </row>
    <row r="2411" spans="1:3">
      <c r="A2411" t="s">
        <v>6183</v>
      </c>
      <c r="B2411">
        <v>9</v>
      </c>
      <c r="C2411">
        <v>6.9230766966938972E-3</v>
      </c>
    </row>
    <row r="2412" spans="1:3">
      <c r="A2412" t="s">
        <v>4679</v>
      </c>
      <c r="B2412">
        <v>2</v>
      </c>
      <c r="C2412">
        <v>2.7624310459941626E-3</v>
      </c>
    </row>
    <row r="2413" spans="1:3">
      <c r="A2413" t="s">
        <v>4685</v>
      </c>
      <c r="B2413">
        <v>5</v>
      </c>
      <c r="C2413">
        <v>8.6805559694766998E-3</v>
      </c>
    </row>
    <row r="2414" spans="1:3">
      <c r="A2414" t="s">
        <v>6184</v>
      </c>
      <c r="B2414">
        <v>7</v>
      </c>
      <c r="C2414">
        <v>5.3846151567995548E-3</v>
      </c>
    </row>
    <row r="2415" spans="1:3">
      <c r="A2415" t="s">
        <v>4686</v>
      </c>
      <c r="B2415">
        <v>254</v>
      </c>
      <c r="C2415">
        <v>0.35131397843360901</v>
      </c>
    </row>
    <row r="2416" spans="1:3">
      <c r="A2416" t="s">
        <v>4692</v>
      </c>
      <c r="B2416">
        <v>339</v>
      </c>
      <c r="C2416">
        <v>0.58854168653488159</v>
      </c>
    </row>
    <row r="2417" spans="1:3">
      <c r="A2417" t="s">
        <v>6185</v>
      </c>
      <c r="B2417">
        <v>593</v>
      </c>
      <c r="C2417">
        <v>0.45650500059127808</v>
      </c>
    </row>
    <row r="2418" spans="1:3">
      <c r="A2418" t="s">
        <v>4687</v>
      </c>
      <c r="B2418">
        <v>175</v>
      </c>
      <c r="C2418">
        <v>0.2420470267534256</v>
      </c>
    </row>
    <row r="2419" spans="1:3">
      <c r="A2419" t="s">
        <v>4693</v>
      </c>
      <c r="B2419">
        <v>132</v>
      </c>
      <c r="C2419">
        <v>0.2291666716337204</v>
      </c>
    </row>
    <row r="2420" spans="1:3">
      <c r="A2420" t="s">
        <v>6186</v>
      </c>
      <c r="B2420">
        <v>307</v>
      </c>
      <c r="C2420">
        <v>0.23633565008640289</v>
      </c>
    </row>
    <row r="2421" spans="1:3">
      <c r="A2421" t="s">
        <v>4688</v>
      </c>
      <c r="B2421">
        <v>239</v>
      </c>
      <c r="C2421">
        <v>0.33056709170341492</v>
      </c>
    </row>
    <row r="2422" spans="1:3">
      <c r="A2422" t="s">
        <v>4694</v>
      </c>
      <c r="B2422">
        <v>68</v>
      </c>
      <c r="C2422">
        <v>0.1180555522441864</v>
      </c>
    </row>
    <row r="2423" spans="1:3">
      <c r="A2423" t="s">
        <v>6187</v>
      </c>
      <c r="B2423">
        <v>307</v>
      </c>
      <c r="C2423">
        <v>0.23633565008640289</v>
      </c>
    </row>
    <row r="2424" spans="1:3">
      <c r="A2424" t="s">
        <v>4689</v>
      </c>
      <c r="B2424">
        <v>49</v>
      </c>
      <c r="C2424">
        <v>6.777317076921463E-2</v>
      </c>
    </row>
    <row r="2425" spans="1:3">
      <c r="A2425" t="s">
        <v>4695</v>
      </c>
      <c r="B2425">
        <v>27</v>
      </c>
      <c r="C2425">
        <v>4.6875E-2</v>
      </c>
    </row>
    <row r="2426" spans="1:3">
      <c r="A2426" t="s">
        <v>6188</v>
      </c>
      <c r="B2426">
        <v>76</v>
      </c>
      <c r="C2426">
        <v>5.8506544679403305E-2</v>
      </c>
    </row>
    <row r="2427" spans="1:3">
      <c r="A2427" t="s">
        <v>4690</v>
      </c>
      <c r="B2427">
        <v>4</v>
      </c>
      <c r="C2427">
        <v>5.5325035937130451E-3</v>
      </c>
    </row>
    <row r="2428" spans="1:3">
      <c r="A2428" t="s">
        <v>4696</v>
      </c>
      <c r="B2428">
        <v>5</v>
      </c>
      <c r="C2428">
        <v>8.6805559694766998E-3</v>
      </c>
    </row>
    <row r="2429" spans="1:3">
      <c r="A2429" t="s">
        <v>6189</v>
      </c>
      <c r="B2429">
        <v>9</v>
      </c>
      <c r="C2429">
        <v>6.9284066557884216E-3</v>
      </c>
    </row>
    <row r="2430" spans="1:3">
      <c r="A2430" t="s">
        <v>4691</v>
      </c>
      <c r="B2430">
        <v>2</v>
      </c>
      <c r="C2430">
        <v>2.7662517968565226E-3</v>
      </c>
    </row>
    <row r="2431" spans="1:3">
      <c r="A2431" t="s">
        <v>4697</v>
      </c>
      <c r="B2431">
        <v>5</v>
      </c>
      <c r="C2431">
        <v>8.6805559694766998E-3</v>
      </c>
    </row>
    <row r="2432" spans="1:3">
      <c r="A2432" t="s">
        <v>6190</v>
      </c>
      <c r="B2432">
        <v>7</v>
      </c>
      <c r="C2432">
        <v>5.3887604735791683E-3</v>
      </c>
    </row>
    <row r="2433" spans="1:3">
      <c r="A2433" t="s">
        <v>4698</v>
      </c>
      <c r="B2433">
        <v>254</v>
      </c>
      <c r="C2433">
        <v>0.35180056095123291</v>
      </c>
    </row>
    <row r="2434" spans="1:3">
      <c r="A2434" t="s">
        <v>4704</v>
      </c>
      <c r="B2434">
        <v>338</v>
      </c>
      <c r="C2434">
        <v>0.58782607316970825</v>
      </c>
    </row>
    <row r="2435" spans="1:3">
      <c r="A2435" t="s">
        <v>6191</v>
      </c>
      <c r="B2435">
        <v>592</v>
      </c>
      <c r="C2435">
        <v>0.45643794536590576</v>
      </c>
    </row>
    <row r="2436" spans="1:3">
      <c r="A2436" t="s">
        <v>4699</v>
      </c>
      <c r="B2436">
        <v>175</v>
      </c>
      <c r="C2436">
        <v>0.24238227307796478</v>
      </c>
    </row>
    <row r="2437" spans="1:3">
      <c r="A2437" t="s">
        <v>4705</v>
      </c>
      <c r="B2437">
        <v>132</v>
      </c>
      <c r="C2437">
        <v>0.22956521809101105</v>
      </c>
    </row>
    <row r="2438" spans="1:3">
      <c r="A2438" t="s">
        <v>6192</v>
      </c>
      <c r="B2438">
        <v>307</v>
      </c>
      <c r="C2438">
        <v>0.23670007288455963</v>
      </c>
    </row>
    <row r="2439" spans="1:3">
      <c r="A2439" t="s">
        <v>4700</v>
      </c>
      <c r="B2439">
        <v>238</v>
      </c>
      <c r="C2439">
        <v>0.32963988184928894</v>
      </c>
    </row>
    <row r="2440" spans="1:3">
      <c r="A2440" t="s">
        <v>4706</v>
      </c>
      <c r="B2440">
        <v>68</v>
      </c>
      <c r="C2440">
        <v>0.11826086789369583</v>
      </c>
    </row>
    <row r="2441" spans="1:3">
      <c r="A2441" t="s">
        <v>6193</v>
      </c>
      <c r="B2441">
        <v>306</v>
      </c>
      <c r="C2441">
        <v>0.23592907190322876</v>
      </c>
    </row>
    <row r="2442" spans="1:3">
      <c r="A2442" t="s">
        <v>4701</v>
      </c>
      <c r="B2442">
        <v>49</v>
      </c>
      <c r="C2442">
        <v>6.7867033183574677E-2</v>
      </c>
    </row>
    <row r="2443" spans="1:3">
      <c r="A2443" t="s">
        <v>4707</v>
      </c>
      <c r="B2443">
        <v>27</v>
      </c>
      <c r="C2443">
        <v>4.6956520527601242E-2</v>
      </c>
    </row>
    <row r="2444" spans="1:3">
      <c r="A2444" t="s">
        <v>6194</v>
      </c>
      <c r="B2444">
        <v>76</v>
      </c>
      <c r="C2444">
        <v>5.8596760034561157E-2</v>
      </c>
    </row>
    <row r="2445" spans="1:3">
      <c r="A2445" t="s">
        <v>4702</v>
      </c>
      <c r="B2445">
        <v>4</v>
      </c>
      <c r="C2445">
        <v>5.540166050195694E-3</v>
      </c>
    </row>
    <row r="2446" spans="1:3">
      <c r="A2446" t="s">
        <v>4708</v>
      </c>
      <c r="B2446">
        <v>5</v>
      </c>
      <c r="C2446">
        <v>8.6956517770886421E-3</v>
      </c>
    </row>
    <row r="2447" spans="1:3">
      <c r="A2447" t="s">
        <v>6195</v>
      </c>
      <c r="B2447">
        <v>9</v>
      </c>
      <c r="C2447">
        <v>6.9390903227031231E-3</v>
      </c>
    </row>
    <row r="2448" spans="1:3">
      <c r="A2448" t="s">
        <v>4703</v>
      </c>
      <c r="B2448">
        <v>2</v>
      </c>
      <c r="C2448">
        <v>2.770083025097847E-3</v>
      </c>
    </row>
    <row r="2449" spans="1:3">
      <c r="A2449" t="s">
        <v>4709</v>
      </c>
      <c r="B2449">
        <v>5</v>
      </c>
      <c r="C2449">
        <v>8.6956517770886421E-3</v>
      </c>
    </row>
    <row r="2450" spans="1:3">
      <c r="A2450" t="s">
        <v>6196</v>
      </c>
      <c r="B2450">
        <v>7</v>
      </c>
      <c r="C2450">
        <v>5.3970701992511749E-3</v>
      </c>
    </row>
    <row r="2451" spans="1:3">
      <c r="A2451" t="s">
        <v>4710</v>
      </c>
      <c r="B2451">
        <v>253</v>
      </c>
      <c r="C2451">
        <v>0.35138890147209167</v>
      </c>
    </row>
    <row r="2452" spans="1:3">
      <c r="A2452" t="s">
        <v>4716</v>
      </c>
      <c r="B2452">
        <v>338</v>
      </c>
      <c r="C2452">
        <v>0.58885020017623901</v>
      </c>
    </row>
    <row r="2453" spans="1:3">
      <c r="A2453" t="s">
        <v>6197</v>
      </c>
      <c r="B2453">
        <v>591</v>
      </c>
      <c r="C2453">
        <v>0.45672333240509033</v>
      </c>
    </row>
    <row r="2454" spans="1:3">
      <c r="A2454" t="s">
        <v>4711</v>
      </c>
      <c r="B2454">
        <v>175</v>
      </c>
      <c r="C2454">
        <v>0.2430555522441864</v>
      </c>
    </row>
    <row r="2455" spans="1:3">
      <c r="A2455" t="s">
        <v>4717</v>
      </c>
      <c r="B2455">
        <v>131</v>
      </c>
      <c r="C2455">
        <v>0.22822299599647522</v>
      </c>
    </row>
    <row r="2456" spans="1:3">
      <c r="A2456" t="s">
        <v>6198</v>
      </c>
      <c r="B2456">
        <v>306</v>
      </c>
      <c r="C2456">
        <v>0.23647604882717133</v>
      </c>
    </row>
    <row r="2457" spans="1:3">
      <c r="A2457" t="s">
        <v>4712</v>
      </c>
      <c r="B2457">
        <v>237</v>
      </c>
      <c r="C2457">
        <v>0.32916668057441711</v>
      </c>
    </row>
    <row r="2458" spans="1:3">
      <c r="A2458" t="s">
        <v>4718</v>
      </c>
      <c r="B2458">
        <v>68</v>
      </c>
      <c r="C2458">
        <v>0.11846689879894257</v>
      </c>
    </row>
    <row r="2459" spans="1:3">
      <c r="A2459" t="s">
        <v>6199</v>
      </c>
      <c r="B2459">
        <v>305</v>
      </c>
      <c r="C2459">
        <v>0.235703244805336</v>
      </c>
    </row>
    <row r="2460" spans="1:3">
      <c r="A2460" t="s">
        <v>4713</v>
      </c>
      <c r="B2460">
        <v>49</v>
      </c>
      <c r="C2460">
        <v>6.805555522441864E-2</v>
      </c>
    </row>
    <row r="2461" spans="1:3">
      <c r="A2461" t="s">
        <v>4719</v>
      </c>
      <c r="B2461">
        <v>27</v>
      </c>
      <c r="C2461">
        <v>4.7038327902555466E-2</v>
      </c>
    </row>
    <row r="2462" spans="1:3">
      <c r="A2462" t="s">
        <v>6200</v>
      </c>
      <c r="B2462">
        <v>76</v>
      </c>
      <c r="C2462">
        <v>5.8732610195875168E-2</v>
      </c>
    </row>
    <row r="2463" spans="1:3">
      <c r="A2463" t="s">
        <v>4714</v>
      </c>
      <c r="B2463">
        <v>4</v>
      </c>
      <c r="C2463">
        <v>5.5555556900799274E-3</v>
      </c>
    </row>
    <row r="2464" spans="1:3">
      <c r="A2464" t="s">
        <v>4720</v>
      </c>
      <c r="B2464">
        <v>5</v>
      </c>
      <c r="C2464">
        <v>8.7108016014099121E-3</v>
      </c>
    </row>
    <row r="2465" spans="1:3">
      <c r="A2465" t="s">
        <v>6201</v>
      </c>
      <c r="B2465">
        <v>9</v>
      </c>
      <c r="C2465">
        <v>6.9551775231957436E-3</v>
      </c>
    </row>
    <row r="2466" spans="1:3">
      <c r="A2466" t="s">
        <v>4715</v>
      </c>
      <c r="B2466">
        <v>2</v>
      </c>
      <c r="C2466">
        <v>2.7777778450399637E-3</v>
      </c>
    </row>
    <row r="2467" spans="1:3">
      <c r="A2467" t="s">
        <v>4721</v>
      </c>
      <c r="B2467">
        <v>5</v>
      </c>
      <c r="C2467">
        <v>8.7108016014099121E-3</v>
      </c>
    </row>
    <row r="2468" spans="1:3">
      <c r="A2468" t="s">
        <v>6202</v>
      </c>
      <c r="B2468">
        <v>7</v>
      </c>
      <c r="C2468">
        <v>5.4095825180411339E-3</v>
      </c>
    </row>
    <row r="2469" spans="1:3">
      <c r="A2469" t="s">
        <v>4722</v>
      </c>
      <c r="B2469">
        <v>233</v>
      </c>
      <c r="C2469">
        <v>0.34518519043922424</v>
      </c>
    </row>
    <row r="2470" spans="1:3">
      <c r="A2470" t="s">
        <v>4728</v>
      </c>
      <c r="B2470">
        <v>294</v>
      </c>
      <c r="C2470">
        <v>0.56976741552352905</v>
      </c>
    </row>
    <row r="2471" spans="1:3">
      <c r="A2471" t="s">
        <v>6203</v>
      </c>
      <c r="B2471">
        <v>527</v>
      </c>
      <c r="C2471">
        <v>0.44248530268669128</v>
      </c>
    </row>
    <row r="2472" spans="1:3">
      <c r="A2472" t="s">
        <v>4723</v>
      </c>
      <c r="B2472">
        <v>166</v>
      </c>
      <c r="C2472">
        <v>0.24592593312263489</v>
      </c>
    </row>
    <row r="2473" spans="1:3">
      <c r="A2473" t="s">
        <v>4729</v>
      </c>
      <c r="B2473">
        <v>125</v>
      </c>
      <c r="C2473">
        <v>0.2422480583190918</v>
      </c>
    </row>
    <row r="2474" spans="1:3">
      <c r="A2474" t="s">
        <v>6204</v>
      </c>
      <c r="B2474">
        <v>291</v>
      </c>
      <c r="C2474">
        <v>0.24433249235153198</v>
      </c>
    </row>
    <row r="2475" spans="1:3">
      <c r="A2475" t="s">
        <v>4724</v>
      </c>
      <c r="B2475">
        <v>225</v>
      </c>
      <c r="C2475">
        <v>0.3333333432674408</v>
      </c>
    </row>
    <row r="2476" spans="1:3">
      <c r="A2476" t="s">
        <v>4730</v>
      </c>
      <c r="B2476">
        <v>62</v>
      </c>
      <c r="C2476">
        <v>0.12015503644943237</v>
      </c>
    </row>
    <row r="2477" spans="1:3">
      <c r="A2477" t="s">
        <v>6205</v>
      </c>
      <c r="B2477">
        <v>287</v>
      </c>
      <c r="C2477">
        <v>0.24097396433353424</v>
      </c>
    </row>
    <row r="2478" spans="1:3">
      <c r="A2478" t="s">
        <v>4725</v>
      </c>
      <c r="B2478">
        <v>45</v>
      </c>
      <c r="C2478">
        <v>6.6666670143604279E-2</v>
      </c>
    </row>
    <row r="2479" spans="1:3">
      <c r="A2479" t="s">
        <v>4731</v>
      </c>
      <c r="B2479">
        <v>25</v>
      </c>
      <c r="C2479">
        <v>4.8449613153934479E-2</v>
      </c>
    </row>
    <row r="2480" spans="1:3">
      <c r="A2480" t="s">
        <v>6206</v>
      </c>
      <c r="B2480">
        <v>70</v>
      </c>
      <c r="C2480">
        <v>5.8774139732122421E-2</v>
      </c>
    </row>
    <row r="2481" spans="1:3">
      <c r="A2481" t="s">
        <v>4726</v>
      </c>
      <c r="B2481">
        <v>4</v>
      </c>
      <c r="C2481">
        <v>5.9259259141981602E-3</v>
      </c>
    </row>
    <row r="2482" spans="1:3">
      <c r="A2482" t="s">
        <v>4732</v>
      </c>
      <c r="B2482">
        <v>5</v>
      </c>
      <c r="C2482">
        <v>9.6899224445223808E-3</v>
      </c>
    </row>
    <row r="2483" spans="1:3">
      <c r="A2483" t="s">
        <v>6207</v>
      </c>
      <c r="B2483">
        <v>9</v>
      </c>
      <c r="C2483">
        <v>7.5566750019788742E-3</v>
      </c>
    </row>
    <row r="2484" spans="1:3">
      <c r="A2484" t="s">
        <v>4727</v>
      </c>
      <c r="B2484">
        <v>2</v>
      </c>
      <c r="C2484">
        <v>2.9629629570990801E-3</v>
      </c>
    </row>
    <row r="2485" spans="1:3">
      <c r="A2485" t="s">
        <v>4733</v>
      </c>
      <c r="B2485">
        <v>5</v>
      </c>
      <c r="C2485">
        <v>9.6899224445223808E-3</v>
      </c>
    </row>
    <row r="2486" spans="1:3">
      <c r="A2486" t="s">
        <v>6208</v>
      </c>
      <c r="B2486">
        <v>7</v>
      </c>
      <c r="C2486">
        <v>5.8774137869477272E-3</v>
      </c>
    </row>
    <row r="2487" spans="1:3">
      <c r="A2487" t="s">
        <v>4734</v>
      </c>
      <c r="B2487">
        <v>254</v>
      </c>
      <c r="C2487">
        <v>0.35425382852554321</v>
      </c>
    </row>
    <row r="2488" spans="1:3">
      <c r="A2488" t="s">
        <v>4740</v>
      </c>
      <c r="B2488">
        <v>331</v>
      </c>
      <c r="C2488">
        <v>0.58377426862716675</v>
      </c>
    </row>
    <row r="2489" spans="1:3">
      <c r="A2489" t="s">
        <v>6209</v>
      </c>
      <c r="B2489">
        <v>585</v>
      </c>
      <c r="C2489">
        <v>0.45560747385025024</v>
      </c>
    </row>
    <row r="2490" spans="1:3">
      <c r="A2490" t="s">
        <v>4735</v>
      </c>
      <c r="B2490">
        <v>172</v>
      </c>
      <c r="C2490">
        <v>0.23988842964172363</v>
      </c>
    </row>
    <row r="2491" spans="1:3">
      <c r="A2491" t="s">
        <v>4741</v>
      </c>
      <c r="B2491">
        <v>132</v>
      </c>
      <c r="C2491">
        <v>0.23280423879623413</v>
      </c>
    </row>
    <row r="2492" spans="1:3">
      <c r="A2492" t="s">
        <v>6210</v>
      </c>
      <c r="B2492">
        <v>304</v>
      </c>
      <c r="C2492">
        <v>0.23676012456417084</v>
      </c>
    </row>
    <row r="2493" spans="1:3">
      <c r="A2493" t="s">
        <v>4736</v>
      </c>
      <c r="B2493">
        <v>236</v>
      </c>
      <c r="C2493">
        <v>0.32914924621582031</v>
      </c>
    </row>
    <row r="2494" spans="1:3">
      <c r="A2494" t="s">
        <v>4742</v>
      </c>
      <c r="B2494">
        <v>67</v>
      </c>
      <c r="C2494">
        <v>0.11816578358411789</v>
      </c>
    </row>
    <row r="2495" spans="1:3">
      <c r="A2495" t="s">
        <v>6211</v>
      </c>
      <c r="B2495">
        <v>303</v>
      </c>
      <c r="C2495">
        <v>0.23598131537437439</v>
      </c>
    </row>
    <row r="2496" spans="1:3">
      <c r="A2496" t="s">
        <v>4737</v>
      </c>
      <c r="B2496">
        <v>49</v>
      </c>
      <c r="C2496">
        <v>6.8340308964252472E-2</v>
      </c>
    </row>
    <row r="2497" spans="1:3">
      <c r="A2497" t="s">
        <v>4743</v>
      </c>
      <c r="B2497">
        <v>27</v>
      </c>
      <c r="C2497">
        <v>4.76190485060215E-2</v>
      </c>
    </row>
    <row r="2498" spans="1:3">
      <c r="A2498" t="s">
        <v>6212</v>
      </c>
      <c r="B2498">
        <v>76</v>
      </c>
      <c r="C2498">
        <v>5.9190031141042709E-2</v>
      </c>
    </row>
    <row r="2499" spans="1:3">
      <c r="A2499" t="s">
        <v>4738</v>
      </c>
      <c r="B2499">
        <v>4</v>
      </c>
      <c r="C2499">
        <v>5.5788005702197552E-3</v>
      </c>
    </row>
    <row r="2500" spans="1:3">
      <c r="A2500" t="s">
        <v>4744</v>
      </c>
      <c r="B2500">
        <v>5</v>
      </c>
      <c r="C2500">
        <v>8.818342350423336E-3</v>
      </c>
    </row>
    <row r="2501" spans="1:3">
      <c r="A2501" t="s">
        <v>6213</v>
      </c>
      <c r="B2501">
        <v>9</v>
      </c>
      <c r="C2501">
        <v>7.0093455724418163E-3</v>
      </c>
    </row>
    <row r="2502" spans="1:3">
      <c r="A2502" t="s">
        <v>4739</v>
      </c>
      <c r="B2502">
        <v>2</v>
      </c>
      <c r="C2502">
        <v>2.7894002851098776E-3</v>
      </c>
    </row>
    <row r="2503" spans="1:3">
      <c r="A2503" t="s">
        <v>4745</v>
      </c>
      <c r="B2503">
        <v>5</v>
      </c>
      <c r="C2503">
        <v>8.818342350423336E-3</v>
      </c>
    </row>
    <row r="2504" spans="1:3">
      <c r="A2504" t="s">
        <v>6214</v>
      </c>
      <c r="B2504">
        <v>7</v>
      </c>
      <c r="C2504">
        <v>5.4517132230103016E-3</v>
      </c>
    </row>
    <row r="2505" spans="1:3">
      <c r="A2505" t="s">
        <v>4746</v>
      </c>
      <c r="B2505">
        <v>254</v>
      </c>
      <c r="C2505">
        <v>0.35082873702049255</v>
      </c>
    </row>
    <row r="2506" spans="1:3">
      <c r="A2506" t="s">
        <v>4752</v>
      </c>
      <c r="B2506">
        <v>339</v>
      </c>
      <c r="C2506">
        <v>0.58854168653488159</v>
      </c>
    </row>
    <row r="2507" spans="1:3">
      <c r="A2507" t="s">
        <v>6215</v>
      </c>
      <c r="B2507">
        <v>593</v>
      </c>
      <c r="C2507">
        <v>0.45615383982658386</v>
      </c>
    </row>
    <row r="2508" spans="1:3">
      <c r="A2508" t="s">
        <v>4747</v>
      </c>
      <c r="B2508">
        <v>175</v>
      </c>
      <c r="C2508">
        <v>0.24171270430088043</v>
      </c>
    </row>
    <row r="2509" spans="1:3">
      <c r="A2509" t="s">
        <v>4753</v>
      </c>
      <c r="B2509">
        <v>132</v>
      </c>
      <c r="C2509">
        <v>0.2291666716337204</v>
      </c>
    </row>
    <row r="2510" spans="1:3">
      <c r="A2510" t="s">
        <v>6216</v>
      </c>
      <c r="B2510">
        <v>307</v>
      </c>
      <c r="C2510">
        <v>0.23615384101867676</v>
      </c>
    </row>
    <row r="2511" spans="1:3">
      <c r="A2511" t="s">
        <v>4748</v>
      </c>
      <c r="B2511">
        <v>240</v>
      </c>
      <c r="C2511">
        <v>0.33149170875549316</v>
      </c>
    </row>
    <row r="2512" spans="1:3">
      <c r="A2512" t="s">
        <v>4754</v>
      </c>
      <c r="B2512">
        <v>68</v>
      </c>
      <c r="C2512">
        <v>0.1180555522441864</v>
      </c>
    </row>
    <row r="2513" spans="1:3">
      <c r="A2513" t="s">
        <v>6217</v>
      </c>
      <c r="B2513">
        <v>308</v>
      </c>
      <c r="C2513">
        <v>0.23692308366298676</v>
      </c>
    </row>
    <row r="2514" spans="1:3">
      <c r="A2514" t="s">
        <v>4749</v>
      </c>
      <c r="B2514">
        <v>49</v>
      </c>
      <c r="C2514">
        <v>6.7679561674594879E-2</v>
      </c>
    </row>
    <row r="2515" spans="1:3">
      <c r="A2515" t="s">
        <v>4755</v>
      </c>
      <c r="B2515">
        <v>27</v>
      </c>
      <c r="C2515">
        <v>4.6875E-2</v>
      </c>
    </row>
    <row r="2516" spans="1:3">
      <c r="A2516" t="s">
        <v>6218</v>
      </c>
      <c r="B2516">
        <v>76</v>
      </c>
      <c r="C2516">
        <v>5.8461539447307587E-2</v>
      </c>
    </row>
    <row r="2517" spans="1:3">
      <c r="A2517" t="s">
        <v>4750</v>
      </c>
      <c r="B2517">
        <v>4</v>
      </c>
      <c r="C2517">
        <v>5.5248620919883251E-3</v>
      </c>
    </row>
    <row r="2518" spans="1:3">
      <c r="A2518" t="s">
        <v>4756</v>
      </c>
      <c r="B2518">
        <v>5</v>
      </c>
      <c r="C2518">
        <v>8.6805559694766998E-3</v>
      </c>
    </row>
    <row r="2519" spans="1:3">
      <c r="A2519" t="s">
        <v>6219</v>
      </c>
      <c r="B2519">
        <v>9</v>
      </c>
      <c r="C2519">
        <v>6.9230766966938972E-3</v>
      </c>
    </row>
    <row r="2520" spans="1:3">
      <c r="A2520" t="s">
        <v>4751</v>
      </c>
      <c r="B2520">
        <v>2</v>
      </c>
      <c r="C2520">
        <v>2.7624310459941626E-3</v>
      </c>
    </row>
    <row r="2521" spans="1:3">
      <c r="A2521" t="s">
        <v>4757</v>
      </c>
      <c r="B2521">
        <v>5</v>
      </c>
      <c r="C2521">
        <v>8.6805559694766998E-3</v>
      </c>
    </row>
    <row r="2522" spans="1:3">
      <c r="A2522" t="s">
        <v>6220</v>
      </c>
      <c r="B2522">
        <v>7</v>
      </c>
      <c r="C2522">
        <v>5.3846151567995548E-3</v>
      </c>
    </row>
    <row r="2523" spans="1:3">
      <c r="A2523" t="s">
        <v>4758</v>
      </c>
      <c r="B2523">
        <v>254</v>
      </c>
      <c r="C2523">
        <v>0.35131397843360901</v>
      </c>
    </row>
    <row r="2524" spans="1:3">
      <c r="A2524" t="s">
        <v>4764</v>
      </c>
      <c r="B2524">
        <v>338</v>
      </c>
      <c r="C2524">
        <v>0.58782607316970825</v>
      </c>
    </row>
    <row r="2525" spans="1:3">
      <c r="A2525" t="s">
        <v>6221</v>
      </c>
      <c r="B2525">
        <v>592</v>
      </c>
      <c r="C2525">
        <v>0.45608627796173096</v>
      </c>
    </row>
    <row r="2526" spans="1:3">
      <c r="A2526" t="s">
        <v>4759</v>
      </c>
      <c r="B2526">
        <v>175</v>
      </c>
      <c r="C2526">
        <v>0.2420470267534256</v>
      </c>
    </row>
    <row r="2527" spans="1:3">
      <c r="A2527" t="s">
        <v>4765</v>
      </c>
      <c r="B2527">
        <v>132</v>
      </c>
      <c r="C2527">
        <v>0.22956521809101105</v>
      </c>
    </row>
    <row r="2528" spans="1:3">
      <c r="A2528" t="s">
        <v>6222</v>
      </c>
      <c r="B2528">
        <v>307</v>
      </c>
      <c r="C2528">
        <v>0.23651771247386932</v>
      </c>
    </row>
    <row r="2529" spans="1:3">
      <c r="A2529" t="s">
        <v>4760</v>
      </c>
      <c r="B2529">
        <v>239</v>
      </c>
      <c r="C2529">
        <v>0.33056709170341492</v>
      </c>
    </row>
    <row r="2530" spans="1:3">
      <c r="A2530" t="s">
        <v>4766</v>
      </c>
      <c r="B2530">
        <v>68</v>
      </c>
      <c r="C2530">
        <v>0.11826086789369583</v>
      </c>
    </row>
    <row r="2531" spans="1:3">
      <c r="A2531" t="s">
        <v>6223</v>
      </c>
      <c r="B2531">
        <v>307</v>
      </c>
      <c r="C2531">
        <v>0.23651771247386932</v>
      </c>
    </row>
    <row r="2532" spans="1:3">
      <c r="A2532" t="s">
        <v>4761</v>
      </c>
      <c r="B2532">
        <v>49</v>
      </c>
      <c r="C2532">
        <v>6.777317076921463E-2</v>
      </c>
    </row>
    <row r="2533" spans="1:3">
      <c r="A2533" t="s">
        <v>4767</v>
      </c>
      <c r="B2533">
        <v>27</v>
      </c>
      <c r="C2533">
        <v>4.6956520527601242E-2</v>
      </c>
    </row>
    <row r="2534" spans="1:3">
      <c r="A2534" t="s">
        <v>6224</v>
      </c>
      <c r="B2534">
        <v>76</v>
      </c>
      <c r="C2534">
        <v>5.8551616966724396E-2</v>
      </c>
    </row>
    <row r="2535" spans="1:3">
      <c r="A2535" t="s">
        <v>4762</v>
      </c>
      <c r="B2535">
        <v>4</v>
      </c>
      <c r="C2535">
        <v>5.5325035937130451E-3</v>
      </c>
    </row>
    <row r="2536" spans="1:3">
      <c r="A2536" t="s">
        <v>4768</v>
      </c>
      <c r="B2536">
        <v>5</v>
      </c>
      <c r="C2536">
        <v>8.6956517770886421E-3</v>
      </c>
    </row>
    <row r="2537" spans="1:3">
      <c r="A2537" t="s">
        <v>6225</v>
      </c>
      <c r="B2537">
        <v>9</v>
      </c>
      <c r="C2537">
        <v>6.9337440654635429E-3</v>
      </c>
    </row>
    <row r="2538" spans="1:3">
      <c r="A2538" t="s">
        <v>4763</v>
      </c>
      <c r="B2538">
        <v>2</v>
      </c>
      <c r="C2538">
        <v>2.7662517968565226E-3</v>
      </c>
    </row>
    <row r="2539" spans="1:3">
      <c r="A2539" t="s">
        <v>4769</v>
      </c>
      <c r="B2539">
        <v>5</v>
      </c>
      <c r="C2539">
        <v>8.6956517770886421E-3</v>
      </c>
    </row>
    <row r="2540" spans="1:3">
      <c r="A2540" t="s">
        <v>6226</v>
      </c>
      <c r="B2540">
        <v>7</v>
      </c>
      <c r="C2540">
        <v>5.3929123096168041E-3</v>
      </c>
    </row>
    <row r="2541" spans="1:3">
      <c r="A2541" t="s">
        <v>4770</v>
      </c>
      <c r="B2541">
        <v>254</v>
      </c>
      <c r="C2541">
        <v>0.35082873702049255</v>
      </c>
    </row>
    <row r="2542" spans="1:3">
      <c r="A2542" t="s">
        <v>4776</v>
      </c>
      <c r="B2542">
        <v>339</v>
      </c>
      <c r="C2542">
        <v>0.58854168653488159</v>
      </c>
    </row>
    <row r="2543" spans="1:3">
      <c r="A2543" t="s">
        <v>6227</v>
      </c>
      <c r="B2543">
        <v>593</v>
      </c>
      <c r="C2543">
        <v>0.45615383982658386</v>
      </c>
    </row>
    <row r="2544" spans="1:3">
      <c r="A2544" t="s">
        <v>4771</v>
      </c>
      <c r="B2544">
        <v>175</v>
      </c>
      <c r="C2544">
        <v>0.24171270430088043</v>
      </c>
    </row>
    <row r="2545" spans="1:3">
      <c r="A2545" t="s">
        <v>4777</v>
      </c>
      <c r="B2545">
        <v>132</v>
      </c>
      <c r="C2545">
        <v>0.2291666716337204</v>
      </c>
    </row>
    <row r="2546" spans="1:3">
      <c r="A2546" t="s">
        <v>6228</v>
      </c>
      <c r="B2546">
        <v>307</v>
      </c>
      <c r="C2546">
        <v>0.23615384101867676</v>
      </c>
    </row>
    <row r="2547" spans="1:3">
      <c r="A2547" t="s">
        <v>4772</v>
      </c>
      <c r="B2547">
        <v>240</v>
      </c>
      <c r="C2547">
        <v>0.33149170875549316</v>
      </c>
    </row>
    <row r="2548" spans="1:3">
      <c r="A2548" t="s">
        <v>4778</v>
      </c>
      <c r="B2548">
        <v>68</v>
      </c>
      <c r="C2548">
        <v>0.1180555522441864</v>
      </c>
    </row>
    <row r="2549" spans="1:3">
      <c r="A2549" t="s">
        <v>6229</v>
      </c>
      <c r="B2549">
        <v>308</v>
      </c>
      <c r="C2549">
        <v>0.23692308366298676</v>
      </c>
    </row>
    <row r="2550" spans="1:3">
      <c r="A2550" t="s">
        <v>4773</v>
      </c>
      <c r="B2550">
        <v>49</v>
      </c>
      <c r="C2550">
        <v>6.7679561674594879E-2</v>
      </c>
    </row>
    <row r="2551" spans="1:3">
      <c r="A2551" t="s">
        <v>4779</v>
      </c>
      <c r="B2551">
        <v>27</v>
      </c>
      <c r="C2551">
        <v>4.6875E-2</v>
      </c>
    </row>
    <row r="2552" spans="1:3">
      <c r="A2552" t="s">
        <v>6230</v>
      </c>
      <c r="B2552">
        <v>76</v>
      </c>
      <c r="C2552">
        <v>5.8461539447307587E-2</v>
      </c>
    </row>
    <row r="2553" spans="1:3">
      <c r="A2553" t="s">
        <v>4774</v>
      </c>
      <c r="B2553">
        <v>4</v>
      </c>
      <c r="C2553">
        <v>5.5248620919883251E-3</v>
      </c>
    </row>
    <row r="2554" spans="1:3">
      <c r="A2554" t="s">
        <v>4780</v>
      </c>
      <c r="B2554">
        <v>5</v>
      </c>
      <c r="C2554">
        <v>8.6805559694766998E-3</v>
      </c>
    </row>
    <row r="2555" spans="1:3">
      <c r="A2555" t="s">
        <v>6231</v>
      </c>
      <c r="B2555">
        <v>9</v>
      </c>
      <c r="C2555">
        <v>6.9230766966938972E-3</v>
      </c>
    </row>
    <row r="2556" spans="1:3">
      <c r="A2556" t="s">
        <v>4775</v>
      </c>
      <c r="B2556">
        <v>2</v>
      </c>
      <c r="C2556">
        <v>2.7624310459941626E-3</v>
      </c>
    </row>
    <row r="2557" spans="1:3">
      <c r="A2557" t="s">
        <v>4781</v>
      </c>
      <c r="B2557">
        <v>5</v>
      </c>
      <c r="C2557">
        <v>8.6805559694766998E-3</v>
      </c>
    </row>
    <row r="2558" spans="1:3">
      <c r="A2558" t="s">
        <v>6232</v>
      </c>
      <c r="B2558">
        <v>7</v>
      </c>
      <c r="C2558">
        <v>5.3846151567995548E-3</v>
      </c>
    </row>
    <row r="2559" spans="1:3">
      <c r="A2559" t="s">
        <v>4782</v>
      </c>
      <c r="B2559">
        <v>254</v>
      </c>
      <c r="C2559">
        <v>0.35082873702049255</v>
      </c>
    </row>
    <row r="2560" spans="1:3">
      <c r="A2560" t="s">
        <v>4788</v>
      </c>
      <c r="B2560">
        <v>339</v>
      </c>
      <c r="C2560">
        <v>0.58854168653488159</v>
      </c>
    </row>
    <row r="2561" spans="1:3">
      <c r="A2561" t="s">
        <v>6233</v>
      </c>
      <c r="B2561">
        <v>593</v>
      </c>
      <c r="C2561">
        <v>0.45615383982658386</v>
      </c>
    </row>
    <row r="2562" spans="1:3">
      <c r="A2562" t="s">
        <v>4783</v>
      </c>
      <c r="B2562">
        <v>175</v>
      </c>
      <c r="C2562">
        <v>0.24171270430088043</v>
      </c>
    </row>
    <row r="2563" spans="1:3">
      <c r="A2563" t="s">
        <v>4789</v>
      </c>
      <c r="B2563">
        <v>132</v>
      </c>
      <c r="C2563">
        <v>0.2291666716337204</v>
      </c>
    </row>
    <row r="2564" spans="1:3">
      <c r="A2564" t="s">
        <v>6234</v>
      </c>
      <c r="B2564">
        <v>307</v>
      </c>
      <c r="C2564">
        <v>0.23615384101867676</v>
      </c>
    </row>
    <row r="2565" spans="1:3">
      <c r="A2565" t="s">
        <v>4784</v>
      </c>
      <c r="B2565">
        <v>240</v>
      </c>
      <c r="C2565">
        <v>0.33149170875549316</v>
      </c>
    </row>
    <row r="2566" spans="1:3">
      <c r="A2566" t="s">
        <v>4790</v>
      </c>
      <c r="B2566">
        <v>68</v>
      </c>
      <c r="C2566">
        <v>0.1180555522441864</v>
      </c>
    </row>
    <row r="2567" spans="1:3">
      <c r="A2567" t="s">
        <v>6235</v>
      </c>
      <c r="B2567">
        <v>308</v>
      </c>
      <c r="C2567">
        <v>0.23692308366298676</v>
      </c>
    </row>
    <row r="2568" spans="1:3">
      <c r="A2568" t="s">
        <v>4785</v>
      </c>
      <c r="B2568">
        <v>49</v>
      </c>
      <c r="C2568">
        <v>6.7679561674594879E-2</v>
      </c>
    </row>
    <row r="2569" spans="1:3">
      <c r="A2569" t="s">
        <v>4791</v>
      </c>
      <c r="B2569">
        <v>27</v>
      </c>
      <c r="C2569">
        <v>4.6875E-2</v>
      </c>
    </row>
    <row r="2570" spans="1:3">
      <c r="A2570" t="s">
        <v>6236</v>
      </c>
      <c r="B2570">
        <v>76</v>
      </c>
      <c r="C2570">
        <v>5.8461539447307587E-2</v>
      </c>
    </row>
    <row r="2571" spans="1:3">
      <c r="A2571" t="s">
        <v>4786</v>
      </c>
      <c r="B2571">
        <v>4</v>
      </c>
      <c r="C2571">
        <v>5.5248620919883251E-3</v>
      </c>
    </row>
    <row r="2572" spans="1:3">
      <c r="A2572" t="s">
        <v>4792</v>
      </c>
      <c r="B2572">
        <v>5</v>
      </c>
      <c r="C2572">
        <v>8.6805559694766998E-3</v>
      </c>
    </row>
    <row r="2573" spans="1:3">
      <c r="A2573" t="s">
        <v>6237</v>
      </c>
      <c r="B2573">
        <v>9</v>
      </c>
      <c r="C2573">
        <v>6.9230766966938972E-3</v>
      </c>
    </row>
    <row r="2574" spans="1:3">
      <c r="A2574" t="s">
        <v>4787</v>
      </c>
      <c r="B2574">
        <v>2</v>
      </c>
      <c r="C2574">
        <v>2.7624310459941626E-3</v>
      </c>
    </row>
    <row r="2575" spans="1:3">
      <c r="A2575" t="s">
        <v>4793</v>
      </c>
      <c r="B2575">
        <v>5</v>
      </c>
      <c r="C2575">
        <v>8.6805559694766998E-3</v>
      </c>
    </row>
    <row r="2576" spans="1:3">
      <c r="A2576" t="s">
        <v>6238</v>
      </c>
      <c r="B2576">
        <v>7</v>
      </c>
      <c r="C2576">
        <v>5.3846151567995548E-3</v>
      </c>
    </row>
    <row r="2577" spans="1:3">
      <c r="A2577" t="s">
        <v>4794</v>
      </c>
      <c r="B2577">
        <v>254</v>
      </c>
      <c r="C2577">
        <v>0.35082873702049255</v>
      </c>
    </row>
    <row r="2578" spans="1:3">
      <c r="A2578" t="s">
        <v>4800</v>
      </c>
      <c r="B2578">
        <v>339</v>
      </c>
      <c r="C2578">
        <v>0.58854168653488159</v>
      </c>
    </row>
    <row r="2579" spans="1:3">
      <c r="A2579" t="s">
        <v>6239</v>
      </c>
      <c r="B2579">
        <v>593</v>
      </c>
      <c r="C2579">
        <v>0.45615383982658386</v>
      </c>
    </row>
    <row r="2580" spans="1:3">
      <c r="A2580" t="s">
        <v>4795</v>
      </c>
      <c r="B2580">
        <v>175</v>
      </c>
      <c r="C2580">
        <v>0.24171270430088043</v>
      </c>
    </row>
    <row r="2581" spans="1:3">
      <c r="A2581" t="s">
        <v>4801</v>
      </c>
      <c r="B2581">
        <v>132</v>
      </c>
      <c r="C2581">
        <v>0.2291666716337204</v>
      </c>
    </row>
    <row r="2582" spans="1:3">
      <c r="A2582" t="s">
        <v>6240</v>
      </c>
      <c r="B2582">
        <v>307</v>
      </c>
      <c r="C2582">
        <v>0.23615384101867676</v>
      </c>
    </row>
    <row r="2583" spans="1:3">
      <c r="A2583" t="s">
        <v>4796</v>
      </c>
      <c r="B2583">
        <v>240</v>
      </c>
      <c r="C2583">
        <v>0.33149170875549316</v>
      </c>
    </row>
    <row r="2584" spans="1:3">
      <c r="A2584" t="s">
        <v>4802</v>
      </c>
      <c r="B2584">
        <v>68</v>
      </c>
      <c r="C2584">
        <v>0.1180555522441864</v>
      </c>
    </row>
    <row r="2585" spans="1:3">
      <c r="A2585" t="s">
        <v>6241</v>
      </c>
      <c r="B2585">
        <v>308</v>
      </c>
      <c r="C2585">
        <v>0.23692308366298676</v>
      </c>
    </row>
    <row r="2586" spans="1:3">
      <c r="A2586" t="s">
        <v>4797</v>
      </c>
      <c r="B2586">
        <v>49</v>
      </c>
      <c r="C2586">
        <v>6.7679561674594879E-2</v>
      </c>
    </row>
    <row r="2587" spans="1:3">
      <c r="A2587" t="s">
        <v>4803</v>
      </c>
      <c r="B2587">
        <v>27</v>
      </c>
      <c r="C2587">
        <v>4.6875E-2</v>
      </c>
    </row>
    <row r="2588" spans="1:3">
      <c r="A2588" t="s">
        <v>6242</v>
      </c>
      <c r="B2588">
        <v>76</v>
      </c>
      <c r="C2588">
        <v>5.8461539447307587E-2</v>
      </c>
    </row>
    <row r="2589" spans="1:3">
      <c r="A2589" t="s">
        <v>4798</v>
      </c>
      <c r="B2589">
        <v>4</v>
      </c>
      <c r="C2589">
        <v>5.5248620919883251E-3</v>
      </c>
    </row>
    <row r="2590" spans="1:3">
      <c r="A2590" t="s">
        <v>4804</v>
      </c>
      <c r="B2590">
        <v>5</v>
      </c>
      <c r="C2590">
        <v>8.6805559694766998E-3</v>
      </c>
    </row>
    <row r="2591" spans="1:3">
      <c r="A2591" t="s">
        <v>6243</v>
      </c>
      <c r="B2591">
        <v>9</v>
      </c>
      <c r="C2591">
        <v>6.9230766966938972E-3</v>
      </c>
    </row>
    <row r="2592" spans="1:3">
      <c r="A2592" t="s">
        <v>4799</v>
      </c>
      <c r="B2592">
        <v>2</v>
      </c>
      <c r="C2592">
        <v>2.7624310459941626E-3</v>
      </c>
    </row>
    <row r="2593" spans="1:3">
      <c r="A2593" t="s">
        <v>4805</v>
      </c>
      <c r="B2593">
        <v>5</v>
      </c>
      <c r="C2593">
        <v>8.6805559694766998E-3</v>
      </c>
    </row>
    <row r="2594" spans="1:3">
      <c r="A2594" t="s">
        <v>6244</v>
      </c>
      <c r="B2594">
        <v>7</v>
      </c>
      <c r="C2594">
        <v>5.3846151567995548E-3</v>
      </c>
    </row>
    <row r="2595" spans="1:3">
      <c r="A2595" t="s">
        <v>4806</v>
      </c>
      <c r="B2595">
        <v>254</v>
      </c>
      <c r="C2595">
        <v>0.35082873702049255</v>
      </c>
    </row>
    <row r="2596" spans="1:3">
      <c r="A2596" t="s">
        <v>4812</v>
      </c>
      <c r="B2596">
        <v>339</v>
      </c>
      <c r="C2596">
        <v>0.58854168653488159</v>
      </c>
    </row>
    <row r="2597" spans="1:3">
      <c r="A2597" t="s">
        <v>6245</v>
      </c>
      <c r="B2597">
        <v>593</v>
      </c>
      <c r="C2597">
        <v>0.45615383982658386</v>
      </c>
    </row>
    <row r="2598" spans="1:3">
      <c r="A2598" t="s">
        <v>4807</v>
      </c>
      <c r="B2598">
        <v>175</v>
      </c>
      <c r="C2598">
        <v>0.24171270430088043</v>
      </c>
    </row>
    <row r="2599" spans="1:3">
      <c r="A2599" t="s">
        <v>4813</v>
      </c>
      <c r="B2599">
        <v>132</v>
      </c>
      <c r="C2599">
        <v>0.2291666716337204</v>
      </c>
    </row>
    <row r="2600" spans="1:3">
      <c r="A2600" t="s">
        <v>6246</v>
      </c>
      <c r="B2600">
        <v>307</v>
      </c>
      <c r="C2600">
        <v>0.23615384101867676</v>
      </c>
    </row>
    <row r="2601" spans="1:3">
      <c r="A2601" t="s">
        <v>4808</v>
      </c>
      <c r="B2601">
        <v>240</v>
      </c>
      <c r="C2601">
        <v>0.33149170875549316</v>
      </c>
    </row>
    <row r="2602" spans="1:3">
      <c r="A2602" t="s">
        <v>4814</v>
      </c>
      <c r="B2602">
        <v>68</v>
      </c>
      <c r="C2602">
        <v>0.1180555522441864</v>
      </c>
    </row>
    <row r="2603" spans="1:3">
      <c r="A2603" t="s">
        <v>6247</v>
      </c>
      <c r="B2603">
        <v>308</v>
      </c>
      <c r="C2603">
        <v>0.23692308366298676</v>
      </c>
    </row>
    <row r="2604" spans="1:3">
      <c r="A2604" t="s">
        <v>4809</v>
      </c>
      <c r="B2604">
        <v>49</v>
      </c>
      <c r="C2604">
        <v>6.7679561674594879E-2</v>
      </c>
    </row>
    <row r="2605" spans="1:3">
      <c r="A2605" t="s">
        <v>4815</v>
      </c>
      <c r="B2605">
        <v>27</v>
      </c>
      <c r="C2605">
        <v>4.6875E-2</v>
      </c>
    </row>
    <row r="2606" spans="1:3">
      <c r="A2606" t="s">
        <v>6248</v>
      </c>
      <c r="B2606">
        <v>76</v>
      </c>
      <c r="C2606">
        <v>5.8461539447307587E-2</v>
      </c>
    </row>
    <row r="2607" spans="1:3">
      <c r="A2607" t="s">
        <v>4810</v>
      </c>
      <c r="B2607">
        <v>4</v>
      </c>
      <c r="C2607">
        <v>5.5248620919883251E-3</v>
      </c>
    </row>
    <row r="2608" spans="1:3">
      <c r="A2608" t="s">
        <v>4816</v>
      </c>
      <c r="B2608">
        <v>5</v>
      </c>
      <c r="C2608">
        <v>8.6805559694766998E-3</v>
      </c>
    </row>
    <row r="2609" spans="1:3">
      <c r="A2609" t="s">
        <v>6249</v>
      </c>
      <c r="B2609">
        <v>9</v>
      </c>
      <c r="C2609">
        <v>6.9230766966938972E-3</v>
      </c>
    </row>
    <row r="2610" spans="1:3">
      <c r="A2610" t="s">
        <v>4811</v>
      </c>
      <c r="B2610">
        <v>2</v>
      </c>
      <c r="C2610">
        <v>2.7624310459941626E-3</v>
      </c>
    </row>
    <row r="2611" spans="1:3">
      <c r="A2611" t="s">
        <v>4817</v>
      </c>
      <c r="B2611">
        <v>5</v>
      </c>
      <c r="C2611">
        <v>8.6805559694766998E-3</v>
      </c>
    </row>
    <row r="2612" spans="1:3">
      <c r="A2612" t="s">
        <v>6250</v>
      </c>
      <c r="B2612">
        <v>7</v>
      </c>
      <c r="C2612">
        <v>5.3846151567995548E-3</v>
      </c>
    </row>
    <row r="2613" spans="1:3">
      <c r="A2613" t="s">
        <v>4818</v>
      </c>
      <c r="B2613">
        <v>253</v>
      </c>
      <c r="C2613">
        <v>0.34993085265159607</v>
      </c>
    </row>
    <row r="2614" spans="1:3">
      <c r="A2614" t="s">
        <v>4824</v>
      </c>
      <c r="B2614">
        <v>339</v>
      </c>
      <c r="C2614">
        <v>0.58854168653488159</v>
      </c>
    </row>
    <row r="2615" spans="1:3">
      <c r="A2615" t="s">
        <v>6251</v>
      </c>
      <c r="B2615">
        <v>592</v>
      </c>
      <c r="C2615">
        <v>0.45573517680168152</v>
      </c>
    </row>
    <row r="2616" spans="1:3">
      <c r="A2616" t="s">
        <v>4819</v>
      </c>
      <c r="B2616">
        <v>175</v>
      </c>
      <c r="C2616">
        <v>0.2420470267534256</v>
      </c>
    </row>
    <row r="2617" spans="1:3">
      <c r="A2617" t="s">
        <v>4825</v>
      </c>
      <c r="B2617">
        <v>132</v>
      </c>
      <c r="C2617">
        <v>0.2291666716337204</v>
      </c>
    </row>
    <row r="2618" spans="1:3">
      <c r="A2618" t="s">
        <v>6252</v>
      </c>
      <c r="B2618">
        <v>307</v>
      </c>
      <c r="C2618">
        <v>0.23633565008640289</v>
      </c>
    </row>
    <row r="2619" spans="1:3">
      <c r="A2619" t="s">
        <v>4820</v>
      </c>
      <c r="B2619">
        <v>240</v>
      </c>
      <c r="C2619">
        <v>0.33195021748542786</v>
      </c>
    </row>
    <row r="2620" spans="1:3">
      <c r="A2620" t="s">
        <v>4826</v>
      </c>
      <c r="B2620">
        <v>68</v>
      </c>
      <c r="C2620">
        <v>0.1180555522441864</v>
      </c>
    </row>
    <row r="2621" spans="1:3">
      <c r="A2621" t="s">
        <v>6253</v>
      </c>
      <c r="B2621">
        <v>308</v>
      </c>
      <c r="C2621">
        <v>0.23710545897483826</v>
      </c>
    </row>
    <row r="2622" spans="1:3">
      <c r="A2622" t="s">
        <v>4821</v>
      </c>
      <c r="B2622">
        <v>49</v>
      </c>
      <c r="C2622">
        <v>6.777317076921463E-2</v>
      </c>
    </row>
    <row r="2623" spans="1:3">
      <c r="A2623" t="s">
        <v>4827</v>
      </c>
      <c r="B2623">
        <v>27</v>
      </c>
      <c r="C2623">
        <v>4.6875E-2</v>
      </c>
    </row>
    <row r="2624" spans="1:3">
      <c r="A2624" t="s">
        <v>6254</v>
      </c>
      <c r="B2624">
        <v>76</v>
      </c>
      <c r="C2624">
        <v>5.8506544679403305E-2</v>
      </c>
    </row>
    <row r="2625" spans="1:3">
      <c r="A2625" t="s">
        <v>4822</v>
      </c>
      <c r="B2625">
        <v>4</v>
      </c>
      <c r="C2625">
        <v>5.5325035937130451E-3</v>
      </c>
    </row>
    <row r="2626" spans="1:3">
      <c r="A2626" t="s">
        <v>4828</v>
      </c>
      <c r="B2626">
        <v>5</v>
      </c>
      <c r="C2626">
        <v>8.6805559694766998E-3</v>
      </c>
    </row>
    <row r="2627" spans="1:3">
      <c r="A2627" t="s">
        <v>6255</v>
      </c>
      <c r="B2627">
        <v>9</v>
      </c>
      <c r="C2627">
        <v>6.9284066557884216E-3</v>
      </c>
    </row>
    <row r="2628" spans="1:3">
      <c r="A2628" t="s">
        <v>4823</v>
      </c>
      <c r="B2628">
        <v>2</v>
      </c>
      <c r="C2628">
        <v>2.7662517968565226E-3</v>
      </c>
    </row>
    <row r="2629" spans="1:3">
      <c r="A2629" t="s">
        <v>4829</v>
      </c>
      <c r="B2629">
        <v>5</v>
      </c>
      <c r="C2629">
        <v>8.6805559694766998E-3</v>
      </c>
    </row>
    <row r="2630" spans="1:3">
      <c r="A2630" t="s">
        <v>6256</v>
      </c>
      <c r="B2630">
        <v>7</v>
      </c>
      <c r="C2630">
        <v>5.3887604735791683E-3</v>
      </c>
    </row>
    <row r="2631" spans="1:3">
      <c r="A2631" t="s">
        <v>4830</v>
      </c>
      <c r="B2631">
        <v>254</v>
      </c>
      <c r="C2631">
        <v>0.35131397843360901</v>
      </c>
    </row>
    <row r="2632" spans="1:3">
      <c r="A2632" t="s">
        <v>4836</v>
      </c>
      <c r="B2632">
        <v>339</v>
      </c>
      <c r="C2632">
        <v>0.58854168653488159</v>
      </c>
    </row>
    <row r="2633" spans="1:3">
      <c r="A2633" t="s">
        <v>6257</v>
      </c>
      <c r="B2633">
        <v>593</v>
      </c>
      <c r="C2633">
        <v>0.45650500059127808</v>
      </c>
    </row>
    <row r="2634" spans="1:3">
      <c r="A2634" t="s">
        <v>4831</v>
      </c>
      <c r="B2634">
        <v>175</v>
      </c>
      <c r="C2634">
        <v>0.2420470267534256</v>
      </c>
    </row>
    <row r="2635" spans="1:3">
      <c r="A2635" t="s">
        <v>4837</v>
      </c>
      <c r="B2635">
        <v>132</v>
      </c>
      <c r="C2635">
        <v>0.2291666716337204</v>
      </c>
    </row>
    <row r="2636" spans="1:3">
      <c r="A2636" t="s">
        <v>6258</v>
      </c>
      <c r="B2636">
        <v>307</v>
      </c>
      <c r="C2636">
        <v>0.23633565008640289</v>
      </c>
    </row>
    <row r="2637" spans="1:3">
      <c r="A2637" t="s">
        <v>4832</v>
      </c>
      <c r="B2637">
        <v>239</v>
      </c>
      <c r="C2637">
        <v>0.33056709170341492</v>
      </c>
    </row>
    <row r="2638" spans="1:3">
      <c r="A2638" t="s">
        <v>4838</v>
      </c>
      <c r="B2638">
        <v>68</v>
      </c>
      <c r="C2638">
        <v>0.1180555522441864</v>
      </c>
    </row>
    <row r="2639" spans="1:3">
      <c r="A2639" t="s">
        <v>6259</v>
      </c>
      <c r="B2639">
        <v>307</v>
      </c>
      <c r="C2639">
        <v>0.23633565008640289</v>
      </c>
    </row>
    <row r="2640" spans="1:3">
      <c r="A2640" t="s">
        <v>4833</v>
      </c>
      <c r="B2640">
        <v>49</v>
      </c>
      <c r="C2640">
        <v>6.777317076921463E-2</v>
      </c>
    </row>
    <row r="2641" spans="1:3">
      <c r="A2641" t="s">
        <v>4839</v>
      </c>
      <c r="B2641">
        <v>27</v>
      </c>
      <c r="C2641">
        <v>4.6875E-2</v>
      </c>
    </row>
    <row r="2642" spans="1:3">
      <c r="A2642" t="s">
        <v>6260</v>
      </c>
      <c r="B2642">
        <v>76</v>
      </c>
      <c r="C2642">
        <v>5.8506544679403305E-2</v>
      </c>
    </row>
    <row r="2643" spans="1:3">
      <c r="A2643" t="s">
        <v>4834</v>
      </c>
      <c r="B2643">
        <v>4</v>
      </c>
      <c r="C2643">
        <v>5.5325035937130451E-3</v>
      </c>
    </row>
    <row r="2644" spans="1:3">
      <c r="A2644" t="s">
        <v>4840</v>
      </c>
      <c r="B2644">
        <v>5</v>
      </c>
      <c r="C2644">
        <v>8.6805559694766998E-3</v>
      </c>
    </row>
    <row r="2645" spans="1:3">
      <c r="A2645" t="s">
        <v>6261</v>
      </c>
      <c r="B2645">
        <v>9</v>
      </c>
      <c r="C2645">
        <v>6.9284066557884216E-3</v>
      </c>
    </row>
    <row r="2646" spans="1:3">
      <c r="A2646" t="s">
        <v>4835</v>
      </c>
      <c r="B2646">
        <v>2</v>
      </c>
      <c r="C2646">
        <v>2.7662517968565226E-3</v>
      </c>
    </row>
    <row r="2647" spans="1:3">
      <c r="A2647" t="s">
        <v>4841</v>
      </c>
      <c r="B2647">
        <v>5</v>
      </c>
      <c r="C2647">
        <v>8.6805559694766998E-3</v>
      </c>
    </row>
    <row r="2648" spans="1:3">
      <c r="A2648" t="s">
        <v>6262</v>
      </c>
      <c r="B2648">
        <v>7</v>
      </c>
      <c r="C2648">
        <v>5.3887604735791683E-3</v>
      </c>
    </row>
    <row r="2649" spans="1:3">
      <c r="A2649" t="s">
        <v>4842</v>
      </c>
      <c r="B2649">
        <v>253</v>
      </c>
      <c r="C2649">
        <v>0.35384616255760193</v>
      </c>
    </row>
    <row r="2650" spans="1:3">
      <c r="A2650" t="s">
        <v>4848</v>
      </c>
      <c r="B2650">
        <v>321</v>
      </c>
      <c r="C2650">
        <v>0.58047014474868774</v>
      </c>
    </row>
    <row r="2651" spans="1:3">
      <c r="A2651" t="s">
        <v>6263</v>
      </c>
      <c r="B2651">
        <v>574</v>
      </c>
      <c r="C2651">
        <v>0.45268139243125916</v>
      </c>
    </row>
    <row r="2652" spans="1:3">
      <c r="A2652" t="s">
        <v>4843</v>
      </c>
      <c r="B2652">
        <v>173</v>
      </c>
      <c r="C2652">
        <v>0.24195803701877594</v>
      </c>
    </row>
    <row r="2653" spans="1:3">
      <c r="A2653" t="s">
        <v>4849</v>
      </c>
      <c r="B2653">
        <v>131</v>
      </c>
      <c r="C2653">
        <v>0.23688969016075134</v>
      </c>
    </row>
    <row r="2654" spans="1:3">
      <c r="A2654" t="s">
        <v>6264</v>
      </c>
      <c r="B2654">
        <v>304</v>
      </c>
      <c r="C2654">
        <v>0.23974762856960297</v>
      </c>
    </row>
    <row r="2655" spans="1:3">
      <c r="A2655" t="s">
        <v>4844</v>
      </c>
      <c r="B2655">
        <v>235</v>
      </c>
      <c r="C2655">
        <v>0.32867133617401123</v>
      </c>
    </row>
    <row r="2656" spans="1:3">
      <c r="A2656" t="s">
        <v>4850</v>
      </c>
      <c r="B2656">
        <v>66</v>
      </c>
      <c r="C2656">
        <v>0.11934900283813477</v>
      </c>
    </row>
    <row r="2657" spans="1:3">
      <c r="A2657" t="s">
        <v>6265</v>
      </c>
      <c r="B2657">
        <v>301</v>
      </c>
      <c r="C2657">
        <v>0.2373816967010498</v>
      </c>
    </row>
    <row r="2658" spans="1:3">
      <c r="A2658" t="s">
        <v>4845</v>
      </c>
      <c r="B2658">
        <v>48</v>
      </c>
      <c r="C2658">
        <v>6.7132867872714996E-2</v>
      </c>
    </row>
    <row r="2659" spans="1:3">
      <c r="A2659" t="s">
        <v>4851</v>
      </c>
      <c r="B2659">
        <v>26</v>
      </c>
      <c r="C2659">
        <v>4.7016274183988571E-2</v>
      </c>
    </row>
    <row r="2660" spans="1:3">
      <c r="A2660" t="s">
        <v>6266</v>
      </c>
      <c r="B2660">
        <v>74</v>
      </c>
      <c r="C2660">
        <v>5.8359622955322266E-2</v>
      </c>
    </row>
    <row r="2661" spans="1:3">
      <c r="A2661" t="s">
        <v>4846</v>
      </c>
      <c r="B2661">
        <v>4</v>
      </c>
      <c r="C2661">
        <v>5.5944058112800121E-3</v>
      </c>
    </row>
    <row r="2662" spans="1:3">
      <c r="A2662" t="s">
        <v>4852</v>
      </c>
      <c r="B2662">
        <v>4</v>
      </c>
      <c r="C2662">
        <v>7.2332732379436493E-3</v>
      </c>
    </row>
    <row r="2663" spans="1:3">
      <c r="A2663" t="s">
        <v>6267</v>
      </c>
      <c r="B2663">
        <v>8</v>
      </c>
      <c r="C2663">
        <v>6.3091483898460865E-3</v>
      </c>
    </row>
    <row r="2664" spans="1:3">
      <c r="A2664" t="s">
        <v>4847</v>
      </c>
      <c r="B2664">
        <v>2</v>
      </c>
      <c r="C2664">
        <v>2.7972029056400061E-3</v>
      </c>
    </row>
    <row r="2665" spans="1:3">
      <c r="A2665" t="s">
        <v>4853</v>
      </c>
      <c r="B2665">
        <v>5</v>
      </c>
      <c r="C2665">
        <v>9.0415915474295616E-3</v>
      </c>
    </row>
    <row r="2666" spans="1:3">
      <c r="A2666" t="s">
        <v>6268</v>
      </c>
      <c r="B2666">
        <v>7</v>
      </c>
      <c r="C2666">
        <v>5.5205048993229866E-3</v>
      </c>
    </row>
    <row r="2667" spans="1:3">
      <c r="A2667" t="s">
        <v>4854</v>
      </c>
      <c r="B2667">
        <v>248</v>
      </c>
      <c r="C2667">
        <v>0.36632201075553894</v>
      </c>
    </row>
    <row r="2668" spans="1:3">
      <c r="A2668" t="s">
        <v>4860</v>
      </c>
      <c r="B2668">
        <v>234</v>
      </c>
      <c r="C2668">
        <v>0.55450236797332764</v>
      </c>
    </row>
    <row r="2669" spans="1:3">
      <c r="A2669" t="s">
        <v>6269</v>
      </c>
      <c r="B2669">
        <v>482</v>
      </c>
      <c r="C2669">
        <v>0.43858051300048828</v>
      </c>
    </row>
    <row r="2670" spans="1:3">
      <c r="A2670" t="s">
        <v>4855</v>
      </c>
      <c r="B2670">
        <v>159</v>
      </c>
      <c r="C2670">
        <v>0.23485967516899109</v>
      </c>
    </row>
    <row r="2671" spans="1:3">
      <c r="A2671" t="s">
        <v>4861</v>
      </c>
      <c r="B2671">
        <v>103</v>
      </c>
      <c r="C2671">
        <v>0.24407583475112915</v>
      </c>
    </row>
    <row r="2672" spans="1:3">
      <c r="A2672" t="s">
        <v>6270</v>
      </c>
      <c r="B2672">
        <v>262</v>
      </c>
      <c r="C2672">
        <v>0.23839853703975677</v>
      </c>
    </row>
    <row r="2673" spans="1:3">
      <c r="A2673" t="s">
        <v>4856</v>
      </c>
      <c r="B2673">
        <v>220</v>
      </c>
      <c r="C2673">
        <v>0.32496306300163269</v>
      </c>
    </row>
    <row r="2674" spans="1:3">
      <c r="A2674" t="s">
        <v>4862</v>
      </c>
      <c r="B2674">
        <v>57</v>
      </c>
      <c r="C2674">
        <v>0.13507108390331268</v>
      </c>
    </row>
    <row r="2675" spans="1:3">
      <c r="A2675" t="s">
        <v>6271</v>
      </c>
      <c r="B2675">
        <v>277</v>
      </c>
      <c r="C2675">
        <v>0.2520473301410675</v>
      </c>
    </row>
    <row r="2676" spans="1:3">
      <c r="A2676" t="s">
        <v>4857</v>
      </c>
      <c r="B2676">
        <v>45</v>
      </c>
      <c r="C2676">
        <v>6.6469721496105194E-2</v>
      </c>
    </row>
    <row r="2677" spans="1:3">
      <c r="A2677" t="s">
        <v>4863</v>
      </c>
      <c r="B2677">
        <v>23</v>
      </c>
      <c r="C2677">
        <v>5.4502367973327637E-2</v>
      </c>
    </row>
    <row r="2678" spans="1:3">
      <c r="A2678" t="s">
        <v>6272</v>
      </c>
      <c r="B2678">
        <v>68</v>
      </c>
      <c r="C2678">
        <v>6.1874430626630783E-2</v>
      </c>
    </row>
    <row r="2679" spans="1:3">
      <c r="A2679" t="s">
        <v>4858</v>
      </c>
      <c r="B2679">
        <v>4</v>
      </c>
      <c r="C2679">
        <v>5.9084193781018257E-3</v>
      </c>
    </row>
    <row r="2680" spans="1:3">
      <c r="A2680" t="s">
        <v>4864</v>
      </c>
      <c r="B2680">
        <v>3</v>
      </c>
      <c r="C2680">
        <v>7.1090045385062695E-3</v>
      </c>
    </row>
    <row r="2681" spans="1:3">
      <c r="A2681" t="s">
        <v>6273</v>
      </c>
      <c r="B2681">
        <v>7</v>
      </c>
      <c r="C2681">
        <v>6.3694268465042114E-3</v>
      </c>
    </row>
    <row r="2682" spans="1:3">
      <c r="A2682" t="s">
        <v>4859</v>
      </c>
      <c r="B2682">
        <v>1</v>
      </c>
      <c r="C2682">
        <v>1.4771048445254564E-3</v>
      </c>
    </row>
    <row r="2683" spans="1:3">
      <c r="A2683" t="s">
        <v>4865</v>
      </c>
      <c r="B2683">
        <v>2</v>
      </c>
      <c r="C2683">
        <v>4.7393366694450378E-3</v>
      </c>
    </row>
    <row r="2684" spans="1:3">
      <c r="A2684" t="s">
        <v>6274</v>
      </c>
      <c r="B2684">
        <v>3</v>
      </c>
      <c r="C2684">
        <v>2.7297544293105602E-3</v>
      </c>
    </row>
    <row r="2685" spans="1:3">
      <c r="A2685" t="s">
        <v>4866</v>
      </c>
      <c r="B2685">
        <v>245</v>
      </c>
      <c r="C2685">
        <v>0.3624260425567627</v>
      </c>
    </row>
    <row r="2686" spans="1:3">
      <c r="A2686" t="s">
        <v>4872</v>
      </c>
      <c r="B2686">
        <v>253</v>
      </c>
      <c r="C2686">
        <v>0.56097561120986938</v>
      </c>
    </row>
    <row r="2687" spans="1:3">
      <c r="A2687" t="s">
        <v>6275</v>
      </c>
      <c r="B2687">
        <v>498</v>
      </c>
      <c r="C2687">
        <v>0.44188109040260315</v>
      </c>
    </row>
    <row r="2688" spans="1:3">
      <c r="A2688" t="s">
        <v>4867</v>
      </c>
      <c r="B2688">
        <v>158</v>
      </c>
      <c r="C2688">
        <v>0.23372781276702881</v>
      </c>
    </row>
    <row r="2689" spans="1:3">
      <c r="A2689" t="s">
        <v>4873</v>
      </c>
      <c r="B2689">
        <v>111</v>
      </c>
      <c r="C2689">
        <v>0.24611973762512207</v>
      </c>
    </row>
    <row r="2690" spans="1:3">
      <c r="A2690" t="s">
        <v>6276</v>
      </c>
      <c r="B2690">
        <v>269</v>
      </c>
      <c r="C2690">
        <v>0.23868678510189056</v>
      </c>
    </row>
    <row r="2691" spans="1:3">
      <c r="A2691" t="s">
        <v>4868</v>
      </c>
      <c r="B2691">
        <v>223</v>
      </c>
      <c r="C2691">
        <v>0.32988166809082031</v>
      </c>
    </row>
    <row r="2692" spans="1:3">
      <c r="A2692" t="s">
        <v>4874</v>
      </c>
      <c r="B2692">
        <v>58</v>
      </c>
      <c r="C2692">
        <v>0.12860310077667236</v>
      </c>
    </row>
    <row r="2693" spans="1:3">
      <c r="A2693" t="s">
        <v>6277</v>
      </c>
      <c r="B2693">
        <v>281</v>
      </c>
      <c r="C2693">
        <v>0.24933451414108276</v>
      </c>
    </row>
    <row r="2694" spans="1:3">
      <c r="A2694" t="s">
        <v>4869</v>
      </c>
      <c r="B2694">
        <v>45</v>
      </c>
      <c r="C2694">
        <v>6.6568046808242798E-2</v>
      </c>
    </row>
    <row r="2695" spans="1:3">
      <c r="A2695" t="s">
        <v>4875</v>
      </c>
      <c r="B2695">
        <v>22</v>
      </c>
      <c r="C2695">
        <v>4.8780485987663269E-2</v>
      </c>
    </row>
    <row r="2696" spans="1:3">
      <c r="A2696" t="s">
        <v>6278</v>
      </c>
      <c r="B2696">
        <v>67</v>
      </c>
      <c r="C2696">
        <v>5.9449866414070129E-2</v>
      </c>
    </row>
    <row r="2697" spans="1:3">
      <c r="A2697" t="s">
        <v>4870</v>
      </c>
      <c r="B2697">
        <v>4</v>
      </c>
      <c r="C2697">
        <v>5.917159840464592E-3</v>
      </c>
    </row>
    <row r="2698" spans="1:3">
      <c r="A2698" t="s">
        <v>4876</v>
      </c>
      <c r="B2698">
        <v>5</v>
      </c>
      <c r="C2698">
        <v>1.1086474172770977E-2</v>
      </c>
    </row>
    <row r="2699" spans="1:3">
      <c r="A2699" t="s">
        <v>6279</v>
      </c>
      <c r="B2699">
        <v>9</v>
      </c>
      <c r="C2699">
        <v>7.9858032986521721E-3</v>
      </c>
    </row>
    <row r="2700" spans="1:3">
      <c r="A2700" t="s">
        <v>4871</v>
      </c>
      <c r="B2700">
        <v>1</v>
      </c>
      <c r="C2700">
        <v>1.479289960116148E-3</v>
      </c>
    </row>
    <row r="2701" spans="1:3">
      <c r="A2701" t="s">
        <v>4877</v>
      </c>
      <c r="B2701">
        <v>2</v>
      </c>
      <c r="C2701">
        <v>4.4345897622406483E-3</v>
      </c>
    </row>
    <row r="2702" spans="1:3">
      <c r="A2702" t="s">
        <v>6280</v>
      </c>
      <c r="B2702">
        <v>3</v>
      </c>
      <c r="C2702">
        <v>2.6619343552738428E-3</v>
      </c>
    </row>
    <row r="2703" spans="1:3">
      <c r="A2703" t="s">
        <v>4878</v>
      </c>
      <c r="B2703">
        <v>248</v>
      </c>
      <c r="C2703">
        <v>0.35378029942512512</v>
      </c>
    </row>
    <row r="2704" spans="1:3">
      <c r="A2704" t="s">
        <v>4884</v>
      </c>
      <c r="B2704">
        <v>326</v>
      </c>
      <c r="C2704">
        <v>0.58527827262878418</v>
      </c>
    </row>
    <row r="2705" spans="1:3">
      <c r="A2705" t="s">
        <v>6281</v>
      </c>
      <c r="B2705">
        <v>574</v>
      </c>
      <c r="C2705">
        <v>0.45627981424331665</v>
      </c>
    </row>
    <row r="2706" spans="1:3">
      <c r="A2706" t="s">
        <v>4879</v>
      </c>
      <c r="B2706">
        <v>167</v>
      </c>
      <c r="C2706">
        <v>0.23823109269142151</v>
      </c>
    </row>
    <row r="2707" spans="1:3">
      <c r="A2707" t="s">
        <v>4885</v>
      </c>
      <c r="B2707">
        <v>129</v>
      </c>
      <c r="C2707">
        <v>0.23159784078598022</v>
      </c>
    </row>
    <row r="2708" spans="1:3">
      <c r="A2708" t="s">
        <v>6282</v>
      </c>
      <c r="B2708">
        <v>296</v>
      </c>
      <c r="C2708">
        <v>0.23529411852359772</v>
      </c>
    </row>
    <row r="2709" spans="1:3">
      <c r="A2709" t="s">
        <v>4880</v>
      </c>
      <c r="B2709">
        <v>232</v>
      </c>
      <c r="C2709">
        <v>0.33095577359199524</v>
      </c>
    </row>
    <row r="2710" spans="1:3">
      <c r="A2710" t="s">
        <v>4886</v>
      </c>
      <c r="B2710">
        <v>65</v>
      </c>
      <c r="C2710">
        <v>0.11669658869504929</v>
      </c>
    </row>
    <row r="2711" spans="1:3">
      <c r="A2711" t="s">
        <v>6283</v>
      </c>
      <c r="B2711">
        <v>297</v>
      </c>
      <c r="C2711">
        <v>0.23608903586864471</v>
      </c>
    </row>
    <row r="2712" spans="1:3">
      <c r="A2712" t="s">
        <v>4881</v>
      </c>
      <c r="B2712">
        <v>49</v>
      </c>
      <c r="C2712">
        <v>6.9900140166282654E-2</v>
      </c>
    </row>
    <row r="2713" spans="1:3">
      <c r="A2713" t="s">
        <v>4887</v>
      </c>
      <c r="B2713">
        <v>27</v>
      </c>
      <c r="C2713">
        <v>4.8473969101905823E-2</v>
      </c>
    </row>
    <row r="2714" spans="1:3">
      <c r="A2714" t="s">
        <v>6284</v>
      </c>
      <c r="B2714">
        <v>76</v>
      </c>
      <c r="C2714">
        <v>6.0413353145122528E-2</v>
      </c>
    </row>
    <row r="2715" spans="1:3">
      <c r="A2715" t="s">
        <v>4882</v>
      </c>
      <c r="B2715">
        <v>4</v>
      </c>
      <c r="C2715">
        <v>5.7061342522501945E-3</v>
      </c>
    </row>
    <row r="2716" spans="1:3">
      <c r="A2716" t="s">
        <v>4888</v>
      </c>
      <c r="B2716">
        <v>5</v>
      </c>
      <c r="C2716">
        <v>8.9766606688499451E-3</v>
      </c>
    </row>
    <row r="2717" spans="1:3">
      <c r="A2717" t="s">
        <v>6285</v>
      </c>
      <c r="B2717">
        <v>9</v>
      </c>
      <c r="C2717">
        <v>7.1542132645845413E-3</v>
      </c>
    </row>
    <row r="2718" spans="1:3">
      <c r="A2718" t="s">
        <v>4883</v>
      </c>
      <c r="B2718">
        <v>1</v>
      </c>
      <c r="C2718">
        <v>1.4265335630625486E-3</v>
      </c>
    </row>
    <row r="2719" spans="1:3">
      <c r="A2719" t="s">
        <v>4889</v>
      </c>
      <c r="B2719">
        <v>5</v>
      </c>
      <c r="C2719">
        <v>8.9766606688499451E-3</v>
      </c>
    </row>
    <row r="2720" spans="1:3">
      <c r="A2720" t="s">
        <v>6286</v>
      </c>
      <c r="B2720">
        <v>6</v>
      </c>
      <c r="C2720">
        <v>4.7694751992821693E-3</v>
      </c>
    </row>
    <row r="2721" spans="1:3">
      <c r="A2721" t="s">
        <v>4890</v>
      </c>
      <c r="B2721">
        <v>223</v>
      </c>
      <c r="C2721">
        <v>0.37416106462478638</v>
      </c>
    </row>
    <row r="2722" spans="1:3">
      <c r="A2722" t="s">
        <v>4896</v>
      </c>
      <c r="B2722">
        <v>248</v>
      </c>
      <c r="C2722">
        <v>0.60933661460876465</v>
      </c>
    </row>
    <row r="2723" spans="1:3">
      <c r="A2723" t="s">
        <v>6287</v>
      </c>
      <c r="B2723">
        <v>471</v>
      </c>
      <c r="C2723">
        <v>0.46959123015403748</v>
      </c>
    </row>
    <row r="2724" spans="1:3">
      <c r="A2724" t="s">
        <v>4891</v>
      </c>
      <c r="B2724">
        <v>135</v>
      </c>
      <c r="C2724">
        <v>0.22651006281375885</v>
      </c>
    </row>
    <row r="2725" spans="1:3">
      <c r="A2725" t="s">
        <v>4897</v>
      </c>
      <c r="B2725">
        <v>91</v>
      </c>
      <c r="C2725">
        <v>0.22358722984790802</v>
      </c>
    </row>
    <row r="2726" spans="1:3">
      <c r="A2726" t="s">
        <v>6288</v>
      </c>
      <c r="B2726">
        <v>226</v>
      </c>
      <c r="C2726">
        <v>0.22532403469085693</v>
      </c>
    </row>
    <row r="2727" spans="1:3">
      <c r="A2727" t="s">
        <v>4892</v>
      </c>
      <c r="B2727">
        <v>193</v>
      </c>
      <c r="C2727">
        <v>0.32382550835609436</v>
      </c>
    </row>
    <row r="2728" spans="1:3">
      <c r="A2728" t="s">
        <v>4898</v>
      </c>
      <c r="B2728">
        <v>41</v>
      </c>
      <c r="C2728">
        <v>0.10073710232973099</v>
      </c>
    </row>
    <row r="2729" spans="1:3">
      <c r="A2729" t="s">
        <v>6289</v>
      </c>
      <c r="B2729">
        <v>234</v>
      </c>
      <c r="C2729">
        <v>0.2333001047372818</v>
      </c>
    </row>
    <row r="2730" spans="1:3">
      <c r="A2730" t="s">
        <v>4893</v>
      </c>
      <c r="B2730">
        <v>40</v>
      </c>
      <c r="C2730">
        <v>6.7114092409610748E-2</v>
      </c>
    </row>
    <row r="2731" spans="1:3">
      <c r="A2731" t="s">
        <v>4899</v>
      </c>
      <c r="B2731">
        <v>20</v>
      </c>
      <c r="C2731">
        <v>4.9140047281980515E-2</v>
      </c>
    </row>
    <row r="2732" spans="1:3">
      <c r="A2732" t="s">
        <v>6290</v>
      </c>
      <c r="B2732">
        <v>60</v>
      </c>
      <c r="C2732">
        <v>5.9820536524057388E-2</v>
      </c>
    </row>
    <row r="2733" spans="1:3">
      <c r="A2733" t="s">
        <v>4894</v>
      </c>
      <c r="B2733">
        <v>4</v>
      </c>
      <c r="C2733">
        <v>6.7114094272255898E-3</v>
      </c>
    </row>
    <row r="2734" spans="1:3">
      <c r="A2734" t="s">
        <v>4900</v>
      </c>
      <c r="B2734">
        <v>5</v>
      </c>
      <c r="C2734">
        <v>1.2285011820495129E-2</v>
      </c>
    </row>
    <row r="2735" spans="1:3">
      <c r="A2735" t="s">
        <v>6291</v>
      </c>
      <c r="B2735">
        <v>9</v>
      </c>
      <c r="C2735">
        <v>8.9730806648731232E-3</v>
      </c>
    </row>
    <row r="2736" spans="1:3">
      <c r="A2736" t="s">
        <v>4895</v>
      </c>
      <c r="B2736">
        <v>1</v>
      </c>
      <c r="C2736">
        <v>1.6778523568063974E-3</v>
      </c>
    </row>
    <row r="2737" spans="1:3">
      <c r="A2737" t="s">
        <v>4901</v>
      </c>
      <c r="B2737">
        <v>2</v>
      </c>
      <c r="C2737">
        <v>4.9140048213303089E-3</v>
      </c>
    </row>
    <row r="2738" spans="1:3">
      <c r="A2738" t="s">
        <v>6292</v>
      </c>
      <c r="B2738">
        <v>3</v>
      </c>
      <c r="C2738">
        <v>2.9910269659012556E-3</v>
      </c>
    </row>
    <row r="2739" spans="1:3">
      <c r="A2739" t="s">
        <v>4902</v>
      </c>
      <c r="B2739">
        <v>167</v>
      </c>
      <c r="C2739">
        <v>0.326171875</v>
      </c>
    </row>
    <row r="2740" spans="1:3">
      <c r="A2740" t="s">
        <v>4908</v>
      </c>
      <c r="B2740">
        <v>227</v>
      </c>
      <c r="C2740">
        <v>0.58354753255844116</v>
      </c>
    </row>
    <row r="2741" spans="1:3">
      <c r="A2741" t="s">
        <v>6293</v>
      </c>
      <c r="B2741">
        <v>394</v>
      </c>
      <c r="C2741">
        <v>0.43729189038276672</v>
      </c>
    </row>
    <row r="2742" spans="1:3">
      <c r="A2742" t="s">
        <v>4903</v>
      </c>
      <c r="B2742">
        <v>113</v>
      </c>
      <c r="C2742">
        <v>0.220703125</v>
      </c>
    </row>
    <row r="2743" spans="1:3">
      <c r="A2743" t="s">
        <v>4909</v>
      </c>
      <c r="B2743">
        <v>88</v>
      </c>
      <c r="C2743">
        <v>0.22622108459472656</v>
      </c>
    </row>
    <row r="2744" spans="1:3">
      <c r="A2744" t="s">
        <v>6294</v>
      </c>
      <c r="B2744">
        <v>201</v>
      </c>
      <c r="C2744">
        <v>0.22308546304702759</v>
      </c>
    </row>
    <row r="2745" spans="1:3">
      <c r="A2745" t="s">
        <v>4904</v>
      </c>
      <c r="B2745">
        <v>201</v>
      </c>
      <c r="C2745">
        <v>0.392578125</v>
      </c>
    </row>
    <row r="2746" spans="1:3">
      <c r="A2746" t="s">
        <v>4910</v>
      </c>
      <c r="B2746">
        <v>52</v>
      </c>
      <c r="C2746">
        <v>0.13367609679698944</v>
      </c>
    </row>
    <row r="2747" spans="1:3">
      <c r="A2747" t="s">
        <v>6295</v>
      </c>
      <c r="B2747">
        <v>253</v>
      </c>
      <c r="C2747">
        <v>0.28079912066459656</v>
      </c>
    </row>
    <row r="2748" spans="1:3">
      <c r="A2748" t="s">
        <v>4905</v>
      </c>
      <c r="B2748">
        <v>26</v>
      </c>
      <c r="C2748">
        <v>5.078125E-2</v>
      </c>
    </row>
    <row r="2749" spans="1:3">
      <c r="A2749" t="s">
        <v>4911</v>
      </c>
      <c r="B2749">
        <v>13</v>
      </c>
      <c r="C2749">
        <v>3.341902419924736E-2</v>
      </c>
    </row>
    <row r="2750" spans="1:3">
      <c r="A2750" t="s">
        <v>6296</v>
      </c>
      <c r="B2750">
        <v>39</v>
      </c>
      <c r="C2750">
        <v>4.3285239487886429E-2</v>
      </c>
    </row>
    <row r="2751" spans="1:3">
      <c r="A2751" t="s">
        <v>4906</v>
      </c>
      <c r="B2751">
        <v>4</v>
      </c>
      <c r="C2751">
        <v>7.8125E-3</v>
      </c>
    </row>
    <row r="2752" spans="1:3">
      <c r="A2752" t="s">
        <v>4912</v>
      </c>
      <c r="B2752">
        <v>5</v>
      </c>
      <c r="C2752">
        <v>1.2853470630943775E-2</v>
      </c>
    </row>
    <row r="2753" spans="1:3">
      <c r="A2753" t="s">
        <v>6297</v>
      </c>
      <c r="B2753">
        <v>9</v>
      </c>
      <c r="C2753">
        <v>9.9889012053608894E-3</v>
      </c>
    </row>
    <row r="2754" spans="1:3">
      <c r="A2754" t="s">
        <v>4907</v>
      </c>
      <c r="B2754">
        <v>1</v>
      </c>
      <c r="C2754">
        <v>1.953125E-3</v>
      </c>
    </row>
    <row r="2755" spans="1:3">
      <c r="A2755" t="s">
        <v>4913</v>
      </c>
      <c r="B2755">
        <v>4</v>
      </c>
      <c r="C2755">
        <v>1.0282776318490505E-2</v>
      </c>
    </row>
    <row r="2756" spans="1:3">
      <c r="A2756" t="s">
        <v>6298</v>
      </c>
      <c r="B2756">
        <v>5</v>
      </c>
      <c r="C2756">
        <v>5.5493894033133984E-3</v>
      </c>
    </row>
    <row r="2757" spans="1:3">
      <c r="A2757" t="s">
        <v>4914</v>
      </c>
      <c r="B2757">
        <v>186</v>
      </c>
      <c r="C2757">
        <v>0.34508347511291504</v>
      </c>
    </row>
    <row r="2758" spans="1:3">
      <c r="A2758" t="s">
        <v>4920</v>
      </c>
      <c r="B2758">
        <v>243</v>
      </c>
      <c r="C2758">
        <v>0.60750001668930054</v>
      </c>
    </row>
    <row r="2759" spans="1:3">
      <c r="A2759" t="s">
        <v>6299</v>
      </c>
      <c r="B2759">
        <v>429</v>
      </c>
      <c r="C2759">
        <v>0.45686900615692139</v>
      </c>
    </row>
    <row r="2760" spans="1:3">
      <c r="A2760" t="s">
        <v>4915</v>
      </c>
      <c r="B2760">
        <v>112</v>
      </c>
      <c r="C2760">
        <v>0.20779220759868622</v>
      </c>
    </row>
    <row r="2761" spans="1:3">
      <c r="A2761" t="s">
        <v>4921</v>
      </c>
      <c r="B2761">
        <v>81</v>
      </c>
      <c r="C2761">
        <v>0.20250000059604645</v>
      </c>
    </row>
    <row r="2762" spans="1:3">
      <c r="A2762" t="s">
        <v>6300</v>
      </c>
      <c r="B2762">
        <v>193</v>
      </c>
      <c r="C2762">
        <v>0.20553781092166901</v>
      </c>
    </row>
    <row r="2763" spans="1:3">
      <c r="A2763" t="s">
        <v>4916</v>
      </c>
      <c r="B2763">
        <v>205</v>
      </c>
      <c r="C2763">
        <v>0.38033396005630493</v>
      </c>
    </row>
    <row r="2764" spans="1:3">
      <c r="A2764" t="s">
        <v>4922</v>
      </c>
      <c r="B2764">
        <v>55</v>
      </c>
      <c r="C2764">
        <v>0.13750000298023224</v>
      </c>
    </row>
    <row r="2765" spans="1:3">
      <c r="A2765" t="s">
        <v>6301</v>
      </c>
      <c r="B2765">
        <v>260</v>
      </c>
      <c r="C2765">
        <v>0.27689030766487122</v>
      </c>
    </row>
    <row r="2766" spans="1:3">
      <c r="A2766" t="s">
        <v>4917</v>
      </c>
      <c r="B2766">
        <v>31</v>
      </c>
      <c r="C2766">
        <v>5.7513915002346039E-2</v>
      </c>
    </row>
    <row r="2767" spans="1:3">
      <c r="A2767" t="s">
        <v>4923</v>
      </c>
      <c r="B2767">
        <v>13</v>
      </c>
      <c r="C2767">
        <v>3.2499998807907104E-2</v>
      </c>
    </row>
    <row r="2768" spans="1:3">
      <c r="A2768" t="s">
        <v>6302</v>
      </c>
      <c r="B2768">
        <v>44</v>
      </c>
      <c r="C2768">
        <v>4.6858359128236771E-2</v>
      </c>
    </row>
    <row r="2769" spans="1:3">
      <c r="A2769" t="s">
        <v>4918</v>
      </c>
      <c r="B2769">
        <v>4</v>
      </c>
      <c r="C2769">
        <v>7.4211503379046917E-3</v>
      </c>
    </row>
    <row r="2770" spans="1:3">
      <c r="A2770" t="s">
        <v>4924</v>
      </c>
      <c r="B2770">
        <v>5</v>
      </c>
      <c r="C2770">
        <v>1.2500000186264515E-2</v>
      </c>
    </row>
    <row r="2771" spans="1:3">
      <c r="A2771" t="s">
        <v>6303</v>
      </c>
      <c r="B2771">
        <v>9</v>
      </c>
      <c r="C2771">
        <v>9.5846643671393394E-3</v>
      </c>
    </row>
    <row r="2772" spans="1:3">
      <c r="A2772" t="s">
        <v>4919</v>
      </c>
      <c r="B2772">
        <v>1</v>
      </c>
      <c r="C2772">
        <v>1.8552875844761729E-3</v>
      </c>
    </row>
    <row r="2773" spans="1:3">
      <c r="A2773" t="s">
        <v>4925</v>
      </c>
      <c r="B2773">
        <v>3</v>
      </c>
      <c r="C2773">
        <v>7.4999998323619366E-3</v>
      </c>
    </row>
    <row r="2774" spans="1:3">
      <c r="A2774" t="s">
        <v>6304</v>
      </c>
      <c r="B2774">
        <v>4</v>
      </c>
      <c r="C2774">
        <v>4.2598508298397064E-3</v>
      </c>
    </row>
    <row r="2775" spans="1:3">
      <c r="A2775" t="s">
        <v>4926</v>
      </c>
      <c r="B2775">
        <v>204</v>
      </c>
      <c r="C2775">
        <v>0.34752979874610901</v>
      </c>
    </row>
    <row r="2776" spans="1:3">
      <c r="A2776" t="s">
        <v>4932</v>
      </c>
      <c r="B2776">
        <v>284</v>
      </c>
      <c r="C2776">
        <v>0.59043657779693604</v>
      </c>
    </row>
    <row r="2777" spans="1:3">
      <c r="A2777" t="s">
        <v>6305</v>
      </c>
      <c r="B2777">
        <v>488</v>
      </c>
      <c r="C2777">
        <v>0.45692884922027588</v>
      </c>
    </row>
    <row r="2778" spans="1:3">
      <c r="A2778" t="s">
        <v>4927</v>
      </c>
      <c r="B2778">
        <v>133</v>
      </c>
      <c r="C2778">
        <v>0.22657580673694611</v>
      </c>
    </row>
    <row r="2779" spans="1:3">
      <c r="A2779" t="s">
        <v>4933</v>
      </c>
      <c r="B2779">
        <v>108</v>
      </c>
      <c r="C2779">
        <v>0.22453223168849945</v>
      </c>
    </row>
    <row r="2780" spans="1:3">
      <c r="A2780" t="s">
        <v>6306</v>
      </c>
      <c r="B2780">
        <v>241</v>
      </c>
      <c r="C2780">
        <v>0.22565543651580811</v>
      </c>
    </row>
    <row r="2781" spans="1:3">
      <c r="A2781" t="s">
        <v>4928</v>
      </c>
      <c r="B2781">
        <v>208</v>
      </c>
      <c r="C2781">
        <v>0.35434412956237793</v>
      </c>
    </row>
    <row r="2782" spans="1:3">
      <c r="A2782" t="s">
        <v>4934</v>
      </c>
      <c r="B2782">
        <v>58</v>
      </c>
      <c r="C2782">
        <v>0.12058211863040924</v>
      </c>
    </row>
    <row r="2783" spans="1:3">
      <c r="A2783" t="s">
        <v>6307</v>
      </c>
      <c r="B2783">
        <v>266</v>
      </c>
      <c r="C2783">
        <v>0.24906367063522339</v>
      </c>
    </row>
    <row r="2784" spans="1:3">
      <c r="A2784" t="s">
        <v>4929</v>
      </c>
      <c r="B2784">
        <v>37</v>
      </c>
      <c r="C2784">
        <v>6.3032366335391998E-2</v>
      </c>
    </row>
    <row r="2785" spans="1:3">
      <c r="A2785" t="s">
        <v>4935</v>
      </c>
      <c r="B2785">
        <v>25</v>
      </c>
      <c r="C2785">
        <v>5.1975052803754807E-2</v>
      </c>
    </row>
    <row r="2786" spans="1:3">
      <c r="A2786" t="s">
        <v>6308</v>
      </c>
      <c r="B2786">
        <v>62</v>
      </c>
      <c r="C2786">
        <v>5.8052435517311096E-2</v>
      </c>
    </row>
    <row r="2787" spans="1:3">
      <c r="A2787" t="s">
        <v>4930</v>
      </c>
      <c r="B2787">
        <v>4</v>
      </c>
      <c r="C2787">
        <v>6.8143098615109921E-3</v>
      </c>
    </row>
    <row r="2788" spans="1:3">
      <c r="A2788" t="s">
        <v>4936</v>
      </c>
      <c r="B2788">
        <v>5</v>
      </c>
      <c r="C2788">
        <v>1.0395010001957417E-2</v>
      </c>
    </row>
    <row r="2789" spans="1:3">
      <c r="A2789" t="s">
        <v>6309</v>
      </c>
      <c r="B2789">
        <v>9</v>
      </c>
      <c r="C2789">
        <v>8.4269661456346512E-3</v>
      </c>
    </row>
    <row r="2790" spans="1:3">
      <c r="A2790" t="s">
        <v>4931</v>
      </c>
      <c r="B2790">
        <v>1</v>
      </c>
      <c r="C2790">
        <v>1.703577465377748E-3</v>
      </c>
    </row>
    <row r="2791" spans="1:3">
      <c r="A2791" t="s">
        <v>4937</v>
      </c>
      <c r="B2791">
        <v>1</v>
      </c>
      <c r="C2791">
        <v>2.0790020935237408E-3</v>
      </c>
    </row>
    <row r="2792" spans="1:3">
      <c r="A2792" t="s">
        <v>6310</v>
      </c>
      <c r="B2792">
        <v>2</v>
      </c>
      <c r="C2792">
        <v>1.87265919521451E-3</v>
      </c>
    </row>
    <row r="2793" spans="1:3">
      <c r="A2793" t="s">
        <v>4938</v>
      </c>
      <c r="B2793">
        <v>248</v>
      </c>
      <c r="C2793">
        <v>0.35177305340766907</v>
      </c>
    </row>
    <row r="2794" spans="1:3">
      <c r="A2794" t="s">
        <v>4944</v>
      </c>
      <c r="B2794">
        <v>316</v>
      </c>
      <c r="C2794">
        <v>0.57454544305801392</v>
      </c>
    </row>
    <row r="2795" spans="1:3">
      <c r="A2795" t="s">
        <v>6311</v>
      </c>
      <c r="B2795">
        <v>564</v>
      </c>
      <c r="C2795">
        <v>0.44940239191055298</v>
      </c>
    </row>
    <row r="2796" spans="1:3">
      <c r="A2796" t="s">
        <v>4939</v>
      </c>
      <c r="B2796">
        <v>171</v>
      </c>
      <c r="C2796">
        <v>0.24255318939685822</v>
      </c>
    </row>
    <row r="2797" spans="1:3">
      <c r="A2797" t="s">
        <v>4945</v>
      </c>
      <c r="B2797">
        <v>130</v>
      </c>
      <c r="C2797">
        <v>0.23636363446712494</v>
      </c>
    </row>
    <row r="2798" spans="1:3">
      <c r="A2798" t="s">
        <v>6312</v>
      </c>
      <c r="B2798">
        <v>301</v>
      </c>
      <c r="C2798">
        <v>0.23984064161777496</v>
      </c>
    </row>
    <row r="2799" spans="1:3">
      <c r="A2799" t="s">
        <v>4940</v>
      </c>
      <c r="B2799">
        <v>233</v>
      </c>
      <c r="C2799">
        <v>0.33049646019935608</v>
      </c>
    </row>
    <row r="2800" spans="1:3">
      <c r="A2800" t="s">
        <v>4946</v>
      </c>
      <c r="B2800">
        <v>68</v>
      </c>
      <c r="C2800">
        <v>0.12363636493682861</v>
      </c>
    </row>
    <row r="2801" spans="1:3">
      <c r="A2801" t="s">
        <v>6313</v>
      </c>
      <c r="B2801">
        <v>301</v>
      </c>
      <c r="C2801">
        <v>0.23984064161777496</v>
      </c>
    </row>
    <row r="2802" spans="1:3">
      <c r="A2802" t="s">
        <v>4941</v>
      </c>
      <c r="B2802">
        <v>48</v>
      </c>
      <c r="C2802">
        <v>6.808510422706604E-2</v>
      </c>
    </row>
    <row r="2803" spans="1:3">
      <c r="A2803" t="s">
        <v>4947</v>
      </c>
      <c r="B2803">
        <v>27</v>
      </c>
      <c r="C2803">
        <v>4.9090910702943802E-2</v>
      </c>
    </row>
    <row r="2804" spans="1:3">
      <c r="A2804" t="s">
        <v>6314</v>
      </c>
      <c r="B2804">
        <v>75</v>
      </c>
      <c r="C2804">
        <v>5.9760957956314087E-2</v>
      </c>
    </row>
    <row r="2805" spans="1:3">
      <c r="A2805" t="s">
        <v>4942</v>
      </c>
      <c r="B2805">
        <v>3</v>
      </c>
      <c r="C2805">
        <v>4.2553190141916275E-3</v>
      </c>
    </row>
    <row r="2806" spans="1:3">
      <c r="A2806" t="s">
        <v>4948</v>
      </c>
      <c r="B2806">
        <v>5</v>
      </c>
      <c r="C2806">
        <v>9.0909088030457497E-3</v>
      </c>
    </row>
    <row r="2807" spans="1:3">
      <c r="A2807" t="s">
        <v>6315</v>
      </c>
      <c r="B2807">
        <v>8</v>
      </c>
      <c r="C2807">
        <v>6.3745020888745785E-3</v>
      </c>
    </row>
    <row r="2808" spans="1:3">
      <c r="A2808" t="s">
        <v>4943</v>
      </c>
      <c r="B2808">
        <v>2</v>
      </c>
      <c r="C2808">
        <v>2.8368793427944183E-3</v>
      </c>
    </row>
    <row r="2809" spans="1:3">
      <c r="A2809" t="s">
        <v>4949</v>
      </c>
      <c r="B2809">
        <v>4</v>
      </c>
      <c r="C2809">
        <v>7.2727273218333721E-3</v>
      </c>
    </row>
    <row r="2810" spans="1:3">
      <c r="A2810" t="s">
        <v>6316</v>
      </c>
      <c r="B2810">
        <v>6</v>
      </c>
      <c r="C2810">
        <v>4.780876450240612E-3</v>
      </c>
    </row>
    <row r="2811" spans="1:3">
      <c r="A2811" t="s">
        <v>4950</v>
      </c>
      <c r="B2811">
        <v>249</v>
      </c>
      <c r="C2811">
        <v>0.34873950481414795</v>
      </c>
    </row>
    <row r="2812" spans="1:3">
      <c r="A2812" t="s">
        <v>4956</v>
      </c>
      <c r="B2812">
        <v>334</v>
      </c>
      <c r="C2812">
        <v>0.58596491813659668</v>
      </c>
    </row>
    <row r="2813" spans="1:3">
      <c r="A2813" t="s">
        <v>6317</v>
      </c>
      <c r="B2813">
        <v>583</v>
      </c>
      <c r="C2813">
        <v>0.45404985547065735</v>
      </c>
    </row>
    <row r="2814" spans="1:3">
      <c r="A2814" t="s">
        <v>4951</v>
      </c>
      <c r="B2814">
        <v>174</v>
      </c>
      <c r="C2814">
        <v>0.24369747936725616</v>
      </c>
    </row>
    <row r="2815" spans="1:3">
      <c r="A2815" t="s">
        <v>4957</v>
      </c>
      <c r="B2815">
        <v>131</v>
      </c>
      <c r="C2815">
        <v>0.22982455790042877</v>
      </c>
    </row>
    <row r="2816" spans="1:3">
      <c r="A2816" t="s">
        <v>6318</v>
      </c>
      <c r="B2816">
        <v>305</v>
      </c>
      <c r="C2816">
        <v>0.23753893375396729</v>
      </c>
    </row>
    <row r="2817" spans="1:3">
      <c r="A2817" t="s">
        <v>4952</v>
      </c>
      <c r="B2817">
        <v>237</v>
      </c>
      <c r="C2817">
        <v>0.33193278312683105</v>
      </c>
    </row>
    <row r="2818" spans="1:3">
      <c r="A2818" t="s">
        <v>4958</v>
      </c>
      <c r="B2818">
        <v>68</v>
      </c>
      <c r="C2818">
        <v>0.11929824203252792</v>
      </c>
    </row>
    <row r="2819" spans="1:3">
      <c r="A2819" t="s">
        <v>6319</v>
      </c>
      <c r="B2819">
        <v>305</v>
      </c>
      <c r="C2819">
        <v>0.23753893375396729</v>
      </c>
    </row>
    <row r="2820" spans="1:3">
      <c r="A2820" t="s">
        <v>4953</v>
      </c>
      <c r="B2820">
        <v>48</v>
      </c>
      <c r="C2820">
        <v>6.7226894199848175E-2</v>
      </c>
    </row>
    <row r="2821" spans="1:3">
      <c r="A2821" t="s">
        <v>4959</v>
      </c>
      <c r="B2821">
        <v>27</v>
      </c>
      <c r="C2821">
        <v>4.7368422150611877E-2</v>
      </c>
    </row>
    <row r="2822" spans="1:3">
      <c r="A2822" t="s">
        <v>6320</v>
      </c>
      <c r="B2822">
        <v>75</v>
      </c>
      <c r="C2822">
        <v>5.8411214500665665E-2</v>
      </c>
    </row>
    <row r="2823" spans="1:3">
      <c r="A2823" t="s">
        <v>4954</v>
      </c>
      <c r="B2823">
        <v>4</v>
      </c>
      <c r="C2823">
        <v>5.6022410281002522E-3</v>
      </c>
    </row>
    <row r="2824" spans="1:3">
      <c r="A2824" t="s">
        <v>4960</v>
      </c>
      <c r="B2824">
        <v>5</v>
      </c>
      <c r="C2824">
        <v>8.7719298899173737E-3</v>
      </c>
    </row>
    <row r="2825" spans="1:3">
      <c r="A2825" t="s">
        <v>6321</v>
      </c>
      <c r="B2825">
        <v>9</v>
      </c>
      <c r="C2825">
        <v>7.0093455724418163E-3</v>
      </c>
    </row>
    <row r="2826" spans="1:3">
      <c r="A2826" t="s">
        <v>4955</v>
      </c>
      <c r="B2826">
        <v>2</v>
      </c>
      <c r="C2826">
        <v>2.8011205140501261E-3</v>
      </c>
    </row>
    <row r="2827" spans="1:3">
      <c r="A2827" t="s">
        <v>4961</v>
      </c>
      <c r="B2827">
        <v>5</v>
      </c>
      <c r="C2827">
        <v>8.7719298899173737E-3</v>
      </c>
    </row>
    <row r="2828" spans="1:3">
      <c r="A2828" t="s">
        <v>6322</v>
      </c>
      <c r="B2828">
        <v>7</v>
      </c>
      <c r="C2828">
        <v>5.4517132230103016E-3</v>
      </c>
    </row>
    <row r="2829" spans="1:3">
      <c r="A2829" t="s">
        <v>4962</v>
      </c>
      <c r="B2829">
        <v>254</v>
      </c>
      <c r="C2829">
        <v>0.35082873702049255</v>
      </c>
    </row>
    <row r="2830" spans="1:3">
      <c r="A2830" t="s">
        <v>4968</v>
      </c>
      <c r="B2830">
        <v>338</v>
      </c>
      <c r="C2830">
        <v>0.58782607316970825</v>
      </c>
    </row>
    <row r="2831" spans="1:3">
      <c r="A2831" t="s">
        <v>6323</v>
      </c>
      <c r="B2831">
        <v>592</v>
      </c>
      <c r="C2831">
        <v>0.45573517680168152</v>
      </c>
    </row>
    <row r="2832" spans="1:3">
      <c r="A2832" t="s">
        <v>4963</v>
      </c>
      <c r="B2832">
        <v>175</v>
      </c>
      <c r="C2832">
        <v>0.24171270430088043</v>
      </c>
    </row>
    <row r="2833" spans="1:3">
      <c r="A2833" t="s">
        <v>4969</v>
      </c>
      <c r="B2833">
        <v>132</v>
      </c>
      <c r="C2833">
        <v>0.22956521809101105</v>
      </c>
    </row>
    <row r="2834" spans="1:3">
      <c r="A2834" t="s">
        <v>6324</v>
      </c>
      <c r="B2834">
        <v>307</v>
      </c>
      <c r="C2834">
        <v>0.23633565008640289</v>
      </c>
    </row>
    <row r="2835" spans="1:3">
      <c r="A2835" t="s">
        <v>4964</v>
      </c>
      <c r="B2835">
        <v>240</v>
      </c>
      <c r="C2835">
        <v>0.33149170875549316</v>
      </c>
    </row>
    <row r="2836" spans="1:3">
      <c r="A2836" t="s">
        <v>4970</v>
      </c>
      <c r="B2836">
        <v>68</v>
      </c>
      <c r="C2836">
        <v>0.11826086789369583</v>
      </c>
    </row>
    <row r="2837" spans="1:3">
      <c r="A2837" t="s">
        <v>6325</v>
      </c>
      <c r="B2837">
        <v>308</v>
      </c>
      <c r="C2837">
        <v>0.23710545897483826</v>
      </c>
    </row>
    <row r="2838" spans="1:3">
      <c r="A2838" t="s">
        <v>4965</v>
      </c>
      <c r="B2838">
        <v>49</v>
      </c>
      <c r="C2838">
        <v>6.7679561674594879E-2</v>
      </c>
    </row>
    <row r="2839" spans="1:3">
      <c r="A2839" t="s">
        <v>4971</v>
      </c>
      <c r="B2839">
        <v>27</v>
      </c>
      <c r="C2839">
        <v>4.6956520527601242E-2</v>
      </c>
    </row>
    <row r="2840" spans="1:3">
      <c r="A2840" t="s">
        <v>6326</v>
      </c>
      <c r="B2840">
        <v>76</v>
      </c>
      <c r="C2840">
        <v>5.8506544679403305E-2</v>
      </c>
    </row>
    <row r="2841" spans="1:3">
      <c r="A2841" t="s">
        <v>4966</v>
      </c>
      <c r="B2841">
        <v>4</v>
      </c>
      <c r="C2841">
        <v>5.5248620919883251E-3</v>
      </c>
    </row>
    <row r="2842" spans="1:3">
      <c r="A2842" t="s">
        <v>4972</v>
      </c>
      <c r="B2842">
        <v>5</v>
      </c>
      <c r="C2842">
        <v>8.6956517770886421E-3</v>
      </c>
    </row>
    <row r="2843" spans="1:3">
      <c r="A2843" t="s">
        <v>6327</v>
      </c>
      <c r="B2843">
        <v>9</v>
      </c>
      <c r="C2843">
        <v>6.9284066557884216E-3</v>
      </c>
    </row>
    <row r="2844" spans="1:3">
      <c r="A2844" t="s">
        <v>4967</v>
      </c>
      <c r="B2844">
        <v>2</v>
      </c>
      <c r="C2844">
        <v>2.7624310459941626E-3</v>
      </c>
    </row>
    <row r="2845" spans="1:3">
      <c r="A2845" t="s">
        <v>4973</v>
      </c>
      <c r="B2845">
        <v>5</v>
      </c>
      <c r="C2845">
        <v>8.6956517770886421E-3</v>
      </c>
    </row>
    <row r="2846" spans="1:3">
      <c r="A2846" t="s">
        <v>6328</v>
      </c>
      <c r="B2846">
        <v>7</v>
      </c>
      <c r="C2846">
        <v>5.3887604735791683E-3</v>
      </c>
    </row>
    <row r="2847" spans="1:3">
      <c r="A2847" t="s">
        <v>4974</v>
      </c>
      <c r="B2847">
        <v>254</v>
      </c>
      <c r="C2847">
        <v>0.35082873702049255</v>
      </c>
    </row>
    <row r="2848" spans="1:3">
      <c r="A2848" t="s">
        <v>4980</v>
      </c>
      <c r="B2848">
        <v>339</v>
      </c>
      <c r="C2848">
        <v>0.58854168653488159</v>
      </c>
    </row>
    <row r="2849" spans="1:3">
      <c r="A2849" t="s">
        <v>6329</v>
      </c>
      <c r="B2849">
        <v>593</v>
      </c>
      <c r="C2849">
        <v>0.45615383982658386</v>
      </c>
    </row>
    <row r="2850" spans="1:3">
      <c r="A2850" t="s">
        <v>4975</v>
      </c>
      <c r="B2850">
        <v>175</v>
      </c>
      <c r="C2850">
        <v>0.24171270430088043</v>
      </c>
    </row>
    <row r="2851" spans="1:3">
      <c r="A2851" t="s">
        <v>4981</v>
      </c>
      <c r="B2851">
        <v>132</v>
      </c>
      <c r="C2851">
        <v>0.2291666716337204</v>
      </c>
    </row>
    <row r="2852" spans="1:3">
      <c r="A2852" t="s">
        <v>6330</v>
      </c>
      <c r="B2852">
        <v>307</v>
      </c>
      <c r="C2852">
        <v>0.23615384101867676</v>
      </c>
    </row>
    <row r="2853" spans="1:3">
      <c r="A2853" t="s">
        <v>4976</v>
      </c>
      <c r="B2853">
        <v>240</v>
      </c>
      <c r="C2853">
        <v>0.33149170875549316</v>
      </c>
    </row>
    <row r="2854" spans="1:3">
      <c r="A2854" t="s">
        <v>4982</v>
      </c>
      <c r="B2854">
        <v>68</v>
      </c>
      <c r="C2854">
        <v>0.1180555522441864</v>
      </c>
    </row>
    <row r="2855" spans="1:3">
      <c r="A2855" t="s">
        <v>6331</v>
      </c>
      <c r="B2855">
        <v>308</v>
      </c>
      <c r="C2855">
        <v>0.23692308366298676</v>
      </c>
    </row>
    <row r="2856" spans="1:3">
      <c r="A2856" t="s">
        <v>4977</v>
      </c>
      <c r="B2856">
        <v>49</v>
      </c>
      <c r="C2856">
        <v>6.7679561674594879E-2</v>
      </c>
    </row>
    <row r="2857" spans="1:3">
      <c r="A2857" t="s">
        <v>4983</v>
      </c>
      <c r="B2857">
        <v>27</v>
      </c>
      <c r="C2857">
        <v>4.6875E-2</v>
      </c>
    </row>
    <row r="2858" spans="1:3">
      <c r="A2858" t="s">
        <v>6332</v>
      </c>
      <c r="B2858">
        <v>76</v>
      </c>
      <c r="C2858">
        <v>5.8461539447307587E-2</v>
      </c>
    </row>
    <row r="2859" spans="1:3">
      <c r="A2859" t="s">
        <v>4978</v>
      </c>
      <c r="B2859">
        <v>4</v>
      </c>
      <c r="C2859">
        <v>5.5248620919883251E-3</v>
      </c>
    </row>
    <row r="2860" spans="1:3">
      <c r="A2860" t="s">
        <v>4984</v>
      </c>
      <c r="B2860">
        <v>5</v>
      </c>
      <c r="C2860">
        <v>8.6805559694766998E-3</v>
      </c>
    </row>
    <row r="2861" spans="1:3">
      <c r="A2861" t="s">
        <v>6333</v>
      </c>
      <c r="B2861">
        <v>9</v>
      </c>
      <c r="C2861">
        <v>6.9230766966938972E-3</v>
      </c>
    </row>
    <row r="2862" spans="1:3">
      <c r="A2862" t="s">
        <v>4979</v>
      </c>
      <c r="B2862">
        <v>2</v>
      </c>
      <c r="C2862">
        <v>2.7624310459941626E-3</v>
      </c>
    </row>
    <row r="2863" spans="1:3">
      <c r="A2863" t="s">
        <v>4985</v>
      </c>
      <c r="B2863">
        <v>5</v>
      </c>
      <c r="C2863">
        <v>8.6805559694766998E-3</v>
      </c>
    </row>
    <row r="2864" spans="1:3">
      <c r="A2864" t="s">
        <v>6334</v>
      </c>
      <c r="B2864">
        <v>7</v>
      </c>
      <c r="C2864">
        <v>5.3846151567995548E-3</v>
      </c>
    </row>
    <row r="2865" spans="1:3">
      <c r="A2865" t="s">
        <v>4986</v>
      </c>
      <c r="B2865">
        <v>253</v>
      </c>
      <c r="C2865">
        <v>0.35285913944244385</v>
      </c>
    </row>
    <row r="2866" spans="1:3">
      <c r="A2866" t="s">
        <v>4992</v>
      </c>
      <c r="B2866">
        <v>336</v>
      </c>
      <c r="C2866">
        <v>0.58741259574890137</v>
      </c>
    </row>
    <row r="2867" spans="1:3">
      <c r="A2867" t="s">
        <v>6335</v>
      </c>
      <c r="B2867">
        <v>589</v>
      </c>
      <c r="C2867">
        <v>0.45694336295127869</v>
      </c>
    </row>
    <row r="2868" spans="1:3">
      <c r="A2868" t="s">
        <v>4987</v>
      </c>
      <c r="B2868">
        <v>174</v>
      </c>
      <c r="C2868">
        <v>0.24267782270908356</v>
      </c>
    </row>
    <row r="2869" spans="1:3">
      <c r="A2869" t="s">
        <v>4993</v>
      </c>
      <c r="B2869">
        <v>131</v>
      </c>
      <c r="C2869">
        <v>0.22902098298072815</v>
      </c>
    </row>
    <row r="2870" spans="1:3">
      <c r="A2870" t="s">
        <v>6336</v>
      </c>
      <c r="B2870">
        <v>305</v>
      </c>
      <c r="C2870">
        <v>0.23661753535270691</v>
      </c>
    </row>
    <row r="2871" spans="1:3">
      <c r="A2871" t="s">
        <v>4988</v>
      </c>
      <c r="B2871">
        <v>236</v>
      </c>
      <c r="C2871">
        <v>0.32914924621582031</v>
      </c>
    </row>
    <row r="2872" spans="1:3">
      <c r="A2872" t="s">
        <v>4994</v>
      </c>
      <c r="B2872">
        <v>68</v>
      </c>
      <c r="C2872">
        <v>0.11888112127780914</v>
      </c>
    </row>
    <row r="2873" spans="1:3">
      <c r="A2873" t="s">
        <v>6337</v>
      </c>
      <c r="B2873">
        <v>304</v>
      </c>
      <c r="C2873">
        <v>0.23584173619747162</v>
      </c>
    </row>
    <row r="2874" spans="1:3">
      <c r="A2874" t="s">
        <v>4989</v>
      </c>
      <c r="B2874">
        <v>48</v>
      </c>
      <c r="C2874">
        <v>6.6945604979991913E-2</v>
      </c>
    </row>
    <row r="2875" spans="1:3">
      <c r="A2875" t="s">
        <v>4995</v>
      </c>
      <c r="B2875">
        <v>27</v>
      </c>
      <c r="C2875">
        <v>4.7202795743942261E-2</v>
      </c>
    </row>
    <row r="2876" spans="1:3">
      <c r="A2876" t="s">
        <v>6338</v>
      </c>
      <c r="B2876">
        <v>75</v>
      </c>
      <c r="C2876">
        <v>5.8184638619422913E-2</v>
      </c>
    </row>
    <row r="2877" spans="1:3">
      <c r="A2877" t="s">
        <v>4990</v>
      </c>
      <c r="B2877">
        <v>4</v>
      </c>
      <c r="C2877">
        <v>5.5788005702197552E-3</v>
      </c>
    </row>
    <row r="2878" spans="1:3">
      <c r="A2878" t="s">
        <v>4996</v>
      </c>
      <c r="B2878">
        <v>5</v>
      </c>
      <c r="C2878">
        <v>8.7412586435675621E-3</v>
      </c>
    </row>
    <row r="2879" spans="1:3">
      <c r="A2879" t="s">
        <v>6339</v>
      </c>
      <c r="B2879">
        <v>9</v>
      </c>
      <c r="C2879">
        <v>6.9821565411984921E-3</v>
      </c>
    </row>
    <row r="2880" spans="1:3">
      <c r="A2880" t="s">
        <v>4991</v>
      </c>
      <c r="B2880">
        <v>2</v>
      </c>
      <c r="C2880">
        <v>2.7894002851098776E-3</v>
      </c>
    </row>
    <row r="2881" spans="1:3">
      <c r="A2881" t="s">
        <v>4997</v>
      </c>
      <c r="B2881">
        <v>5</v>
      </c>
      <c r="C2881">
        <v>8.7412586435675621E-3</v>
      </c>
    </row>
    <row r="2882" spans="1:3">
      <c r="A2882" t="s">
        <v>6340</v>
      </c>
      <c r="B2882">
        <v>7</v>
      </c>
      <c r="C2882">
        <v>5.4305661469697952E-3</v>
      </c>
    </row>
    <row r="2883" spans="1:3">
      <c r="A2883" t="s">
        <v>4998</v>
      </c>
      <c r="B2883">
        <v>254</v>
      </c>
      <c r="C2883">
        <v>0.35180056095123291</v>
      </c>
    </row>
    <row r="2884" spans="1:3">
      <c r="A2884" t="s">
        <v>5004</v>
      </c>
      <c r="B2884">
        <v>339</v>
      </c>
      <c r="C2884">
        <v>0.58854168653488159</v>
      </c>
    </row>
    <row r="2885" spans="1:3">
      <c r="A2885" t="s">
        <v>6341</v>
      </c>
      <c r="B2885">
        <v>593</v>
      </c>
      <c r="C2885">
        <v>0.45685669779777527</v>
      </c>
    </row>
    <row r="2886" spans="1:3">
      <c r="A2886" t="s">
        <v>4999</v>
      </c>
      <c r="B2886">
        <v>174</v>
      </c>
      <c r="C2886">
        <v>0.24099722504615784</v>
      </c>
    </row>
    <row r="2887" spans="1:3">
      <c r="A2887" t="s">
        <v>5005</v>
      </c>
      <c r="B2887">
        <v>132</v>
      </c>
      <c r="C2887">
        <v>0.2291666716337204</v>
      </c>
    </row>
    <row r="2888" spans="1:3">
      <c r="A2888" t="s">
        <v>6342</v>
      </c>
      <c r="B2888">
        <v>306</v>
      </c>
      <c r="C2888">
        <v>0.23574730753898621</v>
      </c>
    </row>
    <row r="2889" spans="1:3">
      <c r="A2889" t="s">
        <v>5000</v>
      </c>
      <c r="B2889">
        <v>240</v>
      </c>
      <c r="C2889">
        <v>0.33240997791290283</v>
      </c>
    </row>
    <row r="2890" spans="1:3">
      <c r="A2890" t="s">
        <v>5006</v>
      </c>
      <c r="B2890">
        <v>68</v>
      </c>
      <c r="C2890">
        <v>0.1180555522441864</v>
      </c>
    </row>
    <row r="2891" spans="1:3">
      <c r="A2891" t="s">
        <v>6343</v>
      </c>
      <c r="B2891">
        <v>308</v>
      </c>
      <c r="C2891">
        <v>0.23728813230991364</v>
      </c>
    </row>
    <row r="2892" spans="1:3">
      <c r="A2892" t="s">
        <v>5001</v>
      </c>
      <c r="B2892">
        <v>48</v>
      </c>
      <c r="C2892">
        <v>6.6481992602348328E-2</v>
      </c>
    </row>
    <row r="2893" spans="1:3">
      <c r="A2893" t="s">
        <v>5007</v>
      </c>
      <c r="B2893">
        <v>27</v>
      </c>
      <c r="C2893">
        <v>4.6875E-2</v>
      </c>
    </row>
    <row r="2894" spans="1:3">
      <c r="A2894" t="s">
        <v>6344</v>
      </c>
      <c r="B2894">
        <v>75</v>
      </c>
      <c r="C2894">
        <v>5.7781200855970383E-2</v>
      </c>
    </row>
    <row r="2895" spans="1:3">
      <c r="A2895" t="s">
        <v>5002</v>
      </c>
      <c r="B2895">
        <v>4</v>
      </c>
      <c r="C2895">
        <v>5.540166050195694E-3</v>
      </c>
    </row>
    <row r="2896" spans="1:3">
      <c r="A2896" t="s">
        <v>5008</v>
      </c>
      <c r="B2896">
        <v>5</v>
      </c>
      <c r="C2896">
        <v>8.6805559694766998E-3</v>
      </c>
    </row>
    <row r="2897" spans="1:3">
      <c r="A2897" t="s">
        <v>6345</v>
      </c>
      <c r="B2897">
        <v>9</v>
      </c>
      <c r="C2897">
        <v>6.9337440654635429E-3</v>
      </c>
    </row>
    <row r="2898" spans="1:3">
      <c r="A2898" t="s">
        <v>5003</v>
      </c>
      <c r="B2898">
        <v>2</v>
      </c>
      <c r="C2898">
        <v>2.770083025097847E-3</v>
      </c>
    </row>
    <row r="2899" spans="1:3">
      <c r="A2899" t="s">
        <v>5009</v>
      </c>
      <c r="B2899">
        <v>5</v>
      </c>
      <c r="C2899">
        <v>8.6805559694766998E-3</v>
      </c>
    </row>
    <row r="2900" spans="1:3">
      <c r="A2900" t="s">
        <v>6346</v>
      </c>
      <c r="B2900">
        <v>7</v>
      </c>
      <c r="C2900">
        <v>5.3929123096168041E-3</v>
      </c>
    </row>
    <row r="2901" spans="1:3">
      <c r="A2901" t="s">
        <v>5010</v>
      </c>
      <c r="B2901">
        <v>250</v>
      </c>
      <c r="C2901">
        <v>0.44326239824295044</v>
      </c>
    </row>
    <row r="2902" spans="1:3">
      <c r="A2902" t="s">
        <v>5016</v>
      </c>
      <c r="B2902">
        <v>338</v>
      </c>
      <c r="C2902">
        <v>0.65250962972640991</v>
      </c>
    </row>
    <row r="2903" spans="1:3">
      <c r="A2903" t="s">
        <v>6347</v>
      </c>
      <c r="B2903">
        <v>588</v>
      </c>
      <c r="C2903">
        <v>0.54343807697296143</v>
      </c>
    </row>
    <row r="2904" spans="1:3">
      <c r="A2904" t="s">
        <v>5011</v>
      </c>
      <c r="B2904">
        <v>137</v>
      </c>
      <c r="C2904">
        <v>0.2429078072309494</v>
      </c>
    </row>
    <row r="2905" spans="1:3">
      <c r="A2905" t="s">
        <v>5017</v>
      </c>
      <c r="B2905">
        <v>116</v>
      </c>
      <c r="C2905">
        <v>0.2239382266998291</v>
      </c>
    </row>
    <row r="2906" spans="1:3">
      <c r="A2906" t="s">
        <v>6348</v>
      </c>
      <c r="B2906">
        <v>253</v>
      </c>
      <c r="C2906">
        <v>0.23382624983787537</v>
      </c>
    </row>
    <row r="2907" spans="1:3">
      <c r="A2907" t="s">
        <v>5012</v>
      </c>
      <c r="B2907">
        <v>140</v>
      </c>
      <c r="C2907">
        <v>0.24822695553302765</v>
      </c>
    </row>
    <row r="2908" spans="1:3">
      <c r="A2908" t="s">
        <v>5018</v>
      </c>
      <c r="B2908">
        <v>34</v>
      </c>
      <c r="C2908">
        <v>6.5637066960334778E-2</v>
      </c>
    </row>
    <row r="2909" spans="1:3">
      <c r="A2909" t="s">
        <v>6349</v>
      </c>
      <c r="B2909">
        <v>174</v>
      </c>
      <c r="C2909">
        <v>0.16081330180168152</v>
      </c>
    </row>
    <row r="2910" spans="1:3">
      <c r="A2910" t="s">
        <v>5013</v>
      </c>
      <c r="B2910">
        <v>33</v>
      </c>
      <c r="C2910">
        <v>5.8510638773441315E-2</v>
      </c>
    </row>
    <row r="2911" spans="1:3">
      <c r="A2911" t="s">
        <v>5019</v>
      </c>
      <c r="B2911">
        <v>20</v>
      </c>
      <c r="C2911">
        <v>3.8610037416219711E-2</v>
      </c>
    </row>
    <row r="2912" spans="1:3">
      <c r="A2912" t="s">
        <v>6350</v>
      </c>
      <c r="B2912">
        <v>53</v>
      </c>
      <c r="C2912">
        <v>4.8983365297317505E-2</v>
      </c>
    </row>
    <row r="2913" spans="1:3">
      <c r="A2913" t="s">
        <v>5014</v>
      </c>
      <c r="B2913">
        <v>2</v>
      </c>
      <c r="C2913">
        <v>3.5460991784930229E-3</v>
      </c>
    </row>
    <row r="2914" spans="1:3">
      <c r="A2914" t="s">
        <v>5020</v>
      </c>
      <c r="B2914">
        <v>5</v>
      </c>
      <c r="C2914">
        <v>9.6525093540549278E-3</v>
      </c>
    </row>
    <row r="2915" spans="1:3">
      <c r="A2915" t="s">
        <v>6351</v>
      </c>
      <c r="B2915">
        <v>7</v>
      </c>
      <c r="C2915">
        <v>6.4695007167756557E-3</v>
      </c>
    </row>
    <row r="2916" spans="1:3">
      <c r="A2916" t="s">
        <v>5015</v>
      </c>
      <c r="B2916">
        <v>2</v>
      </c>
      <c r="C2916">
        <v>3.5460991784930229E-3</v>
      </c>
    </row>
    <row r="2917" spans="1:3">
      <c r="A2917" t="s">
        <v>5021</v>
      </c>
      <c r="B2917">
        <v>5</v>
      </c>
      <c r="C2917">
        <v>9.6525093540549278E-3</v>
      </c>
    </row>
    <row r="2918" spans="1:3">
      <c r="A2918" t="s">
        <v>6352</v>
      </c>
      <c r="B2918">
        <v>7</v>
      </c>
      <c r="C2918">
        <v>6.4695007167756557E-3</v>
      </c>
    </row>
    <row r="2919" spans="1:3">
      <c r="A2919" t="s">
        <v>5022</v>
      </c>
      <c r="B2919">
        <v>244</v>
      </c>
      <c r="C2919">
        <v>0.34857141971588135</v>
      </c>
    </row>
    <row r="2920" spans="1:3">
      <c r="A2920" t="s">
        <v>5028</v>
      </c>
      <c r="B2920">
        <v>330</v>
      </c>
      <c r="C2920">
        <v>0.59352517127990723</v>
      </c>
    </row>
    <row r="2921" spans="1:3">
      <c r="A2921" t="s">
        <v>6353</v>
      </c>
      <c r="B2921">
        <v>574</v>
      </c>
      <c r="C2921">
        <v>0.45700636506080627</v>
      </c>
    </row>
    <row r="2922" spans="1:3">
      <c r="A2922" t="s">
        <v>5023</v>
      </c>
      <c r="B2922">
        <v>170</v>
      </c>
      <c r="C2922">
        <v>0.24285714328289032</v>
      </c>
    </row>
    <row r="2923" spans="1:3">
      <c r="A2923" t="s">
        <v>5029</v>
      </c>
      <c r="B2923">
        <v>127</v>
      </c>
      <c r="C2923">
        <v>0.22841726243495941</v>
      </c>
    </row>
    <row r="2924" spans="1:3">
      <c r="A2924" t="s">
        <v>6354</v>
      </c>
      <c r="B2924">
        <v>297</v>
      </c>
      <c r="C2924">
        <v>0.2364649623632431</v>
      </c>
    </row>
    <row r="2925" spans="1:3">
      <c r="A2925" t="s">
        <v>5024</v>
      </c>
      <c r="B2925">
        <v>233</v>
      </c>
      <c r="C2925">
        <v>0.33285713195800781</v>
      </c>
    </row>
    <row r="2926" spans="1:3">
      <c r="A2926" t="s">
        <v>5030</v>
      </c>
      <c r="B2926">
        <v>66</v>
      </c>
      <c r="C2926">
        <v>0.11870503425598145</v>
      </c>
    </row>
    <row r="2927" spans="1:3">
      <c r="A2927" t="s">
        <v>6355</v>
      </c>
      <c r="B2927">
        <v>299</v>
      </c>
      <c r="C2927">
        <v>0.23805733025074005</v>
      </c>
    </row>
    <row r="2928" spans="1:3">
      <c r="A2928" t="s">
        <v>5025</v>
      </c>
      <c r="B2928">
        <v>47</v>
      </c>
      <c r="C2928">
        <v>6.7142859101295471E-2</v>
      </c>
    </row>
    <row r="2929" spans="1:3">
      <c r="A2929" t="s">
        <v>5031</v>
      </c>
      <c r="B2929">
        <v>23</v>
      </c>
      <c r="C2929">
        <v>4.1366904973983765E-2</v>
      </c>
    </row>
    <row r="2930" spans="1:3">
      <c r="A2930" t="s">
        <v>6356</v>
      </c>
      <c r="B2930">
        <v>70</v>
      </c>
      <c r="C2930">
        <v>5.573248490691185E-2</v>
      </c>
    </row>
    <row r="2931" spans="1:3">
      <c r="A2931" t="s">
        <v>5026</v>
      </c>
      <c r="B2931">
        <v>4</v>
      </c>
      <c r="C2931">
        <v>5.7142856530845165E-3</v>
      </c>
    </row>
    <row r="2932" spans="1:3">
      <c r="A2932" t="s">
        <v>5032</v>
      </c>
      <c r="B2932">
        <v>5</v>
      </c>
      <c r="C2932">
        <v>8.992806077003479E-3</v>
      </c>
    </row>
    <row r="2933" spans="1:3">
      <c r="A2933" t="s">
        <v>6357</v>
      </c>
      <c r="B2933">
        <v>9</v>
      </c>
      <c r="C2933">
        <v>7.1656052023172379E-3</v>
      </c>
    </row>
    <row r="2934" spans="1:3">
      <c r="A2934" t="s">
        <v>5027</v>
      </c>
      <c r="B2934">
        <v>2</v>
      </c>
      <c r="C2934">
        <v>2.8571428265422583E-3</v>
      </c>
    </row>
    <row r="2935" spans="1:3">
      <c r="A2935" t="s">
        <v>5033</v>
      </c>
      <c r="B2935">
        <v>5</v>
      </c>
      <c r="C2935">
        <v>8.992806077003479E-3</v>
      </c>
    </row>
    <row r="2936" spans="1:3">
      <c r="A2936" t="s">
        <v>6358</v>
      </c>
      <c r="B2936">
        <v>7</v>
      </c>
      <c r="C2936">
        <v>5.573248490691185E-3</v>
      </c>
    </row>
    <row r="2937" spans="1:3">
      <c r="A2937" t="s">
        <v>5034</v>
      </c>
      <c r="B2937">
        <v>253</v>
      </c>
      <c r="C2937">
        <v>0.35090151429176331</v>
      </c>
    </row>
    <row r="2938" spans="1:3">
      <c r="A2938" t="s">
        <v>5040</v>
      </c>
      <c r="B2938">
        <v>337</v>
      </c>
      <c r="C2938">
        <v>0.58813261985778809</v>
      </c>
    </row>
    <row r="2939" spans="1:3">
      <c r="A2939" t="s">
        <v>6359</v>
      </c>
      <c r="B2939">
        <v>590</v>
      </c>
      <c r="C2939">
        <v>0.455950528383255</v>
      </c>
    </row>
    <row r="2940" spans="1:3">
      <c r="A2940" t="s">
        <v>5035</v>
      </c>
      <c r="B2940">
        <v>175</v>
      </c>
      <c r="C2940">
        <v>0.24271844327449799</v>
      </c>
    </row>
    <row r="2941" spans="1:3">
      <c r="A2941" t="s">
        <v>5041</v>
      </c>
      <c r="B2941">
        <v>131</v>
      </c>
      <c r="C2941">
        <v>0.22862128913402557</v>
      </c>
    </row>
    <row r="2942" spans="1:3">
      <c r="A2942" t="s">
        <v>6360</v>
      </c>
      <c r="B2942">
        <v>306</v>
      </c>
      <c r="C2942">
        <v>0.23647604882717133</v>
      </c>
    </row>
    <row r="2943" spans="1:3">
      <c r="A2943" t="s">
        <v>5036</v>
      </c>
      <c r="B2943">
        <v>238</v>
      </c>
      <c r="C2943">
        <v>0.33009707927703857</v>
      </c>
    </row>
    <row r="2944" spans="1:3">
      <c r="A2944" t="s">
        <v>5042</v>
      </c>
      <c r="B2944">
        <v>68</v>
      </c>
      <c r="C2944">
        <v>0.11867364495992661</v>
      </c>
    </row>
    <row r="2945" spans="1:3">
      <c r="A2945" t="s">
        <v>6361</v>
      </c>
      <c r="B2945">
        <v>306</v>
      </c>
      <c r="C2945">
        <v>0.23647604882717133</v>
      </c>
    </row>
    <row r="2946" spans="1:3">
      <c r="A2946" t="s">
        <v>5037</v>
      </c>
      <c r="B2946">
        <v>49</v>
      </c>
      <c r="C2946">
        <v>6.7961163818836212E-2</v>
      </c>
    </row>
    <row r="2947" spans="1:3">
      <c r="A2947" t="s">
        <v>5043</v>
      </c>
      <c r="B2947">
        <v>27</v>
      </c>
      <c r="C2947">
        <v>4.7120418399572372E-2</v>
      </c>
    </row>
    <row r="2948" spans="1:3">
      <c r="A2948" t="s">
        <v>6362</v>
      </c>
      <c r="B2948">
        <v>76</v>
      </c>
      <c r="C2948">
        <v>5.8732610195875168E-2</v>
      </c>
    </row>
    <row r="2949" spans="1:3">
      <c r="A2949" t="s">
        <v>5038</v>
      </c>
      <c r="B2949">
        <v>4</v>
      </c>
      <c r="C2949">
        <v>5.5478503927588463E-3</v>
      </c>
    </row>
    <row r="2950" spans="1:3">
      <c r="A2950" t="s">
        <v>5044</v>
      </c>
      <c r="B2950">
        <v>5</v>
      </c>
      <c r="C2950">
        <v>8.7260035797953606E-3</v>
      </c>
    </row>
    <row r="2951" spans="1:3">
      <c r="A2951" t="s">
        <v>6363</v>
      </c>
      <c r="B2951">
        <v>9</v>
      </c>
      <c r="C2951">
        <v>6.9551775231957436E-3</v>
      </c>
    </row>
    <row r="2952" spans="1:3">
      <c r="A2952" t="s">
        <v>5039</v>
      </c>
      <c r="B2952">
        <v>2</v>
      </c>
      <c r="C2952">
        <v>2.7739251963794231E-3</v>
      </c>
    </row>
    <row r="2953" spans="1:3">
      <c r="A2953" t="s">
        <v>5045</v>
      </c>
      <c r="B2953">
        <v>5</v>
      </c>
      <c r="C2953">
        <v>8.7260035797953606E-3</v>
      </c>
    </row>
    <row r="2954" spans="1:3">
      <c r="A2954" t="s">
        <v>6364</v>
      </c>
      <c r="B2954">
        <v>7</v>
      </c>
      <c r="C2954">
        <v>5.4095825180411339E-3</v>
      </c>
    </row>
    <row r="2955" spans="1:3">
      <c r="A2955" t="s">
        <v>5046</v>
      </c>
      <c r="B2955">
        <v>207</v>
      </c>
      <c r="C2955">
        <v>0.36443662643432617</v>
      </c>
    </row>
    <row r="2956" spans="1:3">
      <c r="A2956" t="s">
        <v>5052</v>
      </c>
      <c r="B2956">
        <v>258</v>
      </c>
      <c r="C2956">
        <v>0.56953644752502441</v>
      </c>
    </row>
    <row r="2957" spans="1:3">
      <c r="A2957" t="s">
        <v>6365</v>
      </c>
      <c r="B2957">
        <v>465</v>
      </c>
      <c r="C2957">
        <v>0.45543584227561951</v>
      </c>
    </row>
    <row r="2958" spans="1:3">
      <c r="A2958" t="s">
        <v>5047</v>
      </c>
      <c r="B2958">
        <v>152</v>
      </c>
      <c r="C2958">
        <v>0.26760563254356384</v>
      </c>
    </row>
    <row r="2959" spans="1:3">
      <c r="A2959" t="s">
        <v>5053</v>
      </c>
      <c r="B2959">
        <v>121</v>
      </c>
      <c r="C2959">
        <v>0.26710817217826843</v>
      </c>
    </row>
    <row r="2960" spans="1:3">
      <c r="A2960" t="s">
        <v>6366</v>
      </c>
      <c r="B2960">
        <v>273</v>
      </c>
      <c r="C2960">
        <v>0.26738491654396057</v>
      </c>
    </row>
    <row r="2961" spans="1:3">
      <c r="A2961" t="s">
        <v>5048</v>
      </c>
      <c r="B2961">
        <v>166</v>
      </c>
      <c r="C2961">
        <v>0.2922535240650177</v>
      </c>
    </row>
    <row r="2962" spans="1:3">
      <c r="A2962" t="s">
        <v>5054</v>
      </c>
      <c r="B2962">
        <v>46</v>
      </c>
      <c r="C2962">
        <v>0.10154525190591812</v>
      </c>
    </row>
    <row r="2963" spans="1:3">
      <c r="A2963" t="s">
        <v>6367</v>
      </c>
      <c r="B2963">
        <v>212</v>
      </c>
      <c r="C2963">
        <v>0.20763957500457764</v>
      </c>
    </row>
    <row r="2964" spans="1:3">
      <c r="A2964" t="s">
        <v>5049</v>
      </c>
      <c r="B2964">
        <v>39</v>
      </c>
      <c r="C2964">
        <v>6.8661972880363464E-2</v>
      </c>
    </row>
    <row r="2965" spans="1:3">
      <c r="A2965" t="s">
        <v>5055</v>
      </c>
      <c r="B2965">
        <v>21</v>
      </c>
      <c r="C2965">
        <v>4.6357616782188416E-2</v>
      </c>
    </row>
    <row r="2966" spans="1:3">
      <c r="A2966" t="s">
        <v>6368</v>
      </c>
      <c r="B2966">
        <v>60</v>
      </c>
      <c r="C2966">
        <v>5.8765914291143417E-2</v>
      </c>
    </row>
    <row r="2967" spans="1:3">
      <c r="A2967" t="s">
        <v>5050</v>
      </c>
      <c r="B2967">
        <v>3</v>
      </c>
      <c r="C2967">
        <v>5.2816900424659252E-3</v>
      </c>
    </row>
    <row r="2968" spans="1:3">
      <c r="A2968" t="s">
        <v>5056</v>
      </c>
      <c r="B2968">
        <v>4</v>
      </c>
      <c r="C2968">
        <v>8.8300220668315887E-3</v>
      </c>
    </row>
    <row r="2969" spans="1:3">
      <c r="A2969" t="s">
        <v>6369</v>
      </c>
      <c r="B2969">
        <v>7</v>
      </c>
      <c r="C2969">
        <v>6.856023333966732E-3</v>
      </c>
    </row>
    <row r="2970" spans="1:3">
      <c r="A2970" t="s">
        <v>5051</v>
      </c>
      <c r="B2970">
        <v>1</v>
      </c>
      <c r="C2970">
        <v>1.7605633474886417E-3</v>
      </c>
    </row>
    <row r="2971" spans="1:3">
      <c r="A2971" t="s">
        <v>5057</v>
      </c>
      <c r="B2971">
        <v>3</v>
      </c>
      <c r="C2971">
        <v>6.6225165501236916E-3</v>
      </c>
    </row>
    <row r="2972" spans="1:3">
      <c r="A2972" t="s">
        <v>6370</v>
      </c>
      <c r="B2972">
        <v>4</v>
      </c>
      <c r="C2972">
        <v>3.9177276194095612E-3</v>
      </c>
    </row>
    <row r="2973" spans="1:3">
      <c r="A2973" t="s">
        <v>5058</v>
      </c>
      <c r="B2973">
        <v>0</v>
      </c>
      <c r="C2973">
        <v>0</v>
      </c>
    </row>
    <row r="2974" spans="1:3">
      <c r="A2974" t="s">
        <v>5059</v>
      </c>
      <c r="B2974">
        <v>0</v>
      </c>
      <c r="C2974">
        <v>0</v>
      </c>
    </row>
    <row r="2975" spans="1:3">
      <c r="A2975" t="s">
        <v>5060</v>
      </c>
      <c r="B2975">
        <v>0</v>
      </c>
      <c r="C2975">
        <v>0</v>
      </c>
    </row>
    <row r="2976" spans="1:3">
      <c r="A2976" t="s">
        <v>5061</v>
      </c>
      <c r="B2976">
        <v>0</v>
      </c>
      <c r="C2976">
        <v>0</v>
      </c>
    </row>
    <row r="2977" spans="1:3">
      <c r="A2977" t="s">
        <v>5062</v>
      </c>
      <c r="B2977">
        <v>0</v>
      </c>
      <c r="C2977">
        <v>0</v>
      </c>
    </row>
    <row r="2978" spans="1:3">
      <c r="A2978" t="s">
        <v>5063</v>
      </c>
      <c r="B2978">
        <v>7</v>
      </c>
      <c r="C2978">
        <v>0.24137930572032928</v>
      </c>
    </row>
    <row r="2979" spans="1:3">
      <c r="A2979" t="s">
        <v>5064</v>
      </c>
      <c r="B2979">
        <v>10</v>
      </c>
      <c r="C2979">
        <v>0.34482759237289429</v>
      </c>
    </row>
    <row r="2980" spans="1:3">
      <c r="A2980" t="s">
        <v>5065</v>
      </c>
      <c r="B2980">
        <v>12</v>
      </c>
      <c r="C2980">
        <v>0.41379311680793762</v>
      </c>
    </row>
    <row r="2981" spans="1:3">
      <c r="A2981" t="s">
        <v>5066</v>
      </c>
      <c r="B2981">
        <v>29</v>
      </c>
      <c r="C2981">
        <v>1</v>
      </c>
    </row>
    <row r="2982" spans="1:3">
      <c r="A2982" t="s">
        <v>5067</v>
      </c>
      <c r="B2982">
        <v>0</v>
      </c>
      <c r="C2982">
        <v>0</v>
      </c>
    </row>
    <row r="2983" spans="1:3">
      <c r="A2983" t="s">
        <v>5068</v>
      </c>
      <c r="B2983">
        <v>0</v>
      </c>
      <c r="C2983">
        <v>0</v>
      </c>
    </row>
    <row r="2984" spans="1:3">
      <c r="A2984" t="s">
        <v>5069</v>
      </c>
      <c r="B2984">
        <v>0</v>
      </c>
      <c r="C2984">
        <v>0</v>
      </c>
    </row>
    <row r="2985" spans="1:3">
      <c r="A2985" t="s">
        <v>5070</v>
      </c>
      <c r="B2985">
        <v>0</v>
      </c>
      <c r="C2985">
        <v>0</v>
      </c>
    </row>
    <row r="2986" spans="1:3">
      <c r="A2986" t="s">
        <v>5071</v>
      </c>
      <c r="B2986">
        <v>0</v>
      </c>
      <c r="C2986">
        <v>0</v>
      </c>
    </row>
    <row r="2987" spans="1:3">
      <c r="A2987" t="s">
        <v>5072</v>
      </c>
      <c r="B2987">
        <v>1</v>
      </c>
      <c r="C2987">
        <v>0.20000000298023224</v>
      </c>
    </row>
    <row r="2988" spans="1:3">
      <c r="A2988" t="s">
        <v>5073</v>
      </c>
      <c r="B2988">
        <v>4</v>
      </c>
      <c r="C2988">
        <v>0.80000001192092896</v>
      </c>
    </row>
    <row r="2989" spans="1:3">
      <c r="A2989" t="s">
        <v>5074</v>
      </c>
      <c r="B2989">
        <v>0</v>
      </c>
      <c r="C2989">
        <v>0</v>
      </c>
    </row>
    <row r="2990" spans="1:3">
      <c r="A2990" t="s">
        <v>5075</v>
      </c>
      <c r="B2990">
        <v>5</v>
      </c>
      <c r="C2990">
        <v>1</v>
      </c>
    </row>
    <row r="2991" spans="1:3">
      <c r="A2991" t="s">
        <v>5076</v>
      </c>
      <c r="B2991">
        <v>0</v>
      </c>
      <c r="C2991">
        <v>0</v>
      </c>
    </row>
    <row r="2992" spans="1:3">
      <c r="A2992" t="s">
        <v>5077</v>
      </c>
      <c r="B2992">
        <v>0</v>
      </c>
      <c r="C2992">
        <v>0</v>
      </c>
    </row>
    <row r="2993" spans="1:3">
      <c r="A2993" t="s">
        <v>5078</v>
      </c>
      <c r="B2993">
        <v>0</v>
      </c>
      <c r="C2993">
        <v>0</v>
      </c>
    </row>
    <row r="2994" spans="1:3">
      <c r="A2994" t="s">
        <v>5079</v>
      </c>
      <c r="B2994">
        <v>0</v>
      </c>
      <c r="C2994">
        <v>0</v>
      </c>
    </row>
    <row r="2995" spans="1:3">
      <c r="A2995" t="s">
        <v>5080</v>
      </c>
      <c r="B2995">
        <v>0</v>
      </c>
      <c r="C2995">
        <v>0</v>
      </c>
    </row>
    <row r="2996" spans="1:3">
      <c r="A2996" t="s">
        <v>5081</v>
      </c>
      <c r="B2996">
        <v>4</v>
      </c>
      <c r="C2996">
        <v>0.40000000596046448</v>
      </c>
    </row>
    <row r="2997" spans="1:3">
      <c r="A2997" t="s">
        <v>5082</v>
      </c>
      <c r="B2997">
        <v>1</v>
      </c>
      <c r="C2997">
        <v>0.10000000149011612</v>
      </c>
    </row>
    <row r="2998" spans="1:3">
      <c r="A2998" t="s">
        <v>5083</v>
      </c>
      <c r="B2998">
        <v>5</v>
      </c>
      <c r="C2998">
        <v>0.5</v>
      </c>
    </row>
    <row r="2999" spans="1:3">
      <c r="A2999" t="s">
        <v>5084</v>
      </c>
      <c r="B2999">
        <v>10</v>
      </c>
      <c r="C2999">
        <v>1</v>
      </c>
    </row>
    <row r="3000" spans="1:3">
      <c r="A3000" t="s">
        <v>5085</v>
      </c>
      <c r="B3000">
        <v>0</v>
      </c>
      <c r="C3000">
        <v>0</v>
      </c>
    </row>
    <row r="3001" spans="1:3">
      <c r="A3001" t="s">
        <v>5086</v>
      </c>
      <c r="B3001">
        <v>0</v>
      </c>
      <c r="C3001">
        <v>0</v>
      </c>
    </row>
    <row r="3002" spans="1:3">
      <c r="A3002" t="s">
        <v>5087</v>
      </c>
      <c r="B3002">
        <v>0</v>
      </c>
      <c r="C3002">
        <v>0</v>
      </c>
    </row>
    <row r="3003" spans="1:3">
      <c r="A3003" t="s">
        <v>5088</v>
      </c>
      <c r="B3003">
        <v>0</v>
      </c>
      <c r="C3003">
        <v>0</v>
      </c>
    </row>
    <row r="3004" spans="1:3">
      <c r="A3004" t="s">
        <v>5089</v>
      </c>
      <c r="B3004">
        <v>0</v>
      </c>
      <c r="C3004">
        <v>0</v>
      </c>
    </row>
    <row r="3005" spans="1:3">
      <c r="A3005" t="s">
        <v>5090</v>
      </c>
      <c r="B3005">
        <v>6</v>
      </c>
      <c r="C3005">
        <v>0.46153846383094788</v>
      </c>
    </row>
    <row r="3006" spans="1:3">
      <c r="A3006" t="s">
        <v>5091</v>
      </c>
      <c r="B3006">
        <v>1</v>
      </c>
      <c r="C3006">
        <v>7.6923079788684845E-2</v>
      </c>
    </row>
    <row r="3007" spans="1:3">
      <c r="A3007" t="s">
        <v>5092</v>
      </c>
      <c r="B3007">
        <v>6</v>
      </c>
      <c r="C3007">
        <v>0.46153846383094788</v>
      </c>
    </row>
    <row r="3008" spans="1:3">
      <c r="A3008" t="s">
        <v>5093</v>
      </c>
      <c r="B3008">
        <v>13</v>
      </c>
      <c r="C3008">
        <v>1</v>
      </c>
    </row>
    <row r="3009" spans="1:3">
      <c r="A3009" t="s">
        <v>5094</v>
      </c>
      <c r="B3009">
        <v>0</v>
      </c>
      <c r="C3009">
        <v>0</v>
      </c>
    </row>
    <row r="3010" spans="1:3">
      <c r="A3010" t="s">
        <v>5095</v>
      </c>
      <c r="B3010">
        <v>0</v>
      </c>
      <c r="C3010">
        <v>0</v>
      </c>
    </row>
    <row r="3011" spans="1:3">
      <c r="A3011" t="s">
        <v>5096</v>
      </c>
      <c r="B3011">
        <v>0</v>
      </c>
      <c r="C3011">
        <v>0</v>
      </c>
    </row>
    <row r="3012" spans="1:3">
      <c r="A3012" t="s">
        <v>5097</v>
      </c>
      <c r="B3012">
        <v>0</v>
      </c>
      <c r="C3012">
        <v>0</v>
      </c>
    </row>
    <row r="3013" spans="1:3">
      <c r="A3013" t="s">
        <v>5098</v>
      </c>
      <c r="B3013">
        <v>0</v>
      </c>
      <c r="C3013">
        <v>0</v>
      </c>
    </row>
    <row r="3014" spans="1:3">
      <c r="A3014" t="s">
        <v>5099</v>
      </c>
      <c r="B3014">
        <v>7</v>
      </c>
      <c r="C3014">
        <v>0.3888888955116272</v>
      </c>
    </row>
    <row r="3015" spans="1:3">
      <c r="A3015" t="s">
        <v>5100</v>
      </c>
      <c r="B3015">
        <v>3</v>
      </c>
      <c r="C3015">
        <v>0.1666666716337204</v>
      </c>
    </row>
    <row r="3016" spans="1:3">
      <c r="A3016" t="s">
        <v>5101</v>
      </c>
      <c r="B3016">
        <v>8</v>
      </c>
      <c r="C3016">
        <v>0.4444444477558136</v>
      </c>
    </row>
    <row r="3017" spans="1:3">
      <c r="A3017" t="s">
        <v>5102</v>
      </c>
      <c r="B3017">
        <v>18</v>
      </c>
      <c r="C3017">
        <v>1</v>
      </c>
    </row>
    <row r="3018" spans="1:3">
      <c r="A3018" t="s">
        <v>5103</v>
      </c>
      <c r="B3018">
        <v>0</v>
      </c>
      <c r="C3018">
        <v>0</v>
      </c>
    </row>
    <row r="3019" spans="1:3">
      <c r="A3019" t="s">
        <v>5104</v>
      </c>
      <c r="B3019">
        <v>0</v>
      </c>
      <c r="C3019">
        <v>0</v>
      </c>
    </row>
    <row r="3020" spans="1:3">
      <c r="A3020" t="s">
        <v>5105</v>
      </c>
      <c r="B3020">
        <v>0</v>
      </c>
      <c r="C3020">
        <v>0</v>
      </c>
    </row>
    <row r="3021" spans="1:3">
      <c r="A3021" t="s">
        <v>5106</v>
      </c>
      <c r="B3021">
        <v>0</v>
      </c>
      <c r="C3021">
        <v>0</v>
      </c>
    </row>
    <row r="3022" spans="1:3">
      <c r="A3022" t="s">
        <v>5107</v>
      </c>
      <c r="B3022">
        <v>0</v>
      </c>
      <c r="C3022">
        <v>0</v>
      </c>
    </row>
    <row r="3023" spans="1:3">
      <c r="A3023" t="s">
        <v>5108</v>
      </c>
      <c r="B3023">
        <v>15</v>
      </c>
      <c r="C3023">
        <v>0.27272728085517883</v>
      </c>
    </row>
    <row r="3024" spans="1:3">
      <c r="A3024" t="s">
        <v>5109</v>
      </c>
      <c r="B3024">
        <v>19</v>
      </c>
      <c r="C3024">
        <v>0.34545454382896423</v>
      </c>
    </row>
    <row r="3025" spans="1:3">
      <c r="A3025" t="s">
        <v>5110</v>
      </c>
      <c r="B3025">
        <v>21</v>
      </c>
      <c r="C3025">
        <v>0.38181817531585693</v>
      </c>
    </row>
    <row r="3026" spans="1:3">
      <c r="A3026" t="s">
        <v>5111</v>
      </c>
      <c r="B3026">
        <v>55</v>
      </c>
      <c r="C3026">
        <v>1</v>
      </c>
    </row>
    <row r="3027" spans="1:3">
      <c r="A3027" t="s">
        <v>5112</v>
      </c>
      <c r="B3027">
        <v>0</v>
      </c>
      <c r="C3027">
        <v>0</v>
      </c>
    </row>
    <row r="3028" spans="1:3">
      <c r="A3028" t="s">
        <v>5113</v>
      </c>
      <c r="B3028">
        <v>0</v>
      </c>
      <c r="C3028">
        <v>0</v>
      </c>
    </row>
    <row r="3029" spans="1:3">
      <c r="A3029" t="s">
        <v>5114</v>
      </c>
      <c r="B3029">
        <v>0</v>
      </c>
      <c r="C3029">
        <v>0</v>
      </c>
    </row>
    <row r="3030" spans="1:3">
      <c r="A3030" t="s">
        <v>5115</v>
      </c>
      <c r="B3030">
        <v>0</v>
      </c>
      <c r="C3030">
        <v>0</v>
      </c>
    </row>
    <row r="3031" spans="1:3">
      <c r="A3031" t="s">
        <v>5116</v>
      </c>
      <c r="B3031">
        <v>0</v>
      </c>
      <c r="C3031">
        <v>0</v>
      </c>
    </row>
    <row r="3032" spans="1:3">
      <c r="A3032" t="s">
        <v>5117</v>
      </c>
      <c r="B3032">
        <v>33</v>
      </c>
      <c r="C3032">
        <v>0.18131868541240692</v>
      </c>
    </row>
    <row r="3033" spans="1:3">
      <c r="A3033" t="s">
        <v>5118</v>
      </c>
      <c r="B3033">
        <v>76</v>
      </c>
      <c r="C3033">
        <v>0.41758242249488831</v>
      </c>
    </row>
    <row r="3034" spans="1:3">
      <c r="A3034" t="s">
        <v>5119</v>
      </c>
      <c r="B3034">
        <v>73</v>
      </c>
      <c r="C3034">
        <v>0.40109890699386597</v>
      </c>
    </row>
    <row r="3035" spans="1:3">
      <c r="A3035" t="s">
        <v>5120</v>
      </c>
      <c r="B3035">
        <v>182</v>
      </c>
      <c r="C3035">
        <v>1</v>
      </c>
    </row>
    <row r="3036" spans="1:3">
      <c r="A3036" t="s">
        <v>5121</v>
      </c>
      <c r="B3036">
        <v>0</v>
      </c>
      <c r="C3036">
        <v>0</v>
      </c>
    </row>
    <row r="3037" spans="1:3">
      <c r="A3037" t="s">
        <v>5122</v>
      </c>
      <c r="B3037">
        <v>0</v>
      </c>
      <c r="C3037">
        <v>0</v>
      </c>
    </row>
    <row r="3038" spans="1:3">
      <c r="A3038" t="s">
        <v>5123</v>
      </c>
      <c r="B3038">
        <v>0</v>
      </c>
      <c r="C3038">
        <v>0</v>
      </c>
    </row>
    <row r="3039" spans="1:3">
      <c r="A3039" t="s">
        <v>5124</v>
      </c>
      <c r="B3039">
        <v>0</v>
      </c>
      <c r="C3039">
        <v>0</v>
      </c>
    </row>
    <row r="3040" spans="1:3">
      <c r="A3040" t="s">
        <v>5125</v>
      </c>
      <c r="B3040">
        <v>0</v>
      </c>
      <c r="C3040">
        <v>0</v>
      </c>
    </row>
    <row r="3041" spans="1:3">
      <c r="A3041" t="s">
        <v>5126</v>
      </c>
      <c r="B3041">
        <v>3</v>
      </c>
      <c r="C3041">
        <v>0.375</v>
      </c>
    </row>
    <row r="3042" spans="1:3">
      <c r="A3042" t="s">
        <v>5127</v>
      </c>
      <c r="B3042">
        <v>0</v>
      </c>
      <c r="C3042">
        <v>0</v>
      </c>
    </row>
    <row r="3043" spans="1:3">
      <c r="A3043" t="s">
        <v>5128</v>
      </c>
      <c r="B3043">
        <v>5</v>
      </c>
      <c r="C3043">
        <v>0.625</v>
      </c>
    </row>
    <row r="3044" spans="1:3">
      <c r="A3044" t="s">
        <v>5129</v>
      </c>
      <c r="B3044">
        <v>8</v>
      </c>
      <c r="C3044">
        <v>1</v>
      </c>
    </row>
    <row r="3045" spans="1:3">
      <c r="A3045" t="s">
        <v>5130</v>
      </c>
      <c r="B3045">
        <v>0</v>
      </c>
      <c r="C3045">
        <v>0</v>
      </c>
    </row>
    <row r="3046" spans="1:3">
      <c r="A3046" t="s">
        <v>5131</v>
      </c>
      <c r="B3046">
        <v>0</v>
      </c>
      <c r="C3046">
        <v>0</v>
      </c>
    </row>
    <row r="3047" spans="1:3">
      <c r="A3047" t="s">
        <v>5132</v>
      </c>
      <c r="B3047">
        <v>0</v>
      </c>
      <c r="C3047">
        <v>0</v>
      </c>
    </row>
    <row r="3048" spans="1:3">
      <c r="A3048" t="s">
        <v>5133</v>
      </c>
      <c r="B3048">
        <v>0</v>
      </c>
      <c r="C3048">
        <v>0</v>
      </c>
    </row>
    <row r="3049" spans="1:3">
      <c r="A3049" t="s">
        <v>5134</v>
      </c>
      <c r="B3049">
        <v>0</v>
      </c>
      <c r="C3049">
        <v>0</v>
      </c>
    </row>
    <row r="3050" spans="1:3">
      <c r="A3050" t="s">
        <v>5135</v>
      </c>
      <c r="B3050">
        <v>15</v>
      </c>
      <c r="C3050">
        <v>0.21126760542392731</v>
      </c>
    </row>
    <row r="3051" spans="1:3">
      <c r="A3051" t="s">
        <v>5136</v>
      </c>
      <c r="B3051">
        <v>23</v>
      </c>
      <c r="C3051">
        <v>0.32394367456436157</v>
      </c>
    </row>
    <row r="3052" spans="1:3">
      <c r="A3052" t="s">
        <v>5137</v>
      </c>
      <c r="B3052">
        <v>33</v>
      </c>
      <c r="C3052">
        <v>0.46478873491287231</v>
      </c>
    </row>
    <row r="3053" spans="1:3">
      <c r="A3053" t="s">
        <v>5138</v>
      </c>
      <c r="B3053">
        <v>71</v>
      </c>
      <c r="C3053">
        <v>1</v>
      </c>
    </row>
    <row r="3054" spans="1:3">
      <c r="A3054" t="s">
        <v>5139</v>
      </c>
      <c r="B3054">
        <v>0</v>
      </c>
      <c r="C3054">
        <v>0</v>
      </c>
    </row>
    <row r="3055" spans="1:3">
      <c r="A3055" t="s">
        <v>5140</v>
      </c>
      <c r="B3055">
        <v>0</v>
      </c>
      <c r="C3055">
        <v>0</v>
      </c>
    </row>
    <row r="3056" spans="1:3">
      <c r="A3056" t="s">
        <v>5141</v>
      </c>
      <c r="B3056">
        <v>0</v>
      </c>
      <c r="C3056">
        <v>0</v>
      </c>
    </row>
    <row r="3057" spans="1:3">
      <c r="A3057" t="s">
        <v>5142</v>
      </c>
      <c r="B3057">
        <v>0</v>
      </c>
      <c r="C3057">
        <v>0</v>
      </c>
    </row>
    <row r="3058" spans="1:3">
      <c r="A3058" t="s">
        <v>5143</v>
      </c>
      <c r="B3058">
        <v>0</v>
      </c>
      <c r="C3058">
        <v>0</v>
      </c>
    </row>
    <row r="3059" spans="1:3">
      <c r="A3059" t="s">
        <v>5144</v>
      </c>
      <c r="B3059">
        <v>6</v>
      </c>
      <c r="C3059">
        <v>0.27272728085517883</v>
      </c>
    </row>
    <row r="3060" spans="1:3">
      <c r="A3060" t="s">
        <v>5145</v>
      </c>
      <c r="B3060">
        <v>8</v>
      </c>
      <c r="C3060">
        <v>0.36363637447357178</v>
      </c>
    </row>
    <row r="3061" spans="1:3">
      <c r="A3061" t="s">
        <v>5146</v>
      </c>
      <c r="B3061">
        <v>8</v>
      </c>
      <c r="C3061">
        <v>0.36363637447357178</v>
      </c>
    </row>
    <row r="3062" spans="1:3">
      <c r="A3062" t="s">
        <v>5147</v>
      </c>
      <c r="B3062">
        <v>22</v>
      </c>
      <c r="C3062">
        <v>1</v>
      </c>
    </row>
    <row r="3063" spans="1:3">
      <c r="A3063" t="s">
        <v>5148</v>
      </c>
      <c r="B3063">
        <v>0</v>
      </c>
      <c r="C3063">
        <v>0</v>
      </c>
    </row>
    <row r="3064" spans="1:3">
      <c r="A3064" t="s">
        <v>5149</v>
      </c>
      <c r="B3064">
        <v>0</v>
      </c>
      <c r="C3064">
        <v>0</v>
      </c>
    </row>
    <row r="3065" spans="1:3">
      <c r="A3065" t="s">
        <v>5150</v>
      </c>
      <c r="B3065">
        <v>0</v>
      </c>
      <c r="C3065">
        <v>0</v>
      </c>
    </row>
    <row r="3066" spans="1:3">
      <c r="A3066" t="s">
        <v>5151</v>
      </c>
      <c r="B3066">
        <v>0</v>
      </c>
      <c r="C3066">
        <v>0</v>
      </c>
    </row>
    <row r="3067" spans="1:3">
      <c r="A3067" t="s">
        <v>5152</v>
      </c>
      <c r="B3067">
        <v>0</v>
      </c>
      <c r="C3067">
        <v>0</v>
      </c>
    </row>
    <row r="3068" spans="1:3">
      <c r="A3068" t="s">
        <v>5153</v>
      </c>
      <c r="B3068">
        <v>3</v>
      </c>
      <c r="C3068">
        <v>0.25</v>
      </c>
    </row>
    <row r="3069" spans="1:3">
      <c r="A3069" t="s">
        <v>5154</v>
      </c>
      <c r="B3069">
        <v>4</v>
      </c>
      <c r="C3069">
        <v>0.3333333432674408</v>
      </c>
    </row>
    <row r="3070" spans="1:3">
      <c r="A3070" t="s">
        <v>5155</v>
      </c>
      <c r="B3070">
        <v>5</v>
      </c>
      <c r="C3070">
        <v>0.4166666567325592</v>
      </c>
    </row>
    <row r="3071" spans="1:3">
      <c r="A3071" t="s">
        <v>5156</v>
      </c>
      <c r="B3071">
        <v>12</v>
      </c>
      <c r="C3071">
        <v>1</v>
      </c>
    </row>
    <row r="3072" spans="1:3">
      <c r="A3072" t="s">
        <v>5157</v>
      </c>
      <c r="B3072">
        <v>0</v>
      </c>
      <c r="C3072">
        <v>0</v>
      </c>
    </row>
    <row r="3073" spans="1:3">
      <c r="A3073" t="s">
        <v>5158</v>
      </c>
      <c r="B3073">
        <v>0</v>
      </c>
      <c r="C3073">
        <v>0</v>
      </c>
    </row>
    <row r="3074" spans="1:3">
      <c r="A3074" t="s">
        <v>5159</v>
      </c>
      <c r="B3074">
        <v>0</v>
      </c>
      <c r="C3074">
        <v>0</v>
      </c>
    </row>
    <row r="3075" spans="1:3">
      <c r="A3075" t="s">
        <v>5160</v>
      </c>
      <c r="B3075">
        <v>0</v>
      </c>
      <c r="C3075">
        <v>0</v>
      </c>
    </row>
    <row r="3076" spans="1:3">
      <c r="A3076" t="s">
        <v>5161</v>
      </c>
      <c r="B3076">
        <v>0</v>
      </c>
      <c r="C3076">
        <v>0</v>
      </c>
    </row>
    <row r="3077" spans="1:3">
      <c r="A3077" t="s">
        <v>5162</v>
      </c>
      <c r="B3077">
        <v>4</v>
      </c>
      <c r="C3077">
        <v>0.2222222238779068</v>
      </c>
    </row>
    <row r="3078" spans="1:3">
      <c r="A3078" t="s">
        <v>5163</v>
      </c>
      <c r="B3078">
        <v>4</v>
      </c>
      <c r="C3078">
        <v>0.2222222238779068</v>
      </c>
    </row>
    <row r="3079" spans="1:3">
      <c r="A3079" t="s">
        <v>5164</v>
      </c>
      <c r="B3079">
        <v>10</v>
      </c>
      <c r="C3079">
        <v>0.55555558204650879</v>
      </c>
    </row>
    <row r="3080" spans="1:3">
      <c r="A3080" t="s">
        <v>5165</v>
      </c>
      <c r="B3080">
        <v>18</v>
      </c>
      <c r="C3080">
        <v>1</v>
      </c>
    </row>
    <row r="3081" spans="1:3">
      <c r="A3081" t="s">
        <v>5166</v>
      </c>
      <c r="B3081">
        <v>0</v>
      </c>
      <c r="C3081">
        <v>0</v>
      </c>
    </row>
    <row r="3082" spans="1:3">
      <c r="A3082" t="s">
        <v>5167</v>
      </c>
      <c r="B3082">
        <v>0</v>
      </c>
      <c r="C3082">
        <v>0</v>
      </c>
    </row>
    <row r="3083" spans="1:3">
      <c r="A3083" t="s">
        <v>5168</v>
      </c>
      <c r="B3083">
        <v>0</v>
      </c>
      <c r="C3083">
        <v>0</v>
      </c>
    </row>
    <row r="3084" spans="1:3">
      <c r="A3084" t="s">
        <v>5169</v>
      </c>
      <c r="B3084">
        <v>0</v>
      </c>
      <c r="C3084">
        <v>0</v>
      </c>
    </row>
    <row r="3085" spans="1:3">
      <c r="A3085" t="s">
        <v>5170</v>
      </c>
      <c r="B3085">
        <v>0</v>
      </c>
      <c r="C3085">
        <v>0</v>
      </c>
    </row>
    <row r="3086" spans="1:3">
      <c r="A3086" t="s">
        <v>5171</v>
      </c>
      <c r="B3086">
        <v>3</v>
      </c>
      <c r="C3086">
        <v>0.1875</v>
      </c>
    </row>
    <row r="3087" spans="1:3">
      <c r="A3087" t="s">
        <v>5172</v>
      </c>
      <c r="B3087">
        <v>4</v>
      </c>
      <c r="C3087">
        <v>0.25</v>
      </c>
    </row>
    <row r="3088" spans="1:3">
      <c r="A3088" t="s">
        <v>5173</v>
      </c>
      <c r="B3088">
        <v>9</v>
      </c>
      <c r="C3088">
        <v>0.5625</v>
      </c>
    </row>
    <row r="3089" spans="1:3">
      <c r="A3089" t="s">
        <v>5174</v>
      </c>
      <c r="B3089">
        <v>16</v>
      </c>
      <c r="C3089">
        <v>1</v>
      </c>
    </row>
    <row r="3090" spans="1:3">
      <c r="A3090" t="s">
        <v>5175</v>
      </c>
      <c r="B3090">
        <v>0</v>
      </c>
      <c r="C3090">
        <v>0</v>
      </c>
    </row>
    <row r="3091" spans="1:3">
      <c r="A3091" t="s">
        <v>5176</v>
      </c>
      <c r="B3091">
        <v>0</v>
      </c>
      <c r="C3091">
        <v>0</v>
      </c>
    </row>
    <row r="3092" spans="1:3">
      <c r="A3092" t="s">
        <v>5177</v>
      </c>
      <c r="B3092">
        <v>0</v>
      </c>
      <c r="C3092">
        <v>0</v>
      </c>
    </row>
    <row r="3093" spans="1:3">
      <c r="A3093" t="s">
        <v>5178</v>
      </c>
      <c r="B3093">
        <v>0</v>
      </c>
      <c r="C3093">
        <v>0</v>
      </c>
    </row>
    <row r="3094" spans="1:3">
      <c r="A3094" t="s">
        <v>5179</v>
      </c>
      <c r="B3094">
        <v>0</v>
      </c>
      <c r="C3094">
        <v>0</v>
      </c>
    </row>
    <row r="3095" spans="1:3">
      <c r="A3095" t="s">
        <v>5180</v>
      </c>
      <c r="B3095">
        <v>33</v>
      </c>
      <c r="C3095">
        <v>0.18644067645072937</v>
      </c>
    </row>
    <row r="3096" spans="1:3">
      <c r="A3096" t="s">
        <v>5181</v>
      </c>
      <c r="B3096">
        <v>62</v>
      </c>
      <c r="C3096">
        <v>0.35028249025344849</v>
      </c>
    </row>
    <row r="3097" spans="1:3">
      <c r="A3097" t="s">
        <v>5182</v>
      </c>
      <c r="B3097">
        <v>82</v>
      </c>
      <c r="C3097">
        <v>0.46327683329582214</v>
      </c>
    </row>
    <row r="3098" spans="1:3">
      <c r="A3098" t="s">
        <v>5183</v>
      </c>
      <c r="B3098">
        <v>177</v>
      </c>
      <c r="C3098">
        <v>1</v>
      </c>
    </row>
    <row r="3099" spans="1:3">
      <c r="A3099" t="s">
        <v>5184</v>
      </c>
      <c r="B3099">
        <v>0</v>
      </c>
      <c r="C3099">
        <v>0</v>
      </c>
    </row>
    <row r="3100" spans="1:3">
      <c r="A3100" t="s">
        <v>5185</v>
      </c>
      <c r="B3100">
        <v>0</v>
      </c>
      <c r="C3100">
        <v>0</v>
      </c>
    </row>
    <row r="3101" spans="1:3">
      <c r="A3101" t="s">
        <v>5186</v>
      </c>
      <c r="B3101">
        <v>0</v>
      </c>
      <c r="C3101">
        <v>0</v>
      </c>
    </row>
    <row r="3102" spans="1:3">
      <c r="A3102" t="s">
        <v>5187</v>
      </c>
      <c r="B3102">
        <v>0</v>
      </c>
      <c r="C3102">
        <v>0</v>
      </c>
    </row>
    <row r="3103" spans="1:3">
      <c r="A3103" t="s">
        <v>5188</v>
      </c>
      <c r="B3103">
        <v>0</v>
      </c>
      <c r="C3103">
        <v>0</v>
      </c>
    </row>
    <row r="3104" spans="1:3">
      <c r="A3104" t="s">
        <v>5189</v>
      </c>
      <c r="B3104">
        <v>2</v>
      </c>
      <c r="C3104">
        <v>0.2222222238779068</v>
      </c>
    </row>
    <row r="3105" spans="1:3">
      <c r="A3105" t="s">
        <v>5190</v>
      </c>
      <c r="B3105">
        <v>2</v>
      </c>
      <c r="C3105">
        <v>0.2222222238779068</v>
      </c>
    </row>
    <row r="3106" spans="1:3">
      <c r="A3106" t="s">
        <v>5191</v>
      </c>
      <c r="B3106">
        <v>5</v>
      </c>
      <c r="C3106">
        <v>0.55555558204650879</v>
      </c>
    </row>
    <row r="3107" spans="1:3">
      <c r="A3107" t="s">
        <v>5192</v>
      </c>
      <c r="B3107">
        <v>9</v>
      </c>
      <c r="C3107">
        <v>1</v>
      </c>
    </row>
    <row r="3108" spans="1:3">
      <c r="A3108" t="s">
        <v>5193</v>
      </c>
      <c r="B3108">
        <v>0</v>
      </c>
      <c r="C3108">
        <v>0</v>
      </c>
    </row>
    <row r="3109" spans="1:3">
      <c r="A3109" t="s">
        <v>5194</v>
      </c>
      <c r="B3109">
        <v>0</v>
      </c>
      <c r="C3109">
        <v>0</v>
      </c>
    </row>
    <row r="3110" spans="1:3">
      <c r="A3110" t="s">
        <v>5195</v>
      </c>
      <c r="B3110">
        <v>0</v>
      </c>
      <c r="C3110">
        <v>0</v>
      </c>
    </row>
    <row r="3111" spans="1:3">
      <c r="A3111" t="s">
        <v>5196</v>
      </c>
      <c r="B3111">
        <v>0</v>
      </c>
      <c r="C3111">
        <v>0</v>
      </c>
    </row>
    <row r="3112" spans="1:3">
      <c r="A3112" t="s">
        <v>5197</v>
      </c>
      <c r="B3112">
        <v>0</v>
      </c>
      <c r="C3112">
        <v>0</v>
      </c>
    </row>
    <row r="3113" spans="1:3">
      <c r="A3113" t="s">
        <v>5198</v>
      </c>
      <c r="B3113">
        <v>2</v>
      </c>
      <c r="C3113">
        <v>0.15384615957736969</v>
      </c>
    </row>
    <row r="3114" spans="1:3">
      <c r="A3114" t="s">
        <v>5199</v>
      </c>
      <c r="B3114">
        <v>3</v>
      </c>
      <c r="C3114">
        <v>0.23076923191547394</v>
      </c>
    </row>
    <row r="3115" spans="1:3">
      <c r="A3115" t="s">
        <v>5200</v>
      </c>
      <c r="B3115">
        <v>8</v>
      </c>
      <c r="C3115">
        <v>0.61538463830947876</v>
      </c>
    </row>
    <row r="3116" spans="1:3">
      <c r="A3116" t="s">
        <v>5201</v>
      </c>
      <c r="B3116">
        <v>13</v>
      </c>
      <c r="C3116">
        <v>1</v>
      </c>
    </row>
    <row r="3117" spans="1:3">
      <c r="A3117" t="s">
        <v>5202</v>
      </c>
      <c r="B3117">
        <v>0</v>
      </c>
      <c r="C3117">
        <v>0</v>
      </c>
    </row>
    <row r="3118" spans="1:3">
      <c r="A3118" t="s">
        <v>5203</v>
      </c>
      <c r="B3118">
        <v>0</v>
      </c>
      <c r="C3118">
        <v>0</v>
      </c>
    </row>
    <row r="3119" spans="1:3">
      <c r="A3119" t="s">
        <v>5204</v>
      </c>
      <c r="B3119">
        <v>0</v>
      </c>
      <c r="C3119">
        <v>0</v>
      </c>
    </row>
    <row r="3120" spans="1:3">
      <c r="A3120" t="s">
        <v>5205</v>
      </c>
      <c r="B3120">
        <v>0</v>
      </c>
      <c r="C3120">
        <v>0</v>
      </c>
    </row>
    <row r="3121" spans="1:3">
      <c r="A3121" t="s">
        <v>5206</v>
      </c>
      <c r="B3121">
        <v>0</v>
      </c>
      <c r="C3121">
        <v>0</v>
      </c>
    </row>
    <row r="3122" spans="1:3">
      <c r="A3122" t="s">
        <v>5207</v>
      </c>
      <c r="B3122">
        <v>4</v>
      </c>
      <c r="C3122">
        <v>0.2222222238779068</v>
      </c>
    </row>
    <row r="3123" spans="1:3">
      <c r="A3123" t="s">
        <v>5208</v>
      </c>
      <c r="B3123">
        <v>5</v>
      </c>
      <c r="C3123">
        <v>0.27777779102325439</v>
      </c>
    </row>
    <row r="3124" spans="1:3">
      <c r="A3124" t="s">
        <v>5209</v>
      </c>
      <c r="B3124">
        <v>9</v>
      </c>
      <c r="C3124">
        <v>0.5</v>
      </c>
    </row>
    <row r="3125" spans="1:3">
      <c r="A3125" t="s">
        <v>5210</v>
      </c>
      <c r="B3125">
        <v>18</v>
      </c>
      <c r="C3125">
        <v>1</v>
      </c>
    </row>
    <row r="3126" spans="1:3">
      <c r="A3126" t="s">
        <v>5211</v>
      </c>
      <c r="B3126">
        <v>0</v>
      </c>
      <c r="C3126">
        <v>0</v>
      </c>
    </row>
    <row r="3127" spans="1:3">
      <c r="A3127" t="s">
        <v>5212</v>
      </c>
      <c r="B3127">
        <v>0</v>
      </c>
      <c r="C3127">
        <v>0</v>
      </c>
    </row>
    <row r="3128" spans="1:3">
      <c r="A3128" t="s">
        <v>5213</v>
      </c>
      <c r="B3128">
        <v>0</v>
      </c>
      <c r="C3128">
        <v>0</v>
      </c>
    </row>
    <row r="3129" spans="1:3">
      <c r="A3129" t="s">
        <v>5214</v>
      </c>
      <c r="B3129">
        <v>0</v>
      </c>
      <c r="C3129">
        <v>0</v>
      </c>
    </row>
    <row r="3130" spans="1:3">
      <c r="A3130" t="s">
        <v>5215</v>
      </c>
      <c r="B3130">
        <v>0</v>
      </c>
      <c r="C3130">
        <v>0</v>
      </c>
    </row>
    <row r="3131" spans="1:3">
      <c r="A3131" t="s">
        <v>5216</v>
      </c>
      <c r="B3131">
        <v>16</v>
      </c>
      <c r="C3131">
        <v>0.28070175647735596</v>
      </c>
    </row>
    <row r="3132" spans="1:3">
      <c r="A3132" t="s">
        <v>5217</v>
      </c>
      <c r="B3132">
        <v>15</v>
      </c>
      <c r="C3132">
        <v>0.26315790414810181</v>
      </c>
    </row>
    <row r="3133" spans="1:3">
      <c r="A3133" t="s">
        <v>5218</v>
      </c>
      <c r="B3133">
        <v>26</v>
      </c>
      <c r="C3133">
        <v>0.45614033937454224</v>
      </c>
    </row>
    <row r="3134" spans="1:3">
      <c r="A3134" t="s">
        <v>5219</v>
      </c>
      <c r="B3134">
        <v>57</v>
      </c>
      <c r="C3134">
        <v>1</v>
      </c>
    </row>
    <row r="3135" spans="1:3">
      <c r="A3135" t="s">
        <v>5220</v>
      </c>
      <c r="B3135">
        <v>0</v>
      </c>
      <c r="C3135">
        <v>0</v>
      </c>
    </row>
    <row r="3136" spans="1:3">
      <c r="A3136" t="s">
        <v>5221</v>
      </c>
      <c r="B3136">
        <v>0</v>
      </c>
      <c r="C3136">
        <v>0</v>
      </c>
    </row>
    <row r="3137" spans="1:3">
      <c r="A3137" t="s">
        <v>5222</v>
      </c>
      <c r="B3137">
        <v>0</v>
      </c>
      <c r="C3137">
        <v>0</v>
      </c>
    </row>
    <row r="3138" spans="1:3">
      <c r="A3138" t="s">
        <v>5223</v>
      </c>
      <c r="B3138">
        <v>0</v>
      </c>
      <c r="C3138">
        <v>0</v>
      </c>
    </row>
    <row r="3139" spans="1:3">
      <c r="A3139" t="s">
        <v>5224</v>
      </c>
      <c r="B3139">
        <v>0</v>
      </c>
      <c r="C3139">
        <v>0</v>
      </c>
    </row>
    <row r="3140" spans="1:3">
      <c r="A3140" t="s">
        <v>5225</v>
      </c>
      <c r="B3140">
        <v>6</v>
      </c>
      <c r="C3140">
        <v>0.20000000298023224</v>
      </c>
    </row>
    <row r="3141" spans="1:3">
      <c r="A3141" t="s">
        <v>5226</v>
      </c>
      <c r="B3141">
        <v>6</v>
      </c>
      <c r="C3141">
        <v>0.20000000298023224</v>
      </c>
    </row>
    <row r="3142" spans="1:3">
      <c r="A3142" t="s">
        <v>5227</v>
      </c>
      <c r="B3142">
        <v>18</v>
      </c>
      <c r="C3142">
        <v>0.60000002384185791</v>
      </c>
    </row>
    <row r="3143" spans="1:3">
      <c r="A3143" t="s">
        <v>5228</v>
      </c>
      <c r="B3143">
        <v>30</v>
      </c>
      <c r="C3143">
        <v>1</v>
      </c>
    </row>
    <row r="3144" spans="1:3">
      <c r="A3144" t="s">
        <v>5229</v>
      </c>
      <c r="B3144">
        <v>0</v>
      </c>
      <c r="C3144">
        <v>0</v>
      </c>
    </row>
    <row r="3145" spans="1:3">
      <c r="A3145" t="s">
        <v>5230</v>
      </c>
      <c r="B3145">
        <v>0</v>
      </c>
      <c r="C3145">
        <v>0</v>
      </c>
    </row>
    <row r="3146" spans="1:3">
      <c r="A3146" t="s">
        <v>5231</v>
      </c>
      <c r="B3146">
        <v>0</v>
      </c>
      <c r="C3146">
        <v>0</v>
      </c>
    </row>
    <row r="3147" spans="1:3">
      <c r="A3147" t="s">
        <v>5232</v>
      </c>
      <c r="B3147">
        <v>0</v>
      </c>
      <c r="C3147">
        <v>0</v>
      </c>
    </row>
    <row r="3148" spans="1:3">
      <c r="A3148" t="s">
        <v>5233</v>
      </c>
      <c r="B3148">
        <v>0</v>
      </c>
      <c r="C3148">
        <v>0</v>
      </c>
    </row>
    <row r="3149" spans="1:3">
      <c r="A3149" t="s">
        <v>5234</v>
      </c>
      <c r="B3149">
        <v>3</v>
      </c>
      <c r="C3149">
        <v>0.25</v>
      </c>
    </row>
    <row r="3150" spans="1:3">
      <c r="A3150" t="s">
        <v>5235</v>
      </c>
      <c r="B3150">
        <v>2</v>
      </c>
      <c r="C3150">
        <v>0.1666666716337204</v>
      </c>
    </row>
    <row r="3151" spans="1:3">
      <c r="A3151" t="s">
        <v>5236</v>
      </c>
      <c r="B3151">
        <v>7</v>
      </c>
      <c r="C3151">
        <v>0.58333331346511841</v>
      </c>
    </row>
    <row r="3152" spans="1:3">
      <c r="A3152" t="s">
        <v>5237</v>
      </c>
      <c r="B3152">
        <v>12</v>
      </c>
      <c r="C3152">
        <v>1</v>
      </c>
    </row>
    <row r="3153" spans="1:3">
      <c r="A3153" t="s">
        <v>5238</v>
      </c>
      <c r="B3153">
        <v>0</v>
      </c>
      <c r="C3153">
        <v>0</v>
      </c>
    </row>
    <row r="3154" spans="1:3">
      <c r="A3154" t="s">
        <v>5239</v>
      </c>
      <c r="B3154">
        <v>0</v>
      </c>
      <c r="C3154">
        <v>0</v>
      </c>
    </row>
    <row r="3155" spans="1:3">
      <c r="A3155" t="s">
        <v>5240</v>
      </c>
      <c r="B3155">
        <v>0</v>
      </c>
      <c r="C3155">
        <v>0</v>
      </c>
    </row>
    <row r="3156" spans="1:3">
      <c r="A3156" t="s">
        <v>5241</v>
      </c>
      <c r="B3156">
        <v>0</v>
      </c>
      <c r="C3156">
        <v>0</v>
      </c>
    </row>
    <row r="3157" spans="1:3">
      <c r="A3157" t="s">
        <v>5242</v>
      </c>
      <c r="B3157">
        <v>0</v>
      </c>
      <c r="C3157">
        <v>0</v>
      </c>
    </row>
    <row r="3158" spans="1:3">
      <c r="A3158" t="s">
        <v>5243</v>
      </c>
      <c r="B3158">
        <v>3</v>
      </c>
      <c r="C3158">
        <v>0.4285714328289032</v>
      </c>
    </row>
    <row r="3159" spans="1:3">
      <c r="A3159" t="s">
        <v>5244</v>
      </c>
      <c r="B3159">
        <v>2</v>
      </c>
      <c r="C3159">
        <v>0.28571429848670959</v>
      </c>
    </row>
    <row r="3160" spans="1:3">
      <c r="A3160" t="s">
        <v>5245</v>
      </c>
      <c r="B3160">
        <v>2</v>
      </c>
      <c r="C3160">
        <v>0.28571429848670959</v>
      </c>
    </row>
    <row r="3161" spans="1:3">
      <c r="A3161" t="s">
        <v>5246</v>
      </c>
      <c r="B3161">
        <v>7</v>
      </c>
      <c r="C3161">
        <v>1</v>
      </c>
    </row>
    <row r="3162" spans="1:3">
      <c r="A3162" t="s">
        <v>5247</v>
      </c>
      <c r="B3162">
        <v>0</v>
      </c>
      <c r="C3162">
        <v>0</v>
      </c>
    </row>
    <row r="3163" spans="1:3">
      <c r="A3163" t="s">
        <v>5248</v>
      </c>
      <c r="B3163">
        <v>0</v>
      </c>
      <c r="C3163">
        <v>0</v>
      </c>
    </row>
    <row r="3164" spans="1:3">
      <c r="A3164" t="s">
        <v>5249</v>
      </c>
      <c r="B3164">
        <v>0</v>
      </c>
      <c r="C3164">
        <v>0</v>
      </c>
    </row>
    <row r="3165" spans="1:3">
      <c r="A3165" t="s">
        <v>5250</v>
      </c>
      <c r="B3165">
        <v>0</v>
      </c>
      <c r="C3165">
        <v>0</v>
      </c>
    </row>
    <row r="3166" spans="1:3">
      <c r="A3166" t="s">
        <v>5251</v>
      </c>
      <c r="B3166">
        <v>0</v>
      </c>
      <c r="C3166">
        <v>0</v>
      </c>
    </row>
    <row r="3167" spans="1:3">
      <c r="A3167" t="s">
        <v>5252</v>
      </c>
      <c r="B3167">
        <v>3</v>
      </c>
      <c r="C3167">
        <v>0.75</v>
      </c>
    </row>
    <row r="3168" spans="1:3">
      <c r="A3168" t="s">
        <v>5253</v>
      </c>
      <c r="B3168">
        <v>1</v>
      </c>
      <c r="C3168">
        <v>0.25</v>
      </c>
    </row>
    <row r="3169" spans="1:3">
      <c r="A3169" t="s">
        <v>5254</v>
      </c>
      <c r="B3169">
        <v>0</v>
      </c>
      <c r="C3169">
        <v>0</v>
      </c>
    </row>
    <row r="3170" spans="1:3">
      <c r="A3170" t="s">
        <v>5255</v>
      </c>
      <c r="B3170">
        <v>4</v>
      </c>
      <c r="C3170">
        <v>1</v>
      </c>
    </row>
    <row r="3171" spans="1:3">
      <c r="A3171" t="s">
        <v>5256</v>
      </c>
      <c r="B3171">
        <v>0</v>
      </c>
      <c r="C3171">
        <v>0</v>
      </c>
    </row>
    <row r="3172" spans="1:3">
      <c r="A3172" t="s">
        <v>5257</v>
      </c>
      <c r="B3172">
        <v>0</v>
      </c>
      <c r="C3172">
        <v>0</v>
      </c>
    </row>
    <row r="3173" spans="1:3">
      <c r="A3173" t="s">
        <v>5258</v>
      </c>
      <c r="B3173">
        <v>0</v>
      </c>
      <c r="C3173">
        <v>0</v>
      </c>
    </row>
    <row r="3174" spans="1:3">
      <c r="A3174" t="s">
        <v>5259</v>
      </c>
      <c r="B3174">
        <v>0</v>
      </c>
      <c r="C3174">
        <v>0</v>
      </c>
    </row>
    <row r="3175" spans="1:3">
      <c r="A3175" t="s">
        <v>5260</v>
      </c>
      <c r="B3175">
        <v>0</v>
      </c>
      <c r="C3175">
        <v>0</v>
      </c>
    </row>
    <row r="3176" spans="1:3">
      <c r="A3176" t="s">
        <v>5261</v>
      </c>
      <c r="B3176">
        <v>7</v>
      </c>
      <c r="C3176">
        <v>0.23333333432674408</v>
      </c>
    </row>
    <row r="3177" spans="1:3">
      <c r="A3177" t="s">
        <v>5262</v>
      </c>
      <c r="B3177">
        <v>8</v>
      </c>
      <c r="C3177">
        <v>0.26666668057441711</v>
      </c>
    </row>
    <row r="3178" spans="1:3">
      <c r="A3178" t="s">
        <v>5263</v>
      </c>
      <c r="B3178">
        <v>15</v>
      </c>
      <c r="C3178">
        <v>0.5</v>
      </c>
    </row>
    <row r="3179" spans="1:3">
      <c r="A3179" t="s">
        <v>5264</v>
      </c>
      <c r="B3179">
        <v>30</v>
      </c>
      <c r="C3179">
        <v>1</v>
      </c>
    </row>
    <row r="3180" spans="1:3">
      <c r="A3180" t="s">
        <v>5265</v>
      </c>
      <c r="B3180">
        <v>0</v>
      </c>
      <c r="C3180">
        <v>0</v>
      </c>
    </row>
    <row r="3181" spans="1:3">
      <c r="A3181" t="s">
        <v>5266</v>
      </c>
      <c r="B3181">
        <v>0</v>
      </c>
      <c r="C3181">
        <v>0</v>
      </c>
    </row>
    <row r="3182" spans="1:3">
      <c r="A3182" t="s">
        <v>5267</v>
      </c>
      <c r="B3182">
        <v>0</v>
      </c>
      <c r="C3182">
        <v>0</v>
      </c>
    </row>
    <row r="3183" spans="1:3">
      <c r="A3183" t="s">
        <v>5268</v>
      </c>
      <c r="B3183">
        <v>0</v>
      </c>
      <c r="C3183">
        <v>0</v>
      </c>
    </row>
    <row r="3184" spans="1:3">
      <c r="A3184" t="s">
        <v>5269</v>
      </c>
      <c r="B3184">
        <v>0</v>
      </c>
      <c r="C3184">
        <v>0</v>
      </c>
    </row>
    <row r="3185" spans="1:3">
      <c r="A3185" t="s">
        <v>5270</v>
      </c>
      <c r="B3185">
        <v>17</v>
      </c>
      <c r="C3185">
        <v>0.17894737422466278</v>
      </c>
    </row>
    <row r="3186" spans="1:3">
      <c r="A3186" t="s">
        <v>5271</v>
      </c>
      <c r="B3186">
        <v>30</v>
      </c>
      <c r="C3186">
        <v>0.31578946113586426</v>
      </c>
    </row>
    <row r="3187" spans="1:3">
      <c r="A3187" t="s">
        <v>5272</v>
      </c>
      <c r="B3187">
        <v>48</v>
      </c>
      <c r="C3187">
        <v>0.50526314973831177</v>
      </c>
    </row>
    <row r="3188" spans="1:3">
      <c r="A3188" t="s">
        <v>5273</v>
      </c>
      <c r="B3188">
        <v>95</v>
      </c>
      <c r="C3188">
        <v>1</v>
      </c>
    </row>
    <row r="3189" spans="1:3">
      <c r="A3189" t="s">
        <v>5274</v>
      </c>
      <c r="B3189">
        <v>0</v>
      </c>
      <c r="C3189">
        <v>0</v>
      </c>
    </row>
    <row r="3190" spans="1:3">
      <c r="A3190" t="s">
        <v>5275</v>
      </c>
      <c r="B3190">
        <v>0</v>
      </c>
      <c r="C3190">
        <v>0</v>
      </c>
    </row>
    <row r="3191" spans="1:3">
      <c r="A3191" t="s">
        <v>5276</v>
      </c>
      <c r="B3191">
        <v>0</v>
      </c>
      <c r="C3191">
        <v>0</v>
      </c>
    </row>
    <row r="3192" spans="1:3">
      <c r="A3192" t="s">
        <v>5277</v>
      </c>
      <c r="B3192">
        <v>0</v>
      </c>
      <c r="C3192">
        <v>0</v>
      </c>
    </row>
    <row r="3193" spans="1:3">
      <c r="A3193" t="s">
        <v>5278</v>
      </c>
      <c r="B3193">
        <v>0</v>
      </c>
      <c r="C3193">
        <v>0</v>
      </c>
    </row>
    <row r="3194" spans="1:3">
      <c r="A3194" t="s">
        <v>5279</v>
      </c>
      <c r="B3194">
        <v>39</v>
      </c>
      <c r="C3194">
        <v>0.22033898532390594</v>
      </c>
    </row>
    <row r="3195" spans="1:3">
      <c r="A3195" t="s">
        <v>5280</v>
      </c>
      <c r="B3195">
        <v>59</v>
      </c>
      <c r="C3195">
        <v>0.3333333432674408</v>
      </c>
    </row>
    <row r="3196" spans="1:3">
      <c r="A3196" t="s">
        <v>5281</v>
      </c>
      <c r="B3196">
        <v>79</v>
      </c>
      <c r="C3196">
        <v>0.44632768630981445</v>
      </c>
    </row>
    <row r="3197" spans="1:3">
      <c r="A3197" t="s">
        <v>5282</v>
      </c>
      <c r="B3197">
        <v>177</v>
      </c>
      <c r="C3197">
        <v>1</v>
      </c>
    </row>
    <row r="3198" spans="1:3">
      <c r="A3198" t="s">
        <v>5283</v>
      </c>
      <c r="B3198">
        <v>0</v>
      </c>
      <c r="C3198">
        <v>0</v>
      </c>
    </row>
    <row r="3199" spans="1:3">
      <c r="A3199" t="s">
        <v>5284</v>
      </c>
      <c r="B3199">
        <v>0</v>
      </c>
      <c r="C3199">
        <v>0</v>
      </c>
    </row>
    <row r="3200" spans="1:3">
      <c r="A3200" t="s">
        <v>5285</v>
      </c>
      <c r="B3200">
        <v>0</v>
      </c>
      <c r="C3200">
        <v>0</v>
      </c>
    </row>
    <row r="3201" spans="1:3">
      <c r="A3201" t="s">
        <v>5286</v>
      </c>
      <c r="B3201">
        <v>0</v>
      </c>
      <c r="C3201">
        <v>0</v>
      </c>
    </row>
    <row r="3202" spans="1:3">
      <c r="A3202" t="s">
        <v>5287</v>
      </c>
      <c r="B3202">
        <v>0</v>
      </c>
      <c r="C3202">
        <v>0</v>
      </c>
    </row>
    <row r="3203" spans="1:3">
      <c r="A3203" t="s">
        <v>5288</v>
      </c>
      <c r="B3203">
        <v>55</v>
      </c>
      <c r="C3203">
        <v>0.22540983557701111</v>
      </c>
    </row>
    <row r="3204" spans="1:3">
      <c r="A3204" t="s">
        <v>5289</v>
      </c>
      <c r="B3204">
        <v>90</v>
      </c>
      <c r="C3204">
        <v>0.36885246634483337</v>
      </c>
    </row>
    <row r="3205" spans="1:3">
      <c r="A3205" t="s">
        <v>5290</v>
      </c>
      <c r="B3205">
        <v>99</v>
      </c>
      <c r="C3205">
        <v>0.40573769807815552</v>
      </c>
    </row>
    <row r="3206" spans="1:3">
      <c r="A3206" t="s">
        <v>5291</v>
      </c>
      <c r="B3206">
        <v>244</v>
      </c>
      <c r="C3206">
        <v>1</v>
      </c>
    </row>
    <row r="3207" spans="1:3">
      <c r="A3207" t="s">
        <v>5292</v>
      </c>
      <c r="B3207">
        <v>0</v>
      </c>
      <c r="C3207">
        <v>0</v>
      </c>
    </row>
    <row r="3208" spans="1:3">
      <c r="A3208" t="s">
        <v>5293</v>
      </c>
      <c r="B3208">
        <v>0</v>
      </c>
      <c r="C3208">
        <v>0</v>
      </c>
    </row>
    <row r="3209" spans="1:3">
      <c r="A3209" t="s">
        <v>5294</v>
      </c>
      <c r="B3209">
        <v>0</v>
      </c>
      <c r="C3209">
        <v>0</v>
      </c>
    </row>
    <row r="3210" spans="1:3">
      <c r="A3210" t="s">
        <v>5295</v>
      </c>
      <c r="B3210">
        <v>0</v>
      </c>
      <c r="C3210">
        <v>0</v>
      </c>
    </row>
    <row r="3211" spans="1:3">
      <c r="A3211" t="s">
        <v>5296</v>
      </c>
      <c r="B3211">
        <v>0</v>
      </c>
      <c r="C3211">
        <v>0</v>
      </c>
    </row>
    <row r="3212" spans="1:3">
      <c r="A3212" t="s">
        <v>5297</v>
      </c>
      <c r="B3212">
        <v>35</v>
      </c>
      <c r="C3212">
        <v>0.20000000298023224</v>
      </c>
    </row>
    <row r="3213" spans="1:3">
      <c r="A3213" t="s">
        <v>5298</v>
      </c>
      <c r="B3213">
        <v>67</v>
      </c>
      <c r="C3213">
        <v>0.38285714387893677</v>
      </c>
    </row>
    <row r="3214" spans="1:3">
      <c r="A3214" t="s">
        <v>5299</v>
      </c>
      <c r="B3214">
        <v>73</v>
      </c>
      <c r="C3214">
        <v>0.41714286804199219</v>
      </c>
    </row>
    <row r="3215" spans="1:3">
      <c r="A3215" t="s">
        <v>5300</v>
      </c>
      <c r="B3215">
        <v>175</v>
      </c>
      <c r="C3215">
        <v>1</v>
      </c>
    </row>
    <row r="3216" spans="1:3">
      <c r="A3216" t="s">
        <v>5301</v>
      </c>
      <c r="B3216">
        <v>0</v>
      </c>
      <c r="C3216">
        <v>0</v>
      </c>
    </row>
    <row r="3217" spans="1:3">
      <c r="A3217" t="s">
        <v>5302</v>
      </c>
      <c r="B3217">
        <v>0</v>
      </c>
      <c r="C3217">
        <v>0</v>
      </c>
    </row>
    <row r="3218" spans="1:3">
      <c r="A3218" t="s">
        <v>5303</v>
      </c>
      <c r="B3218">
        <v>0</v>
      </c>
      <c r="C3218">
        <v>0</v>
      </c>
    </row>
    <row r="3219" spans="1:3">
      <c r="A3219" t="s">
        <v>5304</v>
      </c>
      <c r="B3219">
        <v>0</v>
      </c>
      <c r="C3219">
        <v>0</v>
      </c>
    </row>
    <row r="3220" spans="1:3">
      <c r="A3220" t="s">
        <v>5305</v>
      </c>
      <c r="B3220">
        <v>0</v>
      </c>
      <c r="C3220">
        <v>0</v>
      </c>
    </row>
    <row r="3221" spans="1:3">
      <c r="A3221" t="s">
        <v>5306</v>
      </c>
      <c r="B3221">
        <v>67</v>
      </c>
      <c r="C3221">
        <v>0.23843416571617126</v>
      </c>
    </row>
    <row r="3222" spans="1:3">
      <c r="A3222" t="s">
        <v>5307</v>
      </c>
      <c r="B3222">
        <v>105</v>
      </c>
      <c r="C3222">
        <v>0.37366548180580139</v>
      </c>
    </row>
    <row r="3223" spans="1:3">
      <c r="A3223" t="s">
        <v>5308</v>
      </c>
      <c r="B3223">
        <v>109</v>
      </c>
      <c r="C3223">
        <v>0.38790035247802734</v>
      </c>
    </row>
    <row r="3224" spans="1:3">
      <c r="A3224" t="s">
        <v>5309</v>
      </c>
      <c r="B3224">
        <v>281</v>
      </c>
      <c r="C3224">
        <v>1</v>
      </c>
    </row>
    <row r="3225" spans="1:3">
      <c r="A3225" t="s">
        <v>5310</v>
      </c>
      <c r="B3225">
        <v>0</v>
      </c>
      <c r="C3225">
        <v>0</v>
      </c>
    </row>
    <row r="3226" spans="1:3">
      <c r="A3226" t="s">
        <v>5311</v>
      </c>
      <c r="B3226">
        <v>0</v>
      </c>
      <c r="C3226">
        <v>0</v>
      </c>
    </row>
    <row r="3227" spans="1:3">
      <c r="A3227" t="s">
        <v>5312</v>
      </c>
      <c r="B3227">
        <v>1</v>
      </c>
      <c r="C3227">
        <v>1.663893461227417E-3</v>
      </c>
    </row>
    <row r="3228" spans="1:3">
      <c r="A3228" t="s">
        <v>5313</v>
      </c>
      <c r="B3228">
        <v>1</v>
      </c>
      <c r="C3228">
        <v>1.663893461227417E-3</v>
      </c>
    </row>
    <row r="3229" spans="1:3">
      <c r="A3229" t="s">
        <v>5314</v>
      </c>
      <c r="B3229">
        <v>2</v>
      </c>
      <c r="C3229">
        <v>3.327786922454834E-3</v>
      </c>
    </row>
    <row r="3230" spans="1:3">
      <c r="A3230" t="s">
        <v>5315</v>
      </c>
      <c r="B3230">
        <v>151</v>
      </c>
      <c r="C3230">
        <v>0.25124791264533997</v>
      </c>
    </row>
    <row r="3231" spans="1:3">
      <c r="A3231" t="s">
        <v>5316</v>
      </c>
      <c r="B3231">
        <v>239</v>
      </c>
      <c r="C3231">
        <v>0.39767053723335266</v>
      </c>
    </row>
    <row r="3232" spans="1:3">
      <c r="A3232" t="s">
        <v>5317</v>
      </c>
      <c r="B3232">
        <v>209</v>
      </c>
      <c r="C3232">
        <v>0.34775373339653015</v>
      </c>
    </row>
    <row r="3233" spans="1:3">
      <c r="A3233" t="s">
        <v>5318</v>
      </c>
      <c r="B3233">
        <v>599</v>
      </c>
      <c r="C3233">
        <v>0.99667221307754517</v>
      </c>
    </row>
    <row r="3234" spans="1:3">
      <c r="A3234" t="s">
        <v>5319</v>
      </c>
      <c r="B3234">
        <v>0</v>
      </c>
      <c r="C3234">
        <v>0</v>
      </c>
    </row>
    <row r="3235" spans="1:3">
      <c r="A3235" t="s">
        <v>5320</v>
      </c>
      <c r="B3235">
        <v>0</v>
      </c>
      <c r="C3235">
        <v>0</v>
      </c>
    </row>
    <row r="3236" spans="1:3">
      <c r="A3236" t="s">
        <v>5321</v>
      </c>
      <c r="B3236">
        <v>1</v>
      </c>
      <c r="C3236">
        <v>1.6920473426580429E-3</v>
      </c>
    </row>
    <row r="3237" spans="1:3">
      <c r="A3237" t="s">
        <v>5322</v>
      </c>
      <c r="B3237">
        <v>1</v>
      </c>
      <c r="C3237">
        <v>1.6920473426580429E-3</v>
      </c>
    </row>
    <row r="3238" spans="1:3">
      <c r="A3238" t="s">
        <v>5323</v>
      </c>
      <c r="B3238">
        <v>2</v>
      </c>
      <c r="C3238">
        <v>3.3840946853160858E-3</v>
      </c>
    </row>
    <row r="3239" spans="1:3">
      <c r="A3239" t="s">
        <v>5324</v>
      </c>
      <c r="B3239">
        <v>143</v>
      </c>
      <c r="C3239">
        <v>0.24196277558803558</v>
      </c>
    </row>
    <row r="3240" spans="1:3">
      <c r="A3240" t="s">
        <v>5325</v>
      </c>
      <c r="B3240">
        <v>240</v>
      </c>
      <c r="C3240">
        <v>0.4060913622379303</v>
      </c>
    </row>
    <row r="3241" spans="1:3">
      <c r="A3241" t="s">
        <v>5326</v>
      </c>
      <c r="B3241">
        <v>206</v>
      </c>
      <c r="C3241">
        <v>0.34856176376342773</v>
      </c>
    </row>
    <row r="3242" spans="1:3">
      <c r="A3242" t="s">
        <v>5327</v>
      </c>
      <c r="B3242">
        <v>589</v>
      </c>
      <c r="C3242">
        <v>0.99661588668823242</v>
      </c>
    </row>
    <row r="3243" spans="1:3">
      <c r="A3243" t="s">
        <v>5328</v>
      </c>
      <c r="B3243">
        <v>0</v>
      </c>
      <c r="C3243">
        <v>0</v>
      </c>
    </row>
    <row r="3244" spans="1:3">
      <c r="A3244" t="s">
        <v>5329</v>
      </c>
      <c r="B3244">
        <v>0</v>
      </c>
      <c r="C3244">
        <v>0</v>
      </c>
    </row>
    <row r="3245" spans="1:3">
      <c r="A3245" t="s">
        <v>5330</v>
      </c>
      <c r="B3245">
        <v>1</v>
      </c>
      <c r="C3245">
        <v>1.8115942366421223E-3</v>
      </c>
    </row>
    <row r="3246" spans="1:3">
      <c r="A3246" t="s">
        <v>5331</v>
      </c>
      <c r="B3246">
        <v>0</v>
      </c>
      <c r="C3246">
        <v>0</v>
      </c>
    </row>
    <row r="3247" spans="1:3">
      <c r="A3247" t="s">
        <v>5332</v>
      </c>
      <c r="B3247">
        <v>1</v>
      </c>
      <c r="C3247">
        <v>1.8115942366421223E-3</v>
      </c>
    </row>
    <row r="3248" spans="1:3">
      <c r="A3248" t="s">
        <v>5333</v>
      </c>
      <c r="B3248">
        <v>128</v>
      </c>
      <c r="C3248">
        <v>0.23188406229019165</v>
      </c>
    </row>
    <row r="3249" spans="1:3">
      <c r="A3249" t="s">
        <v>5334</v>
      </c>
      <c r="B3249">
        <v>218</v>
      </c>
      <c r="C3249">
        <v>0.39492753148078918</v>
      </c>
    </row>
    <row r="3250" spans="1:3">
      <c r="A3250" t="s">
        <v>5335</v>
      </c>
      <c r="B3250">
        <v>205</v>
      </c>
      <c r="C3250">
        <v>0.37137681245803833</v>
      </c>
    </row>
    <row r="3251" spans="1:3">
      <c r="A3251" t="s">
        <v>5336</v>
      </c>
      <c r="B3251">
        <v>551</v>
      </c>
      <c r="C3251">
        <v>0.99818837642669678</v>
      </c>
    </row>
    <row r="3252" spans="1:3">
      <c r="A3252" t="s">
        <v>5337</v>
      </c>
      <c r="B3252">
        <v>0</v>
      </c>
      <c r="C3252">
        <v>0</v>
      </c>
    </row>
    <row r="3253" spans="1:3">
      <c r="A3253" t="s">
        <v>5338</v>
      </c>
      <c r="B3253">
        <v>0</v>
      </c>
      <c r="C3253">
        <v>0</v>
      </c>
    </row>
    <row r="3254" spans="1:3">
      <c r="A3254" t="s">
        <v>5339</v>
      </c>
      <c r="B3254">
        <v>0</v>
      </c>
      <c r="C3254">
        <v>0</v>
      </c>
    </row>
    <row r="3255" spans="1:3">
      <c r="A3255" t="s">
        <v>5340</v>
      </c>
      <c r="B3255">
        <v>0</v>
      </c>
      <c r="C3255">
        <v>0</v>
      </c>
    </row>
    <row r="3256" spans="1:3">
      <c r="A3256" t="s">
        <v>5341</v>
      </c>
      <c r="B3256">
        <v>0</v>
      </c>
      <c r="C3256">
        <v>0</v>
      </c>
    </row>
    <row r="3257" spans="1:3">
      <c r="A3257" t="s">
        <v>5342</v>
      </c>
      <c r="B3257">
        <v>33</v>
      </c>
      <c r="C3257">
        <v>0.22758620977401733</v>
      </c>
    </row>
    <row r="3258" spans="1:3">
      <c r="A3258" t="s">
        <v>5343</v>
      </c>
      <c r="B3258">
        <v>42</v>
      </c>
      <c r="C3258">
        <v>0.2896551787853241</v>
      </c>
    </row>
    <row r="3259" spans="1:3">
      <c r="A3259" t="s">
        <v>5344</v>
      </c>
      <c r="B3259">
        <v>70</v>
      </c>
      <c r="C3259">
        <v>0.48275861144065857</v>
      </c>
    </row>
    <row r="3260" spans="1:3">
      <c r="A3260" t="s">
        <v>5345</v>
      </c>
      <c r="B3260">
        <v>145</v>
      </c>
      <c r="C3260">
        <v>1</v>
      </c>
    </row>
    <row r="3261" spans="1:3">
      <c r="A3261" t="s">
        <v>5346</v>
      </c>
      <c r="B3261">
        <v>0</v>
      </c>
      <c r="C3261">
        <v>0</v>
      </c>
    </row>
    <row r="3262" spans="1:3">
      <c r="A3262" t="s">
        <v>5347</v>
      </c>
      <c r="B3262">
        <v>0</v>
      </c>
      <c r="C3262">
        <v>0</v>
      </c>
    </row>
    <row r="3263" spans="1:3">
      <c r="A3263" t="s">
        <v>5348</v>
      </c>
      <c r="B3263">
        <v>0</v>
      </c>
      <c r="C3263">
        <v>0</v>
      </c>
    </row>
    <row r="3264" spans="1:3">
      <c r="A3264" t="s">
        <v>5349</v>
      </c>
      <c r="B3264">
        <v>0</v>
      </c>
      <c r="C3264">
        <v>0</v>
      </c>
    </row>
    <row r="3265" spans="1:3">
      <c r="A3265" t="s">
        <v>5350</v>
      </c>
      <c r="B3265">
        <v>0</v>
      </c>
      <c r="C3265">
        <v>0</v>
      </c>
    </row>
    <row r="3266" spans="1:3">
      <c r="A3266" t="s">
        <v>5351</v>
      </c>
      <c r="B3266">
        <v>26</v>
      </c>
      <c r="C3266">
        <v>0.21138212084770203</v>
      </c>
    </row>
    <row r="3267" spans="1:3">
      <c r="A3267" t="s">
        <v>5352</v>
      </c>
      <c r="B3267">
        <v>38</v>
      </c>
      <c r="C3267">
        <v>0.30894309282302856</v>
      </c>
    </row>
    <row r="3268" spans="1:3">
      <c r="A3268" t="s">
        <v>5353</v>
      </c>
      <c r="B3268">
        <v>59</v>
      </c>
      <c r="C3268">
        <v>0.47967478632926941</v>
      </c>
    </row>
    <row r="3269" spans="1:3">
      <c r="A3269" t="s">
        <v>5354</v>
      </c>
      <c r="B3269">
        <v>123</v>
      </c>
      <c r="C3269">
        <v>1</v>
      </c>
    </row>
    <row r="3270" spans="1:3">
      <c r="A3270" t="s">
        <v>5355</v>
      </c>
      <c r="B3270">
        <v>0</v>
      </c>
      <c r="C3270">
        <v>0</v>
      </c>
    </row>
    <row r="3271" spans="1:3">
      <c r="A3271" t="s">
        <v>5356</v>
      </c>
      <c r="B3271">
        <v>0</v>
      </c>
      <c r="C3271">
        <v>0</v>
      </c>
    </row>
    <row r="3272" spans="1:3">
      <c r="A3272" t="s">
        <v>5357</v>
      </c>
      <c r="B3272">
        <v>0</v>
      </c>
      <c r="C3272">
        <v>0</v>
      </c>
    </row>
    <row r="3273" spans="1:3">
      <c r="A3273" t="s">
        <v>5358</v>
      </c>
      <c r="B3273">
        <v>0</v>
      </c>
      <c r="C3273">
        <v>0</v>
      </c>
    </row>
    <row r="3274" spans="1:3">
      <c r="A3274" t="s">
        <v>5359</v>
      </c>
      <c r="B3274">
        <v>0</v>
      </c>
      <c r="C3274">
        <v>0</v>
      </c>
    </row>
    <row r="3275" spans="1:3">
      <c r="A3275" t="s">
        <v>5360</v>
      </c>
      <c r="B3275">
        <v>5</v>
      </c>
      <c r="C3275">
        <v>0.27777779102325439</v>
      </c>
    </row>
    <row r="3276" spans="1:3">
      <c r="A3276" t="s">
        <v>5361</v>
      </c>
      <c r="B3276">
        <v>4</v>
      </c>
      <c r="C3276">
        <v>0.2222222238779068</v>
      </c>
    </row>
    <row r="3277" spans="1:3">
      <c r="A3277" t="s">
        <v>5362</v>
      </c>
      <c r="B3277">
        <v>9</v>
      </c>
      <c r="C3277">
        <v>0.5</v>
      </c>
    </row>
    <row r="3278" spans="1:3">
      <c r="A3278" t="s">
        <v>5363</v>
      </c>
      <c r="B3278">
        <v>18</v>
      </c>
      <c r="C3278">
        <v>1</v>
      </c>
    </row>
    <row r="3279" spans="1:3">
      <c r="A3279" t="s">
        <v>5364</v>
      </c>
      <c r="B3279">
        <v>0</v>
      </c>
      <c r="C3279">
        <v>0</v>
      </c>
    </row>
    <row r="3280" spans="1:3">
      <c r="A3280" t="s">
        <v>5365</v>
      </c>
      <c r="B3280">
        <v>0</v>
      </c>
      <c r="C3280">
        <v>0</v>
      </c>
    </row>
    <row r="3281" spans="1:3">
      <c r="A3281" t="s">
        <v>5366</v>
      </c>
      <c r="B3281">
        <v>0</v>
      </c>
      <c r="C3281">
        <v>0</v>
      </c>
    </row>
    <row r="3282" spans="1:3">
      <c r="A3282" t="s">
        <v>5367</v>
      </c>
      <c r="B3282">
        <v>0</v>
      </c>
      <c r="C3282">
        <v>0</v>
      </c>
    </row>
    <row r="3283" spans="1:3">
      <c r="A3283" t="s">
        <v>5368</v>
      </c>
      <c r="B3283">
        <v>0</v>
      </c>
      <c r="C3283">
        <v>0</v>
      </c>
    </row>
    <row r="3284" spans="1:3">
      <c r="A3284" t="s">
        <v>5369</v>
      </c>
      <c r="B3284">
        <v>5</v>
      </c>
      <c r="C3284">
        <v>0.3125</v>
      </c>
    </row>
    <row r="3285" spans="1:3">
      <c r="A3285" t="s">
        <v>5370</v>
      </c>
      <c r="B3285">
        <v>4</v>
      </c>
      <c r="C3285">
        <v>0.25</v>
      </c>
    </row>
    <row r="3286" spans="1:3">
      <c r="A3286" t="s">
        <v>5371</v>
      </c>
      <c r="B3286">
        <v>7</v>
      </c>
      <c r="C3286">
        <v>0.4375</v>
      </c>
    </row>
    <row r="3287" spans="1:3">
      <c r="A3287" t="s">
        <v>5372</v>
      </c>
      <c r="B3287">
        <v>16</v>
      </c>
      <c r="C3287">
        <v>1</v>
      </c>
    </row>
    <row r="3288" spans="1:3">
      <c r="A3288" t="s">
        <v>5373</v>
      </c>
      <c r="B3288">
        <v>0</v>
      </c>
      <c r="C3288">
        <v>0</v>
      </c>
    </row>
    <row r="3289" spans="1:3">
      <c r="A3289" t="s">
        <v>5374</v>
      </c>
      <c r="B3289">
        <v>0</v>
      </c>
      <c r="C3289">
        <v>0</v>
      </c>
    </row>
    <row r="3290" spans="1:3">
      <c r="A3290" t="s">
        <v>5375</v>
      </c>
      <c r="B3290">
        <v>0</v>
      </c>
      <c r="C3290">
        <v>0</v>
      </c>
    </row>
    <row r="3291" spans="1:3">
      <c r="A3291" t="s">
        <v>5376</v>
      </c>
      <c r="B3291">
        <v>0</v>
      </c>
      <c r="C3291">
        <v>0</v>
      </c>
    </row>
    <row r="3292" spans="1:3">
      <c r="A3292" t="s">
        <v>5377</v>
      </c>
      <c r="B3292">
        <v>0</v>
      </c>
      <c r="C3292">
        <v>0</v>
      </c>
    </row>
    <row r="3293" spans="1:3">
      <c r="A3293" t="s">
        <v>5378</v>
      </c>
      <c r="B3293">
        <v>10</v>
      </c>
      <c r="C3293">
        <v>0.30303031206130981</v>
      </c>
    </row>
    <row r="3294" spans="1:3">
      <c r="A3294" t="s">
        <v>5379</v>
      </c>
      <c r="B3294">
        <v>10</v>
      </c>
      <c r="C3294">
        <v>0.30303031206130981</v>
      </c>
    </row>
    <row r="3295" spans="1:3">
      <c r="A3295" t="s">
        <v>5380</v>
      </c>
      <c r="B3295">
        <v>13</v>
      </c>
      <c r="C3295">
        <v>0.39393940567970276</v>
      </c>
    </row>
    <row r="3296" spans="1:3">
      <c r="A3296" t="s">
        <v>5381</v>
      </c>
      <c r="B3296">
        <v>33</v>
      </c>
      <c r="C3296">
        <v>1</v>
      </c>
    </row>
    <row r="3297" spans="1:3">
      <c r="A3297" t="s">
        <v>5382</v>
      </c>
      <c r="B3297">
        <v>0</v>
      </c>
      <c r="C3297">
        <v>0</v>
      </c>
    </row>
    <row r="3298" spans="1:3">
      <c r="A3298" t="s">
        <v>5383</v>
      </c>
      <c r="B3298">
        <v>0</v>
      </c>
      <c r="C3298">
        <v>0</v>
      </c>
    </row>
    <row r="3299" spans="1:3">
      <c r="A3299" t="s">
        <v>5384</v>
      </c>
      <c r="B3299">
        <v>0</v>
      </c>
      <c r="C3299">
        <v>0</v>
      </c>
    </row>
    <row r="3300" spans="1:3">
      <c r="A3300" t="s">
        <v>5385</v>
      </c>
      <c r="B3300">
        <v>0</v>
      </c>
      <c r="C3300">
        <v>0</v>
      </c>
    </row>
    <row r="3301" spans="1:3">
      <c r="A3301" t="s">
        <v>5386</v>
      </c>
      <c r="B3301">
        <v>0</v>
      </c>
      <c r="C3301">
        <v>0</v>
      </c>
    </row>
    <row r="3302" spans="1:3">
      <c r="A3302" t="s">
        <v>5387</v>
      </c>
      <c r="B3302">
        <v>4</v>
      </c>
      <c r="C3302">
        <v>0.3333333432674408</v>
      </c>
    </row>
    <row r="3303" spans="1:3">
      <c r="A3303" t="s">
        <v>5388</v>
      </c>
      <c r="B3303">
        <v>2</v>
      </c>
      <c r="C3303">
        <v>0.1666666716337204</v>
      </c>
    </row>
    <row r="3304" spans="1:3">
      <c r="A3304" t="s">
        <v>5389</v>
      </c>
      <c r="B3304">
        <v>6</v>
      </c>
      <c r="C3304">
        <v>0.5</v>
      </c>
    </row>
    <row r="3305" spans="1:3">
      <c r="A3305" t="s">
        <v>5390</v>
      </c>
      <c r="B3305">
        <v>12</v>
      </c>
      <c r="C3305">
        <v>1</v>
      </c>
    </row>
    <row r="3306" spans="1:3">
      <c r="A3306" t="s">
        <v>5391</v>
      </c>
      <c r="B3306">
        <v>0</v>
      </c>
      <c r="C3306">
        <v>0</v>
      </c>
    </row>
    <row r="3307" spans="1:3">
      <c r="A3307" t="s">
        <v>5392</v>
      </c>
      <c r="B3307">
        <v>0</v>
      </c>
      <c r="C3307">
        <v>0</v>
      </c>
    </row>
    <row r="3308" spans="1:3">
      <c r="A3308" t="s">
        <v>5393</v>
      </c>
      <c r="B3308">
        <v>0</v>
      </c>
      <c r="C3308">
        <v>0</v>
      </c>
    </row>
    <row r="3309" spans="1:3">
      <c r="A3309" t="s">
        <v>5394</v>
      </c>
      <c r="B3309">
        <v>0</v>
      </c>
      <c r="C3309">
        <v>0</v>
      </c>
    </row>
    <row r="3310" spans="1:3">
      <c r="A3310" t="s">
        <v>5395</v>
      </c>
      <c r="B3310">
        <v>0</v>
      </c>
      <c r="C3310">
        <v>0</v>
      </c>
    </row>
    <row r="3311" spans="1:3">
      <c r="A3311" t="s">
        <v>5396</v>
      </c>
      <c r="B3311">
        <v>35</v>
      </c>
      <c r="C3311">
        <v>0.23026315867900848</v>
      </c>
    </row>
    <row r="3312" spans="1:3">
      <c r="A3312" t="s">
        <v>5397</v>
      </c>
      <c r="B3312">
        <v>54</v>
      </c>
      <c r="C3312">
        <v>0.35526314377784729</v>
      </c>
    </row>
    <row r="3313" spans="1:3">
      <c r="A3313" t="s">
        <v>5398</v>
      </c>
      <c r="B3313">
        <v>63</v>
      </c>
      <c r="C3313">
        <v>0.41447368264198303</v>
      </c>
    </row>
    <row r="3314" spans="1:3">
      <c r="A3314" t="s">
        <v>5399</v>
      </c>
      <c r="B3314">
        <v>152</v>
      </c>
      <c r="C3314">
        <v>1</v>
      </c>
    </row>
    <row r="3315" spans="1:3">
      <c r="A3315" t="s">
        <v>5400</v>
      </c>
      <c r="B3315">
        <v>0</v>
      </c>
      <c r="C3315">
        <v>0</v>
      </c>
    </row>
    <row r="3316" spans="1:3">
      <c r="A3316" t="s">
        <v>5401</v>
      </c>
      <c r="B3316">
        <v>0</v>
      </c>
      <c r="C3316">
        <v>0</v>
      </c>
    </row>
    <row r="3317" spans="1:3">
      <c r="A3317" t="s">
        <v>5402</v>
      </c>
      <c r="B3317">
        <v>0</v>
      </c>
      <c r="C3317">
        <v>0</v>
      </c>
    </row>
    <row r="3318" spans="1:3">
      <c r="A3318" t="s">
        <v>5403</v>
      </c>
      <c r="B3318">
        <v>0</v>
      </c>
      <c r="C3318">
        <v>0</v>
      </c>
    </row>
    <row r="3319" spans="1:3">
      <c r="A3319" t="s">
        <v>5404</v>
      </c>
      <c r="B3319">
        <v>0</v>
      </c>
      <c r="C3319">
        <v>0</v>
      </c>
    </row>
    <row r="3320" spans="1:3">
      <c r="A3320" t="s">
        <v>5405</v>
      </c>
      <c r="B3320">
        <v>25</v>
      </c>
      <c r="C3320">
        <v>0.26881721615791321</v>
      </c>
    </row>
    <row r="3321" spans="1:3">
      <c r="A3321" t="s">
        <v>5406</v>
      </c>
      <c r="B3321">
        <v>30</v>
      </c>
      <c r="C3321">
        <v>0.32258063554763794</v>
      </c>
    </row>
    <row r="3322" spans="1:3">
      <c r="A3322" t="s">
        <v>5407</v>
      </c>
      <c r="B3322">
        <v>38</v>
      </c>
      <c r="C3322">
        <v>0.40860214829444885</v>
      </c>
    </row>
    <row r="3323" spans="1:3">
      <c r="A3323" t="s">
        <v>5408</v>
      </c>
      <c r="B3323">
        <v>93</v>
      </c>
      <c r="C3323">
        <v>1</v>
      </c>
    </row>
    <row r="3324" spans="1:3">
      <c r="A3324" t="s">
        <v>5409</v>
      </c>
      <c r="B3324">
        <v>0</v>
      </c>
      <c r="C3324">
        <v>0</v>
      </c>
    </row>
    <row r="3325" spans="1:3">
      <c r="A3325" t="s">
        <v>5410</v>
      </c>
      <c r="B3325">
        <v>0</v>
      </c>
      <c r="C3325">
        <v>0</v>
      </c>
    </row>
    <row r="3326" spans="1:3">
      <c r="A3326" t="s">
        <v>5411</v>
      </c>
      <c r="B3326">
        <v>0</v>
      </c>
      <c r="C3326">
        <v>0</v>
      </c>
    </row>
    <row r="3327" spans="1:3">
      <c r="A3327" t="s">
        <v>5412</v>
      </c>
      <c r="B3327">
        <v>0</v>
      </c>
      <c r="C3327">
        <v>0</v>
      </c>
    </row>
    <row r="3328" spans="1:3">
      <c r="A3328" t="s">
        <v>5413</v>
      </c>
      <c r="B3328">
        <v>0</v>
      </c>
      <c r="C3328">
        <v>0</v>
      </c>
    </row>
    <row r="3329" spans="1:3">
      <c r="A3329" t="s">
        <v>5414</v>
      </c>
      <c r="B3329">
        <v>7</v>
      </c>
      <c r="C3329">
        <v>0.18918919563293457</v>
      </c>
    </row>
    <row r="3330" spans="1:3">
      <c r="A3330" t="s">
        <v>5415</v>
      </c>
      <c r="B3330">
        <v>10</v>
      </c>
      <c r="C3330">
        <v>0.27027025818824768</v>
      </c>
    </row>
    <row r="3331" spans="1:3">
      <c r="A3331" t="s">
        <v>5416</v>
      </c>
      <c r="B3331">
        <v>20</v>
      </c>
      <c r="C3331">
        <v>0.54054051637649536</v>
      </c>
    </row>
    <row r="3332" spans="1:3">
      <c r="A3332" t="s">
        <v>5417</v>
      </c>
      <c r="B3332">
        <v>37</v>
      </c>
      <c r="C3332">
        <v>1</v>
      </c>
    </row>
    <row r="3333" spans="1:3">
      <c r="A3333" t="s">
        <v>5418</v>
      </c>
      <c r="B3333">
        <v>0</v>
      </c>
      <c r="C3333">
        <v>0</v>
      </c>
    </row>
    <row r="3334" spans="1:3">
      <c r="A3334" t="s">
        <v>5419</v>
      </c>
      <c r="B3334">
        <v>0</v>
      </c>
      <c r="C3334">
        <v>0</v>
      </c>
    </row>
    <row r="3335" spans="1:3">
      <c r="A3335" t="s">
        <v>5420</v>
      </c>
      <c r="B3335">
        <v>0</v>
      </c>
      <c r="C3335">
        <v>0</v>
      </c>
    </row>
    <row r="3336" spans="1:3">
      <c r="A3336" t="s">
        <v>5421</v>
      </c>
      <c r="B3336">
        <v>0</v>
      </c>
      <c r="C3336">
        <v>0</v>
      </c>
    </row>
    <row r="3337" spans="1:3">
      <c r="A3337" t="s">
        <v>5422</v>
      </c>
      <c r="B3337">
        <v>0</v>
      </c>
      <c r="C3337">
        <v>0</v>
      </c>
    </row>
    <row r="3338" spans="1:3">
      <c r="A3338" t="s">
        <v>5423</v>
      </c>
      <c r="B3338">
        <v>27</v>
      </c>
      <c r="C3338">
        <v>0.1336633712053299</v>
      </c>
    </row>
    <row r="3339" spans="1:3">
      <c r="A3339" t="s">
        <v>5424</v>
      </c>
      <c r="B3339">
        <v>79</v>
      </c>
      <c r="C3339">
        <v>0.39108911156654358</v>
      </c>
    </row>
    <row r="3340" spans="1:3">
      <c r="A3340" t="s">
        <v>5425</v>
      </c>
      <c r="B3340">
        <v>96</v>
      </c>
      <c r="C3340">
        <v>0.47524753212928772</v>
      </c>
    </row>
    <row r="3341" spans="1:3">
      <c r="A3341" t="s">
        <v>5426</v>
      </c>
      <c r="B3341">
        <v>202</v>
      </c>
      <c r="C3341">
        <v>1</v>
      </c>
    </row>
    <row r="3342" spans="1:3">
      <c r="A3342" t="s">
        <v>5427</v>
      </c>
      <c r="B3342">
        <v>188</v>
      </c>
      <c r="C3342">
        <v>0.8468468189239502</v>
      </c>
    </row>
    <row r="3343" spans="1:3">
      <c r="A3343" t="s">
        <v>5428</v>
      </c>
      <c r="B3343">
        <v>34</v>
      </c>
      <c r="C3343">
        <v>0.15315315127372742</v>
      </c>
    </row>
    <row r="3344" spans="1:3">
      <c r="A3344" t="s">
        <v>5429</v>
      </c>
      <c r="B3344">
        <v>4</v>
      </c>
      <c r="C3344">
        <v>8.6956523358821869E-2</v>
      </c>
    </row>
    <row r="3345" spans="1:3">
      <c r="A3345" t="s">
        <v>5430</v>
      </c>
      <c r="B3345">
        <v>43</v>
      </c>
      <c r="C3345">
        <v>0.93478262424468994</v>
      </c>
    </row>
    <row r="3346" spans="1:3">
      <c r="A3346" t="s">
        <v>5431</v>
      </c>
      <c r="B3346">
        <v>187</v>
      </c>
      <c r="C3346">
        <v>0.88625591993331909</v>
      </c>
    </row>
    <row r="3347" spans="1:3">
      <c r="A3347" t="s">
        <v>5432</v>
      </c>
      <c r="B3347">
        <v>24</v>
      </c>
      <c r="C3347">
        <v>0.11374407261610031</v>
      </c>
    </row>
    <row r="3348" spans="1:3">
      <c r="A3348" t="s">
        <v>5433</v>
      </c>
      <c r="B3348">
        <v>0</v>
      </c>
      <c r="C3348">
        <v>0</v>
      </c>
    </row>
    <row r="3349" spans="1:3">
      <c r="A3349" t="s">
        <v>5434</v>
      </c>
      <c r="B3349">
        <v>57</v>
      </c>
      <c r="C3349">
        <v>1</v>
      </c>
    </row>
    <row r="3350" spans="1:3">
      <c r="A3350" t="s">
        <v>5435</v>
      </c>
      <c r="B3350">
        <v>390</v>
      </c>
      <c r="C3350">
        <v>0.85339170694351196</v>
      </c>
    </row>
    <row r="3351" spans="1:3">
      <c r="A3351" t="s">
        <v>5436</v>
      </c>
      <c r="B3351">
        <v>67</v>
      </c>
      <c r="C3351">
        <v>0.14660830795764923</v>
      </c>
    </row>
    <row r="3352" spans="1:3">
      <c r="A3352" t="s">
        <v>5437</v>
      </c>
      <c r="B3352">
        <v>36</v>
      </c>
      <c r="C3352">
        <v>0.25</v>
      </c>
    </row>
    <row r="3353" spans="1:3">
      <c r="A3353" t="s">
        <v>5438</v>
      </c>
      <c r="B3353">
        <v>113</v>
      </c>
      <c r="C3353">
        <v>0.78472220897674561</v>
      </c>
    </row>
    <row r="3354" spans="1:3">
      <c r="A3354" t="s">
        <v>5439</v>
      </c>
      <c r="B3354">
        <v>202</v>
      </c>
      <c r="C3354">
        <v>0.94392526149749756</v>
      </c>
    </row>
    <row r="3355" spans="1:3">
      <c r="A3355" t="s">
        <v>5440</v>
      </c>
      <c r="B3355">
        <v>12</v>
      </c>
      <c r="C3355">
        <v>5.6074764579534531E-2</v>
      </c>
    </row>
    <row r="3356" spans="1:3">
      <c r="A3356" t="s">
        <v>5441</v>
      </c>
      <c r="B3356">
        <v>52</v>
      </c>
      <c r="C3356">
        <v>0.58426964282989502</v>
      </c>
    </row>
    <row r="3357" spans="1:3">
      <c r="A3357" t="s">
        <v>5442</v>
      </c>
      <c r="B3357">
        <v>43</v>
      </c>
      <c r="C3357">
        <v>0.483146071434021</v>
      </c>
    </row>
  </sheetData>
  <pageMargins left="0.511811024" right="0.511811024" top="0.78740157499999996" bottom="0.78740157499999996" header="0.31496062000000002" footer="0.3149606200000000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2D638-A3CA-4958-8376-765D69C5F30D}">
  <dimension ref="A1:C4075"/>
  <sheetViews>
    <sheetView workbookViewId="0">
      <selection activeCell="A10" sqref="A10"/>
    </sheetView>
  </sheetViews>
  <sheetFormatPr defaultRowHeight="14.4"/>
  <cols>
    <col min="1" max="1" width="16.33203125" customWidth="1"/>
  </cols>
  <sheetData>
    <row r="1" spans="1:3">
      <c r="A1" t="s">
        <v>1685</v>
      </c>
      <c r="B1" t="s">
        <v>1684</v>
      </c>
      <c r="C1" t="s">
        <v>270</v>
      </c>
    </row>
    <row r="2" spans="1:3">
      <c r="A2" t="s">
        <v>6384</v>
      </c>
      <c r="B2">
        <v>15</v>
      </c>
      <c r="C2">
        <v>0.14423076808452606</v>
      </c>
    </row>
    <row r="3" spans="1:3">
      <c r="A3" t="s">
        <v>6385</v>
      </c>
      <c r="B3">
        <v>15</v>
      </c>
      <c r="C3">
        <v>0.14423076808452606</v>
      </c>
    </row>
    <row r="4" spans="1:3">
      <c r="A4" t="s">
        <v>6386</v>
      </c>
      <c r="B4">
        <v>23</v>
      </c>
      <c r="C4">
        <v>0.22115384042263031</v>
      </c>
    </row>
    <row r="5" spans="1:3">
      <c r="A5" t="s">
        <v>6387</v>
      </c>
      <c r="B5">
        <v>29</v>
      </c>
      <c r="C5">
        <v>0.2788461446762085</v>
      </c>
    </row>
    <row r="6" spans="1:3">
      <c r="A6" t="s">
        <v>6388</v>
      </c>
      <c r="B6">
        <v>16</v>
      </c>
      <c r="C6">
        <v>0.15384615957736969</v>
      </c>
    </row>
    <row r="7" spans="1:3">
      <c r="A7" t="s">
        <v>6389</v>
      </c>
      <c r="B7">
        <v>4</v>
      </c>
      <c r="C7">
        <v>3.8461539894342422E-2</v>
      </c>
    </row>
    <row r="8" spans="1:3">
      <c r="A8" t="s">
        <v>6390</v>
      </c>
      <c r="B8">
        <v>2</v>
      </c>
      <c r="C8">
        <v>1.9230769947171211E-2</v>
      </c>
    </row>
    <row r="9" spans="1:3">
      <c r="A9" t="s">
        <v>6391</v>
      </c>
      <c r="B9">
        <v>0</v>
      </c>
      <c r="C9">
        <v>0</v>
      </c>
    </row>
    <row r="10" spans="1:3">
      <c r="A10" t="s">
        <v>6392</v>
      </c>
      <c r="B10">
        <v>0</v>
      </c>
      <c r="C10">
        <v>0</v>
      </c>
    </row>
    <row r="11" spans="1:3">
      <c r="A11" t="s">
        <v>6393</v>
      </c>
      <c r="B11">
        <v>0</v>
      </c>
      <c r="C11">
        <v>0</v>
      </c>
    </row>
    <row r="12" spans="1:3">
      <c r="A12" t="s">
        <v>6394</v>
      </c>
      <c r="B12">
        <v>0</v>
      </c>
      <c r="C12">
        <v>0</v>
      </c>
    </row>
    <row r="13" spans="1:3">
      <c r="A13" t="s">
        <v>6395</v>
      </c>
      <c r="B13">
        <v>0</v>
      </c>
      <c r="C13">
        <v>0</v>
      </c>
    </row>
    <row r="14" spans="1:3">
      <c r="A14" t="s">
        <v>6396</v>
      </c>
      <c r="B14">
        <v>8</v>
      </c>
      <c r="C14">
        <v>7.9207919538021088E-2</v>
      </c>
    </row>
    <row r="15" spans="1:3">
      <c r="A15" t="s">
        <v>6397</v>
      </c>
      <c r="B15">
        <v>23</v>
      </c>
      <c r="C15">
        <v>0.22772277891635895</v>
      </c>
    </row>
    <row r="16" spans="1:3">
      <c r="A16" t="s">
        <v>6398</v>
      </c>
      <c r="B16">
        <v>31</v>
      </c>
      <c r="C16">
        <v>0.30693069100379944</v>
      </c>
    </row>
    <row r="17" spans="1:3">
      <c r="A17" t="s">
        <v>6399</v>
      </c>
      <c r="B17">
        <v>28</v>
      </c>
      <c r="C17">
        <v>0.2772277295589447</v>
      </c>
    </row>
    <row r="18" spans="1:3">
      <c r="A18" t="s">
        <v>6400</v>
      </c>
      <c r="B18">
        <v>6</v>
      </c>
      <c r="C18">
        <v>5.9405941516160965E-2</v>
      </c>
    </row>
    <row r="19" spans="1:3">
      <c r="A19" t="s">
        <v>6401</v>
      </c>
      <c r="B19">
        <v>3</v>
      </c>
      <c r="C19">
        <v>2.9702970758080482E-2</v>
      </c>
    </row>
    <row r="20" spans="1:3">
      <c r="A20" t="s">
        <v>6402</v>
      </c>
      <c r="B20">
        <v>0</v>
      </c>
      <c r="C20">
        <v>0</v>
      </c>
    </row>
    <row r="21" spans="1:3">
      <c r="A21" t="s">
        <v>6403</v>
      </c>
      <c r="B21">
        <v>0</v>
      </c>
      <c r="C21">
        <v>0</v>
      </c>
    </row>
    <row r="22" spans="1:3">
      <c r="A22" t="s">
        <v>6404</v>
      </c>
      <c r="B22">
        <v>0</v>
      </c>
      <c r="C22">
        <v>0</v>
      </c>
    </row>
    <row r="23" spans="1:3">
      <c r="A23" t="s">
        <v>6405</v>
      </c>
      <c r="B23">
        <v>0</v>
      </c>
      <c r="C23">
        <v>0</v>
      </c>
    </row>
    <row r="24" spans="1:3">
      <c r="A24" t="s">
        <v>6406</v>
      </c>
      <c r="B24">
        <v>1</v>
      </c>
      <c r="C24">
        <v>9.900989942252636E-3</v>
      </c>
    </row>
    <row r="25" spans="1:3">
      <c r="A25" t="s">
        <v>6407</v>
      </c>
      <c r="B25">
        <v>1</v>
      </c>
      <c r="C25">
        <v>9.900989942252636E-3</v>
      </c>
    </row>
    <row r="26" spans="1:3">
      <c r="A26" t="s">
        <v>6408</v>
      </c>
      <c r="B26">
        <v>13</v>
      </c>
      <c r="C26">
        <v>0.14130434393882751</v>
      </c>
    </row>
    <row r="27" spans="1:3">
      <c r="A27" t="s">
        <v>6409</v>
      </c>
      <c r="B27">
        <v>20</v>
      </c>
      <c r="C27">
        <v>0.21739129722118378</v>
      </c>
    </row>
    <row r="28" spans="1:3">
      <c r="A28" t="s">
        <v>6410</v>
      </c>
      <c r="B28">
        <v>26</v>
      </c>
      <c r="C28">
        <v>0.28260868787765503</v>
      </c>
    </row>
    <row r="29" spans="1:3">
      <c r="A29" t="s">
        <v>6411</v>
      </c>
      <c r="B29">
        <v>18</v>
      </c>
      <c r="C29">
        <v>0.19565217196941376</v>
      </c>
    </row>
    <row r="30" spans="1:3">
      <c r="A30" t="s">
        <v>6412</v>
      </c>
      <c r="B30">
        <v>12</v>
      </c>
      <c r="C30">
        <v>0.1304347813129425</v>
      </c>
    </row>
    <row r="31" spans="1:3">
      <c r="A31" t="s">
        <v>6413</v>
      </c>
      <c r="B31">
        <v>2</v>
      </c>
      <c r="C31">
        <v>2.1739130839705467E-2</v>
      </c>
    </row>
    <row r="32" spans="1:3">
      <c r="A32" t="s">
        <v>6414</v>
      </c>
      <c r="B32">
        <v>0</v>
      </c>
      <c r="C32">
        <v>0</v>
      </c>
    </row>
    <row r="33" spans="1:3">
      <c r="A33" t="s">
        <v>6415</v>
      </c>
      <c r="B33">
        <v>1</v>
      </c>
      <c r="C33">
        <v>1.0869565419852734E-2</v>
      </c>
    </row>
    <row r="34" spans="1:3">
      <c r="A34" t="s">
        <v>6416</v>
      </c>
      <c r="B34">
        <v>0</v>
      </c>
      <c r="C34">
        <v>0</v>
      </c>
    </row>
    <row r="35" spans="1:3">
      <c r="A35" t="s">
        <v>6417</v>
      </c>
      <c r="B35">
        <v>0</v>
      </c>
      <c r="C35">
        <v>0</v>
      </c>
    </row>
    <row r="36" spans="1:3">
      <c r="A36" t="s">
        <v>6418</v>
      </c>
      <c r="B36">
        <v>0</v>
      </c>
      <c r="C36">
        <v>0</v>
      </c>
    </row>
    <row r="37" spans="1:3">
      <c r="A37" t="s">
        <v>6419</v>
      </c>
      <c r="B37">
        <v>0</v>
      </c>
      <c r="C37">
        <v>0</v>
      </c>
    </row>
    <row r="38" spans="1:3">
      <c r="A38" t="s">
        <v>6420</v>
      </c>
      <c r="B38">
        <v>12</v>
      </c>
      <c r="C38">
        <v>0.10000000149011612</v>
      </c>
    </row>
    <row r="39" spans="1:3">
      <c r="A39" t="s">
        <v>6421</v>
      </c>
      <c r="B39">
        <v>33</v>
      </c>
      <c r="C39">
        <v>0.27500000596046448</v>
      </c>
    </row>
    <row r="40" spans="1:3">
      <c r="A40" t="s">
        <v>6422</v>
      </c>
      <c r="B40">
        <v>32</v>
      </c>
      <c r="C40">
        <v>0.26666668057441711</v>
      </c>
    </row>
    <row r="41" spans="1:3">
      <c r="A41" t="s">
        <v>6423</v>
      </c>
      <c r="B41">
        <v>28</v>
      </c>
      <c r="C41">
        <v>0.23333333432674408</v>
      </c>
    </row>
    <row r="42" spans="1:3">
      <c r="A42" t="s">
        <v>6424</v>
      </c>
      <c r="B42">
        <v>13</v>
      </c>
      <c r="C42">
        <v>0.10833333432674408</v>
      </c>
    </row>
    <row r="43" spans="1:3">
      <c r="A43" t="s">
        <v>6425</v>
      </c>
      <c r="B43">
        <v>2</v>
      </c>
      <c r="C43">
        <v>1.666666753590107E-2</v>
      </c>
    </row>
    <row r="44" spans="1:3">
      <c r="A44" t="s">
        <v>6426</v>
      </c>
      <c r="B44">
        <v>0</v>
      </c>
      <c r="C44">
        <v>0</v>
      </c>
    </row>
    <row r="45" spans="1:3">
      <c r="A45" t="s">
        <v>6427</v>
      </c>
      <c r="B45">
        <v>0</v>
      </c>
      <c r="C45">
        <v>0</v>
      </c>
    </row>
    <row r="46" spans="1:3">
      <c r="A46" t="s">
        <v>6428</v>
      </c>
      <c r="B46">
        <v>0</v>
      </c>
      <c r="C46">
        <v>0</v>
      </c>
    </row>
    <row r="47" spans="1:3">
      <c r="A47" t="s">
        <v>6429</v>
      </c>
      <c r="B47">
        <v>0</v>
      </c>
      <c r="C47">
        <v>0</v>
      </c>
    </row>
    <row r="48" spans="1:3">
      <c r="A48" t="s">
        <v>6430</v>
      </c>
      <c r="B48">
        <v>0</v>
      </c>
      <c r="C48">
        <v>0</v>
      </c>
    </row>
    <row r="49" spans="1:3">
      <c r="A49" t="s">
        <v>6431</v>
      </c>
      <c r="B49">
        <v>0</v>
      </c>
      <c r="C49">
        <v>0</v>
      </c>
    </row>
    <row r="50" spans="1:3">
      <c r="A50" t="s">
        <v>6432</v>
      </c>
      <c r="B50">
        <v>48</v>
      </c>
      <c r="C50">
        <v>0.11510791629552841</v>
      </c>
    </row>
    <row r="51" spans="1:3">
      <c r="A51" t="s">
        <v>6433</v>
      </c>
      <c r="B51">
        <v>91</v>
      </c>
      <c r="C51">
        <v>0.21822541952133179</v>
      </c>
    </row>
    <row r="52" spans="1:3">
      <c r="A52" t="s">
        <v>6434</v>
      </c>
      <c r="B52">
        <v>112</v>
      </c>
      <c r="C52">
        <v>0.26858514547348022</v>
      </c>
    </row>
    <row r="53" spans="1:3">
      <c r="A53" t="s">
        <v>6435</v>
      </c>
      <c r="B53">
        <v>103</v>
      </c>
      <c r="C53">
        <v>0.24700239300727844</v>
      </c>
    </row>
    <row r="54" spans="1:3">
      <c r="A54" t="s">
        <v>6436</v>
      </c>
      <c r="B54">
        <v>47</v>
      </c>
      <c r="C54">
        <v>0.11270983517169952</v>
      </c>
    </row>
    <row r="55" spans="1:3">
      <c r="A55" t="s">
        <v>6437</v>
      </c>
      <c r="B55">
        <v>11</v>
      </c>
      <c r="C55">
        <v>2.6378896087408066E-2</v>
      </c>
    </row>
    <row r="56" spans="1:3">
      <c r="A56" t="s">
        <v>6438</v>
      </c>
      <c r="B56">
        <v>2</v>
      </c>
      <c r="C56">
        <v>4.7961631789803505E-3</v>
      </c>
    </row>
    <row r="57" spans="1:3">
      <c r="A57" t="s">
        <v>6439</v>
      </c>
      <c r="B57">
        <v>1</v>
      </c>
      <c r="C57">
        <v>2.3980815894901752E-3</v>
      </c>
    </row>
    <row r="58" spans="1:3">
      <c r="A58" t="s">
        <v>6440</v>
      </c>
      <c r="B58">
        <v>0</v>
      </c>
      <c r="C58">
        <v>0</v>
      </c>
    </row>
    <row r="59" spans="1:3">
      <c r="A59" t="s">
        <v>6441</v>
      </c>
      <c r="B59">
        <v>0</v>
      </c>
      <c r="C59">
        <v>0</v>
      </c>
    </row>
    <row r="60" spans="1:3">
      <c r="A60" t="s">
        <v>6442</v>
      </c>
      <c r="B60">
        <v>1</v>
      </c>
      <c r="C60">
        <v>2.3980815894901752E-3</v>
      </c>
    </row>
    <row r="61" spans="1:3">
      <c r="A61" t="s">
        <v>6443</v>
      </c>
      <c r="B61">
        <v>1</v>
      </c>
      <c r="C61">
        <v>2.3980815894901752E-3</v>
      </c>
    </row>
    <row r="62" spans="1:3">
      <c r="A62" t="s">
        <v>6444</v>
      </c>
      <c r="B62">
        <v>51</v>
      </c>
      <c r="C62">
        <v>0.16943521797657013</v>
      </c>
    </row>
    <row r="63" spans="1:3">
      <c r="A63" t="s">
        <v>6445</v>
      </c>
      <c r="B63">
        <v>110</v>
      </c>
      <c r="C63">
        <v>0.36544850468635559</v>
      </c>
    </row>
    <row r="64" spans="1:3">
      <c r="A64" t="s">
        <v>6446</v>
      </c>
      <c r="B64">
        <v>59</v>
      </c>
      <c r="C64">
        <v>0.19601328670978546</v>
      </c>
    </row>
    <row r="65" spans="1:3">
      <c r="A65" t="s">
        <v>6447</v>
      </c>
      <c r="B65">
        <v>47</v>
      </c>
      <c r="C65">
        <v>0.15614618360996246</v>
      </c>
    </row>
    <row r="66" spans="1:3">
      <c r="A66" t="s">
        <v>6448</v>
      </c>
      <c r="B66">
        <v>17</v>
      </c>
      <c r="C66">
        <v>5.6478403508663177E-2</v>
      </c>
    </row>
    <row r="67" spans="1:3">
      <c r="A67" t="s">
        <v>6449</v>
      </c>
      <c r="B67">
        <v>9</v>
      </c>
      <c r="C67">
        <v>2.9900332912802696E-2</v>
      </c>
    </row>
    <row r="68" spans="1:3">
      <c r="A68" t="s">
        <v>6450</v>
      </c>
      <c r="B68">
        <v>5</v>
      </c>
      <c r="C68">
        <v>1.6611294820904732E-2</v>
      </c>
    </row>
    <row r="69" spans="1:3">
      <c r="A69" t="s">
        <v>6451</v>
      </c>
      <c r="B69">
        <v>2</v>
      </c>
      <c r="C69">
        <v>6.6445181146264076E-3</v>
      </c>
    </row>
    <row r="70" spans="1:3">
      <c r="A70" t="s">
        <v>6452</v>
      </c>
      <c r="B70">
        <v>1</v>
      </c>
      <c r="C70">
        <v>3.3222590573132038E-3</v>
      </c>
    </row>
    <row r="71" spans="1:3">
      <c r="A71" t="s">
        <v>6453</v>
      </c>
      <c r="B71">
        <v>0</v>
      </c>
      <c r="C71">
        <v>0</v>
      </c>
    </row>
    <row r="72" spans="1:3">
      <c r="A72" t="s">
        <v>6454</v>
      </c>
      <c r="B72">
        <v>0</v>
      </c>
      <c r="C72">
        <v>0</v>
      </c>
    </row>
    <row r="73" spans="1:3">
      <c r="A73" t="s">
        <v>6455</v>
      </c>
      <c r="B73">
        <v>0</v>
      </c>
      <c r="C73">
        <v>0</v>
      </c>
    </row>
    <row r="74" spans="1:3">
      <c r="A74" t="s">
        <v>6456</v>
      </c>
      <c r="B74">
        <v>76</v>
      </c>
      <c r="C74">
        <v>0.22287389636039734</v>
      </c>
    </row>
    <row r="75" spans="1:3">
      <c r="A75" t="s">
        <v>6457</v>
      </c>
      <c r="B75">
        <v>128</v>
      </c>
      <c r="C75">
        <v>0.37536656856536865</v>
      </c>
    </row>
    <row r="76" spans="1:3">
      <c r="A76" t="s">
        <v>6458</v>
      </c>
      <c r="B76">
        <v>73</v>
      </c>
      <c r="C76">
        <v>0.21407625079154968</v>
      </c>
    </row>
    <row r="77" spans="1:3">
      <c r="A77" t="s">
        <v>6459</v>
      </c>
      <c r="B77">
        <v>32</v>
      </c>
      <c r="C77">
        <v>9.3841642141342163E-2</v>
      </c>
    </row>
    <row r="78" spans="1:3">
      <c r="A78" t="s">
        <v>6460</v>
      </c>
      <c r="B78">
        <v>23</v>
      </c>
      <c r="C78">
        <v>6.7448683083057404E-2</v>
      </c>
    </row>
    <row r="79" spans="1:3">
      <c r="A79" t="s">
        <v>6461</v>
      </c>
      <c r="B79">
        <v>4</v>
      </c>
      <c r="C79">
        <v>1.173020526766777E-2</v>
      </c>
    </row>
    <row r="80" spans="1:3">
      <c r="A80" t="s">
        <v>6462</v>
      </c>
      <c r="B80">
        <v>3</v>
      </c>
      <c r="C80">
        <v>8.7976539507508278E-3</v>
      </c>
    </row>
    <row r="81" spans="1:3">
      <c r="A81" t="s">
        <v>6463</v>
      </c>
      <c r="B81">
        <v>1</v>
      </c>
      <c r="C81">
        <v>2.9325513169169426E-3</v>
      </c>
    </row>
    <row r="82" spans="1:3">
      <c r="A82" t="s">
        <v>6464</v>
      </c>
      <c r="B82">
        <v>0</v>
      </c>
      <c r="C82">
        <v>0</v>
      </c>
    </row>
    <row r="83" spans="1:3">
      <c r="A83" t="s">
        <v>6465</v>
      </c>
      <c r="B83">
        <v>0</v>
      </c>
      <c r="C83">
        <v>0</v>
      </c>
    </row>
    <row r="84" spans="1:3">
      <c r="A84" t="s">
        <v>6466</v>
      </c>
      <c r="B84">
        <v>1</v>
      </c>
      <c r="C84">
        <v>2.9325513169169426E-3</v>
      </c>
    </row>
    <row r="85" spans="1:3">
      <c r="A85" t="s">
        <v>6467</v>
      </c>
      <c r="B85">
        <v>0</v>
      </c>
      <c r="C85">
        <v>0</v>
      </c>
    </row>
    <row r="86" spans="1:3">
      <c r="A86" t="s">
        <v>6468</v>
      </c>
      <c r="B86">
        <v>46</v>
      </c>
      <c r="C86">
        <v>0.19087137281894684</v>
      </c>
    </row>
    <row r="87" spans="1:3">
      <c r="A87" t="s">
        <v>6469</v>
      </c>
      <c r="B87">
        <v>96</v>
      </c>
      <c r="C87">
        <v>0.39834025502204895</v>
      </c>
    </row>
    <row r="88" spans="1:3">
      <c r="A88" t="s">
        <v>6470</v>
      </c>
      <c r="B88">
        <v>52</v>
      </c>
      <c r="C88">
        <v>0.21576763689517975</v>
      </c>
    </row>
    <row r="89" spans="1:3">
      <c r="A89" t="s">
        <v>6471</v>
      </c>
      <c r="B89">
        <v>23</v>
      </c>
      <c r="C89">
        <v>9.5435686409473419E-2</v>
      </c>
    </row>
    <row r="90" spans="1:3">
      <c r="A90" t="s">
        <v>6472</v>
      </c>
      <c r="B90">
        <v>17</v>
      </c>
      <c r="C90">
        <v>7.0539422333240509E-2</v>
      </c>
    </row>
    <row r="91" spans="1:3">
      <c r="A91" t="s">
        <v>6473</v>
      </c>
      <c r="B91">
        <v>5</v>
      </c>
      <c r="C91">
        <v>2.0746888592839241E-2</v>
      </c>
    </row>
    <row r="92" spans="1:3">
      <c r="A92" t="s">
        <v>6474</v>
      </c>
      <c r="B92">
        <v>1</v>
      </c>
      <c r="C92">
        <v>4.1493778117001057E-3</v>
      </c>
    </row>
    <row r="93" spans="1:3">
      <c r="A93" t="s">
        <v>6475</v>
      </c>
      <c r="B93">
        <v>0</v>
      </c>
      <c r="C93">
        <v>0</v>
      </c>
    </row>
    <row r="94" spans="1:3">
      <c r="A94" t="s">
        <v>6476</v>
      </c>
      <c r="B94">
        <v>0</v>
      </c>
      <c r="C94">
        <v>0</v>
      </c>
    </row>
    <row r="95" spans="1:3">
      <c r="A95" t="s">
        <v>6477</v>
      </c>
      <c r="B95">
        <v>0</v>
      </c>
      <c r="C95">
        <v>0</v>
      </c>
    </row>
    <row r="96" spans="1:3">
      <c r="A96" t="s">
        <v>6478</v>
      </c>
      <c r="B96">
        <v>0</v>
      </c>
      <c r="C96">
        <v>0</v>
      </c>
    </row>
    <row r="97" spans="1:3">
      <c r="A97" t="s">
        <v>6479</v>
      </c>
      <c r="B97">
        <v>1</v>
      </c>
      <c r="C97">
        <v>4.1493778117001057E-3</v>
      </c>
    </row>
    <row r="98" spans="1:3">
      <c r="A98" t="s">
        <v>6480</v>
      </c>
      <c r="B98">
        <v>173</v>
      </c>
      <c r="C98">
        <v>0.19592298567295074</v>
      </c>
    </row>
    <row r="99" spans="1:3">
      <c r="A99" t="s">
        <v>6481</v>
      </c>
      <c r="B99">
        <v>334</v>
      </c>
      <c r="C99">
        <v>0.3782559335231781</v>
      </c>
    </row>
    <row r="100" spans="1:3">
      <c r="A100" t="s">
        <v>6482</v>
      </c>
      <c r="B100">
        <v>184</v>
      </c>
      <c r="C100">
        <v>0.20838052034378052</v>
      </c>
    </row>
    <row r="101" spans="1:3">
      <c r="A101" t="s">
        <v>6483</v>
      </c>
      <c r="B101">
        <v>102</v>
      </c>
      <c r="C101">
        <v>0.11551529169082642</v>
      </c>
    </row>
    <row r="102" spans="1:3">
      <c r="A102" t="s">
        <v>6484</v>
      </c>
      <c r="B102">
        <v>57</v>
      </c>
      <c r="C102">
        <v>6.4552664756774902E-2</v>
      </c>
    </row>
    <row r="103" spans="1:3">
      <c r="A103" t="s">
        <v>6485</v>
      </c>
      <c r="B103">
        <v>18</v>
      </c>
      <c r="C103">
        <v>2.0385051146149635E-2</v>
      </c>
    </row>
    <row r="104" spans="1:3">
      <c r="A104" t="s">
        <v>6486</v>
      </c>
      <c r="B104">
        <v>9</v>
      </c>
      <c r="C104">
        <v>1.0192525573074818E-2</v>
      </c>
    </row>
    <row r="105" spans="1:3">
      <c r="A105" t="s">
        <v>6487</v>
      </c>
      <c r="B105">
        <v>3</v>
      </c>
      <c r="C105">
        <v>3.3975085243582726E-3</v>
      </c>
    </row>
    <row r="106" spans="1:3">
      <c r="A106" t="s">
        <v>6488</v>
      </c>
      <c r="B106">
        <v>1</v>
      </c>
      <c r="C106">
        <v>1.1325028026476502E-3</v>
      </c>
    </row>
    <row r="107" spans="1:3">
      <c r="A107" t="s">
        <v>6489</v>
      </c>
      <c r="B107">
        <v>0</v>
      </c>
      <c r="C107">
        <v>0</v>
      </c>
    </row>
    <row r="108" spans="1:3">
      <c r="A108" t="s">
        <v>6490</v>
      </c>
      <c r="B108">
        <v>1</v>
      </c>
      <c r="C108">
        <v>1.1325028026476502E-3</v>
      </c>
    </row>
    <row r="109" spans="1:3">
      <c r="A109" t="s">
        <v>6491</v>
      </c>
      <c r="B109">
        <v>1</v>
      </c>
      <c r="C109">
        <v>1.1325028026476502E-3</v>
      </c>
    </row>
    <row r="110" spans="1:3">
      <c r="A110" t="s">
        <v>6970</v>
      </c>
      <c r="B110">
        <v>221</v>
      </c>
      <c r="C110">
        <v>0.17000000178813934</v>
      </c>
    </row>
    <row r="111" spans="1:3">
      <c r="A111" t="s">
        <v>6971</v>
      </c>
      <c r="B111">
        <v>425</v>
      </c>
      <c r="C111">
        <v>0.32692307233810425</v>
      </c>
    </row>
    <row r="112" spans="1:3">
      <c r="A112" t="s">
        <v>6972</v>
      </c>
      <c r="B112">
        <v>296</v>
      </c>
      <c r="C112">
        <v>0.22769230604171753</v>
      </c>
    </row>
    <row r="113" spans="1:3">
      <c r="A113" t="s">
        <v>6973</v>
      </c>
      <c r="B113">
        <v>205</v>
      </c>
      <c r="C113">
        <v>0.1576923131942749</v>
      </c>
    </row>
    <row r="114" spans="1:3">
      <c r="A114" t="s">
        <v>6974</v>
      </c>
      <c r="B114">
        <v>104</v>
      </c>
      <c r="C114">
        <v>7.9999998211860657E-2</v>
      </c>
    </row>
    <row r="115" spans="1:3">
      <c r="A115" t="s">
        <v>6975</v>
      </c>
      <c r="B115">
        <v>29</v>
      </c>
      <c r="C115">
        <v>2.2307692095637321E-2</v>
      </c>
    </row>
    <row r="116" spans="1:3">
      <c r="A116" t="s">
        <v>6976</v>
      </c>
      <c r="B116">
        <v>11</v>
      </c>
      <c r="C116">
        <v>8.461538702249527E-3</v>
      </c>
    </row>
    <row r="117" spans="1:3">
      <c r="A117" t="s">
        <v>6977</v>
      </c>
      <c r="B117">
        <v>4</v>
      </c>
      <c r="C117">
        <v>3.0769230797886848E-3</v>
      </c>
    </row>
    <row r="118" spans="1:3">
      <c r="A118" t="s">
        <v>6978</v>
      </c>
      <c r="B118">
        <v>1</v>
      </c>
      <c r="C118">
        <v>7.6923076994717121E-4</v>
      </c>
    </row>
    <row r="119" spans="1:3">
      <c r="A119" t="s">
        <v>6979</v>
      </c>
      <c r="B119">
        <v>0</v>
      </c>
      <c r="C119">
        <v>0</v>
      </c>
    </row>
    <row r="120" spans="1:3">
      <c r="A120" t="s">
        <v>6980</v>
      </c>
      <c r="B120">
        <v>2</v>
      </c>
      <c r="C120">
        <v>1.5384615398943424E-3</v>
      </c>
    </row>
    <row r="121" spans="1:3">
      <c r="A121" t="s">
        <v>6981</v>
      </c>
      <c r="B121">
        <v>2</v>
      </c>
      <c r="C121">
        <v>1.5384615398943424E-3</v>
      </c>
    </row>
    <row r="122" spans="1:3">
      <c r="A122" t="s">
        <v>6492</v>
      </c>
      <c r="B122">
        <v>3811</v>
      </c>
      <c r="C122">
        <v>2.9315383434295654</v>
      </c>
    </row>
    <row r="123" spans="1:3">
      <c r="A123" t="s">
        <v>13817</v>
      </c>
      <c r="B123">
        <v>221</v>
      </c>
      <c r="C123">
        <v>0.17000000178813934</v>
      </c>
    </row>
    <row r="124" spans="1:3">
      <c r="A124" t="s">
        <v>13818</v>
      </c>
      <c r="B124">
        <v>221</v>
      </c>
      <c r="C124">
        <v>1</v>
      </c>
    </row>
    <row r="125" spans="1:3">
      <c r="A125" t="s">
        <v>13819</v>
      </c>
      <c r="B125">
        <v>333</v>
      </c>
      <c r="C125">
        <v>0.25615385174751282</v>
      </c>
    </row>
    <row r="126" spans="1:3">
      <c r="A126" t="s">
        <v>13820</v>
      </c>
      <c r="B126">
        <v>752</v>
      </c>
      <c r="C126">
        <v>2.2582583427429199</v>
      </c>
    </row>
    <row r="127" spans="1:3">
      <c r="A127" t="s">
        <v>13821</v>
      </c>
      <c r="B127">
        <v>371</v>
      </c>
      <c r="C127">
        <v>0.28538462519645691</v>
      </c>
    </row>
    <row r="128" spans="1:3">
      <c r="A128" t="s">
        <v>13822</v>
      </c>
      <c r="B128">
        <v>1563</v>
      </c>
      <c r="C128">
        <v>4.2129378318786621</v>
      </c>
    </row>
    <row r="129" spans="1:3">
      <c r="A129" t="s">
        <v>13823</v>
      </c>
      <c r="B129">
        <v>113</v>
      </c>
      <c r="C129">
        <v>8.6923077702522278E-2</v>
      </c>
    </row>
    <row r="130" spans="1:3">
      <c r="A130" t="s">
        <v>13824</v>
      </c>
      <c r="B130">
        <v>647</v>
      </c>
      <c r="C130">
        <v>5.7256636619567871</v>
      </c>
    </row>
    <row r="131" spans="1:3">
      <c r="A131" t="s">
        <v>13825</v>
      </c>
      <c r="B131">
        <v>245</v>
      </c>
      <c r="C131">
        <v>0.1884615421295166</v>
      </c>
    </row>
    <row r="132" spans="1:3">
      <c r="A132" t="s">
        <v>13826</v>
      </c>
      <c r="B132">
        <v>428</v>
      </c>
      <c r="C132">
        <v>1.7469388246536255</v>
      </c>
    </row>
    <row r="133" spans="1:3">
      <c r="A133" t="s">
        <v>13827</v>
      </c>
      <c r="B133">
        <v>274</v>
      </c>
      <c r="C133">
        <v>0.21076923608779907</v>
      </c>
    </row>
    <row r="134" spans="1:3">
      <c r="A134" t="s">
        <v>13828</v>
      </c>
      <c r="B134">
        <v>991</v>
      </c>
      <c r="C134">
        <v>3.616788387298584</v>
      </c>
    </row>
    <row r="135" spans="1:3">
      <c r="A135" t="s">
        <v>6493</v>
      </c>
      <c r="B135">
        <v>22</v>
      </c>
      <c r="C135">
        <v>0.21153846383094788</v>
      </c>
    </row>
    <row r="136" spans="1:3">
      <c r="A136" t="s">
        <v>6494</v>
      </c>
      <c r="B136">
        <v>6</v>
      </c>
      <c r="C136">
        <v>5.7692307978868484E-2</v>
      </c>
    </row>
    <row r="137" spans="1:3">
      <c r="A137" t="s">
        <v>6495</v>
      </c>
      <c r="B137">
        <v>0</v>
      </c>
      <c r="C137">
        <v>0</v>
      </c>
    </row>
    <row r="138" spans="1:3">
      <c r="A138" t="s">
        <v>6496</v>
      </c>
      <c r="B138">
        <v>48</v>
      </c>
      <c r="C138">
        <v>0.46153846383094788</v>
      </c>
    </row>
    <row r="139" spans="1:3">
      <c r="A139" t="s">
        <v>6497</v>
      </c>
      <c r="B139">
        <v>12</v>
      </c>
      <c r="C139">
        <v>0.11538461595773697</v>
      </c>
    </row>
    <row r="140" spans="1:3">
      <c r="A140" t="s">
        <v>6498</v>
      </c>
      <c r="B140">
        <v>2</v>
      </c>
      <c r="C140">
        <v>1.9230769947171211E-2</v>
      </c>
    </row>
    <row r="141" spans="1:3">
      <c r="A141" t="s">
        <v>6499</v>
      </c>
      <c r="B141">
        <v>0</v>
      </c>
      <c r="C141">
        <v>0</v>
      </c>
    </row>
    <row r="142" spans="1:3">
      <c r="A142" t="s">
        <v>6500</v>
      </c>
      <c r="B142">
        <v>0</v>
      </c>
      <c r="C142">
        <v>0</v>
      </c>
    </row>
    <row r="143" spans="1:3">
      <c r="A143" t="s">
        <v>6501</v>
      </c>
      <c r="B143">
        <v>0</v>
      </c>
      <c r="C143">
        <v>0</v>
      </c>
    </row>
    <row r="144" spans="1:3">
      <c r="A144" t="s">
        <v>6502</v>
      </c>
      <c r="B144">
        <v>2</v>
      </c>
      <c r="C144">
        <v>1.9230769947171211E-2</v>
      </c>
    </row>
    <row r="145" spans="1:3">
      <c r="A145" t="s">
        <v>6503</v>
      </c>
      <c r="B145">
        <v>0</v>
      </c>
      <c r="C145">
        <v>0</v>
      </c>
    </row>
    <row r="146" spans="1:3">
      <c r="A146" t="s">
        <v>6504</v>
      </c>
      <c r="B146">
        <v>0</v>
      </c>
      <c r="C146">
        <v>0</v>
      </c>
    </row>
    <row r="147" spans="1:3">
      <c r="A147" t="s">
        <v>6505</v>
      </c>
      <c r="B147">
        <v>0</v>
      </c>
      <c r="C147">
        <v>0</v>
      </c>
    </row>
    <row r="148" spans="1:3">
      <c r="A148" t="s">
        <v>6506</v>
      </c>
      <c r="B148">
        <v>2</v>
      </c>
      <c r="C148">
        <v>1.9230769947171211E-2</v>
      </c>
    </row>
    <row r="149" spans="1:3">
      <c r="A149" t="s">
        <v>6507</v>
      </c>
      <c r="B149">
        <v>1</v>
      </c>
      <c r="C149">
        <v>9.6153849735856056E-3</v>
      </c>
    </row>
    <row r="150" spans="1:3">
      <c r="A150" t="s">
        <v>6508</v>
      </c>
      <c r="B150">
        <v>1</v>
      </c>
      <c r="C150">
        <v>9.6153849735856056E-3</v>
      </c>
    </row>
    <row r="151" spans="1:3">
      <c r="A151" t="s">
        <v>6509</v>
      </c>
      <c r="B151">
        <v>0</v>
      </c>
      <c r="C151">
        <v>0</v>
      </c>
    </row>
    <row r="152" spans="1:3">
      <c r="A152" t="s">
        <v>6510</v>
      </c>
      <c r="B152">
        <v>0</v>
      </c>
      <c r="C152">
        <v>0</v>
      </c>
    </row>
    <row r="153" spans="1:3">
      <c r="A153" t="s">
        <v>6511</v>
      </c>
      <c r="B153">
        <v>0</v>
      </c>
      <c r="C153">
        <v>0</v>
      </c>
    </row>
    <row r="154" spans="1:3">
      <c r="A154" t="s">
        <v>6512</v>
      </c>
      <c r="B154">
        <v>6</v>
      </c>
      <c r="C154">
        <v>5.7692307978868484E-2</v>
      </c>
    </row>
    <row r="155" spans="1:3">
      <c r="A155" t="s">
        <v>6513</v>
      </c>
      <c r="B155">
        <v>0</v>
      </c>
      <c r="C155">
        <v>0</v>
      </c>
    </row>
    <row r="156" spans="1:3">
      <c r="A156" t="s">
        <v>6514</v>
      </c>
      <c r="B156">
        <v>2</v>
      </c>
      <c r="C156">
        <v>1.9230769947171211E-2</v>
      </c>
    </row>
    <row r="157" spans="1:3">
      <c r="A157" t="s">
        <v>6515</v>
      </c>
      <c r="B157">
        <v>67</v>
      </c>
      <c r="C157">
        <v>0.66336631774902344</v>
      </c>
    </row>
    <row r="158" spans="1:3">
      <c r="A158" t="s">
        <v>6516</v>
      </c>
      <c r="B158">
        <v>11</v>
      </c>
      <c r="C158">
        <v>0.10891088843345642</v>
      </c>
    </row>
    <row r="159" spans="1:3">
      <c r="A159" t="s">
        <v>6517</v>
      </c>
      <c r="B159">
        <v>0</v>
      </c>
      <c r="C159">
        <v>0</v>
      </c>
    </row>
    <row r="160" spans="1:3">
      <c r="A160" t="s">
        <v>6518</v>
      </c>
      <c r="B160">
        <v>10</v>
      </c>
      <c r="C160">
        <v>9.9009901285171509E-2</v>
      </c>
    </row>
    <row r="161" spans="1:3">
      <c r="A161" t="s">
        <v>6519</v>
      </c>
      <c r="B161">
        <v>6</v>
      </c>
      <c r="C161">
        <v>5.9405941516160965E-2</v>
      </c>
    </row>
    <row r="162" spans="1:3">
      <c r="A162" t="s">
        <v>6520</v>
      </c>
      <c r="B162">
        <v>1</v>
      </c>
      <c r="C162">
        <v>9.900989942252636E-3</v>
      </c>
    </row>
    <row r="163" spans="1:3">
      <c r="A163" t="s">
        <v>6521</v>
      </c>
      <c r="B163">
        <v>1</v>
      </c>
      <c r="C163">
        <v>9.900989942252636E-3</v>
      </c>
    </row>
    <row r="164" spans="1:3">
      <c r="A164" t="s">
        <v>6522</v>
      </c>
      <c r="B164">
        <v>0</v>
      </c>
      <c r="C164">
        <v>0</v>
      </c>
    </row>
    <row r="165" spans="1:3">
      <c r="A165" t="s">
        <v>6523</v>
      </c>
      <c r="B165">
        <v>0</v>
      </c>
      <c r="C165">
        <v>0</v>
      </c>
    </row>
    <row r="166" spans="1:3">
      <c r="A166" t="s">
        <v>6524</v>
      </c>
      <c r="B166">
        <v>0</v>
      </c>
      <c r="C166">
        <v>0</v>
      </c>
    </row>
    <row r="167" spans="1:3">
      <c r="A167" t="s">
        <v>6525</v>
      </c>
      <c r="B167">
        <v>0</v>
      </c>
      <c r="C167">
        <v>0</v>
      </c>
    </row>
    <row r="168" spans="1:3">
      <c r="A168" t="s">
        <v>6526</v>
      </c>
      <c r="B168">
        <v>1</v>
      </c>
      <c r="C168">
        <v>9.900989942252636E-3</v>
      </c>
    </row>
    <row r="169" spans="1:3">
      <c r="A169" t="s">
        <v>6527</v>
      </c>
      <c r="B169">
        <v>0</v>
      </c>
      <c r="C169">
        <v>0</v>
      </c>
    </row>
    <row r="170" spans="1:3">
      <c r="A170" t="s">
        <v>6528</v>
      </c>
      <c r="B170">
        <v>2</v>
      </c>
      <c r="C170">
        <v>1.9801979884505272E-2</v>
      </c>
    </row>
    <row r="171" spans="1:3">
      <c r="A171" t="s">
        <v>6529</v>
      </c>
      <c r="B171">
        <v>0</v>
      </c>
      <c r="C171">
        <v>0</v>
      </c>
    </row>
    <row r="172" spans="1:3">
      <c r="A172" t="s">
        <v>6530</v>
      </c>
      <c r="B172">
        <v>0</v>
      </c>
      <c r="C172">
        <v>0</v>
      </c>
    </row>
    <row r="173" spans="1:3">
      <c r="A173" t="s">
        <v>6531</v>
      </c>
      <c r="B173">
        <v>0</v>
      </c>
      <c r="C173">
        <v>0</v>
      </c>
    </row>
    <row r="174" spans="1:3">
      <c r="A174" t="s">
        <v>6532</v>
      </c>
      <c r="B174">
        <v>0</v>
      </c>
      <c r="C174">
        <v>0</v>
      </c>
    </row>
    <row r="175" spans="1:3">
      <c r="A175" t="s">
        <v>6533</v>
      </c>
      <c r="B175">
        <v>0</v>
      </c>
      <c r="C175">
        <v>0</v>
      </c>
    </row>
    <row r="176" spans="1:3">
      <c r="A176" t="s">
        <v>6534</v>
      </c>
      <c r="B176">
        <v>0</v>
      </c>
      <c r="C176">
        <v>0</v>
      </c>
    </row>
    <row r="177" spans="1:3">
      <c r="A177" t="s">
        <v>6535</v>
      </c>
      <c r="B177">
        <v>0</v>
      </c>
      <c r="C177">
        <v>0</v>
      </c>
    </row>
    <row r="178" spans="1:3">
      <c r="A178" t="s">
        <v>6536</v>
      </c>
      <c r="B178">
        <v>2</v>
      </c>
      <c r="C178">
        <v>1.9801979884505272E-2</v>
      </c>
    </row>
    <row r="179" spans="1:3">
      <c r="A179" t="s">
        <v>6537</v>
      </c>
      <c r="B179">
        <v>60</v>
      </c>
      <c r="C179">
        <v>0.65217393636703491</v>
      </c>
    </row>
    <row r="180" spans="1:3">
      <c r="A180" t="s">
        <v>6538</v>
      </c>
      <c r="B180">
        <v>21</v>
      </c>
      <c r="C180">
        <v>0.22826087474822998</v>
      </c>
    </row>
    <row r="181" spans="1:3">
      <c r="A181" t="s">
        <v>6539</v>
      </c>
      <c r="B181">
        <v>0</v>
      </c>
      <c r="C181">
        <v>0</v>
      </c>
    </row>
    <row r="182" spans="1:3">
      <c r="A182" t="s">
        <v>6540</v>
      </c>
      <c r="B182">
        <v>4</v>
      </c>
      <c r="C182">
        <v>4.3478261679410934E-2</v>
      </c>
    </row>
    <row r="183" spans="1:3">
      <c r="A183" t="s">
        <v>6541</v>
      </c>
      <c r="B183">
        <v>2</v>
      </c>
      <c r="C183">
        <v>2.1739130839705467E-2</v>
      </c>
    </row>
    <row r="184" spans="1:3">
      <c r="A184" t="s">
        <v>6542</v>
      </c>
      <c r="B184">
        <v>0</v>
      </c>
      <c r="C184">
        <v>0</v>
      </c>
    </row>
    <row r="185" spans="1:3">
      <c r="A185" t="s">
        <v>6543</v>
      </c>
      <c r="B185">
        <v>0</v>
      </c>
      <c r="C185">
        <v>0</v>
      </c>
    </row>
    <row r="186" spans="1:3">
      <c r="A186" t="s">
        <v>6544</v>
      </c>
      <c r="B186">
        <v>1</v>
      </c>
      <c r="C186">
        <v>1.0869565419852734E-2</v>
      </c>
    </row>
    <row r="187" spans="1:3">
      <c r="A187" t="s">
        <v>6545</v>
      </c>
      <c r="B187">
        <v>0</v>
      </c>
      <c r="C187">
        <v>0</v>
      </c>
    </row>
    <row r="188" spans="1:3">
      <c r="A188" t="s">
        <v>6546</v>
      </c>
      <c r="B188">
        <v>1</v>
      </c>
      <c r="C188">
        <v>1.0869565419852734E-2</v>
      </c>
    </row>
    <row r="189" spans="1:3">
      <c r="A189" t="s">
        <v>6547</v>
      </c>
      <c r="B189">
        <v>0</v>
      </c>
      <c r="C189">
        <v>0</v>
      </c>
    </row>
    <row r="190" spans="1:3">
      <c r="A190" t="s">
        <v>6548</v>
      </c>
      <c r="B190">
        <v>0</v>
      </c>
      <c r="C190">
        <v>0</v>
      </c>
    </row>
    <row r="191" spans="1:3">
      <c r="A191" t="s">
        <v>6549</v>
      </c>
      <c r="B191">
        <v>0</v>
      </c>
      <c r="C191">
        <v>0</v>
      </c>
    </row>
    <row r="192" spans="1:3">
      <c r="A192" t="s">
        <v>6550</v>
      </c>
      <c r="B192">
        <v>1</v>
      </c>
      <c r="C192">
        <v>1.0869565419852734E-2</v>
      </c>
    </row>
    <row r="193" spans="1:3">
      <c r="A193" t="s">
        <v>6551</v>
      </c>
      <c r="B193">
        <v>1</v>
      </c>
      <c r="C193">
        <v>1.0869565419852734E-2</v>
      </c>
    </row>
    <row r="194" spans="1:3">
      <c r="A194" t="s">
        <v>6552</v>
      </c>
      <c r="B194">
        <v>0</v>
      </c>
      <c r="C194">
        <v>0</v>
      </c>
    </row>
    <row r="195" spans="1:3">
      <c r="A195" t="s">
        <v>6553</v>
      </c>
      <c r="B195">
        <v>0</v>
      </c>
      <c r="C195">
        <v>0</v>
      </c>
    </row>
    <row r="196" spans="1:3">
      <c r="A196" t="s">
        <v>6554</v>
      </c>
      <c r="B196">
        <v>0</v>
      </c>
      <c r="C196">
        <v>0</v>
      </c>
    </row>
    <row r="197" spans="1:3">
      <c r="A197" t="s">
        <v>6555</v>
      </c>
      <c r="B197">
        <v>0</v>
      </c>
      <c r="C197">
        <v>0</v>
      </c>
    </row>
    <row r="198" spans="1:3">
      <c r="A198" t="s">
        <v>6556</v>
      </c>
      <c r="B198">
        <v>0</v>
      </c>
      <c r="C198">
        <v>0</v>
      </c>
    </row>
    <row r="199" spans="1:3">
      <c r="A199" t="s">
        <v>6557</v>
      </c>
      <c r="B199">
        <v>0</v>
      </c>
      <c r="C199">
        <v>0</v>
      </c>
    </row>
    <row r="200" spans="1:3">
      <c r="A200" t="s">
        <v>6558</v>
      </c>
      <c r="B200">
        <v>1</v>
      </c>
      <c r="C200">
        <v>1.0869565419852734E-2</v>
      </c>
    </row>
    <row r="201" spans="1:3">
      <c r="A201" t="s">
        <v>6559</v>
      </c>
      <c r="B201">
        <v>78</v>
      </c>
      <c r="C201">
        <v>0.64999997615814209</v>
      </c>
    </row>
    <row r="202" spans="1:3">
      <c r="A202" t="s">
        <v>6560</v>
      </c>
      <c r="B202">
        <v>31</v>
      </c>
      <c r="C202">
        <v>0.25833332538604736</v>
      </c>
    </row>
    <row r="203" spans="1:3">
      <c r="A203" t="s">
        <v>6561</v>
      </c>
      <c r="B203">
        <v>2</v>
      </c>
      <c r="C203">
        <v>1.666666753590107E-2</v>
      </c>
    </row>
    <row r="204" spans="1:3">
      <c r="A204" t="s">
        <v>6562</v>
      </c>
      <c r="B204">
        <v>3</v>
      </c>
      <c r="C204">
        <v>2.500000037252903E-2</v>
      </c>
    </row>
    <row r="205" spans="1:3">
      <c r="A205" t="s">
        <v>6563</v>
      </c>
      <c r="B205">
        <v>2</v>
      </c>
      <c r="C205">
        <v>1.666666753590107E-2</v>
      </c>
    </row>
    <row r="206" spans="1:3">
      <c r="A206" t="s">
        <v>6564</v>
      </c>
      <c r="B206">
        <v>0</v>
      </c>
      <c r="C206">
        <v>0</v>
      </c>
    </row>
    <row r="207" spans="1:3">
      <c r="A207" t="s">
        <v>6565</v>
      </c>
      <c r="B207">
        <v>0</v>
      </c>
      <c r="C207">
        <v>0</v>
      </c>
    </row>
    <row r="208" spans="1:3">
      <c r="A208" t="s">
        <v>6566</v>
      </c>
      <c r="B208">
        <v>2</v>
      </c>
      <c r="C208">
        <v>1.666666753590107E-2</v>
      </c>
    </row>
    <row r="209" spans="1:3">
      <c r="A209" t="s">
        <v>6567</v>
      </c>
      <c r="B209">
        <v>0</v>
      </c>
      <c r="C209">
        <v>0</v>
      </c>
    </row>
    <row r="210" spans="1:3">
      <c r="A210" t="s">
        <v>6568</v>
      </c>
      <c r="B210">
        <v>0</v>
      </c>
      <c r="C210">
        <v>0</v>
      </c>
    </row>
    <row r="211" spans="1:3">
      <c r="A211" t="s">
        <v>6569</v>
      </c>
      <c r="B211">
        <v>0</v>
      </c>
      <c r="C211">
        <v>0</v>
      </c>
    </row>
    <row r="212" spans="1:3">
      <c r="A212" t="s">
        <v>6570</v>
      </c>
      <c r="B212">
        <v>0</v>
      </c>
      <c r="C212">
        <v>0</v>
      </c>
    </row>
    <row r="213" spans="1:3">
      <c r="A213" t="s">
        <v>6571</v>
      </c>
      <c r="B213">
        <v>0</v>
      </c>
      <c r="C213">
        <v>0</v>
      </c>
    </row>
    <row r="214" spans="1:3">
      <c r="A214" t="s">
        <v>6572</v>
      </c>
      <c r="B214">
        <v>0</v>
      </c>
      <c r="C214">
        <v>0</v>
      </c>
    </row>
    <row r="215" spans="1:3">
      <c r="A215" t="s">
        <v>6573</v>
      </c>
      <c r="B215">
        <v>0</v>
      </c>
      <c r="C215">
        <v>0</v>
      </c>
    </row>
    <row r="216" spans="1:3">
      <c r="A216" t="s">
        <v>6574</v>
      </c>
      <c r="B216">
        <v>0</v>
      </c>
      <c r="C216">
        <v>0</v>
      </c>
    </row>
    <row r="217" spans="1:3">
      <c r="A217" t="s">
        <v>6575</v>
      </c>
      <c r="B217">
        <v>0</v>
      </c>
      <c r="C217">
        <v>0</v>
      </c>
    </row>
    <row r="218" spans="1:3">
      <c r="A218" t="s">
        <v>6576</v>
      </c>
      <c r="B218">
        <v>0</v>
      </c>
      <c r="C218">
        <v>0</v>
      </c>
    </row>
    <row r="219" spans="1:3">
      <c r="A219" t="s">
        <v>6577</v>
      </c>
      <c r="B219">
        <v>0</v>
      </c>
      <c r="C219">
        <v>0</v>
      </c>
    </row>
    <row r="220" spans="1:3">
      <c r="A220" t="s">
        <v>6578</v>
      </c>
      <c r="B220">
        <v>0</v>
      </c>
      <c r="C220">
        <v>0</v>
      </c>
    </row>
    <row r="221" spans="1:3">
      <c r="A221" t="s">
        <v>6579</v>
      </c>
      <c r="B221">
        <v>0</v>
      </c>
      <c r="C221">
        <v>0</v>
      </c>
    </row>
    <row r="222" spans="1:3">
      <c r="A222" t="s">
        <v>6580</v>
      </c>
      <c r="B222">
        <v>2</v>
      </c>
      <c r="C222">
        <v>1.666666753590107E-2</v>
      </c>
    </row>
    <row r="223" spans="1:3">
      <c r="A223" t="s">
        <v>6581</v>
      </c>
      <c r="B223">
        <v>227</v>
      </c>
      <c r="C223">
        <v>0.54436451196670532</v>
      </c>
    </row>
    <row r="224" spans="1:3">
      <c r="A224" t="s">
        <v>6582</v>
      </c>
      <c r="B224">
        <v>69</v>
      </c>
      <c r="C224">
        <v>0.16546761989593506</v>
      </c>
    </row>
    <row r="225" spans="1:3">
      <c r="A225" t="s">
        <v>6583</v>
      </c>
      <c r="B225">
        <v>2</v>
      </c>
      <c r="C225">
        <v>4.7961631789803505E-3</v>
      </c>
    </row>
    <row r="226" spans="1:3">
      <c r="A226" t="s">
        <v>6584</v>
      </c>
      <c r="B226">
        <v>65</v>
      </c>
      <c r="C226">
        <v>0.15587529540061951</v>
      </c>
    </row>
    <row r="227" spans="1:3">
      <c r="A227" t="s">
        <v>6585</v>
      </c>
      <c r="B227">
        <v>22</v>
      </c>
      <c r="C227">
        <v>5.2757792174816132E-2</v>
      </c>
    </row>
    <row r="228" spans="1:3">
      <c r="A228" t="s">
        <v>6586</v>
      </c>
      <c r="B228">
        <v>3</v>
      </c>
      <c r="C228">
        <v>7.1942447684705257E-3</v>
      </c>
    </row>
    <row r="229" spans="1:3">
      <c r="A229" t="s">
        <v>6587</v>
      </c>
      <c r="B229">
        <v>1</v>
      </c>
      <c r="C229">
        <v>2.3980815894901752E-3</v>
      </c>
    </row>
    <row r="230" spans="1:3">
      <c r="A230" t="s">
        <v>6588</v>
      </c>
      <c r="B230">
        <v>3</v>
      </c>
      <c r="C230">
        <v>7.1942447684705257E-3</v>
      </c>
    </row>
    <row r="231" spans="1:3">
      <c r="A231" t="s">
        <v>6589</v>
      </c>
      <c r="B231">
        <v>0</v>
      </c>
      <c r="C231">
        <v>0</v>
      </c>
    </row>
    <row r="232" spans="1:3">
      <c r="A232" t="s">
        <v>6590</v>
      </c>
      <c r="B232">
        <v>3</v>
      </c>
      <c r="C232">
        <v>7.1942447684705257E-3</v>
      </c>
    </row>
    <row r="233" spans="1:3">
      <c r="A233" t="s">
        <v>6591</v>
      </c>
      <c r="B233">
        <v>0</v>
      </c>
      <c r="C233">
        <v>0</v>
      </c>
    </row>
    <row r="234" spans="1:3">
      <c r="A234" t="s">
        <v>6592</v>
      </c>
      <c r="B234">
        <v>1</v>
      </c>
      <c r="C234">
        <v>2.3980815894901752E-3</v>
      </c>
    </row>
    <row r="235" spans="1:3">
      <c r="A235" t="s">
        <v>6593</v>
      </c>
      <c r="B235">
        <v>0</v>
      </c>
      <c r="C235">
        <v>0</v>
      </c>
    </row>
    <row r="236" spans="1:3">
      <c r="A236" t="s">
        <v>6594</v>
      </c>
      <c r="B236">
        <v>5</v>
      </c>
      <c r="C236">
        <v>1.1990407481789589E-2</v>
      </c>
    </row>
    <row r="237" spans="1:3">
      <c r="A237" t="s">
        <v>6595</v>
      </c>
      <c r="B237">
        <v>2</v>
      </c>
      <c r="C237">
        <v>4.7961631789803505E-3</v>
      </c>
    </row>
    <row r="238" spans="1:3">
      <c r="A238" t="s">
        <v>6596</v>
      </c>
      <c r="B238">
        <v>1</v>
      </c>
      <c r="C238">
        <v>2.3980815894901752E-3</v>
      </c>
    </row>
    <row r="239" spans="1:3">
      <c r="A239" t="s">
        <v>6597</v>
      </c>
      <c r="B239">
        <v>0</v>
      </c>
      <c r="C239">
        <v>0</v>
      </c>
    </row>
    <row r="240" spans="1:3">
      <c r="A240" t="s">
        <v>6598</v>
      </c>
      <c r="B240">
        <v>0</v>
      </c>
      <c r="C240">
        <v>0</v>
      </c>
    </row>
    <row r="241" spans="1:3">
      <c r="A241" t="s">
        <v>6599</v>
      </c>
      <c r="B241">
        <v>0</v>
      </c>
      <c r="C241">
        <v>0</v>
      </c>
    </row>
    <row r="242" spans="1:3">
      <c r="A242" t="s">
        <v>6600</v>
      </c>
      <c r="B242">
        <v>6</v>
      </c>
      <c r="C242">
        <v>1.4388489536941051E-2</v>
      </c>
    </row>
    <row r="243" spans="1:3">
      <c r="A243" t="s">
        <v>6601</v>
      </c>
      <c r="B243">
        <v>0</v>
      </c>
      <c r="C243">
        <v>0</v>
      </c>
    </row>
    <row r="244" spans="1:3">
      <c r="A244" t="s">
        <v>6602</v>
      </c>
      <c r="B244">
        <v>7</v>
      </c>
      <c r="C244">
        <v>1.6786571592092514E-2</v>
      </c>
    </row>
    <row r="245" spans="1:3">
      <c r="A245" t="s">
        <v>6603</v>
      </c>
      <c r="B245">
        <v>202</v>
      </c>
      <c r="C245">
        <v>0.6710963249206543</v>
      </c>
    </row>
    <row r="246" spans="1:3">
      <c r="A246" t="s">
        <v>6604</v>
      </c>
      <c r="B246">
        <v>62</v>
      </c>
      <c r="C246">
        <v>0.20598006248474121</v>
      </c>
    </row>
    <row r="247" spans="1:3">
      <c r="A247" t="s">
        <v>6605</v>
      </c>
      <c r="B247">
        <v>0</v>
      </c>
      <c r="C247">
        <v>0</v>
      </c>
    </row>
    <row r="248" spans="1:3">
      <c r="A248" t="s">
        <v>6606</v>
      </c>
      <c r="B248">
        <v>0</v>
      </c>
      <c r="C248">
        <v>0</v>
      </c>
    </row>
    <row r="249" spans="1:3">
      <c r="A249" t="s">
        <v>6607</v>
      </c>
      <c r="B249">
        <v>2</v>
      </c>
      <c r="C249">
        <v>6.6445181146264076E-3</v>
      </c>
    </row>
    <row r="250" spans="1:3">
      <c r="A250" t="s">
        <v>6608</v>
      </c>
      <c r="B250">
        <v>0</v>
      </c>
      <c r="C250">
        <v>0</v>
      </c>
    </row>
    <row r="251" spans="1:3">
      <c r="A251" t="s">
        <v>6609</v>
      </c>
      <c r="B251">
        <v>0</v>
      </c>
      <c r="C251">
        <v>0</v>
      </c>
    </row>
    <row r="252" spans="1:3">
      <c r="A252" t="s">
        <v>6610</v>
      </c>
      <c r="B252">
        <v>18</v>
      </c>
      <c r="C252">
        <v>5.9800665825605392E-2</v>
      </c>
    </row>
    <row r="253" spans="1:3">
      <c r="A253" t="s">
        <v>6611</v>
      </c>
      <c r="B253">
        <v>1</v>
      </c>
      <c r="C253">
        <v>3.3222590573132038E-3</v>
      </c>
    </row>
    <row r="254" spans="1:3">
      <c r="A254" t="s">
        <v>6612</v>
      </c>
      <c r="B254">
        <v>0</v>
      </c>
      <c r="C254">
        <v>0</v>
      </c>
    </row>
    <row r="255" spans="1:3">
      <c r="A255" t="s">
        <v>6613</v>
      </c>
      <c r="B255">
        <v>0</v>
      </c>
      <c r="C255">
        <v>0</v>
      </c>
    </row>
    <row r="256" spans="1:3">
      <c r="A256" t="s">
        <v>6614</v>
      </c>
      <c r="B256">
        <v>5</v>
      </c>
      <c r="C256">
        <v>1.6611294820904732E-2</v>
      </c>
    </row>
    <row r="257" spans="1:3">
      <c r="A257" t="s">
        <v>6615</v>
      </c>
      <c r="B257">
        <v>0</v>
      </c>
      <c r="C257">
        <v>0</v>
      </c>
    </row>
    <row r="258" spans="1:3">
      <c r="A258" t="s">
        <v>6616</v>
      </c>
      <c r="B258">
        <v>4</v>
      </c>
      <c r="C258">
        <v>1.3289036229252815E-2</v>
      </c>
    </row>
    <row r="259" spans="1:3">
      <c r="A259" t="s">
        <v>6617</v>
      </c>
      <c r="B259">
        <v>1</v>
      </c>
      <c r="C259">
        <v>3.3222590573132038E-3</v>
      </c>
    </row>
    <row r="260" spans="1:3">
      <c r="A260" t="s">
        <v>6618</v>
      </c>
      <c r="B260">
        <v>3</v>
      </c>
      <c r="C260">
        <v>9.9667776376008987E-3</v>
      </c>
    </row>
    <row r="261" spans="1:3">
      <c r="A261" t="s">
        <v>6619</v>
      </c>
      <c r="B261">
        <v>0</v>
      </c>
      <c r="C261">
        <v>0</v>
      </c>
    </row>
    <row r="262" spans="1:3">
      <c r="A262" t="s">
        <v>6620</v>
      </c>
      <c r="B262">
        <v>0</v>
      </c>
      <c r="C262">
        <v>0</v>
      </c>
    </row>
    <row r="263" spans="1:3">
      <c r="A263" t="s">
        <v>6621</v>
      </c>
      <c r="B263">
        <v>0</v>
      </c>
      <c r="C263">
        <v>0</v>
      </c>
    </row>
    <row r="264" spans="1:3">
      <c r="A264" t="s">
        <v>6622</v>
      </c>
      <c r="B264">
        <v>0</v>
      </c>
      <c r="C264">
        <v>0</v>
      </c>
    </row>
    <row r="265" spans="1:3">
      <c r="A265" t="s">
        <v>6623</v>
      </c>
      <c r="B265">
        <v>0</v>
      </c>
      <c r="C265">
        <v>0</v>
      </c>
    </row>
    <row r="266" spans="1:3">
      <c r="A266" t="s">
        <v>6624</v>
      </c>
      <c r="B266">
        <v>3</v>
      </c>
      <c r="C266">
        <v>9.9667776376008987E-3</v>
      </c>
    </row>
    <row r="267" spans="1:3">
      <c r="A267" t="s">
        <v>6625</v>
      </c>
      <c r="B267">
        <v>227</v>
      </c>
      <c r="C267">
        <v>0.66568917036056519</v>
      </c>
    </row>
    <row r="268" spans="1:3">
      <c r="A268" t="s">
        <v>6626</v>
      </c>
      <c r="B268">
        <v>61</v>
      </c>
      <c r="C268">
        <v>0.17888562381267548</v>
      </c>
    </row>
    <row r="269" spans="1:3">
      <c r="A269" t="s">
        <v>6627</v>
      </c>
      <c r="B269">
        <v>0</v>
      </c>
      <c r="C269">
        <v>0</v>
      </c>
    </row>
    <row r="270" spans="1:3">
      <c r="A270" t="s">
        <v>6628</v>
      </c>
      <c r="B270">
        <v>0</v>
      </c>
      <c r="C270">
        <v>0</v>
      </c>
    </row>
    <row r="271" spans="1:3">
      <c r="A271" t="s">
        <v>6629</v>
      </c>
      <c r="B271">
        <v>1</v>
      </c>
      <c r="C271">
        <v>2.9325513169169426E-3</v>
      </c>
    </row>
    <row r="272" spans="1:3">
      <c r="A272" t="s">
        <v>6630</v>
      </c>
      <c r="B272">
        <v>0</v>
      </c>
      <c r="C272">
        <v>0</v>
      </c>
    </row>
    <row r="273" spans="1:3">
      <c r="A273" t="s">
        <v>6631</v>
      </c>
      <c r="B273">
        <v>0</v>
      </c>
      <c r="C273">
        <v>0</v>
      </c>
    </row>
    <row r="274" spans="1:3">
      <c r="A274" t="s">
        <v>6632</v>
      </c>
      <c r="B274">
        <v>40</v>
      </c>
      <c r="C274">
        <v>0.1173020526766777</v>
      </c>
    </row>
    <row r="275" spans="1:3">
      <c r="A275" t="s">
        <v>6633</v>
      </c>
      <c r="B275">
        <v>4</v>
      </c>
      <c r="C275">
        <v>1.173020526766777E-2</v>
      </c>
    </row>
    <row r="276" spans="1:3">
      <c r="A276" t="s">
        <v>6634</v>
      </c>
      <c r="B276">
        <v>0</v>
      </c>
      <c r="C276">
        <v>0</v>
      </c>
    </row>
    <row r="277" spans="1:3">
      <c r="A277" t="s">
        <v>6635</v>
      </c>
      <c r="B277">
        <v>0</v>
      </c>
      <c r="C277">
        <v>0</v>
      </c>
    </row>
    <row r="278" spans="1:3">
      <c r="A278" t="s">
        <v>6636</v>
      </c>
      <c r="B278">
        <v>3</v>
      </c>
      <c r="C278">
        <v>8.7976539507508278E-3</v>
      </c>
    </row>
    <row r="279" spans="1:3">
      <c r="A279" t="s">
        <v>6637</v>
      </c>
      <c r="B279">
        <v>1</v>
      </c>
      <c r="C279">
        <v>2.9325513169169426E-3</v>
      </c>
    </row>
    <row r="280" spans="1:3">
      <c r="A280" t="s">
        <v>6638</v>
      </c>
      <c r="B280">
        <v>2</v>
      </c>
      <c r="C280">
        <v>5.8651026338338852E-3</v>
      </c>
    </row>
    <row r="281" spans="1:3">
      <c r="A281" t="s">
        <v>6639</v>
      </c>
      <c r="B281">
        <v>0</v>
      </c>
      <c r="C281">
        <v>0</v>
      </c>
    </row>
    <row r="282" spans="1:3">
      <c r="A282" t="s">
        <v>6640</v>
      </c>
      <c r="B282">
        <v>1</v>
      </c>
      <c r="C282">
        <v>2.9325513169169426E-3</v>
      </c>
    </row>
    <row r="283" spans="1:3">
      <c r="A283" t="s">
        <v>6641</v>
      </c>
      <c r="B283">
        <v>0</v>
      </c>
      <c r="C283">
        <v>0</v>
      </c>
    </row>
    <row r="284" spans="1:3">
      <c r="A284" t="s">
        <v>6642</v>
      </c>
      <c r="B284">
        <v>0</v>
      </c>
      <c r="C284">
        <v>0</v>
      </c>
    </row>
    <row r="285" spans="1:3">
      <c r="A285" t="s">
        <v>6643</v>
      </c>
      <c r="B285">
        <v>0</v>
      </c>
      <c r="C285">
        <v>0</v>
      </c>
    </row>
    <row r="286" spans="1:3">
      <c r="A286" t="s">
        <v>6644</v>
      </c>
      <c r="B286">
        <v>0</v>
      </c>
      <c r="C286">
        <v>0</v>
      </c>
    </row>
    <row r="287" spans="1:3">
      <c r="A287" t="s">
        <v>6645</v>
      </c>
      <c r="B287">
        <v>0</v>
      </c>
      <c r="C287">
        <v>0</v>
      </c>
    </row>
    <row r="288" spans="1:3">
      <c r="A288" t="s">
        <v>6646</v>
      </c>
      <c r="B288">
        <v>1</v>
      </c>
      <c r="C288">
        <v>2.9325513169169426E-3</v>
      </c>
    </row>
    <row r="289" spans="1:3">
      <c r="A289" t="s">
        <v>6647</v>
      </c>
      <c r="B289">
        <v>138</v>
      </c>
      <c r="C289">
        <v>0.57261413335800171</v>
      </c>
    </row>
    <row r="290" spans="1:3">
      <c r="A290" t="s">
        <v>6648</v>
      </c>
      <c r="B290">
        <v>34</v>
      </c>
      <c r="C290">
        <v>0.14107884466648102</v>
      </c>
    </row>
    <row r="291" spans="1:3">
      <c r="A291" t="s">
        <v>6649</v>
      </c>
      <c r="B291">
        <v>0</v>
      </c>
      <c r="C291">
        <v>0</v>
      </c>
    </row>
    <row r="292" spans="1:3">
      <c r="A292" t="s">
        <v>6650</v>
      </c>
      <c r="B292">
        <v>0</v>
      </c>
      <c r="C292">
        <v>0</v>
      </c>
    </row>
    <row r="293" spans="1:3">
      <c r="A293" t="s">
        <v>6651</v>
      </c>
      <c r="B293">
        <v>2</v>
      </c>
      <c r="C293">
        <v>8.2987556234002113E-3</v>
      </c>
    </row>
    <row r="294" spans="1:3">
      <c r="A294" t="s">
        <v>6652</v>
      </c>
      <c r="B294">
        <v>0</v>
      </c>
      <c r="C294">
        <v>0</v>
      </c>
    </row>
    <row r="295" spans="1:3">
      <c r="A295" t="s">
        <v>6653</v>
      </c>
      <c r="B295">
        <v>0</v>
      </c>
      <c r="C295">
        <v>0</v>
      </c>
    </row>
    <row r="296" spans="1:3">
      <c r="A296" t="s">
        <v>6654</v>
      </c>
      <c r="B296">
        <v>54</v>
      </c>
      <c r="C296">
        <v>0.22406639158725739</v>
      </c>
    </row>
    <row r="297" spans="1:3">
      <c r="A297" t="s">
        <v>6655</v>
      </c>
      <c r="B297">
        <v>7</v>
      </c>
      <c r="C297">
        <v>2.9045643284916878E-2</v>
      </c>
    </row>
    <row r="298" spans="1:3">
      <c r="A298" t="s">
        <v>6656</v>
      </c>
      <c r="B298">
        <v>0</v>
      </c>
      <c r="C298">
        <v>0</v>
      </c>
    </row>
    <row r="299" spans="1:3">
      <c r="A299" t="s">
        <v>6657</v>
      </c>
      <c r="B299">
        <v>0</v>
      </c>
      <c r="C299">
        <v>0</v>
      </c>
    </row>
    <row r="300" spans="1:3">
      <c r="A300" t="s">
        <v>6658</v>
      </c>
      <c r="B300">
        <v>2</v>
      </c>
      <c r="C300">
        <v>8.2987556234002113E-3</v>
      </c>
    </row>
    <row r="301" spans="1:3">
      <c r="A301" t="s">
        <v>6659</v>
      </c>
      <c r="B301">
        <v>0</v>
      </c>
      <c r="C301">
        <v>0</v>
      </c>
    </row>
    <row r="302" spans="1:3">
      <c r="A302" t="s">
        <v>6660</v>
      </c>
      <c r="B302">
        <v>2</v>
      </c>
      <c r="C302">
        <v>8.2987556234002113E-3</v>
      </c>
    </row>
    <row r="303" spans="1:3">
      <c r="A303" t="s">
        <v>6661</v>
      </c>
      <c r="B303">
        <v>1</v>
      </c>
      <c r="C303">
        <v>4.1493778117001057E-3</v>
      </c>
    </row>
    <row r="304" spans="1:3">
      <c r="A304" t="s">
        <v>6662</v>
      </c>
      <c r="B304">
        <v>1</v>
      </c>
      <c r="C304">
        <v>4.1493778117001057E-3</v>
      </c>
    </row>
    <row r="305" spans="1:3">
      <c r="A305" t="s">
        <v>6663</v>
      </c>
      <c r="B305">
        <v>0</v>
      </c>
      <c r="C305">
        <v>0</v>
      </c>
    </row>
    <row r="306" spans="1:3">
      <c r="A306" t="s">
        <v>6664</v>
      </c>
      <c r="B306">
        <v>0</v>
      </c>
      <c r="C306">
        <v>0</v>
      </c>
    </row>
    <row r="307" spans="1:3">
      <c r="A307" t="s">
        <v>6665</v>
      </c>
      <c r="B307">
        <v>0</v>
      </c>
      <c r="C307">
        <v>0</v>
      </c>
    </row>
    <row r="308" spans="1:3">
      <c r="A308" t="s">
        <v>6666</v>
      </c>
      <c r="B308">
        <v>0</v>
      </c>
      <c r="C308">
        <v>0</v>
      </c>
    </row>
    <row r="309" spans="1:3">
      <c r="A309" t="s">
        <v>6667</v>
      </c>
      <c r="B309">
        <v>0</v>
      </c>
      <c r="C309">
        <v>0</v>
      </c>
    </row>
    <row r="310" spans="1:3">
      <c r="A310" t="s">
        <v>6668</v>
      </c>
      <c r="B310">
        <v>0</v>
      </c>
      <c r="C310">
        <v>0</v>
      </c>
    </row>
    <row r="311" spans="1:3">
      <c r="A311" t="s">
        <v>6669</v>
      </c>
      <c r="B311">
        <v>567</v>
      </c>
      <c r="C311">
        <v>0.64212912321090698</v>
      </c>
    </row>
    <row r="312" spans="1:3">
      <c r="A312" t="s">
        <v>6670</v>
      </c>
      <c r="B312">
        <v>157</v>
      </c>
      <c r="C312">
        <v>0.17780295014381409</v>
      </c>
    </row>
    <row r="313" spans="1:3">
      <c r="A313" t="s">
        <v>6671</v>
      </c>
      <c r="B313">
        <v>0</v>
      </c>
      <c r="C313">
        <v>0</v>
      </c>
    </row>
    <row r="314" spans="1:3">
      <c r="A314" t="s">
        <v>6672</v>
      </c>
      <c r="B314">
        <v>0</v>
      </c>
      <c r="C314">
        <v>0</v>
      </c>
    </row>
    <row r="315" spans="1:3">
      <c r="A315" t="s">
        <v>6673</v>
      </c>
      <c r="B315">
        <v>5</v>
      </c>
      <c r="C315">
        <v>5.6625143624842167E-3</v>
      </c>
    </row>
    <row r="316" spans="1:3">
      <c r="A316" t="s">
        <v>6674</v>
      </c>
      <c r="B316">
        <v>0</v>
      </c>
      <c r="C316">
        <v>0</v>
      </c>
    </row>
    <row r="317" spans="1:3">
      <c r="A317" t="s">
        <v>6675</v>
      </c>
      <c r="B317">
        <v>0</v>
      </c>
      <c r="C317">
        <v>0</v>
      </c>
    </row>
    <row r="318" spans="1:3">
      <c r="A318" t="s">
        <v>6676</v>
      </c>
      <c r="B318">
        <v>112</v>
      </c>
      <c r="C318">
        <v>0.12684032320976257</v>
      </c>
    </row>
    <row r="319" spans="1:3">
      <c r="A319" t="s">
        <v>6677</v>
      </c>
      <c r="B319">
        <v>12</v>
      </c>
      <c r="C319">
        <v>1.359003409743309E-2</v>
      </c>
    </row>
    <row r="320" spans="1:3">
      <c r="A320" t="s">
        <v>6678</v>
      </c>
      <c r="B320">
        <v>0</v>
      </c>
      <c r="C320">
        <v>0</v>
      </c>
    </row>
    <row r="321" spans="1:3">
      <c r="A321" t="s">
        <v>6679</v>
      </c>
      <c r="B321">
        <v>0</v>
      </c>
      <c r="C321">
        <v>0</v>
      </c>
    </row>
    <row r="322" spans="1:3">
      <c r="A322" t="s">
        <v>6680</v>
      </c>
      <c r="B322">
        <v>10</v>
      </c>
      <c r="C322">
        <v>1.1325028724968433E-2</v>
      </c>
    </row>
    <row r="323" spans="1:3">
      <c r="A323" t="s">
        <v>6681</v>
      </c>
      <c r="B323">
        <v>1</v>
      </c>
      <c r="C323">
        <v>1.1325028026476502E-3</v>
      </c>
    </row>
    <row r="324" spans="1:3">
      <c r="A324" t="s">
        <v>6682</v>
      </c>
      <c r="B324">
        <v>8</v>
      </c>
      <c r="C324">
        <v>9.0600224211812019E-3</v>
      </c>
    </row>
    <row r="325" spans="1:3">
      <c r="A325" t="s">
        <v>6683</v>
      </c>
      <c r="B325">
        <v>2</v>
      </c>
      <c r="C325">
        <v>2.2650056052953005E-3</v>
      </c>
    </row>
    <row r="326" spans="1:3">
      <c r="A326" t="s">
        <v>6684</v>
      </c>
      <c r="B326">
        <v>5</v>
      </c>
      <c r="C326">
        <v>5.6625143624842167E-3</v>
      </c>
    </row>
    <row r="327" spans="1:3">
      <c r="A327" t="s">
        <v>6685</v>
      </c>
      <c r="B327">
        <v>0</v>
      </c>
      <c r="C327">
        <v>0</v>
      </c>
    </row>
    <row r="328" spans="1:3">
      <c r="A328" t="s">
        <v>6686</v>
      </c>
      <c r="B328">
        <v>0</v>
      </c>
      <c r="C328">
        <v>0</v>
      </c>
    </row>
    <row r="329" spans="1:3">
      <c r="A329" t="s">
        <v>6687</v>
      </c>
      <c r="B329">
        <v>0</v>
      </c>
      <c r="C329">
        <v>0</v>
      </c>
    </row>
    <row r="330" spans="1:3">
      <c r="A330" t="s">
        <v>6688</v>
      </c>
      <c r="B330">
        <v>0</v>
      </c>
      <c r="C330">
        <v>0</v>
      </c>
    </row>
    <row r="331" spans="1:3">
      <c r="A331" t="s">
        <v>6689</v>
      </c>
      <c r="B331">
        <v>0</v>
      </c>
      <c r="C331">
        <v>0</v>
      </c>
    </row>
    <row r="332" spans="1:3">
      <c r="A332" t="s">
        <v>6690</v>
      </c>
      <c r="B332">
        <v>4</v>
      </c>
      <c r="C332">
        <v>4.530011210590601E-3</v>
      </c>
    </row>
    <row r="333" spans="1:3">
      <c r="A333" t="s">
        <v>7565</v>
      </c>
      <c r="B333">
        <v>794</v>
      </c>
      <c r="C333">
        <v>0.61076921224594116</v>
      </c>
    </row>
    <row r="334" spans="1:3">
      <c r="A334" t="s">
        <v>7566</v>
      </c>
      <c r="B334">
        <v>226</v>
      </c>
      <c r="C334">
        <v>0.17384615540504456</v>
      </c>
    </row>
    <row r="335" spans="1:3">
      <c r="A335" t="s">
        <v>7567</v>
      </c>
      <c r="B335">
        <v>2</v>
      </c>
      <c r="C335">
        <v>1.5384615398943424E-3</v>
      </c>
    </row>
    <row r="336" spans="1:3">
      <c r="A336" t="s">
        <v>7568</v>
      </c>
      <c r="B336">
        <v>65</v>
      </c>
      <c r="C336">
        <v>5.000000074505806E-2</v>
      </c>
    </row>
    <row r="337" spans="1:3">
      <c r="A337" t="s">
        <v>7569</v>
      </c>
      <c r="B337">
        <v>27</v>
      </c>
      <c r="C337">
        <v>2.0769231021404266E-2</v>
      </c>
    </row>
    <row r="338" spans="1:3">
      <c r="A338" t="s">
        <v>7570</v>
      </c>
      <c r="B338">
        <v>3</v>
      </c>
      <c r="C338">
        <v>2.3076923098415136E-3</v>
      </c>
    </row>
    <row r="339" spans="1:3">
      <c r="A339" t="s">
        <v>7571</v>
      </c>
      <c r="B339">
        <v>1</v>
      </c>
      <c r="C339">
        <v>7.6923076994717121E-4</v>
      </c>
    </row>
    <row r="340" spans="1:3">
      <c r="A340" t="s">
        <v>7572</v>
      </c>
      <c r="B340">
        <v>115</v>
      </c>
      <c r="C340">
        <v>8.8461540639400482E-2</v>
      </c>
    </row>
    <row r="341" spans="1:3">
      <c r="A341" t="s">
        <v>7573</v>
      </c>
      <c r="B341">
        <v>12</v>
      </c>
      <c r="C341">
        <v>9.2307692393660545E-3</v>
      </c>
    </row>
    <row r="342" spans="1:3">
      <c r="A342" t="s">
        <v>7574</v>
      </c>
      <c r="B342">
        <v>3</v>
      </c>
      <c r="C342">
        <v>2.3076923098415136E-3</v>
      </c>
    </row>
    <row r="343" spans="1:3">
      <c r="A343" t="s">
        <v>7575</v>
      </c>
      <c r="B343">
        <v>0</v>
      </c>
      <c r="C343">
        <v>0</v>
      </c>
    </row>
    <row r="344" spans="1:3">
      <c r="A344" t="s">
        <v>7576</v>
      </c>
      <c r="B344">
        <v>11</v>
      </c>
      <c r="C344">
        <v>8.461538702249527E-3</v>
      </c>
    </row>
    <row r="345" spans="1:3">
      <c r="A345" t="s">
        <v>7577</v>
      </c>
      <c r="B345">
        <v>1</v>
      </c>
      <c r="C345">
        <v>7.6923076994717121E-4</v>
      </c>
    </row>
    <row r="346" spans="1:3">
      <c r="A346" t="s">
        <v>7578</v>
      </c>
      <c r="B346">
        <v>13</v>
      </c>
      <c r="C346">
        <v>9.9999997764825821E-3</v>
      </c>
    </row>
    <row r="347" spans="1:3">
      <c r="A347" t="s">
        <v>7579</v>
      </c>
      <c r="B347">
        <v>4</v>
      </c>
      <c r="C347">
        <v>3.0769230797886848E-3</v>
      </c>
    </row>
    <row r="348" spans="1:3">
      <c r="A348" t="s">
        <v>7580</v>
      </c>
      <c r="B348">
        <v>6</v>
      </c>
      <c r="C348">
        <v>4.6153846196830273E-3</v>
      </c>
    </row>
    <row r="349" spans="1:3">
      <c r="A349" t="s">
        <v>7581</v>
      </c>
      <c r="B349">
        <v>0</v>
      </c>
      <c r="C349">
        <v>0</v>
      </c>
    </row>
    <row r="350" spans="1:3">
      <c r="A350" t="s">
        <v>7582</v>
      </c>
      <c r="B350">
        <v>0</v>
      </c>
      <c r="C350">
        <v>0</v>
      </c>
    </row>
    <row r="351" spans="1:3">
      <c r="A351" t="s">
        <v>7583</v>
      </c>
      <c r="B351">
        <v>0</v>
      </c>
      <c r="C351">
        <v>0</v>
      </c>
    </row>
    <row r="352" spans="1:3">
      <c r="A352" t="s">
        <v>7584</v>
      </c>
      <c r="B352">
        <v>6</v>
      </c>
      <c r="C352">
        <v>4.6153846196830273E-3</v>
      </c>
    </row>
    <row r="353" spans="1:3">
      <c r="A353" t="s">
        <v>7585</v>
      </c>
      <c r="B353">
        <v>0</v>
      </c>
      <c r="C353">
        <v>0</v>
      </c>
    </row>
    <row r="354" spans="1:3">
      <c r="A354" t="s">
        <v>7586</v>
      </c>
      <c r="B354">
        <v>11</v>
      </c>
      <c r="C354">
        <v>8.461538702249527E-3</v>
      </c>
    </row>
    <row r="355" spans="1:3">
      <c r="A355" t="s">
        <v>13867</v>
      </c>
      <c r="B355">
        <v>689.56666791439056</v>
      </c>
      <c r="C355">
        <v>0.79351747035980225</v>
      </c>
    </row>
    <row r="356" spans="1:3">
      <c r="A356" t="s">
        <v>13868</v>
      </c>
      <c r="B356">
        <v>559.36666761338711</v>
      </c>
      <c r="C356">
        <v>0.64369004964828491</v>
      </c>
    </row>
    <row r="357" spans="1:3">
      <c r="A357" t="s">
        <v>13869</v>
      </c>
      <c r="B357">
        <v>130.20000047981739</v>
      </c>
      <c r="C357">
        <v>0.14982739090919495</v>
      </c>
    </row>
    <row r="358" spans="1:3">
      <c r="A358" t="s">
        <v>7589</v>
      </c>
      <c r="B358">
        <v>86</v>
      </c>
      <c r="C358">
        <v>6.6204771399497986E-2</v>
      </c>
    </row>
    <row r="359" spans="1:3">
      <c r="A359" t="s">
        <v>7590</v>
      </c>
      <c r="B359">
        <v>0</v>
      </c>
      <c r="C359">
        <v>0</v>
      </c>
    </row>
    <row r="360" spans="1:3">
      <c r="A360" t="s">
        <v>7591</v>
      </c>
      <c r="B360">
        <v>0</v>
      </c>
      <c r="C360">
        <v>0</v>
      </c>
    </row>
    <row r="361" spans="1:3">
      <c r="A361" t="s">
        <v>7592</v>
      </c>
      <c r="B361">
        <v>0</v>
      </c>
      <c r="C361">
        <v>0</v>
      </c>
    </row>
    <row r="362" spans="1:3">
      <c r="A362" t="s">
        <v>7593</v>
      </c>
      <c r="B362">
        <v>1</v>
      </c>
      <c r="C362">
        <v>8.3333337679505348E-3</v>
      </c>
    </row>
    <row r="363" spans="1:3">
      <c r="A363" t="s">
        <v>7594</v>
      </c>
      <c r="B363">
        <v>1</v>
      </c>
      <c r="C363">
        <v>2.3980815894901752E-3</v>
      </c>
    </row>
    <row r="364" spans="1:3">
      <c r="A364" t="s">
        <v>7595</v>
      </c>
      <c r="B364">
        <v>13</v>
      </c>
      <c r="C364">
        <v>4.3189369142055511E-2</v>
      </c>
    </row>
    <row r="365" spans="1:3">
      <c r="A365" t="s">
        <v>7596</v>
      </c>
      <c r="B365">
        <v>37</v>
      </c>
      <c r="C365">
        <v>0.10850439965724945</v>
      </c>
    </row>
    <row r="366" spans="1:3">
      <c r="A366" t="s">
        <v>7597</v>
      </c>
      <c r="B366">
        <v>35</v>
      </c>
      <c r="C366">
        <v>0.1458333283662796</v>
      </c>
    </row>
    <row r="367" spans="1:3">
      <c r="A367" t="s">
        <v>7598</v>
      </c>
      <c r="B367">
        <v>85</v>
      </c>
      <c r="C367">
        <v>9.6371881663799286E-2</v>
      </c>
    </row>
    <row r="368" spans="1:3">
      <c r="A368" t="s">
        <v>7599</v>
      </c>
      <c r="B368">
        <v>33</v>
      </c>
      <c r="C368">
        <v>7.7102802693843842E-2</v>
      </c>
    </row>
    <row r="369" spans="1:3">
      <c r="A369" t="s">
        <v>7600</v>
      </c>
      <c r="B369">
        <v>27</v>
      </c>
      <c r="C369">
        <v>0.1459459513425827</v>
      </c>
    </row>
    <row r="370" spans="1:3">
      <c r="A370" t="s">
        <v>7601</v>
      </c>
      <c r="B370">
        <v>17</v>
      </c>
      <c r="C370">
        <v>9.9415205419063568E-2</v>
      </c>
    </row>
    <row r="371" spans="1:3">
      <c r="A371" t="s">
        <v>7602</v>
      </c>
      <c r="B371">
        <v>8</v>
      </c>
      <c r="C371">
        <v>8.1632651388645172E-2</v>
      </c>
    </row>
    <row r="372" spans="1:3">
      <c r="A372" t="s">
        <v>6691</v>
      </c>
      <c r="B372">
        <v>75</v>
      </c>
      <c r="C372">
        <v>0.7211538553237915</v>
      </c>
    </row>
    <row r="373" spans="1:3">
      <c r="A373" t="s">
        <v>6692</v>
      </c>
      <c r="B373">
        <v>29</v>
      </c>
      <c r="C373">
        <v>0.2788461446762085</v>
      </c>
    </row>
    <row r="374" spans="1:3">
      <c r="A374" t="s">
        <v>7617</v>
      </c>
      <c r="B374">
        <v>62</v>
      </c>
      <c r="C374">
        <v>0.5961538553237915</v>
      </c>
    </row>
    <row r="375" spans="1:3">
      <c r="A375" t="s">
        <v>7618</v>
      </c>
      <c r="B375">
        <v>13</v>
      </c>
      <c r="C375">
        <v>0.125</v>
      </c>
    </row>
    <row r="376" spans="1:3">
      <c r="A376" t="s">
        <v>7619</v>
      </c>
      <c r="B376">
        <v>29</v>
      </c>
      <c r="C376">
        <v>0.2788461446762085</v>
      </c>
    </row>
    <row r="377" spans="1:3">
      <c r="A377" t="s">
        <v>7620</v>
      </c>
      <c r="B377">
        <v>0</v>
      </c>
      <c r="C377">
        <v>0</v>
      </c>
    </row>
    <row r="378" spans="1:3">
      <c r="A378" t="s">
        <v>7621</v>
      </c>
      <c r="B378">
        <v>0</v>
      </c>
      <c r="C378">
        <v>0</v>
      </c>
    </row>
    <row r="379" spans="1:3">
      <c r="A379" t="s">
        <v>6693</v>
      </c>
      <c r="B379">
        <v>14</v>
      </c>
      <c r="C379">
        <v>0.13861386477947235</v>
      </c>
    </row>
    <row r="380" spans="1:3">
      <c r="A380" t="s">
        <v>6694</v>
      </c>
      <c r="B380">
        <v>87</v>
      </c>
      <c r="C380">
        <v>0.86138612031936646</v>
      </c>
    </row>
    <row r="381" spans="1:3">
      <c r="A381" t="s">
        <v>7622</v>
      </c>
      <c r="B381">
        <v>9</v>
      </c>
      <c r="C381">
        <v>8.9108914136886597E-2</v>
      </c>
    </row>
    <row r="382" spans="1:3">
      <c r="A382" t="s">
        <v>7623</v>
      </c>
      <c r="B382">
        <v>5</v>
      </c>
      <c r="C382">
        <v>4.9504950642585754E-2</v>
      </c>
    </row>
    <row r="383" spans="1:3">
      <c r="A383" t="s">
        <v>7624</v>
      </c>
      <c r="B383">
        <v>86</v>
      </c>
      <c r="C383">
        <v>0.85148513317108154</v>
      </c>
    </row>
    <row r="384" spans="1:3">
      <c r="A384" t="s">
        <v>7625</v>
      </c>
      <c r="B384">
        <v>1</v>
      </c>
      <c r="C384">
        <v>9.900989942252636E-3</v>
      </c>
    </row>
    <row r="385" spans="1:3">
      <c r="A385" t="s">
        <v>7626</v>
      </c>
      <c r="B385">
        <v>0</v>
      </c>
      <c r="C385">
        <v>0</v>
      </c>
    </row>
    <row r="386" spans="1:3">
      <c r="A386" t="s">
        <v>6695</v>
      </c>
      <c r="B386">
        <v>6</v>
      </c>
      <c r="C386">
        <v>6.5217390656471252E-2</v>
      </c>
    </row>
    <row r="387" spans="1:3">
      <c r="A387" t="s">
        <v>6696</v>
      </c>
      <c r="B387">
        <v>86</v>
      </c>
      <c r="C387">
        <v>0.93478262424468994</v>
      </c>
    </row>
    <row r="388" spans="1:3">
      <c r="A388" t="s">
        <v>7627</v>
      </c>
      <c r="B388">
        <v>3</v>
      </c>
      <c r="C388">
        <v>3.2608695328235626E-2</v>
      </c>
    </row>
    <row r="389" spans="1:3">
      <c r="A389" t="s">
        <v>7628</v>
      </c>
      <c r="B389">
        <v>3</v>
      </c>
      <c r="C389">
        <v>3.2608695328235626E-2</v>
      </c>
    </row>
    <row r="390" spans="1:3">
      <c r="A390" t="s">
        <v>7629</v>
      </c>
      <c r="B390">
        <v>84</v>
      </c>
      <c r="C390">
        <v>0.91304349899291992</v>
      </c>
    </row>
    <row r="391" spans="1:3">
      <c r="A391" t="s">
        <v>7630</v>
      </c>
      <c r="B391">
        <v>2</v>
      </c>
      <c r="C391">
        <v>2.1739130839705467E-2</v>
      </c>
    </row>
    <row r="392" spans="1:3">
      <c r="A392" t="s">
        <v>7631</v>
      </c>
      <c r="B392">
        <v>0</v>
      </c>
      <c r="C392">
        <v>0</v>
      </c>
    </row>
    <row r="393" spans="1:3">
      <c r="A393" t="s">
        <v>6697</v>
      </c>
      <c r="B393">
        <v>2</v>
      </c>
      <c r="C393">
        <v>1.666666753590107E-2</v>
      </c>
    </row>
    <row r="394" spans="1:3">
      <c r="A394" t="s">
        <v>6698</v>
      </c>
      <c r="B394">
        <v>118</v>
      </c>
      <c r="C394">
        <v>0.98333334922790527</v>
      </c>
    </row>
    <row r="395" spans="1:3">
      <c r="A395" t="s">
        <v>7632</v>
      </c>
      <c r="B395">
        <v>2</v>
      </c>
      <c r="C395">
        <v>1.666666753590107E-2</v>
      </c>
    </row>
    <row r="396" spans="1:3">
      <c r="A396" t="s">
        <v>7633</v>
      </c>
      <c r="B396">
        <v>0</v>
      </c>
      <c r="C396">
        <v>0</v>
      </c>
    </row>
    <row r="397" spans="1:3">
      <c r="A397" t="s">
        <v>7634</v>
      </c>
      <c r="B397">
        <v>117</v>
      </c>
      <c r="C397">
        <v>0.97500002384185791</v>
      </c>
    </row>
    <row r="398" spans="1:3">
      <c r="A398" t="s">
        <v>7635</v>
      </c>
      <c r="B398">
        <v>1</v>
      </c>
      <c r="C398">
        <v>8.3333337679505348E-3</v>
      </c>
    </row>
    <row r="399" spans="1:3">
      <c r="A399" t="s">
        <v>7636</v>
      </c>
      <c r="B399">
        <v>0</v>
      </c>
      <c r="C399">
        <v>0</v>
      </c>
    </row>
    <row r="400" spans="1:3">
      <c r="A400" t="s">
        <v>6699</v>
      </c>
      <c r="B400">
        <v>97</v>
      </c>
      <c r="C400">
        <v>0.23261390626430511</v>
      </c>
    </row>
    <row r="401" spans="1:3">
      <c r="A401" t="s">
        <v>6700</v>
      </c>
      <c r="B401">
        <v>320</v>
      </c>
      <c r="C401">
        <v>0.76738607883453369</v>
      </c>
    </row>
    <row r="402" spans="1:3">
      <c r="A402" t="s">
        <v>7637</v>
      </c>
      <c r="B402">
        <v>76</v>
      </c>
      <c r="C402">
        <v>0.18225419521331787</v>
      </c>
    </row>
    <row r="403" spans="1:3">
      <c r="A403" t="s">
        <v>7638</v>
      </c>
      <c r="B403">
        <v>21</v>
      </c>
      <c r="C403">
        <v>5.0359711050987244E-2</v>
      </c>
    </row>
    <row r="404" spans="1:3">
      <c r="A404" t="s">
        <v>7639</v>
      </c>
      <c r="B404">
        <v>316</v>
      </c>
      <c r="C404">
        <v>0.75779378414154053</v>
      </c>
    </row>
    <row r="405" spans="1:3">
      <c r="A405" t="s">
        <v>7640</v>
      </c>
      <c r="B405">
        <v>4</v>
      </c>
      <c r="C405">
        <v>9.592326357960701E-3</v>
      </c>
    </row>
    <row r="406" spans="1:3">
      <c r="A406" t="s">
        <v>7641</v>
      </c>
      <c r="B406">
        <v>0</v>
      </c>
      <c r="C406">
        <v>0</v>
      </c>
    </row>
    <row r="407" spans="1:3">
      <c r="A407" t="s">
        <v>6701</v>
      </c>
      <c r="B407">
        <v>9</v>
      </c>
      <c r="C407">
        <v>3.010033443570137E-2</v>
      </c>
    </row>
    <row r="408" spans="1:3">
      <c r="A408" t="s">
        <v>6702</v>
      </c>
      <c r="B408">
        <v>290</v>
      </c>
      <c r="C408">
        <v>0.96989965438842773</v>
      </c>
    </row>
    <row r="409" spans="1:3">
      <c r="A409" t="s">
        <v>7642</v>
      </c>
      <c r="B409">
        <v>6</v>
      </c>
      <c r="C409">
        <v>1.9933555275201797E-2</v>
      </c>
    </row>
    <row r="410" spans="1:3">
      <c r="A410" t="s">
        <v>7643</v>
      </c>
      <c r="B410">
        <v>3</v>
      </c>
      <c r="C410">
        <v>9.9667776376008987E-3</v>
      </c>
    </row>
    <row r="411" spans="1:3">
      <c r="A411" t="s">
        <v>7644</v>
      </c>
      <c r="B411">
        <v>275</v>
      </c>
      <c r="C411">
        <v>0.91362124681472778</v>
      </c>
    </row>
    <row r="412" spans="1:3">
      <c r="A412" t="s">
        <v>7645</v>
      </c>
      <c r="B412">
        <v>15</v>
      </c>
      <c r="C412">
        <v>4.9833886325359344E-2</v>
      </c>
    </row>
    <row r="413" spans="1:3">
      <c r="A413" t="s">
        <v>7646</v>
      </c>
      <c r="B413">
        <v>2</v>
      </c>
      <c r="C413">
        <v>6.6445181146264076E-3</v>
      </c>
    </row>
    <row r="414" spans="1:3">
      <c r="A414" t="s">
        <v>6703</v>
      </c>
      <c r="B414">
        <v>7</v>
      </c>
      <c r="C414">
        <v>2.064896747469902E-2</v>
      </c>
    </row>
    <row r="415" spans="1:3">
      <c r="A415" t="s">
        <v>6704</v>
      </c>
      <c r="B415">
        <v>332</v>
      </c>
      <c r="C415">
        <v>0.97935104370117188</v>
      </c>
    </row>
    <row r="416" spans="1:3">
      <c r="A416" t="s">
        <v>7647</v>
      </c>
      <c r="B416">
        <v>7</v>
      </c>
      <c r="C416">
        <v>2.0527860149741173E-2</v>
      </c>
    </row>
    <row r="417" spans="1:3">
      <c r="A417" t="s">
        <v>7648</v>
      </c>
      <c r="B417">
        <v>0</v>
      </c>
      <c r="C417">
        <v>0</v>
      </c>
    </row>
    <row r="418" spans="1:3">
      <c r="A418" t="s">
        <v>7649</v>
      </c>
      <c r="B418">
        <v>295</v>
      </c>
      <c r="C418">
        <v>0.86510264873504639</v>
      </c>
    </row>
    <row r="419" spans="1:3">
      <c r="A419" t="s">
        <v>7650</v>
      </c>
      <c r="B419">
        <v>37</v>
      </c>
      <c r="C419">
        <v>0.10850439965724945</v>
      </c>
    </row>
    <row r="420" spans="1:3">
      <c r="A420" t="s">
        <v>7651</v>
      </c>
      <c r="B420">
        <v>2</v>
      </c>
      <c r="C420">
        <v>5.8651026338338852E-3</v>
      </c>
    </row>
    <row r="421" spans="1:3">
      <c r="A421" t="s">
        <v>6705</v>
      </c>
      <c r="B421">
        <v>4</v>
      </c>
      <c r="C421">
        <v>1.666666753590107E-2</v>
      </c>
    </row>
    <row r="422" spans="1:3">
      <c r="A422" t="s">
        <v>6706</v>
      </c>
      <c r="B422">
        <v>236</v>
      </c>
      <c r="C422">
        <v>0.98333334922790527</v>
      </c>
    </row>
    <row r="423" spans="1:3">
      <c r="A423" t="s">
        <v>7652</v>
      </c>
      <c r="B423">
        <v>3</v>
      </c>
      <c r="C423">
        <v>1.244813296943903E-2</v>
      </c>
    </row>
    <row r="424" spans="1:3">
      <c r="A424" t="s">
        <v>7653</v>
      </c>
      <c r="B424">
        <v>1</v>
      </c>
      <c r="C424">
        <v>4.1493778117001057E-3</v>
      </c>
    </row>
    <row r="425" spans="1:3">
      <c r="A425" t="s">
        <v>7654</v>
      </c>
      <c r="B425">
        <v>198</v>
      </c>
      <c r="C425">
        <v>0.82157677412033081</v>
      </c>
    </row>
    <row r="426" spans="1:3">
      <c r="A426" t="s">
        <v>7655</v>
      </c>
      <c r="B426">
        <v>38</v>
      </c>
      <c r="C426">
        <v>0.15767635405063629</v>
      </c>
    </row>
    <row r="427" spans="1:3">
      <c r="A427" t="s">
        <v>7656</v>
      </c>
      <c r="B427">
        <v>1</v>
      </c>
      <c r="C427">
        <v>4.1493778117001057E-3</v>
      </c>
    </row>
    <row r="428" spans="1:3">
      <c r="A428" t="s">
        <v>6707</v>
      </c>
      <c r="B428">
        <v>20</v>
      </c>
      <c r="C428">
        <v>2.2779043763875961E-2</v>
      </c>
    </row>
    <row r="429" spans="1:3">
      <c r="A429" t="s">
        <v>6708</v>
      </c>
      <c r="B429">
        <v>858</v>
      </c>
      <c r="C429">
        <v>0.97722095251083374</v>
      </c>
    </row>
    <row r="430" spans="1:3">
      <c r="A430" t="s">
        <v>7657</v>
      </c>
      <c r="B430">
        <v>16</v>
      </c>
      <c r="C430">
        <v>1.8120044842362404E-2</v>
      </c>
    </row>
    <row r="431" spans="1:3">
      <c r="A431" t="s">
        <v>7658</v>
      </c>
      <c r="B431">
        <v>4</v>
      </c>
      <c r="C431">
        <v>4.530011210590601E-3</v>
      </c>
    </row>
    <row r="432" spans="1:3">
      <c r="A432" t="s">
        <v>7659</v>
      </c>
      <c r="B432">
        <v>768</v>
      </c>
      <c r="C432">
        <v>0.86976218223571777</v>
      </c>
    </row>
    <row r="433" spans="1:3">
      <c r="A433" t="s">
        <v>7660</v>
      </c>
      <c r="B433">
        <v>90</v>
      </c>
      <c r="C433">
        <v>0.10192525386810303</v>
      </c>
    </row>
    <row r="434" spans="1:3">
      <c r="A434" t="s">
        <v>7661</v>
      </c>
      <c r="B434">
        <v>5</v>
      </c>
      <c r="C434">
        <v>5.6625143624842167E-3</v>
      </c>
    </row>
    <row r="435" spans="1:3">
      <c r="A435" t="s">
        <v>7662</v>
      </c>
      <c r="B435">
        <v>117</v>
      </c>
      <c r="C435">
        <v>9.0347491204738617E-2</v>
      </c>
    </row>
    <row r="436" spans="1:3">
      <c r="A436" t="s">
        <v>7663</v>
      </c>
      <c r="B436">
        <v>1178</v>
      </c>
      <c r="C436">
        <v>0.90965253114700317</v>
      </c>
    </row>
    <row r="437" spans="1:3">
      <c r="A437" t="s">
        <v>7664</v>
      </c>
      <c r="B437">
        <v>92</v>
      </c>
      <c r="C437">
        <v>7.0769228041172028E-2</v>
      </c>
    </row>
    <row r="438" spans="1:3">
      <c r="A438" t="s">
        <v>7665</v>
      </c>
      <c r="B438">
        <v>25</v>
      </c>
      <c r="C438">
        <v>1.9230769947171211E-2</v>
      </c>
    </row>
    <row r="439" spans="1:3">
      <c r="A439" t="s">
        <v>7666</v>
      </c>
      <c r="B439">
        <v>1084</v>
      </c>
      <c r="C439">
        <v>0.83384615182876587</v>
      </c>
    </row>
    <row r="440" spans="1:3">
      <c r="A440" t="s">
        <v>7667</v>
      </c>
      <c r="B440">
        <v>94</v>
      </c>
      <c r="C440">
        <v>7.2307690978050232E-2</v>
      </c>
    </row>
    <row r="441" spans="1:3">
      <c r="A441" t="s">
        <v>7668</v>
      </c>
      <c r="B441">
        <v>5</v>
      </c>
      <c r="C441">
        <v>3.8461538497358561E-3</v>
      </c>
    </row>
    <row r="442" spans="1:3">
      <c r="A442" t="s">
        <v>6709</v>
      </c>
      <c r="B442">
        <v>36</v>
      </c>
      <c r="C442">
        <v>0.69230771064758301</v>
      </c>
    </row>
    <row r="443" spans="1:3">
      <c r="A443" t="s">
        <v>6710</v>
      </c>
      <c r="B443">
        <v>9</v>
      </c>
      <c r="C443">
        <v>0.17307692766189575</v>
      </c>
    </row>
    <row r="444" spans="1:3">
      <c r="A444" t="s">
        <v>6711</v>
      </c>
      <c r="B444">
        <v>5</v>
      </c>
      <c r="C444">
        <v>9.8039217293262482E-2</v>
      </c>
    </row>
    <row r="445" spans="1:3">
      <c r="A445" t="s">
        <v>6712</v>
      </c>
      <c r="B445">
        <v>2</v>
      </c>
      <c r="C445">
        <v>3.0769230797886848E-2</v>
      </c>
    </row>
    <row r="446" spans="1:3">
      <c r="A446" t="s">
        <v>6713</v>
      </c>
      <c r="B446">
        <v>52</v>
      </c>
      <c r="C446">
        <v>0.23636363446712494</v>
      </c>
    </row>
    <row r="447" spans="1:3">
      <c r="A447" t="s">
        <v>6714</v>
      </c>
      <c r="B447">
        <v>7</v>
      </c>
      <c r="C447">
        <v>4.0697675198316574E-2</v>
      </c>
    </row>
    <row r="448" spans="1:3">
      <c r="A448" t="s">
        <v>6715</v>
      </c>
      <c r="B448">
        <v>5</v>
      </c>
      <c r="C448">
        <v>2.7027027681469917E-2</v>
      </c>
    </row>
    <row r="449" spans="1:3">
      <c r="A449" t="s">
        <v>6716</v>
      </c>
      <c r="B449">
        <v>4</v>
      </c>
      <c r="C449">
        <v>2.7586206793785095E-2</v>
      </c>
    </row>
    <row r="450" spans="1:3">
      <c r="A450" t="s">
        <v>6717</v>
      </c>
      <c r="B450">
        <v>16</v>
      </c>
      <c r="C450">
        <v>3.187251091003418E-2</v>
      </c>
    </row>
    <row r="451" spans="1:3">
      <c r="A451" t="s">
        <v>6718</v>
      </c>
      <c r="B451">
        <v>39</v>
      </c>
      <c r="C451">
        <v>0.75</v>
      </c>
    </row>
    <row r="452" spans="1:3">
      <c r="A452" t="s">
        <v>6719</v>
      </c>
      <c r="B452">
        <v>5</v>
      </c>
      <c r="C452">
        <v>0.10204081982374191</v>
      </c>
    </row>
    <row r="453" spans="1:3">
      <c r="A453" t="s">
        <v>6720</v>
      </c>
      <c r="B453">
        <v>1</v>
      </c>
      <c r="C453">
        <v>2.4390242993831635E-2</v>
      </c>
    </row>
    <row r="454" spans="1:3">
      <c r="A454" t="s">
        <v>6721</v>
      </c>
      <c r="B454">
        <v>0</v>
      </c>
      <c r="C454">
        <v>0</v>
      </c>
    </row>
    <row r="455" spans="1:3">
      <c r="A455" t="s">
        <v>6722</v>
      </c>
      <c r="B455">
        <v>45</v>
      </c>
      <c r="C455">
        <v>0.22842639684677124</v>
      </c>
    </row>
    <row r="456" spans="1:3">
      <c r="A456" t="s">
        <v>6723</v>
      </c>
      <c r="B456">
        <v>2</v>
      </c>
      <c r="C456">
        <v>1.5748031437397003E-2</v>
      </c>
    </row>
    <row r="457" spans="1:3">
      <c r="A457" t="s">
        <v>6724</v>
      </c>
      <c r="B457">
        <v>2</v>
      </c>
      <c r="C457">
        <v>1.2987012974917889E-2</v>
      </c>
    </row>
    <row r="458" spans="1:3">
      <c r="A458" t="s">
        <v>6725</v>
      </c>
      <c r="B458">
        <v>0</v>
      </c>
      <c r="C458">
        <v>0</v>
      </c>
    </row>
    <row r="459" spans="1:3">
      <c r="A459" t="s">
        <v>6726</v>
      </c>
      <c r="B459">
        <v>4</v>
      </c>
      <c r="C459">
        <v>1.0638297535479069E-2</v>
      </c>
    </row>
    <row r="460" spans="1:3">
      <c r="A460" t="s">
        <v>6727</v>
      </c>
      <c r="B460">
        <v>0</v>
      </c>
      <c r="C460">
        <v>0</v>
      </c>
    </row>
    <row r="461" spans="1:3">
      <c r="A461" t="s">
        <v>6728</v>
      </c>
      <c r="B461">
        <v>0</v>
      </c>
      <c r="C461">
        <v>0</v>
      </c>
    </row>
    <row r="462" spans="1:3">
      <c r="A462" t="s">
        <v>6729</v>
      </c>
      <c r="B462">
        <v>0</v>
      </c>
      <c r="C462">
        <v>0</v>
      </c>
    </row>
    <row r="463" spans="1:3">
      <c r="A463" t="s">
        <v>6730</v>
      </c>
      <c r="B463">
        <v>0</v>
      </c>
      <c r="C463">
        <v>0</v>
      </c>
    </row>
    <row r="464" spans="1:3">
      <c r="A464" t="s">
        <v>6731</v>
      </c>
      <c r="B464">
        <v>0</v>
      </c>
      <c r="C464">
        <v>0</v>
      </c>
    </row>
    <row r="465" spans="1:3">
      <c r="A465" t="s">
        <v>6732</v>
      </c>
      <c r="B465">
        <v>1</v>
      </c>
      <c r="C465">
        <v>9.6153849735856056E-3</v>
      </c>
    </row>
    <row r="466" spans="1:3">
      <c r="A466" t="s">
        <v>6733</v>
      </c>
      <c r="B466">
        <v>0</v>
      </c>
      <c r="C466">
        <v>0</v>
      </c>
    </row>
    <row r="467" spans="1:3">
      <c r="A467" t="s">
        <v>6734</v>
      </c>
      <c r="B467">
        <v>0</v>
      </c>
      <c r="C467">
        <v>0</v>
      </c>
    </row>
    <row r="468" spans="1:3">
      <c r="A468" t="s">
        <v>6735</v>
      </c>
      <c r="B468">
        <v>2</v>
      </c>
      <c r="C468">
        <v>1.9230769947171211E-2</v>
      </c>
    </row>
    <row r="469" spans="1:3">
      <c r="A469" t="s">
        <v>6736</v>
      </c>
      <c r="B469">
        <v>76</v>
      </c>
      <c r="C469">
        <v>0.73076921701431274</v>
      </c>
    </row>
    <row r="470" spans="1:3">
      <c r="A470" t="s">
        <v>6737</v>
      </c>
      <c r="B470">
        <v>22</v>
      </c>
      <c r="C470">
        <v>0.21153846383094788</v>
      </c>
    </row>
    <row r="471" spans="1:3">
      <c r="A471" t="s">
        <v>6738</v>
      </c>
      <c r="B471">
        <v>2</v>
      </c>
      <c r="C471">
        <v>1.9230769947171211E-2</v>
      </c>
    </row>
    <row r="472" spans="1:3">
      <c r="A472" t="s">
        <v>6739</v>
      </c>
      <c r="B472">
        <v>0</v>
      </c>
      <c r="C472">
        <v>0</v>
      </c>
    </row>
    <row r="473" spans="1:3">
      <c r="A473" t="s">
        <v>6740</v>
      </c>
      <c r="B473">
        <v>1</v>
      </c>
      <c r="C473">
        <v>9.6153849735856056E-3</v>
      </c>
    </row>
    <row r="474" spans="1:3">
      <c r="A474" t="s">
        <v>6741</v>
      </c>
      <c r="B474">
        <v>0</v>
      </c>
      <c r="C474">
        <v>0</v>
      </c>
    </row>
    <row r="475" spans="1:3">
      <c r="A475" t="s">
        <v>6742</v>
      </c>
      <c r="B475">
        <v>0</v>
      </c>
      <c r="C475">
        <v>0</v>
      </c>
    </row>
    <row r="476" spans="1:3">
      <c r="A476" t="s">
        <v>6743</v>
      </c>
      <c r="B476">
        <v>0</v>
      </c>
      <c r="C476">
        <v>0</v>
      </c>
    </row>
    <row r="477" spans="1:3">
      <c r="A477" t="s">
        <v>6744</v>
      </c>
      <c r="B477">
        <v>1</v>
      </c>
      <c r="C477">
        <v>9.900989942252636E-3</v>
      </c>
    </row>
    <row r="478" spans="1:3">
      <c r="A478" t="s">
        <v>6745</v>
      </c>
      <c r="B478">
        <v>0</v>
      </c>
      <c r="C478">
        <v>0</v>
      </c>
    </row>
    <row r="479" spans="1:3">
      <c r="A479" t="s">
        <v>6746</v>
      </c>
      <c r="B479">
        <v>0</v>
      </c>
      <c r="C479">
        <v>0</v>
      </c>
    </row>
    <row r="480" spans="1:3">
      <c r="A480" t="s">
        <v>6747</v>
      </c>
      <c r="B480">
        <v>1</v>
      </c>
      <c r="C480">
        <v>9.900989942252636E-3</v>
      </c>
    </row>
    <row r="481" spans="1:3">
      <c r="A481" t="s">
        <v>6748</v>
      </c>
      <c r="B481">
        <v>6</v>
      </c>
      <c r="C481">
        <v>5.9405941516160965E-2</v>
      </c>
    </row>
    <row r="482" spans="1:3">
      <c r="A482" t="s">
        <v>6749</v>
      </c>
      <c r="B482">
        <v>8</v>
      </c>
      <c r="C482">
        <v>7.9207919538021088E-2</v>
      </c>
    </row>
    <row r="483" spans="1:3">
      <c r="A483" t="s">
        <v>6750</v>
      </c>
      <c r="B483">
        <v>3</v>
      </c>
      <c r="C483">
        <v>2.9702970758080482E-2</v>
      </c>
    </row>
    <row r="484" spans="1:3">
      <c r="A484" t="s">
        <v>6751</v>
      </c>
      <c r="B484">
        <v>41</v>
      </c>
      <c r="C484">
        <v>0.40594059228897095</v>
      </c>
    </row>
    <row r="485" spans="1:3">
      <c r="A485" t="s">
        <v>6752</v>
      </c>
      <c r="B485">
        <v>28</v>
      </c>
      <c r="C485">
        <v>0.2772277295589447</v>
      </c>
    </row>
    <row r="486" spans="1:3">
      <c r="A486" t="s">
        <v>6753</v>
      </c>
      <c r="B486">
        <v>9</v>
      </c>
      <c r="C486">
        <v>8.9108914136886597E-2</v>
      </c>
    </row>
    <row r="487" spans="1:3">
      <c r="A487" t="s">
        <v>6754</v>
      </c>
      <c r="B487">
        <v>2</v>
      </c>
      <c r="C487">
        <v>1.9801979884505272E-2</v>
      </c>
    </row>
    <row r="488" spans="1:3">
      <c r="A488" t="s">
        <v>6755</v>
      </c>
      <c r="B488">
        <v>1</v>
      </c>
      <c r="C488">
        <v>9.900989942252636E-3</v>
      </c>
    </row>
    <row r="489" spans="1:3">
      <c r="A489" t="s">
        <v>6756</v>
      </c>
      <c r="B489">
        <v>1</v>
      </c>
      <c r="C489">
        <v>9.900989942252636E-3</v>
      </c>
    </row>
    <row r="490" spans="1:3">
      <c r="A490" t="s">
        <v>6757</v>
      </c>
      <c r="B490">
        <v>0</v>
      </c>
      <c r="C490">
        <v>0</v>
      </c>
    </row>
    <row r="491" spans="1:3">
      <c r="A491" t="s">
        <v>6758</v>
      </c>
      <c r="B491">
        <v>0</v>
      </c>
      <c r="C491">
        <v>0</v>
      </c>
    </row>
    <row r="492" spans="1:3">
      <c r="A492" t="s">
        <v>6759</v>
      </c>
      <c r="B492">
        <v>0</v>
      </c>
      <c r="C492">
        <v>0</v>
      </c>
    </row>
    <row r="493" spans="1:3">
      <c r="A493" t="s">
        <v>6760</v>
      </c>
      <c r="B493">
        <v>0</v>
      </c>
      <c r="C493">
        <v>0</v>
      </c>
    </row>
    <row r="494" spans="1:3">
      <c r="A494" t="s">
        <v>6761</v>
      </c>
      <c r="B494">
        <v>0</v>
      </c>
      <c r="C494">
        <v>0</v>
      </c>
    </row>
    <row r="495" spans="1:3">
      <c r="A495" t="s">
        <v>6762</v>
      </c>
      <c r="B495">
        <v>5</v>
      </c>
      <c r="C495">
        <v>5.4347824305295944E-2</v>
      </c>
    </row>
    <row r="496" spans="1:3">
      <c r="A496" t="s">
        <v>6763</v>
      </c>
      <c r="B496">
        <v>6</v>
      </c>
      <c r="C496">
        <v>6.5217390656471252E-2</v>
      </c>
    </row>
    <row r="497" spans="1:3">
      <c r="A497" t="s">
        <v>6764</v>
      </c>
      <c r="B497">
        <v>5</v>
      </c>
      <c r="C497">
        <v>5.4347824305295944E-2</v>
      </c>
    </row>
    <row r="498" spans="1:3">
      <c r="A498" t="s">
        <v>6765</v>
      </c>
      <c r="B498">
        <v>8</v>
      </c>
      <c r="C498">
        <v>8.6956523358821869E-2</v>
      </c>
    </row>
    <row r="499" spans="1:3">
      <c r="A499" t="s">
        <v>6766</v>
      </c>
      <c r="B499">
        <v>36</v>
      </c>
      <c r="C499">
        <v>0.39130434393882751</v>
      </c>
    </row>
    <row r="500" spans="1:3">
      <c r="A500" t="s">
        <v>6767</v>
      </c>
      <c r="B500">
        <v>25</v>
      </c>
      <c r="C500">
        <v>0.27173912525177002</v>
      </c>
    </row>
    <row r="501" spans="1:3">
      <c r="A501" t="s">
        <v>6768</v>
      </c>
      <c r="B501">
        <v>3</v>
      </c>
      <c r="C501">
        <v>3.2608695328235626E-2</v>
      </c>
    </row>
    <row r="502" spans="1:3">
      <c r="A502" t="s">
        <v>6769</v>
      </c>
      <c r="B502">
        <v>1</v>
      </c>
      <c r="C502">
        <v>1.0869565419852734E-2</v>
      </c>
    </row>
    <row r="503" spans="1:3">
      <c r="A503" t="s">
        <v>6770</v>
      </c>
      <c r="B503">
        <v>1</v>
      </c>
      <c r="C503">
        <v>1.0869565419852734E-2</v>
      </c>
    </row>
    <row r="504" spans="1:3">
      <c r="A504" t="s">
        <v>6771</v>
      </c>
      <c r="B504">
        <v>2</v>
      </c>
      <c r="C504">
        <v>2.1739130839705467E-2</v>
      </c>
    </row>
    <row r="505" spans="1:3">
      <c r="A505" t="s">
        <v>6772</v>
      </c>
      <c r="B505">
        <v>0</v>
      </c>
      <c r="C505">
        <v>0</v>
      </c>
    </row>
    <row r="506" spans="1:3">
      <c r="A506" t="s">
        <v>6773</v>
      </c>
      <c r="B506">
        <v>0</v>
      </c>
      <c r="C506">
        <v>0</v>
      </c>
    </row>
    <row r="507" spans="1:3">
      <c r="A507" t="s">
        <v>6774</v>
      </c>
      <c r="B507">
        <v>3</v>
      </c>
      <c r="C507">
        <v>2.500000037252903E-2</v>
      </c>
    </row>
    <row r="508" spans="1:3">
      <c r="A508" t="s">
        <v>6775</v>
      </c>
      <c r="B508">
        <v>0</v>
      </c>
      <c r="C508">
        <v>0</v>
      </c>
    </row>
    <row r="509" spans="1:3">
      <c r="A509" t="s">
        <v>6776</v>
      </c>
      <c r="B509">
        <v>1</v>
      </c>
      <c r="C509">
        <v>8.3333337679505348E-3</v>
      </c>
    </row>
    <row r="510" spans="1:3">
      <c r="A510" t="s">
        <v>6777</v>
      </c>
      <c r="B510">
        <v>10</v>
      </c>
      <c r="C510">
        <v>8.3333335816860199E-2</v>
      </c>
    </row>
    <row r="511" spans="1:3">
      <c r="A511" t="s">
        <v>6778</v>
      </c>
      <c r="B511">
        <v>10</v>
      </c>
      <c r="C511">
        <v>8.3333335816860199E-2</v>
      </c>
    </row>
    <row r="512" spans="1:3">
      <c r="A512" t="s">
        <v>6779</v>
      </c>
      <c r="B512">
        <v>5</v>
      </c>
      <c r="C512">
        <v>4.1666667908430099E-2</v>
      </c>
    </row>
    <row r="513" spans="1:3">
      <c r="A513" t="s">
        <v>6780</v>
      </c>
      <c r="B513">
        <v>11</v>
      </c>
      <c r="C513">
        <v>9.1666668653488159E-2</v>
      </c>
    </row>
    <row r="514" spans="1:3">
      <c r="A514" t="s">
        <v>6781</v>
      </c>
      <c r="B514">
        <v>47</v>
      </c>
      <c r="C514">
        <v>0.39166668057441711</v>
      </c>
    </row>
    <row r="515" spans="1:3">
      <c r="A515" t="s">
        <v>6782</v>
      </c>
      <c r="B515">
        <v>18</v>
      </c>
      <c r="C515">
        <v>0.15000000596046448</v>
      </c>
    </row>
    <row r="516" spans="1:3">
      <c r="A516" t="s">
        <v>6783</v>
      </c>
      <c r="B516">
        <v>7</v>
      </c>
      <c r="C516">
        <v>5.833333358168602E-2</v>
      </c>
    </row>
    <row r="517" spans="1:3">
      <c r="A517" t="s">
        <v>6784</v>
      </c>
      <c r="B517">
        <v>5</v>
      </c>
      <c r="C517">
        <v>4.1666667908430099E-2</v>
      </c>
    </row>
    <row r="518" spans="1:3">
      <c r="A518" t="s">
        <v>6785</v>
      </c>
      <c r="B518">
        <v>2</v>
      </c>
      <c r="C518">
        <v>1.666666753590107E-2</v>
      </c>
    </row>
    <row r="519" spans="1:3">
      <c r="A519" t="s">
        <v>6786</v>
      </c>
      <c r="B519">
        <v>1</v>
      </c>
      <c r="C519">
        <v>8.3333337679505348E-3</v>
      </c>
    </row>
    <row r="520" spans="1:3">
      <c r="A520" t="s">
        <v>6787</v>
      </c>
      <c r="B520">
        <v>0</v>
      </c>
      <c r="C520">
        <v>0</v>
      </c>
    </row>
    <row r="521" spans="1:3">
      <c r="A521" t="s">
        <v>6788</v>
      </c>
      <c r="B521">
        <v>0</v>
      </c>
      <c r="C521">
        <v>0</v>
      </c>
    </row>
    <row r="522" spans="1:3">
      <c r="A522" t="s">
        <v>6789</v>
      </c>
      <c r="B522">
        <v>4</v>
      </c>
      <c r="C522">
        <v>9.592326357960701E-3</v>
      </c>
    </row>
    <row r="523" spans="1:3">
      <c r="A523" t="s">
        <v>6790</v>
      </c>
      <c r="B523">
        <v>0</v>
      </c>
      <c r="C523">
        <v>0</v>
      </c>
    </row>
    <row r="524" spans="1:3">
      <c r="A524" t="s">
        <v>6791</v>
      </c>
      <c r="B524">
        <v>1</v>
      </c>
      <c r="C524">
        <v>2.3980815894901752E-3</v>
      </c>
    </row>
    <row r="525" spans="1:3">
      <c r="A525" t="s">
        <v>6792</v>
      </c>
      <c r="B525">
        <v>17</v>
      </c>
      <c r="C525">
        <v>4.0767386555671692E-2</v>
      </c>
    </row>
    <row r="526" spans="1:3">
      <c r="A526" t="s">
        <v>6793</v>
      </c>
      <c r="B526">
        <v>22</v>
      </c>
      <c r="C526">
        <v>5.2757792174816132E-2</v>
      </c>
    </row>
    <row r="527" spans="1:3">
      <c r="A527" t="s">
        <v>6794</v>
      </c>
      <c r="B527">
        <v>18</v>
      </c>
      <c r="C527">
        <v>4.316546767950058E-2</v>
      </c>
    </row>
    <row r="528" spans="1:3">
      <c r="A528" t="s">
        <v>6795</v>
      </c>
      <c r="B528">
        <v>24</v>
      </c>
      <c r="C528">
        <v>5.7553958147764206E-2</v>
      </c>
    </row>
    <row r="529" spans="1:3">
      <c r="A529" t="s">
        <v>6796</v>
      </c>
      <c r="B529">
        <v>200</v>
      </c>
      <c r="C529">
        <v>0.47961631417274475</v>
      </c>
    </row>
    <row r="530" spans="1:3">
      <c r="A530" t="s">
        <v>6797</v>
      </c>
      <c r="B530">
        <v>93</v>
      </c>
      <c r="C530">
        <v>0.22302158176898956</v>
      </c>
    </row>
    <row r="531" spans="1:3">
      <c r="A531" t="s">
        <v>6798</v>
      </c>
      <c r="B531">
        <v>21</v>
      </c>
      <c r="C531">
        <v>5.0359711050987244E-2</v>
      </c>
    </row>
    <row r="532" spans="1:3">
      <c r="A532" t="s">
        <v>6799</v>
      </c>
      <c r="B532">
        <v>8</v>
      </c>
      <c r="C532">
        <v>1.9184652715921402E-2</v>
      </c>
    </row>
    <row r="533" spans="1:3">
      <c r="A533" t="s">
        <v>6800</v>
      </c>
      <c r="B533">
        <v>5</v>
      </c>
      <c r="C533">
        <v>1.1990407481789589E-2</v>
      </c>
    </row>
    <row r="534" spans="1:3">
      <c r="A534" t="s">
        <v>6801</v>
      </c>
      <c r="B534">
        <v>4</v>
      </c>
      <c r="C534">
        <v>9.592326357960701E-3</v>
      </c>
    </row>
    <row r="535" spans="1:3">
      <c r="A535" t="s">
        <v>6802</v>
      </c>
      <c r="B535">
        <v>2</v>
      </c>
      <c r="C535">
        <v>6.6445181146264076E-3</v>
      </c>
    </row>
    <row r="536" spans="1:3">
      <c r="A536" t="s">
        <v>6803</v>
      </c>
      <c r="B536">
        <v>3</v>
      </c>
      <c r="C536">
        <v>9.9667776376008987E-3</v>
      </c>
    </row>
    <row r="537" spans="1:3">
      <c r="A537" t="s">
        <v>6804</v>
      </c>
      <c r="B537">
        <v>25</v>
      </c>
      <c r="C537">
        <v>8.3056479692459106E-2</v>
      </c>
    </row>
    <row r="538" spans="1:3">
      <c r="A538" t="s">
        <v>6805</v>
      </c>
      <c r="B538">
        <v>3</v>
      </c>
      <c r="C538">
        <v>9.9667776376008987E-3</v>
      </c>
    </row>
    <row r="539" spans="1:3">
      <c r="A539" t="s">
        <v>6806</v>
      </c>
      <c r="B539">
        <v>33</v>
      </c>
      <c r="C539">
        <v>0.10963454842567444</v>
      </c>
    </row>
    <row r="540" spans="1:3">
      <c r="A540" t="s">
        <v>6807</v>
      </c>
      <c r="B540">
        <v>45</v>
      </c>
      <c r="C540">
        <v>0.14950166642665863</v>
      </c>
    </row>
    <row r="541" spans="1:3">
      <c r="A541" t="s">
        <v>6808</v>
      </c>
      <c r="B541">
        <v>41</v>
      </c>
      <c r="C541">
        <v>0.13621261715888977</v>
      </c>
    </row>
    <row r="542" spans="1:3">
      <c r="A542" t="s">
        <v>6809</v>
      </c>
      <c r="B542">
        <v>20</v>
      </c>
      <c r="C542">
        <v>6.6445179283618927E-2</v>
      </c>
    </row>
    <row r="543" spans="1:3">
      <c r="A543" t="s">
        <v>6810</v>
      </c>
      <c r="B543">
        <v>27</v>
      </c>
      <c r="C543">
        <v>8.9700996875762939E-2</v>
      </c>
    </row>
    <row r="544" spans="1:3">
      <c r="A544" t="s">
        <v>6811</v>
      </c>
      <c r="B544">
        <v>46</v>
      </c>
      <c r="C544">
        <v>0.15282392501831055</v>
      </c>
    </row>
    <row r="545" spans="1:3">
      <c r="A545" t="s">
        <v>6812</v>
      </c>
      <c r="B545">
        <v>31</v>
      </c>
      <c r="C545">
        <v>0.10299003124237061</v>
      </c>
    </row>
    <row r="546" spans="1:3">
      <c r="A546" t="s">
        <v>6813</v>
      </c>
      <c r="B546">
        <v>5</v>
      </c>
      <c r="C546">
        <v>1.6611294820904732E-2</v>
      </c>
    </row>
    <row r="547" spans="1:3">
      <c r="A547" t="s">
        <v>6814</v>
      </c>
      <c r="B547">
        <v>3</v>
      </c>
      <c r="C547">
        <v>9.9667776376008987E-3</v>
      </c>
    </row>
    <row r="548" spans="1:3">
      <c r="A548" t="s">
        <v>6815</v>
      </c>
      <c r="B548">
        <v>0</v>
      </c>
      <c r="C548">
        <v>0</v>
      </c>
    </row>
    <row r="549" spans="1:3">
      <c r="A549" t="s">
        <v>6816</v>
      </c>
      <c r="B549">
        <v>17</v>
      </c>
      <c r="C549">
        <v>5.6478403508663177E-2</v>
      </c>
    </row>
    <row r="550" spans="1:3">
      <c r="A550" t="s">
        <v>6817</v>
      </c>
      <c r="B550">
        <v>2</v>
      </c>
      <c r="C550">
        <v>5.8651026338338852E-3</v>
      </c>
    </row>
    <row r="551" spans="1:3">
      <c r="A551" t="s">
        <v>6818</v>
      </c>
      <c r="B551">
        <v>3</v>
      </c>
      <c r="C551">
        <v>8.7976539507508278E-3</v>
      </c>
    </row>
    <row r="552" spans="1:3">
      <c r="A552" t="s">
        <v>6819</v>
      </c>
      <c r="B552">
        <v>51</v>
      </c>
      <c r="C552">
        <v>0.14956012368202209</v>
      </c>
    </row>
    <row r="553" spans="1:3">
      <c r="A553" t="s">
        <v>6820</v>
      </c>
      <c r="B553">
        <v>12</v>
      </c>
      <c r="C553">
        <v>3.5190615803003311E-2</v>
      </c>
    </row>
    <row r="554" spans="1:3">
      <c r="A554" t="s">
        <v>6821</v>
      </c>
      <c r="B554">
        <v>63</v>
      </c>
      <c r="C554">
        <v>0.18475073575973511</v>
      </c>
    </row>
    <row r="555" spans="1:3">
      <c r="A555" t="s">
        <v>6822</v>
      </c>
      <c r="B555">
        <v>59</v>
      </c>
      <c r="C555">
        <v>0.17302052676677704</v>
      </c>
    </row>
    <row r="556" spans="1:3">
      <c r="A556" t="s">
        <v>6823</v>
      </c>
      <c r="B556">
        <v>40</v>
      </c>
      <c r="C556">
        <v>0.1173020526766777</v>
      </c>
    </row>
    <row r="557" spans="1:3">
      <c r="A557" t="s">
        <v>6824</v>
      </c>
      <c r="B557">
        <v>8</v>
      </c>
      <c r="C557">
        <v>2.3460410535335541E-2</v>
      </c>
    </row>
    <row r="558" spans="1:3">
      <c r="A558" t="s">
        <v>6825</v>
      </c>
      <c r="B558">
        <v>13</v>
      </c>
      <c r="C558">
        <v>3.8123168051242828E-2</v>
      </c>
    </row>
    <row r="559" spans="1:3">
      <c r="A559" t="s">
        <v>6826</v>
      </c>
      <c r="B559">
        <v>32</v>
      </c>
      <c r="C559">
        <v>9.3841642141342163E-2</v>
      </c>
    </row>
    <row r="560" spans="1:3">
      <c r="A560" t="s">
        <v>6827</v>
      </c>
      <c r="B560">
        <v>17</v>
      </c>
      <c r="C560">
        <v>4.9853373318910599E-2</v>
      </c>
    </row>
    <row r="561" spans="1:3">
      <c r="A561" t="s">
        <v>6828</v>
      </c>
      <c r="B561">
        <v>1</v>
      </c>
      <c r="C561">
        <v>2.9325513169169426E-3</v>
      </c>
    </row>
    <row r="562" spans="1:3">
      <c r="A562" t="s">
        <v>6829</v>
      </c>
      <c r="B562">
        <v>0</v>
      </c>
      <c r="C562">
        <v>0</v>
      </c>
    </row>
    <row r="563" spans="1:3">
      <c r="A563" t="s">
        <v>6830</v>
      </c>
      <c r="B563">
        <v>1</v>
      </c>
      <c r="C563">
        <v>2.9325513169169426E-3</v>
      </c>
    </row>
    <row r="564" spans="1:3">
      <c r="A564" t="s">
        <v>6831</v>
      </c>
      <c r="B564">
        <v>39</v>
      </c>
      <c r="C564">
        <v>0.11436950415372849</v>
      </c>
    </row>
    <row r="565" spans="1:3">
      <c r="A565" t="s">
        <v>6832</v>
      </c>
      <c r="B565">
        <v>2</v>
      </c>
      <c r="C565">
        <v>8.2987556234002113E-3</v>
      </c>
    </row>
    <row r="566" spans="1:3">
      <c r="A566" t="s">
        <v>6833</v>
      </c>
      <c r="B566">
        <v>3</v>
      </c>
      <c r="C566">
        <v>1.244813296943903E-2</v>
      </c>
    </row>
    <row r="567" spans="1:3">
      <c r="A567" t="s">
        <v>6834</v>
      </c>
      <c r="B567">
        <v>56</v>
      </c>
      <c r="C567">
        <v>0.23236514627933502</v>
      </c>
    </row>
    <row r="568" spans="1:3">
      <c r="A568" t="s">
        <v>6835</v>
      </c>
      <c r="B568">
        <v>4</v>
      </c>
      <c r="C568">
        <v>1.6597511246800423E-2</v>
      </c>
    </row>
    <row r="569" spans="1:3">
      <c r="A569" t="s">
        <v>6836</v>
      </c>
      <c r="B569">
        <v>35</v>
      </c>
      <c r="C569">
        <v>0.14522822201251984</v>
      </c>
    </row>
    <row r="570" spans="1:3">
      <c r="A570" t="s">
        <v>6837</v>
      </c>
      <c r="B570">
        <v>36</v>
      </c>
      <c r="C570">
        <v>0.14937759935855865</v>
      </c>
    </row>
    <row r="571" spans="1:3">
      <c r="A571" t="s">
        <v>6838</v>
      </c>
      <c r="B571">
        <v>21</v>
      </c>
      <c r="C571">
        <v>8.7136931717395782E-2</v>
      </c>
    </row>
    <row r="572" spans="1:3">
      <c r="A572" t="s">
        <v>6839</v>
      </c>
      <c r="B572">
        <v>7</v>
      </c>
      <c r="C572">
        <v>2.9045643284916878E-2</v>
      </c>
    </row>
    <row r="573" spans="1:3">
      <c r="A573" t="s">
        <v>6840</v>
      </c>
      <c r="B573">
        <v>8</v>
      </c>
      <c r="C573">
        <v>3.3195022493600845E-2</v>
      </c>
    </row>
    <row r="574" spans="1:3">
      <c r="A574" t="s">
        <v>6841</v>
      </c>
      <c r="B574">
        <v>19</v>
      </c>
      <c r="C574">
        <v>7.8838177025318146E-2</v>
      </c>
    </row>
    <row r="575" spans="1:3">
      <c r="A575" t="s">
        <v>6842</v>
      </c>
      <c r="B575">
        <v>8</v>
      </c>
      <c r="C575">
        <v>3.3195022493600845E-2</v>
      </c>
    </row>
    <row r="576" spans="1:3">
      <c r="A576" t="s">
        <v>6843</v>
      </c>
      <c r="B576">
        <v>1</v>
      </c>
      <c r="C576">
        <v>4.1493778117001057E-3</v>
      </c>
    </row>
    <row r="577" spans="1:3">
      <c r="A577" t="s">
        <v>6844</v>
      </c>
      <c r="B577">
        <v>1</v>
      </c>
      <c r="C577">
        <v>4.1493778117001057E-3</v>
      </c>
    </row>
    <row r="578" spans="1:3">
      <c r="A578" t="s">
        <v>6845</v>
      </c>
      <c r="B578">
        <v>1</v>
      </c>
      <c r="C578">
        <v>4.1493778117001057E-3</v>
      </c>
    </row>
    <row r="579" spans="1:3">
      <c r="A579" t="s">
        <v>6846</v>
      </c>
      <c r="B579">
        <v>39</v>
      </c>
      <c r="C579">
        <v>0.16182573139667511</v>
      </c>
    </row>
    <row r="580" spans="1:3">
      <c r="A580" t="s">
        <v>6847</v>
      </c>
      <c r="B580">
        <v>6</v>
      </c>
      <c r="C580">
        <v>6.7950170487165451E-3</v>
      </c>
    </row>
    <row r="581" spans="1:3">
      <c r="A581" t="s">
        <v>6848</v>
      </c>
      <c r="B581">
        <v>9</v>
      </c>
      <c r="C581">
        <v>1.0192525573074818E-2</v>
      </c>
    </row>
    <row r="582" spans="1:3">
      <c r="A582" t="s">
        <v>6849</v>
      </c>
      <c r="B582">
        <v>132</v>
      </c>
      <c r="C582">
        <v>0.14949037134647369</v>
      </c>
    </row>
    <row r="583" spans="1:3">
      <c r="A583" t="s">
        <v>6850</v>
      </c>
      <c r="B583">
        <v>19</v>
      </c>
      <c r="C583">
        <v>2.1517554298043251E-2</v>
      </c>
    </row>
    <row r="584" spans="1:3">
      <c r="A584" t="s">
        <v>6851</v>
      </c>
      <c r="B584">
        <v>131</v>
      </c>
      <c r="C584">
        <v>0.14835786819458008</v>
      </c>
    </row>
    <row r="585" spans="1:3">
      <c r="A585" t="s">
        <v>6852</v>
      </c>
      <c r="B585">
        <v>140</v>
      </c>
      <c r="C585">
        <v>0.15855039656162262</v>
      </c>
    </row>
    <row r="586" spans="1:3">
      <c r="A586" t="s">
        <v>6853</v>
      </c>
      <c r="B586">
        <v>102</v>
      </c>
      <c r="C586">
        <v>0.11551529169082642</v>
      </c>
    </row>
    <row r="587" spans="1:3">
      <c r="A587" t="s">
        <v>6854</v>
      </c>
      <c r="B587">
        <v>35</v>
      </c>
      <c r="C587">
        <v>3.9637599140405655E-2</v>
      </c>
    </row>
    <row r="588" spans="1:3">
      <c r="A588" t="s">
        <v>6855</v>
      </c>
      <c r="B588">
        <v>48</v>
      </c>
      <c r="C588">
        <v>5.4360136389732361E-2</v>
      </c>
    </row>
    <row r="589" spans="1:3">
      <c r="A589" t="s">
        <v>6856</v>
      </c>
      <c r="B589">
        <v>97</v>
      </c>
      <c r="C589">
        <v>0.10985277593135834</v>
      </c>
    </row>
    <row r="590" spans="1:3">
      <c r="A590" t="s">
        <v>6857</v>
      </c>
      <c r="B590">
        <v>56</v>
      </c>
      <c r="C590">
        <v>6.3420161604881287E-2</v>
      </c>
    </row>
    <row r="591" spans="1:3">
      <c r="A591" t="s">
        <v>6858</v>
      </c>
      <c r="B591">
        <v>7</v>
      </c>
      <c r="C591">
        <v>7.9275202006101608E-3</v>
      </c>
    </row>
    <row r="592" spans="1:3">
      <c r="A592" t="s">
        <v>6859</v>
      </c>
      <c r="B592">
        <v>4</v>
      </c>
      <c r="C592">
        <v>4.530011210590601E-3</v>
      </c>
    </row>
    <row r="593" spans="1:3">
      <c r="A593" t="s">
        <v>6860</v>
      </c>
      <c r="B593">
        <v>2</v>
      </c>
      <c r="C593">
        <v>2.2650056052953005E-3</v>
      </c>
    </row>
    <row r="594" spans="1:3">
      <c r="A594" t="s">
        <v>6861</v>
      </c>
      <c r="B594">
        <v>95</v>
      </c>
      <c r="C594">
        <v>0.10758776962757111</v>
      </c>
    </row>
    <row r="595" spans="1:3">
      <c r="A595" t="s">
        <v>6862</v>
      </c>
      <c r="B595">
        <v>3</v>
      </c>
      <c r="C595">
        <v>6.9930069148540497E-3</v>
      </c>
    </row>
    <row r="596" spans="1:3">
      <c r="A596" t="s">
        <v>6863</v>
      </c>
      <c r="B596">
        <v>5</v>
      </c>
      <c r="C596">
        <v>1.1655011214315891E-2</v>
      </c>
    </row>
    <row r="597" spans="1:3">
      <c r="A597" t="s">
        <v>6864</v>
      </c>
      <c r="B597">
        <v>63</v>
      </c>
      <c r="C597">
        <v>0.14685314893722534</v>
      </c>
    </row>
    <row r="598" spans="1:3">
      <c r="A598" t="s">
        <v>6865</v>
      </c>
      <c r="B598">
        <v>12</v>
      </c>
      <c r="C598">
        <v>2.7972027659416199E-2</v>
      </c>
    </row>
    <row r="599" spans="1:3">
      <c r="A599" t="s">
        <v>6866</v>
      </c>
      <c r="B599">
        <v>72</v>
      </c>
      <c r="C599">
        <v>0.16783216595649719</v>
      </c>
    </row>
    <row r="600" spans="1:3">
      <c r="A600" t="s">
        <v>6867</v>
      </c>
      <c r="B600">
        <v>69</v>
      </c>
      <c r="C600">
        <v>0.16083915531635284</v>
      </c>
    </row>
    <row r="601" spans="1:3">
      <c r="A601" t="s">
        <v>6868</v>
      </c>
      <c r="B601">
        <v>41</v>
      </c>
      <c r="C601">
        <v>9.5571093261241913E-2</v>
      </c>
    </row>
    <row r="602" spans="1:3">
      <c r="A602" t="s">
        <v>6869</v>
      </c>
      <c r="B602">
        <v>20</v>
      </c>
      <c r="C602">
        <v>4.6620044857263565E-2</v>
      </c>
    </row>
    <row r="603" spans="1:3">
      <c r="A603" t="s">
        <v>6870</v>
      </c>
      <c r="B603">
        <v>25</v>
      </c>
      <c r="C603">
        <v>5.827505886554718E-2</v>
      </c>
    </row>
    <row r="604" spans="1:3">
      <c r="A604" t="s">
        <v>6871</v>
      </c>
      <c r="B604">
        <v>48</v>
      </c>
      <c r="C604">
        <v>0.11188811063766479</v>
      </c>
    </row>
    <row r="605" spans="1:3">
      <c r="A605" t="s">
        <v>6872</v>
      </c>
      <c r="B605">
        <v>25</v>
      </c>
      <c r="C605">
        <v>5.827505886554718E-2</v>
      </c>
    </row>
    <row r="606" spans="1:3">
      <c r="A606" t="s">
        <v>6873</v>
      </c>
      <c r="B606">
        <v>7</v>
      </c>
      <c r="C606">
        <v>1.6317015513777733E-2</v>
      </c>
    </row>
    <row r="607" spans="1:3">
      <c r="A607" t="s">
        <v>6874</v>
      </c>
      <c r="B607">
        <v>2</v>
      </c>
      <c r="C607">
        <v>4.6620047651231289E-3</v>
      </c>
    </row>
    <row r="608" spans="1:3">
      <c r="A608" t="s">
        <v>6875</v>
      </c>
      <c r="B608">
        <v>0</v>
      </c>
      <c r="C608">
        <v>0</v>
      </c>
    </row>
    <row r="609" spans="1:3">
      <c r="A609" t="s">
        <v>6876</v>
      </c>
      <c r="B609">
        <v>37</v>
      </c>
      <c r="C609">
        <v>8.6247086524963379E-2</v>
      </c>
    </row>
    <row r="610" spans="1:3">
      <c r="A610" t="s">
        <v>6877</v>
      </c>
      <c r="B610">
        <v>2</v>
      </c>
      <c r="C610">
        <v>1.0810811072587967E-2</v>
      </c>
    </row>
    <row r="611" spans="1:3">
      <c r="A611" t="s">
        <v>6878</v>
      </c>
      <c r="B611">
        <v>1</v>
      </c>
      <c r="C611">
        <v>5.4054055362939835E-3</v>
      </c>
    </row>
    <row r="612" spans="1:3">
      <c r="A612" t="s">
        <v>6879</v>
      </c>
      <c r="B612">
        <v>38</v>
      </c>
      <c r="C612">
        <v>0.20540539920330048</v>
      </c>
    </row>
    <row r="613" spans="1:3">
      <c r="A613" t="s">
        <v>6880</v>
      </c>
      <c r="B613">
        <v>2</v>
      </c>
      <c r="C613">
        <v>1.0810811072587967E-2</v>
      </c>
    </row>
    <row r="614" spans="1:3">
      <c r="A614" t="s">
        <v>6881</v>
      </c>
      <c r="B614">
        <v>21</v>
      </c>
      <c r="C614">
        <v>0.1135135143995285</v>
      </c>
    </row>
    <row r="615" spans="1:3">
      <c r="A615" t="s">
        <v>6882</v>
      </c>
      <c r="B615">
        <v>27</v>
      </c>
      <c r="C615">
        <v>0.1459459513425827</v>
      </c>
    </row>
    <row r="616" spans="1:3">
      <c r="A616" t="s">
        <v>6883</v>
      </c>
      <c r="B616">
        <v>24</v>
      </c>
      <c r="C616">
        <v>0.1297297328710556</v>
      </c>
    </row>
    <row r="617" spans="1:3">
      <c r="A617" t="s">
        <v>6884</v>
      </c>
      <c r="B617">
        <v>5</v>
      </c>
      <c r="C617">
        <v>2.7027027681469917E-2</v>
      </c>
    </row>
    <row r="618" spans="1:3">
      <c r="A618" t="s">
        <v>6885</v>
      </c>
      <c r="B618">
        <v>8</v>
      </c>
      <c r="C618">
        <v>4.3243244290351868E-2</v>
      </c>
    </row>
    <row r="619" spans="1:3">
      <c r="A619" t="s">
        <v>6886</v>
      </c>
      <c r="B619">
        <v>15</v>
      </c>
      <c r="C619">
        <v>8.1081077456474304E-2</v>
      </c>
    </row>
    <row r="620" spans="1:3">
      <c r="A620" t="s">
        <v>6887</v>
      </c>
      <c r="B620">
        <v>11</v>
      </c>
      <c r="C620">
        <v>5.9459459036588669E-2</v>
      </c>
    </row>
    <row r="621" spans="1:3">
      <c r="A621" t="s">
        <v>6888</v>
      </c>
      <c r="B621">
        <v>0</v>
      </c>
      <c r="C621">
        <v>0</v>
      </c>
    </row>
    <row r="622" spans="1:3">
      <c r="A622" t="s">
        <v>6889</v>
      </c>
      <c r="B622">
        <v>0</v>
      </c>
      <c r="C622">
        <v>0</v>
      </c>
    </row>
    <row r="623" spans="1:3">
      <c r="A623" t="s">
        <v>6890</v>
      </c>
      <c r="B623">
        <v>2</v>
      </c>
      <c r="C623">
        <v>1.0810811072587967E-2</v>
      </c>
    </row>
    <row r="624" spans="1:3">
      <c r="A624" t="s">
        <v>6891</v>
      </c>
      <c r="B624">
        <v>29</v>
      </c>
      <c r="C624">
        <v>0.15675675868988037</v>
      </c>
    </row>
    <row r="625" spans="1:3">
      <c r="A625" t="s">
        <v>6892</v>
      </c>
      <c r="B625">
        <v>0</v>
      </c>
      <c r="C625">
        <v>0</v>
      </c>
    </row>
    <row r="626" spans="1:3">
      <c r="A626" t="s">
        <v>6893</v>
      </c>
      <c r="B626">
        <v>1</v>
      </c>
      <c r="C626">
        <v>5.8479532599449158E-3</v>
      </c>
    </row>
    <row r="627" spans="1:3">
      <c r="A627" t="s">
        <v>6894</v>
      </c>
      <c r="B627">
        <v>17</v>
      </c>
      <c r="C627">
        <v>9.9415205419063568E-2</v>
      </c>
    </row>
    <row r="628" spans="1:3">
      <c r="A628" t="s">
        <v>6895</v>
      </c>
      <c r="B628">
        <v>5</v>
      </c>
      <c r="C628">
        <v>2.9239766299724579E-2</v>
      </c>
    </row>
    <row r="629" spans="1:3">
      <c r="A629" t="s">
        <v>6896</v>
      </c>
      <c r="B629">
        <v>23</v>
      </c>
      <c r="C629">
        <v>0.13450291752815247</v>
      </c>
    </row>
    <row r="630" spans="1:3">
      <c r="A630" t="s">
        <v>6897</v>
      </c>
      <c r="B630">
        <v>28</v>
      </c>
      <c r="C630">
        <v>0.16374269127845764</v>
      </c>
    </row>
    <row r="631" spans="1:3">
      <c r="A631" t="s">
        <v>6898</v>
      </c>
      <c r="B631">
        <v>25</v>
      </c>
      <c r="C631">
        <v>0.1461988240480423</v>
      </c>
    </row>
    <row r="632" spans="1:3">
      <c r="A632" t="s">
        <v>6899</v>
      </c>
      <c r="B632">
        <v>7</v>
      </c>
      <c r="C632">
        <v>4.093567281961441E-2</v>
      </c>
    </row>
    <row r="633" spans="1:3">
      <c r="A633" t="s">
        <v>6900</v>
      </c>
      <c r="B633">
        <v>11</v>
      </c>
      <c r="C633">
        <v>6.4327485859394073E-2</v>
      </c>
    </row>
    <row r="634" spans="1:3">
      <c r="A634" t="s">
        <v>6901</v>
      </c>
      <c r="B634">
        <v>22</v>
      </c>
      <c r="C634">
        <v>0.12865497171878815</v>
      </c>
    </row>
    <row r="635" spans="1:3">
      <c r="A635" t="s">
        <v>6902</v>
      </c>
      <c r="B635">
        <v>14</v>
      </c>
      <c r="C635">
        <v>8.1871345639228821E-2</v>
      </c>
    </row>
    <row r="636" spans="1:3">
      <c r="A636" t="s">
        <v>6903</v>
      </c>
      <c r="B636">
        <v>0</v>
      </c>
      <c r="C636">
        <v>0</v>
      </c>
    </row>
    <row r="637" spans="1:3">
      <c r="A637" t="s">
        <v>6904</v>
      </c>
      <c r="B637">
        <v>0</v>
      </c>
      <c r="C637">
        <v>0</v>
      </c>
    </row>
    <row r="638" spans="1:3">
      <c r="A638" t="s">
        <v>6905</v>
      </c>
      <c r="B638">
        <v>0</v>
      </c>
      <c r="C638">
        <v>0</v>
      </c>
    </row>
    <row r="639" spans="1:3">
      <c r="A639" t="s">
        <v>6906</v>
      </c>
      <c r="B639">
        <v>18</v>
      </c>
      <c r="C639">
        <v>0.10526315867900848</v>
      </c>
    </row>
    <row r="640" spans="1:3">
      <c r="A640" t="s">
        <v>6907</v>
      </c>
      <c r="B640">
        <v>1</v>
      </c>
      <c r="C640">
        <v>1.0204081423580647E-2</v>
      </c>
    </row>
    <row r="641" spans="1:3">
      <c r="A641" t="s">
        <v>6908</v>
      </c>
      <c r="B641">
        <v>2</v>
      </c>
      <c r="C641">
        <v>2.0408162847161293E-2</v>
      </c>
    </row>
    <row r="642" spans="1:3">
      <c r="A642" t="s">
        <v>6909</v>
      </c>
      <c r="B642">
        <v>14</v>
      </c>
      <c r="C642">
        <v>0.1428571492433548</v>
      </c>
    </row>
    <row r="643" spans="1:3">
      <c r="A643" t="s">
        <v>6910</v>
      </c>
      <c r="B643">
        <v>0</v>
      </c>
      <c r="C643">
        <v>0</v>
      </c>
    </row>
    <row r="644" spans="1:3">
      <c r="A644" t="s">
        <v>6911</v>
      </c>
      <c r="B644">
        <v>15</v>
      </c>
      <c r="C644">
        <v>0.15306122601032257</v>
      </c>
    </row>
    <row r="645" spans="1:3">
      <c r="A645" t="s">
        <v>6912</v>
      </c>
      <c r="B645">
        <v>16</v>
      </c>
      <c r="C645">
        <v>0.16326530277729034</v>
      </c>
    </row>
    <row r="646" spans="1:3">
      <c r="A646" t="s">
        <v>6913</v>
      </c>
      <c r="B646">
        <v>12</v>
      </c>
      <c r="C646">
        <v>0.12244898080825806</v>
      </c>
    </row>
    <row r="647" spans="1:3">
      <c r="A647" t="s">
        <v>6914</v>
      </c>
      <c r="B647">
        <v>3</v>
      </c>
      <c r="C647">
        <v>3.0612245202064514E-2</v>
      </c>
    </row>
    <row r="648" spans="1:3">
      <c r="A648" t="s">
        <v>6915</v>
      </c>
      <c r="B648">
        <v>4</v>
      </c>
      <c r="C648">
        <v>4.0816325694322586E-2</v>
      </c>
    </row>
    <row r="649" spans="1:3">
      <c r="A649" t="s">
        <v>6916</v>
      </c>
      <c r="B649">
        <v>12</v>
      </c>
      <c r="C649">
        <v>0.12244898080825806</v>
      </c>
    </row>
    <row r="650" spans="1:3">
      <c r="A650" t="s">
        <v>6917</v>
      </c>
      <c r="B650">
        <v>6</v>
      </c>
      <c r="C650">
        <v>6.1224490404129028E-2</v>
      </c>
    </row>
    <row r="651" spans="1:3">
      <c r="A651" t="s">
        <v>6918</v>
      </c>
      <c r="B651">
        <v>0</v>
      </c>
      <c r="C651">
        <v>0</v>
      </c>
    </row>
    <row r="652" spans="1:3">
      <c r="A652" t="s">
        <v>6919</v>
      </c>
      <c r="B652">
        <v>2</v>
      </c>
      <c r="C652">
        <v>2.0408162847161293E-2</v>
      </c>
    </row>
    <row r="653" spans="1:3">
      <c r="A653" t="s">
        <v>6920</v>
      </c>
      <c r="B653">
        <v>0</v>
      </c>
      <c r="C653">
        <v>0</v>
      </c>
    </row>
    <row r="654" spans="1:3">
      <c r="A654" t="s">
        <v>6921</v>
      </c>
      <c r="B654">
        <v>11</v>
      </c>
      <c r="C654">
        <v>0.11224489659070969</v>
      </c>
    </row>
    <row r="655" spans="1:3">
      <c r="A655" t="s">
        <v>7227</v>
      </c>
      <c r="B655">
        <v>6</v>
      </c>
      <c r="C655">
        <v>4.6153846196830273E-3</v>
      </c>
    </row>
    <row r="656" spans="1:3">
      <c r="A656" t="s">
        <v>7228</v>
      </c>
      <c r="B656">
        <v>9</v>
      </c>
      <c r="C656">
        <v>6.9230766966938972E-3</v>
      </c>
    </row>
    <row r="657" spans="1:3">
      <c r="A657" t="s">
        <v>7229</v>
      </c>
      <c r="B657">
        <v>136</v>
      </c>
      <c r="C657">
        <v>0.10461538285017014</v>
      </c>
    </row>
    <row r="658" spans="1:3">
      <c r="A658" t="s">
        <v>7230</v>
      </c>
      <c r="B658">
        <v>19</v>
      </c>
      <c r="C658">
        <v>1.4615384861826897E-2</v>
      </c>
    </row>
    <row r="659" spans="1:3">
      <c r="A659" t="s">
        <v>7231</v>
      </c>
      <c r="B659">
        <v>132</v>
      </c>
      <c r="C659">
        <v>0.10153846442699432</v>
      </c>
    </row>
    <row r="660" spans="1:3">
      <c r="A660" t="s">
        <v>7232</v>
      </c>
      <c r="B660">
        <v>157</v>
      </c>
      <c r="C660">
        <v>0.12076923251152039</v>
      </c>
    </row>
    <row r="661" spans="1:3">
      <c r="A661" t="s">
        <v>7233</v>
      </c>
      <c r="B661">
        <v>124</v>
      </c>
      <c r="C661">
        <v>9.5384612679481506E-2</v>
      </c>
    </row>
    <row r="662" spans="1:3">
      <c r="A662" t="s">
        <v>7234</v>
      </c>
      <c r="B662">
        <v>53</v>
      </c>
      <c r="C662">
        <v>4.0769230574369431E-2</v>
      </c>
    </row>
    <row r="663" spans="1:3">
      <c r="A663" t="s">
        <v>7235</v>
      </c>
      <c r="B663">
        <v>72</v>
      </c>
      <c r="C663">
        <v>5.5384613573551178E-2</v>
      </c>
    </row>
    <row r="664" spans="1:3">
      <c r="A664" t="s">
        <v>7236</v>
      </c>
      <c r="B664">
        <v>297</v>
      </c>
      <c r="C664">
        <v>0.22846153378486633</v>
      </c>
    </row>
    <row r="665" spans="1:3">
      <c r="A665" t="s">
        <v>7237</v>
      </c>
      <c r="B665">
        <v>149</v>
      </c>
      <c r="C665">
        <v>0.11461538821458817</v>
      </c>
    </row>
    <row r="666" spans="1:3">
      <c r="A666" t="s">
        <v>7238</v>
      </c>
      <c r="B666">
        <v>28</v>
      </c>
      <c r="C666">
        <v>2.1538460627198219E-2</v>
      </c>
    </row>
    <row r="667" spans="1:3">
      <c r="A667" t="s">
        <v>7239</v>
      </c>
      <c r="B667">
        <v>12</v>
      </c>
      <c r="C667">
        <v>9.2307692393660545E-3</v>
      </c>
    </row>
    <row r="668" spans="1:3">
      <c r="A668" t="s">
        <v>7240</v>
      </c>
      <c r="B668">
        <v>7</v>
      </c>
      <c r="C668">
        <v>5.3846151567995548E-3</v>
      </c>
    </row>
    <row r="669" spans="1:3">
      <c r="A669" t="s">
        <v>7241</v>
      </c>
      <c r="B669">
        <v>99</v>
      </c>
      <c r="C669">
        <v>7.6153844594955444E-2</v>
      </c>
    </row>
    <row r="670" spans="1:3">
      <c r="A670" t="s">
        <v>6922</v>
      </c>
      <c r="B670">
        <v>1237</v>
      </c>
      <c r="C670">
        <v>0.95153844356536865</v>
      </c>
    </row>
    <row r="671" spans="1:3">
      <c r="A671" t="s">
        <v>6923</v>
      </c>
      <c r="B671">
        <v>47</v>
      </c>
      <c r="C671">
        <v>3.6153845489025116E-2</v>
      </c>
    </row>
    <row r="672" spans="1:3">
      <c r="A672" t="s">
        <v>6924</v>
      </c>
      <c r="B672">
        <v>13</v>
      </c>
      <c r="C672">
        <v>9.9999997764825821E-3</v>
      </c>
    </row>
    <row r="673" spans="1:3">
      <c r="A673" t="s">
        <v>6925</v>
      </c>
      <c r="B673">
        <v>0</v>
      </c>
      <c r="C673">
        <v>0</v>
      </c>
    </row>
    <row r="674" spans="1:3">
      <c r="A674" t="s">
        <v>6926</v>
      </c>
      <c r="B674">
        <v>1</v>
      </c>
      <c r="C674">
        <v>7.6923076994717121E-4</v>
      </c>
    </row>
    <row r="675" spans="1:3">
      <c r="A675" t="s">
        <v>6927</v>
      </c>
      <c r="B675">
        <v>0</v>
      </c>
      <c r="C675">
        <v>0</v>
      </c>
    </row>
    <row r="676" spans="1:3">
      <c r="A676" t="s">
        <v>6928</v>
      </c>
      <c r="B676">
        <v>0</v>
      </c>
      <c r="C676">
        <v>0</v>
      </c>
    </row>
    <row r="677" spans="1:3">
      <c r="A677" t="s">
        <v>6929</v>
      </c>
      <c r="B677">
        <v>0</v>
      </c>
      <c r="C677">
        <v>0</v>
      </c>
    </row>
    <row r="678" spans="1:3">
      <c r="A678" t="s">
        <v>6930</v>
      </c>
      <c r="B678">
        <v>2</v>
      </c>
      <c r="C678">
        <v>1.5384615398943424E-3</v>
      </c>
    </row>
    <row r="679" spans="1:3">
      <c r="A679" t="s">
        <v>6931</v>
      </c>
      <c r="B679">
        <v>404</v>
      </c>
      <c r="C679">
        <v>0.94172495603561401</v>
      </c>
    </row>
    <row r="680" spans="1:3">
      <c r="A680" t="s">
        <v>6932</v>
      </c>
      <c r="B680">
        <v>24</v>
      </c>
      <c r="C680">
        <v>5.5944055318832397E-2</v>
      </c>
    </row>
    <row r="681" spans="1:3">
      <c r="A681" t="s">
        <v>6933</v>
      </c>
      <c r="B681">
        <v>1</v>
      </c>
      <c r="C681">
        <v>2.3310023825615644E-3</v>
      </c>
    </row>
    <row r="682" spans="1:3">
      <c r="A682" t="s">
        <v>6934</v>
      </c>
      <c r="B682">
        <v>171</v>
      </c>
      <c r="C682">
        <v>0.92432433366775513</v>
      </c>
    </row>
    <row r="683" spans="1:3">
      <c r="A683" t="s">
        <v>6935</v>
      </c>
      <c r="B683">
        <v>14</v>
      </c>
      <c r="C683">
        <v>7.567567378282547E-2</v>
      </c>
    </row>
    <row r="684" spans="1:3">
      <c r="A684" t="s">
        <v>6936</v>
      </c>
      <c r="B684">
        <v>0</v>
      </c>
      <c r="C684">
        <v>0</v>
      </c>
    </row>
    <row r="685" spans="1:3">
      <c r="A685" t="s">
        <v>6937</v>
      </c>
      <c r="B685">
        <v>167</v>
      </c>
      <c r="C685">
        <v>0.97660821676254272</v>
      </c>
    </row>
    <row r="686" spans="1:3">
      <c r="A686" t="s">
        <v>6938</v>
      </c>
      <c r="B686">
        <v>3</v>
      </c>
      <c r="C686">
        <v>1.7543859779834747E-2</v>
      </c>
    </row>
    <row r="687" spans="1:3">
      <c r="A687" t="s">
        <v>6939</v>
      </c>
      <c r="B687">
        <v>1</v>
      </c>
      <c r="C687">
        <v>5.8479532599449158E-3</v>
      </c>
    </row>
    <row r="688" spans="1:3">
      <c r="A688" t="s">
        <v>6940</v>
      </c>
      <c r="B688">
        <v>93</v>
      </c>
      <c r="C688">
        <v>0.94897961616516113</v>
      </c>
    </row>
    <row r="689" spans="1:3">
      <c r="A689" t="s">
        <v>6941</v>
      </c>
      <c r="B689">
        <v>5</v>
      </c>
      <c r="C689">
        <v>5.1020409911870956E-2</v>
      </c>
    </row>
    <row r="690" spans="1:3">
      <c r="A690" t="s">
        <v>6942</v>
      </c>
      <c r="B690">
        <v>0</v>
      </c>
      <c r="C690">
        <v>0</v>
      </c>
    </row>
    <row r="691" spans="1:3">
      <c r="A691" t="s">
        <v>7242</v>
      </c>
      <c r="B691">
        <v>1232</v>
      </c>
      <c r="C691">
        <v>0.94769233465194702</v>
      </c>
    </row>
    <row r="692" spans="1:3">
      <c r="A692" t="s">
        <v>7243</v>
      </c>
      <c r="B692">
        <v>64</v>
      </c>
      <c r="C692">
        <v>4.9230769276618958E-2</v>
      </c>
    </row>
    <row r="693" spans="1:3">
      <c r="A693" t="s">
        <v>7244</v>
      </c>
      <c r="B693">
        <v>4</v>
      </c>
      <c r="C693">
        <v>3.0769230797886848E-3</v>
      </c>
    </row>
    <row r="694" spans="1:3">
      <c r="A694" t="s">
        <v>6943</v>
      </c>
      <c r="B694">
        <v>96</v>
      </c>
      <c r="C694">
        <v>0.92307692766189575</v>
      </c>
    </row>
    <row r="695" spans="1:3">
      <c r="A695" t="s">
        <v>6944</v>
      </c>
      <c r="B695">
        <v>6</v>
      </c>
      <c r="C695">
        <v>5.7692307978868484E-2</v>
      </c>
    </row>
    <row r="696" spans="1:3">
      <c r="A696" t="s">
        <v>6945</v>
      </c>
      <c r="B696">
        <v>2</v>
      </c>
      <c r="C696">
        <v>1.9230769947171211E-2</v>
      </c>
    </row>
    <row r="697" spans="1:3">
      <c r="A697" t="s">
        <v>6946</v>
      </c>
      <c r="B697">
        <v>98</v>
      </c>
      <c r="C697">
        <v>0.97029703855514526</v>
      </c>
    </row>
    <row r="698" spans="1:3">
      <c r="A698" t="s">
        <v>6947</v>
      </c>
      <c r="B698">
        <v>3</v>
      </c>
      <c r="C698">
        <v>2.9702970758080482E-2</v>
      </c>
    </row>
    <row r="699" spans="1:3">
      <c r="A699" t="s">
        <v>6948</v>
      </c>
      <c r="B699">
        <v>0</v>
      </c>
      <c r="C699">
        <v>0</v>
      </c>
    </row>
    <row r="700" spans="1:3">
      <c r="A700" t="s">
        <v>6949</v>
      </c>
      <c r="B700">
        <v>89</v>
      </c>
      <c r="C700">
        <v>0.96739131212234497</v>
      </c>
    </row>
    <row r="701" spans="1:3">
      <c r="A701" t="s">
        <v>6950</v>
      </c>
      <c r="B701">
        <v>3</v>
      </c>
      <c r="C701">
        <v>3.2608695328235626E-2</v>
      </c>
    </row>
    <row r="702" spans="1:3">
      <c r="A702" t="s">
        <v>6951</v>
      </c>
      <c r="B702">
        <v>0</v>
      </c>
      <c r="C702">
        <v>0</v>
      </c>
    </row>
    <row r="703" spans="1:3">
      <c r="A703" t="s">
        <v>6952</v>
      </c>
      <c r="B703">
        <v>114</v>
      </c>
      <c r="C703">
        <v>0.94999998807907104</v>
      </c>
    </row>
    <row r="704" spans="1:3">
      <c r="A704" t="s">
        <v>6953</v>
      </c>
      <c r="B704">
        <v>6</v>
      </c>
      <c r="C704">
        <v>5.000000074505806E-2</v>
      </c>
    </row>
    <row r="705" spans="1:3">
      <c r="A705" t="s">
        <v>6954</v>
      </c>
      <c r="B705">
        <v>0</v>
      </c>
      <c r="C705">
        <v>0</v>
      </c>
    </row>
    <row r="706" spans="1:3">
      <c r="A706" t="s">
        <v>6955</v>
      </c>
      <c r="B706">
        <v>397</v>
      </c>
      <c r="C706">
        <v>0.95203834772109985</v>
      </c>
    </row>
    <row r="707" spans="1:3">
      <c r="A707" t="s">
        <v>6956</v>
      </c>
      <c r="B707">
        <v>18</v>
      </c>
      <c r="C707">
        <v>4.316546767950058E-2</v>
      </c>
    </row>
    <row r="708" spans="1:3">
      <c r="A708" t="s">
        <v>6957</v>
      </c>
      <c r="B708">
        <v>2</v>
      </c>
      <c r="C708">
        <v>4.7961631789803505E-3</v>
      </c>
    </row>
    <row r="709" spans="1:3">
      <c r="A709" t="s">
        <v>6958</v>
      </c>
      <c r="B709">
        <v>286</v>
      </c>
      <c r="C709">
        <v>0.95016610622406006</v>
      </c>
    </row>
    <row r="710" spans="1:3">
      <c r="A710" t="s">
        <v>6959</v>
      </c>
      <c r="B710">
        <v>14</v>
      </c>
      <c r="C710">
        <v>4.6511627733707428E-2</v>
      </c>
    </row>
    <row r="711" spans="1:3">
      <c r="A711" t="s">
        <v>6960</v>
      </c>
      <c r="B711">
        <v>1</v>
      </c>
      <c r="C711">
        <v>3.3222590573132038E-3</v>
      </c>
    </row>
    <row r="712" spans="1:3">
      <c r="A712" t="s">
        <v>6961</v>
      </c>
      <c r="B712">
        <v>320</v>
      </c>
      <c r="C712">
        <v>0.93841642141342163</v>
      </c>
    </row>
    <row r="713" spans="1:3">
      <c r="A713" t="s">
        <v>6962</v>
      </c>
      <c r="B713">
        <v>20</v>
      </c>
      <c r="C713">
        <v>5.8651026338338852E-2</v>
      </c>
    </row>
    <row r="714" spans="1:3">
      <c r="A714" t="s">
        <v>6963</v>
      </c>
      <c r="B714">
        <v>1</v>
      </c>
      <c r="C714">
        <v>2.9325513169169426E-3</v>
      </c>
    </row>
    <row r="715" spans="1:3">
      <c r="A715" t="s">
        <v>6964</v>
      </c>
      <c r="B715">
        <v>229</v>
      </c>
      <c r="C715">
        <v>0.95020747184753418</v>
      </c>
    </row>
    <row r="716" spans="1:3">
      <c r="A716" t="s">
        <v>6965</v>
      </c>
      <c r="B716">
        <v>12</v>
      </c>
      <c r="C716">
        <v>4.9792531877756119E-2</v>
      </c>
    </row>
    <row r="717" spans="1:3">
      <c r="A717" t="s">
        <v>6966</v>
      </c>
      <c r="B717">
        <v>0</v>
      </c>
      <c r="C717">
        <v>0</v>
      </c>
    </row>
    <row r="718" spans="1:3">
      <c r="A718" t="s">
        <v>6967</v>
      </c>
      <c r="B718">
        <v>835</v>
      </c>
      <c r="C718">
        <v>0.94563984870910645</v>
      </c>
    </row>
    <row r="719" spans="1:3">
      <c r="A719" t="s">
        <v>6968</v>
      </c>
      <c r="B719">
        <v>46</v>
      </c>
      <c r="C719">
        <v>5.2095130085945129E-2</v>
      </c>
    </row>
    <row r="720" spans="1:3">
      <c r="A720" t="s">
        <v>6969</v>
      </c>
      <c r="B720">
        <v>2</v>
      </c>
      <c r="C720">
        <v>2.2650056052953005E-3</v>
      </c>
    </row>
    <row r="721" spans="1:3">
      <c r="A721" t="s">
        <v>7245</v>
      </c>
      <c r="B721">
        <v>323</v>
      </c>
      <c r="C721">
        <v>0.75291377305984497</v>
      </c>
    </row>
    <row r="722" spans="1:3">
      <c r="A722" t="s">
        <v>7246</v>
      </c>
      <c r="B722">
        <v>84</v>
      </c>
      <c r="C722">
        <v>0.19580419361591339</v>
      </c>
    </row>
    <row r="723" spans="1:3">
      <c r="A723" t="s">
        <v>7247</v>
      </c>
      <c r="B723">
        <v>21</v>
      </c>
      <c r="C723">
        <v>4.8951048403978348E-2</v>
      </c>
    </row>
    <row r="724" spans="1:3">
      <c r="A724" t="s">
        <v>7248</v>
      </c>
      <c r="B724">
        <v>1</v>
      </c>
      <c r="C724">
        <v>2.3310023825615644E-3</v>
      </c>
    </row>
    <row r="725" spans="1:3">
      <c r="A725" t="s">
        <v>7249</v>
      </c>
      <c r="B725">
        <v>147</v>
      </c>
      <c r="C725">
        <v>0.79459458589553833</v>
      </c>
    </row>
    <row r="726" spans="1:3">
      <c r="A726" t="s">
        <v>7250</v>
      </c>
      <c r="B726">
        <v>29</v>
      </c>
      <c r="C726">
        <v>0.15675675868988037</v>
      </c>
    </row>
    <row r="727" spans="1:3">
      <c r="A727" t="s">
        <v>7251</v>
      </c>
      <c r="B727">
        <v>9</v>
      </c>
      <c r="C727">
        <v>4.8648647964000702E-2</v>
      </c>
    </row>
    <row r="728" spans="1:3">
      <c r="A728" t="s">
        <v>7252</v>
      </c>
      <c r="B728">
        <v>0</v>
      </c>
      <c r="C728">
        <v>0</v>
      </c>
    </row>
    <row r="729" spans="1:3">
      <c r="A729" t="s">
        <v>7253</v>
      </c>
      <c r="B729">
        <v>142</v>
      </c>
      <c r="C729">
        <v>0.83040934801101685</v>
      </c>
    </row>
    <row r="730" spans="1:3">
      <c r="A730" t="s">
        <v>7254</v>
      </c>
      <c r="B730">
        <v>24</v>
      </c>
      <c r="C730">
        <v>0.14035087823867798</v>
      </c>
    </row>
    <row r="731" spans="1:3">
      <c r="A731" t="s">
        <v>7255</v>
      </c>
      <c r="B731">
        <v>5</v>
      </c>
      <c r="C731">
        <v>2.9239766299724579E-2</v>
      </c>
    </row>
    <row r="732" spans="1:3">
      <c r="A732" t="s">
        <v>7256</v>
      </c>
      <c r="B732">
        <v>0</v>
      </c>
      <c r="C732">
        <v>0</v>
      </c>
    </row>
    <row r="733" spans="1:3">
      <c r="A733" t="s">
        <v>7257</v>
      </c>
      <c r="B733">
        <v>69</v>
      </c>
      <c r="C733">
        <v>0.70408165454864502</v>
      </c>
    </row>
    <row r="734" spans="1:3">
      <c r="A734" t="s">
        <v>7258</v>
      </c>
      <c r="B734">
        <v>23</v>
      </c>
      <c r="C734">
        <v>0.23469388484954834</v>
      </c>
    </row>
    <row r="735" spans="1:3">
      <c r="A735" t="s">
        <v>7259</v>
      </c>
      <c r="B735">
        <v>5</v>
      </c>
      <c r="C735">
        <v>5.1020409911870956E-2</v>
      </c>
    </row>
    <row r="736" spans="1:3">
      <c r="A736" t="s">
        <v>7260</v>
      </c>
      <c r="B736">
        <v>1</v>
      </c>
      <c r="C736">
        <v>1.0204081423580647E-2</v>
      </c>
    </row>
    <row r="737" spans="1:3">
      <c r="A737" t="s">
        <v>7261</v>
      </c>
      <c r="B737">
        <v>986</v>
      </c>
      <c r="C737">
        <v>0.75846153497695923</v>
      </c>
    </row>
    <row r="738" spans="1:3">
      <c r="A738" t="s">
        <v>7262</v>
      </c>
      <c r="B738">
        <v>243</v>
      </c>
      <c r="C738">
        <v>0.1869230717420578</v>
      </c>
    </row>
    <row r="739" spans="1:3">
      <c r="A739" t="s">
        <v>7263</v>
      </c>
      <c r="B739">
        <v>65</v>
      </c>
      <c r="C739">
        <v>5.000000074505806E-2</v>
      </c>
    </row>
    <row r="740" spans="1:3">
      <c r="A740" t="s">
        <v>7264</v>
      </c>
      <c r="B740">
        <v>6</v>
      </c>
      <c r="C740">
        <v>4.6153846196830273E-3</v>
      </c>
    </row>
    <row r="741" spans="1:3">
      <c r="A741" t="s">
        <v>7265</v>
      </c>
      <c r="B741">
        <v>76</v>
      </c>
      <c r="C741">
        <v>0.73076921701431274</v>
      </c>
    </row>
    <row r="742" spans="1:3">
      <c r="A742" t="s">
        <v>7266</v>
      </c>
      <c r="B742">
        <v>23</v>
      </c>
      <c r="C742">
        <v>0.22115384042263031</v>
      </c>
    </row>
    <row r="743" spans="1:3">
      <c r="A743" t="s">
        <v>7267</v>
      </c>
      <c r="B743">
        <v>4</v>
      </c>
      <c r="C743">
        <v>3.8461539894342422E-2</v>
      </c>
    </row>
    <row r="744" spans="1:3">
      <c r="A744" t="s">
        <v>7268</v>
      </c>
      <c r="B744">
        <v>1</v>
      </c>
      <c r="C744">
        <v>9.6153849735856056E-3</v>
      </c>
    </row>
    <row r="745" spans="1:3">
      <c r="A745" t="s">
        <v>7269</v>
      </c>
      <c r="B745">
        <v>74</v>
      </c>
      <c r="C745">
        <v>0.7326732873916626</v>
      </c>
    </row>
    <row r="746" spans="1:3">
      <c r="A746" t="s">
        <v>7270</v>
      </c>
      <c r="B746">
        <v>16</v>
      </c>
      <c r="C746">
        <v>0.15841583907604218</v>
      </c>
    </row>
    <row r="747" spans="1:3">
      <c r="A747" t="s">
        <v>7271</v>
      </c>
      <c r="B747">
        <v>9</v>
      </c>
      <c r="C747">
        <v>8.9108914136886597E-2</v>
      </c>
    </row>
    <row r="748" spans="1:3">
      <c r="A748" t="s">
        <v>7272</v>
      </c>
      <c r="B748">
        <v>2</v>
      </c>
      <c r="C748">
        <v>1.9801979884505272E-2</v>
      </c>
    </row>
    <row r="749" spans="1:3">
      <c r="A749" t="s">
        <v>7273</v>
      </c>
      <c r="B749">
        <v>69</v>
      </c>
      <c r="C749">
        <v>0.75</v>
      </c>
    </row>
    <row r="750" spans="1:3">
      <c r="A750" t="s">
        <v>7274</v>
      </c>
      <c r="B750">
        <v>17</v>
      </c>
      <c r="C750">
        <v>0.18478260934352875</v>
      </c>
    </row>
    <row r="751" spans="1:3">
      <c r="A751" t="s">
        <v>7275</v>
      </c>
      <c r="B751">
        <v>6</v>
      </c>
      <c r="C751">
        <v>6.5217390656471252E-2</v>
      </c>
    </row>
    <row r="752" spans="1:3">
      <c r="A752" t="s">
        <v>7276</v>
      </c>
      <c r="B752">
        <v>0</v>
      </c>
      <c r="C752">
        <v>0</v>
      </c>
    </row>
    <row r="753" spans="1:3">
      <c r="A753" t="s">
        <v>7277</v>
      </c>
      <c r="B753">
        <v>86</v>
      </c>
      <c r="C753">
        <v>0.71666663885116577</v>
      </c>
    </row>
    <row r="754" spans="1:3">
      <c r="A754" t="s">
        <v>7278</v>
      </c>
      <c r="B754">
        <v>27</v>
      </c>
      <c r="C754">
        <v>0.22499999403953552</v>
      </c>
    </row>
    <row r="755" spans="1:3">
      <c r="A755" t="s">
        <v>7279</v>
      </c>
      <c r="B755">
        <v>6</v>
      </c>
      <c r="C755">
        <v>5.000000074505806E-2</v>
      </c>
    </row>
    <row r="756" spans="1:3">
      <c r="A756" t="s">
        <v>7280</v>
      </c>
      <c r="B756">
        <v>1</v>
      </c>
      <c r="C756">
        <v>8.3333337679505348E-3</v>
      </c>
    </row>
    <row r="757" spans="1:3">
      <c r="A757" t="s">
        <v>7281</v>
      </c>
      <c r="B757">
        <v>305</v>
      </c>
      <c r="C757">
        <v>0.73141485452651978</v>
      </c>
    </row>
    <row r="758" spans="1:3">
      <c r="A758" t="s">
        <v>7282</v>
      </c>
      <c r="B758">
        <v>83</v>
      </c>
      <c r="C758">
        <v>0.19904077053070068</v>
      </c>
    </row>
    <row r="759" spans="1:3">
      <c r="A759" t="s">
        <v>7283</v>
      </c>
      <c r="B759">
        <v>25</v>
      </c>
      <c r="C759">
        <v>5.9952039271593094E-2</v>
      </c>
    </row>
    <row r="760" spans="1:3">
      <c r="A760" t="s">
        <v>7284</v>
      </c>
      <c r="B760">
        <v>4</v>
      </c>
      <c r="C760">
        <v>9.592326357960701E-3</v>
      </c>
    </row>
    <row r="761" spans="1:3">
      <c r="A761" t="s">
        <v>7285</v>
      </c>
      <c r="B761">
        <v>230</v>
      </c>
      <c r="C761">
        <v>0.76411962509155273</v>
      </c>
    </row>
    <row r="762" spans="1:3">
      <c r="A762" t="s">
        <v>7286</v>
      </c>
      <c r="B762">
        <v>58</v>
      </c>
      <c r="C762">
        <v>0.19269102811813354</v>
      </c>
    </row>
    <row r="763" spans="1:3">
      <c r="A763" t="s">
        <v>7287</v>
      </c>
      <c r="B763">
        <v>13</v>
      </c>
      <c r="C763">
        <v>4.3189369142055511E-2</v>
      </c>
    </row>
    <row r="764" spans="1:3">
      <c r="A764" t="s">
        <v>7288</v>
      </c>
      <c r="B764">
        <v>0</v>
      </c>
      <c r="C764">
        <v>0</v>
      </c>
    </row>
    <row r="765" spans="1:3">
      <c r="A765" t="s">
        <v>7289</v>
      </c>
      <c r="B765">
        <v>266</v>
      </c>
      <c r="C765">
        <v>0.78005862236022949</v>
      </c>
    </row>
    <row r="766" spans="1:3">
      <c r="A766" t="s">
        <v>7290</v>
      </c>
      <c r="B766">
        <v>57</v>
      </c>
      <c r="C766">
        <v>0.1671554297208786</v>
      </c>
    </row>
    <row r="767" spans="1:3">
      <c r="A767" t="s">
        <v>7291</v>
      </c>
      <c r="B767">
        <v>16</v>
      </c>
      <c r="C767">
        <v>4.6920821070671082E-2</v>
      </c>
    </row>
    <row r="768" spans="1:3">
      <c r="A768" t="s">
        <v>7292</v>
      </c>
      <c r="B768">
        <v>2</v>
      </c>
      <c r="C768">
        <v>5.8651026338338852E-3</v>
      </c>
    </row>
    <row r="769" spans="1:3">
      <c r="A769" t="s">
        <v>7293</v>
      </c>
      <c r="B769">
        <v>185</v>
      </c>
      <c r="C769">
        <v>0.76763486862182617</v>
      </c>
    </row>
    <row r="770" spans="1:3">
      <c r="A770" t="s">
        <v>7294</v>
      </c>
      <c r="B770">
        <v>45</v>
      </c>
      <c r="C770">
        <v>0.18672199547290802</v>
      </c>
    </row>
    <row r="771" spans="1:3">
      <c r="A771" t="s">
        <v>7295</v>
      </c>
      <c r="B771">
        <v>11</v>
      </c>
      <c r="C771">
        <v>4.56431545317173E-2</v>
      </c>
    </row>
    <row r="772" spans="1:3">
      <c r="A772" t="s">
        <v>7296</v>
      </c>
      <c r="B772">
        <v>0</v>
      </c>
      <c r="C772">
        <v>0</v>
      </c>
    </row>
    <row r="773" spans="1:3">
      <c r="A773" t="s">
        <v>7297</v>
      </c>
      <c r="B773">
        <v>681</v>
      </c>
      <c r="C773">
        <v>0.77123445272445679</v>
      </c>
    </row>
    <row r="774" spans="1:3">
      <c r="A774" t="s">
        <v>7298</v>
      </c>
      <c r="B774">
        <v>160</v>
      </c>
      <c r="C774">
        <v>0.18120045959949493</v>
      </c>
    </row>
    <row r="775" spans="1:3">
      <c r="A775" t="s">
        <v>7299</v>
      </c>
      <c r="B775">
        <v>40</v>
      </c>
      <c r="C775">
        <v>4.5300114899873734E-2</v>
      </c>
    </row>
    <row r="776" spans="1:3">
      <c r="A776" t="s">
        <v>7300</v>
      </c>
      <c r="B776">
        <v>2</v>
      </c>
      <c r="C776">
        <v>2.2650056052953005E-3</v>
      </c>
    </row>
    <row r="777" spans="1:3">
      <c r="A777" t="s">
        <v>13829</v>
      </c>
      <c r="B777">
        <v>10747</v>
      </c>
      <c r="C777">
        <v>8.2669229507446289</v>
      </c>
    </row>
    <row r="778" spans="1:3">
      <c r="A778" t="s">
        <v>13830</v>
      </c>
      <c r="B778">
        <v>3509</v>
      </c>
      <c r="C778">
        <v>8.1794872283935547</v>
      </c>
    </row>
    <row r="779" spans="1:3">
      <c r="A779" t="s">
        <v>13831</v>
      </c>
      <c r="B779">
        <v>1386</v>
      </c>
      <c r="C779">
        <v>7.4918918609619141</v>
      </c>
    </row>
    <row r="780" spans="1:3">
      <c r="A780" t="s">
        <v>13832</v>
      </c>
      <c r="B780">
        <v>1194</v>
      </c>
      <c r="C780">
        <v>6.9824562072753906</v>
      </c>
    </row>
    <row r="781" spans="1:3">
      <c r="A781" t="s">
        <v>13833</v>
      </c>
      <c r="B781">
        <v>738</v>
      </c>
      <c r="C781">
        <v>7.5306124687194824</v>
      </c>
    </row>
    <row r="782" spans="1:3">
      <c r="A782" t="s">
        <v>13834</v>
      </c>
      <c r="B782">
        <v>965</v>
      </c>
      <c r="C782">
        <v>9.2788457870483398</v>
      </c>
    </row>
    <row r="783" spans="1:3">
      <c r="A783" t="s">
        <v>13835</v>
      </c>
      <c r="B783">
        <v>731</v>
      </c>
      <c r="C783">
        <v>7.2376236915588379</v>
      </c>
    </row>
    <row r="784" spans="1:3">
      <c r="A784" t="s">
        <v>13836</v>
      </c>
      <c r="B784">
        <v>725</v>
      </c>
      <c r="C784">
        <v>7.8804349899291992</v>
      </c>
    </row>
    <row r="785" spans="1:3">
      <c r="A785" t="s">
        <v>13837</v>
      </c>
      <c r="B785">
        <v>1499</v>
      </c>
      <c r="C785">
        <v>12.491666793823242</v>
      </c>
    </row>
    <row r="786" spans="1:3">
      <c r="A786" t="s">
        <v>13838</v>
      </c>
      <c r="B786">
        <v>3920</v>
      </c>
      <c r="C786">
        <v>9.4004793167114258</v>
      </c>
    </row>
    <row r="787" spans="1:3">
      <c r="A787" t="s">
        <v>13839</v>
      </c>
      <c r="B787">
        <v>2430</v>
      </c>
      <c r="C787">
        <v>8.073089599609375</v>
      </c>
    </row>
    <row r="788" spans="1:3">
      <c r="A788" t="s">
        <v>13840</v>
      </c>
      <c r="B788">
        <v>2511</v>
      </c>
      <c r="C788">
        <v>7.3636364936828613</v>
      </c>
    </row>
    <row r="789" spans="1:3">
      <c r="A789" t="s">
        <v>13841</v>
      </c>
      <c r="B789">
        <v>1886</v>
      </c>
      <c r="C789">
        <v>7.8257260322570801</v>
      </c>
    </row>
    <row r="790" spans="1:3">
      <c r="A790" t="s">
        <v>13842</v>
      </c>
      <c r="B790">
        <v>6827</v>
      </c>
      <c r="C790">
        <v>7.7315969467163086</v>
      </c>
    </row>
    <row r="791" spans="1:3">
      <c r="A791" t="s">
        <v>13843</v>
      </c>
      <c r="B791">
        <v>46297</v>
      </c>
      <c r="C791">
        <v>35.613075256347656</v>
      </c>
    </row>
    <row r="792" spans="1:3">
      <c r="A792" t="s">
        <v>13844</v>
      </c>
      <c r="B792">
        <v>16170</v>
      </c>
      <c r="C792">
        <v>37.692306518554688</v>
      </c>
    </row>
    <row r="793" spans="1:3">
      <c r="A793" t="s">
        <v>13845</v>
      </c>
      <c r="B793">
        <v>7261</v>
      </c>
      <c r="C793">
        <v>39.248649597167969</v>
      </c>
    </row>
    <row r="794" spans="1:3">
      <c r="A794" t="s">
        <v>13846</v>
      </c>
      <c r="B794">
        <v>5606</v>
      </c>
      <c r="C794">
        <v>32.783626556396484</v>
      </c>
    </row>
    <row r="795" spans="1:3">
      <c r="A795" t="s">
        <v>13847</v>
      </c>
      <c r="B795">
        <v>3233</v>
      </c>
      <c r="C795">
        <v>32.989795684814453</v>
      </c>
    </row>
    <row r="796" spans="1:3">
      <c r="A796" t="s">
        <v>13848</v>
      </c>
      <c r="B796">
        <v>2184</v>
      </c>
      <c r="C796">
        <v>21</v>
      </c>
    </row>
    <row r="797" spans="1:3">
      <c r="A797" t="s">
        <v>13849</v>
      </c>
      <c r="B797">
        <v>4123</v>
      </c>
      <c r="C797">
        <v>40.821781158447266</v>
      </c>
    </row>
    <row r="798" spans="1:3">
      <c r="A798" t="s">
        <v>13850</v>
      </c>
      <c r="B798">
        <v>2794</v>
      </c>
      <c r="C798">
        <v>30.369565963745117</v>
      </c>
    </row>
    <row r="799" spans="1:3">
      <c r="A799" t="s">
        <v>13851</v>
      </c>
      <c r="B799">
        <v>4926</v>
      </c>
      <c r="C799">
        <v>41.049999237060547</v>
      </c>
    </row>
    <row r="800" spans="1:3">
      <c r="A800" t="s">
        <v>13852</v>
      </c>
      <c r="B800">
        <v>14027</v>
      </c>
      <c r="C800">
        <v>33.637889862060547</v>
      </c>
    </row>
    <row r="801" spans="1:3">
      <c r="A801" t="s">
        <v>13853</v>
      </c>
      <c r="B801">
        <v>10699</v>
      </c>
      <c r="C801">
        <v>35.544849395751953</v>
      </c>
    </row>
    <row r="802" spans="1:3">
      <c r="A802" t="s">
        <v>13854</v>
      </c>
      <c r="B802">
        <v>13444</v>
      </c>
      <c r="C802">
        <v>39.425220489501953</v>
      </c>
    </row>
    <row r="803" spans="1:3">
      <c r="A803" t="s">
        <v>13855</v>
      </c>
      <c r="B803">
        <v>8127</v>
      </c>
      <c r="C803">
        <v>33.721992492675781</v>
      </c>
    </row>
    <row r="804" spans="1:3">
      <c r="A804" t="s">
        <v>13856</v>
      </c>
      <c r="B804">
        <v>32270</v>
      </c>
      <c r="C804">
        <v>36.545867919921875</v>
      </c>
    </row>
    <row r="805" spans="1:3">
      <c r="A805" t="s">
        <v>7301</v>
      </c>
      <c r="B805">
        <v>94</v>
      </c>
      <c r="C805">
        <v>0.21911421418190002</v>
      </c>
    </row>
    <row r="806" spans="1:3">
      <c r="A806" t="s">
        <v>7302</v>
      </c>
      <c r="B806">
        <v>40</v>
      </c>
      <c r="C806">
        <v>9.324008971452713E-2</v>
      </c>
    </row>
    <row r="807" spans="1:3">
      <c r="A807" t="s">
        <v>7303</v>
      </c>
      <c r="B807">
        <v>110</v>
      </c>
      <c r="C807">
        <v>0.25641027092933655</v>
      </c>
    </row>
    <row r="808" spans="1:3">
      <c r="A808" t="s">
        <v>7304</v>
      </c>
      <c r="B808">
        <v>3</v>
      </c>
      <c r="C808">
        <v>6.9930069148540497E-3</v>
      </c>
    </row>
    <row r="809" spans="1:3">
      <c r="A809" t="s">
        <v>7305</v>
      </c>
      <c r="B809">
        <v>168</v>
      </c>
      <c r="C809">
        <v>0.39160838723182678</v>
      </c>
    </row>
    <row r="810" spans="1:3">
      <c r="A810" t="s">
        <v>7306</v>
      </c>
      <c r="B810">
        <v>81</v>
      </c>
      <c r="C810">
        <v>0.18881118297576904</v>
      </c>
    </row>
    <row r="811" spans="1:3">
      <c r="A811" t="s">
        <v>7307</v>
      </c>
      <c r="B811">
        <v>1</v>
      </c>
      <c r="C811">
        <v>2.3310023825615644E-3</v>
      </c>
    </row>
    <row r="812" spans="1:3">
      <c r="A812" t="s">
        <v>7308</v>
      </c>
      <c r="B812">
        <v>1</v>
      </c>
      <c r="C812">
        <v>2.3310023825615644E-3</v>
      </c>
    </row>
    <row r="813" spans="1:3">
      <c r="A813" t="s">
        <v>7309</v>
      </c>
      <c r="B813">
        <v>21</v>
      </c>
      <c r="C813">
        <v>4.8951048403978348E-2</v>
      </c>
    </row>
    <row r="814" spans="1:3">
      <c r="A814" t="s">
        <v>7310</v>
      </c>
      <c r="B814">
        <v>0</v>
      </c>
      <c r="C814">
        <v>0</v>
      </c>
    </row>
    <row r="815" spans="1:3">
      <c r="A815" t="s">
        <v>7311</v>
      </c>
      <c r="B815">
        <v>4</v>
      </c>
      <c r="C815">
        <v>9.3240095302462578E-3</v>
      </c>
    </row>
    <row r="816" spans="1:3">
      <c r="A816" t="s">
        <v>7312</v>
      </c>
      <c r="B816">
        <v>0</v>
      </c>
      <c r="C816">
        <v>0</v>
      </c>
    </row>
    <row r="817" spans="1:3">
      <c r="A817" t="s">
        <v>7313</v>
      </c>
      <c r="B817">
        <v>34</v>
      </c>
      <c r="C817">
        <v>0.18378378450870514</v>
      </c>
    </row>
    <row r="818" spans="1:3">
      <c r="A818" t="s">
        <v>7314</v>
      </c>
      <c r="B818">
        <v>14</v>
      </c>
      <c r="C818">
        <v>7.567567378282547E-2</v>
      </c>
    </row>
    <row r="819" spans="1:3">
      <c r="A819" t="s">
        <v>7315</v>
      </c>
      <c r="B819">
        <v>29</v>
      </c>
      <c r="C819">
        <v>0.15675675868988037</v>
      </c>
    </row>
    <row r="820" spans="1:3">
      <c r="A820" t="s">
        <v>7316</v>
      </c>
      <c r="B820">
        <v>0</v>
      </c>
      <c r="C820">
        <v>0</v>
      </c>
    </row>
    <row r="821" spans="1:3">
      <c r="A821" t="s">
        <v>7317</v>
      </c>
      <c r="B821">
        <v>89</v>
      </c>
      <c r="C821">
        <v>0.48108106851577759</v>
      </c>
    </row>
    <row r="822" spans="1:3">
      <c r="A822" t="s">
        <v>7318</v>
      </c>
      <c r="B822">
        <v>45</v>
      </c>
      <c r="C822">
        <v>0.24324324727058411</v>
      </c>
    </row>
    <row r="823" spans="1:3">
      <c r="A823" t="s">
        <v>7319</v>
      </c>
      <c r="B823">
        <v>1</v>
      </c>
      <c r="C823">
        <v>5.4054055362939835E-3</v>
      </c>
    </row>
    <row r="824" spans="1:3">
      <c r="A824" t="s">
        <v>7320</v>
      </c>
      <c r="B824">
        <v>0</v>
      </c>
      <c r="C824">
        <v>0</v>
      </c>
    </row>
    <row r="825" spans="1:3">
      <c r="A825" t="s">
        <v>7321</v>
      </c>
      <c r="B825">
        <v>5</v>
      </c>
      <c r="C825">
        <v>2.7027027681469917E-2</v>
      </c>
    </row>
    <row r="826" spans="1:3">
      <c r="A826" t="s">
        <v>7322</v>
      </c>
      <c r="B826">
        <v>0</v>
      </c>
      <c r="C826">
        <v>0</v>
      </c>
    </row>
    <row r="827" spans="1:3">
      <c r="A827" t="s">
        <v>7323</v>
      </c>
      <c r="B827">
        <v>0</v>
      </c>
      <c r="C827">
        <v>0</v>
      </c>
    </row>
    <row r="828" spans="1:3">
      <c r="A828" t="s">
        <v>7324</v>
      </c>
      <c r="B828">
        <v>0</v>
      </c>
      <c r="C828">
        <v>0</v>
      </c>
    </row>
    <row r="829" spans="1:3">
      <c r="A829" t="s">
        <v>7325</v>
      </c>
      <c r="B829">
        <v>38</v>
      </c>
      <c r="C829">
        <v>0.2222222238779068</v>
      </c>
    </row>
    <row r="830" spans="1:3">
      <c r="A830" t="s">
        <v>7326</v>
      </c>
      <c r="B830">
        <v>19</v>
      </c>
      <c r="C830">
        <v>0.1111111119389534</v>
      </c>
    </row>
    <row r="831" spans="1:3">
      <c r="A831" t="s">
        <v>7327</v>
      </c>
      <c r="B831">
        <v>55</v>
      </c>
      <c r="C831">
        <v>0.32163742184638977</v>
      </c>
    </row>
    <row r="832" spans="1:3">
      <c r="A832" t="s">
        <v>7328</v>
      </c>
      <c r="B832">
        <v>2</v>
      </c>
      <c r="C832">
        <v>1.1695906519889832E-2</v>
      </c>
    </row>
    <row r="833" spans="1:3">
      <c r="A833" t="s">
        <v>7329</v>
      </c>
      <c r="B833">
        <v>73</v>
      </c>
      <c r="C833">
        <v>0.42690059542655945</v>
      </c>
    </row>
    <row r="834" spans="1:3">
      <c r="A834" t="s">
        <v>7330</v>
      </c>
      <c r="B834">
        <v>29</v>
      </c>
      <c r="C834">
        <v>0.16959063708782196</v>
      </c>
    </row>
    <row r="835" spans="1:3">
      <c r="A835" t="s">
        <v>7331</v>
      </c>
      <c r="B835">
        <v>1</v>
      </c>
      <c r="C835">
        <v>5.8479532599449158E-3</v>
      </c>
    </row>
    <row r="836" spans="1:3">
      <c r="A836" t="s">
        <v>7332</v>
      </c>
      <c r="B836">
        <v>3</v>
      </c>
      <c r="C836">
        <v>1.7543859779834747E-2</v>
      </c>
    </row>
    <row r="837" spans="1:3">
      <c r="A837" t="s">
        <v>7333</v>
      </c>
      <c r="B837">
        <v>5</v>
      </c>
      <c r="C837">
        <v>2.9239766299724579E-2</v>
      </c>
    </row>
    <row r="838" spans="1:3">
      <c r="A838" t="s">
        <v>7334</v>
      </c>
      <c r="B838">
        <v>0</v>
      </c>
      <c r="C838">
        <v>0</v>
      </c>
    </row>
    <row r="839" spans="1:3">
      <c r="A839" t="s">
        <v>7335</v>
      </c>
      <c r="B839">
        <v>0</v>
      </c>
      <c r="C839">
        <v>0</v>
      </c>
    </row>
    <row r="840" spans="1:3">
      <c r="A840" t="s">
        <v>7336</v>
      </c>
      <c r="B840">
        <v>0</v>
      </c>
      <c r="C840">
        <v>0</v>
      </c>
    </row>
    <row r="841" spans="1:3">
      <c r="A841" t="s">
        <v>7337</v>
      </c>
      <c r="B841">
        <v>27</v>
      </c>
      <c r="C841">
        <v>0.27551019191741943</v>
      </c>
    </row>
    <row r="842" spans="1:3">
      <c r="A842" t="s">
        <v>7338</v>
      </c>
      <c r="B842">
        <v>4</v>
      </c>
      <c r="C842">
        <v>4.0816325694322586E-2</v>
      </c>
    </row>
    <row r="843" spans="1:3">
      <c r="A843" t="s">
        <v>7339</v>
      </c>
      <c r="B843">
        <v>34</v>
      </c>
      <c r="C843">
        <v>0.34693878889083862</v>
      </c>
    </row>
    <row r="844" spans="1:3">
      <c r="A844" t="s">
        <v>7340</v>
      </c>
      <c r="B844">
        <v>1</v>
      </c>
      <c r="C844">
        <v>1.0204081423580647E-2</v>
      </c>
    </row>
    <row r="845" spans="1:3">
      <c r="A845" t="s">
        <v>7341</v>
      </c>
      <c r="B845">
        <v>27</v>
      </c>
      <c r="C845">
        <v>0.27551019191741943</v>
      </c>
    </row>
    <row r="846" spans="1:3">
      <c r="A846" t="s">
        <v>7342</v>
      </c>
      <c r="B846">
        <v>20</v>
      </c>
      <c r="C846">
        <v>0.20408163964748383</v>
      </c>
    </row>
    <row r="847" spans="1:3">
      <c r="A847" t="s">
        <v>7343</v>
      </c>
      <c r="B847">
        <v>1</v>
      </c>
      <c r="C847">
        <v>1.0204081423580647E-2</v>
      </c>
    </row>
    <row r="848" spans="1:3">
      <c r="A848" t="s">
        <v>7344</v>
      </c>
      <c r="B848">
        <v>1</v>
      </c>
      <c r="C848">
        <v>1.0204081423580647E-2</v>
      </c>
    </row>
    <row r="849" spans="1:3">
      <c r="A849" t="s">
        <v>7345</v>
      </c>
      <c r="B849">
        <v>4</v>
      </c>
      <c r="C849">
        <v>4.0816325694322586E-2</v>
      </c>
    </row>
    <row r="850" spans="1:3">
      <c r="A850" t="s">
        <v>7346</v>
      </c>
      <c r="B850">
        <v>0</v>
      </c>
      <c r="C850">
        <v>0</v>
      </c>
    </row>
    <row r="851" spans="1:3">
      <c r="A851" t="s">
        <v>7347</v>
      </c>
      <c r="B851">
        <v>0</v>
      </c>
      <c r="C851">
        <v>0</v>
      </c>
    </row>
    <row r="852" spans="1:3">
      <c r="A852" t="s">
        <v>7348</v>
      </c>
      <c r="B852">
        <v>0</v>
      </c>
      <c r="C852">
        <v>0</v>
      </c>
    </row>
    <row r="853" spans="1:3">
      <c r="A853" t="s">
        <v>7349</v>
      </c>
      <c r="B853">
        <v>327</v>
      </c>
      <c r="C853">
        <v>0.25153845548629761</v>
      </c>
    </row>
    <row r="854" spans="1:3">
      <c r="A854" t="s">
        <v>7350</v>
      </c>
      <c r="B854">
        <v>104</v>
      </c>
      <c r="C854">
        <v>7.9999998211860657E-2</v>
      </c>
    </row>
    <row r="855" spans="1:3">
      <c r="A855" t="s">
        <v>7351</v>
      </c>
      <c r="B855">
        <v>336</v>
      </c>
      <c r="C855">
        <v>0.25846153497695923</v>
      </c>
    </row>
    <row r="856" spans="1:3">
      <c r="A856" t="s">
        <v>7352</v>
      </c>
      <c r="B856">
        <v>10</v>
      </c>
      <c r="C856">
        <v>7.6923076994717121E-3</v>
      </c>
    </row>
    <row r="857" spans="1:3">
      <c r="A857" t="s">
        <v>7353</v>
      </c>
      <c r="B857">
        <v>532</v>
      </c>
      <c r="C857">
        <v>0.40923076868057251</v>
      </c>
    </row>
    <row r="858" spans="1:3">
      <c r="A858" t="s">
        <v>7354</v>
      </c>
      <c r="B858">
        <v>234</v>
      </c>
      <c r="C858">
        <v>0.18000000715255737</v>
      </c>
    </row>
    <row r="859" spans="1:3">
      <c r="A859" t="s">
        <v>7355</v>
      </c>
      <c r="B859">
        <v>7</v>
      </c>
      <c r="C859">
        <v>5.3846151567995548E-3</v>
      </c>
    </row>
    <row r="860" spans="1:3">
      <c r="A860" t="s">
        <v>7356</v>
      </c>
      <c r="B860">
        <v>9</v>
      </c>
      <c r="C860">
        <v>6.9230766966938972E-3</v>
      </c>
    </row>
    <row r="861" spans="1:3">
      <c r="A861" t="s">
        <v>7357</v>
      </c>
      <c r="B861">
        <v>45</v>
      </c>
      <c r="C861">
        <v>3.461538627743721E-2</v>
      </c>
    </row>
    <row r="862" spans="1:3">
      <c r="A862" t="s">
        <v>7358</v>
      </c>
      <c r="B862">
        <v>0</v>
      </c>
      <c r="C862">
        <v>0</v>
      </c>
    </row>
    <row r="863" spans="1:3">
      <c r="A863" t="s">
        <v>7359</v>
      </c>
      <c r="B863">
        <v>7</v>
      </c>
      <c r="C863">
        <v>5.3846151567995548E-3</v>
      </c>
    </row>
    <row r="864" spans="1:3">
      <c r="A864" t="s">
        <v>7360</v>
      </c>
      <c r="B864">
        <v>2</v>
      </c>
      <c r="C864">
        <v>1.5384615398943424E-3</v>
      </c>
    </row>
    <row r="865" spans="1:3">
      <c r="A865" t="s">
        <v>7361</v>
      </c>
      <c r="B865">
        <v>92</v>
      </c>
      <c r="C865">
        <v>0.27058824896812439</v>
      </c>
    </row>
    <row r="866" spans="1:3">
      <c r="A866" t="s">
        <v>7362</v>
      </c>
      <c r="B866">
        <v>38</v>
      </c>
      <c r="C866">
        <v>0.11176470667123795</v>
      </c>
    </row>
    <row r="867" spans="1:3">
      <c r="A867" t="s">
        <v>7363</v>
      </c>
      <c r="B867">
        <v>100</v>
      </c>
      <c r="C867">
        <v>0.29411765933036804</v>
      </c>
    </row>
    <row r="868" spans="1:3">
      <c r="A868" t="s">
        <v>7364</v>
      </c>
      <c r="B868">
        <v>3</v>
      </c>
      <c r="C868">
        <v>8.8235298171639442E-3</v>
      </c>
    </row>
    <row r="869" spans="1:3">
      <c r="A869" t="s">
        <v>7365</v>
      </c>
      <c r="B869">
        <v>111</v>
      </c>
      <c r="C869">
        <v>0.32647058367729187</v>
      </c>
    </row>
    <row r="870" spans="1:3">
      <c r="A870" t="s">
        <v>7366</v>
      </c>
      <c r="B870">
        <v>49</v>
      </c>
      <c r="C870">
        <v>0.14411765336990356</v>
      </c>
    </row>
    <row r="871" spans="1:3">
      <c r="A871" t="s">
        <v>7367</v>
      </c>
      <c r="B871">
        <v>4</v>
      </c>
      <c r="C871">
        <v>1.1764706112444401E-2</v>
      </c>
    </row>
    <row r="872" spans="1:3">
      <c r="A872" t="s">
        <v>7368</v>
      </c>
      <c r="B872">
        <v>1</v>
      </c>
      <c r="C872">
        <v>2.9411765281111002E-3</v>
      </c>
    </row>
    <row r="873" spans="1:3">
      <c r="A873" t="s">
        <v>7369</v>
      </c>
      <c r="B873">
        <v>16</v>
      </c>
      <c r="C873">
        <v>4.7058824449777603E-2</v>
      </c>
    </row>
    <row r="874" spans="1:3">
      <c r="A874" t="s">
        <v>7370</v>
      </c>
      <c r="B874">
        <v>0</v>
      </c>
      <c r="C874">
        <v>0</v>
      </c>
    </row>
    <row r="875" spans="1:3">
      <c r="A875" t="s">
        <v>7371</v>
      </c>
      <c r="B875">
        <v>0</v>
      </c>
      <c r="C875">
        <v>0</v>
      </c>
    </row>
    <row r="876" spans="1:3">
      <c r="A876" t="s">
        <v>7372</v>
      </c>
      <c r="B876">
        <v>0</v>
      </c>
      <c r="C876">
        <v>0</v>
      </c>
    </row>
    <row r="877" spans="1:3">
      <c r="A877" t="s">
        <v>7373</v>
      </c>
      <c r="B877">
        <v>73</v>
      </c>
      <c r="C877">
        <v>0.2457912415266037</v>
      </c>
    </row>
    <row r="878" spans="1:3">
      <c r="A878" t="s">
        <v>7374</v>
      </c>
      <c r="B878">
        <v>24</v>
      </c>
      <c r="C878">
        <v>8.0808080732822418E-2</v>
      </c>
    </row>
    <row r="879" spans="1:3">
      <c r="A879" t="s">
        <v>7375</v>
      </c>
      <c r="B879">
        <v>82</v>
      </c>
      <c r="C879">
        <v>0.27609428763389587</v>
      </c>
    </row>
    <row r="880" spans="1:3">
      <c r="A880" t="s">
        <v>7376</v>
      </c>
      <c r="B880">
        <v>1</v>
      </c>
      <c r="C880">
        <v>3.3670032862573862E-3</v>
      </c>
    </row>
    <row r="881" spans="1:3">
      <c r="A881" t="s">
        <v>7377</v>
      </c>
      <c r="B881">
        <v>115</v>
      </c>
      <c r="C881">
        <v>0.38720539212226868</v>
      </c>
    </row>
    <row r="882" spans="1:3">
      <c r="A882" t="s">
        <v>7378</v>
      </c>
      <c r="B882">
        <v>53</v>
      </c>
      <c r="C882">
        <v>0.17845118045806885</v>
      </c>
    </row>
    <row r="883" spans="1:3">
      <c r="A883" t="s">
        <v>7379</v>
      </c>
      <c r="B883">
        <v>0</v>
      </c>
      <c r="C883">
        <v>0</v>
      </c>
    </row>
    <row r="884" spans="1:3">
      <c r="A884" t="s">
        <v>7380</v>
      </c>
      <c r="B884">
        <v>2</v>
      </c>
      <c r="C884">
        <v>6.7340065725147724E-3</v>
      </c>
    </row>
    <row r="885" spans="1:3">
      <c r="A885" t="s">
        <v>7381</v>
      </c>
      <c r="B885">
        <v>11</v>
      </c>
      <c r="C885">
        <v>3.7037037312984467E-2</v>
      </c>
    </row>
    <row r="886" spans="1:3">
      <c r="A886" t="s">
        <v>7382</v>
      </c>
      <c r="B886">
        <v>0</v>
      </c>
      <c r="C886">
        <v>0</v>
      </c>
    </row>
    <row r="887" spans="1:3">
      <c r="A887" t="s">
        <v>7383</v>
      </c>
      <c r="B887">
        <v>2</v>
      </c>
      <c r="C887">
        <v>6.7340065725147724E-3</v>
      </c>
    </row>
    <row r="888" spans="1:3">
      <c r="A888" t="s">
        <v>7384</v>
      </c>
      <c r="B888">
        <v>0</v>
      </c>
      <c r="C888">
        <v>0</v>
      </c>
    </row>
    <row r="889" spans="1:3">
      <c r="A889" t="s">
        <v>7385</v>
      </c>
      <c r="B889">
        <v>28</v>
      </c>
      <c r="C889">
        <v>0.11382114142179489</v>
      </c>
    </row>
    <row r="890" spans="1:3">
      <c r="A890" t="s">
        <v>7386</v>
      </c>
      <c r="B890">
        <v>15</v>
      </c>
      <c r="C890">
        <v>6.0975611209869385E-2</v>
      </c>
    </row>
    <row r="891" spans="1:3">
      <c r="A891" t="s">
        <v>7387</v>
      </c>
      <c r="B891">
        <v>46</v>
      </c>
      <c r="C891">
        <v>0.18699187040328979</v>
      </c>
    </row>
    <row r="892" spans="1:3">
      <c r="A892" t="s">
        <v>7388</v>
      </c>
      <c r="B892">
        <v>2</v>
      </c>
      <c r="C892">
        <v>8.1300809979438782E-3</v>
      </c>
    </row>
    <row r="893" spans="1:3">
      <c r="A893" t="s">
        <v>7389</v>
      </c>
      <c r="B893">
        <v>131</v>
      </c>
      <c r="C893">
        <v>0.5325203537940979</v>
      </c>
    </row>
    <row r="894" spans="1:3">
      <c r="A894" t="s">
        <v>7390</v>
      </c>
      <c r="B894">
        <v>73</v>
      </c>
      <c r="C894">
        <v>0.29674795269966125</v>
      </c>
    </row>
    <row r="895" spans="1:3">
      <c r="A895" t="s">
        <v>7391</v>
      </c>
      <c r="B895">
        <v>0</v>
      </c>
      <c r="C895">
        <v>0</v>
      </c>
    </row>
    <row r="896" spans="1:3">
      <c r="A896" t="s">
        <v>7392</v>
      </c>
      <c r="B896">
        <v>2</v>
      </c>
      <c r="C896">
        <v>8.1300809979438782E-3</v>
      </c>
    </row>
    <row r="897" spans="1:3">
      <c r="A897" t="s">
        <v>7393</v>
      </c>
      <c r="B897">
        <v>8</v>
      </c>
      <c r="C897">
        <v>3.2520323991775513E-2</v>
      </c>
    </row>
    <row r="898" spans="1:3">
      <c r="A898" t="s">
        <v>7394</v>
      </c>
      <c r="B898">
        <v>0</v>
      </c>
      <c r="C898">
        <v>0</v>
      </c>
    </row>
    <row r="899" spans="1:3">
      <c r="A899" t="s">
        <v>7395</v>
      </c>
      <c r="B899">
        <v>2</v>
      </c>
      <c r="C899">
        <v>8.1300809979438782E-3</v>
      </c>
    </row>
    <row r="900" spans="1:3">
      <c r="A900" t="s">
        <v>7396</v>
      </c>
      <c r="B900">
        <v>0</v>
      </c>
      <c r="C900">
        <v>0</v>
      </c>
    </row>
    <row r="901" spans="1:3">
      <c r="A901" t="s">
        <v>7397</v>
      </c>
      <c r="B901">
        <v>36</v>
      </c>
      <c r="C901">
        <v>0.3461538553237915</v>
      </c>
    </row>
    <row r="902" spans="1:3">
      <c r="A902" t="s">
        <v>7398</v>
      </c>
      <c r="B902">
        <v>9</v>
      </c>
      <c r="C902">
        <v>8.6538463830947876E-2</v>
      </c>
    </row>
    <row r="903" spans="1:3">
      <c r="A903" t="s">
        <v>7399</v>
      </c>
      <c r="B903">
        <v>27</v>
      </c>
      <c r="C903">
        <v>0.25961539149284363</v>
      </c>
    </row>
    <row r="904" spans="1:3">
      <c r="A904" t="s">
        <v>7400</v>
      </c>
      <c r="B904">
        <v>2</v>
      </c>
      <c r="C904">
        <v>1.9230769947171211E-2</v>
      </c>
    </row>
    <row r="905" spans="1:3">
      <c r="A905" t="s">
        <v>7401</v>
      </c>
      <c r="B905">
        <v>41</v>
      </c>
      <c r="C905">
        <v>0.39423078298568726</v>
      </c>
    </row>
    <row r="906" spans="1:3">
      <c r="A906" t="s">
        <v>7402</v>
      </c>
      <c r="B906">
        <v>15</v>
      </c>
      <c r="C906">
        <v>0.14423076808452606</v>
      </c>
    </row>
    <row r="907" spans="1:3">
      <c r="A907" t="s">
        <v>7403</v>
      </c>
      <c r="B907">
        <v>3</v>
      </c>
      <c r="C907">
        <v>2.8846153989434242E-2</v>
      </c>
    </row>
    <row r="908" spans="1:3">
      <c r="A908" t="s">
        <v>7404</v>
      </c>
      <c r="B908">
        <v>3</v>
      </c>
      <c r="C908">
        <v>2.8846153989434242E-2</v>
      </c>
    </row>
    <row r="909" spans="1:3">
      <c r="A909" t="s">
        <v>7405</v>
      </c>
      <c r="B909">
        <v>3</v>
      </c>
      <c r="C909">
        <v>2.8846153989434242E-2</v>
      </c>
    </row>
    <row r="910" spans="1:3">
      <c r="A910" t="s">
        <v>7406</v>
      </c>
      <c r="B910">
        <v>0</v>
      </c>
      <c r="C910">
        <v>0</v>
      </c>
    </row>
    <row r="911" spans="1:3">
      <c r="A911" t="s">
        <v>7407</v>
      </c>
      <c r="B911">
        <v>0</v>
      </c>
      <c r="C911">
        <v>0</v>
      </c>
    </row>
    <row r="912" spans="1:3">
      <c r="A912" t="s">
        <v>7408</v>
      </c>
      <c r="B912">
        <v>1</v>
      </c>
      <c r="C912">
        <v>9.6153849735856056E-3</v>
      </c>
    </row>
    <row r="913" spans="1:3">
      <c r="A913" t="s">
        <v>7409</v>
      </c>
      <c r="B913">
        <v>34</v>
      </c>
      <c r="C913">
        <v>0.33663365244865417</v>
      </c>
    </row>
    <row r="914" spans="1:3">
      <c r="A914" t="s">
        <v>7410</v>
      </c>
      <c r="B914">
        <v>5</v>
      </c>
      <c r="C914">
        <v>4.9504950642585754E-2</v>
      </c>
    </row>
    <row r="915" spans="1:3">
      <c r="A915" t="s">
        <v>7411</v>
      </c>
      <c r="B915">
        <v>28</v>
      </c>
      <c r="C915">
        <v>0.2772277295589447</v>
      </c>
    </row>
    <row r="916" spans="1:3">
      <c r="A916" t="s">
        <v>7412</v>
      </c>
      <c r="B916">
        <v>1</v>
      </c>
      <c r="C916">
        <v>9.900989942252636E-3</v>
      </c>
    </row>
    <row r="917" spans="1:3">
      <c r="A917" t="s">
        <v>7413</v>
      </c>
      <c r="B917">
        <v>42</v>
      </c>
      <c r="C917">
        <v>0.41584157943725586</v>
      </c>
    </row>
    <row r="918" spans="1:3">
      <c r="A918" t="s">
        <v>7414</v>
      </c>
      <c r="B918">
        <v>16</v>
      </c>
      <c r="C918">
        <v>0.15841583907604218</v>
      </c>
    </row>
    <row r="919" spans="1:3">
      <c r="A919" t="s">
        <v>7415</v>
      </c>
      <c r="B919">
        <v>0</v>
      </c>
      <c r="C919">
        <v>0</v>
      </c>
    </row>
    <row r="920" spans="1:3">
      <c r="A920" t="s">
        <v>7416</v>
      </c>
      <c r="B920">
        <v>1</v>
      </c>
      <c r="C920">
        <v>9.900989942252636E-3</v>
      </c>
    </row>
    <row r="921" spans="1:3">
      <c r="A921" t="s">
        <v>7417</v>
      </c>
      <c r="B921">
        <v>3</v>
      </c>
      <c r="C921">
        <v>2.9702970758080482E-2</v>
      </c>
    </row>
    <row r="922" spans="1:3">
      <c r="A922" t="s">
        <v>7418</v>
      </c>
      <c r="B922">
        <v>0</v>
      </c>
      <c r="C922">
        <v>0</v>
      </c>
    </row>
    <row r="923" spans="1:3">
      <c r="A923" t="s">
        <v>7419</v>
      </c>
      <c r="B923">
        <v>0</v>
      </c>
      <c r="C923">
        <v>0</v>
      </c>
    </row>
    <row r="924" spans="1:3">
      <c r="A924" t="s">
        <v>7420</v>
      </c>
      <c r="B924">
        <v>0</v>
      </c>
      <c r="C924">
        <v>0</v>
      </c>
    </row>
    <row r="925" spans="1:3">
      <c r="A925" t="s">
        <v>7421</v>
      </c>
      <c r="B925">
        <v>27</v>
      </c>
      <c r="C925">
        <v>0.29347825050354004</v>
      </c>
    </row>
    <row r="926" spans="1:3">
      <c r="A926" t="s">
        <v>7422</v>
      </c>
      <c r="B926">
        <v>2</v>
      </c>
      <c r="C926">
        <v>2.1739130839705467E-2</v>
      </c>
    </row>
    <row r="927" spans="1:3">
      <c r="A927" t="s">
        <v>7423</v>
      </c>
      <c r="B927">
        <v>28</v>
      </c>
      <c r="C927">
        <v>0.30434781312942505</v>
      </c>
    </row>
    <row r="928" spans="1:3">
      <c r="A928" t="s">
        <v>7424</v>
      </c>
      <c r="B928">
        <v>1</v>
      </c>
      <c r="C928">
        <v>1.0869565419852734E-2</v>
      </c>
    </row>
    <row r="929" spans="1:3">
      <c r="A929" t="s">
        <v>7425</v>
      </c>
      <c r="B929">
        <v>41</v>
      </c>
      <c r="C929">
        <v>0.44565218687057495</v>
      </c>
    </row>
    <row r="930" spans="1:3">
      <c r="A930" t="s">
        <v>7426</v>
      </c>
      <c r="B930">
        <v>11</v>
      </c>
      <c r="C930">
        <v>0.1195652186870575</v>
      </c>
    </row>
    <row r="931" spans="1:3">
      <c r="A931" t="s">
        <v>7427</v>
      </c>
      <c r="B931">
        <v>0</v>
      </c>
      <c r="C931">
        <v>0</v>
      </c>
    </row>
    <row r="932" spans="1:3">
      <c r="A932" t="s">
        <v>7428</v>
      </c>
      <c r="B932">
        <v>0</v>
      </c>
      <c r="C932">
        <v>0</v>
      </c>
    </row>
    <row r="933" spans="1:3">
      <c r="A933" t="s">
        <v>7429</v>
      </c>
      <c r="B933">
        <v>3</v>
      </c>
      <c r="C933">
        <v>3.2608695328235626E-2</v>
      </c>
    </row>
    <row r="934" spans="1:3">
      <c r="A934" t="s">
        <v>7430</v>
      </c>
      <c r="B934">
        <v>0</v>
      </c>
      <c r="C934">
        <v>0</v>
      </c>
    </row>
    <row r="935" spans="1:3">
      <c r="A935" t="s">
        <v>7431</v>
      </c>
      <c r="B935">
        <v>0</v>
      </c>
      <c r="C935">
        <v>0</v>
      </c>
    </row>
    <row r="936" spans="1:3">
      <c r="A936" t="s">
        <v>7432</v>
      </c>
      <c r="B936">
        <v>1</v>
      </c>
      <c r="C936">
        <v>1.0869565419852734E-2</v>
      </c>
    </row>
    <row r="937" spans="1:3">
      <c r="A937" t="s">
        <v>7433</v>
      </c>
      <c r="B937">
        <v>37</v>
      </c>
      <c r="C937">
        <v>0.30833333730697632</v>
      </c>
    </row>
    <row r="938" spans="1:3">
      <c r="A938" t="s">
        <v>7434</v>
      </c>
      <c r="B938">
        <v>11</v>
      </c>
      <c r="C938">
        <v>9.1666668653488159E-2</v>
      </c>
    </row>
    <row r="939" spans="1:3">
      <c r="A939" t="s">
        <v>7435</v>
      </c>
      <c r="B939">
        <v>25</v>
      </c>
      <c r="C939">
        <v>0.2083333283662796</v>
      </c>
    </row>
    <row r="940" spans="1:3">
      <c r="A940" t="s">
        <v>7436</v>
      </c>
      <c r="B940">
        <v>0</v>
      </c>
      <c r="C940">
        <v>0</v>
      </c>
    </row>
    <row r="941" spans="1:3">
      <c r="A941" t="s">
        <v>7437</v>
      </c>
      <c r="B941">
        <v>51</v>
      </c>
      <c r="C941">
        <v>0.42500001192092896</v>
      </c>
    </row>
    <row r="942" spans="1:3">
      <c r="A942" t="s">
        <v>7438</v>
      </c>
      <c r="B942">
        <v>17</v>
      </c>
      <c r="C942">
        <v>0.14166666567325592</v>
      </c>
    </row>
    <row r="943" spans="1:3">
      <c r="A943" t="s">
        <v>7439</v>
      </c>
      <c r="B943">
        <v>0</v>
      </c>
      <c r="C943">
        <v>0</v>
      </c>
    </row>
    <row r="944" spans="1:3">
      <c r="A944" t="s">
        <v>7440</v>
      </c>
      <c r="B944">
        <v>0</v>
      </c>
      <c r="C944">
        <v>0</v>
      </c>
    </row>
    <row r="945" spans="1:3">
      <c r="A945" t="s">
        <v>7441</v>
      </c>
      <c r="B945">
        <v>1</v>
      </c>
      <c r="C945">
        <v>8.3333337679505348E-3</v>
      </c>
    </row>
    <row r="946" spans="1:3">
      <c r="A946" t="s">
        <v>7442</v>
      </c>
      <c r="B946">
        <v>0</v>
      </c>
      <c r="C946">
        <v>0</v>
      </c>
    </row>
    <row r="947" spans="1:3">
      <c r="A947" t="s">
        <v>7443</v>
      </c>
      <c r="B947">
        <v>3</v>
      </c>
      <c r="C947">
        <v>2.500000037252903E-2</v>
      </c>
    </row>
    <row r="948" spans="1:3">
      <c r="A948" t="s">
        <v>7444</v>
      </c>
      <c r="B948">
        <v>0</v>
      </c>
      <c r="C948">
        <v>0</v>
      </c>
    </row>
    <row r="949" spans="1:3">
      <c r="A949" t="s">
        <v>7445</v>
      </c>
      <c r="B949">
        <v>134</v>
      </c>
      <c r="C949">
        <v>0.32134291529655457</v>
      </c>
    </row>
    <row r="950" spans="1:3">
      <c r="A950" t="s">
        <v>7446</v>
      </c>
      <c r="B950">
        <v>27</v>
      </c>
      <c r="C950">
        <v>6.4748197793960571E-2</v>
      </c>
    </row>
    <row r="951" spans="1:3">
      <c r="A951" t="s">
        <v>7447</v>
      </c>
      <c r="B951">
        <v>108</v>
      </c>
      <c r="C951">
        <v>0.25899279117584229</v>
      </c>
    </row>
    <row r="952" spans="1:3">
      <c r="A952" t="s">
        <v>7448</v>
      </c>
      <c r="B952">
        <v>4</v>
      </c>
      <c r="C952">
        <v>9.592326357960701E-3</v>
      </c>
    </row>
    <row r="953" spans="1:3">
      <c r="A953" t="s">
        <v>7449</v>
      </c>
      <c r="B953">
        <v>175</v>
      </c>
      <c r="C953">
        <v>0.41966426372528076</v>
      </c>
    </row>
    <row r="954" spans="1:3">
      <c r="A954" t="s">
        <v>7450</v>
      </c>
      <c r="B954">
        <v>59</v>
      </c>
      <c r="C954">
        <v>0.14148680865764618</v>
      </c>
    </row>
    <row r="955" spans="1:3">
      <c r="A955" t="s">
        <v>7451</v>
      </c>
      <c r="B955">
        <v>3</v>
      </c>
      <c r="C955">
        <v>7.1942447684705257E-3</v>
      </c>
    </row>
    <row r="956" spans="1:3">
      <c r="A956" t="s">
        <v>7452</v>
      </c>
      <c r="B956">
        <v>4</v>
      </c>
      <c r="C956">
        <v>9.592326357960701E-3</v>
      </c>
    </row>
    <row r="957" spans="1:3">
      <c r="A957" t="s">
        <v>7453</v>
      </c>
      <c r="B957">
        <v>10</v>
      </c>
      <c r="C957">
        <v>2.3980814963579178E-2</v>
      </c>
    </row>
    <row r="958" spans="1:3">
      <c r="A958" t="s">
        <v>7454</v>
      </c>
      <c r="B958">
        <v>0</v>
      </c>
      <c r="C958">
        <v>0</v>
      </c>
    </row>
    <row r="959" spans="1:3">
      <c r="A959" t="s">
        <v>7455</v>
      </c>
      <c r="B959">
        <v>3</v>
      </c>
      <c r="C959">
        <v>7.1942447684705257E-3</v>
      </c>
    </row>
    <row r="960" spans="1:3">
      <c r="A960" t="s">
        <v>7456</v>
      </c>
      <c r="B960">
        <v>2</v>
      </c>
      <c r="C960">
        <v>4.7961631789803505E-3</v>
      </c>
    </row>
    <row r="961" spans="1:3">
      <c r="A961" t="s">
        <v>7457</v>
      </c>
      <c r="B961">
        <v>83</v>
      </c>
      <c r="C961">
        <v>0.27574750781059265</v>
      </c>
    </row>
    <row r="962" spans="1:3">
      <c r="A962" t="s">
        <v>7458</v>
      </c>
      <c r="B962">
        <v>33</v>
      </c>
      <c r="C962">
        <v>0.10963454842567444</v>
      </c>
    </row>
    <row r="963" spans="1:3">
      <c r="A963" t="s">
        <v>7459</v>
      </c>
      <c r="B963">
        <v>90</v>
      </c>
      <c r="C963">
        <v>0.29900333285331726</v>
      </c>
    </row>
    <row r="964" spans="1:3">
      <c r="A964" t="s">
        <v>7460</v>
      </c>
      <c r="B964">
        <v>2</v>
      </c>
      <c r="C964">
        <v>6.6445181146264076E-3</v>
      </c>
    </row>
    <row r="965" spans="1:3">
      <c r="A965" t="s">
        <v>7461</v>
      </c>
      <c r="B965">
        <v>103</v>
      </c>
      <c r="C965">
        <v>0.34219267964363098</v>
      </c>
    </row>
    <row r="966" spans="1:3">
      <c r="A966" t="s">
        <v>7462</v>
      </c>
      <c r="B966">
        <v>43</v>
      </c>
      <c r="C966">
        <v>0.1428571492433548</v>
      </c>
    </row>
    <row r="967" spans="1:3">
      <c r="A967" t="s">
        <v>7463</v>
      </c>
      <c r="B967">
        <v>2</v>
      </c>
      <c r="C967">
        <v>6.6445181146264076E-3</v>
      </c>
    </row>
    <row r="968" spans="1:3">
      <c r="A968" t="s">
        <v>7464</v>
      </c>
      <c r="B968">
        <v>2</v>
      </c>
      <c r="C968">
        <v>6.6445181146264076E-3</v>
      </c>
    </row>
    <row r="969" spans="1:3">
      <c r="A969" t="s">
        <v>7465</v>
      </c>
      <c r="B969">
        <v>13</v>
      </c>
      <c r="C969">
        <v>4.3189369142055511E-2</v>
      </c>
    </row>
    <row r="970" spans="1:3">
      <c r="A970" t="s">
        <v>7466</v>
      </c>
      <c r="B970">
        <v>0</v>
      </c>
      <c r="C970">
        <v>0</v>
      </c>
    </row>
    <row r="971" spans="1:3">
      <c r="A971" t="s">
        <v>7467</v>
      </c>
      <c r="B971">
        <v>1</v>
      </c>
      <c r="C971">
        <v>3.3222590573132038E-3</v>
      </c>
    </row>
    <row r="972" spans="1:3">
      <c r="A972" t="s">
        <v>7468</v>
      </c>
      <c r="B972">
        <v>0</v>
      </c>
      <c r="C972">
        <v>0</v>
      </c>
    </row>
    <row r="973" spans="1:3">
      <c r="A973" t="s">
        <v>7469</v>
      </c>
      <c r="B973">
        <v>77</v>
      </c>
      <c r="C973">
        <v>0.22580644488334656</v>
      </c>
    </row>
    <row r="974" spans="1:3">
      <c r="A974" t="s">
        <v>7470</v>
      </c>
      <c r="B974">
        <v>36</v>
      </c>
      <c r="C974">
        <v>0.10557185113430023</v>
      </c>
    </row>
    <row r="975" spans="1:3">
      <c r="A975" t="s">
        <v>7471</v>
      </c>
      <c r="B975">
        <v>89</v>
      </c>
      <c r="C975">
        <v>0.26099705696105957</v>
      </c>
    </row>
    <row r="976" spans="1:3">
      <c r="A976" t="s">
        <v>7472</v>
      </c>
      <c r="B976">
        <v>1</v>
      </c>
      <c r="C976">
        <v>2.9325513169169426E-3</v>
      </c>
    </row>
    <row r="977" spans="1:3">
      <c r="A977" t="s">
        <v>7473</v>
      </c>
      <c r="B977">
        <v>126</v>
      </c>
      <c r="C977">
        <v>0.36950147151947021</v>
      </c>
    </row>
    <row r="978" spans="1:3">
      <c r="A978" t="s">
        <v>7474</v>
      </c>
      <c r="B978">
        <v>67</v>
      </c>
      <c r="C978">
        <v>0.19648094475269318</v>
      </c>
    </row>
    <row r="979" spans="1:3">
      <c r="A979" t="s">
        <v>7475</v>
      </c>
      <c r="B979">
        <v>2</v>
      </c>
      <c r="C979">
        <v>5.8651026338338852E-3</v>
      </c>
    </row>
    <row r="980" spans="1:3">
      <c r="A980" t="s">
        <v>7476</v>
      </c>
      <c r="B980">
        <v>1</v>
      </c>
      <c r="C980">
        <v>2.9325513169169426E-3</v>
      </c>
    </row>
    <row r="981" spans="1:3">
      <c r="A981" t="s">
        <v>7477</v>
      </c>
      <c r="B981">
        <v>11</v>
      </c>
      <c r="C981">
        <v>3.2258063554763794E-2</v>
      </c>
    </row>
    <row r="982" spans="1:3">
      <c r="A982" t="s">
        <v>7478</v>
      </c>
      <c r="B982">
        <v>0</v>
      </c>
      <c r="C982">
        <v>0</v>
      </c>
    </row>
    <row r="983" spans="1:3">
      <c r="A983" t="s">
        <v>7479</v>
      </c>
      <c r="B983">
        <v>3</v>
      </c>
      <c r="C983">
        <v>8.7976539507508278E-3</v>
      </c>
    </row>
    <row r="984" spans="1:3">
      <c r="A984" t="s">
        <v>7480</v>
      </c>
      <c r="B984">
        <v>0</v>
      </c>
      <c r="C984">
        <v>0</v>
      </c>
    </row>
    <row r="985" spans="1:3">
      <c r="A985" t="s">
        <v>7481</v>
      </c>
      <c r="B985">
        <v>33</v>
      </c>
      <c r="C985">
        <v>0.1369294673204422</v>
      </c>
    </row>
    <row r="986" spans="1:3">
      <c r="A986" t="s">
        <v>7482</v>
      </c>
      <c r="B986">
        <v>8</v>
      </c>
      <c r="C986">
        <v>3.3195022493600845E-2</v>
      </c>
    </row>
    <row r="987" spans="1:3">
      <c r="A987" t="s">
        <v>7483</v>
      </c>
      <c r="B987">
        <v>49</v>
      </c>
      <c r="C987">
        <v>0.20331950485706329</v>
      </c>
    </row>
    <row r="988" spans="1:3">
      <c r="A988" t="s">
        <v>7484</v>
      </c>
      <c r="B988">
        <v>3</v>
      </c>
      <c r="C988">
        <v>1.244813296943903E-2</v>
      </c>
    </row>
    <row r="989" spans="1:3">
      <c r="A989" t="s">
        <v>7485</v>
      </c>
      <c r="B989">
        <v>128</v>
      </c>
      <c r="C989">
        <v>0.53112035989761353</v>
      </c>
    </row>
    <row r="990" spans="1:3">
      <c r="A990" t="s">
        <v>7486</v>
      </c>
      <c r="B990">
        <v>65</v>
      </c>
      <c r="C990">
        <v>0.26970955729484558</v>
      </c>
    </row>
    <row r="991" spans="1:3">
      <c r="A991" t="s">
        <v>7487</v>
      </c>
      <c r="B991">
        <v>0</v>
      </c>
      <c r="C991">
        <v>0</v>
      </c>
    </row>
    <row r="992" spans="1:3">
      <c r="A992" t="s">
        <v>7488</v>
      </c>
      <c r="B992">
        <v>2</v>
      </c>
      <c r="C992">
        <v>8.2987556234002113E-3</v>
      </c>
    </row>
    <row r="993" spans="1:3">
      <c r="A993" t="s">
        <v>7489</v>
      </c>
      <c r="B993">
        <v>11</v>
      </c>
      <c r="C993">
        <v>4.56431545317173E-2</v>
      </c>
    </row>
    <row r="994" spans="1:3">
      <c r="A994" t="s">
        <v>7490</v>
      </c>
      <c r="B994">
        <v>0</v>
      </c>
      <c r="C994">
        <v>0</v>
      </c>
    </row>
    <row r="995" spans="1:3">
      <c r="A995" t="s">
        <v>7491</v>
      </c>
      <c r="B995">
        <v>0</v>
      </c>
      <c r="C995">
        <v>0</v>
      </c>
    </row>
    <row r="996" spans="1:3">
      <c r="A996" t="s">
        <v>7492</v>
      </c>
      <c r="B996">
        <v>0</v>
      </c>
      <c r="C996">
        <v>0</v>
      </c>
    </row>
    <row r="997" spans="1:3">
      <c r="A997" t="s">
        <v>7493</v>
      </c>
      <c r="B997">
        <v>193</v>
      </c>
      <c r="C997">
        <v>0.21857304871082306</v>
      </c>
    </row>
    <row r="998" spans="1:3">
      <c r="A998" t="s">
        <v>7494</v>
      </c>
      <c r="B998">
        <v>77</v>
      </c>
      <c r="C998">
        <v>8.720272034406662E-2</v>
      </c>
    </row>
    <row r="999" spans="1:3">
      <c r="A999" t="s">
        <v>7495</v>
      </c>
      <c r="B999">
        <v>228</v>
      </c>
      <c r="C999">
        <v>0.25821065902709961</v>
      </c>
    </row>
    <row r="1000" spans="1:3">
      <c r="A1000" t="s">
        <v>7496</v>
      </c>
      <c r="B1000">
        <v>6</v>
      </c>
      <c r="C1000">
        <v>6.7950170487165451E-3</v>
      </c>
    </row>
    <row r="1001" spans="1:3">
      <c r="A1001" t="s">
        <v>7497</v>
      </c>
      <c r="B1001">
        <v>357</v>
      </c>
      <c r="C1001">
        <v>0.40430352091789246</v>
      </c>
    </row>
    <row r="1002" spans="1:3">
      <c r="A1002" t="s">
        <v>7498</v>
      </c>
      <c r="B1002">
        <v>175</v>
      </c>
      <c r="C1002">
        <v>0.19818799197673798</v>
      </c>
    </row>
    <row r="1003" spans="1:3">
      <c r="A1003" t="s">
        <v>7499</v>
      </c>
      <c r="B1003">
        <v>4</v>
      </c>
      <c r="C1003">
        <v>4.530011210590601E-3</v>
      </c>
    </row>
    <row r="1004" spans="1:3">
      <c r="A1004" t="s">
        <v>7500</v>
      </c>
      <c r="B1004">
        <v>5</v>
      </c>
      <c r="C1004">
        <v>5.6625143624842167E-3</v>
      </c>
    </row>
    <row r="1005" spans="1:3">
      <c r="A1005" t="s">
        <v>7501</v>
      </c>
      <c r="B1005">
        <v>35</v>
      </c>
      <c r="C1005">
        <v>3.9637599140405655E-2</v>
      </c>
    </row>
    <row r="1006" spans="1:3">
      <c r="A1006" t="s">
        <v>7502</v>
      </c>
      <c r="B1006">
        <v>0</v>
      </c>
      <c r="C1006">
        <v>0</v>
      </c>
    </row>
    <row r="1007" spans="1:3">
      <c r="A1007" t="s">
        <v>7503</v>
      </c>
      <c r="B1007">
        <v>4</v>
      </c>
      <c r="C1007">
        <v>4.530011210590601E-3</v>
      </c>
    </row>
    <row r="1008" spans="1:3">
      <c r="A1008" t="s">
        <v>7504</v>
      </c>
      <c r="B1008">
        <v>0</v>
      </c>
      <c r="C1008">
        <v>0</v>
      </c>
    </row>
    <row r="1009" spans="1:3">
      <c r="A1009" t="s">
        <v>7505</v>
      </c>
      <c r="B1009">
        <v>157</v>
      </c>
      <c r="C1009">
        <v>0.36596736311912537</v>
      </c>
    </row>
    <row r="1010" spans="1:3">
      <c r="A1010" t="s">
        <v>7506</v>
      </c>
      <c r="B1010">
        <v>272</v>
      </c>
      <c r="C1010">
        <v>0.63403260707855225</v>
      </c>
    </row>
    <row r="1011" spans="1:3">
      <c r="A1011" t="s">
        <v>7507</v>
      </c>
      <c r="B1011">
        <v>0</v>
      </c>
      <c r="C1011">
        <v>0</v>
      </c>
    </row>
    <row r="1012" spans="1:3">
      <c r="A1012" t="s">
        <v>7508</v>
      </c>
      <c r="B1012">
        <v>77</v>
      </c>
      <c r="C1012">
        <v>0.41621622443199158</v>
      </c>
    </row>
    <row r="1013" spans="1:3">
      <c r="A1013" t="s">
        <v>7509</v>
      </c>
      <c r="B1013">
        <v>108</v>
      </c>
      <c r="C1013">
        <v>0.58378380537033081</v>
      </c>
    </row>
    <row r="1014" spans="1:3">
      <c r="A1014" t="s">
        <v>7510</v>
      </c>
      <c r="B1014">
        <v>0</v>
      </c>
      <c r="C1014">
        <v>0</v>
      </c>
    </row>
    <row r="1015" spans="1:3">
      <c r="A1015" t="s">
        <v>7511</v>
      </c>
      <c r="B1015">
        <v>57</v>
      </c>
      <c r="C1015">
        <v>0.3333333432674408</v>
      </c>
    </row>
    <row r="1016" spans="1:3">
      <c r="A1016" t="s">
        <v>7512</v>
      </c>
      <c r="B1016">
        <v>114</v>
      </c>
      <c r="C1016">
        <v>0.66666668653488159</v>
      </c>
    </row>
    <row r="1017" spans="1:3">
      <c r="A1017" t="s">
        <v>7513</v>
      </c>
      <c r="B1017">
        <v>0</v>
      </c>
      <c r="C1017">
        <v>0</v>
      </c>
    </row>
    <row r="1018" spans="1:3">
      <c r="A1018" t="s">
        <v>7514</v>
      </c>
      <c r="B1018">
        <v>29</v>
      </c>
      <c r="C1018">
        <v>0.29591837525367737</v>
      </c>
    </row>
    <row r="1019" spans="1:3">
      <c r="A1019" t="s">
        <v>7515</v>
      </c>
      <c r="B1019">
        <v>69</v>
      </c>
      <c r="C1019">
        <v>0.70408165454864502</v>
      </c>
    </row>
    <row r="1020" spans="1:3">
      <c r="A1020" t="s">
        <v>7516</v>
      </c>
      <c r="B1020">
        <v>0</v>
      </c>
      <c r="C1020">
        <v>0</v>
      </c>
    </row>
    <row r="1021" spans="1:3">
      <c r="A1021" t="s">
        <v>7517</v>
      </c>
      <c r="B1021">
        <v>360</v>
      </c>
      <c r="C1021">
        <v>0.27692309021949768</v>
      </c>
    </row>
    <row r="1022" spans="1:3">
      <c r="A1022" t="s">
        <v>7518</v>
      </c>
      <c r="B1022">
        <v>939</v>
      </c>
      <c r="C1022">
        <v>0.72230768203735352</v>
      </c>
    </row>
    <row r="1023" spans="1:3">
      <c r="A1023" t="s">
        <v>7519</v>
      </c>
      <c r="B1023">
        <v>0</v>
      </c>
      <c r="C1023">
        <v>0</v>
      </c>
    </row>
    <row r="1024" spans="1:3">
      <c r="A1024" t="s">
        <v>7520</v>
      </c>
      <c r="B1024">
        <v>0</v>
      </c>
      <c r="C1024">
        <v>0</v>
      </c>
    </row>
    <row r="1025" spans="1:3">
      <c r="A1025" t="s">
        <v>7521</v>
      </c>
      <c r="B1025">
        <v>0</v>
      </c>
      <c r="C1025">
        <v>0</v>
      </c>
    </row>
    <row r="1026" spans="1:3">
      <c r="A1026" t="s">
        <v>7522</v>
      </c>
      <c r="B1026">
        <v>0</v>
      </c>
      <c r="C1026">
        <v>0</v>
      </c>
    </row>
    <row r="1027" spans="1:3">
      <c r="A1027" t="s">
        <v>7523</v>
      </c>
      <c r="B1027">
        <v>0</v>
      </c>
      <c r="C1027">
        <v>0</v>
      </c>
    </row>
    <row r="1028" spans="1:3">
      <c r="A1028" t="s">
        <v>7524</v>
      </c>
      <c r="B1028">
        <v>0</v>
      </c>
      <c r="C1028">
        <v>0</v>
      </c>
    </row>
    <row r="1029" spans="1:3">
      <c r="A1029" t="s">
        <v>7525</v>
      </c>
      <c r="B1029">
        <v>0</v>
      </c>
      <c r="C1029">
        <v>0</v>
      </c>
    </row>
    <row r="1030" spans="1:3">
      <c r="A1030" t="s">
        <v>7526</v>
      </c>
      <c r="B1030">
        <v>0</v>
      </c>
      <c r="C1030">
        <v>0</v>
      </c>
    </row>
    <row r="1031" spans="1:3">
      <c r="A1031" t="s">
        <v>7527</v>
      </c>
      <c r="B1031">
        <v>0</v>
      </c>
      <c r="C1031">
        <v>0</v>
      </c>
    </row>
    <row r="1032" spans="1:3">
      <c r="A1032" t="s">
        <v>7528</v>
      </c>
      <c r="B1032">
        <v>1</v>
      </c>
      <c r="C1032">
        <v>7.6923076994717121E-4</v>
      </c>
    </row>
    <row r="1033" spans="1:3">
      <c r="A1033" t="s">
        <v>7529</v>
      </c>
      <c r="B1033">
        <v>13</v>
      </c>
      <c r="C1033">
        <v>0.125</v>
      </c>
    </row>
    <row r="1034" spans="1:3">
      <c r="A1034" t="s">
        <v>7530</v>
      </c>
      <c r="B1034">
        <v>91</v>
      </c>
      <c r="C1034">
        <v>0.875</v>
      </c>
    </row>
    <row r="1035" spans="1:3">
      <c r="A1035" t="s">
        <v>7531</v>
      </c>
      <c r="B1035">
        <v>0</v>
      </c>
      <c r="C1035">
        <v>0</v>
      </c>
    </row>
    <row r="1036" spans="1:3">
      <c r="A1036" t="s">
        <v>7532</v>
      </c>
      <c r="B1036">
        <v>4</v>
      </c>
      <c r="C1036">
        <v>3.9603959769010544E-2</v>
      </c>
    </row>
    <row r="1037" spans="1:3">
      <c r="A1037" t="s">
        <v>7533</v>
      </c>
      <c r="B1037">
        <v>97</v>
      </c>
      <c r="C1037">
        <v>0.96039605140686035</v>
      </c>
    </row>
    <row r="1038" spans="1:3">
      <c r="A1038" t="s">
        <v>7534</v>
      </c>
      <c r="B1038">
        <v>0</v>
      </c>
      <c r="C1038">
        <v>0</v>
      </c>
    </row>
    <row r="1039" spans="1:3">
      <c r="A1039" t="s">
        <v>7535</v>
      </c>
      <c r="B1039">
        <v>10</v>
      </c>
      <c r="C1039">
        <v>0.10869564861059189</v>
      </c>
    </row>
    <row r="1040" spans="1:3">
      <c r="A1040" t="s">
        <v>7536</v>
      </c>
      <c r="B1040">
        <v>82</v>
      </c>
      <c r="C1040">
        <v>0.8913043737411499</v>
      </c>
    </row>
    <row r="1041" spans="1:3">
      <c r="A1041" t="s">
        <v>7537</v>
      </c>
      <c r="B1041">
        <v>0</v>
      </c>
      <c r="C1041">
        <v>0</v>
      </c>
    </row>
    <row r="1042" spans="1:3">
      <c r="A1042" t="s">
        <v>7538</v>
      </c>
      <c r="B1042">
        <v>13</v>
      </c>
      <c r="C1042">
        <v>0.10833333432674408</v>
      </c>
    </row>
    <row r="1043" spans="1:3">
      <c r="A1043" t="s">
        <v>7539</v>
      </c>
      <c r="B1043">
        <v>106</v>
      </c>
      <c r="C1043">
        <v>0.88333332538604736</v>
      </c>
    </row>
    <row r="1044" spans="1:3">
      <c r="A1044" t="s">
        <v>7540</v>
      </c>
      <c r="B1044">
        <v>1</v>
      </c>
      <c r="C1044">
        <v>8.3333337679505348E-3</v>
      </c>
    </row>
    <row r="1045" spans="1:3">
      <c r="A1045" t="s">
        <v>7541</v>
      </c>
      <c r="B1045">
        <v>40</v>
      </c>
      <c r="C1045">
        <v>9.5923259854316711E-2</v>
      </c>
    </row>
    <row r="1046" spans="1:3">
      <c r="A1046" t="s">
        <v>7542</v>
      </c>
      <c r="B1046">
        <v>376</v>
      </c>
      <c r="C1046">
        <v>0.90167868137359619</v>
      </c>
    </row>
    <row r="1047" spans="1:3">
      <c r="A1047" t="s">
        <v>7543</v>
      </c>
      <c r="B1047">
        <v>1</v>
      </c>
      <c r="C1047">
        <v>2.3980815894901752E-3</v>
      </c>
    </row>
    <row r="1048" spans="1:3">
      <c r="A1048" t="s">
        <v>7544</v>
      </c>
      <c r="B1048">
        <v>101</v>
      </c>
      <c r="C1048">
        <v>0.33554816246032715</v>
      </c>
    </row>
    <row r="1049" spans="1:3">
      <c r="A1049" t="s">
        <v>7545</v>
      </c>
      <c r="B1049">
        <v>200</v>
      </c>
      <c r="C1049">
        <v>0.66445183753967285</v>
      </c>
    </row>
    <row r="1050" spans="1:3">
      <c r="A1050" t="s">
        <v>7546</v>
      </c>
      <c r="B1050">
        <v>0</v>
      </c>
      <c r="C1050">
        <v>0</v>
      </c>
    </row>
    <row r="1051" spans="1:3">
      <c r="A1051" t="s">
        <v>7547</v>
      </c>
      <c r="B1051">
        <v>124</v>
      </c>
      <c r="C1051">
        <v>0.36363637447357178</v>
      </c>
    </row>
    <row r="1052" spans="1:3">
      <c r="A1052" t="s">
        <v>7548</v>
      </c>
      <c r="B1052">
        <v>217</v>
      </c>
      <c r="C1052">
        <v>0.63636362552642822</v>
      </c>
    </row>
    <row r="1053" spans="1:3">
      <c r="A1053" t="s">
        <v>7549</v>
      </c>
      <c r="B1053">
        <v>0</v>
      </c>
      <c r="C1053">
        <v>0</v>
      </c>
    </row>
    <row r="1054" spans="1:3">
      <c r="A1054" t="s">
        <v>7550</v>
      </c>
      <c r="B1054">
        <v>95</v>
      </c>
      <c r="C1054">
        <v>0.39419087767601013</v>
      </c>
    </row>
    <row r="1055" spans="1:3">
      <c r="A1055" t="s">
        <v>7551</v>
      </c>
      <c r="B1055">
        <v>146</v>
      </c>
      <c r="C1055">
        <v>0.60580915212631226</v>
      </c>
    </row>
    <row r="1056" spans="1:3">
      <c r="A1056" t="s">
        <v>7552</v>
      </c>
      <c r="B1056">
        <v>0</v>
      </c>
      <c r="C1056">
        <v>0</v>
      </c>
    </row>
    <row r="1057" spans="1:3">
      <c r="A1057" t="s">
        <v>7553</v>
      </c>
      <c r="B1057">
        <v>320</v>
      </c>
      <c r="C1057">
        <v>0.36240091919898987</v>
      </c>
    </row>
    <row r="1058" spans="1:3">
      <c r="A1058" t="s">
        <v>7554</v>
      </c>
      <c r="B1058">
        <v>563</v>
      </c>
      <c r="C1058">
        <v>0.63759911060333252</v>
      </c>
    </row>
    <row r="1059" spans="1:3">
      <c r="A1059" t="s">
        <v>7555</v>
      </c>
      <c r="B1059">
        <v>0</v>
      </c>
      <c r="C1059">
        <v>0</v>
      </c>
    </row>
    <row r="1060" spans="1:3">
      <c r="A1060" t="s">
        <v>7556</v>
      </c>
      <c r="B1060">
        <v>97</v>
      </c>
      <c r="C1060">
        <v>0.28529411554336548</v>
      </c>
    </row>
    <row r="1061" spans="1:3">
      <c r="A1061" t="s">
        <v>7557</v>
      </c>
      <c r="B1061">
        <v>243</v>
      </c>
      <c r="C1061">
        <v>0.71470588445663452</v>
      </c>
    </row>
    <row r="1062" spans="1:3">
      <c r="A1062" t="s">
        <v>7558</v>
      </c>
      <c r="B1062">
        <v>0</v>
      </c>
      <c r="C1062">
        <v>0</v>
      </c>
    </row>
    <row r="1063" spans="1:3">
      <c r="A1063" t="s">
        <v>7559</v>
      </c>
      <c r="B1063">
        <v>115</v>
      </c>
      <c r="C1063">
        <v>0.38720539212226868</v>
      </c>
    </row>
    <row r="1064" spans="1:3">
      <c r="A1064" t="s">
        <v>7560</v>
      </c>
      <c r="B1064">
        <v>182</v>
      </c>
      <c r="C1064">
        <v>0.61279463768005371</v>
      </c>
    </row>
    <row r="1065" spans="1:3">
      <c r="A1065" t="s">
        <v>7561</v>
      </c>
      <c r="B1065">
        <v>0</v>
      </c>
      <c r="C1065">
        <v>0</v>
      </c>
    </row>
    <row r="1066" spans="1:3">
      <c r="A1066" t="s">
        <v>7562</v>
      </c>
      <c r="B1066">
        <v>108</v>
      </c>
      <c r="C1066">
        <v>0.43902438879013062</v>
      </c>
    </row>
    <row r="1067" spans="1:3">
      <c r="A1067" t="s">
        <v>7563</v>
      </c>
      <c r="B1067">
        <v>138</v>
      </c>
      <c r="C1067">
        <v>0.56097561120986938</v>
      </c>
    </row>
    <row r="1068" spans="1:3">
      <c r="A1068" t="s">
        <v>7564</v>
      </c>
      <c r="B1068">
        <v>0</v>
      </c>
      <c r="C1068">
        <v>0</v>
      </c>
    </row>
    <row r="1069" spans="1:3">
      <c r="A1069" t="s">
        <v>10672</v>
      </c>
      <c r="B1069">
        <v>118</v>
      </c>
      <c r="C1069">
        <v>0.4609375</v>
      </c>
    </row>
    <row r="1070" spans="1:3">
      <c r="A1070" t="s">
        <v>10673</v>
      </c>
      <c r="B1070">
        <v>76</v>
      </c>
      <c r="C1070">
        <v>0.4367816150188446</v>
      </c>
    </row>
    <row r="1071" spans="1:3">
      <c r="A1071" t="s">
        <v>7797</v>
      </c>
      <c r="B1071">
        <v>5</v>
      </c>
      <c r="C1071">
        <v>0.83333331346511841</v>
      </c>
    </row>
    <row r="1072" spans="1:3">
      <c r="A1072" t="s">
        <v>7798</v>
      </c>
      <c r="B1072">
        <v>4</v>
      </c>
      <c r="C1072">
        <v>0.5</v>
      </c>
    </row>
    <row r="1073" spans="1:3">
      <c r="A1073" t="s">
        <v>7827</v>
      </c>
      <c r="B1073">
        <v>0</v>
      </c>
      <c r="C1073">
        <v>0</v>
      </c>
    </row>
    <row r="1074" spans="1:3">
      <c r="A1074" t="s">
        <v>7828</v>
      </c>
      <c r="B1074">
        <v>1</v>
      </c>
      <c r="C1074">
        <v>0.5</v>
      </c>
    </row>
    <row r="1075" spans="1:3">
      <c r="A1075" t="s">
        <v>7857</v>
      </c>
      <c r="B1075">
        <v>4</v>
      </c>
      <c r="C1075">
        <v>0.66666668653488159</v>
      </c>
    </row>
    <row r="1076" spans="1:3">
      <c r="A1076" t="s">
        <v>7858</v>
      </c>
      <c r="B1076">
        <v>3</v>
      </c>
      <c r="C1076">
        <v>0.4285714328289032</v>
      </c>
    </row>
    <row r="1077" spans="1:3">
      <c r="A1077" t="s">
        <v>7887</v>
      </c>
      <c r="B1077">
        <v>5</v>
      </c>
      <c r="C1077">
        <v>0.625</v>
      </c>
    </row>
    <row r="1078" spans="1:3">
      <c r="A1078" t="s">
        <v>7888</v>
      </c>
      <c r="B1078">
        <v>3</v>
      </c>
      <c r="C1078">
        <v>0.4285714328289032</v>
      </c>
    </row>
    <row r="1079" spans="1:3">
      <c r="A1079" t="s">
        <v>7917</v>
      </c>
      <c r="B1079">
        <v>14</v>
      </c>
      <c r="C1079">
        <v>0.66666668653488159</v>
      </c>
    </row>
    <row r="1080" spans="1:3">
      <c r="A1080" t="s">
        <v>7918</v>
      </c>
      <c r="B1080">
        <v>11</v>
      </c>
      <c r="C1080">
        <v>0.4583333432674408</v>
      </c>
    </row>
    <row r="1081" spans="1:3">
      <c r="A1081" t="s">
        <v>7947</v>
      </c>
      <c r="B1081">
        <v>28</v>
      </c>
      <c r="C1081">
        <v>0.3888888955116272</v>
      </c>
    </row>
    <row r="1082" spans="1:3">
      <c r="A1082" t="s">
        <v>7948</v>
      </c>
      <c r="B1082">
        <v>21</v>
      </c>
      <c r="C1082">
        <v>0.41999998688697815</v>
      </c>
    </row>
    <row r="1083" spans="1:3">
      <c r="A1083" t="s">
        <v>7977</v>
      </c>
      <c r="B1083">
        <v>40</v>
      </c>
      <c r="C1083">
        <v>0.44943821430206299</v>
      </c>
    </row>
    <row r="1084" spans="1:3">
      <c r="A1084" t="s">
        <v>7978</v>
      </c>
      <c r="B1084">
        <v>27</v>
      </c>
      <c r="C1084">
        <v>0.41538462042808533</v>
      </c>
    </row>
    <row r="1085" spans="1:3">
      <c r="A1085" t="s">
        <v>8007</v>
      </c>
      <c r="B1085">
        <v>36</v>
      </c>
      <c r="C1085">
        <v>0.48648649454116821</v>
      </c>
    </row>
    <row r="1086" spans="1:3">
      <c r="A1086" t="s">
        <v>8008</v>
      </c>
      <c r="B1086">
        <v>17</v>
      </c>
      <c r="C1086">
        <v>0.48571428656578064</v>
      </c>
    </row>
    <row r="1087" spans="1:3">
      <c r="A1087" t="s">
        <v>8037</v>
      </c>
      <c r="B1087">
        <v>104</v>
      </c>
      <c r="C1087">
        <v>0.44255319237709045</v>
      </c>
    </row>
    <row r="1088" spans="1:3">
      <c r="A1088" t="s">
        <v>8038</v>
      </c>
      <c r="B1088">
        <v>65</v>
      </c>
      <c r="C1088">
        <v>0.43333333730697632</v>
      </c>
    </row>
    <row r="1089" spans="1:3">
      <c r="A1089" t="s">
        <v>10674</v>
      </c>
      <c r="B1089">
        <v>58</v>
      </c>
      <c r="C1089">
        <v>0.2265625</v>
      </c>
    </row>
    <row r="1090" spans="1:3">
      <c r="A1090" t="s">
        <v>10675</v>
      </c>
      <c r="B1090">
        <v>43</v>
      </c>
      <c r="C1090">
        <v>0.24712643027305603</v>
      </c>
    </row>
    <row r="1091" spans="1:3">
      <c r="A1091" t="s">
        <v>7799</v>
      </c>
      <c r="B1091">
        <v>1</v>
      </c>
      <c r="C1091">
        <v>0.1666666716337204</v>
      </c>
    </row>
    <row r="1092" spans="1:3">
      <c r="A1092" t="s">
        <v>7800</v>
      </c>
      <c r="B1092">
        <v>2</v>
      </c>
      <c r="C1092">
        <v>0.25</v>
      </c>
    </row>
    <row r="1093" spans="1:3">
      <c r="A1093" t="s">
        <v>7829</v>
      </c>
      <c r="B1093">
        <v>0</v>
      </c>
      <c r="C1093">
        <v>0</v>
      </c>
    </row>
    <row r="1094" spans="1:3">
      <c r="A1094" t="s">
        <v>7830</v>
      </c>
      <c r="B1094">
        <v>1</v>
      </c>
      <c r="C1094">
        <v>0.5</v>
      </c>
    </row>
    <row r="1095" spans="1:3">
      <c r="A1095" t="s">
        <v>7859</v>
      </c>
      <c r="B1095">
        <v>1</v>
      </c>
      <c r="C1095">
        <v>0.1666666716337204</v>
      </c>
    </row>
    <row r="1096" spans="1:3">
      <c r="A1096" t="s">
        <v>7860</v>
      </c>
      <c r="B1096">
        <v>1</v>
      </c>
      <c r="C1096">
        <v>0.1428571492433548</v>
      </c>
    </row>
    <row r="1097" spans="1:3">
      <c r="A1097" t="s">
        <v>7889</v>
      </c>
      <c r="B1097">
        <v>1</v>
      </c>
      <c r="C1097">
        <v>0.125</v>
      </c>
    </row>
    <row r="1098" spans="1:3">
      <c r="A1098" t="s">
        <v>7890</v>
      </c>
      <c r="B1098">
        <v>1</v>
      </c>
      <c r="C1098">
        <v>0.1428571492433548</v>
      </c>
    </row>
    <row r="1099" spans="1:3">
      <c r="A1099" t="s">
        <v>7919</v>
      </c>
      <c r="B1099">
        <v>3</v>
      </c>
      <c r="C1099">
        <v>0.1428571492433548</v>
      </c>
    </row>
    <row r="1100" spans="1:3">
      <c r="A1100" t="s">
        <v>7920</v>
      </c>
      <c r="B1100">
        <v>5</v>
      </c>
      <c r="C1100">
        <v>0.2083333283662796</v>
      </c>
    </row>
    <row r="1101" spans="1:3">
      <c r="A1101" t="s">
        <v>7949</v>
      </c>
      <c r="B1101">
        <v>18</v>
      </c>
      <c r="C1101">
        <v>0.25</v>
      </c>
    </row>
    <row r="1102" spans="1:3">
      <c r="A1102" t="s">
        <v>7950</v>
      </c>
      <c r="B1102">
        <v>11</v>
      </c>
      <c r="C1102">
        <v>0.2199999988079071</v>
      </c>
    </row>
    <row r="1103" spans="1:3">
      <c r="A1103" t="s">
        <v>7979</v>
      </c>
      <c r="B1103">
        <v>20</v>
      </c>
      <c r="C1103">
        <v>0.22471910715103149</v>
      </c>
    </row>
    <row r="1104" spans="1:3">
      <c r="A1104" t="s">
        <v>7980</v>
      </c>
      <c r="B1104">
        <v>20</v>
      </c>
      <c r="C1104">
        <v>0.30769231915473938</v>
      </c>
    </row>
    <row r="1105" spans="1:3">
      <c r="A1105" t="s">
        <v>8009</v>
      </c>
      <c r="B1105">
        <v>17</v>
      </c>
      <c r="C1105">
        <v>0.22972972691059113</v>
      </c>
    </row>
    <row r="1106" spans="1:3">
      <c r="A1106" t="s">
        <v>8010</v>
      </c>
      <c r="B1106">
        <v>7</v>
      </c>
      <c r="C1106">
        <v>0.20000000298023224</v>
      </c>
    </row>
    <row r="1107" spans="1:3">
      <c r="A1107" t="s">
        <v>8039</v>
      </c>
      <c r="B1107">
        <v>55</v>
      </c>
      <c r="C1107">
        <v>0.23404255509376526</v>
      </c>
    </row>
    <row r="1108" spans="1:3">
      <c r="A1108" t="s">
        <v>8040</v>
      </c>
      <c r="B1108">
        <v>38</v>
      </c>
      <c r="C1108">
        <v>0.25333333015441895</v>
      </c>
    </row>
    <row r="1109" spans="1:3">
      <c r="A1109" t="s">
        <v>10676</v>
      </c>
      <c r="B1109">
        <v>31</v>
      </c>
      <c r="C1109">
        <v>0.12109375</v>
      </c>
    </row>
    <row r="1110" spans="1:3">
      <c r="A1110" t="s">
        <v>10677</v>
      </c>
      <c r="B1110">
        <v>16</v>
      </c>
      <c r="C1110">
        <v>9.1954022645950317E-2</v>
      </c>
    </row>
    <row r="1111" spans="1:3">
      <c r="A1111" t="s">
        <v>7801</v>
      </c>
      <c r="B1111">
        <v>0</v>
      </c>
      <c r="C1111">
        <v>0</v>
      </c>
    </row>
    <row r="1112" spans="1:3">
      <c r="A1112" t="s">
        <v>7802</v>
      </c>
      <c r="B1112">
        <v>2</v>
      </c>
      <c r="C1112">
        <v>0.25</v>
      </c>
    </row>
    <row r="1113" spans="1:3">
      <c r="A1113" t="s">
        <v>7831</v>
      </c>
      <c r="B1113">
        <v>1</v>
      </c>
      <c r="C1113">
        <v>1</v>
      </c>
    </row>
    <row r="1114" spans="1:3">
      <c r="A1114" t="s">
        <v>7832</v>
      </c>
      <c r="B1114">
        <v>0</v>
      </c>
      <c r="C1114">
        <v>0</v>
      </c>
    </row>
    <row r="1115" spans="1:3">
      <c r="A1115" t="s">
        <v>7861</v>
      </c>
      <c r="B1115">
        <v>0</v>
      </c>
      <c r="C1115">
        <v>0</v>
      </c>
    </row>
    <row r="1116" spans="1:3">
      <c r="A1116" t="s">
        <v>7862</v>
      </c>
      <c r="B1116">
        <v>0</v>
      </c>
      <c r="C1116">
        <v>0</v>
      </c>
    </row>
    <row r="1117" spans="1:3">
      <c r="A1117" t="s">
        <v>7891</v>
      </c>
      <c r="B1117">
        <v>1</v>
      </c>
      <c r="C1117">
        <v>0.125</v>
      </c>
    </row>
    <row r="1118" spans="1:3">
      <c r="A1118" t="s">
        <v>7892</v>
      </c>
      <c r="B1118">
        <v>2</v>
      </c>
      <c r="C1118">
        <v>0.28571429848670959</v>
      </c>
    </row>
    <row r="1119" spans="1:3">
      <c r="A1119" t="s">
        <v>7921</v>
      </c>
      <c r="B1119">
        <v>2</v>
      </c>
      <c r="C1119">
        <v>9.5238097012042999E-2</v>
      </c>
    </row>
    <row r="1120" spans="1:3">
      <c r="A1120" t="s">
        <v>7922</v>
      </c>
      <c r="B1120">
        <v>4</v>
      </c>
      <c r="C1120">
        <v>0.1666666716337204</v>
      </c>
    </row>
    <row r="1121" spans="1:3">
      <c r="A1121" t="s">
        <v>7951</v>
      </c>
      <c r="B1121">
        <v>10</v>
      </c>
      <c r="C1121">
        <v>0.1388888955116272</v>
      </c>
    </row>
    <row r="1122" spans="1:3">
      <c r="A1122" t="s">
        <v>7952</v>
      </c>
      <c r="B1122">
        <v>4</v>
      </c>
      <c r="C1122">
        <v>7.9999998211860657E-2</v>
      </c>
    </row>
    <row r="1123" spans="1:3">
      <c r="A1123" t="s">
        <v>7981</v>
      </c>
      <c r="B1123">
        <v>10</v>
      </c>
      <c r="C1123">
        <v>0.11235955357551575</v>
      </c>
    </row>
    <row r="1124" spans="1:3">
      <c r="A1124" t="s">
        <v>7982</v>
      </c>
      <c r="B1124">
        <v>7</v>
      </c>
      <c r="C1124">
        <v>0.10769230872392654</v>
      </c>
    </row>
    <row r="1125" spans="1:3">
      <c r="A1125" t="s">
        <v>8011</v>
      </c>
      <c r="B1125">
        <v>9</v>
      </c>
      <c r="C1125">
        <v>0.12162162363529205</v>
      </c>
    </row>
    <row r="1126" spans="1:3">
      <c r="A1126" t="s">
        <v>8012</v>
      </c>
      <c r="B1126">
        <v>1</v>
      </c>
      <c r="C1126">
        <v>2.857142873108387E-2</v>
      </c>
    </row>
    <row r="1127" spans="1:3">
      <c r="A1127" t="s">
        <v>8041</v>
      </c>
      <c r="B1127">
        <v>29</v>
      </c>
      <c r="C1127">
        <v>0.12340425699949265</v>
      </c>
    </row>
    <row r="1128" spans="1:3">
      <c r="A1128" t="s">
        <v>8042</v>
      </c>
      <c r="B1128">
        <v>12</v>
      </c>
      <c r="C1128">
        <v>7.9999998211860657E-2</v>
      </c>
    </row>
    <row r="1129" spans="1:3">
      <c r="A1129" t="s">
        <v>10678</v>
      </c>
      <c r="B1129">
        <v>7</v>
      </c>
      <c r="C1129">
        <v>2.734375E-2</v>
      </c>
    </row>
    <row r="1130" spans="1:3">
      <c r="A1130" t="s">
        <v>10679</v>
      </c>
      <c r="B1130">
        <v>9</v>
      </c>
      <c r="C1130">
        <v>5.1724139600992203E-2</v>
      </c>
    </row>
    <row r="1131" spans="1:3">
      <c r="A1131" t="s">
        <v>7803</v>
      </c>
      <c r="B1131">
        <v>0</v>
      </c>
      <c r="C1131">
        <v>0</v>
      </c>
    </row>
    <row r="1132" spans="1:3">
      <c r="A1132" t="s">
        <v>7804</v>
      </c>
      <c r="B1132">
        <v>0</v>
      </c>
      <c r="C1132">
        <v>0</v>
      </c>
    </row>
    <row r="1133" spans="1:3">
      <c r="A1133" t="s">
        <v>7833</v>
      </c>
      <c r="B1133">
        <v>0</v>
      </c>
      <c r="C1133">
        <v>0</v>
      </c>
    </row>
    <row r="1134" spans="1:3">
      <c r="A1134" t="s">
        <v>7834</v>
      </c>
      <c r="B1134">
        <v>0</v>
      </c>
      <c r="C1134">
        <v>0</v>
      </c>
    </row>
    <row r="1135" spans="1:3">
      <c r="A1135" t="s">
        <v>7863</v>
      </c>
      <c r="B1135">
        <v>0</v>
      </c>
      <c r="C1135">
        <v>0</v>
      </c>
    </row>
    <row r="1136" spans="1:3">
      <c r="A1136" t="s">
        <v>7864</v>
      </c>
      <c r="B1136">
        <v>0</v>
      </c>
      <c r="C1136">
        <v>0</v>
      </c>
    </row>
    <row r="1137" spans="1:3">
      <c r="A1137" t="s">
        <v>7893</v>
      </c>
      <c r="B1137">
        <v>0</v>
      </c>
      <c r="C1137">
        <v>0</v>
      </c>
    </row>
    <row r="1138" spans="1:3">
      <c r="A1138" t="s">
        <v>7894</v>
      </c>
      <c r="B1138">
        <v>0</v>
      </c>
      <c r="C1138">
        <v>0</v>
      </c>
    </row>
    <row r="1139" spans="1:3">
      <c r="A1139" t="s">
        <v>7923</v>
      </c>
      <c r="B1139">
        <v>0</v>
      </c>
      <c r="C1139">
        <v>0</v>
      </c>
    </row>
    <row r="1140" spans="1:3">
      <c r="A1140" t="s">
        <v>7924</v>
      </c>
      <c r="B1140">
        <v>0</v>
      </c>
      <c r="C1140">
        <v>0</v>
      </c>
    </row>
    <row r="1141" spans="1:3">
      <c r="A1141" t="s">
        <v>7953</v>
      </c>
      <c r="B1141">
        <v>1</v>
      </c>
      <c r="C1141">
        <v>1.3888888992369175E-2</v>
      </c>
    </row>
    <row r="1142" spans="1:3">
      <c r="A1142" t="s">
        <v>7954</v>
      </c>
      <c r="B1142">
        <v>5</v>
      </c>
      <c r="C1142">
        <v>0.10000000149011612</v>
      </c>
    </row>
    <row r="1143" spans="1:3">
      <c r="A1143" t="s">
        <v>7983</v>
      </c>
      <c r="B1143">
        <v>6</v>
      </c>
      <c r="C1143">
        <v>6.7415729165077209E-2</v>
      </c>
    </row>
    <row r="1144" spans="1:3">
      <c r="A1144" t="s">
        <v>7984</v>
      </c>
      <c r="B1144">
        <v>1</v>
      </c>
      <c r="C1144">
        <v>1.5384615398943424E-2</v>
      </c>
    </row>
    <row r="1145" spans="1:3">
      <c r="A1145" t="s">
        <v>8013</v>
      </c>
      <c r="B1145">
        <v>0</v>
      </c>
      <c r="C1145">
        <v>0</v>
      </c>
    </row>
    <row r="1146" spans="1:3">
      <c r="A1146" t="s">
        <v>8014</v>
      </c>
      <c r="B1146">
        <v>3</v>
      </c>
      <c r="C1146">
        <v>8.5714288055896759E-2</v>
      </c>
    </row>
    <row r="1147" spans="1:3">
      <c r="A1147" t="s">
        <v>8043</v>
      </c>
      <c r="B1147">
        <v>7</v>
      </c>
      <c r="C1147">
        <v>2.9787234961986542E-2</v>
      </c>
    </row>
    <row r="1148" spans="1:3">
      <c r="A1148" t="s">
        <v>8044</v>
      </c>
      <c r="B1148">
        <v>9</v>
      </c>
      <c r="C1148">
        <v>5.9999998658895493E-2</v>
      </c>
    </row>
    <row r="1149" spans="1:3">
      <c r="A1149" t="s">
        <v>10680</v>
      </c>
      <c r="B1149">
        <v>14</v>
      </c>
      <c r="C1149">
        <v>5.46875E-2</v>
      </c>
    </row>
    <row r="1150" spans="1:3">
      <c r="A1150" t="s">
        <v>10681</v>
      </c>
      <c r="B1150">
        <v>8</v>
      </c>
      <c r="C1150">
        <v>4.5977011322975159E-2</v>
      </c>
    </row>
    <row r="1151" spans="1:3">
      <c r="A1151" t="s">
        <v>7805</v>
      </c>
      <c r="B1151">
        <v>0</v>
      </c>
      <c r="C1151">
        <v>0</v>
      </c>
    </row>
    <row r="1152" spans="1:3">
      <c r="A1152" t="s">
        <v>7806</v>
      </c>
      <c r="B1152">
        <v>0</v>
      </c>
      <c r="C1152">
        <v>0</v>
      </c>
    </row>
    <row r="1153" spans="1:3">
      <c r="A1153" t="s">
        <v>7835</v>
      </c>
      <c r="B1153">
        <v>0</v>
      </c>
      <c r="C1153">
        <v>0</v>
      </c>
    </row>
    <row r="1154" spans="1:3">
      <c r="A1154" t="s">
        <v>7836</v>
      </c>
      <c r="B1154">
        <v>0</v>
      </c>
      <c r="C1154">
        <v>0</v>
      </c>
    </row>
    <row r="1155" spans="1:3">
      <c r="A1155" t="s">
        <v>7865</v>
      </c>
      <c r="B1155">
        <v>0</v>
      </c>
      <c r="C1155">
        <v>0</v>
      </c>
    </row>
    <row r="1156" spans="1:3">
      <c r="A1156" t="s">
        <v>7866</v>
      </c>
      <c r="B1156">
        <v>1</v>
      </c>
      <c r="C1156">
        <v>0.1428571492433548</v>
      </c>
    </row>
    <row r="1157" spans="1:3">
      <c r="A1157" t="s">
        <v>7895</v>
      </c>
      <c r="B1157">
        <v>0</v>
      </c>
      <c r="C1157">
        <v>0</v>
      </c>
    </row>
    <row r="1158" spans="1:3">
      <c r="A1158" t="s">
        <v>7896</v>
      </c>
      <c r="B1158">
        <v>0</v>
      </c>
      <c r="C1158">
        <v>0</v>
      </c>
    </row>
    <row r="1159" spans="1:3">
      <c r="A1159" t="s">
        <v>7925</v>
      </c>
      <c r="B1159">
        <v>0</v>
      </c>
      <c r="C1159">
        <v>0</v>
      </c>
    </row>
    <row r="1160" spans="1:3">
      <c r="A1160" t="s">
        <v>7926</v>
      </c>
      <c r="B1160">
        <v>1</v>
      </c>
      <c r="C1160">
        <v>4.1666667908430099E-2</v>
      </c>
    </row>
    <row r="1161" spans="1:3">
      <c r="A1161" t="s">
        <v>7955</v>
      </c>
      <c r="B1161">
        <v>8</v>
      </c>
      <c r="C1161">
        <v>0.1111111119389534</v>
      </c>
    </row>
    <row r="1162" spans="1:3">
      <c r="A1162" t="s">
        <v>7956</v>
      </c>
      <c r="B1162">
        <v>4</v>
      </c>
      <c r="C1162">
        <v>7.9999998211860657E-2</v>
      </c>
    </row>
    <row r="1163" spans="1:3">
      <c r="A1163" t="s">
        <v>7985</v>
      </c>
      <c r="B1163">
        <v>2</v>
      </c>
      <c r="C1163">
        <v>2.247191034257412E-2</v>
      </c>
    </row>
    <row r="1164" spans="1:3">
      <c r="A1164" t="s">
        <v>7986</v>
      </c>
      <c r="B1164">
        <v>2</v>
      </c>
      <c r="C1164">
        <v>3.0769230797886848E-2</v>
      </c>
    </row>
    <row r="1165" spans="1:3">
      <c r="A1165" t="s">
        <v>8015</v>
      </c>
      <c r="B1165">
        <v>4</v>
      </c>
      <c r="C1165">
        <v>5.4054055362939835E-2</v>
      </c>
    </row>
    <row r="1166" spans="1:3">
      <c r="A1166" t="s">
        <v>8016</v>
      </c>
      <c r="B1166">
        <v>1</v>
      </c>
      <c r="C1166">
        <v>2.857142873108387E-2</v>
      </c>
    </row>
    <row r="1167" spans="1:3">
      <c r="A1167" t="s">
        <v>8045</v>
      </c>
      <c r="B1167">
        <v>14</v>
      </c>
      <c r="C1167">
        <v>5.9574469923973083E-2</v>
      </c>
    </row>
    <row r="1168" spans="1:3">
      <c r="A1168" t="s">
        <v>8046</v>
      </c>
      <c r="B1168">
        <v>7</v>
      </c>
      <c r="C1168">
        <v>4.6666666865348816E-2</v>
      </c>
    </row>
    <row r="1169" spans="1:3">
      <c r="A1169" t="s">
        <v>10682</v>
      </c>
      <c r="B1169">
        <v>7</v>
      </c>
      <c r="C1169">
        <v>2.734375E-2</v>
      </c>
    </row>
    <row r="1170" spans="1:3">
      <c r="A1170" t="s">
        <v>10683</v>
      </c>
      <c r="B1170">
        <v>1</v>
      </c>
      <c r="C1170">
        <v>5.7471264153718948E-3</v>
      </c>
    </row>
    <row r="1171" spans="1:3">
      <c r="A1171" t="s">
        <v>7807</v>
      </c>
      <c r="B1171">
        <v>0</v>
      </c>
      <c r="C1171">
        <v>0</v>
      </c>
    </row>
    <row r="1172" spans="1:3">
      <c r="A1172" t="s">
        <v>7808</v>
      </c>
      <c r="B1172">
        <v>0</v>
      </c>
      <c r="C1172">
        <v>0</v>
      </c>
    </row>
    <row r="1173" spans="1:3">
      <c r="A1173" t="s">
        <v>7837</v>
      </c>
      <c r="B1173">
        <v>0</v>
      </c>
      <c r="C1173">
        <v>0</v>
      </c>
    </row>
    <row r="1174" spans="1:3">
      <c r="A1174" t="s">
        <v>7838</v>
      </c>
      <c r="B1174">
        <v>0</v>
      </c>
      <c r="C1174">
        <v>0</v>
      </c>
    </row>
    <row r="1175" spans="1:3">
      <c r="A1175" t="s">
        <v>7867</v>
      </c>
      <c r="B1175">
        <v>0</v>
      </c>
      <c r="C1175">
        <v>0</v>
      </c>
    </row>
    <row r="1176" spans="1:3">
      <c r="A1176" t="s">
        <v>7868</v>
      </c>
      <c r="B1176">
        <v>0</v>
      </c>
      <c r="C1176">
        <v>0</v>
      </c>
    </row>
    <row r="1177" spans="1:3">
      <c r="A1177" t="s">
        <v>7897</v>
      </c>
      <c r="B1177">
        <v>1</v>
      </c>
      <c r="C1177">
        <v>0.125</v>
      </c>
    </row>
    <row r="1178" spans="1:3">
      <c r="A1178" t="s">
        <v>7898</v>
      </c>
      <c r="B1178">
        <v>0</v>
      </c>
      <c r="C1178">
        <v>0</v>
      </c>
    </row>
    <row r="1179" spans="1:3">
      <c r="A1179" t="s">
        <v>7927</v>
      </c>
      <c r="B1179">
        <v>1</v>
      </c>
      <c r="C1179">
        <v>4.76190485060215E-2</v>
      </c>
    </row>
    <row r="1180" spans="1:3">
      <c r="A1180" t="s">
        <v>7928</v>
      </c>
      <c r="B1180">
        <v>0</v>
      </c>
      <c r="C1180">
        <v>0</v>
      </c>
    </row>
    <row r="1181" spans="1:3">
      <c r="A1181" t="s">
        <v>7957</v>
      </c>
      <c r="B1181">
        <v>2</v>
      </c>
      <c r="C1181">
        <v>2.777777798473835E-2</v>
      </c>
    </row>
    <row r="1182" spans="1:3">
      <c r="A1182" t="s">
        <v>7958</v>
      </c>
      <c r="B1182">
        <v>0</v>
      </c>
      <c r="C1182">
        <v>0</v>
      </c>
    </row>
    <row r="1183" spans="1:3">
      <c r="A1183" t="s">
        <v>7987</v>
      </c>
      <c r="B1183">
        <v>3</v>
      </c>
      <c r="C1183">
        <v>3.3707864582538605E-2</v>
      </c>
    </row>
    <row r="1184" spans="1:3">
      <c r="A1184" t="s">
        <v>7988</v>
      </c>
      <c r="B1184">
        <v>1</v>
      </c>
      <c r="C1184">
        <v>1.5384615398943424E-2</v>
      </c>
    </row>
    <row r="1185" spans="1:3">
      <c r="A1185" t="s">
        <v>8017</v>
      </c>
      <c r="B1185">
        <v>1</v>
      </c>
      <c r="C1185">
        <v>1.3513513840734959E-2</v>
      </c>
    </row>
    <row r="1186" spans="1:3">
      <c r="A1186" t="s">
        <v>8018</v>
      </c>
      <c r="B1186">
        <v>0</v>
      </c>
      <c r="C1186">
        <v>0</v>
      </c>
    </row>
    <row r="1187" spans="1:3">
      <c r="A1187" t="s">
        <v>8047</v>
      </c>
      <c r="B1187">
        <v>6</v>
      </c>
      <c r="C1187">
        <v>2.5531914085149765E-2</v>
      </c>
    </row>
    <row r="1188" spans="1:3">
      <c r="A1188" t="s">
        <v>8048</v>
      </c>
      <c r="B1188">
        <v>1</v>
      </c>
      <c r="C1188">
        <v>6.6666668280959129E-3</v>
      </c>
    </row>
    <row r="1189" spans="1:3">
      <c r="A1189" t="s">
        <v>10684</v>
      </c>
      <c r="B1189">
        <v>0</v>
      </c>
      <c r="C1189">
        <v>0</v>
      </c>
    </row>
    <row r="1190" spans="1:3">
      <c r="A1190" t="s">
        <v>10685</v>
      </c>
      <c r="B1190">
        <v>0</v>
      </c>
      <c r="C1190">
        <v>0</v>
      </c>
    </row>
    <row r="1191" spans="1:3">
      <c r="A1191" t="s">
        <v>7809</v>
      </c>
      <c r="B1191">
        <v>0</v>
      </c>
      <c r="C1191">
        <v>0</v>
      </c>
    </row>
    <row r="1192" spans="1:3">
      <c r="A1192" t="s">
        <v>7810</v>
      </c>
      <c r="B1192">
        <v>0</v>
      </c>
      <c r="C1192">
        <v>0</v>
      </c>
    </row>
    <row r="1193" spans="1:3">
      <c r="A1193" t="s">
        <v>7839</v>
      </c>
      <c r="B1193">
        <v>0</v>
      </c>
      <c r="C1193">
        <v>0</v>
      </c>
    </row>
    <row r="1194" spans="1:3">
      <c r="A1194" t="s">
        <v>7840</v>
      </c>
      <c r="B1194">
        <v>0</v>
      </c>
      <c r="C1194">
        <v>0</v>
      </c>
    </row>
    <row r="1195" spans="1:3">
      <c r="A1195" t="s">
        <v>7869</v>
      </c>
      <c r="B1195">
        <v>0</v>
      </c>
      <c r="C1195">
        <v>0</v>
      </c>
    </row>
    <row r="1196" spans="1:3">
      <c r="A1196" t="s">
        <v>7870</v>
      </c>
      <c r="B1196">
        <v>0</v>
      </c>
      <c r="C1196">
        <v>0</v>
      </c>
    </row>
    <row r="1197" spans="1:3">
      <c r="A1197" t="s">
        <v>7899</v>
      </c>
      <c r="B1197">
        <v>0</v>
      </c>
      <c r="C1197">
        <v>0</v>
      </c>
    </row>
    <row r="1198" spans="1:3">
      <c r="A1198" t="s">
        <v>7900</v>
      </c>
      <c r="B1198">
        <v>0</v>
      </c>
      <c r="C1198">
        <v>0</v>
      </c>
    </row>
    <row r="1199" spans="1:3">
      <c r="A1199" t="s">
        <v>7929</v>
      </c>
      <c r="B1199">
        <v>0</v>
      </c>
      <c r="C1199">
        <v>0</v>
      </c>
    </row>
    <row r="1200" spans="1:3">
      <c r="A1200" t="s">
        <v>7930</v>
      </c>
      <c r="B1200">
        <v>0</v>
      </c>
      <c r="C1200">
        <v>0</v>
      </c>
    </row>
    <row r="1201" spans="1:3">
      <c r="A1201" t="s">
        <v>7959</v>
      </c>
      <c r="B1201">
        <v>0</v>
      </c>
      <c r="C1201">
        <v>0</v>
      </c>
    </row>
    <row r="1202" spans="1:3">
      <c r="A1202" t="s">
        <v>7960</v>
      </c>
      <c r="B1202">
        <v>0</v>
      </c>
      <c r="C1202">
        <v>0</v>
      </c>
    </row>
    <row r="1203" spans="1:3">
      <c r="A1203" t="s">
        <v>7989</v>
      </c>
      <c r="B1203">
        <v>0</v>
      </c>
      <c r="C1203">
        <v>0</v>
      </c>
    </row>
    <row r="1204" spans="1:3">
      <c r="A1204" t="s">
        <v>7990</v>
      </c>
      <c r="B1204">
        <v>0</v>
      </c>
      <c r="C1204">
        <v>0</v>
      </c>
    </row>
    <row r="1205" spans="1:3">
      <c r="A1205" t="s">
        <v>8019</v>
      </c>
      <c r="B1205">
        <v>0</v>
      </c>
      <c r="C1205">
        <v>0</v>
      </c>
    </row>
    <row r="1206" spans="1:3">
      <c r="A1206" t="s">
        <v>8020</v>
      </c>
      <c r="B1206">
        <v>0</v>
      </c>
      <c r="C1206">
        <v>0</v>
      </c>
    </row>
    <row r="1207" spans="1:3">
      <c r="A1207" t="s">
        <v>8049</v>
      </c>
      <c r="B1207">
        <v>0</v>
      </c>
      <c r="C1207">
        <v>0</v>
      </c>
    </row>
    <row r="1208" spans="1:3">
      <c r="A1208" t="s">
        <v>8050</v>
      </c>
      <c r="B1208">
        <v>0</v>
      </c>
      <c r="C1208">
        <v>0</v>
      </c>
    </row>
    <row r="1209" spans="1:3">
      <c r="A1209" t="s">
        <v>10686</v>
      </c>
      <c r="B1209">
        <v>0</v>
      </c>
      <c r="C1209">
        <v>0</v>
      </c>
    </row>
    <row r="1210" spans="1:3">
      <c r="A1210" t="s">
        <v>10687</v>
      </c>
      <c r="B1210">
        <v>2</v>
      </c>
      <c r="C1210">
        <v>1.149425283074379E-2</v>
      </c>
    </row>
    <row r="1211" spans="1:3">
      <c r="A1211" t="s">
        <v>7811</v>
      </c>
      <c r="B1211">
        <v>0</v>
      </c>
      <c r="C1211">
        <v>0</v>
      </c>
    </row>
    <row r="1212" spans="1:3">
      <c r="A1212" t="s">
        <v>7812</v>
      </c>
      <c r="B1212">
        <v>0</v>
      </c>
      <c r="C1212">
        <v>0</v>
      </c>
    </row>
    <row r="1213" spans="1:3">
      <c r="A1213" t="s">
        <v>7841</v>
      </c>
      <c r="B1213">
        <v>0</v>
      </c>
      <c r="C1213">
        <v>0</v>
      </c>
    </row>
    <row r="1214" spans="1:3">
      <c r="A1214" t="s">
        <v>7842</v>
      </c>
      <c r="B1214">
        <v>0</v>
      </c>
      <c r="C1214">
        <v>0</v>
      </c>
    </row>
    <row r="1215" spans="1:3">
      <c r="A1215" t="s">
        <v>7871</v>
      </c>
      <c r="B1215">
        <v>0</v>
      </c>
      <c r="C1215">
        <v>0</v>
      </c>
    </row>
    <row r="1216" spans="1:3">
      <c r="A1216" t="s">
        <v>7872</v>
      </c>
      <c r="B1216">
        <v>0</v>
      </c>
      <c r="C1216">
        <v>0</v>
      </c>
    </row>
    <row r="1217" spans="1:3">
      <c r="A1217" t="s">
        <v>7901</v>
      </c>
      <c r="B1217">
        <v>0</v>
      </c>
      <c r="C1217">
        <v>0</v>
      </c>
    </row>
    <row r="1218" spans="1:3">
      <c r="A1218" t="s">
        <v>7902</v>
      </c>
      <c r="B1218">
        <v>0</v>
      </c>
      <c r="C1218">
        <v>0</v>
      </c>
    </row>
    <row r="1219" spans="1:3">
      <c r="A1219" t="s">
        <v>7931</v>
      </c>
      <c r="B1219">
        <v>0</v>
      </c>
      <c r="C1219">
        <v>0</v>
      </c>
    </row>
    <row r="1220" spans="1:3">
      <c r="A1220" t="s">
        <v>7932</v>
      </c>
      <c r="B1220">
        <v>0</v>
      </c>
      <c r="C1220">
        <v>0</v>
      </c>
    </row>
    <row r="1221" spans="1:3">
      <c r="A1221" t="s">
        <v>7961</v>
      </c>
      <c r="B1221">
        <v>0</v>
      </c>
      <c r="C1221">
        <v>0</v>
      </c>
    </row>
    <row r="1222" spans="1:3">
      <c r="A1222" t="s">
        <v>7962</v>
      </c>
      <c r="B1222">
        <v>0</v>
      </c>
      <c r="C1222">
        <v>0</v>
      </c>
    </row>
    <row r="1223" spans="1:3">
      <c r="A1223" t="s">
        <v>7991</v>
      </c>
      <c r="B1223">
        <v>0</v>
      </c>
      <c r="C1223">
        <v>0</v>
      </c>
    </row>
    <row r="1224" spans="1:3">
      <c r="A1224" t="s">
        <v>7992</v>
      </c>
      <c r="B1224">
        <v>2</v>
      </c>
      <c r="C1224">
        <v>3.0769230797886848E-2</v>
      </c>
    </row>
    <row r="1225" spans="1:3">
      <c r="A1225" t="s">
        <v>8021</v>
      </c>
      <c r="B1225">
        <v>0</v>
      </c>
      <c r="C1225">
        <v>0</v>
      </c>
    </row>
    <row r="1226" spans="1:3">
      <c r="A1226" t="s">
        <v>8022</v>
      </c>
      <c r="B1226">
        <v>0</v>
      </c>
      <c r="C1226">
        <v>0</v>
      </c>
    </row>
    <row r="1227" spans="1:3">
      <c r="A1227" t="s">
        <v>8051</v>
      </c>
      <c r="B1227">
        <v>0</v>
      </c>
      <c r="C1227">
        <v>0</v>
      </c>
    </row>
    <row r="1228" spans="1:3">
      <c r="A1228" t="s">
        <v>8052</v>
      </c>
      <c r="B1228">
        <v>2</v>
      </c>
      <c r="C1228">
        <v>1.3333333656191826E-2</v>
      </c>
    </row>
    <row r="1229" spans="1:3">
      <c r="A1229" t="s">
        <v>10688</v>
      </c>
      <c r="B1229">
        <v>0</v>
      </c>
      <c r="C1229">
        <v>0</v>
      </c>
    </row>
    <row r="1230" spans="1:3">
      <c r="A1230" t="s">
        <v>10689</v>
      </c>
      <c r="B1230">
        <v>0</v>
      </c>
      <c r="C1230">
        <v>0</v>
      </c>
    </row>
    <row r="1231" spans="1:3">
      <c r="A1231" t="s">
        <v>7813</v>
      </c>
      <c r="B1231">
        <v>0</v>
      </c>
      <c r="C1231">
        <v>0</v>
      </c>
    </row>
    <row r="1232" spans="1:3">
      <c r="A1232" t="s">
        <v>7814</v>
      </c>
      <c r="B1232">
        <v>0</v>
      </c>
      <c r="C1232">
        <v>0</v>
      </c>
    </row>
    <row r="1233" spans="1:3">
      <c r="A1233" t="s">
        <v>7843</v>
      </c>
      <c r="B1233">
        <v>0</v>
      </c>
      <c r="C1233">
        <v>0</v>
      </c>
    </row>
    <row r="1234" spans="1:3">
      <c r="A1234" t="s">
        <v>7844</v>
      </c>
      <c r="B1234">
        <v>0</v>
      </c>
      <c r="C1234">
        <v>0</v>
      </c>
    </row>
    <row r="1235" spans="1:3">
      <c r="A1235" t="s">
        <v>7873</v>
      </c>
      <c r="B1235">
        <v>0</v>
      </c>
      <c r="C1235">
        <v>0</v>
      </c>
    </row>
    <row r="1236" spans="1:3">
      <c r="A1236" t="s">
        <v>7874</v>
      </c>
      <c r="B1236">
        <v>0</v>
      </c>
      <c r="C1236">
        <v>0</v>
      </c>
    </row>
    <row r="1237" spans="1:3">
      <c r="A1237" t="s">
        <v>7903</v>
      </c>
      <c r="B1237">
        <v>0</v>
      </c>
      <c r="C1237">
        <v>0</v>
      </c>
    </row>
    <row r="1238" spans="1:3">
      <c r="A1238" t="s">
        <v>7904</v>
      </c>
      <c r="B1238">
        <v>0</v>
      </c>
      <c r="C1238">
        <v>0</v>
      </c>
    </row>
    <row r="1239" spans="1:3">
      <c r="A1239" t="s">
        <v>7933</v>
      </c>
      <c r="B1239">
        <v>0</v>
      </c>
      <c r="C1239">
        <v>0</v>
      </c>
    </row>
    <row r="1240" spans="1:3">
      <c r="A1240" t="s">
        <v>7934</v>
      </c>
      <c r="B1240">
        <v>0</v>
      </c>
      <c r="C1240">
        <v>0</v>
      </c>
    </row>
    <row r="1241" spans="1:3">
      <c r="A1241" t="s">
        <v>7963</v>
      </c>
      <c r="B1241">
        <v>0</v>
      </c>
      <c r="C1241">
        <v>0</v>
      </c>
    </row>
    <row r="1242" spans="1:3">
      <c r="A1242" t="s">
        <v>7964</v>
      </c>
      <c r="B1242">
        <v>0</v>
      </c>
      <c r="C1242">
        <v>0</v>
      </c>
    </row>
    <row r="1243" spans="1:3">
      <c r="A1243" t="s">
        <v>7993</v>
      </c>
      <c r="B1243">
        <v>0</v>
      </c>
      <c r="C1243">
        <v>0</v>
      </c>
    </row>
    <row r="1244" spans="1:3">
      <c r="A1244" t="s">
        <v>7994</v>
      </c>
      <c r="B1244">
        <v>0</v>
      </c>
      <c r="C1244">
        <v>0</v>
      </c>
    </row>
    <row r="1245" spans="1:3">
      <c r="A1245" t="s">
        <v>8023</v>
      </c>
      <c r="B1245">
        <v>0</v>
      </c>
      <c r="C1245">
        <v>0</v>
      </c>
    </row>
    <row r="1246" spans="1:3">
      <c r="A1246" t="s">
        <v>8024</v>
      </c>
      <c r="B1246">
        <v>0</v>
      </c>
      <c r="C1246">
        <v>0</v>
      </c>
    </row>
    <row r="1247" spans="1:3">
      <c r="A1247" t="s">
        <v>8053</v>
      </c>
      <c r="B1247">
        <v>0</v>
      </c>
      <c r="C1247">
        <v>0</v>
      </c>
    </row>
    <row r="1248" spans="1:3">
      <c r="A1248" t="s">
        <v>8054</v>
      </c>
      <c r="B1248">
        <v>0</v>
      </c>
      <c r="C1248">
        <v>0</v>
      </c>
    </row>
    <row r="1249" spans="1:3">
      <c r="A1249" t="s">
        <v>10690</v>
      </c>
      <c r="B1249">
        <v>18</v>
      </c>
      <c r="C1249">
        <v>7.03125E-2</v>
      </c>
    </row>
    <row r="1250" spans="1:3">
      <c r="A1250" t="s">
        <v>10691</v>
      </c>
      <c r="B1250">
        <v>16</v>
      </c>
      <c r="C1250">
        <v>9.1954022645950317E-2</v>
      </c>
    </row>
    <row r="1251" spans="1:3">
      <c r="A1251" t="s">
        <v>7815</v>
      </c>
      <c r="B1251">
        <v>0</v>
      </c>
      <c r="C1251">
        <v>0</v>
      </c>
    </row>
    <row r="1252" spans="1:3">
      <c r="A1252" t="s">
        <v>7816</v>
      </c>
      <c r="B1252">
        <v>0</v>
      </c>
      <c r="C1252">
        <v>0</v>
      </c>
    </row>
    <row r="1253" spans="1:3">
      <c r="A1253" t="s">
        <v>7845</v>
      </c>
      <c r="B1253">
        <v>0</v>
      </c>
      <c r="C1253">
        <v>0</v>
      </c>
    </row>
    <row r="1254" spans="1:3">
      <c r="A1254" t="s">
        <v>7846</v>
      </c>
      <c r="B1254">
        <v>0</v>
      </c>
      <c r="C1254">
        <v>0</v>
      </c>
    </row>
    <row r="1255" spans="1:3">
      <c r="A1255" t="s">
        <v>7875</v>
      </c>
      <c r="B1255">
        <v>0</v>
      </c>
      <c r="C1255">
        <v>0</v>
      </c>
    </row>
    <row r="1256" spans="1:3">
      <c r="A1256" t="s">
        <v>7876</v>
      </c>
      <c r="B1256">
        <v>1</v>
      </c>
      <c r="C1256">
        <v>0.1428571492433548</v>
      </c>
    </row>
    <row r="1257" spans="1:3">
      <c r="A1257" t="s">
        <v>7905</v>
      </c>
      <c r="B1257">
        <v>0</v>
      </c>
      <c r="C1257">
        <v>0</v>
      </c>
    </row>
    <row r="1258" spans="1:3">
      <c r="A1258" t="s">
        <v>7906</v>
      </c>
      <c r="B1258">
        <v>1</v>
      </c>
      <c r="C1258">
        <v>0.1428571492433548</v>
      </c>
    </row>
    <row r="1259" spans="1:3">
      <c r="A1259" t="s">
        <v>7935</v>
      </c>
      <c r="B1259">
        <v>0</v>
      </c>
      <c r="C1259">
        <v>0</v>
      </c>
    </row>
    <row r="1260" spans="1:3">
      <c r="A1260" t="s">
        <v>7936</v>
      </c>
      <c r="B1260">
        <v>2</v>
      </c>
      <c r="C1260">
        <v>8.3333335816860199E-2</v>
      </c>
    </row>
    <row r="1261" spans="1:3">
      <c r="A1261" t="s">
        <v>7965</v>
      </c>
      <c r="B1261">
        <v>5</v>
      </c>
      <c r="C1261">
        <v>6.9444447755813599E-2</v>
      </c>
    </row>
    <row r="1262" spans="1:3">
      <c r="A1262" t="s">
        <v>7966</v>
      </c>
      <c r="B1262">
        <v>4</v>
      </c>
      <c r="C1262">
        <v>7.9999998211860657E-2</v>
      </c>
    </row>
    <row r="1263" spans="1:3">
      <c r="A1263" t="s">
        <v>7995</v>
      </c>
      <c r="B1263">
        <v>7</v>
      </c>
      <c r="C1263">
        <v>7.8651688992977142E-2</v>
      </c>
    </row>
    <row r="1264" spans="1:3">
      <c r="A1264" t="s">
        <v>7996</v>
      </c>
      <c r="B1264">
        <v>4</v>
      </c>
      <c r="C1264">
        <v>6.1538461595773697E-2</v>
      </c>
    </row>
    <row r="1265" spans="1:3">
      <c r="A1265" t="s">
        <v>8025</v>
      </c>
      <c r="B1265">
        <v>6</v>
      </c>
      <c r="C1265">
        <v>8.1081077456474304E-2</v>
      </c>
    </row>
    <row r="1266" spans="1:3">
      <c r="A1266" t="s">
        <v>8026</v>
      </c>
      <c r="B1266">
        <v>6</v>
      </c>
      <c r="C1266">
        <v>0.17142857611179352</v>
      </c>
    </row>
    <row r="1267" spans="1:3">
      <c r="A1267" t="s">
        <v>8055</v>
      </c>
      <c r="B1267">
        <v>18</v>
      </c>
      <c r="C1267">
        <v>7.6595745980739594E-2</v>
      </c>
    </row>
    <row r="1268" spans="1:3">
      <c r="A1268" t="s">
        <v>8056</v>
      </c>
      <c r="B1268">
        <v>14</v>
      </c>
      <c r="C1268">
        <v>9.3333333730697632E-2</v>
      </c>
    </row>
    <row r="1269" spans="1:3">
      <c r="A1269" t="s">
        <v>10692</v>
      </c>
      <c r="B1269">
        <v>0</v>
      </c>
      <c r="C1269">
        <v>0</v>
      </c>
    </row>
    <row r="1270" spans="1:3">
      <c r="A1270" t="s">
        <v>10693</v>
      </c>
      <c r="B1270">
        <v>0</v>
      </c>
      <c r="C1270">
        <v>0</v>
      </c>
    </row>
    <row r="1271" spans="1:3">
      <c r="A1271" t="s">
        <v>7817</v>
      </c>
      <c r="B1271">
        <v>0</v>
      </c>
      <c r="C1271">
        <v>0</v>
      </c>
    </row>
    <row r="1272" spans="1:3">
      <c r="A1272" t="s">
        <v>7818</v>
      </c>
      <c r="B1272">
        <v>0</v>
      </c>
      <c r="C1272">
        <v>0</v>
      </c>
    </row>
    <row r="1273" spans="1:3">
      <c r="A1273" t="s">
        <v>7847</v>
      </c>
      <c r="B1273">
        <v>0</v>
      </c>
      <c r="C1273">
        <v>0</v>
      </c>
    </row>
    <row r="1274" spans="1:3">
      <c r="A1274" t="s">
        <v>7848</v>
      </c>
      <c r="B1274">
        <v>0</v>
      </c>
      <c r="C1274">
        <v>0</v>
      </c>
    </row>
    <row r="1275" spans="1:3">
      <c r="A1275" t="s">
        <v>7877</v>
      </c>
      <c r="B1275">
        <v>0</v>
      </c>
      <c r="C1275">
        <v>0</v>
      </c>
    </row>
    <row r="1276" spans="1:3">
      <c r="A1276" t="s">
        <v>7878</v>
      </c>
      <c r="B1276">
        <v>0</v>
      </c>
      <c r="C1276">
        <v>0</v>
      </c>
    </row>
    <row r="1277" spans="1:3">
      <c r="A1277" t="s">
        <v>7907</v>
      </c>
      <c r="B1277">
        <v>0</v>
      </c>
      <c r="C1277">
        <v>0</v>
      </c>
    </row>
    <row r="1278" spans="1:3">
      <c r="A1278" t="s">
        <v>7908</v>
      </c>
      <c r="B1278">
        <v>0</v>
      </c>
      <c r="C1278">
        <v>0</v>
      </c>
    </row>
    <row r="1279" spans="1:3">
      <c r="A1279" t="s">
        <v>7937</v>
      </c>
      <c r="B1279">
        <v>0</v>
      </c>
      <c r="C1279">
        <v>0</v>
      </c>
    </row>
    <row r="1280" spans="1:3">
      <c r="A1280" t="s">
        <v>7938</v>
      </c>
      <c r="B1280">
        <v>0</v>
      </c>
      <c r="C1280">
        <v>0</v>
      </c>
    </row>
    <row r="1281" spans="1:3">
      <c r="A1281" t="s">
        <v>7967</v>
      </c>
      <c r="B1281">
        <v>0</v>
      </c>
      <c r="C1281">
        <v>0</v>
      </c>
    </row>
    <row r="1282" spans="1:3">
      <c r="A1282" t="s">
        <v>7968</v>
      </c>
      <c r="B1282">
        <v>0</v>
      </c>
      <c r="C1282">
        <v>0</v>
      </c>
    </row>
    <row r="1283" spans="1:3">
      <c r="A1283" t="s">
        <v>7997</v>
      </c>
      <c r="B1283">
        <v>0</v>
      </c>
      <c r="C1283">
        <v>0</v>
      </c>
    </row>
    <row r="1284" spans="1:3">
      <c r="A1284" t="s">
        <v>7998</v>
      </c>
      <c r="B1284">
        <v>0</v>
      </c>
      <c r="C1284">
        <v>0</v>
      </c>
    </row>
    <row r="1285" spans="1:3">
      <c r="A1285" t="s">
        <v>8027</v>
      </c>
      <c r="B1285">
        <v>0</v>
      </c>
      <c r="C1285">
        <v>0</v>
      </c>
    </row>
    <row r="1286" spans="1:3">
      <c r="A1286" t="s">
        <v>8028</v>
      </c>
      <c r="B1286">
        <v>0</v>
      </c>
      <c r="C1286">
        <v>0</v>
      </c>
    </row>
    <row r="1287" spans="1:3">
      <c r="A1287" t="s">
        <v>8057</v>
      </c>
      <c r="B1287">
        <v>0</v>
      </c>
      <c r="C1287">
        <v>0</v>
      </c>
    </row>
    <row r="1288" spans="1:3">
      <c r="A1288" t="s">
        <v>8058</v>
      </c>
      <c r="B1288">
        <v>0</v>
      </c>
      <c r="C1288">
        <v>0</v>
      </c>
    </row>
    <row r="1289" spans="1:3">
      <c r="A1289" t="s">
        <v>10694</v>
      </c>
      <c r="B1289">
        <v>0</v>
      </c>
      <c r="C1289">
        <v>0</v>
      </c>
    </row>
    <row r="1290" spans="1:3">
      <c r="A1290" t="s">
        <v>10695</v>
      </c>
      <c r="B1290">
        <v>0</v>
      </c>
      <c r="C1290">
        <v>0</v>
      </c>
    </row>
    <row r="1291" spans="1:3">
      <c r="A1291" t="s">
        <v>7819</v>
      </c>
      <c r="B1291">
        <v>0</v>
      </c>
      <c r="C1291">
        <v>0</v>
      </c>
    </row>
    <row r="1292" spans="1:3">
      <c r="A1292" t="s">
        <v>7820</v>
      </c>
      <c r="B1292">
        <v>0</v>
      </c>
      <c r="C1292">
        <v>0</v>
      </c>
    </row>
    <row r="1293" spans="1:3">
      <c r="A1293" t="s">
        <v>7849</v>
      </c>
      <c r="B1293">
        <v>0</v>
      </c>
      <c r="C1293">
        <v>0</v>
      </c>
    </row>
    <row r="1294" spans="1:3">
      <c r="A1294" t="s">
        <v>7850</v>
      </c>
      <c r="B1294">
        <v>0</v>
      </c>
      <c r="C1294">
        <v>0</v>
      </c>
    </row>
    <row r="1295" spans="1:3">
      <c r="A1295" t="s">
        <v>7879</v>
      </c>
      <c r="B1295">
        <v>0</v>
      </c>
      <c r="C1295">
        <v>0</v>
      </c>
    </row>
    <row r="1296" spans="1:3">
      <c r="A1296" t="s">
        <v>7880</v>
      </c>
      <c r="B1296">
        <v>0</v>
      </c>
      <c r="C1296">
        <v>0</v>
      </c>
    </row>
    <row r="1297" spans="1:3">
      <c r="A1297" t="s">
        <v>7909</v>
      </c>
      <c r="B1297">
        <v>0</v>
      </c>
      <c r="C1297">
        <v>0</v>
      </c>
    </row>
    <row r="1298" spans="1:3">
      <c r="A1298" t="s">
        <v>7910</v>
      </c>
      <c r="B1298">
        <v>0</v>
      </c>
      <c r="C1298">
        <v>0</v>
      </c>
    </row>
    <row r="1299" spans="1:3">
      <c r="A1299" t="s">
        <v>7939</v>
      </c>
      <c r="B1299">
        <v>0</v>
      </c>
      <c r="C1299">
        <v>0</v>
      </c>
    </row>
    <row r="1300" spans="1:3">
      <c r="A1300" t="s">
        <v>7940</v>
      </c>
      <c r="B1300">
        <v>0</v>
      </c>
      <c r="C1300">
        <v>0</v>
      </c>
    </row>
    <row r="1301" spans="1:3">
      <c r="A1301" t="s">
        <v>7969</v>
      </c>
      <c r="B1301">
        <v>0</v>
      </c>
      <c r="C1301">
        <v>0</v>
      </c>
    </row>
    <row r="1302" spans="1:3">
      <c r="A1302" t="s">
        <v>7970</v>
      </c>
      <c r="B1302">
        <v>0</v>
      </c>
      <c r="C1302">
        <v>0</v>
      </c>
    </row>
    <row r="1303" spans="1:3">
      <c r="A1303" t="s">
        <v>7999</v>
      </c>
      <c r="B1303">
        <v>0</v>
      </c>
      <c r="C1303">
        <v>0</v>
      </c>
    </row>
    <row r="1304" spans="1:3">
      <c r="A1304" t="s">
        <v>8000</v>
      </c>
      <c r="B1304">
        <v>0</v>
      </c>
      <c r="C1304">
        <v>0</v>
      </c>
    </row>
    <row r="1305" spans="1:3">
      <c r="A1305" t="s">
        <v>8029</v>
      </c>
      <c r="B1305">
        <v>0</v>
      </c>
      <c r="C1305">
        <v>0</v>
      </c>
    </row>
    <row r="1306" spans="1:3">
      <c r="A1306" t="s">
        <v>8030</v>
      </c>
      <c r="B1306">
        <v>0</v>
      </c>
      <c r="C1306">
        <v>0</v>
      </c>
    </row>
    <row r="1307" spans="1:3">
      <c r="A1307" t="s">
        <v>8059</v>
      </c>
      <c r="B1307">
        <v>0</v>
      </c>
      <c r="C1307">
        <v>0</v>
      </c>
    </row>
    <row r="1308" spans="1:3">
      <c r="A1308" t="s">
        <v>8060</v>
      </c>
      <c r="B1308">
        <v>0</v>
      </c>
      <c r="C1308">
        <v>0</v>
      </c>
    </row>
    <row r="1309" spans="1:3">
      <c r="A1309" t="s">
        <v>10696</v>
      </c>
      <c r="B1309">
        <v>0</v>
      </c>
      <c r="C1309">
        <v>0</v>
      </c>
    </row>
    <row r="1310" spans="1:3">
      <c r="A1310" t="s">
        <v>10697</v>
      </c>
      <c r="B1310">
        <v>0</v>
      </c>
      <c r="C1310">
        <v>0</v>
      </c>
    </row>
    <row r="1311" spans="1:3">
      <c r="A1311" t="s">
        <v>7821</v>
      </c>
      <c r="B1311">
        <v>0</v>
      </c>
      <c r="C1311">
        <v>0</v>
      </c>
    </row>
    <row r="1312" spans="1:3">
      <c r="A1312" t="s">
        <v>7822</v>
      </c>
      <c r="B1312">
        <v>0</v>
      </c>
      <c r="C1312">
        <v>0</v>
      </c>
    </row>
    <row r="1313" spans="1:3">
      <c r="A1313" t="s">
        <v>7851</v>
      </c>
      <c r="B1313">
        <v>0</v>
      </c>
      <c r="C1313">
        <v>0</v>
      </c>
    </row>
    <row r="1314" spans="1:3">
      <c r="A1314" t="s">
        <v>7852</v>
      </c>
      <c r="B1314">
        <v>0</v>
      </c>
      <c r="C1314">
        <v>0</v>
      </c>
    </row>
    <row r="1315" spans="1:3">
      <c r="A1315" t="s">
        <v>7881</v>
      </c>
      <c r="B1315">
        <v>0</v>
      </c>
      <c r="C1315">
        <v>0</v>
      </c>
    </row>
    <row r="1316" spans="1:3">
      <c r="A1316" t="s">
        <v>7882</v>
      </c>
      <c r="B1316">
        <v>0</v>
      </c>
      <c r="C1316">
        <v>0</v>
      </c>
    </row>
    <row r="1317" spans="1:3">
      <c r="A1317" t="s">
        <v>7911</v>
      </c>
      <c r="B1317">
        <v>0</v>
      </c>
      <c r="C1317">
        <v>0</v>
      </c>
    </row>
    <row r="1318" spans="1:3">
      <c r="A1318" t="s">
        <v>7912</v>
      </c>
      <c r="B1318">
        <v>0</v>
      </c>
      <c r="C1318">
        <v>0</v>
      </c>
    </row>
    <row r="1319" spans="1:3">
      <c r="A1319" t="s">
        <v>7941</v>
      </c>
      <c r="B1319">
        <v>0</v>
      </c>
      <c r="C1319">
        <v>0</v>
      </c>
    </row>
    <row r="1320" spans="1:3">
      <c r="A1320" t="s">
        <v>7942</v>
      </c>
      <c r="B1320">
        <v>0</v>
      </c>
      <c r="C1320">
        <v>0</v>
      </c>
    </row>
    <row r="1321" spans="1:3">
      <c r="A1321" t="s">
        <v>7971</v>
      </c>
      <c r="B1321">
        <v>0</v>
      </c>
      <c r="C1321">
        <v>0</v>
      </c>
    </row>
    <row r="1322" spans="1:3">
      <c r="A1322" t="s">
        <v>7972</v>
      </c>
      <c r="B1322">
        <v>0</v>
      </c>
      <c r="C1322">
        <v>0</v>
      </c>
    </row>
    <row r="1323" spans="1:3">
      <c r="A1323" t="s">
        <v>8001</v>
      </c>
      <c r="B1323">
        <v>0</v>
      </c>
      <c r="C1323">
        <v>0</v>
      </c>
    </row>
    <row r="1324" spans="1:3">
      <c r="A1324" t="s">
        <v>8002</v>
      </c>
      <c r="B1324">
        <v>0</v>
      </c>
      <c r="C1324">
        <v>0</v>
      </c>
    </row>
    <row r="1325" spans="1:3">
      <c r="A1325" t="s">
        <v>8031</v>
      </c>
      <c r="B1325">
        <v>0</v>
      </c>
      <c r="C1325">
        <v>0</v>
      </c>
    </row>
    <row r="1326" spans="1:3">
      <c r="A1326" t="s">
        <v>8032</v>
      </c>
      <c r="B1326">
        <v>0</v>
      </c>
      <c r="C1326">
        <v>0</v>
      </c>
    </row>
    <row r="1327" spans="1:3">
      <c r="A1327" t="s">
        <v>8061</v>
      </c>
      <c r="B1327">
        <v>0</v>
      </c>
      <c r="C1327">
        <v>0</v>
      </c>
    </row>
    <row r="1328" spans="1:3">
      <c r="A1328" t="s">
        <v>8062</v>
      </c>
      <c r="B1328">
        <v>0</v>
      </c>
      <c r="C1328">
        <v>0</v>
      </c>
    </row>
    <row r="1329" spans="1:3">
      <c r="A1329" t="s">
        <v>10698</v>
      </c>
      <c r="B1329">
        <v>0</v>
      </c>
      <c r="C1329">
        <v>0</v>
      </c>
    </row>
    <row r="1330" spans="1:3">
      <c r="A1330" t="s">
        <v>10699</v>
      </c>
      <c r="B1330">
        <v>0</v>
      </c>
      <c r="C1330">
        <v>0</v>
      </c>
    </row>
    <row r="1331" spans="1:3">
      <c r="A1331" t="s">
        <v>7823</v>
      </c>
      <c r="B1331">
        <v>0</v>
      </c>
      <c r="C1331">
        <v>0</v>
      </c>
    </row>
    <row r="1332" spans="1:3">
      <c r="A1332" t="s">
        <v>7824</v>
      </c>
      <c r="B1332">
        <v>0</v>
      </c>
      <c r="C1332">
        <v>0</v>
      </c>
    </row>
    <row r="1333" spans="1:3">
      <c r="A1333" t="s">
        <v>7853</v>
      </c>
      <c r="B1333">
        <v>0</v>
      </c>
      <c r="C1333">
        <v>0</v>
      </c>
    </row>
    <row r="1334" spans="1:3">
      <c r="A1334" t="s">
        <v>7854</v>
      </c>
      <c r="B1334">
        <v>0</v>
      </c>
      <c r="C1334">
        <v>0</v>
      </c>
    </row>
    <row r="1335" spans="1:3">
      <c r="A1335" t="s">
        <v>7883</v>
      </c>
      <c r="B1335">
        <v>0</v>
      </c>
      <c r="C1335">
        <v>0</v>
      </c>
    </row>
    <row r="1336" spans="1:3">
      <c r="A1336" t="s">
        <v>7884</v>
      </c>
      <c r="B1336">
        <v>0</v>
      </c>
      <c r="C1336">
        <v>0</v>
      </c>
    </row>
    <row r="1337" spans="1:3">
      <c r="A1337" t="s">
        <v>7913</v>
      </c>
      <c r="B1337">
        <v>0</v>
      </c>
      <c r="C1337">
        <v>0</v>
      </c>
    </row>
    <row r="1338" spans="1:3">
      <c r="A1338" t="s">
        <v>7914</v>
      </c>
      <c r="B1338">
        <v>0</v>
      </c>
      <c r="C1338">
        <v>0</v>
      </c>
    </row>
    <row r="1339" spans="1:3">
      <c r="A1339" t="s">
        <v>7943</v>
      </c>
      <c r="B1339">
        <v>0</v>
      </c>
      <c r="C1339">
        <v>0</v>
      </c>
    </row>
    <row r="1340" spans="1:3">
      <c r="A1340" t="s">
        <v>7944</v>
      </c>
      <c r="B1340">
        <v>0</v>
      </c>
      <c r="C1340">
        <v>0</v>
      </c>
    </row>
    <row r="1341" spans="1:3">
      <c r="A1341" t="s">
        <v>7973</v>
      </c>
      <c r="B1341">
        <v>0</v>
      </c>
      <c r="C1341">
        <v>0</v>
      </c>
    </row>
    <row r="1342" spans="1:3">
      <c r="A1342" t="s">
        <v>7974</v>
      </c>
      <c r="B1342">
        <v>0</v>
      </c>
      <c r="C1342">
        <v>0</v>
      </c>
    </row>
    <row r="1343" spans="1:3">
      <c r="A1343" t="s">
        <v>8003</v>
      </c>
      <c r="B1343">
        <v>0</v>
      </c>
      <c r="C1343">
        <v>0</v>
      </c>
    </row>
    <row r="1344" spans="1:3">
      <c r="A1344" t="s">
        <v>8004</v>
      </c>
      <c r="B1344">
        <v>0</v>
      </c>
      <c r="C1344">
        <v>0</v>
      </c>
    </row>
    <row r="1345" spans="1:3">
      <c r="A1345" t="s">
        <v>8033</v>
      </c>
      <c r="B1345">
        <v>0</v>
      </c>
      <c r="C1345">
        <v>0</v>
      </c>
    </row>
    <row r="1346" spans="1:3">
      <c r="A1346" t="s">
        <v>8034</v>
      </c>
      <c r="B1346">
        <v>0</v>
      </c>
      <c r="C1346">
        <v>0</v>
      </c>
    </row>
    <row r="1347" spans="1:3">
      <c r="A1347" t="s">
        <v>8063</v>
      </c>
      <c r="B1347">
        <v>0</v>
      </c>
      <c r="C1347">
        <v>0</v>
      </c>
    </row>
    <row r="1348" spans="1:3">
      <c r="A1348" t="s">
        <v>8064</v>
      </c>
      <c r="B1348">
        <v>0</v>
      </c>
      <c r="C1348">
        <v>0</v>
      </c>
    </row>
    <row r="1349" spans="1:3">
      <c r="A1349" t="s">
        <v>10700</v>
      </c>
      <c r="B1349">
        <v>2</v>
      </c>
      <c r="C1349">
        <v>7.8125E-3</v>
      </c>
    </row>
    <row r="1350" spans="1:3">
      <c r="A1350" t="s">
        <v>10701</v>
      </c>
      <c r="B1350">
        <v>2</v>
      </c>
      <c r="C1350">
        <v>1.149425283074379E-2</v>
      </c>
    </row>
    <row r="1351" spans="1:3">
      <c r="A1351" t="s">
        <v>7825</v>
      </c>
      <c r="B1351">
        <v>0</v>
      </c>
      <c r="C1351">
        <v>0</v>
      </c>
    </row>
    <row r="1352" spans="1:3">
      <c r="A1352" t="s">
        <v>7826</v>
      </c>
      <c r="B1352">
        <v>0</v>
      </c>
      <c r="C1352">
        <v>0</v>
      </c>
    </row>
    <row r="1353" spans="1:3">
      <c r="A1353" t="s">
        <v>7855</v>
      </c>
      <c r="B1353">
        <v>0</v>
      </c>
      <c r="C1353">
        <v>0</v>
      </c>
    </row>
    <row r="1354" spans="1:3">
      <c r="A1354" t="s">
        <v>7856</v>
      </c>
      <c r="B1354">
        <v>0</v>
      </c>
      <c r="C1354">
        <v>0</v>
      </c>
    </row>
    <row r="1355" spans="1:3">
      <c r="A1355" t="s">
        <v>7885</v>
      </c>
      <c r="B1355">
        <v>0</v>
      </c>
      <c r="C1355">
        <v>0</v>
      </c>
    </row>
    <row r="1356" spans="1:3">
      <c r="A1356" t="s">
        <v>7886</v>
      </c>
      <c r="B1356">
        <v>0</v>
      </c>
      <c r="C1356">
        <v>0</v>
      </c>
    </row>
    <row r="1357" spans="1:3">
      <c r="A1357" t="s">
        <v>7915</v>
      </c>
      <c r="B1357">
        <v>0</v>
      </c>
      <c r="C1357">
        <v>0</v>
      </c>
    </row>
    <row r="1358" spans="1:3">
      <c r="A1358" t="s">
        <v>7916</v>
      </c>
      <c r="B1358">
        <v>0</v>
      </c>
      <c r="C1358">
        <v>0</v>
      </c>
    </row>
    <row r="1359" spans="1:3">
      <c r="A1359" t="s">
        <v>7945</v>
      </c>
      <c r="B1359">
        <v>0</v>
      </c>
      <c r="C1359">
        <v>0</v>
      </c>
    </row>
    <row r="1360" spans="1:3">
      <c r="A1360" t="s">
        <v>7946</v>
      </c>
      <c r="B1360">
        <v>0</v>
      </c>
      <c r="C1360">
        <v>0</v>
      </c>
    </row>
    <row r="1361" spans="1:3">
      <c r="A1361" t="s">
        <v>7975</v>
      </c>
      <c r="B1361">
        <v>0</v>
      </c>
      <c r="C1361">
        <v>0</v>
      </c>
    </row>
    <row r="1362" spans="1:3">
      <c r="A1362" t="s">
        <v>7976</v>
      </c>
      <c r="B1362">
        <v>1</v>
      </c>
      <c r="C1362">
        <v>1.9999999552965164E-2</v>
      </c>
    </row>
    <row r="1363" spans="1:3">
      <c r="A1363" t="s">
        <v>8005</v>
      </c>
      <c r="B1363">
        <v>1</v>
      </c>
      <c r="C1363">
        <v>1.123595517128706E-2</v>
      </c>
    </row>
    <row r="1364" spans="1:3">
      <c r="A1364" t="s">
        <v>8006</v>
      </c>
      <c r="B1364">
        <v>1</v>
      </c>
      <c r="C1364">
        <v>1.5384615398943424E-2</v>
      </c>
    </row>
    <row r="1365" spans="1:3">
      <c r="A1365" t="s">
        <v>8035</v>
      </c>
      <c r="B1365">
        <v>1</v>
      </c>
      <c r="C1365">
        <v>1.3513513840734959E-2</v>
      </c>
    </row>
    <row r="1366" spans="1:3">
      <c r="A1366" t="s">
        <v>8036</v>
      </c>
      <c r="B1366">
        <v>0</v>
      </c>
      <c r="C1366">
        <v>0</v>
      </c>
    </row>
    <row r="1367" spans="1:3">
      <c r="A1367" t="s">
        <v>8065</v>
      </c>
      <c r="B1367">
        <v>2</v>
      </c>
      <c r="C1367">
        <v>8.510638028383255E-3</v>
      </c>
    </row>
    <row r="1368" spans="1:3">
      <c r="A1368" t="s">
        <v>8066</v>
      </c>
      <c r="B1368">
        <v>2</v>
      </c>
      <c r="C1368">
        <v>1.3333333656191826E-2</v>
      </c>
    </row>
    <row r="1369" spans="1:3">
      <c r="A1369" t="s">
        <v>8067</v>
      </c>
      <c r="B1369">
        <v>7</v>
      </c>
      <c r="C1369">
        <v>1.1666666269302368</v>
      </c>
    </row>
    <row r="1370" spans="1:3">
      <c r="A1370" t="s">
        <v>8068</v>
      </c>
      <c r="B1370">
        <v>14</v>
      </c>
      <c r="C1370">
        <v>1.75</v>
      </c>
    </row>
    <row r="1371" spans="1:3">
      <c r="A1371" t="s">
        <v>8069</v>
      </c>
      <c r="B1371">
        <v>3</v>
      </c>
      <c r="C1371">
        <v>3</v>
      </c>
    </row>
    <row r="1372" spans="1:3">
      <c r="A1372" t="s">
        <v>8070</v>
      </c>
      <c r="B1372">
        <v>3</v>
      </c>
      <c r="C1372">
        <v>1.5</v>
      </c>
    </row>
    <row r="1373" spans="1:3">
      <c r="A1373" t="s">
        <v>8071</v>
      </c>
      <c r="B1373">
        <v>6</v>
      </c>
      <c r="C1373">
        <v>1</v>
      </c>
    </row>
    <row r="1374" spans="1:3">
      <c r="A1374" t="s">
        <v>8072</v>
      </c>
      <c r="B1374">
        <v>20</v>
      </c>
      <c r="C1374">
        <v>2.8571429252624512</v>
      </c>
    </row>
    <row r="1375" spans="1:3">
      <c r="A1375" t="s">
        <v>8073</v>
      </c>
      <c r="B1375">
        <v>16</v>
      </c>
      <c r="C1375">
        <v>1.7777777910232544</v>
      </c>
    </row>
    <row r="1376" spans="1:3">
      <c r="A1376" t="s">
        <v>8074</v>
      </c>
      <c r="B1376">
        <v>21</v>
      </c>
      <c r="C1376">
        <v>2.625</v>
      </c>
    </row>
    <row r="1377" spans="1:3">
      <c r="A1377" t="s">
        <v>8075</v>
      </c>
      <c r="B1377">
        <v>32</v>
      </c>
      <c r="C1377">
        <v>1.4545454978942871</v>
      </c>
    </row>
    <row r="1378" spans="1:3">
      <c r="A1378" t="s">
        <v>8076</v>
      </c>
      <c r="B1378">
        <v>58</v>
      </c>
      <c r="C1378">
        <v>2.3199999332427979</v>
      </c>
    </row>
    <row r="1379" spans="1:3">
      <c r="A1379" t="s">
        <v>8077</v>
      </c>
      <c r="B1379">
        <v>200</v>
      </c>
      <c r="C1379">
        <v>2.7777776718139648</v>
      </c>
    </row>
    <row r="1380" spans="1:3">
      <c r="A1380" t="s">
        <v>8078</v>
      </c>
      <c r="B1380">
        <v>150</v>
      </c>
      <c r="C1380">
        <v>3</v>
      </c>
    </row>
    <row r="1381" spans="1:3">
      <c r="A1381" t="s">
        <v>8079</v>
      </c>
      <c r="B1381">
        <v>247</v>
      </c>
      <c r="C1381">
        <v>2.7752809524536133</v>
      </c>
    </row>
    <row r="1382" spans="1:3">
      <c r="A1382" t="s">
        <v>8080</v>
      </c>
      <c r="B1382">
        <v>179</v>
      </c>
      <c r="C1382">
        <v>2.7538461685180664</v>
      </c>
    </row>
    <row r="1383" spans="1:3">
      <c r="A1383" t="s">
        <v>8081</v>
      </c>
      <c r="B1383">
        <v>198</v>
      </c>
      <c r="C1383">
        <v>2.675675630569458</v>
      </c>
    </row>
    <row r="1384" spans="1:3">
      <c r="A1384" t="s">
        <v>8082</v>
      </c>
      <c r="B1384">
        <v>111</v>
      </c>
      <c r="C1384">
        <v>3.1714286804199219</v>
      </c>
    </row>
    <row r="1385" spans="1:3">
      <c r="A1385" t="s">
        <v>8083</v>
      </c>
      <c r="B1385">
        <v>645</v>
      </c>
      <c r="C1385">
        <v>2.7446808815002441</v>
      </c>
    </row>
    <row r="1386" spans="1:3">
      <c r="A1386" t="s">
        <v>8084</v>
      </c>
      <c r="B1386">
        <v>440</v>
      </c>
      <c r="C1386">
        <v>2.9333333969116211</v>
      </c>
    </row>
    <row r="1387" spans="1:3">
      <c r="A1387" t="s">
        <v>8085</v>
      </c>
      <c r="B1387">
        <v>677</v>
      </c>
      <c r="C1387">
        <v>2.6342413425445557</v>
      </c>
    </row>
    <row r="1388" spans="1:3">
      <c r="A1388" t="s">
        <v>8086</v>
      </c>
      <c r="B1388">
        <v>498</v>
      </c>
      <c r="C1388">
        <v>2.8457143306732178</v>
      </c>
    </row>
    <row r="1389" spans="1:3">
      <c r="A1389" t="s">
        <v>8087</v>
      </c>
      <c r="B1389">
        <v>296</v>
      </c>
      <c r="C1389">
        <v>2.5739130973815918</v>
      </c>
    </row>
    <row r="1390" spans="1:3">
      <c r="A1390" t="s">
        <v>8088</v>
      </c>
      <c r="B1390">
        <v>245</v>
      </c>
      <c r="C1390">
        <v>3.1410255432128906</v>
      </c>
    </row>
    <row r="1391" spans="1:3">
      <c r="A1391" t="s">
        <v>8089</v>
      </c>
      <c r="B1391">
        <v>146</v>
      </c>
      <c r="C1391">
        <v>2.4745762348175049</v>
      </c>
    </row>
    <row r="1392" spans="1:3">
      <c r="A1392" t="s">
        <v>8090</v>
      </c>
      <c r="B1392">
        <v>51</v>
      </c>
      <c r="C1392">
        <v>1.7586207389831543</v>
      </c>
    </row>
    <row r="1393" spans="1:3">
      <c r="A1393" t="s">
        <v>8091</v>
      </c>
      <c r="B1393">
        <v>147</v>
      </c>
      <c r="C1393">
        <v>3.5</v>
      </c>
    </row>
    <row r="1394" spans="1:3">
      <c r="A1394" t="s">
        <v>8092</v>
      </c>
      <c r="B1394">
        <v>97</v>
      </c>
      <c r="C1394">
        <v>3.5925924777984619</v>
      </c>
    </row>
    <row r="1395" spans="1:3">
      <c r="A1395" t="s">
        <v>8093</v>
      </c>
      <c r="B1395">
        <v>56</v>
      </c>
      <c r="C1395">
        <v>2.9473683834075928</v>
      </c>
    </row>
    <row r="1396" spans="1:3">
      <c r="A1396" t="s">
        <v>8094</v>
      </c>
      <c r="B1396">
        <v>47</v>
      </c>
      <c r="C1396">
        <v>2.9375</v>
      </c>
    </row>
    <row r="1397" spans="1:3">
      <c r="A1397" t="s">
        <v>8095</v>
      </c>
      <c r="B1397">
        <v>47</v>
      </c>
      <c r="C1397">
        <v>0.40869563817977905</v>
      </c>
    </row>
    <row r="1398" spans="1:3">
      <c r="A1398" t="s">
        <v>8096</v>
      </c>
      <c r="B1398">
        <v>30</v>
      </c>
      <c r="C1398">
        <v>0.38461539149284363</v>
      </c>
    </row>
    <row r="1399" spans="1:3">
      <c r="A1399" t="s">
        <v>8097</v>
      </c>
      <c r="B1399">
        <v>29</v>
      </c>
      <c r="C1399">
        <v>0.25217390060424805</v>
      </c>
    </row>
    <row r="1400" spans="1:3">
      <c r="A1400" t="s">
        <v>8098</v>
      </c>
      <c r="B1400">
        <v>20</v>
      </c>
      <c r="C1400">
        <v>0.25641027092933655</v>
      </c>
    </row>
    <row r="1401" spans="1:3">
      <c r="A1401" t="s">
        <v>8099</v>
      </c>
      <c r="B1401">
        <v>18</v>
      </c>
      <c r="C1401">
        <v>0.15652173757553101</v>
      </c>
    </row>
    <row r="1402" spans="1:3">
      <c r="A1402" t="s">
        <v>8100</v>
      </c>
      <c r="B1402">
        <v>10</v>
      </c>
      <c r="C1402">
        <v>0.12820513546466827</v>
      </c>
    </row>
    <row r="1403" spans="1:3">
      <c r="A1403" t="s">
        <v>8101</v>
      </c>
      <c r="B1403">
        <v>3</v>
      </c>
      <c r="C1403">
        <v>2.6086956262588501E-2</v>
      </c>
    </row>
    <row r="1404" spans="1:3">
      <c r="A1404" t="s">
        <v>8102</v>
      </c>
      <c r="B1404">
        <v>4</v>
      </c>
      <c r="C1404">
        <v>5.128205195069313E-2</v>
      </c>
    </row>
    <row r="1405" spans="1:3">
      <c r="A1405" t="s">
        <v>8103</v>
      </c>
      <c r="B1405">
        <v>7</v>
      </c>
      <c r="C1405">
        <v>6.0869563370943069E-2</v>
      </c>
    </row>
    <row r="1406" spans="1:3">
      <c r="A1406" t="s">
        <v>8104</v>
      </c>
      <c r="B1406">
        <v>3</v>
      </c>
      <c r="C1406">
        <v>3.8461539894342422E-2</v>
      </c>
    </row>
    <row r="1407" spans="1:3">
      <c r="A1407" t="s">
        <v>8105</v>
      </c>
      <c r="B1407">
        <v>5</v>
      </c>
      <c r="C1407">
        <v>4.3478261679410934E-2</v>
      </c>
    </row>
    <row r="1408" spans="1:3">
      <c r="A1408" t="s">
        <v>8106</v>
      </c>
      <c r="B1408">
        <v>1</v>
      </c>
      <c r="C1408">
        <v>1.2820512987673283E-2</v>
      </c>
    </row>
    <row r="1409" spans="1:3">
      <c r="A1409" t="s">
        <v>8107</v>
      </c>
      <c r="B1409">
        <v>0</v>
      </c>
      <c r="C1409">
        <v>0</v>
      </c>
    </row>
    <row r="1410" spans="1:3">
      <c r="A1410" t="s">
        <v>8108</v>
      </c>
      <c r="B1410">
        <v>0</v>
      </c>
      <c r="C1410">
        <v>0</v>
      </c>
    </row>
    <row r="1411" spans="1:3">
      <c r="A1411" t="s">
        <v>8109</v>
      </c>
      <c r="B1411">
        <v>0</v>
      </c>
      <c r="C1411">
        <v>0</v>
      </c>
    </row>
    <row r="1412" spans="1:3">
      <c r="A1412" t="s">
        <v>8110</v>
      </c>
      <c r="B1412">
        <v>1</v>
      </c>
      <c r="C1412">
        <v>1.2820512987673283E-2</v>
      </c>
    </row>
    <row r="1413" spans="1:3">
      <c r="A1413" t="s">
        <v>8111</v>
      </c>
      <c r="B1413">
        <v>0</v>
      </c>
      <c r="C1413">
        <v>0</v>
      </c>
    </row>
    <row r="1414" spans="1:3">
      <c r="A1414" t="s">
        <v>8112</v>
      </c>
      <c r="B1414">
        <v>0</v>
      </c>
      <c r="C1414">
        <v>0</v>
      </c>
    </row>
    <row r="1415" spans="1:3">
      <c r="A1415" t="s">
        <v>8113</v>
      </c>
      <c r="B1415">
        <v>6</v>
      </c>
      <c r="C1415">
        <v>5.2173912525177002E-2</v>
      </c>
    </row>
    <row r="1416" spans="1:3">
      <c r="A1416" t="s">
        <v>8114</v>
      </c>
      <c r="B1416">
        <v>7</v>
      </c>
      <c r="C1416">
        <v>8.9743591845035553E-2</v>
      </c>
    </row>
    <row r="1417" spans="1:3">
      <c r="A1417" t="s">
        <v>8115</v>
      </c>
      <c r="B1417">
        <v>0</v>
      </c>
      <c r="C1417">
        <v>0</v>
      </c>
    </row>
    <row r="1418" spans="1:3">
      <c r="A1418" t="s">
        <v>8116</v>
      </c>
      <c r="B1418">
        <v>0</v>
      </c>
      <c r="C1418">
        <v>0</v>
      </c>
    </row>
    <row r="1419" spans="1:3">
      <c r="A1419" t="s">
        <v>8117</v>
      </c>
      <c r="B1419">
        <v>0</v>
      </c>
      <c r="C1419">
        <v>0</v>
      </c>
    </row>
    <row r="1420" spans="1:3">
      <c r="A1420" t="s">
        <v>8118</v>
      </c>
      <c r="B1420">
        <v>0</v>
      </c>
      <c r="C1420">
        <v>0</v>
      </c>
    </row>
    <row r="1421" spans="1:3">
      <c r="A1421" t="s">
        <v>8119</v>
      </c>
      <c r="B1421">
        <v>0</v>
      </c>
      <c r="C1421">
        <v>0</v>
      </c>
    </row>
    <row r="1422" spans="1:3">
      <c r="A1422" t="s">
        <v>8120</v>
      </c>
      <c r="B1422">
        <v>0</v>
      </c>
      <c r="C1422">
        <v>0</v>
      </c>
    </row>
    <row r="1423" spans="1:3">
      <c r="A1423" t="s">
        <v>8121</v>
      </c>
      <c r="B1423">
        <v>0</v>
      </c>
      <c r="C1423">
        <v>0</v>
      </c>
    </row>
    <row r="1424" spans="1:3">
      <c r="A1424" t="s">
        <v>8122</v>
      </c>
      <c r="B1424">
        <v>0</v>
      </c>
      <c r="C1424">
        <v>0</v>
      </c>
    </row>
    <row r="1425" spans="1:3">
      <c r="A1425" t="s">
        <v>8123</v>
      </c>
      <c r="B1425">
        <v>0</v>
      </c>
      <c r="C1425">
        <v>0</v>
      </c>
    </row>
    <row r="1426" spans="1:3">
      <c r="A1426" t="s">
        <v>8124</v>
      </c>
      <c r="B1426">
        <v>2</v>
      </c>
      <c r="C1426">
        <v>2.5641025975346565E-2</v>
      </c>
    </row>
    <row r="1427" spans="1:3">
      <c r="A1427" t="s">
        <v>8125</v>
      </c>
      <c r="B1427">
        <v>30</v>
      </c>
      <c r="C1427">
        <v>0.50847458839416504</v>
      </c>
    </row>
    <row r="1428" spans="1:3">
      <c r="A1428" t="s">
        <v>8126</v>
      </c>
      <c r="B1428">
        <v>18</v>
      </c>
      <c r="C1428">
        <v>0.62068963050842285</v>
      </c>
    </row>
    <row r="1429" spans="1:3">
      <c r="A1429" t="s">
        <v>8127</v>
      </c>
      <c r="B1429">
        <v>15</v>
      </c>
      <c r="C1429">
        <v>0.25423729419708252</v>
      </c>
    </row>
    <row r="1430" spans="1:3">
      <c r="A1430" t="s">
        <v>8128</v>
      </c>
      <c r="B1430">
        <v>8</v>
      </c>
      <c r="C1430">
        <v>0.27586206793785095</v>
      </c>
    </row>
    <row r="1431" spans="1:3">
      <c r="A1431" t="s">
        <v>8129</v>
      </c>
      <c r="B1431">
        <v>7</v>
      </c>
      <c r="C1431">
        <v>0.11864406615495682</v>
      </c>
    </row>
    <row r="1432" spans="1:3">
      <c r="A1432" t="s">
        <v>8130</v>
      </c>
      <c r="B1432">
        <v>1</v>
      </c>
      <c r="C1432">
        <v>3.4482758492231369E-2</v>
      </c>
    </row>
    <row r="1433" spans="1:3">
      <c r="A1433" t="s">
        <v>8131</v>
      </c>
      <c r="B1433">
        <v>1</v>
      </c>
      <c r="C1433">
        <v>1.6949152573943138E-2</v>
      </c>
    </row>
    <row r="1434" spans="1:3">
      <c r="A1434" t="s">
        <v>8132</v>
      </c>
      <c r="B1434">
        <v>1</v>
      </c>
      <c r="C1434">
        <v>3.4482758492231369E-2</v>
      </c>
    </row>
    <row r="1435" spans="1:3">
      <c r="A1435" t="s">
        <v>8133</v>
      </c>
      <c r="B1435">
        <v>0</v>
      </c>
      <c r="C1435">
        <v>0</v>
      </c>
    </row>
    <row r="1436" spans="1:3">
      <c r="A1436" t="s">
        <v>8134</v>
      </c>
      <c r="B1436">
        <v>0</v>
      </c>
      <c r="C1436">
        <v>0</v>
      </c>
    </row>
    <row r="1437" spans="1:3">
      <c r="A1437" t="s">
        <v>8135</v>
      </c>
      <c r="B1437">
        <v>1</v>
      </c>
      <c r="C1437">
        <v>1.6949152573943138E-2</v>
      </c>
    </row>
    <row r="1438" spans="1:3">
      <c r="A1438" t="s">
        <v>8136</v>
      </c>
      <c r="B1438">
        <v>0</v>
      </c>
      <c r="C1438">
        <v>0</v>
      </c>
    </row>
    <row r="1439" spans="1:3">
      <c r="A1439" t="s">
        <v>8137</v>
      </c>
      <c r="B1439">
        <v>0</v>
      </c>
      <c r="C1439">
        <v>0</v>
      </c>
    </row>
    <row r="1440" spans="1:3">
      <c r="A1440" t="s">
        <v>8138</v>
      </c>
      <c r="B1440">
        <v>0</v>
      </c>
      <c r="C1440">
        <v>0</v>
      </c>
    </row>
    <row r="1441" spans="1:3">
      <c r="A1441" t="s">
        <v>8139</v>
      </c>
      <c r="B1441">
        <v>0</v>
      </c>
      <c r="C1441">
        <v>0</v>
      </c>
    </row>
    <row r="1442" spans="1:3">
      <c r="A1442" t="s">
        <v>8140</v>
      </c>
      <c r="B1442">
        <v>0</v>
      </c>
      <c r="C1442">
        <v>0</v>
      </c>
    </row>
    <row r="1443" spans="1:3">
      <c r="A1443" t="s">
        <v>8141</v>
      </c>
      <c r="B1443">
        <v>0</v>
      </c>
      <c r="C1443">
        <v>0</v>
      </c>
    </row>
    <row r="1444" spans="1:3">
      <c r="A1444" t="s">
        <v>8142</v>
      </c>
      <c r="B1444">
        <v>0</v>
      </c>
      <c r="C1444">
        <v>0</v>
      </c>
    </row>
    <row r="1445" spans="1:3">
      <c r="A1445" t="s">
        <v>8143</v>
      </c>
      <c r="B1445">
        <v>4</v>
      </c>
      <c r="C1445">
        <v>6.7796610295772552E-2</v>
      </c>
    </row>
    <row r="1446" spans="1:3">
      <c r="A1446" t="s">
        <v>8144</v>
      </c>
      <c r="B1446">
        <v>1</v>
      </c>
      <c r="C1446">
        <v>3.4482758492231369E-2</v>
      </c>
    </row>
    <row r="1447" spans="1:3">
      <c r="A1447" t="s">
        <v>8145</v>
      </c>
      <c r="B1447">
        <v>0</v>
      </c>
      <c r="C1447">
        <v>0</v>
      </c>
    </row>
    <row r="1448" spans="1:3">
      <c r="A1448" t="s">
        <v>8146</v>
      </c>
      <c r="B1448">
        <v>0</v>
      </c>
      <c r="C1448">
        <v>0</v>
      </c>
    </row>
    <row r="1449" spans="1:3">
      <c r="A1449" t="s">
        <v>8147</v>
      </c>
      <c r="B1449">
        <v>0</v>
      </c>
      <c r="C1449">
        <v>0</v>
      </c>
    </row>
    <row r="1450" spans="1:3">
      <c r="A1450" t="s">
        <v>8148</v>
      </c>
      <c r="B1450">
        <v>0</v>
      </c>
      <c r="C1450">
        <v>0</v>
      </c>
    </row>
    <row r="1451" spans="1:3">
      <c r="A1451" t="s">
        <v>8149</v>
      </c>
      <c r="B1451">
        <v>0</v>
      </c>
      <c r="C1451">
        <v>0</v>
      </c>
    </row>
    <row r="1452" spans="1:3">
      <c r="A1452" t="s">
        <v>8150</v>
      </c>
      <c r="B1452">
        <v>0</v>
      </c>
      <c r="C1452">
        <v>0</v>
      </c>
    </row>
    <row r="1453" spans="1:3">
      <c r="A1453" t="s">
        <v>8151</v>
      </c>
      <c r="B1453">
        <v>0</v>
      </c>
      <c r="C1453">
        <v>0</v>
      </c>
    </row>
    <row r="1454" spans="1:3">
      <c r="A1454" t="s">
        <v>8152</v>
      </c>
      <c r="B1454">
        <v>0</v>
      </c>
      <c r="C1454">
        <v>0</v>
      </c>
    </row>
    <row r="1455" spans="1:3">
      <c r="A1455" t="s">
        <v>8153</v>
      </c>
      <c r="B1455">
        <v>1</v>
      </c>
      <c r="C1455">
        <v>1.6949152573943138E-2</v>
      </c>
    </row>
    <row r="1456" spans="1:3">
      <c r="A1456" t="s">
        <v>8154</v>
      </c>
      <c r="B1456">
        <v>0</v>
      </c>
      <c r="C1456">
        <v>0</v>
      </c>
    </row>
    <row r="1457" spans="1:3">
      <c r="A1457" t="s">
        <v>8155</v>
      </c>
      <c r="B1457">
        <v>16</v>
      </c>
      <c r="C1457">
        <v>0.380952388048172</v>
      </c>
    </row>
    <row r="1458" spans="1:3">
      <c r="A1458" t="s">
        <v>8156</v>
      </c>
      <c r="B1458">
        <v>8</v>
      </c>
      <c r="C1458">
        <v>0.29629629850387573</v>
      </c>
    </row>
    <row r="1459" spans="1:3">
      <c r="A1459" t="s">
        <v>8157</v>
      </c>
      <c r="B1459">
        <v>8</v>
      </c>
      <c r="C1459">
        <v>0.190476194024086</v>
      </c>
    </row>
    <row r="1460" spans="1:3">
      <c r="A1460" t="s">
        <v>8158</v>
      </c>
      <c r="B1460">
        <v>9</v>
      </c>
      <c r="C1460">
        <v>0.3333333432674408</v>
      </c>
    </row>
    <row r="1461" spans="1:3">
      <c r="A1461" t="s">
        <v>8159</v>
      </c>
      <c r="B1461">
        <v>4</v>
      </c>
      <c r="C1461">
        <v>9.5238097012042999E-2</v>
      </c>
    </row>
    <row r="1462" spans="1:3">
      <c r="A1462" t="s">
        <v>8160</v>
      </c>
      <c r="B1462">
        <v>0</v>
      </c>
      <c r="C1462">
        <v>0</v>
      </c>
    </row>
    <row r="1463" spans="1:3">
      <c r="A1463" t="s">
        <v>8161</v>
      </c>
      <c r="B1463">
        <v>2</v>
      </c>
      <c r="C1463">
        <v>4.76190485060215E-2</v>
      </c>
    </row>
    <row r="1464" spans="1:3">
      <c r="A1464" t="s">
        <v>8162</v>
      </c>
      <c r="B1464">
        <v>2</v>
      </c>
      <c r="C1464">
        <v>7.4074074625968933E-2</v>
      </c>
    </row>
    <row r="1465" spans="1:3">
      <c r="A1465" t="s">
        <v>8163</v>
      </c>
      <c r="B1465">
        <v>6</v>
      </c>
      <c r="C1465">
        <v>0.1428571492433548</v>
      </c>
    </row>
    <row r="1466" spans="1:3">
      <c r="A1466" t="s">
        <v>8164</v>
      </c>
      <c r="B1466">
        <v>3</v>
      </c>
      <c r="C1466">
        <v>0.1111111119389534</v>
      </c>
    </row>
    <row r="1467" spans="1:3">
      <c r="A1467" t="s">
        <v>8165</v>
      </c>
      <c r="B1467">
        <v>0</v>
      </c>
      <c r="C1467">
        <v>0</v>
      </c>
    </row>
    <row r="1468" spans="1:3">
      <c r="A1468" t="s">
        <v>8166</v>
      </c>
      <c r="B1468">
        <v>0</v>
      </c>
      <c r="C1468">
        <v>0</v>
      </c>
    </row>
    <row r="1469" spans="1:3">
      <c r="A1469" t="s">
        <v>8167</v>
      </c>
      <c r="B1469">
        <v>0</v>
      </c>
      <c r="C1469">
        <v>0</v>
      </c>
    </row>
    <row r="1470" spans="1:3">
      <c r="A1470" t="s">
        <v>8168</v>
      </c>
      <c r="B1470">
        <v>0</v>
      </c>
      <c r="C1470">
        <v>0</v>
      </c>
    </row>
    <row r="1471" spans="1:3">
      <c r="A1471" t="s">
        <v>8169</v>
      </c>
      <c r="B1471">
        <v>0</v>
      </c>
      <c r="C1471">
        <v>0</v>
      </c>
    </row>
    <row r="1472" spans="1:3">
      <c r="A1472" t="s">
        <v>8170</v>
      </c>
      <c r="B1472">
        <v>1</v>
      </c>
      <c r="C1472">
        <v>3.7037037312984467E-2</v>
      </c>
    </row>
    <row r="1473" spans="1:3">
      <c r="A1473" t="s">
        <v>8171</v>
      </c>
      <c r="B1473">
        <v>0</v>
      </c>
      <c r="C1473">
        <v>0</v>
      </c>
    </row>
    <row r="1474" spans="1:3">
      <c r="A1474" t="s">
        <v>8172</v>
      </c>
      <c r="B1474">
        <v>0</v>
      </c>
      <c r="C1474">
        <v>0</v>
      </c>
    </row>
    <row r="1475" spans="1:3">
      <c r="A1475" t="s">
        <v>8173</v>
      </c>
      <c r="B1475">
        <v>5</v>
      </c>
      <c r="C1475">
        <v>0.1190476194024086</v>
      </c>
    </row>
    <row r="1476" spans="1:3">
      <c r="A1476" t="s">
        <v>8174</v>
      </c>
      <c r="B1476">
        <v>4</v>
      </c>
      <c r="C1476">
        <v>0.14814814925193787</v>
      </c>
    </row>
    <row r="1477" spans="1:3">
      <c r="A1477" t="s">
        <v>8175</v>
      </c>
      <c r="B1477">
        <v>0</v>
      </c>
      <c r="C1477">
        <v>0</v>
      </c>
    </row>
    <row r="1478" spans="1:3">
      <c r="A1478" t="s">
        <v>8176</v>
      </c>
      <c r="B1478">
        <v>0</v>
      </c>
      <c r="C1478">
        <v>0</v>
      </c>
    </row>
    <row r="1479" spans="1:3">
      <c r="A1479" t="s">
        <v>8177</v>
      </c>
      <c r="B1479">
        <v>0</v>
      </c>
      <c r="C1479">
        <v>0</v>
      </c>
    </row>
    <row r="1480" spans="1:3">
      <c r="A1480" t="s">
        <v>8178</v>
      </c>
      <c r="B1480">
        <v>0</v>
      </c>
      <c r="C1480">
        <v>0</v>
      </c>
    </row>
    <row r="1481" spans="1:3">
      <c r="A1481" t="s">
        <v>8179</v>
      </c>
      <c r="B1481">
        <v>0</v>
      </c>
      <c r="C1481">
        <v>0</v>
      </c>
    </row>
    <row r="1482" spans="1:3">
      <c r="A1482" t="s">
        <v>8180</v>
      </c>
      <c r="B1482">
        <v>0</v>
      </c>
      <c r="C1482">
        <v>0</v>
      </c>
    </row>
    <row r="1483" spans="1:3">
      <c r="A1483" t="s">
        <v>8181</v>
      </c>
      <c r="B1483">
        <v>0</v>
      </c>
      <c r="C1483">
        <v>0</v>
      </c>
    </row>
    <row r="1484" spans="1:3">
      <c r="A1484" t="s">
        <v>8182</v>
      </c>
      <c r="B1484">
        <v>0</v>
      </c>
      <c r="C1484">
        <v>0</v>
      </c>
    </row>
    <row r="1485" spans="1:3">
      <c r="A1485" t="s">
        <v>8183</v>
      </c>
      <c r="B1485">
        <v>1</v>
      </c>
      <c r="C1485">
        <v>2.380952425301075E-2</v>
      </c>
    </row>
    <row r="1486" spans="1:3">
      <c r="A1486" t="s">
        <v>8184</v>
      </c>
      <c r="B1486">
        <v>0</v>
      </c>
      <c r="C1486">
        <v>0</v>
      </c>
    </row>
    <row r="1487" spans="1:3">
      <c r="A1487" t="s">
        <v>8185</v>
      </c>
      <c r="B1487">
        <v>11</v>
      </c>
      <c r="C1487">
        <v>0.57894736528396606</v>
      </c>
    </row>
    <row r="1488" spans="1:3">
      <c r="A1488" t="s">
        <v>8186</v>
      </c>
      <c r="B1488">
        <v>9</v>
      </c>
      <c r="C1488">
        <v>0.5625</v>
      </c>
    </row>
    <row r="1489" spans="1:3">
      <c r="A1489" t="s">
        <v>8187</v>
      </c>
      <c r="B1489">
        <v>3</v>
      </c>
      <c r="C1489">
        <v>0.15789473056793213</v>
      </c>
    </row>
    <row r="1490" spans="1:3">
      <c r="A1490" t="s">
        <v>8188</v>
      </c>
      <c r="B1490">
        <v>1</v>
      </c>
      <c r="C1490">
        <v>6.25E-2</v>
      </c>
    </row>
    <row r="1491" spans="1:3">
      <c r="A1491" t="s">
        <v>8189</v>
      </c>
      <c r="B1491">
        <v>0</v>
      </c>
      <c r="C1491">
        <v>0</v>
      </c>
    </row>
    <row r="1492" spans="1:3">
      <c r="A1492" t="s">
        <v>8190</v>
      </c>
      <c r="B1492">
        <v>1</v>
      </c>
      <c r="C1492">
        <v>6.25E-2</v>
      </c>
    </row>
    <row r="1493" spans="1:3">
      <c r="A1493" t="s">
        <v>8191</v>
      </c>
      <c r="B1493">
        <v>1</v>
      </c>
      <c r="C1493">
        <v>5.2631579339504242E-2</v>
      </c>
    </row>
    <row r="1494" spans="1:3">
      <c r="A1494" t="s">
        <v>8192</v>
      </c>
      <c r="B1494">
        <v>2</v>
      </c>
      <c r="C1494">
        <v>0.125</v>
      </c>
    </row>
    <row r="1495" spans="1:3">
      <c r="A1495" t="s">
        <v>8193</v>
      </c>
      <c r="B1495">
        <v>1</v>
      </c>
      <c r="C1495">
        <v>5.2631579339504242E-2</v>
      </c>
    </row>
    <row r="1496" spans="1:3">
      <c r="A1496" t="s">
        <v>8194</v>
      </c>
      <c r="B1496">
        <v>1</v>
      </c>
      <c r="C1496">
        <v>6.25E-2</v>
      </c>
    </row>
    <row r="1497" spans="1:3">
      <c r="A1497" t="s">
        <v>8195</v>
      </c>
      <c r="B1497">
        <v>0</v>
      </c>
      <c r="C1497">
        <v>0</v>
      </c>
    </row>
    <row r="1498" spans="1:3">
      <c r="A1498" t="s">
        <v>8196</v>
      </c>
      <c r="B1498">
        <v>0</v>
      </c>
      <c r="C1498">
        <v>0</v>
      </c>
    </row>
    <row r="1499" spans="1:3">
      <c r="A1499" t="s">
        <v>8197</v>
      </c>
      <c r="B1499">
        <v>0</v>
      </c>
      <c r="C1499">
        <v>0</v>
      </c>
    </row>
    <row r="1500" spans="1:3">
      <c r="A1500" t="s">
        <v>8198</v>
      </c>
      <c r="B1500">
        <v>0</v>
      </c>
      <c r="C1500">
        <v>0</v>
      </c>
    </row>
    <row r="1501" spans="1:3">
      <c r="A1501" t="s">
        <v>8199</v>
      </c>
      <c r="B1501">
        <v>0</v>
      </c>
      <c r="C1501">
        <v>0</v>
      </c>
    </row>
    <row r="1502" spans="1:3">
      <c r="A1502" t="s">
        <v>8200</v>
      </c>
      <c r="B1502">
        <v>0</v>
      </c>
      <c r="C1502">
        <v>0</v>
      </c>
    </row>
    <row r="1503" spans="1:3">
      <c r="A1503" t="s">
        <v>8201</v>
      </c>
      <c r="B1503">
        <v>0</v>
      </c>
      <c r="C1503">
        <v>0</v>
      </c>
    </row>
    <row r="1504" spans="1:3">
      <c r="A1504" t="s">
        <v>8202</v>
      </c>
      <c r="B1504">
        <v>0</v>
      </c>
      <c r="C1504">
        <v>0</v>
      </c>
    </row>
    <row r="1505" spans="1:3">
      <c r="A1505" t="s">
        <v>8203</v>
      </c>
      <c r="B1505">
        <v>3</v>
      </c>
      <c r="C1505">
        <v>0.15789473056793213</v>
      </c>
    </row>
    <row r="1506" spans="1:3">
      <c r="A1506" t="s">
        <v>8204</v>
      </c>
      <c r="B1506">
        <v>2</v>
      </c>
      <c r="C1506">
        <v>0.125</v>
      </c>
    </row>
    <row r="1507" spans="1:3">
      <c r="A1507" t="s">
        <v>8205</v>
      </c>
      <c r="B1507">
        <v>0</v>
      </c>
      <c r="C1507">
        <v>0</v>
      </c>
    </row>
    <row r="1508" spans="1:3">
      <c r="A1508" t="s">
        <v>8206</v>
      </c>
      <c r="B1508">
        <v>0</v>
      </c>
      <c r="C1508">
        <v>0</v>
      </c>
    </row>
    <row r="1509" spans="1:3">
      <c r="A1509" t="s">
        <v>8207</v>
      </c>
      <c r="B1509">
        <v>0</v>
      </c>
      <c r="C1509">
        <v>0</v>
      </c>
    </row>
    <row r="1510" spans="1:3">
      <c r="A1510" t="s">
        <v>8208</v>
      </c>
      <c r="B1510">
        <v>0</v>
      </c>
      <c r="C1510">
        <v>0</v>
      </c>
    </row>
    <row r="1511" spans="1:3">
      <c r="A1511" t="s">
        <v>8209</v>
      </c>
      <c r="B1511">
        <v>0</v>
      </c>
      <c r="C1511">
        <v>0</v>
      </c>
    </row>
    <row r="1512" spans="1:3">
      <c r="A1512" t="s">
        <v>8210</v>
      </c>
      <c r="B1512">
        <v>0</v>
      </c>
      <c r="C1512">
        <v>0</v>
      </c>
    </row>
    <row r="1513" spans="1:3">
      <c r="A1513" t="s">
        <v>8211</v>
      </c>
      <c r="B1513">
        <v>0</v>
      </c>
      <c r="C1513">
        <v>0</v>
      </c>
    </row>
    <row r="1514" spans="1:3">
      <c r="A1514" t="s">
        <v>8212</v>
      </c>
      <c r="B1514">
        <v>0</v>
      </c>
      <c r="C1514">
        <v>0</v>
      </c>
    </row>
    <row r="1515" spans="1:3">
      <c r="A1515" t="s">
        <v>8213</v>
      </c>
      <c r="B1515">
        <v>0</v>
      </c>
      <c r="C1515">
        <v>0</v>
      </c>
    </row>
    <row r="1516" spans="1:3">
      <c r="A1516" t="s">
        <v>8214</v>
      </c>
      <c r="B1516">
        <v>0</v>
      </c>
      <c r="C1516">
        <v>0</v>
      </c>
    </row>
    <row r="1517" spans="1:3">
      <c r="A1517" t="s">
        <v>8215</v>
      </c>
      <c r="B1517">
        <v>13</v>
      </c>
      <c r="C1517">
        <v>8.2802549004554749E-2</v>
      </c>
    </row>
    <row r="1518" spans="1:3">
      <c r="A1518" t="s">
        <v>8216</v>
      </c>
      <c r="B1518">
        <v>45</v>
      </c>
      <c r="C1518">
        <v>0.28662419319152832</v>
      </c>
    </row>
    <row r="1519" spans="1:3">
      <c r="A1519" t="s">
        <v>8217</v>
      </c>
      <c r="B1519">
        <v>4</v>
      </c>
      <c r="C1519">
        <v>2.5477707386016846E-2</v>
      </c>
    </row>
    <row r="1520" spans="1:3">
      <c r="A1520" t="s">
        <v>8218</v>
      </c>
      <c r="B1520">
        <v>22</v>
      </c>
      <c r="C1520">
        <v>0.14012739062309265</v>
      </c>
    </row>
    <row r="1521" spans="1:3">
      <c r="A1521" t="s">
        <v>8219</v>
      </c>
      <c r="B1521">
        <v>33</v>
      </c>
      <c r="C1521">
        <v>0.21019108593463898</v>
      </c>
    </row>
    <row r="1522" spans="1:3">
      <c r="A1522" t="s">
        <v>8220</v>
      </c>
      <c r="B1522">
        <v>13</v>
      </c>
      <c r="C1522">
        <v>8.2802549004554749E-2</v>
      </c>
    </row>
    <row r="1523" spans="1:3">
      <c r="A1523" t="s">
        <v>8221</v>
      </c>
      <c r="B1523">
        <v>1</v>
      </c>
      <c r="C1523">
        <v>6.3694268465042114E-3</v>
      </c>
    </row>
    <row r="1524" spans="1:3">
      <c r="A1524" t="s">
        <v>8222</v>
      </c>
      <c r="B1524">
        <v>14</v>
      </c>
      <c r="C1524">
        <v>8.917197585105896E-2</v>
      </c>
    </row>
    <row r="1525" spans="1:3">
      <c r="A1525" t="s">
        <v>8223</v>
      </c>
      <c r="B1525">
        <v>0</v>
      </c>
      <c r="C1525">
        <v>0</v>
      </c>
    </row>
    <row r="1526" spans="1:3">
      <c r="A1526" t="s">
        <v>8224</v>
      </c>
      <c r="B1526">
        <v>1</v>
      </c>
      <c r="C1526">
        <v>6.3694268465042114E-3</v>
      </c>
    </row>
    <row r="1527" spans="1:3">
      <c r="A1527" t="s">
        <v>8225</v>
      </c>
      <c r="B1527">
        <v>30</v>
      </c>
      <c r="C1527">
        <v>0.19108280539512634</v>
      </c>
    </row>
    <row r="1528" spans="1:3">
      <c r="A1528" t="s">
        <v>8226</v>
      </c>
      <c r="B1528">
        <v>9</v>
      </c>
      <c r="C1528">
        <v>5.7324841618537903E-2</v>
      </c>
    </row>
    <row r="1529" spans="1:3">
      <c r="A1529" t="s">
        <v>8227</v>
      </c>
      <c r="B1529">
        <v>65</v>
      </c>
      <c r="C1529">
        <v>0.41401273012161255</v>
      </c>
    </row>
    <row r="1530" spans="1:3">
      <c r="A1530" t="s">
        <v>8228</v>
      </c>
      <c r="B1530">
        <v>2</v>
      </c>
      <c r="C1530">
        <v>2.5974025949835777E-2</v>
      </c>
    </row>
    <row r="1531" spans="1:3">
      <c r="A1531" t="s">
        <v>8229</v>
      </c>
      <c r="B1531">
        <v>16</v>
      </c>
      <c r="C1531">
        <v>0.20779220759868622</v>
      </c>
    </row>
    <row r="1532" spans="1:3">
      <c r="A1532" t="s">
        <v>8230</v>
      </c>
      <c r="B1532">
        <v>6</v>
      </c>
      <c r="C1532">
        <v>7.7922075986862183E-2</v>
      </c>
    </row>
    <row r="1533" spans="1:3">
      <c r="A1533" t="s">
        <v>8231</v>
      </c>
      <c r="B1533">
        <v>7</v>
      </c>
      <c r="C1533">
        <v>9.0909093618392944E-2</v>
      </c>
    </row>
    <row r="1534" spans="1:3">
      <c r="A1534" t="s">
        <v>8232</v>
      </c>
      <c r="B1534">
        <v>16</v>
      </c>
      <c r="C1534">
        <v>0.20779220759868622</v>
      </c>
    </row>
    <row r="1535" spans="1:3">
      <c r="A1535" t="s">
        <v>8233</v>
      </c>
      <c r="B1535">
        <v>4</v>
      </c>
      <c r="C1535">
        <v>5.1948051899671555E-2</v>
      </c>
    </row>
    <row r="1536" spans="1:3">
      <c r="A1536" t="s">
        <v>8234</v>
      </c>
      <c r="B1536">
        <v>0</v>
      </c>
      <c r="C1536">
        <v>0</v>
      </c>
    </row>
    <row r="1537" spans="1:3">
      <c r="A1537" t="s">
        <v>8235</v>
      </c>
      <c r="B1537">
        <v>0</v>
      </c>
      <c r="C1537">
        <v>0</v>
      </c>
    </row>
    <row r="1538" spans="1:3">
      <c r="A1538" t="s">
        <v>8236</v>
      </c>
      <c r="B1538">
        <v>0</v>
      </c>
      <c r="C1538">
        <v>0</v>
      </c>
    </row>
    <row r="1539" spans="1:3">
      <c r="A1539" t="s">
        <v>8237</v>
      </c>
      <c r="B1539">
        <v>0</v>
      </c>
      <c r="C1539">
        <v>0</v>
      </c>
    </row>
    <row r="1540" spans="1:3">
      <c r="A1540" t="s">
        <v>8238</v>
      </c>
      <c r="B1540">
        <v>11</v>
      </c>
      <c r="C1540">
        <v>0.1428571492433548</v>
      </c>
    </row>
    <row r="1541" spans="1:3">
      <c r="A1541" t="s">
        <v>8239</v>
      </c>
      <c r="B1541">
        <v>2</v>
      </c>
      <c r="C1541">
        <v>2.5974025949835777E-2</v>
      </c>
    </row>
    <row r="1542" spans="1:3">
      <c r="A1542" t="s">
        <v>8240</v>
      </c>
      <c r="B1542">
        <v>30</v>
      </c>
      <c r="C1542">
        <v>0.38961037993431091</v>
      </c>
    </row>
    <row r="1543" spans="1:3">
      <c r="A1543" t="s">
        <v>8241</v>
      </c>
      <c r="B1543">
        <v>6</v>
      </c>
      <c r="C1543">
        <v>0.10526315867900848</v>
      </c>
    </row>
    <row r="1544" spans="1:3">
      <c r="A1544" t="s">
        <v>8242</v>
      </c>
      <c r="B1544">
        <v>15</v>
      </c>
      <c r="C1544">
        <v>0.26315790414810181</v>
      </c>
    </row>
    <row r="1545" spans="1:3">
      <c r="A1545" t="s">
        <v>8243</v>
      </c>
      <c r="B1545">
        <v>5</v>
      </c>
      <c r="C1545">
        <v>8.7719298899173737E-2</v>
      </c>
    </row>
    <row r="1546" spans="1:3">
      <c r="A1546" t="s">
        <v>8244</v>
      </c>
      <c r="B1546">
        <v>5</v>
      </c>
      <c r="C1546">
        <v>8.7719298899173737E-2</v>
      </c>
    </row>
    <row r="1547" spans="1:3">
      <c r="A1547" t="s">
        <v>8245</v>
      </c>
      <c r="B1547">
        <v>18</v>
      </c>
      <c r="C1547">
        <v>0.31578946113586426</v>
      </c>
    </row>
    <row r="1548" spans="1:3">
      <c r="A1548" t="s">
        <v>8246</v>
      </c>
      <c r="B1548">
        <v>5</v>
      </c>
      <c r="C1548">
        <v>8.7719298899173737E-2</v>
      </c>
    </row>
    <row r="1549" spans="1:3">
      <c r="A1549" t="s">
        <v>8247</v>
      </c>
      <c r="B1549">
        <v>0</v>
      </c>
      <c r="C1549">
        <v>0</v>
      </c>
    </row>
    <row r="1550" spans="1:3">
      <c r="A1550" t="s">
        <v>8248</v>
      </c>
      <c r="B1550">
        <v>2</v>
      </c>
      <c r="C1550">
        <v>3.5087719559669495E-2</v>
      </c>
    </row>
    <row r="1551" spans="1:3">
      <c r="A1551" t="s">
        <v>8249</v>
      </c>
      <c r="B1551">
        <v>0</v>
      </c>
      <c r="C1551">
        <v>0</v>
      </c>
    </row>
    <row r="1552" spans="1:3">
      <c r="A1552" t="s">
        <v>8250</v>
      </c>
      <c r="B1552">
        <v>0</v>
      </c>
      <c r="C1552">
        <v>0</v>
      </c>
    </row>
    <row r="1553" spans="1:3">
      <c r="A1553" t="s">
        <v>8251</v>
      </c>
      <c r="B1553">
        <v>14</v>
      </c>
      <c r="C1553">
        <v>0.24561403691768646</v>
      </c>
    </row>
    <row r="1554" spans="1:3">
      <c r="A1554" t="s">
        <v>8252</v>
      </c>
      <c r="B1554">
        <v>2</v>
      </c>
      <c r="C1554">
        <v>3.5087719559669495E-2</v>
      </c>
    </row>
    <row r="1555" spans="1:3">
      <c r="A1555" t="s">
        <v>8253</v>
      </c>
      <c r="B1555">
        <v>20</v>
      </c>
      <c r="C1555">
        <v>0.35087719559669495</v>
      </c>
    </row>
    <row r="1556" spans="1:3">
      <c r="A1556" t="s">
        <v>8254</v>
      </c>
      <c r="B1556">
        <v>4</v>
      </c>
      <c r="C1556">
        <v>0.13793103396892548</v>
      </c>
    </row>
    <row r="1557" spans="1:3">
      <c r="A1557" t="s">
        <v>8255</v>
      </c>
      <c r="B1557">
        <v>9</v>
      </c>
      <c r="C1557">
        <v>0.31034481525421143</v>
      </c>
    </row>
    <row r="1558" spans="1:3">
      <c r="A1558" t="s">
        <v>8256</v>
      </c>
      <c r="B1558">
        <v>2</v>
      </c>
      <c r="C1558">
        <v>6.8965516984462738E-2</v>
      </c>
    </row>
    <row r="1559" spans="1:3">
      <c r="A1559" t="s">
        <v>8257</v>
      </c>
      <c r="B1559">
        <v>2</v>
      </c>
      <c r="C1559">
        <v>6.8965516984462738E-2</v>
      </c>
    </row>
    <row r="1560" spans="1:3">
      <c r="A1560" t="s">
        <v>8258</v>
      </c>
      <c r="B1560">
        <v>8</v>
      </c>
      <c r="C1560">
        <v>0.27586206793785095</v>
      </c>
    </row>
    <row r="1561" spans="1:3">
      <c r="A1561" t="s">
        <v>8259</v>
      </c>
      <c r="B1561">
        <v>1</v>
      </c>
      <c r="C1561">
        <v>3.4482758492231369E-2</v>
      </c>
    </row>
    <row r="1562" spans="1:3">
      <c r="A1562" t="s">
        <v>8260</v>
      </c>
      <c r="B1562">
        <v>0</v>
      </c>
      <c r="C1562">
        <v>0</v>
      </c>
    </row>
    <row r="1563" spans="1:3">
      <c r="A1563" t="s">
        <v>8261</v>
      </c>
      <c r="B1563">
        <v>2</v>
      </c>
      <c r="C1563">
        <v>6.8965516984462738E-2</v>
      </c>
    </row>
    <row r="1564" spans="1:3">
      <c r="A1564" t="s">
        <v>8262</v>
      </c>
      <c r="B1564">
        <v>0</v>
      </c>
      <c r="C1564">
        <v>0</v>
      </c>
    </row>
    <row r="1565" spans="1:3">
      <c r="A1565" t="s">
        <v>8263</v>
      </c>
      <c r="B1565">
        <v>0</v>
      </c>
      <c r="C1565">
        <v>0</v>
      </c>
    </row>
    <row r="1566" spans="1:3">
      <c r="A1566" t="s">
        <v>8264</v>
      </c>
      <c r="B1566">
        <v>7</v>
      </c>
      <c r="C1566">
        <v>0.24137930572032928</v>
      </c>
    </row>
    <row r="1567" spans="1:3">
      <c r="A1567" t="s">
        <v>8265</v>
      </c>
      <c r="B1567">
        <v>0</v>
      </c>
      <c r="C1567">
        <v>0</v>
      </c>
    </row>
    <row r="1568" spans="1:3">
      <c r="A1568" t="s">
        <v>8266</v>
      </c>
      <c r="B1568">
        <v>9</v>
      </c>
      <c r="C1568">
        <v>0.31034481525421143</v>
      </c>
    </row>
    <row r="1569" spans="1:3">
      <c r="A1569" t="s">
        <v>8267</v>
      </c>
      <c r="B1569">
        <v>27</v>
      </c>
      <c r="C1569">
        <v>7.5000002980232239E-2</v>
      </c>
    </row>
    <row r="1570" spans="1:3">
      <c r="A1570" t="s">
        <v>8268</v>
      </c>
      <c r="B1570">
        <v>97</v>
      </c>
      <c r="C1570">
        <v>0.26944443583488464</v>
      </c>
    </row>
    <row r="1571" spans="1:3">
      <c r="A1571" t="s">
        <v>8269</v>
      </c>
      <c r="B1571">
        <v>17</v>
      </c>
      <c r="C1571">
        <v>4.722222313284874E-2</v>
      </c>
    </row>
    <row r="1572" spans="1:3">
      <c r="A1572" t="s">
        <v>8270</v>
      </c>
      <c r="B1572">
        <v>40</v>
      </c>
      <c r="C1572">
        <v>0.1111111119389534</v>
      </c>
    </row>
    <row r="1573" spans="1:3">
      <c r="A1573" t="s">
        <v>8271</v>
      </c>
      <c r="B1573">
        <v>85</v>
      </c>
      <c r="C1573">
        <v>0.2361111044883728</v>
      </c>
    </row>
    <row r="1574" spans="1:3">
      <c r="A1574" t="s">
        <v>8272</v>
      </c>
      <c r="B1574">
        <v>23</v>
      </c>
      <c r="C1574">
        <v>6.3888892531394958E-2</v>
      </c>
    </row>
    <row r="1575" spans="1:3">
      <c r="A1575" t="s">
        <v>8273</v>
      </c>
      <c r="B1575">
        <v>1</v>
      </c>
      <c r="C1575">
        <v>2.7777778450399637E-3</v>
      </c>
    </row>
    <row r="1576" spans="1:3">
      <c r="A1576" t="s">
        <v>8274</v>
      </c>
      <c r="B1576">
        <v>20</v>
      </c>
      <c r="C1576">
        <v>5.55555559694767E-2</v>
      </c>
    </row>
    <row r="1577" spans="1:3">
      <c r="A1577" t="s">
        <v>8275</v>
      </c>
      <c r="B1577">
        <v>0</v>
      </c>
      <c r="C1577">
        <v>0</v>
      </c>
    </row>
    <row r="1578" spans="1:3">
      <c r="A1578" t="s">
        <v>8276</v>
      </c>
      <c r="B1578">
        <v>1</v>
      </c>
      <c r="C1578">
        <v>2.7777778450399637E-3</v>
      </c>
    </row>
    <row r="1579" spans="1:3">
      <c r="A1579" t="s">
        <v>8277</v>
      </c>
      <c r="B1579">
        <v>68</v>
      </c>
      <c r="C1579">
        <v>0.18888889253139496</v>
      </c>
    </row>
    <row r="1580" spans="1:3">
      <c r="A1580" t="s">
        <v>8278</v>
      </c>
      <c r="B1580">
        <v>13</v>
      </c>
      <c r="C1580">
        <v>3.6111112684011459E-2</v>
      </c>
    </row>
    <row r="1581" spans="1:3">
      <c r="A1581" t="s">
        <v>8279</v>
      </c>
      <c r="B1581">
        <v>135</v>
      </c>
      <c r="C1581">
        <v>0.375</v>
      </c>
    </row>
    <row r="1582" spans="1:3">
      <c r="A1582" t="s">
        <v>8280</v>
      </c>
      <c r="B1582">
        <v>1</v>
      </c>
      <c r="C1582">
        <v>7.6923079788684845E-2</v>
      </c>
    </row>
    <row r="1583" spans="1:3">
      <c r="A1583" t="s">
        <v>8281</v>
      </c>
      <c r="B1583">
        <v>4</v>
      </c>
      <c r="C1583">
        <v>0.30769231915473938</v>
      </c>
    </row>
    <row r="1584" spans="1:3">
      <c r="A1584" t="s">
        <v>8282</v>
      </c>
      <c r="B1584">
        <v>0</v>
      </c>
      <c r="C1584">
        <v>0</v>
      </c>
    </row>
    <row r="1585" spans="1:3">
      <c r="A1585" t="s">
        <v>8283</v>
      </c>
      <c r="B1585">
        <v>1</v>
      </c>
      <c r="C1585">
        <v>7.6923079788684845E-2</v>
      </c>
    </row>
    <row r="1586" spans="1:3">
      <c r="A1586" t="s">
        <v>8284</v>
      </c>
      <c r="B1586">
        <v>4</v>
      </c>
      <c r="C1586">
        <v>0.30769231915473938</v>
      </c>
    </row>
    <row r="1587" spans="1:3">
      <c r="A1587" t="s">
        <v>8285</v>
      </c>
      <c r="B1587">
        <v>0</v>
      </c>
      <c r="C1587">
        <v>0</v>
      </c>
    </row>
    <row r="1588" spans="1:3">
      <c r="A1588" t="s">
        <v>8286</v>
      </c>
      <c r="B1588">
        <v>0</v>
      </c>
      <c r="C1588">
        <v>0</v>
      </c>
    </row>
    <row r="1589" spans="1:3">
      <c r="A1589" t="s">
        <v>8287</v>
      </c>
      <c r="B1589">
        <v>0</v>
      </c>
      <c r="C1589">
        <v>0</v>
      </c>
    </row>
    <row r="1590" spans="1:3">
      <c r="A1590" t="s">
        <v>8288</v>
      </c>
      <c r="B1590">
        <v>0</v>
      </c>
      <c r="C1590">
        <v>0</v>
      </c>
    </row>
    <row r="1591" spans="1:3">
      <c r="A1591" t="s">
        <v>8289</v>
      </c>
      <c r="B1591">
        <v>0</v>
      </c>
      <c r="C1591">
        <v>0</v>
      </c>
    </row>
    <row r="1592" spans="1:3">
      <c r="A1592" t="s">
        <v>8290</v>
      </c>
      <c r="B1592">
        <v>2</v>
      </c>
      <c r="C1592">
        <v>0.15384615957736969</v>
      </c>
    </row>
    <row r="1593" spans="1:3">
      <c r="A1593" t="s">
        <v>8291</v>
      </c>
      <c r="B1593">
        <v>0</v>
      </c>
      <c r="C1593">
        <v>0</v>
      </c>
    </row>
    <row r="1594" spans="1:3">
      <c r="A1594" t="s">
        <v>8292</v>
      </c>
      <c r="B1594">
        <v>3</v>
      </c>
      <c r="C1594">
        <v>0.23076923191547394</v>
      </c>
    </row>
    <row r="1595" spans="1:3">
      <c r="A1595" t="s">
        <v>8293</v>
      </c>
      <c r="B1595">
        <v>0</v>
      </c>
      <c r="C1595">
        <v>0</v>
      </c>
    </row>
    <row r="1596" spans="1:3">
      <c r="A1596" t="s">
        <v>8294</v>
      </c>
      <c r="B1596">
        <v>0</v>
      </c>
      <c r="C1596">
        <v>0</v>
      </c>
    </row>
    <row r="1597" spans="1:3">
      <c r="A1597" t="s">
        <v>8295</v>
      </c>
      <c r="B1597">
        <v>0</v>
      </c>
      <c r="C1597">
        <v>0</v>
      </c>
    </row>
    <row r="1598" spans="1:3">
      <c r="A1598" t="s">
        <v>8296</v>
      </c>
      <c r="B1598">
        <v>0</v>
      </c>
      <c r="C1598">
        <v>0</v>
      </c>
    </row>
    <row r="1599" spans="1:3">
      <c r="A1599" t="s">
        <v>8297</v>
      </c>
      <c r="B1599">
        <v>0</v>
      </c>
      <c r="C1599">
        <v>0</v>
      </c>
    </row>
    <row r="1600" spans="1:3">
      <c r="A1600" t="s">
        <v>8298</v>
      </c>
      <c r="B1600">
        <v>0</v>
      </c>
      <c r="C1600">
        <v>0</v>
      </c>
    </row>
    <row r="1601" spans="1:3">
      <c r="A1601" t="s">
        <v>8299</v>
      </c>
      <c r="B1601">
        <v>0</v>
      </c>
      <c r="C1601">
        <v>0</v>
      </c>
    </row>
    <row r="1602" spans="1:3">
      <c r="A1602" t="s">
        <v>8300</v>
      </c>
      <c r="B1602">
        <v>1</v>
      </c>
      <c r="C1602">
        <v>0.25</v>
      </c>
    </row>
    <row r="1603" spans="1:3">
      <c r="A1603" t="s">
        <v>8301</v>
      </c>
      <c r="B1603">
        <v>0</v>
      </c>
      <c r="C1603">
        <v>0</v>
      </c>
    </row>
    <row r="1604" spans="1:3">
      <c r="A1604" t="s">
        <v>8302</v>
      </c>
      <c r="B1604">
        <v>0</v>
      </c>
      <c r="C1604">
        <v>0</v>
      </c>
    </row>
    <row r="1605" spans="1:3">
      <c r="A1605" t="s">
        <v>8303</v>
      </c>
      <c r="B1605">
        <v>2</v>
      </c>
      <c r="C1605">
        <v>0.5</v>
      </c>
    </row>
    <row r="1606" spans="1:3">
      <c r="A1606" t="s">
        <v>8304</v>
      </c>
      <c r="B1606">
        <v>0</v>
      </c>
      <c r="C1606">
        <v>0</v>
      </c>
    </row>
    <row r="1607" spans="1:3">
      <c r="A1607" t="s">
        <v>8305</v>
      </c>
      <c r="B1607">
        <v>2</v>
      </c>
      <c r="C1607">
        <v>0.5</v>
      </c>
    </row>
    <row r="1608" spans="1:3">
      <c r="A1608" t="s">
        <v>8306</v>
      </c>
      <c r="B1608">
        <v>0</v>
      </c>
      <c r="C1608">
        <v>0</v>
      </c>
    </row>
    <row r="1609" spans="1:3">
      <c r="A1609" t="s">
        <v>8307</v>
      </c>
      <c r="B1609">
        <v>4</v>
      </c>
      <c r="C1609">
        <v>0.40000000596046448</v>
      </c>
    </row>
    <row r="1610" spans="1:3">
      <c r="A1610" t="s">
        <v>8308</v>
      </c>
      <c r="B1610">
        <v>0</v>
      </c>
      <c r="C1610">
        <v>0</v>
      </c>
    </row>
    <row r="1611" spans="1:3">
      <c r="A1611" t="s">
        <v>8309</v>
      </c>
      <c r="B1611">
        <v>1</v>
      </c>
      <c r="C1611">
        <v>0.10000000149011612</v>
      </c>
    </row>
    <row r="1612" spans="1:3">
      <c r="A1612" t="s">
        <v>8310</v>
      </c>
      <c r="B1612">
        <v>2</v>
      </c>
      <c r="C1612">
        <v>0.20000000298023224</v>
      </c>
    </row>
    <row r="1613" spans="1:3">
      <c r="A1613" t="s">
        <v>8311</v>
      </c>
      <c r="B1613">
        <v>0</v>
      </c>
      <c r="C1613">
        <v>0</v>
      </c>
    </row>
    <row r="1614" spans="1:3">
      <c r="A1614" t="s">
        <v>8312</v>
      </c>
      <c r="B1614">
        <v>0</v>
      </c>
      <c r="C1614">
        <v>0</v>
      </c>
    </row>
    <row r="1615" spans="1:3">
      <c r="A1615" t="s">
        <v>8313</v>
      </c>
      <c r="B1615">
        <v>0</v>
      </c>
      <c r="C1615">
        <v>0</v>
      </c>
    </row>
    <row r="1616" spans="1:3">
      <c r="A1616" t="s">
        <v>8314</v>
      </c>
      <c r="B1616">
        <v>0</v>
      </c>
      <c r="C1616">
        <v>0</v>
      </c>
    </row>
    <row r="1617" spans="1:3">
      <c r="A1617" t="s">
        <v>8315</v>
      </c>
      <c r="B1617">
        <v>0</v>
      </c>
      <c r="C1617">
        <v>0</v>
      </c>
    </row>
    <row r="1618" spans="1:3">
      <c r="A1618" t="s">
        <v>8316</v>
      </c>
      <c r="B1618">
        <v>1</v>
      </c>
      <c r="C1618">
        <v>0.10000000149011612</v>
      </c>
    </row>
    <row r="1619" spans="1:3">
      <c r="A1619" t="s">
        <v>8317</v>
      </c>
      <c r="B1619">
        <v>0</v>
      </c>
      <c r="C1619">
        <v>0</v>
      </c>
    </row>
    <row r="1620" spans="1:3">
      <c r="A1620" t="s">
        <v>8318</v>
      </c>
      <c r="B1620">
        <v>2</v>
      </c>
      <c r="C1620">
        <v>0.20000000298023224</v>
      </c>
    </row>
    <row r="1621" spans="1:3">
      <c r="A1621" t="s">
        <v>8319</v>
      </c>
      <c r="B1621">
        <v>1</v>
      </c>
      <c r="C1621">
        <v>7.6923079788684845E-2</v>
      </c>
    </row>
    <row r="1622" spans="1:3">
      <c r="A1622" t="s">
        <v>8320</v>
      </c>
      <c r="B1622">
        <v>4</v>
      </c>
      <c r="C1622">
        <v>0.30769231915473938</v>
      </c>
    </row>
    <row r="1623" spans="1:3">
      <c r="A1623" t="s">
        <v>8321</v>
      </c>
      <c r="B1623">
        <v>0</v>
      </c>
      <c r="C1623">
        <v>0</v>
      </c>
    </row>
    <row r="1624" spans="1:3">
      <c r="A1624" t="s">
        <v>8322</v>
      </c>
      <c r="B1624">
        <v>2</v>
      </c>
      <c r="C1624">
        <v>0.15384615957736969</v>
      </c>
    </row>
    <row r="1625" spans="1:3">
      <c r="A1625" t="s">
        <v>8323</v>
      </c>
      <c r="B1625">
        <v>4</v>
      </c>
      <c r="C1625">
        <v>0.30769231915473938</v>
      </c>
    </row>
    <row r="1626" spans="1:3">
      <c r="A1626" t="s">
        <v>8324</v>
      </c>
      <c r="B1626">
        <v>0</v>
      </c>
      <c r="C1626">
        <v>0</v>
      </c>
    </row>
    <row r="1627" spans="1:3">
      <c r="A1627" t="s">
        <v>8325</v>
      </c>
      <c r="B1627">
        <v>0</v>
      </c>
      <c r="C1627">
        <v>0</v>
      </c>
    </row>
    <row r="1628" spans="1:3">
      <c r="A1628" t="s">
        <v>8326</v>
      </c>
      <c r="B1628">
        <v>1</v>
      </c>
      <c r="C1628">
        <v>7.6923079788684845E-2</v>
      </c>
    </row>
    <row r="1629" spans="1:3">
      <c r="A1629" t="s">
        <v>8327</v>
      </c>
      <c r="B1629">
        <v>0</v>
      </c>
      <c r="C1629">
        <v>0</v>
      </c>
    </row>
    <row r="1630" spans="1:3">
      <c r="A1630" t="s">
        <v>8328</v>
      </c>
      <c r="B1630">
        <v>0</v>
      </c>
      <c r="C1630">
        <v>0</v>
      </c>
    </row>
    <row r="1631" spans="1:3">
      <c r="A1631" t="s">
        <v>8329</v>
      </c>
      <c r="B1631">
        <v>1</v>
      </c>
      <c r="C1631">
        <v>7.6923079788684845E-2</v>
      </c>
    </row>
    <row r="1632" spans="1:3">
      <c r="A1632" t="s">
        <v>8330</v>
      </c>
      <c r="B1632">
        <v>0</v>
      </c>
      <c r="C1632">
        <v>0</v>
      </c>
    </row>
    <row r="1633" spans="1:3">
      <c r="A1633" t="s">
        <v>8331</v>
      </c>
      <c r="B1633">
        <v>4</v>
      </c>
      <c r="C1633">
        <v>0.30769231915473938</v>
      </c>
    </row>
    <row r="1634" spans="1:3">
      <c r="A1634" t="s">
        <v>8332</v>
      </c>
      <c r="B1634">
        <v>2</v>
      </c>
      <c r="C1634">
        <v>5.000000074505806E-2</v>
      </c>
    </row>
    <row r="1635" spans="1:3">
      <c r="A1635" t="s">
        <v>8333</v>
      </c>
      <c r="B1635">
        <v>12</v>
      </c>
      <c r="C1635">
        <v>0.30000001192092896</v>
      </c>
    </row>
    <row r="1636" spans="1:3">
      <c r="A1636" t="s">
        <v>8334</v>
      </c>
      <c r="B1636">
        <v>0</v>
      </c>
      <c r="C1636">
        <v>0</v>
      </c>
    </row>
    <row r="1637" spans="1:3">
      <c r="A1637" t="s">
        <v>8335</v>
      </c>
      <c r="B1637">
        <v>4</v>
      </c>
      <c r="C1637">
        <v>0.10000000149011612</v>
      </c>
    </row>
    <row r="1638" spans="1:3">
      <c r="A1638" t="s">
        <v>8336</v>
      </c>
      <c r="B1638">
        <v>10</v>
      </c>
      <c r="C1638">
        <v>0.25</v>
      </c>
    </row>
    <row r="1639" spans="1:3">
      <c r="A1639" t="s">
        <v>8337</v>
      </c>
      <c r="B1639">
        <v>0</v>
      </c>
      <c r="C1639">
        <v>0</v>
      </c>
    </row>
    <row r="1640" spans="1:3">
      <c r="A1640" t="s">
        <v>8338</v>
      </c>
      <c r="B1640">
        <v>0</v>
      </c>
      <c r="C1640">
        <v>0</v>
      </c>
    </row>
    <row r="1641" spans="1:3">
      <c r="A1641" t="s">
        <v>8339</v>
      </c>
      <c r="B1641">
        <v>2</v>
      </c>
      <c r="C1641">
        <v>5.000000074505806E-2</v>
      </c>
    </row>
    <row r="1642" spans="1:3">
      <c r="A1642" t="s">
        <v>8340</v>
      </c>
      <c r="B1642">
        <v>0</v>
      </c>
      <c r="C1642">
        <v>0</v>
      </c>
    </row>
    <row r="1643" spans="1:3">
      <c r="A1643" t="s">
        <v>8341</v>
      </c>
      <c r="B1643">
        <v>0</v>
      </c>
      <c r="C1643">
        <v>0</v>
      </c>
    </row>
    <row r="1644" spans="1:3">
      <c r="A1644" t="s">
        <v>8342</v>
      </c>
      <c r="B1644">
        <v>6</v>
      </c>
      <c r="C1644">
        <v>0.15000000596046448</v>
      </c>
    </row>
    <row r="1645" spans="1:3">
      <c r="A1645" t="s">
        <v>8343</v>
      </c>
      <c r="B1645">
        <v>0</v>
      </c>
      <c r="C1645">
        <v>0</v>
      </c>
    </row>
    <row r="1646" spans="1:3">
      <c r="A1646" t="s">
        <v>8344</v>
      </c>
      <c r="B1646">
        <v>11</v>
      </c>
      <c r="C1646">
        <v>0.27500000596046448</v>
      </c>
    </row>
    <row r="1647" spans="1:3">
      <c r="A1647" t="s">
        <v>8345</v>
      </c>
      <c r="B1647">
        <v>8</v>
      </c>
      <c r="C1647">
        <v>7.9207919538021088E-2</v>
      </c>
    </row>
    <row r="1648" spans="1:3">
      <c r="A1648" t="s">
        <v>8346</v>
      </c>
      <c r="B1648">
        <v>27</v>
      </c>
      <c r="C1648">
        <v>0.26732674241065979</v>
      </c>
    </row>
    <row r="1649" spans="1:3">
      <c r="A1649" t="s">
        <v>8347</v>
      </c>
      <c r="B1649">
        <v>2</v>
      </c>
      <c r="C1649">
        <v>1.9801979884505272E-2</v>
      </c>
    </row>
    <row r="1650" spans="1:3">
      <c r="A1650" t="s">
        <v>8348</v>
      </c>
      <c r="B1650">
        <v>11</v>
      </c>
      <c r="C1650">
        <v>0.10891088843345642</v>
      </c>
    </row>
    <row r="1651" spans="1:3">
      <c r="A1651" t="s">
        <v>8349</v>
      </c>
      <c r="B1651">
        <v>24</v>
      </c>
      <c r="C1651">
        <v>0.23762376606464386</v>
      </c>
    </row>
    <row r="1652" spans="1:3">
      <c r="A1652" t="s">
        <v>8350</v>
      </c>
      <c r="B1652">
        <v>9</v>
      </c>
      <c r="C1652">
        <v>8.9108914136886597E-2</v>
      </c>
    </row>
    <row r="1653" spans="1:3">
      <c r="A1653" t="s">
        <v>8351</v>
      </c>
      <c r="B1653">
        <v>1</v>
      </c>
      <c r="C1653">
        <v>9.900989942252636E-3</v>
      </c>
    </row>
    <row r="1654" spans="1:3">
      <c r="A1654" t="s">
        <v>8352</v>
      </c>
      <c r="B1654">
        <v>5</v>
      </c>
      <c r="C1654">
        <v>4.9504950642585754E-2</v>
      </c>
    </row>
    <row r="1655" spans="1:3">
      <c r="A1655" t="s">
        <v>8353</v>
      </c>
      <c r="B1655">
        <v>0</v>
      </c>
      <c r="C1655">
        <v>0</v>
      </c>
    </row>
    <row r="1656" spans="1:3">
      <c r="A1656" t="s">
        <v>8354</v>
      </c>
      <c r="B1656">
        <v>1</v>
      </c>
      <c r="C1656">
        <v>9.900989942252636E-3</v>
      </c>
    </row>
    <row r="1657" spans="1:3">
      <c r="A1657" t="s">
        <v>8355</v>
      </c>
      <c r="B1657">
        <v>19</v>
      </c>
      <c r="C1657">
        <v>0.18811881542205811</v>
      </c>
    </row>
    <row r="1658" spans="1:3">
      <c r="A1658" t="s">
        <v>8356</v>
      </c>
      <c r="B1658">
        <v>6</v>
      </c>
      <c r="C1658">
        <v>5.9405941516160965E-2</v>
      </c>
    </row>
    <row r="1659" spans="1:3">
      <c r="A1659" t="s">
        <v>8357</v>
      </c>
      <c r="B1659">
        <v>42</v>
      </c>
      <c r="C1659">
        <v>0.41584157943725586</v>
      </c>
    </row>
    <row r="1660" spans="1:3">
      <c r="A1660" t="s">
        <v>8358</v>
      </c>
      <c r="B1660">
        <v>8</v>
      </c>
      <c r="C1660">
        <v>6.4516127109527588E-2</v>
      </c>
    </row>
    <row r="1661" spans="1:3">
      <c r="A1661" t="s">
        <v>8359</v>
      </c>
      <c r="B1661">
        <v>35</v>
      </c>
      <c r="C1661">
        <v>0.28225806355476379</v>
      </c>
    </row>
    <row r="1662" spans="1:3">
      <c r="A1662" t="s">
        <v>8360</v>
      </c>
      <c r="B1662">
        <v>9</v>
      </c>
      <c r="C1662">
        <v>7.2580642998218536E-2</v>
      </c>
    </row>
    <row r="1663" spans="1:3">
      <c r="A1663" t="s">
        <v>8361</v>
      </c>
      <c r="B1663">
        <v>20</v>
      </c>
      <c r="C1663">
        <v>0.16129031777381897</v>
      </c>
    </row>
    <row r="1664" spans="1:3">
      <c r="A1664" t="s">
        <v>8362</v>
      </c>
      <c r="B1664">
        <v>29</v>
      </c>
      <c r="C1664">
        <v>0.2338709682226181</v>
      </c>
    </row>
    <row r="1665" spans="1:3">
      <c r="A1665" t="s">
        <v>8363</v>
      </c>
      <c r="B1665">
        <v>7</v>
      </c>
      <c r="C1665">
        <v>5.6451611220836639E-2</v>
      </c>
    </row>
    <row r="1666" spans="1:3">
      <c r="A1666" t="s">
        <v>8364</v>
      </c>
      <c r="B1666">
        <v>0</v>
      </c>
      <c r="C1666">
        <v>0</v>
      </c>
    </row>
    <row r="1667" spans="1:3">
      <c r="A1667" t="s">
        <v>8365</v>
      </c>
      <c r="B1667">
        <v>7</v>
      </c>
      <c r="C1667">
        <v>5.6451611220836639E-2</v>
      </c>
    </row>
    <row r="1668" spans="1:3">
      <c r="A1668" t="s">
        <v>8366</v>
      </c>
      <c r="B1668">
        <v>0</v>
      </c>
      <c r="C1668">
        <v>0</v>
      </c>
    </row>
    <row r="1669" spans="1:3">
      <c r="A1669" t="s">
        <v>8367</v>
      </c>
      <c r="B1669">
        <v>0</v>
      </c>
      <c r="C1669">
        <v>0</v>
      </c>
    </row>
    <row r="1670" spans="1:3">
      <c r="A1670" t="s">
        <v>8368</v>
      </c>
      <c r="B1670">
        <v>24</v>
      </c>
      <c r="C1670">
        <v>0.19354838132858276</v>
      </c>
    </row>
    <row r="1671" spans="1:3">
      <c r="A1671" t="s">
        <v>8369</v>
      </c>
      <c r="B1671">
        <v>4</v>
      </c>
      <c r="C1671">
        <v>3.2258063554763794E-2</v>
      </c>
    </row>
    <row r="1672" spans="1:3">
      <c r="A1672" t="s">
        <v>8370</v>
      </c>
      <c r="B1672">
        <v>46</v>
      </c>
      <c r="C1672">
        <v>0.37096774578094482</v>
      </c>
    </row>
    <row r="1673" spans="1:3">
      <c r="A1673" t="s">
        <v>8371</v>
      </c>
      <c r="B1673">
        <v>9</v>
      </c>
      <c r="C1673">
        <v>9.4736844301223755E-2</v>
      </c>
    </row>
    <row r="1674" spans="1:3">
      <c r="A1674" t="s">
        <v>8372</v>
      </c>
      <c r="B1674">
        <v>23</v>
      </c>
      <c r="C1674">
        <v>0.24210526049137115</v>
      </c>
    </row>
    <row r="1675" spans="1:3">
      <c r="A1675" t="s">
        <v>8373</v>
      </c>
      <c r="B1675">
        <v>6</v>
      </c>
      <c r="C1675">
        <v>6.3157893717288971E-2</v>
      </c>
    </row>
    <row r="1676" spans="1:3">
      <c r="A1676" t="s">
        <v>8374</v>
      </c>
      <c r="B1676">
        <v>5</v>
      </c>
      <c r="C1676">
        <v>5.2631579339504242E-2</v>
      </c>
    </row>
    <row r="1677" spans="1:3">
      <c r="A1677" t="s">
        <v>8375</v>
      </c>
      <c r="B1677">
        <v>22</v>
      </c>
      <c r="C1677">
        <v>0.23157894611358643</v>
      </c>
    </row>
    <row r="1678" spans="1:3">
      <c r="A1678" t="s">
        <v>8376</v>
      </c>
      <c r="B1678">
        <v>7</v>
      </c>
      <c r="C1678">
        <v>7.36842080950737E-2</v>
      </c>
    </row>
    <row r="1679" spans="1:3">
      <c r="A1679" t="s">
        <v>8377</v>
      </c>
      <c r="B1679">
        <v>0</v>
      </c>
      <c r="C1679">
        <v>0</v>
      </c>
    </row>
    <row r="1680" spans="1:3">
      <c r="A1680" t="s">
        <v>8378</v>
      </c>
      <c r="B1680">
        <v>6</v>
      </c>
      <c r="C1680">
        <v>6.3157893717288971E-2</v>
      </c>
    </row>
    <row r="1681" spans="1:3">
      <c r="A1681" t="s">
        <v>8379</v>
      </c>
      <c r="B1681">
        <v>0</v>
      </c>
      <c r="C1681">
        <v>0</v>
      </c>
    </row>
    <row r="1682" spans="1:3">
      <c r="A1682" t="s">
        <v>8380</v>
      </c>
      <c r="B1682">
        <v>0</v>
      </c>
      <c r="C1682">
        <v>0</v>
      </c>
    </row>
    <row r="1683" spans="1:3">
      <c r="A1683" t="s">
        <v>8381</v>
      </c>
      <c r="B1683">
        <v>19</v>
      </c>
      <c r="C1683">
        <v>0.20000000298023224</v>
      </c>
    </row>
    <row r="1684" spans="1:3">
      <c r="A1684" t="s">
        <v>8382</v>
      </c>
      <c r="B1684">
        <v>3</v>
      </c>
      <c r="C1684">
        <v>3.1578946858644485E-2</v>
      </c>
    </row>
    <row r="1685" spans="1:3">
      <c r="A1685" t="s">
        <v>8383</v>
      </c>
      <c r="B1685">
        <v>36</v>
      </c>
      <c r="C1685">
        <v>0.37894737720489502</v>
      </c>
    </row>
    <row r="1686" spans="1:3">
      <c r="A1686" t="s">
        <v>8384</v>
      </c>
      <c r="B1686">
        <v>25</v>
      </c>
      <c r="C1686">
        <v>7.8125E-2</v>
      </c>
    </row>
    <row r="1687" spans="1:3">
      <c r="A1687" t="s">
        <v>8385</v>
      </c>
      <c r="B1687">
        <v>85</v>
      </c>
      <c r="C1687">
        <v>0.265625</v>
      </c>
    </row>
    <row r="1688" spans="1:3">
      <c r="A1688" t="s">
        <v>8386</v>
      </c>
      <c r="B1688">
        <v>17</v>
      </c>
      <c r="C1688">
        <v>5.3125001490116119E-2</v>
      </c>
    </row>
    <row r="1689" spans="1:3">
      <c r="A1689" t="s">
        <v>8387</v>
      </c>
      <c r="B1689">
        <v>36</v>
      </c>
      <c r="C1689">
        <v>0.11249999701976776</v>
      </c>
    </row>
    <row r="1690" spans="1:3">
      <c r="A1690" t="s">
        <v>8388</v>
      </c>
      <c r="B1690">
        <v>75</v>
      </c>
      <c r="C1690">
        <v>0.234375</v>
      </c>
    </row>
    <row r="1691" spans="1:3">
      <c r="A1691" t="s">
        <v>8389</v>
      </c>
      <c r="B1691">
        <v>23</v>
      </c>
      <c r="C1691">
        <v>7.1874998509883881E-2</v>
      </c>
    </row>
    <row r="1692" spans="1:3">
      <c r="A1692" t="s">
        <v>8390</v>
      </c>
      <c r="B1692">
        <v>1</v>
      </c>
      <c r="C1692">
        <v>3.1250000465661287E-3</v>
      </c>
    </row>
    <row r="1693" spans="1:3">
      <c r="A1693" t="s">
        <v>8391</v>
      </c>
      <c r="B1693">
        <v>18</v>
      </c>
      <c r="C1693">
        <v>5.6249998509883881E-2</v>
      </c>
    </row>
    <row r="1694" spans="1:3">
      <c r="A1694" t="s">
        <v>8392</v>
      </c>
      <c r="B1694">
        <v>0</v>
      </c>
      <c r="C1694">
        <v>0</v>
      </c>
    </row>
    <row r="1695" spans="1:3">
      <c r="A1695" t="s">
        <v>8393</v>
      </c>
      <c r="B1695">
        <v>1</v>
      </c>
      <c r="C1695">
        <v>3.1250000465661287E-3</v>
      </c>
    </row>
    <row r="1696" spans="1:3">
      <c r="A1696" t="s">
        <v>8394</v>
      </c>
      <c r="B1696">
        <v>62</v>
      </c>
      <c r="C1696">
        <v>0.19374999403953552</v>
      </c>
    </row>
    <row r="1697" spans="1:3">
      <c r="A1697" t="s">
        <v>8395</v>
      </c>
      <c r="B1697">
        <v>13</v>
      </c>
      <c r="C1697">
        <v>4.0624998509883881E-2</v>
      </c>
    </row>
    <row r="1698" spans="1:3">
      <c r="A1698" t="s">
        <v>8396</v>
      </c>
      <c r="B1698">
        <v>124</v>
      </c>
      <c r="C1698">
        <v>0.38749998807907104</v>
      </c>
    </row>
    <row r="1699" spans="1:3">
      <c r="A1699" t="s">
        <v>8397</v>
      </c>
      <c r="B1699">
        <v>22</v>
      </c>
      <c r="C1699">
        <v>5.4726369678974152E-2</v>
      </c>
    </row>
    <row r="1700" spans="1:3">
      <c r="A1700" t="s">
        <v>8398</v>
      </c>
      <c r="B1700">
        <v>1</v>
      </c>
      <c r="C1700">
        <v>1.9230769947171211E-2</v>
      </c>
    </row>
    <row r="1701" spans="1:3">
      <c r="A1701" t="s">
        <v>8399</v>
      </c>
      <c r="B1701">
        <v>6</v>
      </c>
      <c r="C1701">
        <v>7.0588238537311554E-2</v>
      </c>
    </row>
    <row r="1702" spans="1:3">
      <c r="A1702" t="s">
        <v>8400</v>
      </c>
      <c r="B1702">
        <v>2</v>
      </c>
      <c r="C1702">
        <v>2.500000037252903E-2</v>
      </c>
    </row>
    <row r="1703" spans="1:3">
      <c r="A1703" t="s">
        <v>8401</v>
      </c>
      <c r="B1703">
        <v>1</v>
      </c>
      <c r="C1703">
        <v>1.1764706112444401E-2</v>
      </c>
    </row>
    <row r="1704" spans="1:3">
      <c r="A1704" t="s">
        <v>8402</v>
      </c>
      <c r="B1704">
        <v>10</v>
      </c>
      <c r="C1704">
        <v>3.3112581819295883E-2</v>
      </c>
    </row>
    <row r="1705" spans="1:3">
      <c r="A1705" t="s">
        <v>8403</v>
      </c>
      <c r="B1705">
        <v>9</v>
      </c>
      <c r="C1705">
        <v>0.13846154510974884</v>
      </c>
    </row>
    <row r="1706" spans="1:3">
      <c r="A1706" t="s">
        <v>8404</v>
      </c>
      <c r="B1706">
        <v>3</v>
      </c>
      <c r="C1706">
        <v>0.1071428582072258</v>
      </c>
    </row>
    <row r="1707" spans="1:3">
      <c r="A1707" t="s">
        <v>8405</v>
      </c>
      <c r="B1707">
        <v>0</v>
      </c>
      <c r="C1707">
        <v>0</v>
      </c>
    </row>
    <row r="1708" spans="1:3">
      <c r="A1708" t="s">
        <v>8406</v>
      </c>
      <c r="B1708">
        <v>12</v>
      </c>
      <c r="C1708">
        <v>0.11999999731779099</v>
      </c>
    </row>
    <row r="1709" spans="1:3">
      <c r="A1709" t="s">
        <v>8407</v>
      </c>
      <c r="B1709">
        <v>10</v>
      </c>
      <c r="C1709">
        <v>5.000000074505806E-2</v>
      </c>
    </row>
    <row r="1710" spans="1:3">
      <c r="A1710" t="s">
        <v>8408</v>
      </c>
      <c r="B1710">
        <v>0</v>
      </c>
      <c r="C1710">
        <v>0</v>
      </c>
    </row>
    <row r="1711" spans="1:3">
      <c r="A1711" t="s">
        <v>8409</v>
      </c>
      <c r="B1711">
        <v>4</v>
      </c>
      <c r="C1711">
        <v>0.10000000149011612</v>
      </c>
    </row>
    <row r="1712" spans="1:3">
      <c r="A1712" t="s">
        <v>8410</v>
      </c>
      <c r="B1712">
        <v>2</v>
      </c>
      <c r="C1712">
        <v>4.5454546809196472E-2</v>
      </c>
    </row>
    <row r="1713" spans="1:3">
      <c r="A1713" t="s">
        <v>8411</v>
      </c>
      <c r="B1713">
        <v>0</v>
      </c>
      <c r="C1713">
        <v>0</v>
      </c>
    </row>
    <row r="1714" spans="1:3">
      <c r="A1714" t="s">
        <v>8412</v>
      </c>
      <c r="B1714">
        <v>6</v>
      </c>
      <c r="C1714">
        <v>3.8961037993431091E-2</v>
      </c>
    </row>
    <row r="1715" spans="1:3">
      <c r="A1715" t="s">
        <v>8413</v>
      </c>
      <c r="B1715">
        <v>3</v>
      </c>
      <c r="C1715">
        <v>0.1071428582072258</v>
      </c>
    </row>
    <row r="1716" spans="1:3">
      <c r="A1716" t="s">
        <v>8414</v>
      </c>
      <c r="B1716">
        <v>1</v>
      </c>
      <c r="C1716">
        <v>6.6666670143604279E-2</v>
      </c>
    </row>
    <row r="1717" spans="1:3">
      <c r="A1717" t="s">
        <v>8415</v>
      </c>
      <c r="B1717">
        <v>0</v>
      </c>
      <c r="C1717">
        <v>0</v>
      </c>
    </row>
    <row r="1718" spans="1:3">
      <c r="A1718" t="s">
        <v>8416</v>
      </c>
      <c r="B1718">
        <v>4</v>
      </c>
      <c r="C1718">
        <v>8.6956523358821869E-2</v>
      </c>
    </row>
    <row r="1719" spans="1:3">
      <c r="A1719" t="s">
        <v>8417</v>
      </c>
      <c r="B1719">
        <v>12</v>
      </c>
      <c r="C1719">
        <v>5.9405941516160965E-2</v>
      </c>
    </row>
    <row r="1720" spans="1:3">
      <c r="A1720" t="s">
        <v>8418</v>
      </c>
      <c r="B1720">
        <v>1</v>
      </c>
      <c r="C1720">
        <v>3.8461539894342422E-2</v>
      </c>
    </row>
    <row r="1721" spans="1:3">
      <c r="A1721" t="s">
        <v>8419</v>
      </c>
      <c r="B1721">
        <v>2</v>
      </c>
      <c r="C1721">
        <v>4.444444552063942E-2</v>
      </c>
    </row>
    <row r="1722" spans="1:3">
      <c r="A1722" t="s">
        <v>8420</v>
      </c>
      <c r="B1722">
        <v>0</v>
      </c>
      <c r="C1722">
        <v>0</v>
      </c>
    </row>
    <row r="1723" spans="1:3">
      <c r="A1723" t="s">
        <v>8421</v>
      </c>
      <c r="B1723">
        <v>1</v>
      </c>
      <c r="C1723">
        <v>2.4390242993831635E-2</v>
      </c>
    </row>
    <row r="1724" spans="1:3">
      <c r="A1724" t="s">
        <v>8422</v>
      </c>
      <c r="B1724">
        <v>4</v>
      </c>
      <c r="C1724">
        <v>2.7027027681469917E-2</v>
      </c>
    </row>
    <row r="1725" spans="1:3">
      <c r="A1725" t="s">
        <v>8423</v>
      </c>
      <c r="B1725">
        <v>6</v>
      </c>
      <c r="C1725">
        <v>0.16216215491294861</v>
      </c>
    </row>
    <row r="1726" spans="1:3">
      <c r="A1726" t="s">
        <v>8424</v>
      </c>
      <c r="B1726">
        <v>2</v>
      </c>
      <c r="C1726">
        <v>0.15384615957736969</v>
      </c>
    </row>
    <row r="1727" spans="1:3">
      <c r="A1727" t="s">
        <v>8425</v>
      </c>
      <c r="B1727">
        <v>0</v>
      </c>
      <c r="C1727">
        <v>0</v>
      </c>
    </row>
    <row r="1728" spans="1:3">
      <c r="A1728" t="s">
        <v>8426</v>
      </c>
      <c r="B1728">
        <v>8</v>
      </c>
      <c r="C1728">
        <v>0.14814814925193787</v>
      </c>
    </row>
    <row r="1729" spans="1:3">
      <c r="A1729" t="s">
        <v>8427</v>
      </c>
      <c r="B1729">
        <v>5</v>
      </c>
      <c r="C1729">
        <v>7.8125E-2</v>
      </c>
    </row>
    <row r="1730" spans="1:3">
      <c r="A1730" t="s">
        <v>8428</v>
      </c>
      <c r="B1730">
        <v>6</v>
      </c>
      <c r="C1730">
        <v>0.23999999463558197</v>
      </c>
    </row>
    <row r="1731" spans="1:3">
      <c r="A1731" t="s">
        <v>8429</v>
      </c>
      <c r="B1731">
        <v>1</v>
      </c>
      <c r="C1731">
        <v>9.0909093618392944E-2</v>
      </c>
    </row>
    <row r="1732" spans="1:3">
      <c r="A1732" t="s">
        <v>8430</v>
      </c>
      <c r="B1732">
        <v>8</v>
      </c>
      <c r="C1732">
        <v>0.1428571492433548</v>
      </c>
    </row>
    <row r="1733" spans="1:3">
      <c r="A1733" t="s">
        <v>8431</v>
      </c>
      <c r="B1733">
        <v>4</v>
      </c>
      <c r="C1733">
        <v>0.10810811072587967</v>
      </c>
    </row>
    <row r="1734" spans="1:3">
      <c r="A1734" t="s">
        <v>8432</v>
      </c>
      <c r="B1734">
        <v>3</v>
      </c>
      <c r="C1734">
        <v>0.25</v>
      </c>
    </row>
    <row r="1735" spans="1:3">
      <c r="A1735" t="s">
        <v>8433</v>
      </c>
      <c r="B1735">
        <v>1</v>
      </c>
      <c r="C1735">
        <v>0.1428571492433548</v>
      </c>
    </row>
    <row r="1736" spans="1:3">
      <c r="A1736" t="s">
        <v>8434</v>
      </c>
      <c r="B1736">
        <v>1</v>
      </c>
      <c r="C1736">
        <v>0.10000000149011612</v>
      </c>
    </row>
    <row r="1737" spans="1:3">
      <c r="A1737" t="s">
        <v>8435</v>
      </c>
      <c r="B1737">
        <v>1</v>
      </c>
      <c r="C1737">
        <v>0.1428571492433548</v>
      </c>
    </row>
    <row r="1738" spans="1:3">
      <c r="A1738" t="s">
        <v>8436</v>
      </c>
      <c r="B1738">
        <v>0</v>
      </c>
      <c r="C1738">
        <v>0</v>
      </c>
    </row>
    <row r="1739" spans="1:3">
      <c r="A1739" t="s">
        <v>8437</v>
      </c>
      <c r="B1739">
        <v>0</v>
      </c>
      <c r="C1739">
        <v>0</v>
      </c>
    </row>
    <row r="1740" spans="1:3">
      <c r="A1740" t="s">
        <v>8438</v>
      </c>
      <c r="B1740">
        <v>3</v>
      </c>
      <c r="C1740">
        <v>0.15000000596046448</v>
      </c>
    </row>
    <row r="1741" spans="1:3">
      <c r="A1741" t="s">
        <v>8439</v>
      </c>
      <c r="B1741">
        <v>0</v>
      </c>
      <c r="C1741">
        <v>0</v>
      </c>
    </row>
    <row r="1742" spans="1:3">
      <c r="A1742" t="s">
        <v>8440</v>
      </c>
      <c r="B1742">
        <v>3</v>
      </c>
      <c r="C1742">
        <v>0.375</v>
      </c>
    </row>
    <row r="1743" spans="1:3">
      <c r="A1743" t="s">
        <v>8441</v>
      </c>
      <c r="B1743">
        <v>0</v>
      </c>
      <c r="C1743">
        <v>0</v>
      </c>
    </row>
    <row r="1744" spans="1:3">
      <c r="A1744" t="s">
        <v>8442</v>
      </c>
      <c r="B1744">
        <v>0</v>
      </c>
      <c r="C1744">
        <v>0</v>
      </c>
    </row>
    <row r="1745" spans="1:3">
      <c r="A1745" t="s">
        <v>8443</v>
      </c>
      <c r="B1745">
        <v>0</v>
      </c>
      <c r="C1745">
        <v>0</v>
      </c>
    </row>
    <row r="1746" spans="1:3">
      <c r="A1746" t="s">
        <v>8444</v>
      </c>
      <c r="B1746">
        <v>0</v>
      </c>
      <c r="C1746">
        <v>0</v>
      </c>
    </row>
    <row r="1747" spans="1:3">
      <c r="A1747" t="s">
        <v>8445</v>
      </c>
      <c r="B1747">
        <v>0</v>
      </c>
      <c r="C1747">
        <v>0</v>
      </c>
    </row>
    <row r="1748" spans="1:3">
      <c r="A1748" t="s">
        <v>8446</v>
      </c>
      <c r="B1748">
        <v>380</v>
      </c>
      <c r="C1748">
        <v>0.94527363777160645</v>
      </c>
    </row>
    <row r="1749" spans="1:3">
      <c r="A1749" t="s">
        <v>8447</v>
      </c>
      <c r="B1749">
        <v>51</v>
      </c>
      <c r="C1749">
        <v>0.98076921701431274</v>
      </c>
    </row>
    <row r="1750" spans="1:3">
      <c r="A1750" t="s">
        <v>8448</v>
      </c>
      <c r="B1750">
        <v>79</v>
      </c>
      <c r="C1750">
        <v>0.92941176891326904</v>
      </c>
    </row>
    <row r="1751" spans="1:3">
      <c r="A1751" t="s">
        <v>8449</v>
      </c>
      <c r="B1751">
        <v>78</v>
      </c>
      <c r="C1751">
        <v>0.97500002384185791</v>
      </c>
    </row>
    <row r="1752" spans="1:3">
      <c r="A1752" t="s">
        <v>8450</v>
      </c>
      <c r="B1752">
        <v>84</v>
      </c>
      <c r="C1752">
        <v>0.98823529481887817</v>
      </c>
    </row>
    <row r="1753" spans="1:3">
      <c r="A1753" t="s">
        <v>8451</v>
      </c>
      <c r="B1753">
        <v>292</v>
      </c>
      <c r="C1753">
        <v>0.96688741445541382</v>
      </c>
    </row>
    <row r="1754" spans="1:3">
      <c r="A1754" t="s">
        <v>8452</v>
      </c>
      <c r="B1754">
        <v>56</v>
      </c>
      <c r="C1754">
        <v>0.86153846979141235</v>
      </c>
    </row>
    <row r="1755" spans="1:3">
      <c r="A1755" t="s">
        <v>8453</v>
      </c>
      <c r="B1755">
        <v>25</v>
      </c>
      <c r="C1755">
        <v>0.8928571343421936</v>
      </c>
    </row>
    <row r="1756" spans="1:3">
      <c r="A1756" t="s">
        <v>8454</v>
      </c>
      <c r="B1756">
        <v>7</v>
      </c>
      <c r="C1756">
        <v>1</v>
      </c>
    </row>
    <row r="1757" spans="1:3">
      <c r="A1757" t="s">
        <v>8455</v>
      </c>
      <c r="B1757">
        <v>88</v>
      </c>
      <c r="C1757">
        <v>0.87999999523162842</v>
      </c>
    </row>
    <row r="1758" spans="1:3">
      <c r="A1758" t="s">
        <v>8456</v>
      </c>
      <c r="B1758">
        <v>88</v>
      </c>
      <c r="C1758">
        <v>0.87999999523162842</v>
      </c>
    </row>
    <row r="1759" spans="1:3">
      <c r="A1759" t="s">
        <v>8457</v>
      </c>
      <c r="B1759">
        <v>26</v>
      </c>
      <c r="C1759">
        <v>1</v>
      </c>
    </row>
    <row r="1760" spans="1:3">
      <c r="A1760" t="s">
        <v>8458</v>
      </c>
      <c r="B1760">
        <v>36</v>
      </c>
      <c r="C1760">
        <v>0.89999997615814209</v>
      </c>
    </row>
    <row r="1761" spans="1:3">
      <c r="A1761" t="s">
        <v>8459</v>
      </c>
      <c r="B1761">
        <v>42</v>
      </c>
      <c r="C1761">
        <v>0.95454543828964233</v>
      </c>
    </row>
    <row r="1762" spans="1:3">
      <c r="A1762" t="s">
        <v>8460</v>
      </c>
      <c r="B1762">
        <v>44</v>
      </c>
      <c r="C1762">
        <v>1</v>
      </c>
    </row>
    <row r="1763" spans="1:3">
      <c r="A1763" t="s">
        <v>8461</v>
      </c>
      <c r="B1763">
        <v>148</v>
      </c>
      <c r="C1763">
        <v>0.96103894710540771</v>
      </c>
    </row>
    <row r="1764" spans="1:3">
      <c r="A1764" t="s">
        <v>8462</v>
      </c>
      <c r="B1764">
        <v>25</v>
      </c>
      <c r="C1764">
        <v>0.8928571343421936</v>
      </c>
    </row>
    <row r="1765" spans="1:3">
      <c r="A1765" t="s">
        <v>8463</v>
      </c>
      <c r="B1765">
        <v>14</v>
      </c>
      <c r="C1765">
        <v>0.93333333730697632</v>
      </c>
    </row>
    <row r="1766" spans="1:3">
      <c r="A1766" t="s">
        <v>8464</v>
      </c>
      <c r="B1766">
        <v>3</v>
      </c>
      <c r="C1766">
        <v>1</v>
      </c>
    </row>
    <row r="1767" spans="1:3">
      <c r="A1767" t="s">
        <v>8465</v>
      </c>
      <c r="B1767">
        <v>42</v>
      </c>
      <c r="C1767">
        <v>0.91304349899291992</v>
      </c>
    </row>
    <row r="1768" spans="1:3">
      <c r="A1768" t="s">
        <v>8466</v>
      </c>
      <c r="B1768">
        <v>88</v>
      </c>
      <c r="C1768">
        <v>0.87999999523162842</v>
      </c>
    </row>
    <row r="1769" spans="1:3">
      <c r="A1769" t="s">
        <v>8467</v>
      </c>
      <c r="B1769">
        <v>25</v>
      </c>
      <c r="C1769">
        <v>0.96153843402862549</v>
      </c>
    </row>
    <row r="1770" spans="1:3">
      <c r="A1770" t="s">
        <v>8468</v>
      </c>
      <c r="B1770">
        <v>43</v>
      </c>
      <c r="C1770">
        <v>0.95555555820465088</v>
      </c>
    </row>
    <row r="1771" spans="1:3">
      <c r="A1771" t="s">
        <v>8469</v>
      </c>
      <c r="B1771">
        <v>36</v>
      </c>
      <c r="C1771">
        <v>1</v>
      </c>
    </row>
    <row r="1772" spans="1:3">
      <c r="A1772" t="s">
        <v>8470</v>
      </c>
      <c r="B1772">
        <v>40</v>
      </c>
      <c r="C1772">
        <v>0.97560977935791016</v>
      </c>
    </row>
    <row r="1773" spans="1:3">
      <c r="A1773" t="s">
        <v>8471</v>
      </c>
      <c r="B1773">
        <v>144</v>
      </c>
      <c r="C1773">
        <v>0.97297298908233643</v>
      </c>
    </row>
    <row r="1774" spans="1:3">
      <c r="A1774" t="s">
        <v>8472</v>
      </c>
      <c r="B1774">
        <v>31</v>
      </c>
      <c r="C1774">
        <v>0.837837815284729</v>
      </c>
    </row>
    <row r="1775" spans="1:3">
      <c r="A1775" t="s">
        <v>8473</v>
      </c>
      <c r="B1775">
        <v>11</v>
      </c>
      <c r="C1775">
        <v>0.8461538553237915</v>
      </c>
    </row>
    <row r="1776" spans="1:3">
      <c r="A1776" t="s">
        <v>8474</v>
      </c>
      <c r="B1776">
        <v>4</v>
      </c>
      <c r="C1776">
        <v>1</v>
      </c>
    </row>
    <row r="1777" spans="1:3">
      <c r="A1777" t="s">
        <v>8475</v>
      </c>
      <c r="B1777">
        <v>46</v>
      </c>
      <c r="C1777">
        <v>0.85185188055038452</v>
      </c>
    </row>
    <row r="1778" spans="1:3">
      <c r="A1778" t="s">
        <v>8476</v>
      </c>
      <c r="B1778">
        <v>59</v>
      </c>
      <c r="C1778">
        <v>0.921875</v>
      </c>
    </row>
    <row r="1779" spans="1:3">
      <c r="A1779" t="s">
        <v>8477</v>
      </c>
      <c r="B1779">
        <v>19</v>
      </c>
      <c r="C1779">
        <v>0.75999999046325684</v>
      </c>
    </row>
    <row r="1780" spans="1:3">
      <c r="A1780" t="s">
        <v>8478</v>
      </c>
      <c r="B1780">
        <v>10</v>
      </c>
      <c r="C1780">
        <v>0.90909093618392944</v>
      </c>
    </row>
    <row r="1781" spans="1:3">
      <c r="A1781" t="s">
        <v>8479</v>
      </c>
      <c r="B1781">
        <v>48</v>
      </c>
      <c r="C1781">
        <v>0.8571428656578064</v>
      </c>
    </row>
    <row r="1782" spans="1:3">
      <c r="A1782" t="s">
        <v>8480</v>
      </c>
      <c r="B1782">
        <v>33</v>
      </c>
      <c r="C1782">
        <v>0.89189189672470093</v>
      </c>
    </row>
    <row r="1783" spans="1:3">
      <c r="A1783" t="s">
        <v>8481</v>
      </c>
      <c r="B1783">
        <v>9</v>
      </c>
      <c r="C1783">
        <v>0.75</v>
      </c>
    </row>
    <row r="1784" spans="1:3">
      <c r="A1784" t="s">
        <v>8482</v>
      </c>
      <c r="B1784">
        <v>6</v>
      </c>
      <c r="C1784">
        <v>0.8571428656578064</v>
      </c>
    </row>
    <row r="1785" spans="1:3">
      <c r="A1785" t="s">
        <v>8483</v>
      </c>
      <c r="B1785">
        <v>9</v>
      </c>
      <c r="C1785">
        <v>0.89999997615814209</v>
      </c>
    </row>
    <row r="1786" spans="1:3">
      <c r="A1786" t="s">
        <v>8484</v>
      </c>
      <c r="B1786">
        <v>6</v>
      </c>
      <c r="C1786">
        <v>0.8571428656578064</v>
      </c>
    </row>
    <row r="1787" spans="1:3">
      <c r="A1787" t="s">
        <v>8485</v>
      </c>
      <c r="B1787">
        <v>1</v>
      </c>
      <c r="C1787">
        <v>1</v>
      </c>
    </row>
    <row r="1788" spans="1:3">
      <c r="A1788" t="s">
        <v>8486</v>
      </c>
      <c r="B1788">
        <v>2</v>
      </c>
      <c r="C1788">
        <v>1</v>
      </c>
    </row>
    <row r="1789" spans="1:3">
      <c r="A1789" t="s">
        <v>8487</v>
      </c>
      <c r="B1789">
        <v>17</v>
      </c>
      <c r="C1789">
        <v>0.85000002384185791</v>
      </c>
    </row>
    <row r="1790" spans="1:3">
      <c r="A1790" t="s">
        <v>8488</v>
      </c>
      <c r="B1790">
        <v>11</v>
      </c>
      <c r="C1790">
        <v>1</v>
      </c>
    </row>
    <row r="1791" spans="1:3">
      <c r="A1791" t="s">
        <v>8489</v>
      </c>
      <c r="B1791">
        <v>5</v>
      </c>
      <c r="C1791">
        <v>0.625</v>
      </c>
    </row>
    <row r="1792" spans="1:3">
      <c r="A1792" t="s">
        <v>8490</v>
      </c>
      <c r="B1792">
        <v>1</v>
      </c>
      <c r="C1792">
        <v>1</v>
      </c>
    </row>
    <row r="1793" spans="1:3">
      <c r="A1793" t="s">
        <v>8491</v>
      </c>
      <c r="B1793">
        <v>14</v>
      </c>
      <c r="C1793">
        <v>1</v>
      </c>
    </row>
    <row r="1794" spans="1:3">
      <c r="A1794" t="s">
        <v>8492</v>
      </c>
      <c r="B1794">
        <v>9</v>
      </c>
      <c r="C1794">
        <v>1</v>
      </c>
    </row>
    <row r="1795" spans="1:3">
      <c r="A1795" t="s">
        <v>8493</v>
      </c>
      <c r="B1795">
        <v>4</v>
      </c>
      <c r="C1795">
        <v>1</v>
      </c>
    </row>
    <row r="1796" spans="1:3">
      <c r="A1796" t="s">
        <v>8494</v>
      </c>
      <c r="B1796">
        <v>1</v>
      </c>
      <c r="C1796">
        <v>1</v>
      </c>
    </row>
    <row r="1797" spans="1:3">
      <c r="A1797" t="s">
        <v>8495</v>
      </c>
      <c r="B1797">
        <v>667</v>
      </c>
      <c r="C1797">
        <v>0.75537937879562378</v>
      </c>
    </row>
    <row r="1798" spans="1:3">
      <c r="A1798" t="s">
        <v>8496</v>
      </c>
      <c r="B1798">
        <v>188</v>
      </c>
      <c r="C1798">
        <v>0.62458473443984985</v>
      </c>
    </row>
    <row r="1799" spans="1:3">
      <c r="A1799" t="s">
        <v>8497</v>
      </c>
      <c r="B1799">
        <v>279</v>
      </c>
      <c r="C1799">
        <v>0.81818181276321411</v>
      </c>
    </row>
    <row r="1800" spans="1:3">
      <c r="A1800" t="s">
        <v>8498</v>
      </c>
      <c r="B1800">
        <v>200</v>
      </c>
      <c r="C1800">
        <v>0.82987552881240845</v>
      </c>
    </row>
    <row r="1801" spans="1:3">
      <c r="A1801" t="s">
        <v>8499</v>
      </c>
      <c r="B1801">
        <v>667</v>
      </c>
      <c r="C1801">
        <v>0.75537937879562378</v>
      </c>
    </row>
    <row r="1802" spans="1:3">
      <c r="A1802" t="s">
        <v>8500</v>
      </c>
      <c r="B1802">
        <v>667</v>
      </c>
      <c r="C1802">
        <v>0.75537937879562378</v>
      </c>
    </row>
    <row r="1803" spans="1:3">
      <c r="A1803" t="s">
        <v>8501</v>
      </c>
      <c r="B1803">
        <v>105</v>
      </c>
      <c r="C1803">
        <v>0.60693639516830444</v>
      </c>
    </row>
    <row r="1804" spans="1:3">
      <c r="A1804" t="s">
        <v>8502</v>
      </c>
      <c r="B1804">
        <v>139</v>
      </c>
      <c r="C1804">
        <v>0.74731183052062988</v>
      </c>
    </row>
    <row r="1805" spans="1:3">
      <c r="A1805" t="s">
        <v>8503</v>
      </c>
      <c r="B1805">
        <v>110</v>
      </c>
      <c r="C1805">
        <v>0.75862067937850952</v>
      </c>
    </row>
    <row r="1806" spans="1:3">
      <c r="A1806" t="s">
        <v>8504</v>
      </c>
      <c r="B1806">
        <v>354</v>
      </c>
      <c r="C1806">
        <v>0.7023809552192688</v>
      </c>
    </row>
    <row r="1807" spans="1:3">
      <c r="A1807" t="s">
        <v>8505</v>
      </c>
      <c r="B1807">
        <v>667</v>
      </c>
      <c r="C1807">
        <v>0.75537937879562378</v>
      </c>
    </row>
    <row r="1808" spans="1:3">
      <c r="A1808" t="s">
        <v>8506</v>
      </c>
      <c r="B1808">
        <v>83</v>
      </c>
      <c r="C1808">
        <v>0.6484375</v>
      </c>
    </row>
    <row r="1809" spans="1:3">
      <c r="A1809" t="s">
        <v>8507</v>
      </c>
      <c r="B1809">
        <v>140</v>
      </c>
      <c r="C1809">
        <v>0.90322577953338623</v>
      </c>
    </row>
    <row r="1810" spans="1:3">
      <c r="A1810" t="s">
        <v>8508</v>
      </c>
      <c r="B1810">
        <v>90</v>
      </c>
      <c r="C1810">
        <v>0.9375</v>
      </c>
    </row>
    <row r="1811" spans="1:3">
      <c r="A1811" t="s">
        <v>8509</v>
      </c>
      <c r="B1811">
        <v>313</v>
      </c>
      <c r="C1811">
        <v>0.82585752010345459</v>
      </c>
    </row>
    <row r="1812" spans="1:3">
      <c r="A1812" t="s">
        <v>8510</v>
      </c>
      <c r="B1812">
        <v>243</v>
      </c>
      <c r="C1812">
        <v>0.71470588445663452</v>
      </c>
    </row>
    <row r="1813" spans="1:3">
      <c r="A1813" t="s">
        <v>8511</v>
      </c>
      <c r="B1813">
        <v>230</v>
      </c>
      <c r="C1813">
        <v>0.77441078424453735</v>
      </c>
    </row>
    <row r="1814" spans="1:3">
      <c r="A1814" t="s">
        <v>8512</v>
      </c>
      <c r="B1814">
        <v>194</v>
      </c>
      <c r="C1814">
        <v>0.78861790895462036</v>
      </c>
    </row>
    <row r="1815" spans="1:3">
      <c r="A1815" t="s">
        <v>8513</v>
      </c>
      <c r="B1815">
        <v>310</v>
      </c>
      <c r="C1815">
        <v>0.7226107120513916</v>
      </c>
    </row>
    <row r="1816" spans="1:3">
      <c r="A1816" t="s">
        <v>8514</v>
      </c>
      <c r="B1816">
        <v>117</v>
      </c>
      <c r="C1816">
        <v>0.68823528289794922</v>
      </c>
    </row>
    <row r="1817" spans="1:3">
      <c r="A1817" t="s">
        <v>8515</v>
      </c>
      <c r="B1817">
        <v>109</v>
      </c>
      <c r="C1817">
        <v>0.74149662256240845</v>
      </c>
    </row>
    <row r="1818" spans="1:3">
      <c r="A1818" t="s">
        <v>8516</v>
      </c>
      <c r="B1818">
        <v>84</v>
      </c>
      <c r="C1818">
        <v>0.75</v>
      </c>
    </row>
    <row r="1819" spans="1:3">
      <c r="A1819" t="s">
        <v>8517</v>
      </c>
      <c r="B1819">
        <v>145</v>
      </c>
      <c r="C1819">
        <v>0.78378379344940186</v>
      </c>
    </row>
    <row r="1820" spans="1:3">
      <c r="A1820" t="s">
        <v>8518</v>
      </c>
      <c r="B1820">
        <v>42</v>
      </c>
      <c r="C1820">
        <v>0.75</v>
      </c>
    </row>
    <row r="1821" spans="1:3">
      <c r="A1821" t="s">
        <v>8519</v>
      </c>
      <c r="B1821">
        <v>52</v>
      </c>
      <c r="C1821">
        <v>0.85245901346206665</v>
      </c>
    </row>
    <row r="1822" spans="1:3">
      <c r="A1822" t="s">
        <v>8520</v>
      </c>
      <c r="B1822">
        <v>51</v>
      </c>
      <c r="C1822">
        <v>0.75</v>
      </c>
    </row>
    <row r="1823" spans="1:3">
      <c r="A1823" t="s">
        <v>8521</v>
      </c>
      <c r="B1823">
        <v>132</v>
      </c>
      <c r="C1823">
        <v>0.77192980051040649</v>
      </c>
    </row>
    <row r="1824" spans="1:3">
      <c r="A1824" t="s">
        <v>8522</v>
      </c>
      <c r="B1824">
        <v>45</v>
      </c>
      <c r="C1824">
        <v>0.69230771064758301</v>
      </c>
    </row>
    <row r="1825" spans="1:3">
      <c r="A1825" t="s">
        <v>8523</v>
      </c>
      <c r="B1825">
        <v>49</v>
      </c>
      <c r="C1825">
        <v>0.79032260179519653</v>
      </c>
    </row>
    <row r="1826" spans="1:3">
      <c r="A1826" t="s">
        <v>8524</v>
      </c>
      <c r="B1826">
        <v>38</v>
      </c>
      <c r="C1826">
        <v>0.86363637447357178</v>
      </c>
    </row>
    <row r="1827" spans="1:3">
      <c r="A1827" t="s">
        <v>8525</v>
      </c>
      <c r="B1827">
        <v>80</v>
      </c>
      <c r="C1827">
        <v>0.8163265585899353</v>
      </c>
    </row>
    <row r="1828" spans="1:3">
      <c r="A1828" t="s">
        <v>8526</v>
      </c>
      <c r="B1828">
        <v>39</v>
      </c>
      <c r="C1828">
        <v>0.79591834545135498</v>
      </c>
    </row>
    <row r="1829" spans="1:3">
      <c r="A1829" t="s">
        <v>8527</v>
      </c>
      <c r="B1829">
        <v>20</v>
      </c>
      <c r="C1829">
        <v>0.74074071645736694</v>
      </c>
    </row>
    <row r="1830" spans="1:3">
      <c r="A1830" t="s">
        <v>8528</v>
      </c>
      <c r="B1830">
        <v>21</v>
      </c>
      <c r="C1830">
        <v>0.95454543828964233</v>
      </c>
    </row>
    <row r="1831" spans="1:3">
      <c r="A1831" t="s">
        <v>8529</v>
      </c>
      <c r="B1831">
        <v>253</v>
      </c>
      <c r="C1831">
        <v>0.66578948497772217</v>
      </c>
    </row>
    <row r="1832" spans="1:3">
      <c r="A1832" t="s">
        <v>8530</v>
      </c>
      <c r="B1832">
        <v>129</v>
      </c>
      <c r="C1832">
        <v>0.67894738912582397</v>
      </c>
    </row>
    <row r="1833" spans="1:3">
      <c r="A1833" t="s">
        <v>8531</v>
      </c>
      <c r="B1833">
        <v>14</v>
      </c>
      <c r="C1833">
        <v>0.53846156597137451</v>
      </c>
    </row>
    <row r="1834" spans="1:3">
      <c r="A1834" t="s">
        <v>8532</v>
      </c>
      <c r="B1834">
        <v>20</v>
      </c>
      <c r="C1834">
        <v>0.55555558204650879</v>
      </c>
    </row>
    <row r="1835" spans="1:3">
      <c r="A1835" t="s">
        <v>8533</v>
      </c>
      <c r="B1835">
        <v>30</v>
      </c>
      <c r="C1835">
        <v>0.71428573131561279</v>
      </c>
    </row>
    <row r="1836" spans="1:3">
      <c r="A1836" t="s">
        <v>8534</v>
      </c>
      <c r="B1836">
        <v>32</v>
      </c>
      <c r="C1836">
        <v>0.72727274894714355</v>
      </c>
    </row>
    <row r="1837" spans="1:3">
      <c r="A1837" t="s">
        <v>8535</v>
      </c>
      <c r="B1837">
        <v>96</v>
      </c>
      <c r="C1837">
        <v>0.64864861965179443</v>
      </c>
    </row>
    <row r="1838" spans="1:3">
      <c r="A1838" t="s">
        <v>8536</v>
      </c>
      <c r="B1838">
        <v>17</v>
      </c>
      <c r="C1838">
        <v>0.68000000715255737</v>
      </c>
    </row>
    <row r="1839" spans="1:3">
      <c r="A1839" t="s">
        <v>8537</v>
      </c>
      <c r="B1839">
        <v>13</v>
      </c>
      <c r="C1839">
        <v>0.92857140302658081</v>
      </c>
    </row>
    <row r="1840" spans="1:3">
      <c r="A1840" t="s">
        <v>8538</v>
      </c>
      <c r="B1840">
        <v>3</v>
      </c>
      <c r="C1840">
        <v>1</v>
      </c>
    </row>
    <row r="1841" spans="1:3">
      <c r="A1841" t="s">
        <v>8539</v>
      </c>
      <c r="B1841">
        <v>33</v>
      </c>
      <c r="C1841">
        <v>0.78571426868438721</v>
      </c>
    </row>
    <row r="1842" spans="1:3">
      <c r="A1842" t="s">
        <v>8540</v>
      </c>
      <c r="B1842">
        <v>124</v>
      </c>
      <c r="C1842">
        <v>0.65263158082962036</v>
      </c>
    </row>
    <row r="1843" spans="1:3">
      <c r="A1843" t="s">
        <v>8541</v>
      </c>
      <c r="B1843">
        <v>13</v>
      </c>
      <c r="C1843">
        <v>0.51999998092651367</v>
      </c>
    </row>
    <row r="1844" spans="1:3">
      <c r="A1844" t="s">
        <v>8542</v>
      </c>
      <c r="B1844">
        <v>27</v>
      </c>
      <c r="C1844">
        <v>0.62790697813034058</v>
      </c>
    </row>
    <row r="1845" spans="1:3">
      <c r="A1845" t="s">
        <v>8543</v>
      </c>
      <c r="B1845">
        <v>23</v>
      </c>
      <c r="C1845">
        <v>0.6388888955116272</v>
      </c>
    </row>
    <row r="1846" spans="1:3">
      <c r="A1846" t="s">
        <v>8544</v>
      </c>
      <c r="B1846">
        <v>26</v>
      </c>
      <c r="C1846">
        <v>0.64999997615814209</v>
      </c>
    </row>
    <row r="1847" spans="1:3">
      <c r="A1847" t="s">
        <v>8545</v>
      </c>
      <c r="B1847">
        <v>89</v>
      </c>
      <c r="C1847">
        <v>0.61805558204650879</v>
      </c>
    </row>
    <row r="1848" spans="1:3">
      <c r="A1848" t="s">
        <v>8546</v>
      </c>
      <c r="B1848">
        <v>22</v>
      </c>
      <c r="C1848">
        <v>0.70967739820480347</v>
      </c>
    </row>
    <row r="1849" spans="1:3">
      <c r="A1849" t="s">
        <v>8547</v>
      </c>
      <c r="B1849">
        <v>9</v>
      </c>
      <c r="C1849">
        <v>0.81818181276321411</v>
      </c>
    </row>
    <row r="1850" spans="1:3">
      <c r="A1850" t="s">
        <v>8548</v>
      </c>
      <c r="B1850">
        <v>4</v>
      </c>
      <c r="C1850">
        <v>1</v>
      </c>
    </row>
    <row r="1851" spans="1:3">
      <c r="A1851" t="s">
        <v>8549</v>
      </c>
      <c r="B1851">
        <v>35</v>
      </c>
      <c r="C1851">
        <v>0.76086956262588501</v>
      </c>
    </row>
    <row r="1852" spans="1:3">
      <c r="A1852" t="s">
        <v>8550</v>
      </c>
      <c r="B1852">
        <v>27</v>
      </c>
      <c r="C1852">
        <v>0.52941179275512695</v>
      </c>
    </row>
    <row r="1853" spans="1:3">
      <c r="A1853" t="s">
        <v>8551</v>
      </c>
      <c r="B1853">
        <v>47</v>
      </c>
      <c r="C1853">
        <v>0.59493672847747803</v>
      </c>
    </row>
    <row r="1854" spans="1:3">
      <c r="A1854" t="s">
        <v>8552</v>
      </c>
      <c r="B1854">
        <v>53</v>
      </c>
      <c r="C1854">
        <v>0.67948716878890991</v>
      </c>
    </row>
    <row r="1855" spans="1:3">
      <c r="A1855" t="s">
        <v>8553</v>
      </c>
      <c r="B1855">
        <v>58</v>
      </c>
      <c r="C1855">
        <v>0.6904761791229248</v>
      </c>
    </row>
    <row r="1856" spans="1:3">
      <c r="A1856" t="s">
        <v>8554</v>
      </c>
      <c r="B1856">
        <v>185</v>
      </c>
      <c r="C1856">
        <v>0.63356167078018188</v>
      </c>
    </row>
    <row r="1857" spans="1:3">
      <c r="A1857" t="s">
        <v>8555</v>
      </c>
      <c r="B1857">
        <v>39</v>
      </c>
      <c r="C1857">
        <v>0.69642859697341919</v>
      </c>
    </row>
    <row r="1858" spans="1:3">
      <c r="A1858" t="s">
        <v>8556</v>
      </c>
      <c r="B1858">
        <v>22</v>
      </c>
      <c r="C1858">
        <v>0.87999999523162842</v>
      </c>
    </row>
    <row r="1859" spans="1:3">
      <c r="A1859" t="s">
        <v>8557</v>
      </c>
      <c r="B1859">
        <v>7</v>
      </c>
      <c r="C1859">
        <v>1</v>
      </c>
    </row>
    <row r="1860" spans="1:3">
      <c r="A1860" t="s">
        <v>8558</v>
      </c>
      <c r="B1860">
        <v>68</v>
      </c>
      <c r="C1860">
        <v>0.77272725105285645</v>
      </c>
    </row>
    <row r="1861" spans="1:3">
      <c r="A1861" t="s">
        <v>8559</v>
      </c>
      <c r="B1861">
        <v>8</v>
      </c>
      <c r="C1861">
        <v>2.1052632480859756E-2</v>
      </c>
    </row>
    <row r="1862" spans="1:3">
      <c r="A1862" t="s">
        <v>8560</v>
      </c>
      <c r="B1862">
        <v>1</v>
      </c>
      <c r="C1862">
        <v>5.2631581202149391E-3</v>
      </c>
    </row>
    <row r="1863" spans="1:3">
      <c r="A1863" t="s">
        <v>8561</v>
      </c>
      <c r="B1863">
        <v>0</v>
      </c>
      <c r="C1863">
        <v>0</v>
      </c>
    </row>
    <row r="1864" spans="1:3">
      <c r="A1864" t="s">
        <v>8562</v>
      </c>
      <c r="B1864">
        <v>1</v>
      </c>
      <c r="C1864">
        <v>2.777777798473835E-2</v>
      </c>
    </row>
    <row r="1865" spans="1:3">
      <c r="A1865" t="s">
        <v>8563</v>
      </c>
      <c r="B1865">
        <v>0</v>
      </c>
      <c r="C1865">
        <v>0</v>
      </c>
    </row>
    <row r="1866" spans="1:3">
      <c r="A1866" t="s">
        <v>8564</v>
      </c>
      <c r="B1866">
        <v>0</v>
      </c>
      <c r="C1866">
        <v>0</v>
      </c>
    </row>
    <row r="1867" spans="1:3">
      <c r="A1867" t="s">
        <v>8565</v>
      </c>
      <c r="B1867">
        <v>1</v>
      </c>
      <c r="C1867">
        <v>6.7567569203674793E-3</v>
      </c>
    </row>
    <row r="1868" spans="1:3">
      <c r="A1868" t="s">
        <v>8566</v>
      </c>
      <c r="B1868">
        <v>0</v>
      </c>
      <c r="C1868">
        <v>0</v>
      </c>
    </row>
    <row r="1869" spans="1:3">
      <c r="A1869" t="s">
        <v>8567</v>
      </c>
      <c r="B1869">
        <v>0</v>
      </c>
      <c r="C1869">
        <v>0</v>
      </c>
    </row>
    <row r="1870" spans="1:3">
      <c r="A1870" t="s">
        <v>8568</v>
      </c>
      <c r="B1870">
        <v>0</v>
      </c>
      <c r="C1870">
        <v>0</v>
      </c>
    </row>
    <row r="1871" spans="1:3">
      <c r="A1871" t="s">
        <v>8569</v>
      </c>
      <c r="B1871">
        <v>0</v>
      </c>
      <c r="C1871">
        <v>0</v>
      </c>
    </row>
    <row r="1872" spans="1:3">
      <c r="A1872" t="s">
        <v>8570</v>
      </c>
      <c r="B1872">
        <v>7</v>
      </c>
      <c r="C1872">
        <v>3.684210404753685E-2</v>
      </c>
    </row>
    <row r="1873" spans="1:3">
      <c r="A1873" t="s">
        <v>8571</v>
      </c>
      <c r="B1873">
        <v>0</v>
      </c>
      <c r="C1873">
        <v>0</v>
      </c>
    </row>
    <row r="1874" spans="1:3">
      <c r="A1874" t="s">
        <v>8572</v>
      </c>
      <c r="B1874">
        <v>2</v>
      </c>
      <c r="C1874">
        <v>4.6511627733707428E-2</v>
      </c>
    </row>
    <row r="1875" spans="1:3">
      <c r="A1875" t="s">
        <v>8573</v>
      </c>
      <c r="B1875">
        <v>3</v>
      </c>
      <c r="C1875">
        <v>8.3333335816860199E-2</v>
      </c>
    </row>
    <row r="1876" spans="1:3">
      <c r="A1876" t="s">
        <v>8574</v>
      </c>
      <c r="B1876">
        <v>1</v>
      </c>
      <c r="C1876">
        <v>2.500000037252903E-2</v>
      </c>
    </row>
    <row r="1877" spans="1:3">
      <c r="A1877" t="s">
        <v>8575</v>
      </c>
      <c r="B1877">
        <v>6</v>
      </c>
      <c r="C1877">
        <v>4.1666667908430099E-2</v>
      </c>
    </row>
    <row r="1878" spans="1:3">
      <c r="A1878" t="s">
        <v>8576</v>
      </c>
      <c r="B1878">
        <v>1</v>
      </c>
      <c r="C1878">
        <v>3.2258063554763794E-2</v>
      </c>
    </row>
    <row r="1879" spans="1:3">
      <c r="A1879" t="s">
        <v>8577</v>
      </c>
      <c r="B1879">
        <v>0</v>
      </c>
      <c r="C1879">
        <v>0</v>
      </c>
    </row>
    <row r="1880" spans="1:3">
      <c r="A1880" t="s">
        <v>8578</v>
      </c>
      <c r="B1880">
        <v>0</v>
      </c>
      <c r="C1880">
        <v>0</v>
      </c>
    </row>
    <row r="1881" spans="1:3">
      <c r="A1881" t="s">
        <v>8579</v>
      </c>
      <c r="B1881">
        <v>1</v>
      </c>
      <c r="C1881">
        <v>2.1739130839705467E-2</v>
      </c>
    </row>
    <row r="1882" spans="1:3">
      <c r="A1882" t="s">
        <v>8580</v>
      </c>
      <c r="B1882">
        <v>0</v>
      </c>
      <c r="C1882">
        <v>0</v>
      </c>
    </row>
    <row r="1883" spans="1:3">
      <c r="A1883" t="s">
        <v>8581</v>
      </c>
      <c r="B1883">
        <v>3</v>
      </c>
      <c r="C1883">
        <v>3.7974681705236435E-2</v>
      </c>
    </row>
    <row r="1884" spans="1:3">
      <c r="A1884" t="s">
        <v>8582</v>
      </c>
      <c r="B1884">
        <v>3</v>
      </c>
      <c r="C1884">
        <v>3.8461539894342422E-2</v>
      </c>
    </row>
    <row r="1885" spans="1:3">
      <c r="A1885" t="s">
        <v>8583</v>
      </c>
      <c r="B1885">
        <v>1</v>
      </c>
      <c r="C1885">
        <v>1.1904762126505375E-2</v>
      </c>
    </row>
    <row r="1886" spans="1:3">
      <c r="A1886" t="s">
        <v>8584</v>
      </c>
      <c r="B1886">
        <v>7</v>
      </c>
      <c r="C1886">
        <v>2.3972602561116219E-2</v>
      </c>
    </row>
    <row r="1887" spans="1:3">
      <c r="A1887" t="s">
        <v>8585</v>
      </c>
      <c r="B1887">
        <v>1</v>
      </c>
      <c r="C1887">
        <v>1.785714365541935E-2</v>
      </c>
    </row>
    <row r="1888" spans="1:3">
      <c r="A1888" t="s">
        <v>8586</v>
      </c>
      <c r="B1888">
        <v>0</v>
      </c>
      <c r="C1888">
        <v>0</v>
      </c>
    </row>
    <row r="1889" spans="1:3">
      <c r="A1889" t="s">
        <v>8587</v>
      </c>
      <c r="B1889">
        <v>0</v>
      </c>
      <c r="C1889">
        <v>0</v>
      </c>
    </row>
    <row r="1890" spans="1:3">
      <c r="A1890" t="s">
        <v>8588</v>
      </c>
      <c r="B1890">
        <v>1</v>
      </c>
      <c r="C1890">
        <v>1.1363636702299118E-2</v>
      </c>
    </row>
    <row r="1891" spans="1:3">
      <c r="A1891" t="s">
        <v>8589</v>
      </c>
      <c r="B1891">
        <v>80</v>
      </c>
      <c r="C1891">
        <v>0.21052631735801697</v>
      </c>
    </row>
    <row r="1892" spans="1:3">
      <c r="A1892" t="s">
        <v>8590</v>
      </c>
      <c r="B1892">
        <v>41</v>
      </c>
      <c r="C1892">
        <v>0.21578946709632874</v>
      </c>
    </row>
    <row r="1893" spans="1:3">
      <c r="A1893" t="s">
        <v>8591</v>
      </c>
      <c r="B1893">
        <v>8</v>
      </c>
      <c r="C1893">
        <v>0.30769231915473938</v>
      </c>
    </row>
    <row r="1894" spans="1:3">
      <c r="A1894" t="s">
        <v>8592</v>
      </c>
      <c r="B1894">
        <v>9</v>
      </c>
      <c r="C1894">
        <v>0.25</v>
      </c>
    </row>
    <row r="1895" spans="1:3">
      <c r="A1895" t="s">
        <v>8593</v>
      </c>
      <c r="B1895">
        <v>9</v>
      </c>
      <c r="C1895">
        <v>0.2142857164144516</v>
      </c>
    </row>
    <row r="1896" spans="1:3">
      <c r="A1896" t="s">
        <v>8594</v>
      </c>
      <c r="B1896">
        <v>9</v>
      </c>
      <c r="C1896">
        <v>0.20454545319080353</v>
      </c>
    </row>
    <row r="1897" spans="1:3">
      <c r="A1897" t="s">
        <v>8595</v>
      </c>
      <c r="B1897">
        <v>35</v>
      </c>
      <c r="C1897">
        <v>0.23648647964000702</v>
      </c>
    </row>
    <row r="1898" spans="1:3">
      <c r="A1898" t="s">
        <v>8596</v>
      </c>
      <c r="B1898">
        <v>6</v>
      </c>
      <c r="C1898">
        <v>0.23999999463558197</v>
      </c>
    </row>
    <row r="1899" spans="1:3">
      <c r="A1899" t="s">
        <v>8597</v>
      </c>
      <c r="B1899">
        <v>0</v>
      </c>
      <c r="C1899">
        <v>0</v>
      </c>
    </row>
    <row r="1900" spans="1:3">
      <c r="A1900" t="s">
        <v>8598</v>
      </c>
      <c r="B1900">
        <v>0</v>
      </c>
      <c r="C1900">
        <v>0</v>
      </c>
    </row>
    <row r="1901" spans="1:3">
      <c r="A1901" t="s">
        <v>8599</v>
      </c>
      <c r="B1901">
        <v>6</v>
      </c>
      <c r="C1901">
        <v>0.1428571492433548</v>
      </c>
    </row>
    <row r="1902" spans="1:3">
      <c r="A1902" t="s">
        <v>8600</v>
      </c>
      <c r="B1902">
        <v>39</v>
      </c>
      <c r="C1902">
        <v>0.20526315271854401</v>
      </c>
    </row>
    <row r="1903" spans="1:3">
      <c r="A1903" t="s">
        <v>8601</v>
      </c>
      <c r="B1903">
        <v>10</v>
      </c>
      <c r="C1903">
        <v>0.40000000596046448</v>
      </c>
    </row>
    <row r="1904" spans="1:3">
      <c r="A1904" t="s">
        <v>8602</v>
      </c>
      <c r="B1904">
        <v>8</v>
      </c>
      <c r="C1904">
        <v>0.18604651093482971</v>
      </c>
    </row>
    <row r="1905" spans="1:3">
      <c r="A1905" t="s">
        <v>8603</v>
      </c>
      <c r="B1905">
        <v>5</v>
      </c>
      <c r="C1905">
        <v>0.1388888955116272</v>
      </c>
    </row>
    <row r="1906" spans="1:3">
      <c r="A1906" t="s">
        <v>8604</v>
      </c>
      <c r="B1906">
        <v>9</v>
      </c>
      <c r="C1906">
        <v>0.22499999403953552</v>
      </c>
    </row>
    <row r="1907" spans="1:3">
      <c r="A1907" t="s">
        <v>8605</v>
      </c>
      <c r="B1907">
        <v>32</v>
      </c>
      <c r="C1907">
        <v>0.2222222238779068</v>
      </c>
    </row>
    <row r="1908" spans="1:3">
      <c r="A1908" t="s">
        <v>8606</v>
      </c>
      <c r="B1908">
        <v>6</v>
      </c>
      <c r="C1908">
        <v>0.19354838132858276</v>
      </c>
    </row>
    <row r="1909" spans="1:3">
      <c r="A1909" t="s">
        <v>8607</v>
      </c>
      <c r="B1909">
        <v>1</v>
      </c>
      <c r="C1909">
        <v>9.0909093618392944E-2</v>
      </c>
    </row>
    <row r="1910" spans="1:3">
      <c r="A1910" t="s">
        <v>8608</v>
      </c>
      <c r="B1910">
        <v>0</v>
      </c>
      <c r="C1910">
        <v>0</v>
      </c>
    </row>
    <row r="1911" spans="1:3">
      <c r="A1911" t="s">
        <v>8609</v>
      </c>
      <c r="B1911">
        <v>7</v>
      </c>
      <c r="C1911">
        <v>0.15217390656471252</v>
      </c>
    </row>
    <row r="1912" spans="1:3">
      <c r="A1912" t="s">
        <v>8610</v>
      </c>
      <c r="B1912">
        <v>18</v>
      </c>
      <c r="C1912">
        <v>0.35294118523597717</v>
      </c>
    </row>
    <row r="1913" spans="1:3">
      <c r="A1913" t="s">
        <v>8611</v>
      </c>
      <c r="B1913">
        <v>17</v>
      </c>
      <c r="C1913">
        <v>0.21518987417221069</v>
      </c>
    </row>
    <row r="1914" spans="1:3">
      <c r="A1914" t="s">
        <v>8612</v>
      </c>
      <c r="B1914">
        <v>14</v>
      </c>
      <c r="C1914">
        <v>0.17948718369007111</v>
      </c>
    </row>
    <row r="1915" spans="1:3">
      <c r="A1915" t="s">
        <v>8613</v>
      </c>
      <c r="B1915">
        <v>18</v>
      </c>
      <c r="C1915">
        <v>0.2142857164144516</v>
      </c>
    </row>
    <row r="1916" spans="1:3">
      <c r="A1916" t="s">
        <v>8614</v>
      </c>
      <c r="B1916">
        <v>67</v>
      </c>
      <c r="C1916">
        <v>0.22945205867290497</v>
      </c>
    </row>
    <row r="1917" spans="1:3">
      <c r="A1917" t="s">
        <v>8615</v>
      </c>
      <c r="B1917">
        <v>12</v>
      </c>
      <c r="C1917">
        <v>0.2142857164144516</v>
      </c>
    </row>
    <row r="1918" spans="1:3">
      <c r="A1918" t="s">
        <v>8616</v>
      </c>
      <c r="B1918">
        <v>1</v>
      </c>
      <c r="C1918">
        <v>3.9999999105930328E-2</v>
      </c>
    </row>
    <row r="1919" spans="1:3">
      <c r="A1919" t="s">
        <v>8617</v>
      </c>
      <c r="B1919">
        <v>0</v>
      </c>
      <c r="C1919">
        <v>0</v>
      </c>
    </row>
    <row r="1920" spans="1:3">
      <c r="A1920" t="s">
        <v>8618</v>
      </c>
      <c r="B1920">
        <v>13</v>
      </c>
      <c r="C1920">
        <v>0.14772726595401764</v>
      </c>
    </row>
    <row r="1921" spans="1:3">
      <c r="A1921" t="s">
        <v>8619</v>
      </c>
      <c r="B1921">
        <v>0</v>
      </c>
      <c r="C1921">
        <v>0</v>
      </c>
    </row>
    <row r="1922" spans="1:3">
      <c r="A1922" t="s">
        <v>8620</v>
      </c>
      <c r="B1922">
        <v>0</v>
      </c>
      <c r="C1922">
        <v>0</v>
      </c>
    </row>
    <row r="1923" spans="1:3">
      <c r="A1923" t="s">
        <v>8621</v>
      </c>
      <c r="B1923">
        <v>0</v>
      </c>
      <c r="C1923">
        <v>0</v>
      </c>
    </row>
    <row r="1924" spans="1:3">
      <c r="A1924" t="s">
        <v>8622</v>
      </c>
      <c r="B1924">
        <v>0</v>
      </c>
      <c r="C1924">
        <v>0</v>
      </c>
    </row>
    <row r="1925" spans="1:3">
      <c r="A1925" t="s">
        <v>8623</v>
      </c>
      <c r="B1925">
        <v>0</v>
      </c>
      <c r="C1925">
        <v>0</v>
      </c>
    </row>
    <row r="1926" spans="1:3">
      <c r="A1926" t="s">
        <v>8624</v>
      </c>
      <c r="B1926">
        <v>0</v>
      </c>
      <c r="C1926">
        <v>0</v>
      </c>
    </row>
    <row r="1927" spans="1:3">
      <c r="A1927" t="s">
        <v>8625</v>
      </c>
      <c r="B1927">
        <v>0</v>
      </c>
      <c r="C1927">
        <v>0</v>
      </c>
    </row>
    <row r="1928" spans="1:3">
      <c r="A1928" t="s">
        <v>8626</v>
      </c>
      <c r="B1928">
        <v>0</v>
      </c>
      <c r="C1928">
        <v>0</v>
      </c>
    </row>
    <row r="1929" spans="1:3">
      <c r="A1929" t="s">
        <v>8627</v>
      </c>
      <c r="B1929">
        <v>0</v>
      </c>
      <c r="C1929">
        <v>0</v>
      </c>
    </row>
    <row r="1930" spans="1:3">
      <c r="A1930" t="s">
        <v>8628</v>
      </c>
      <c r="B1930">
        <v>0</v>
      </c>
      <c r="C1930">
        <v>0</v>
      </c>
    </row>
    <row r="1931" spans="1:3">
      <c r="A1931" t="s">
        <v>8629</v>
      </c>
      <c r="B1931">
        <v>0</v>
      </c>
      <c r="C1931">
        <v>0</v>
      </c>
    </row>
    <row r="1932" spans="1:3">
      <c r="A1932" t="s">
        <v>8630</v>
      </c>
      <c r="B1932">
        <v>0</v>
      </c>
      <c r="C1932">
        <v>0</v>
      </c>
    </row>
    <row r="1933" spans="1:3">
      <c r="A1933" t="s">
        <v>8631</v>
      </c>
      <c r="B1933">
        <v>0</v>
      </c>
      <c r="C1933">
        <v>0</v>
      </c>
    </row>
    <row r="1934" spans="1:3">
      <c r="A1934" t="s">
        <v>8632</v>
      </c>
      <c r="B1934">
        <v>0</v>
      </c>
      <c r="C1934">
        <v>0</v>
      </c>
    </row>
    <row r="1935" spans="1:3">
      <c r="A1935" t="s">
        <v>8633</v>
      </c>
      <c r="B1935">
        <v>0</v>
      </c>
      <c r="C1935">
        <v>0</v>
      </c>
    </row>
    <row r="1936" spans="1:3">
      <c r="A1936" t="s">
        <v>8634</v>
      </c>
      <c r="B1936">
        <v>0</v>
      </c>
      <c r="C1936">
        <v>0</v>
      </c>
    </row>
    <row r="1937" spans="1:3">
      <c r="A1937" t="s">
        <v>8635</v>
      </c>
      <c r="B1937">
        <v>0</v>
      </c>
      <c r="C1937">
        <v>0</v>
      </c>
    </row>
    <row r="1938" spans="1:3">
      <c r="A1938" t="s">
        <v>8636</v>
      </c>
      <c r="B1938">
        <v>0</v>
      </c>
      <c r="C1938">
        <v>0</v>
      </c>
    </row>
    <row r="1939" spans="1:3">
      <c r="A1939" t="s">
        <v>8637</v>
      </c>
      <c r="B1939">
        <v>0</v>
      </c>
      <c r="C1939">
        <v>0</v>
      </c>
    </row>
    <row r="1940" spans="1:3">
      <c r="A1940" t="s">
        <v>8638</v>
      </c>
      <c r="B1940">
        <v>0</v>
      </c>
      <c r="C1940">
        <v>0</v>
      </c>
    </row>
    <row r="1941" spans="1:3">
      <c r="A1941" t="s">
        <v>8639</v>
      </c>
      <c r="B1941">
        <v>0</v>
      </c>
      <c r="C1941">
        <v>0</v>
      </c>
    </row>
    <row r="1942" spans="1:3">
      <c r="A1942" t="s">
        <v>8640</v>
      </c>
      <c r="B1942">
        <v>0</v>
      </c>
      <c r="C1942">
        <v>0</v>
      </c>
    </row>
    <row r="1943" spans="1:3">
      <c r="A1943" t="s">
        <v>8641</v>
      </c>
      <c r="B1943">
        <v>0</v>
      </c>
      <c r="C1943">
        <v>0</v>
      </c>
    </row>
    <row r="1944" spans="1:3">
      <c r="A1944" t="s">
        <v>8642</v>
      </c>
      <c r="B1944">
        <v>0</v>
      </c>
      <c r="C1944">
        <v>0</v>
      </c>
    </row>
    <row r="1945" spans="1:3">
      <c r="A1945" t="s">
        <v>8643</v>
      </c>
      <c r="B1945">
        <v>0</v>
      </c>
      <c r="C1945">
        <v>0</v>
      </c>
    </row>
    <row r="1946" spans="1:3">
      <c r="A1946" t="s">
        <v>8644</v>
      </c>
      <c r="B1946">
        <v>0</v>
      </c>
      <c r="C1946">
        <v>0</v>
      </c>
    </row>
    <row r="1947" spans="1:3">
      <c r="A1947" t="s">
        <v>8645</v>
      </c>
      <c r="B1947">
        <v>0</v>
      </c>
      <c r="C1947">
        <v>0</v>
      </c>
    </row>
    <row r="1948" spans="1:3">
      <c r="A1948" t="s">
        <v>8646</v>
      </c>
      <c r="B1948">
        <v>0</v>
      </c>
      <c r="C1948">
        <v>0</v>
      </c>
    </row>
    <row r="1949" spans="1:3">
      <c r="A1949" t="s">
        <v>8647</v>
      </c>
      <c r="B1949">
        <v>0</v>
      </c>
      <c r="C1949">
        <v>0</v>
      </c>
    </row>
    <row r="1950" spans="1:3">
      <c r="A1950" t="s">
        <v>8648</v>
      </c>
      <c r="B1950">
        <v>0</v>
      </c>
      <c r="C1950">
        <v>0</v>
      </c>
    </row>
    <row r="1951" spans="1:3">
      <c r="A1951" t="s">
        <v>8649</v>
      </c>
      <c r="B1951">
        <v>5</v>
      </c>
      <c r="C1951">
        <v>1.315789483487606E-2</v>
      </c>
    </row>
    <row r="1952" spans="1:3">
      <c r="A1952" t="s">
        <v>8650</v>
      </c>
      <c r="B1952">
        <v>3</v>
      </c>
      <c r="C1952">
        <v>1.5789473429322243E-2</v>
      </c>
    </row>
    <row r="1953" spans="1:3">
      <c r="A1953" t="s">
        <v>8651</v>
      </c>
      <c r="B1953">
        <v>1</v>
      </c>
      <c r="C1953">
        <v>3.8461539894342422E-2</v>
      </c>
    </row>
    <row r="1954" spans="1:3">
      <c r="A1954" t="s">
        <v>8652</v>
      </c>
      <c r="B1954">
        <v>1</v>
      </c>
      <c r="C1954">
        <v>2.777777798473835E-2</v>
      </c>
    </row>
    <row r="1955" spans="1:3">
      <c r="A1955" t="s">
        <v>8653</v>
      </c>
      <c r="B1955">
        <v>0</v>
      </c>
      <c r="C1955">
        <v>0</v>
      </c>
    </row>
    <row r="1956" spans="1:3">
      <c r="A1956" t="s">
        <v>8654</v>
      </c>
      <c r="B1956">
        <v>1</v>
      </c>
      <c r="C1956">
        <v>2.2727273404598236E-2</v>
      </c>
    </row>
    <row r="1957" spans="1:3">
      <c r="A1957" t="s">
        <v>8655</v>
      </c>
      <c r="B1957">
        <v>3</v>
      </c>
      <c r="C1957">
        <v>2.0270269364118576E-2</v>
      </c>
    </row>
    <row r="1958" spans="1:3">
      <c r="A1958" t="s">
        <v>8656</v>
      </c>
      <c r="B1958">
        <v>0</v>
      </c>
      <c r="C1958">
        <v>0</v>
      </c>
    </row>
    <row r="1959" spans="1:3">
      <c r="A1959" t="s">
        <v>8657</v>
      </c>
      <c r="B1959">
        <v>0</v>
      </c>
      <c r="C1959">
        <v>0</v>
      </c>
    </row>
    <row r="1960" spans="1:3">
      <c r="A1960" t="s">
        <v>8658</v>
      </c>
      <c r="B1960">
        <v>0</v>
      </c>
      <c r="C1960">
        <v>0</v>
      </c>
    </row>
    <row r="1961" spans="1:3">
      <c r="A1961" t="s">
        <v>8659</v>
      </c>
      <c r="B1961">
        <v>0</v>
      </c>
      <c r="C1961">
        <v>0</v>
      </c>
    </row>
    <row r="1962" spans="1:3">
      <c r="A1962" t="s">
        <v>8660</v>
      </c>
      <c r="B1962">
        <v>2</v>
      </c>
      <c r="C1962">
        <v>1.0526316240429878E-2</v>
      </c>
    </row>
    <row r="1963" spans="1:3">
      <c r="A1963" t="s">
        <v>8661</v>
      </c>
      <c r="B1963">
        <v>0</v>
      </c>
      <c r="C1963">
        <v>0</v>
      </c>
    </row>
    <row r="1964" spans="1:3">
      <c r="A1964" t="s">
        <v>8662</v>
      </c>
      <c r="B1964">
        <v>1</v>
      </c>
      <c r="C1964">
        <v>2.3255813866853714E-2</v>
      </c>
    </row>
    <row r="1965" spans="1:3">
      <c r="A1965" t="s">
        <v>8663</v>
      </c>
      <c r="B1965">
        <v>1</v>
      </c>
      <c r="C1965">
        <v>2.777777798473835E-2</v>
      </c>
    </row>
    <row r="1966" spans="1:3">
      <c r="A1966" t="s">
        <v>8664</v>
      </c>
      <c r="B1966">
        <v>0</v>
      </c>
      <c r="C1966">
        <v>0</v>
      </c>
    </row>
    <row r="1967" spans="1:3">
      <c r="A1967" t="s">
        <v>8665</v>
      </c>
      <c r="B1967">
        <v>2</v>
      </c>
      <c r="C1967">
        <v>1.3888888992369175E-2</v>
      </c>
    </row>
    <row r="1968" spans="1:3">
      <c r="A1968" t="s">
        <v>8666</v>
      </c>
      <c r="B1968">
        <v>0</v>
      </c>
      <c r="C1968">
        <v>0</v>
      </c>
    </row>
    <row r="1969" spans="1:3">
      <c r="A1969" t="s">
        <v>8667</v>
      </c>
      <c r="B1969">
        <v>0</v>
      </c>
      <c r="C1969">
        <v>0</v>
      </c>
    </row>
    <row r="1970" spans="1:3">
      <c r="A1970" t="s">
        <v>8668</v>
      </c>
      <c r="B1970">
        <v>0</v>
      </c>
      <c r="C1970">
        <v>0</v>
      </c>
    </row>
    <row r="1971" spans="1:3">
      <c r="A1971" t="s">
        <v>8669</v>
      </c>
      <c r="B1971">
        <v>0</v>
      </c>
      <c r="C1971">
        <v>0</v>
      </c>
    </row>
    <row r="1972" spans="1:3">
      <c r="A1972" t="s">
        <v>8670</v>
      </c>
      <c r="B1972">
        <v>1</v>
      </c>
      <c r="C1972">
        <v>1.9607843831181526E-2</v>
      </c>
    </row>
    <row r="1973" spans="1:3">
      <c r="A1973" t="s">
        <v>8671</v>
      </c>
      <c r="B1973">
        <v>2</v>
      </c>
      <c r="C1973">
        <v>2.5316456332802773E-2</v>
      </c>
    </row>
    <row r="1974" spans="1:3">
      <c r="A1974" t="s">
        <v>8672</v>
      </c>
      <c r="B1974">
        <v>1</v>
      </c>
      <c r="C1974">
        <v>1.2820512987673283E-2</v>
      </c>
    </row>
    <row r="1975" spans="1:3">
      <c r="A1975" t="s">
        <v>8673</v>
      </c>
      <c r="B1975">
        <v>1</v>
      </c>
      <c r="C1975">
        <v>1.1904762126505375E-2</v>
      </c>
    </row>
    <row r="1976" spans="1:3">
      <c r="A1976" t="s">
        <v>8674</v>
      </c>
      <c r="B1976">
        <v>5</v>
      </c>
      <c r="C1976">
        <v>1.7123287543654442E-2</v>
      </c>
    </row>
    <row r="1977" spans="1:3">
      <c r="A1977" t="s">
        <v>8675</v>
      </c>
      <c r="B1977">
        <v>0</v>
      </c>
      <c r="C1977">
        <v>0</v>
      </c>
    </row>
    <row r="1978" spans="1:3">
      <c r="A1978" t="s">
        <v>8676</v>
      </c>
      <c r="B1978">
        <v>0</v>
      </c>
      <c r="C1978">
        <v>0</v>
      </c>
    </row>
    <row r="1979" spans="1:3">
      <c r="A1979" t="s">
        <v>8677</v>
      </c>
      <c r="B1979">
        <v>0</v>
      </c>
      <c r="C1979">
        <v>0</v>
      </c>
    </row>
    <row r="1980" spans="1:3">
      <c r="A1980" t="s">
        <v>8678</v>
      </c>
      <c r="B1980">
        <v>0</v>
      </c>
      <c r="C1980">
        <v>0</v>
      </c>
    </row>
    <row r="1981" spans="1:3">
      <c r="A1981" t="s">
        <v>8679</v>
      </c>
      <c r="B1981">
        <v>30</v>
      </c>
      <c r="C1981">
        <v>7.8947365283966064E-2</v>
      </c>
    </row>
    <row r="1982" spans="1:3">
      <c r="A1982" t="s">
        <v>8680</v>
      </c>
      <c r="B1982">
        <v>13</v>
      </c>
      <c r="C1982">
        <v>6.8421050906181335E-2</v>
      </c>
    </row>
    <row r="1983" spans="1:3">
      <c r="A1983" t="s">
        <v>8681</v>
      </c>
      <c r="B1983">
        <v>2</v>
      </c>
      <c r="C1983">
        <v>7.6923079788684845E-2</v>
      </c>
    </row>
    <row r="1984" spans="1:3">
      <c r="A1984" t="s">
        <v>8682</v>
      </c>
      <c r="B1984">
        <v>5</v>
      </c>
      <c r="C1984">
        <v>0.1388888955116272</v>
      </c>
    </row>
    <row r="1985" spans="1:3">
      <c r="A1985" t="s">
        <v>8683</v>
      </c>
      <c r="B1985">
        <v>2</v>
      </c>
      <c r="C1985">
        <v>4.76190485060215E-2</v>
      </c>
    </row>
    <row r="1986" spans="1:3">
      <c r="A1986" t="s">
        <v>8684</v>
      </c>
      <c r="B1986">
        <v>1</v>
      </c>
      <c r="C1986">
        <v>2.2727273404598236E-2</v>
      </c>
    </row>
    <row r="1987" spans="1:3">
      <c r="A1987" t="s">
        <v>8685</v>
      </c>
      <c r="B1987">
        <v>10</v>
      </c>
      <c r="C1987">
        <v>6.756756454706192E-2</v>
      </c>
    </row>
    <row r="1988" spans="1:3">
      <c r="A1988" t="s">
        <v>8686</v>
      </c>
      <c r="B1988">
        <v>2</v>
      </c>
      <c r="C1988">
        <v>7.9999998211860657E-2</v>
      </c>
    </row>
    <row r="1989" spans="1:3">
      <c r="A1989" t="s">
        <v>8687</v>
      </c>
      <c r="B1989">
        <v>1</v>
      </c>
      <c r="C1989">
        <v>7.1428574621677399E-2</v>
      </c>
    </row>
    <row r="1990" spans="1:3">
      <c r="A1990" t="s">
        <v>8688</v>
      </c>
      <c r="B1990">
        <v>0</v>
      </c>
      <c r="C1990">
        <v>0</v>
      </c>
    </row>
    <row r="1991" spans="1:3">
      <c r="A1991" t="s">
        <v>8689</v>
      </c>
      <c r="B1991">
        <v>3</v>
      </c>
      <c r="C1991">
        <v>7.1428574621677399E-2</v>
      </c>
    </row>
    <row r="1992" spans="1:3">
      <c r="A1992" t="s">
        <v>8690</v>
      </c>
      <c r="B1992">
        <v>17</v>
      </c>
      <c r="C1992">
        <v>8.947368711233139E-2</v>
      </c>
    </row>
    <row r="1993" spans="1:3">
      <c r="A1993" t="s">
        <v>8691</v>
      </c>
      <c r="B1993">
        <v>2</v>
      </c>
      <c r="C1993">
        <v>7.9999998211860657E-2</v>
      </c>
    </row>
    <row r="1994" spans="1:3">
      <c r="A1994" t="s">
        <v>8692</v>
      </c>
      <c r="B1994">
        <v>5</v>
      </c>
      <c r="C1994">
        <v>0.11627907305955887</v>
      </c>
    </row>
    <row r="1995" spans="1:3">
      <c r="A1995" t="s">
        <v>8693</v>
      </c>
      <c r="B1995">
        <v>4</v>
      </c>
      <c r="C1995">
        <v>0.1111111119389534</v>
      </c>
    </row>
    <row r="1996" spans="1:3">
      <c r="A1996" t="s">
        <v>8694</v>
      </c>
      <c r="B1996">
        <v>3</v>
      </c>
      <c r="C1996">
        <v>7.5000002980232239E-2</v>
      </c>
    </row>
    <row r="1997" spans="1:3">
      <c r="A1997" t="s">
        <v>8695</v>
      </c>
      <c r="B1997">
        <v>14</v>
      </c>
      <c r="C1997">
        <v>9.7222223877906799E-2</v>
      </c>
    </row>
    <row r="1998" spans="1:3">
      <c r="A1998" t="s">
        <v>8696</v>
      </c>
      <c r="B1998">
        <v>2</v>
      </c>
      <c r="C1998">
        <v>6.4516127109527588E-2</v>
      </c>
    </row>
    <row r="1999" spans="1:3">
      <c r="A1999" t="s">
        <v>8697</v>
      </c>
      <c r="B1999">
        <v>1</v>
      </c>
      <c r="C1999">
        <v>9.0909093618392944E-2</v>
      </c>
    </row>
    <row r="2000" spans="1:3">
      <c r="A2000" t="s">
        <v>8698</v>
      </c>
      <c r="B2000">
        <v>0</v>
      </c>
      <c r="C2000">
        <v>0</v>
      </c>
    </row>
    <row r="2001" spans="1:3">
      <c r="A2001" t="s">
        <v>8699</v>
      </c>
      <c r="B2001">
        <v>3</v>
      </c>
      <c r="C2001">
        <v>6.5217390656471252E-2</v>
      </c>
    </row>
    <row r="2002" spans="1:3">
      <c r="A2002" t="s">
        <v>8700</v>
      </c>
      <c r="B2002">
        <v>4</v>
      </c>
      <c r="C2002">
        <v>7.8431375324726105E-2</v>
      </c>
    </row>
    <row r="2003" spans="1:3">
      <c r="A2003" t="s">
        <v>8701</v>
      </c>
      <c r="B2003">
        <v>10</v>
      </c>
      <c r="C2003">
        <v>0.12658227980136871</v>
      </c>
    </row>
    <row r="2004" spans="1:3">
      <c r="A2004" t="s">
        <v>8702</v>
      </c>
      <c r="B2004">
        <v>6</v>
      </c>
      <c r="C2004">
        <v>7.6923079788684845E-2</v>
      </c>
    </row>
    <row r="2005" spans="1:3">
      <c r="A2005" t="s">
        <v>8703</v>
      </c>
      <c r="B2005">
        <v>4</v>
      </c>
      <c r="C2005">
        <v>4.76190485060215E-2</v>
      </c>
    </row>
    <row r="2006" spans="1:3">
      <c r="A2006" t="s">
        <v>8704</v>
      </c>
      <c r="B2006">
        <v>24</v>
      </c>
      <c r="C2006">
        <v>8.2191780209541321E-2</v>
      </c>
    </row>
    <row r="2007" spans="1:3">
      <c r="A2007" t="s">
        <v>8705</v>
      </c>
      <c r="B2007">
        <v>4</v>
      </c>
      <c r="C2007">
        <v>7.1428574621677399E-2</v>
      </c>
    </row>
    <row r="2008" spans="1:3">
      <c r="A2008" t="s">
        <v>8706</v>
      </c>
      <c r="B2008">
        <v>2</v>
      </c>
      <c r="C2008">
        <v>7.9999998211860657E-2</v>
      </c>
    </row>
    <row r="2009" spans="1:3">
      <c r="A2009" t="s">
        <v>8707</v>
      </c>
      <c r="B2009">
        <v>0</v>
      </c>
      <c r="C2009">
        <v>0</v>
      </c>
    </row>
    <row r="2010" spans="1:3">
      <c r="A2010" t="s">
        <v>8708</v>
      </c>
      <c r="B2010">
        <v>6</v>
      </c>
      <c r="C2010">
        <v>6.8181820213794708E-2</v>
      </c>
    </row>
    <row r="2011" spans="1:3">
      <c r="A2011" t="s">
        <v>8709</v>
      </c>
      <c r="B2011">
        <v>4</v>
      </c>
      <c r="C2011">
        <v>1.0526316240429878E-2</v>
      </c>
    </row>
    <row r="2012" spans="1:3">
      <c r="A2012" t="s">
        <v>8710</v>
      </c>
      <c r="B2012">
        <v>3</v>
      </c>
      <c r="C2012">
        <v>1.5789473429322243E-2</v>
      </c>
    </row>
    <row r="2013" spans="1:3">
      <c r="A2013" t="s">
        <v>8711</v>
      </c>
      <c r="B2013">
        <v>1</v>
      </c>
      <c r="C2013">
        <v>3.8461539894342422E-2</v>
      </c>
    </row>
    <row r="2014" spans="1:3">
      <c r="A2014" t="s">
        <v>8712</v>
      </c>
      <c r="B2014">
        <v>0</v>
      </c>
      <c r="C2014">
        <v>0</v>
      </c>
    </row>
    <row r="2015" spans="1:3">
      <c r="A2015" t="s">
        <v>8713</v>
      </c>
      <c r="B2015">
        <v>1</v>
      </c>
      <c r="C2015">
        <v>2.380952425301075E-2</v>
      </c>
    </row>
    <row r="2016" spans="1:3">
      <c r="A2016" t="s">
        <v>8714</v>
      </c>
      <c r="B2016">
        <v>1</v>
      </c>
      <c r="C2016">
        <v>2.2727273404598236E-2</v>
      </c>
    </row>
    <row r="2017" spans="1:3">
      <c r="A2017" t="s">
        <v>8715</v>
      </c>
      <c r="B2017">
        <v>3</v>
      </c>
      <c r="C2017">
        <v>2.0270269364118576E-2</v>
      </c>
    </row>
    <row r="2018" spans="1:3">
      <c r="A2018" t="s">
        <v>8716</v>
      </c>
      <c r="B2018">
        <v>0</v>
      </c>
      <c r="C2018">
        <v>0</v>
      </c>
    </row>
    <row r="2019" spans="1:3">
      <c r="A2019" t="s">
        <v>8717</v>
      </c>
      <c r="B2019">
        <v>0</v>
      </c>
      <c r="C2019">
        <v>0</v>
      </c>
    </row>
    <row r="2020" spans="1:3">
      <c r="A2020" t="s">
        <v>8718</v>
      </c>
      <c r="B2020">
        <v>0</v>
      </c>
      <c r="C2020">
        <v>0</v>
      </c>
    </row>
    <row r="2021" spans="1:3">
      <c r="A2021" t="s">
        <v>8719</v>
      </c>
      <c r="B2021">
        <v>0</v>
      </c>
      <c r="C2021">
        <v>0</v>
      </c>
    </row>
    <row r="2022" spans="1:3">
      <c r="A2022" t="s">
        <v>8720</v>
      </c>
      <c r="B2022">
        <v>1</v>
      </c>
      <c r="C2022">
        <v>5.2631581202149391E-3</v>
      </c>
    </row>
    <row r="2023" spans="1:3">
      <c r="A2023" t="s">
        <v>8721</v>
      </c>
      <c r="B2023">
        <v>0</v>
      </c>
      <c r="C2023">
        <v>0</v>
      </c>
    </row>
    <row r="2024" spans="1:3">
      <c r="A2024" t="s">
        <v>8722</v>
      </c>
      <c r="B2024">
        <v>0</v>
      </c>
      <c r="C2024">
        <v>0</v>
      </c>
    </row>
    <row r="2025" spans="1:3">
      <c r="A2025" t="s">
        <v>8723</v>
      </c>
      <c r="B2025">
        <v>0</v>
      </c>
      <c r="C2025">
        <v>0</v>
      </c>
    </row>
    <row r="2026" spans="1:3">
      <c r="A2026" t="s">
        <v>8724</v>
      </c>
      <c r="B2026">
        <v>1</v>
      </c>
      <c r="C2026">
        <v>2.500000037252903E-2</v>
      </c>
    </row>
    <row r="2027" spans="1:3">
      <c r="A2027" t="s">
        <v>8725</v>
      </c>
      <c r="B2027">
        <v>1</v>
      </c>
      <c r="C2027">
        <v>6.9444444961845875E-3</v>
      </c>
    </row>
    <row r="2028" spans="1:3">
      <c r="A2028" t="s">
        <v>8726</v>
      </c>
      <c r="B2028">
        <v>0</v>
      </c>
      <c r="C2028">
        <v>0</v>
      </c>
    </row>
    <row r="2029" spans="1:3">
      <c r="A2029" t="s">
        <v>8727</v>
      </c>
      <c r="B2029">
        <v>0</v>
      </c>
      <c r="C2029">
        <v>0</v>
      </c>
    </row>
    <row r="2030" spans="1:3">
      <c r="A2030" t="s">
        <v>8728</v>
      </c>
      <c r="B2030">
        <v>0</v>
      </c>
      <c r="C2030">
        <v>0</v>
      </c>
    </row>
    <row r="2031" spans="1:3">
      <c r="A2031" t="s">
        <v>8729</v>
      </c>
      <c r="B2031">
        <v>0</v>
      </c>
      <c r="C2031">
        <v>0</v>
      </c>
    </row>
    <row r="2032" spans="1:3">
      <c r="A2032" t="s">
        <v>8730</v>
      </c>
      <c r="B2032">
        <v>1</v>
      </c>
      <c r="C2032">
        <v>1.9607843831181526E-2</v>
      </c>
    </row>
    <row r="2033" spans="1:3">
      <c r="A2033" t="s">
        <v>8731</v>
      </c>
      <c r="B2033">
        <v>0</v>
      </c>
      <c r="C2033">
        <v>0</v>
      </c>
    </row>
    <row r="2034" spans="1:3">
      <c r="A2034" t="s">
        <v>8732</v>
      </c>
      <c r="B2034">
        <v>1</v>
      </c>
      <c r="C2034">
        <v>1.2820512987673283E-2</v>
      </c>
    </row>
    <row r="2035" spans="1:3">
      <c r="A2035" t="s">
        <v>8733</v>
      </c>
      <c r="B2035">
        <v>2</v>
      </c>
      <c r="C2035">
        <v>2.380952425301075E-2</v>
      </c>
    </row>
    <row r="2036" spans="1:3">
      <c r="A2036" t="s">
        <v>8734</v>
      </c>
      <c r="B2036">
        <v>4</v>
      </c>
      <c r="C2036">
        <v>1.3698630034923553E-2</v>
      </c>
    </row>
    <row r="2037" spans="1:3">
      <c r="A2037" t="s">
        <v>8735</v>
      </c>
      <c r="B2037">
        <v>0</v>
      </c>
      <c r="C2037">
        <v>0</v>
      </c>
    </row>
    <row r="2038" spans="1:3">
      <c r="A2038" t="s">
        <v>8736</v>
      </c>
      <c r="B2038">
        <v>0</v>
      </c>
      <c r="C2038">
        <v>0</v>
      </c>
    </row>
    <row r="2039" spans="1:3">
      <c r="A2039" t="s">
        <v>8737</v>
      </c>
      <c r="B2039">
        <v>0</v>
      </c>
      <c r="C2039">
        <v>0</v>
      </c>
    </row>
    <row r="2040" spans="1:3">
      <c r="A2040" t="s">
        <v>8738</v>
      </c>
      <c r="B2040">
        <v>0</v>
      </c>
      <c r="C2040">
        <v>0</v>
      </c>
    </row>
    <row r="2041" spans="1:3">
      <c r="A2041" t="s">
        <v>8739</v>
      </c>
      <c r="B2041">
        <v>35</v>
      </c>
      <c r="C2041">
        <v>0.72916668653488159</v>
      </c>
    </row>
    <row r="2042" spans="1:3">
      <c r="A2042" t="s">
        <v>8740</v>
      </c>
      <c r="B2042">
        <v>7</v>
      </c>
      <c r="C2042">
        <v>0.77777779102325439</v>
      </c>
    </row>
    <row r="2043" spans="1:3">
      <c r="A2043" t="s">
        <v>8741</v>
      </c>
      <c r="B2043">
        <v>15</v>
      </c>
      <c r="C2043">
        <v>0.88235294818878174</v>
      </c>
    </row>
    <row r="2044" spans="1:3">
      <c r="A2044" t="s">
        <v>8742</v>
      </c>
      <c r="B2044">
        <v>11</v>
      </c>
      <c r="C2044">
        <v>0.78571426868438721</v>
      </c>
    </row>
    <row r="2045" spans="1:3">
      <c r="A2045" t="s">
        <v>8743</v>
      </c>
      <c r="B2045">
        <v>0</v>
      </c>
      <c r="C2045">
        <v>0</v>
      </c>
    </row>
    <row r="2046" spans="1:3">
      <c r="A2046" t="s">
        <v>8744</v>
      </c>
      <c r="B2046">
        <v>0</v>
      </c>
      <c r="C2046">
        <v>0</v>
      </c>
    </row>
    <row r="2047" spans="1:3">
      <c r="A2047" t="s">
        <v>8745</v>
      </c>
      <c r="B2047">
        <v>1</v>
      </c>
      <c r="C2047">
        <v>5.8823529630899429E-2</v>
      </c>
    </row>
    <row r="2048" spans="1:3">
      <c r="A2048" t="s">
        <v>8746</v>
      </c>
      <c r="B2048">
        <v>0</v>
      </c>
      <c r="C2048">
        <v>0</v>
      </c>
    </row>
    <row r="2049" spans="1:3">
      <c r="A2049" t="s">
        <v>8747</v>
      </c>
      <c r="B2049">
        <v>9</v>
      </c>
      <c r="C2049">
        <v>0.1875</v>
      </c>
    </row>
    <row r="2050" spans="1:3">
      <c r="A2050" t="s">
        <v>8748</v>
      </c>
      <c r="B2050">
        <v>1</v>
      </c>
      <c r="C2050">
        <v>0.1111111119389534</v>
      </c>
    </row>
    <row r="2051" spans="1:3">
      <c r="A2051" t="s">
        <v>8749</v>
      </c>
      <c r="B2051">
        <v>1</v>
      </c>
      <c r="C2051">
        <v>5.8823529630899429E-2</v>
      </c>
    </row>
    <row r="2052" spans="1:3">
      <c r="A2052" t="s">
        <v>8750</v>
      </c>
      <c r="B2052">
        <v>2</v>
      </c>
      <c r="C2052">
        <v>0.1428571492433548</v>
      </c>
    </row>
    <row r="2053" spans="1:3">
      <c r="A2053" t="s">
        <v>8751</v>
      </c>
      <c r="B2053">
        <v>0</v>
      </c>
      <c r="C2053">
        <v>0</v>
      </c>
    </row>
    <row r="2054" spans="1:3">
      <c r="A2054" t="s">
        <v>8752</v>
      </c>
      <c r="B2054">
        <v>0</v>
      </c>
      <c r="C2054">
        <v>0</v>
      </c>
    </row>
    <row r="2055" spans="1:3">
      <c r="A2055" t="s">
        <v>8753</v>
      </c>
      <c r="B2055">
        <v>0</v>
      </c>
      <c r="C2055">
        <v>0</v>
      </c>
    </row>
    <row r="2056" spans="1:3">
      <c r="A2056" t="s">
        <v>8754</v>
      </c>
      <c r="B2056">
        <v>0</v>
      </c>
      <c r="C2056">
        <v>0</v>
      </c>
    </row>
    <row r="2057" spans="1:3">
      <c r="A2057" t="s">
        <v>8755</v>
      </c>
      <c r="B2057">
        <v>0</v>
      </c>
      <c r="C2057">
        <v>0</v>
      </c>
    </row>
    <row r="2058" spans="1:3">
      <c r="A2058" t="s">
        <v>8756</v>
      </c>
      <c r="B2058">
        <v>0</v>
      </c>
      <c r="C2058">
        <v>0</v>
      </c>
    </row>
    <row r="2059" spans="1:3">
      <c r="A2059" t="s">
        <v>8757</v>
      </c>
      <c r="B2059">
        <v>0</v>
      </c>
      <c r="C2059">
        <v>0</v>
      </c>
    </row>
    <row r="2060" spans="1:3">
      <c r="A2060" t="s">
        <v>8758</v>
      </c>
      <c r="B2060">
        <v>0</v>
      </c>
      <c r="C2060">
        <v>0</v>
      </c>
    </row>
    <row r="2061" spans="1:3">
      <c r="A2061" t="s">
        <v>8759</v>
      </c>
      <c r="B2061">
        <v>4</v>
      </c>
      <c r="C2061">
        <v>8.3333335816860199E-2</v>
      </c>
    </row>
    <row r="2062" spans="1:3">
      <c r="A2062" t="s">
        <v>8760</v>
      </c>
      <c r="B2062">
        <v>1</v>
      </c>
      <c r="C2062">
        <v>0.1111111119389534</v>
      </c>
    </row>
    <row r="2063" spans="1:3">
      <c r="A2063" t="s">
        <v>8761</v>
      </c>
      <c r="B2063">
        <v>0</v>
      </c>
      <c r="C2063">
        <v>0</v>
      </c>
    </row>
    <row r="2064" spans="1:3">
      <c r="A2064" t="s">
        <v>8762</v>
      </c>
      <c r="B2064">
        <v>1</v>
      </c>
      <c r="C2064">
        <v>7.1428574621677399E-2</v>
      </c>
    </row>
    <row r="2065" spans="1:3">
      <c r="A2065" t="s">
        <v>8763</v>
      </c>
      <c r="B2065">
        <v>0</v>
      </c>
      <c r="C2065">
        <v>0</v>
      </c>
    </row>
    <row r="2066" spans="1:3">
      <c r="A2066" t="s">
        <v>8764</v>
      </c>
      <c r="B2066">
        <v>0</v>
      </c>
      <c r="C2066">
        <v>0</v>
      </c>
    </row>
    <row r="2067" spans="1:3">
      <c r="A2067" t="s">
        <v>8765</v>
      </c>
      <c r="B2067">
        <v>0</v>
      </c>
      <c r="C2067">
        <v>0</v>
      </c>
    </row>
    <row r="2068" spans="1:3">
      <c r="A2068" t="s">
        <v>8766</v>
      </c>
      <c r="B2068">
        <v>0</v>
      </c>
      <c r="C2068">
        <v>0</v>
      </c>
    </row>
    <row r="2069" spans="1:3">
      <c r="A2069" t="s">
        <v>8767</v>
      </c>
      <c r="B2069">
        <v>159</v>
      </c>
      <c r="C2069">
        <v>0.41842105984687805</v>
      </c>
    </row>
    <row r="2070" spans="1:3">
      <c r="A2070" t="s">
        <v>8768</v>
      </c>
      <c r="B2070">
        <v>74</v>
      </c>
      <c r="C2070">
        <v>0.38947367668151855</v>
      </c>
    </row>
    <row r="2071" spans="1:3">
      <c r="A2071" t="s">
        <v>8769</v>
      </c>
      <c r="B2071">
        <v>8</v>
      </c>
      <c r="C2071">
        <v>0.30769231915473938</v>
      </c>
    </row>
    <row r="2072" spans="1:3">
      <c r="A2072" t="s">
        <v>8770</v>
      </c>
      <c r="B2072">
        <v>21</v>
      </c>
      <c r="C2072">
        <v>0.58333331346511841</v>
      </c>
    </row>
    <row r="2073" spans="1:3">
      <c r="A2073" t="s">
        <v>8771</v>
      </c>
      <c r="B2073">
        <v>17</v>
      </c>
      <c r="C2073">
        <v>0.4047619104385376</v>
      </c>
    </row>
    <row r="2074" spans="1:3">
      <c r="A2074" t="s">
        <v>8772</v>
      </c>
      <c r="B2074">
        <v>21</v>
      </c>
      <c r="C2074">
        <v>0.47727271914482117</v>
      </c>
    </row>
    <row r="2075" spans="1:3">
      <c r="A2075" t="s">
        <v>8773</v>
      </c>
      <c r="B2075">
        <v>67</v>
      </c>
      <c r="C2075">
        <v>0.45270270109176636</v>
      </c>
    </row>
    <row r="2076" spans="1:3">
      <c r="A2076" t="s">
        <v>8774</v>
      </c>
      <c r="B2076">
        <v>6</v>
      </c>
      <c r="C2076">
        <v>0.23999999463558197</v>
      </c>
    </row>
    <row r="2077" spans="1:3">
      <c r="A2077" t="s">
        <v>8775</v>
      </c>
      <c r="B2077">
        <v>1</v>
      </c>
      <c r="C2077">
        <v>7.1428574621677399E-2</v>
      </c>
    </row>
    <row r="2078" spans="1:3">
      <c r="A2078" t="s">
        <v>8776</v>
      </c>
      <c r="B2078">
        <v>0</v>
      </c>
      <c r="C2078">
        <v>0</v>
      </c>
    </row>
    <row r="2079" spans="1:3">
      <c r="A2079" t="s">
        <v>8777</v>
      </c>
      <c r="B2079">
        <v>7</v>
      </c>
      <c r="C2079">
        <v>0.1666666716337204</v>
      </c>
    </row>
    <row r="2080" spans="1:3">
      <c r="A2080" t="s">
        <v>8778</v>
      </c>
      <c r="B2080">
        <v>85</v>
      </c>
      <c r="C2080">
        <v>0.44736841320991516</v>
      </c>
    </row>
    <row r="2081" spans="1:3">
      <c r="A2081" t="s">
        <v>8779</v>
      </c>
      <c r="B2081">
        <v>12</v>
      </c>
      <c r="C2081">
        <v>0.47999998927116394</v>
      </c>
    </row>
    <row r="2082" spans="1:3">
      <c r="A2082" t="s">
        <v>8780</v>
      </c>
      <c r="B2082">
        <v>21</v>
      </c>
      <c r="C2082">
        <v>0.4883720874786377</v>
      </c>
    </row>
    <row r="2083" spans="1:3">
      <c r="A2083" t="s">
        <v>8781</v>
      </c>
      <c r="B2083">
        <v>21</v>
      </c>
      <c r="C2083">
        <v>0.58333331346511841</v>
      </c>
    </row>
    <row r="2084" spans="1:3">
      <c r="A2084" t="s">
        <v>8782</v>
      </c>
      <c r="B2084">
        <v>17</v>
      </c>
      <c r="C2084">
        <v>0.42500001192092896</v>
      </c>
    </row>
    <row r="2085" spans="1:3">
      <c r="A2085" t="s">
        <v>8783</v>
      </c>
      <c r="B2085">
        <v>71</v>
      </c>
      <c r="C2085">
        <v>0.4930555522441864</v>
      </c>
    </row>
    <row r="2086" spans="1:3">
      <c r="A2086" t="s">
        <v>8784</v>
      </c>
      <c r="B2086">
        <v>11</v>
      </c>
      <c r="C2086">
        <v>0.35483869910240173</v>
      </c>
    </row>
    <row r="2087" spans="1:3">
      <c r="A2087" t="s">
        <v>8785</v>
      </c>
      <c r="B2087">
        <v>3</v>
      </c>
      <c r="C2087">
        <v>0.27272728085517883</v>
      </c>
    </row>
    <row r="2088" spans="1:3">
      <c r="A2088" t="s">
        <v>8786</v>
      </c>
      <c r="B2088">
        <v>0</v>
      </c>
      <c r="C2088">
        <v>0</v>
      </c>
    </row>
    <row r="2089" spans="1:3">
      <c r="A2089" t="s">
        <v>8787</v>
      </c>
      <c r="B2089">
        <v>14</v>
      </c>
      <c r="C2089">
        <v>0.30434781312942505</v>
      </c>
    </row>
    <row r="2090" spans="1:3">
      <c r="A2090" t="s">
        <v>8788</v>
      </c>
      <c r="B2090">
        <v>20</v>
      </c>
      <c r="C2090">
        <v>0.39215686917304993</v>
      </c>
    </row>
    <row r="2091" spans="1:3">
      <c r="A2091" t="s">
        <v>8789</v>
      </c>
      <c r="B2091">
        <v>42</v>
      </c>
      <c r="C2091">
        <v>0.53164559602737427</v>
      </c>
    </row>
    <row r="2092" spans="1:3">
      <c r="A2092" t="s">
        <v>8790</v>
      </c>
      <c r="B2092">
        <v>38</v>
      </c>
      <c r="C2092">
        <v>0.48717948794364929</v>
      </c>
    </row>
    <row r="2093" spans="1:3">
      <c r="A2093" t="s">
        <v>8791</v>
      </c>
      <c r="B2093">
        <v>38</v>
      </c>
      <c r="C2093">
        <v>0.4523809552192688</v>
      </c>
    </row>
    <row r="2094" spans="1:3">
      <c r="A2094" t="s">
        <v>8792</v>
      </c>
      <c r="B2094">
        <v>138</v>
      </c>
      <c r="C2094">
        <v>0.4726027250289917</v>
      </c>
    </row>
    <row r="2095" spans="1:3">
      <c r="A2095" t="s">
        <v>8793</v>
      </c>
      <c r="B2095">
        <v>17</v>
      </c>
      <c r="C2095">
        <v>0.3035714328289032</v>
      </c>
    </row>
    <row r="2096" spans="1:3">
      <c r="A2096" t="s">
        <v>8794</v>
      </c>
      <c r="B2096">
        <v>4</v>
      </c>
      <c r="C2096">
        <v>0.15999999642372131</v>
      </c>
    </row>
    <row r="2097" spans="1:3">
      <c r="A2097" t="s">
        <v>8795</v>
      </c>
      <c r="B2097">
        <v>0</v>
      </c>
      <c r="C2097">
        <v>0</v>
      </c>
    </row>
    <row r="2098" spans="1:3">
      <c r="A2098" t="s">
        <v>8796</v>
      </c>
      <c r="B2098">
        <v>21</v>
      </c>
      <c r="C2098">
        <v>0.23863635957241058</v>
      </c>
    </row>
    <row r="2099" spans="1:3">
      <c r="A2099" t="s">
        <v>8797</v>
      </c>
      <c r="B2099">
        <v>42</v>
      </c>
      <c r="C2099">
        <v>0.11052631586790085</v>
      </c>
    </row>
    <row r="2100" spans="1:3">
      <c r="A2100" t="s">
        <v>8798</v>
      </c>
      <c r="B2100">
        <v>27</v>
      </c>
      <c r="C2100">
        <v>0.14210526645183563</v>
      </c>
    </row>
    <row r="2101" spans="1:3">
      <c r="A2101" t="s">
        <v>8799</v>
      </c>
      <c r="B2101">
        <v>6</v>
      </c>
      <c r="C2101">
        <v>0.23076923191547394</v>
      </c>
    </row>
    <row r="2102" spans="1:3">
      <c r="A2102" t="s">
        <v>8800</v>
      </c>
      <c r="B2102">
        <v>5</v>
      </c>
      <c r="C2102">
        <v>0.1388888955116272</v>
      </c>
    </row>
    <row r="2103" spans="1:3">
      <c r="A2103" t="s">
        <v>8801</v>
      </c>
      <c r="B2103">
        <v>7</v>
      </c>
      <c r="C2103">
        <v>0.1666666716337204</v>
      </c>
    </row>
    <row r="2104" spans="1:3">
      <c r="A2104" t="s">
        <v>8802</v>
      </c>
      <c r="B2104">
        <v>4</v>
      </c>
      <c r="C2104">
        <v>9.0909093618392944E-2</v>
      </c>
    </row>
    <row r="2105" spans="1:3">
      <c r="A2105" t="s">
        <v>8803</v>
      </c>
      <c r="B2105">
        <v>22</v>
      </c>
      <c r="C2105">
        <v>0.14864864945411682</v>
      </c>
    </row>
    <row r="2106" spans="1:3">
      <c r="A2106" t="s">
        <v>8804</v>
      </c>
      <c r="B2106">
        <v>4</v>
      </c>
      <c r="C2106">
        <v>0.15999999642372131</v>
      </c>
    </row>
    <row r="2107" spans="1:3">
      <c r="A2107" t="s">
        <v>8805</v>
      </c>
      <c r="B2107">
        <v>1</v>
      </c>
      <c r="C2107">
        <v>7.1428574621677399E-2</v>
      </c>
    </row>
    <row r="2108" spans="1:3">
      <c r="A2108" t="s">
        <v>8806</v>
      </c>
      <c r="B2108">
        <v>0</v>
      </c>
      <c r="C2108">
        <v>0</v>
      </c>
    </row>
    <row r="2109" spans="1:3">
      <c r="A2109" t="s">
        <v>8807</v>
      </c>
      <c r="B2109">
        <v>5</v>
      </c>
      <c r="C2109">
        <v>0.1190476194024086</v>
      </c>
    </row>
    <row r="2110" spans="1:3">
      <c r="A2110" t="s">
        <v>8808</v>
      </c>
      <c r="B2110">
        <v>15</v>
      </c>
      <c r="C2110">
        <v>7.8947365283966064E-2</v>
      </c>
    </row>
    <row r="2111" spans="1:3">
      <c r="A2111" t="s">
        <v>8809</v>
      </c>
      <c r="B2111">
        <v>2</v>
      </c>
      <c r="C2111">
        <v>7.9999998211860657E-2</v>
      </c>
    </row>
    <row r="2112" spans="1:3">
      <c r="A2112" t="s">
        <v>8810</v>
      </c>
      <c r="B2112">
        <v>3</v>
      </c>
      <c r="C2112">
        <v>6.976744532585144E-2</v>
      </c>
    </row>
    <row r="2113" spans="1:3">
      <c r="A2113" t="s">
        <v>8811</v>
      </c>
      <c r="B2113">
        <v>2</v>
      </c>
      <c r="C2113">
        <v>5.55555559694767E-2</v>
      </c>
    </row>
    <row r="2114" spans="1:3">
      <c r="A2114" t="s">
        <v>8812</v>
      </c>
      <c r="B2114">
        <v>5</v>
      </c>
      <c r="C2114">
        <v>0.125</v>
      </c>
    </row>
    <row r="2115" spans="1:3">
      <c r="A2115" t="s">
        <v>8813</v>
      </c>
      <c r="B2115">
        <v>12</v>
      </c>
      <c r="C2115">
        <v>8.3333335816860199E-2</v>
      </c>
    </row>
    <row r="2116" spans="1:3">
      <c r="A2116" t="s">
        <v>8814</v>
      </c>
      <c r="B2116">
        <v>1</v>
      </c>
      <c r="C2116">
        <v>3.2258063554763794E-2</v>
      </c>
    </row>
    <row r="2117" spans="1:3">
      <c r="A2117" t="s">
        <v>8815</v>
      </c>
      <c r="B2117">
        <v>2</v>
      </c>
      <c r="C2117">
        <v>0.18181818723678589</v>
      </c>
    </row>
    <row r="2118" spans="1:3">
      <c r="A2118" t="s">
        <v>8816</v>
      </c>
      <c r="B2118">
        <v>0</v>
      </c>
      <c r="C2118">
        <v>0</v>
      </c>
    </row>
    <row r="2119" spans="1:3">
      <c r="A2119" t="s">
        <v>8817</v>
      </c>
      <c r="B2119">
        <v>3</v>
      </c>
      <c r="C2119">
        <v>6.5217390656471252E-2</v>
      </c>
    </row>
    <row r="2120" spans="1:3">
      <c r="A2120" t="s">
        <v>8818</v>
      </c>
      <c r="B2120">
        <v>8</v>
      </c>
      <c r="C2120">
        <v>0.15686275064945221</v>
      </c>
    </row>
    <row r="2121" spans="1:3">
      <c r="A2121" t="s">
        <v>8819</v>
      </c>
      <c r="B2121">
        <v>8</v>
      </c>
      <c r="C2121">
        <v>0.10126582533121109</v>
      </c>
    </row>
    <row r="2122" spans="1:3">
      <c r="A2122" t="s">
        <v>8820</v>
      </c>
      <c r="B2122">
        <v>9</v>
      </c>
      <c r="C2122">
        <v>0.11538461595773697</v>
      </c>
    </row>
    <row r="2123" spans="1:3">
      <c r="A2123" t="s">
        <v>8821</v>
      </c>
      <c r="B2123">
        <v>9</v>
      </c>
      <c r="C2123">
        <v>0.1071428582072258</v>
      </c>
    </row>
    <row r="2124" spans="1:3">
      <c r="A2124" t="s">
        <v>8822</v>
      </c>
      <c r="B2124">
        <v>34</v>
      </c>
      <c r="C2124">
        <v>0.1164383590221405</v>
      </c>
    </row>
    <row r="2125" spans="1:3">
      <c r="A2125" t="s">
        <v>8823</v>
      </c>
      <c r="B2125">
        <v>5</v>
      </c>
      <c r="C2125">
        <v>8.9285716414451599E-2</v>
      </c>
    </row>
    <row r="2126" spans="1:3">
      <c r="A2126" t="s">
        <v>8824</v>
      </c>
      <c r="B2126">
        <v>3</v>
      </c>
      <c r="C2126">
        <v>0.11999999731779099</v>
      </c>
    </row>
    <row r="2127" spans="1:3">
      <c r="A2127" t="s">
        <v>8825</v>
      </c>
      <c r="B2127">
        <v>0</v>
      </c>
      <c r="C2127">
        <v>0</v>
      </c>
    </row>
    <row r="2128" spans="1:3">
      <c r="A2128" t="s">
        <v>8826</v>
      </c>
      <c r="B2128">
        <v>8</v>
      </c>
      <c r="C2128">
        <v>9.0909093618392944E-2</v>
      </c>
    </row>
    <row r="2129" spans="1:3">
      <c r="A2129" t="s">
        <v>8827</v>
      </c>
      <c r="B2129">
        <v>4</v>
      </c>
      <c r="C2129">
        <v>1.0526316240429878E-2</v>
      </c>
    </row>
    <row r="2130" spans="1:3">
      <c r="A2130" t="s">
        <v>8828</v>
      </c>
      <c r="B2130">
        <v>3</v>
      </c>
      <c r="C2130">
        <v>1.5789473429322243E-2</v>
      </c>
    </row>
    <row r="2131" spans="1:3">
      <c r="A2131" t="s">
        <v>8829</v>
      </c>
      <c r="B2131">
        <v>0</v>
      </c>
      <c r="C2131">
        <v>0</v>
      </c>
    </row>
    <row r="2132" spans="1:3">
      <c r="A2132" t="s">
        <v>8830</v>
      </c>
      <c r="B2132">
        <v>0</v>
      </c>
      <c r="C2132">
        <v>0</v>
      </c>
    </row>
    <row r="2133" spans="1:3">
      <c r="A2133" t="s">
        <v>8831</v>
      </c>
      <c r="B2133">
        <v>0</v>
      </c>
      <c r="C2133">
        <v>0</v>
      </c>
    </row>
    <row r="2134" spans="1:3">
      <c r="A2134" t="s">
        <v>8832</v>
      </c>
      <c r="B2134">
        <v>1</v>
      </c>
      <c r="C2134">
        <v>2.2727273404598236E-2</v>
      </c>
    </row>
    <row r="2135" spans="1:3">
      <c r="A2135" t="s">
        <v>8833</v>
      </c>
      <c r="B2135">
        <v>1</v>
      </c>
      <c r="C2135">
        <v>6.7567569203674793E-3</v>
      </c>
    </row>
    <row r="2136" spans="1:3">
      <c r="A2136" t="s">
        <v>8834</v>
      </c>
      <c r="B2136">
        <v>1</v>
      </c>
      <c r="C2136">
        <v>3.9999999105930328E-2</v>
      </c>
    </row>
    <row r="2137" spans="1:3">
      <c r="A2137" t="s">
        <v>8835</v>
      </c>
      <c r="B2137">
        <v>1</v>
      </c>
      <c r="C2137">
        <v>7.1428574621677399E-2</v>
      </c>
    </row>
    <row r="2138" spans="1:3">
      <c r="A2138" t="s">
        <v>8836</v>
      </c>
      <c r="B2138">
        <v>0</v>
      </c>
      <c r="C2138">
        <v>0</v>
      </c>
    </row>
    <row r="2139" spans="1:3">
      <c r="A2139" t="s">
        <v>8837</v>
      </c>
      <c r="B2139">
        <v>2</v>
      </c>
      <c r="C2139">
        <v>4.76190485060215E-2</v>
      </c>
    </row>
    <row r="2140" spans="1:3">
      <c r="A2140" t="s">
        <v>8838</v>
      </c>
      <c r="B2140">
        <v>1</v>
      </c>
      <c r="C2140">
        <v>5.2631581202149391E-3</v>
      </c>
    </row>
    <row r="2141" spans="1:3">
      <c r="A2141" t="s">
        <v>8839</v>
      </c>
      <c r="B2141">
        <v>1</v>
      </c>
      <c r="C2141">
        <v>3.9999999105930328E-2</v>
      </c>
    </row>
    <row r="2142" spans="1:3">
      <c r="A2142" t="s">
        <v>8840</v>
      </c>
      <c r="B2142">
        <v>0</v>
      </c>
      <c r="C2142">
        <v>0</v>
      </c>
    </row>
    <row r="2143" spans="1:3">
      <c r="A2143" t="s">
        <v>8841</v>
      </c>
      <c r="B2143">
        <v>0</v>
      </c>
      <c r="C2143">
        <v>0</v>
      </c>
    </row>
    <row r="2144" spans="1:3">
      <c r="A2144" t="s">
        <v>8842</v>
      </c>
      <c r="B2144">
        <v>0</v>
      </c>
      <c r="C2144">
        <v>0</v>
      </c>
    </row>
    <row r="2145" spans="1:3">
      <c r="A2145" t="s">
        <v>8843</v>
      </c>
      <c r="B2145">
        <v>1</v>
      </c>
      <c r="C2145">
        <v>6.9444444961845875E-3</v>
      </c>
    </row>
    <row r="2146" spans="1:3">
      <c r="A2146" t="s">
        <v>8844</v>
      </c>
      <c r="B2146">
        <v>0</v>
      </c>
      <c r="C2146">
        <v>0</v>
      </c>
    </row>
    <row r="2147" spans="1:3">
      <c r="A2147" t="s">
        <v>8845</v>
      </c>
      <c r="B2147">
        <v>0</v>
      </c>
      <c r="C2147">
        <v>0</v>
      </c>
    </row>
    <row r="2148" spans="1:3">
      <c r="A2148" t="s">
        <v>8846</v>
      </c>
      <c r="B2148">
        <v>0</v>
      </c>
      <c r="C2148">
        <v>0</v>
      </c>
    </row>
    <row r="2149" spans="1:3">
      <c r="A2149" t="s">
        <v>8847</v>
      </c>
      <c r="B2149">
        <v>0</v>
      </c>
      <c r="C2149">
        <v>0</v>
      </c>
    </row>
    <row r="2150" spans="1:3">
      <c r="A2150" t="s">
        <v>8848</v>
      </c>
      <c r="B2150">
        <v>1</v>
      </c>
      <c r="C2150">
        <v>1.9607843831181526E-2</v>
      </c>
    </row>
    <row r="2151" spans="1:3">
      <c r="A2151" t="s">
        <v>8849</v>
      </c>
      <c r="B2151">
        <v>0</v>
      </c>
      <c r="C2151">
        <v>0</v>
      </c>
    </row>
    <row r="2152" spans="1:3">
      <c r="A2152" t="s">
        <v>8850</v>
      </c>
      <c r="B2152">
        <v>0</v>
      </c>
      <c r="C2152">
        <v>0</v>
      </c>
    </row>
    <row r="2153" spans="1:3">
      <c r="A2153" t="s">
        <v>8851</v>
      </c>
      <c r="B2153">
        <v>1</v>
      </c>
      <c r="C2153">
        <v>1.1904762126505375E-2</v>
      </c>
    </row>
    <row r="2154" spans="1:3">
      <c r="A2154" t="s">
        <v>8852</v>
      </c>
      <c r="B2154">
        <v>2</v>
      </c>
      <c r="C2154">
        <v>6.8493150174617767E-3</v>
      </c>
    </row>
    <row r="2155" spans="1:3">
      <c r="A2155" t="s">
        <v>8853</v>
      </c>
      <c r="B2155">
        <v>1</v>
      </c>
      <c r="C2155">
        <v>1.785714365541935E-2</v>
      </c>
    </row>
    <row r="2156" spans="1:3">
      <c r="A2156" t="s">
        <v>8854</v>
      </c>
      <c r="B2156">
        <v>1</v>
      </c>
      <c r="C2156">
        <v>3.9999999105930328E-2</v>
      </c>
    </row>
    <row r="2157" spans="1:3">
      <c r="A2157" t="s">
        <v>8855</v>
      </c>
      <c r="B2157">
        <v>0</v>
      </c>
      <c r="C2157">
        <v>0</v>
      </c>
    </row>
    <row r="2158" spans="1:3">
      <c r="A2158" t="s">
        <v>8856</v>
      </c>
      <c r="B2158">
        <v>2</v>
      </c>
      <c r="C2158">
        <v>2.2727273404598236E-2</v>
      </c>
    </row>
    <row r="2159" spans="1:3">
      <c r="A2159" t="s">
        <v>8857</v>
      </c>
      <c r="B2159">
        <v>2</v>
      </c>
      <c r="C2159">
        <v>5.2631581202149391E-3</v>
      </c>
    </row>
    <row r="2160" spans="1:3">
      <c r="A2160" t="s">
        <v>8858</v>
      </c>
      <c r="B2160">
        <v>1</v>
      </c>
      <c r="C2160">
        <v>5.2631581202149391E-3</v>
      </c>
    </row>
    <row r="2161" spans="1:3">
      <c r="A2161" t="s">
        <v>8859</v>
      </c>
      <c r="B2161">
        <v>1</v>
      </c>
      <c r="C2161">
        <v>3.8461539894342422E-2</v>
      </c>
    </row>
    <row r="2162" spans="1:3">
      <c r="A2162" t="s">
        <v>8860</v>
      </c>
      <c r="B2162">
        <v>0</v>
      </c>
      <c r="C2162">
        <v>0</v>
      </c>
    </row>
    <row r="2163" spans="1:3">
      <c r="A2163" t="s">
        <v>8861</v>
      </c>
      <c r="B2163">
        <v>0</v>
      </c>
      <c r="C2163">
        <v>0</v>
      </c>
    </row>
    <row r="2164" spans="1:3">
      <c r="A2164" t="s">
        <v>8862</v>
      </c>
      <c r="B2164">
        <v>0</v>
      </c>
      <c r="C2164">
        <v>0</v>
      </c>
    </row>
    <row r="2165" spans="1:3">
      <c r="A2165" t="s">
        <v>8863</v>
      </c>
      <c r="B2165">
        <v>1</v>
      </c>
      <c r="C2165">
        <v>6.7567569203674793E-3</v>
      </c>
    </row>
    <row r="2166" spans="1:3">
      <c r="A2166" t="s">
        <v>8864</v>
      </c>
      <c r="B2166">
        <v>0</v>
      </c>
      <c r="C2166">
        <v>0</v>
      </c>
    </row>
    <row r="2167" spans="1:3">
      <c r="A2167" t="s">
        <v>8865</v>
      </c>
      <c r="B2167">
        <v>0</v>
      </c>
      <c r="C2167">
        <v>0</v>
      </c>
    </row>
    <row r="2168" spans="1:3">
      <c r="A2168" t="s">
        <v>8866</v>
      </c>
      <c r="B2168">
        <v>0</v>
      </c>
      <c r="C2168">
        <v>0</v>
      </c>
    </row>
    <row r="2169" spans="1:3">
      <c r="A2169" t="s">
        <v>8867</v>
      </c>
      <c r="B2169">
        <v>0</v>
      </c>
      <c r="C2169">
        <v>0</v>
      </c>
    </row>
    <row r="2170" spans="1:3">
      <c r="A2170" t="s">
        <v>8868</v>
      </c>
      <c r="B2170">
        <v>1</v>
      </c>
      <c r="C2170">
        <v>5.2631581202149391E-3</v>
      </c>
    </row>
    <row r="2171" spans="1:3">
      <c r="A2171" t="s">
        <v>8869</v>
      </c>
      <c r="B2171">
        <v>0</v>
      </c>
      <c r="C2171">
        <v>0</v>
      </c>
    </row>
    <row r="2172" spans="1:3">
      <c r="A2172" t="s">
        <v>8870</v>
      </c>
      <c r="B2172">
        <v>0</v>
      </c>
      <c r="C2172">
        <v>0</v>
      </c>
    </row>
    <row r="2173" spans="1:3">
      <c r="A2173" t="s">
        <v>8871</v>
      </c>
      <c r="B2173">
        <v>1</v>
      </c>
      <c r="C2173">
        <v>2.777777798473835E-2</v>
      </c>
    </row>
    <row r="2174" spans="1:3">
      <c r="A2174" t="s">
        <v>8872</v>
      </c>
      <c r="B2174">
        <v>0</v>
      </c>
      <c r="C2174">
        <v>0</v>
      </c>
    </row>
    <row r="2175" spans="1:3">
      <c r="A2175" t="s">
        <v>8873</v>
      </c>
      <c r="B2175">
        <v>1</v>
      </c>
      <c r="C2175">
        <v>6.9444444961845875E-3</v>
      </c>
    </row>
    <row r="2176" spans="1:3">
      <c r="A2176" t="s">
        <v>8874</v>
      </c>
      <c r="B2176">
        <v>0</v>
      </c>
      <c r="C2176">
        <v>0</v>
      </c>
    </row>
    <row r="2177" spans="1:3">
      <c r="A2177" t="s">
        <v>8875</v>
      </c>
      <c r="B2177">
        <v>0</v>
      </c>
      <c r="C2177">
        <v>0</v>
      </c>
    </row>
    <row r="2178" spans="1:3">
      <c r="A2178" t="s">
        <v>8876</v>
      </c>
      <c r="B2178">
        <v>0</v>
      </c>
      <c r="C2178">
        <v>0</v>
      </c>
    </row>
    <row r="2179" spans="1:3">
      <c r="A2179" t="s">
        <v>8877</v>
      </c>
      <c r="B2179">
        <v>0</v>
      </c>
      <c r="C2179">
        <v>0</v>
      </c>
    </row>
    <row r="2180" spans="1:3">
      <c r="A2180" t="s">
        <v>8878</v>
      </c>
      <c r="B2180">
        <v>1</v>
      </c>
      <c r="C2180">
        <v>1.9607843831181526E-2</v>
      </c>
    </row>
    <row r="2181" spans="1:3">
      <c r="A2181" t="s">
        <v>8879</v>
      </c>
      <c r="B2181">
        <v>0</v>
      </c>
      <c r="C2181">
        <v>0</v>
      </c>
    </row>
    <row r="2182" spans="1:3">
      <c r="A2182" t="s">
        <v>8880</v>
      </c>
      <c r="B2182">
        <v>1</v>
      </c>
      <c r="C2182">
        <v>1.2820512987673283E-2</v>
      </c>
    </row>
    <row r="2183" spans="1:3">
      <c r="A2183" t="s">
        <v>8881</v>
      </c>
      <c r="B2183">
        <v>0</v>
      </c>
      <c r="C2183">
        <v>0</v>
      </c>
    </row>
    <row r="2184" spans="1:3">
      <c r="A2184" t="s">
        <v>8882</v>
      </c>
      <c r="B2184">
        <v>2</v>
      </c>
      <c r="C2184">
        <v>6.8493150174617767E-3</v>
      </c>
    </row>
    <row r="2185" spans="1:3">
      <c r="A2185" t="s">
        <v>8883</v>
      </c>
      <c r="B2185">
        <v>0</v>
      </c>
      <c r="C2185">
        <v>0</v>
      </c>
    </row>
    <row r="2186" spans="1:3">
      <c r="A2186" t="s">
        <v>8884</v>
      </c>
      <c r="B2186">
        <v>0</v>
      </c>
      <c r="C2186">
        <v>0</v>
      </c>
    </row>
    <row r="2187" spans="1:3">
      <c r="A2187" t="s">
        <v>8885</v>
      </c>
      <c r="B2187">
        <v>0</v>
      </c>
      <c r="C2187">
        <v>0</v>
      </c>
    </row>
    <row r="2188" spans="1:3">
      <c r="A2188" t="s">
        <v>8886</v>
      </c>
      <c r="B2188">
        <v>0</v>
      </c>
      <c r="C2188">
        <v>0</v>
      </c>
    </row>
    <row r="2189" spans="1:3">
      <c r="A2189" t="s">
        <v>8887</v>
      </c>
      <c r="B2189">
        <v>5</v>
      </c>
      <c r="C2189">
        <v>1.315789483487606E-2</v>
      </c>
    </row>
    <row r="2190" spans="1:3">
      <c r="A2190" t="s">
        <v>8888</v>
      </c>
      <c r="B2190">
        <v>3</v>
      </c>
      <c r="C2190">
        <v>1.5789473429322243E-2</v>
      </c>
    </row>
    <row r="2191" spans="1:3">
      <c r="A2191" t="s">
        <v>8889</v>
      </c>
      <c r="B2191">
        <v>0</v>
      </c>
      <c r="C2191">
        <v>0</v>
      </c>
    </row>
    <row r="2192" spans="1:3">
      <c r="A2192" t="s">
        <v>8890</v>
      </c>
      <c r="B2192">
        <v>0</v>
      </c>
      <c r="C2192">
        <v>0</v>
      </c>
    </row>
    <row r="2193" spans="1:3">
      <c r="A2193" t="s">
        <v>8891</v>
      </c>
      <c r="B2193">
        <v>1</v>
      </c>
      <c r="C2193">
        <v>2.380952425301075E-2</v>
      </c>
    </row>
    <row r="2194" spans="1:3">
      <c r="A2194" t="s">
        <v>8892</v>
      </c>
      <c r="B2194">
        <v>1</v>
      </c>
      <c r="C2194">
        <v>2.2727273404598236E-2</v>
      </c>
    </row>
    <row r="2195" spans="1:3">
      <c r="A2195" t="s">
        <v>8893</v>
      </c>
      <c r="B2195">
        <v>2</v>
      </c>
      <c r="C2195">
        <v>1.3513513840734959E-2</v>
      </c>
    </row>
    <row r="2196" spans="1:3">
      <c r="A2196" t="s">
        <v>8894</v>
      </c>
      <c r="B2196">
        <v>1</v>
      </c>
      <c r="C2196">
        <v>3.9999999105930328E-2</v>
      </c>
    </row>
    <row r="2197" spans="1:3">
      <c r="A2197" t="s">
        <v>8895</v>
      </c>
      <c r="B2197">
        <v>0</v>
      </c>
      <c r="C2197">
        <v>0</v>
      </c>
    </row>
    <row r="2198" spans="1:3">
      <c r="A2198" t="s">
        <v>8896</v>
      </c>
      <c r="B2198">
        <v>0</v>
      </c>
      <c r="C2198">
        <v>0</v>
      </c>
    </row>
    <row r="2199" spans="1:3">
      <c r="A2199" t="s">
        <v>8897</v>
      </c>
      <c r="B2199">
        <v>1</v>
      </c>
      <c r="C2199">
        <v>2.380952425301075E-2</v>
      </c>
    </row>
    <row r="2200" spans="1:3">
      <c r="A2200" t="s">
        <v>8898</v>
      </c>
      <c r="B2200">
        <v>2</v>
      </c>
      <c r="C2200">
        <v>1.0526316240429878E-2</v>
      </c>
    </row>
    <row r="2201" spans="1:3">
      <c r="A2201" t="s">
        <v>8899</v>
      </c>
      <c r="B2201">
        <v>0</v>
      </c>
      <c r="C2201">
        <v>0</v>
      </c>
    </row>
    <row r="2202" spans="1:3">
      <c r="A2202" t="s">
        <v>8900</v>
      </c>
      <c r="B2202">
        <v>1</v>
      </c>
      <c r="C2202">
        <v>2.3255813866853714E-2</v>
      </c>
    </row>
    <row r="2203" spans="1:3">
      <c r="A2203" t="s">
        <v>8901</v>
      </c>
      <c r="B2203">
        <v>0</v>
      </c>
      <c r="C2203">
        <v>0</v>
      </c>
    </row>
    <row r="2204" spans="1:3">
      <c r="A2204" t="s">
        <v>8902</v>
      </c>
      <c r="B2204">
        <v>1</v>
      </c>
      <c r="C2204">
        <v>2.500000037252903E-2</v>
      </c>
    </row>
    <row r="2205" spans="1:3">
      <c r="A2205" t="s">
        <v>8903</v>
      </c>
      <c r="B2205">
        <v>2</v>
      </c>
      <c r="C2205">
        <v>1.3888888992369175E-2</v>
      </c>
    </row>
    <row r="2206" spans="1:3">
      <c r="A2206" t="s">
        <v>8904</v>
      </c>
      <c r="B2206">
        <v>0</v>
      </c>
      <c r="C2206">
        <v>0</v>
      </c>
    </row>
    <row r="2207" spans="1:3">
      <c r="A2207" t="s">
        <v>8905</v>
      </c>
      <c r="B2207">
        <v>0</v>
      </c>
      <c r="C2207">
        <v>0</v>
      </c>
    </row>
    <row r="2208" spans="1:3">
      <c r="A2208" t="s">
        <v>8906</v>
      </c>
      <c r="B2208">
        <v>0</v>
      </c>
      <c r="C2208">
        <v>0</v>
      </c>
    </row>
    <row r="2209" spans="1:3">
      <c r="A2209" t="s">
        <v>8907</v>
      </c>
      <c r="B2209">
        <v>0</v>
      </c>
      <c r="C2209">
        <v>0</v>
      </c>
    </row>
    <row r="2210" spans="1:3">
      <c r="A2210" t="s">
        <v>8908</v>
      </c>
      <c r="B2210">
        <v>0</v>
      </c>
      <c r="C2210">
        <v>0</v>
      </c>
    </row>
    <row r="2211" spans="1:3">
      <c r="A2211" t="s">
        <v>8909</v>
      </c>
      <c r="B2211">
        <v>1</v>
      </c>
      <c r="C2211">
        <v>1.2658228166401386E-2</v>
      </c>
    </row>
    <row r="2212" spans="1:3">
      <c r="A2212" t="s">
        <v>8910</v>
      </c>
      <c r="B2212">
        <v>1</v>
      </c>
      <c r="C2212">
        <v>1.2820512987673283E-2</v>
      </c>
    </row>
    <row r="2213" spans="1:3">
      <c r="A2213" t="s">
        <v>8911</v>
      </c>
      <c r="B2213">
        <v>2</v>
      </c>
      <c r="C2213">
        <v>2.380952425301075E-2</v>
      </c>
    </row>
    <row r="2214" spans="1:3">
      <c r="A2214" t="s">
        <v>8912</v>
      </c>
      <c r="B2214">
        <v>4</v>
      </c>
      <c r="C2214">
        <v>1.3698630034923553E-2</v>
      </c>
    </row>
    <row r="2215" spans="1:3">
      <c r="A2215" t="s">
        <v>8913</v>
      </c>
      <c r="B2215">
        <v>1</v>
      </c>
      <c r="C2215">
        <v>1.785714365541935E-2</v>
      </c>
    </row>
    <row r="2216" spans="1:3">
      <c r="A2216" t="s">
        <v>8914</v>
      </c>
      <c r="B2216">
        <v>0</v>
      </c>
      <c r="C2216">
        <v>0</v>
      </c>
    </row>
    <row r="2217" spans="1:3">
      <c r="A2217" t="s">
        <v>8915</v>
      </c>
      <c r="B2217">
        <v>0</v>
      </c>
      <c r="C2217">
        <v>0</v>
      </c>
    </row>
    <row r="2218" spans="1:3">
      <c r="A2218" t="s">
        <v>8916</v>
      </c>
      <c r="B2218">
        <v>1</v>
      </c>
      <c r="C2218">
        <v>1.1363636702299118E-2</v>
      </c>
    </row>
    <row r="2219" spans="1:3">
      <c r="A2219" t="s">
        <v>8917</v>
      </c>
      <c r="B2219">
        <v>92</v>
      </c>
      <c r="C2219">
        <v>0.24210526049137115</v>
      </c>
    </row>
    <row r="2220" spans="1:3">
      <c r="A2220" t="s">
        <v>8918</v>
      </c>
      <c r="B2220">
        <v>37</v>
      </c>
      <c r="C2220">
        <v>0.19473683834075928</v>
      </c>
    </row>
    <row r="2221" spans="1:3">
      <c r="A2221" t="s">
        <v>8919</v>
      </c>
      <c r="B2221">
        <v>0</v>
      </c>
      <c r="C2221">
        <v>0</v>
      </c>
    </row>
    <row r="2222" spans="1:3">
      <c r="A2222" t="s">
        <v>8920</v>
      </c>
      <c r="B2222">
        <v>2</v>
      </c>
      <c r="C2222">
        <v>5.55555559694767E-2</v>
      </c>
    </row>
    <row r="2223" spans="1:3">
      <c r="A2223" t="s">
        <v>8921</v>
      </c>
      <c r="B2223">
        <v>8</v>
      </c>
      <c r="C2223">
        <v>0.190476194024086</v>
      </c>
    </row>
    <row r="2224" spans="1:3">
      <c r="A2224" t="s">
        <v>8922</v>
      </c>
      <c r="B2224">
        <v>6</v>
      </c>
      <c r="C2224">
        <v>0.13636364042758942</v>
      </c>
    </row>
    <row r="2225" spans="1:3">
      <c r="A2225" t="s">
        <v>8923</v>
      </c>
      <c r="B2225">
        <v>16</v>
      </c>
      <c r="C2225">
        <v>0.10810811072587967</v>
      </c>
    </row>
    <row r="2226" spans="1:3">
      <c r="A2226" t="s">
        <v>8924</v>
      </c>
      <c r="B2226">
        <v>7</v>
      </c>
      <c r="C2226">
        <v>0.2800000011920929</v>
      </c>
    </row>
    <row r="2227" spans="1:3">
      <c r="A2227" t="s">
        <v>8925</v>
      </c>
      <c r="B2227">
        <v>11</v>
      </c>
      <c r="C2227">
        <v>0.78571426868438721</v>
      </c>
    </row>
    <row r="2228" spans="1:3">
      <c r="A2228" t="s">
        <v>8926</v>
      </c>
      <c r="B2228">
        <v>3</v>
      </c>
      <c r="C2228">
        <v>1</v>
      </c>
    </row>
    <row r="2229" spans="1:3">
      <c r="A2229" t="s">
        <v>8927</v>
      </c>
      <c r="B2229">
        <v>21</v>
      </c>
      <c r="C2229">
        <v>0.5</v>
      </c>
    </row>
    <row r="2230" spans="1:3">
      <c r="A2230" t="s">
        <v>8928</v>
      </c>
      <c r="B2230">
        <v>55</v>
      </c>
      <c r="C2230">
        <v>0.28947368264198303</v>
      </c>
    </row>
    <row r="2231" spans="1:3">
      <c r="A2231" t="s">
        <v>8929</v>
      </c>
      <c r="B2231">
        <v>3</v>
      </c>
      <c r="C2231">
        <v>0.11999999731779099</v>
      </c>
    </row>
    <row r="2232" spans="1:3">
      <c r="A2232" t="s">
        <v>8930</v>
      </c>
      <c r="B2232">
        <v>9</v>
      </c>
      <c r="C2232">
        <v>0.20930232107639313</v>
      </c>
    </row>
    <row r="2233" spans="1:3">
      <c r="A2233" t="s">
        <v>8931</v>
      </c>
      <c r="B2233">
        <v>8</v>
      </c>
      <c r="C2233">
        <v>0.2222222238779068</v>
      </c>
    </row>
    <row r="2234" spans="1:3">
      <c r="A2234" t="s">
        <v>8932</v>
      </c>
      <c r="B2234">
        <v>10</v>
      </c>
      <c r="C2234">
        <v>0.25</v>
      </c>
    </row>
    <row r="2235" spans="1:3">
      <c r="A2235" t="s">
        <v>8933</v>
      </c>
      <c r="B2235">
        <v>30</v>
      </c>
      <c r="C2235">
        <v>0.2083333283662796</v>
      </c>
    </row>
    <row r="2236" spans="1:3">
      <c r="A2236" t="s">
        <v>8934</v>
      </c>
      <c r="B2236">
        <v>16</v>
      </c>
      <c r="C2236">
        <v>0.5161290168762207</v>
      </c>
    </row>
    <row r="2237" spans="1:3">
      <c r="A2237" t="s">
        <v>8935</v>
      </c>
      <c r="B2237">
        <v>5</v>
      </c>
      <c r="C2237">
        <v>0.45454546809196472</v>
      </c>
    </row>
    <row r="2238" spans="1:3">
      <c r="A2238" t="s">
        <v>8936</v>
      </c>
      <c r="B2238">
        <v>4</v>
      </c>
      <c r="C2238">
        <v>1</v>
      </c>
    </row>
    <row r="2239" spans="1:3">
      <c r="A2239" t="s">
        <v>8937</v>
      </c>
      <c r="B2239">
        <v>25</v>
      </c>
      <c r="C2239">
        <v>0.54347825050354004</v>
      </c>
    </row>
    <row r="2240" spans="1:3">
      <c r="A2240" t="s">
        <v>8938</v>
      </c>
      <c r="B2240">
        <v>3</v>
      </c>
      <c r="C2240">
        <v>5.8823529630899429E-2</v>
      </c>
    </row>
    <row r="2241" spans="1:3">
      <c r="A2241" t="s">
        <v>8939</v>
      </c>
      <c r="B2241">
        <v>11</v>
      </c>
      <c r="C2241">
        <v>0.13924050331115723</v>
      </c>
    </row>
    <row r="2242" spans="1:3">
      <c r="A2242" t="s">
        <v>8940</v>
      </c>
      <c r="B2242">
        <v>16</v>
      </c>
      <c r="C2242">
        <v>0.20512820780277252</v>
      </c>
    </row>
    <row r="2243" spans="1:3">
      <c r="A2243" t="s">
        <v>8941</v>
      </c>
      <c r="B2243">
        <v>16</v>
      </c>
      <c r="C2243">
        <v>0.190476194024086</v>
      </c>
    </row>
    <row r="2244" spans="1:3">
      <c r="A2244" t="s">
        <v>8942</v>
      </c>
      <c r="B2244">
        <v>46</v>
      </c>
      <c r="C2244">
        <v>0.15753424167633057</v>
      </c>
    </row>
    <row r="2245" spans="1:3">
      <c r="A2245" t="s">
        <v>8943</v>
      </c>
      <c r="B2245">
        <v>23</v>
      </c>
      <c r="C2245">
        <v>0.41071429848670959</v>
      </c>
    </row>
    <row r="2246" spans="1:3">
      <c r="A2246" t="s">
        <v>8944</v>
      </c>
      <c r="B2246">
        <v>16</v>
      </c>
      <c r="C2246">
        <v>0.63999998569488525</v>
      </c>
    </row>
    <row r="2247" spans="1:3">
      <c r="A2247" t="s">
        <v>8945</v>
      </c>
      <c r="B2247">
        <v>7</v>
      </c>
      <c r="C2247">
        <v>1</v>
      </c>
    </row>
    <row r="2248" spans="1:3">
      <c r="A2248" t="s">
        <v>8946</v>
      </c>
      <c r="B2248">
        <v>46</v>
      </c>
      <c r="C2248">
        <v>0.52272725105285645</v>
      </c>
    </row>
    <row r="2249" spans="1:3">
      <c r="A2249" t="s">
        <v>8947</v>
      </c>
      <c r="B2249">
        <v>15</v>
      </c>
      <c r="C2249">
        <v>3.9473682641983032E-2</v>
      </c>
    </row>
    <row r="2250" spans="1:3">
      <c r="A2250" t="s">
        <v>8948</v>
      </c>
      <c r="B2250">
        <v>8</v>
      </c>
      <c r="C2250">
        <v>4.2105264961719513E-2</v>
      </c>
    </row>
    <row r="2251" spans="1:3">
      <c r="A2251" t="s">
        <v>8949</v>
      </c>
      <c r="B2251">
        <v>6</v>
      </c>
      <c r="C2251">
        <v>0.23076923191547394</v>
      </c>
    </row>
    <row r="2252" spans="1:3">
      <c r="A2252" t="s">
        <v>8950</v>
      </c>
      <c r="B2252">
        <v>1</v>
      </c>
      <c r="C2252">
        <v>2.777777798473835E-2</v>
      </c>
    </row>
    <row r="2253" spans="1:3">
      <c r="A2253" t="s">
        <v>8951</v>
      </c>
      <c r="B2253">
        <v>1</v>
      </c>
      <c r="C2253">
        <v>2.380952425301075E-2</v>
      </c>
    </row>
    <row r="2254" spans="1:3">
      <c r="A2254" t="s">
        <v>8952</v>
      </c>
      <c r="B2254">
        <v>0</v>
      </c>
      <c r="C2254">
        <v>0</v>
      </c>
    </row>
    <row r="2255" spans="1:3">
      <c r="A2255" t="s">
        <v>8953</v>
      </c>
      <c r="B2255">
        <v>8</v>
      </c>
      <c r="C2255">
        <v>5.4054055362939835E-2</v>
      </c>
    </row>
    <row r="2256" spans="1:3">
      <c r="A2256" t="s">
        <v>8954</v>
      </c>
      <c r="B2256">
        <v>0</v>
      </c>
      <c r="C2256">
        <v>0</v>
      </c>
    </row>
    <row r="2257" spans="1:3">
      <c r="A2257" t="s">
        <v>8955</v>
      </c>
      <c r="B2257">
        <v>0</v>
      </c>
      <c r="C2257">
        <v>0</v>
      </c>
    </row>
    <row r="2258" spans="1:3">
      <c r="A2258" t="s">
        <v>8956</v>
      </c>
      <c r="B2258">
        <v>0</v>
      </c>
      <c r="C2258">
        <v>0</v>
      </c>
    </row>
    <row r="2259" spans="1:3">
      <c r="A2259" t="s">
        <v>8957</v>
      </c>
      <c r="B2259">
        <v>0</v>
      </c>
      <c r="C2259">
        <v>0</v>
      </c>
    </row>
    <row r="2260" spans="1:3">
      <c r="A2260" t="s">
        <v>8958</v>
      </c>
      <c r="B2260">
        <v>7</v>
      </c>
      <c r="C2260">
        <v>3.684210404753685E-2</v>
      </c>
    </row>
    <row r="2261" spans="1:3">
      <c r="A2261" t="s">
        <v>8959</v>
      </c>
      <c r="B2261">
        <v>6</v>
      </c>
      <c r="C2261">
        <v>0.23999999463558197</v>
      </c>
    </row>
    <row r="2262" spans="1:3">
      <c r="A2262" t="s">
        <v>8960</v>
      </c>
      <c r="B2262">
        <v>1</v>
      </c>
      <c r="C2262">
        <v>2.3255813866853714E-2</v>
      </c>
    </row>
    <row r="2263" spans="1:3">
      <c r="A2263" t="s">
        <v>8961</v>
      </c>
      <c r="B2263">
        <v>0</v>
      </c>
      <c r="C2263">
        <v>0</v>
      </c>
    </row>
    <row r="2264" spans="1:3">
      <c r="A2264" t="s">
        <v>8962</v>
      </c>
      <c r="B2264">
        <v>0</v>
      </c>
      <c r="C2264">
        <v>0</v>
      </c>
    </row>
    <row r="2265" spans="1:3">
      <c r="A2265" t="s">
        <v>8963</v>
      </c>
      <c r="B2265">
        <v>7</v>
      </c>
      <c r="C2265">
        <v>4.86111119389534E-2</v>
      </c>
    </row>
    <row r="2266" spans="1:3">
      <c r="A2266" t="s">
        <v>8964</v>
      </c>
      <c r="B2266">
        <v>0</v>
      </c>
      <c r="C2266">
        <v>0</v>
      </c>
    </row>
    <row r="2267" spans="1:3">
      <c r="A2267" t="s">
        <v>8965</v>
      </c>
      <c r="B2267">
        <v>0</v>
      </c>
      <c r="C2267">
        <v>0</v>
      </c>
    </row>
    <row r="2268" spans="1:3">
      <c r="A2268" t="s">
        <v>8966</v>
      </c>
      <c r="B2268">
        <v>0</v>
      </c>
      <c r="C2268">
        <v>0</v>
      </c>
    </row>
    <row r="2269" spans="1:3">
      <c r="A2269" t="s">
        <v>8967</v>
      </c>
      <c r="B2269">
        <v>0</v>
      </c>
      <c r="C2269">
        <v>0</v>
      </c>
    </row>
    <row r="2270" spans="1:3">
      <c r="A2270" t="s">
        <v>8968</v>
      </c>
      <c r="B2270">
        <v>12</v>
      </c>
      <c r="C2270">
        <v>0.23529411852359772</v>
      </c>
    </row>
    <row r="2271" spans="1:3">
      <c r="A2271" t="s">
        <v>8969</v>
      </c>
      <c r="B2271">
        <v>2</v>
      </c>
      <c r="C2271">
        <v>2.5316456332802773E-2</v>
      </c>
    </row>
    <row r="2272" spans="1:3">
      <c r="A2272" t="s">
        <v>8970</v>
      </c>
      <c r="B2272">
        <v>1</v>
      </c>
      <c r="C2272">
        <v>1.2820512987673283E-2</v>
      </c>
    </row>
    <row r="2273" spans="1:3">
      <c r="A2273" t="s">
        <v>8971</v>
      </c>
      <c r="B2273">
        <v>0</v>
      </c>
      <c r="C2273">
        <v>0</v>
      </c>
    </row>
    <row r="2274" spans="1:3">
      <c r="A2274" t="s">
        <v>8972</v>
      </c>
      <c r="B2274">
        <v>15</v>
      </c>
      <c r="C2274">
        <v>5.1369864493608475E-2</v>
      </c>
    </row>
    <row r="2275" spans="1:3">
      <c r="A2275" t="s">
        <v>8973</v>
      </c>
      <c r="B2275">
        <v>0</v>
      </c>
      <c r="C2275">
        <v>0</v>
      </c>
    </row>
    <row r="2276" spans="1:3">
      <c r="A2276" t="s">
        <v>8974</v>
      </c>
      <c r="B2276">
        <v>0</v>
      </c>
      <c r="C2276">
        <v>0</v>
      </c>
    </row>
    <row r="2277" spans="1:3">
      <c r="A2277" t="s">
        <v>8975</v>
      </c>
      <c r="B2277">
        <v>0</v>
      </c>
      <c r="C2277">
        <v>0</v>
      </c>
    </row>
    <row r="2278" spans="1:3">
      <c r="A2278" t="s">
        <v>8976</v>
      </c>
      <c r="B2278">
        <v>0</v>
      </c>
      <c r="C2278">
        <v>0</v>
      </c>
    </row>
    <row r="2279" spans="1:3">
      <c r="A2279" t="s">
        <v>8977</v>
      </c>
      <c r="B2279">
        <v>53</v>
      </c>
      <c r="C2279">
        <v>0.13947369158267975</v>
      </c>
    </row>
    <row r="2280" spans="1:3">
      <c r="A2280" t="s">
        <v>8978</v>
      </c>
      <c r="B2280">
        <v>31</v>
      </c>
      <c r="C2280">
        <v>0.16315789520740509</v>
      </c>
    </row>
    <row r="2281" spans="1:3">
      <c r="A2281" t="s">
        <v>8979</v>
      </c>
      <c r="B2281">
        <v>4</v>
      </c>
      <c r="C2281">
        <v>0.15384615957736969</v>
      </c>
    </row>
    <row r="2282" spans="1:3">
      <c r="A2282" t="s">
        <v>8980</v>
      </c>
      <c r="B2282">
        <v>6</v>
      </c>
      <c r="C2282">
        <v>0.1666666716337204</v>
      </c>
    </row>
    <row r="2283" spans="1:3">
      <c r="A2283" t="s">
        <v>8981</v>
      </c>
      <c r="B2283">
        <v>6</v>
      </c>
      <c r="C2283">
        <v>0.1428571492433548</v>
      </c>
    </row>
    <row r="2284" spans="1:3">
      <c r="A2284" t="s">
        <v>8982</v>
      </c>
      <c r="B2284">
        <v>10</v>
      </c>
      <c r="C2284">
        <v>0.22727273404598236</v>
      </c>
    </row>
    <row r="2285" spans="1:3">
      <c r="A2285" t="s">
        <v>8983</v>
      </c>
      <c r="B2285">
        <v>26</v>
      </c>
      <c r="C2285">
        <v>0.17567567527294159</v>
      </c>
    </row>
    <row r="2286" spans="1:3">
      <c r="A2286" t="s">
        <v>8984</v>
      </c>
      <c r="B2286">
        <v>5</v>
      </c>
      <c r="C2286">
        <v>0.20000000298023224</v>
      </c>
    </row>
    <row r="2287" spans="1:3">
      <c r="A2287" t="s">
        <v>8985</v>
      </c>
      <c r="B2287">
        <v>0</v>
      </c>
      <c r="C2287">
        <v>0</v>
      </c>
    </row>
    <row r="2288" spans="1:3">
      <c r="A2288" t="s">
        <v>8986</v>
      </c>
      <c r="B2288">
        <v>0</v>
      </c>
      <c r="C2288">
        <v>0</v>
      </c>
    </row>
    <row r="2289" spans="1:3">
      <c r="A2289" t="s">
        <v>8987</v>
      </c>
      <c r="B2289">
        <v>5</v>
      </c>
      <c r="C2289">
        <v>0.1190476194024086</v>
      </c>
    </row>
    <row r="2290" spans="1:3">
      <c r="A2290" t="s">
        <v>8988</v>
      </c>
      <c r="B2290">
        <v>22</v>
      </c>
      <c r="C2290">
        <v>0.11578947305679321</v>
      </c>
    </row>
    <row r="2291" spans="1:3">
      <c r="A2291" t="s">
        <v>8989</v>
      </c>
      <c r="B2291">
        <v>1</v>
      </c>
      <c r="C2291">
        <v>3.9999999105930328E-2</v>
      </c>
    </row>
    <row r="2292" spans="1:3">
      <c r="A2292" t="s">
        <v>8990</v>
      </c>
      <c r="B2292">
        <v>7</v>
      </c>
      <c r="C2292">
        <v>0.1627907007932663</v>
      </c>
    </row>
    <row r="2293" spans="1:3">
      <c r="A2293" t="s">
        <v>8991</v>
      </c>
      <c r="B2293">
        <v>4</v>
      </c>
      <c r="C2293">
        <v>0.1111111119389534</v>
      </c>
    </row>
    <row r="2294" spans="1:3">
      <c r="A2294" t="s">
        <v>8992</v>
      </c>
      <c r="B2294">
        <v>7</v>
      </c>
      <c r="C2294">
        <v>0.17499999701976776</v>
      </c>
    </row>
    <row r="2295" spans="1:3">
      <c r="A2295" t="s">
        <v>8993</v>
      </c>
      <c r="B2295">
        <v>19</v>
      </c>
      <c r="C2295">
        <v>0.1319444477558136</v>
      </c>
    </row>
    <row r="2296" spans="1:3">
      <c r="A2296" t="s">
        <v>8994</v>
      </c>
      <c r="B2296">
        <v>3</v>
      </c>
      <c r="C2296">
        <v>9.6774190664291382E-2</v>
      </c>
    </row>
    <row r="2297" spans="1:3">
      <c r="A2297" t="s">
        <v>8995</v>
      </c>
      <c r="B2297">
        <v>0</v>
      </c>
      <c r="C2297">
        <v>0</v>
      </c>
    </row>
    <row r="2298" spans="1:3">
      <c r="A2298" t="s">
        <v>8996</v>
      </c>
      <c r="B2298">
        <v>0</v>
      </c>
      <c r="C2298">
        <v>0</v>
      </c>
    </row>
    <row r="2299" spans="1:3">
      <c r="A2299" t="s">
        <v>8997</v>
      </c>
      <c r="B2299">
        <v>3</v>
      </c>
      <c r="C2299">
        <v>6.5217390656471252E-2</v>
      </c>
    </row>
    <row r="2300" spans="1:3">
      <c r="A2300" t="s">
        <v>8998</v>
      </c>
      <c r="B2300">
        <v>5</v>
      </c>
      <c r="C2300">
        <v>9.8039217293262482E-2</v>
      </c>
    </row>
    <row r="2301" spans="1:3">
      <c r="A2301" t="s">
        <v>8999</v>
      </c>
      <c r="B2301">
        <v>13</v>
      </c>
      <c r="C2301">
        <v>0.16455696523189545</v>
      </c>
    </row>
    <row r="2302" spans="1:3">
      <c r="A2302" t="s">
        <v>9000</v>
      </c>
      <c r="B2302">
        <v>10</v>
      </c>
      <c r="C2302">
        <v>0.12820513546466827</v>
      </c>
    </row>
    <row r="2303" spans="1:3">
      <c r="A2303" t="s">
        <v>9001</v>
      </c>
      <c r="B2303">
        <v>17</v>
      </c>
      <c r="C2303">
        <v>0.2023809552192688</v>
      </c>
    </row>
    <row r="2304" spans="1:3">
      <c r="A2304" t="s">
        <v>9002</v>
      </c>
      <c r="B2304">
        <v>45</v>
      </c>
      <c r="C2304">
        <v>0.15410958230495453</v>
      </c>
    </row>
    <row r="2305" spans="1:3">
      <c r="A2305" t="s">
        <v>9003</v>
      </c>
      <c r="B2305">
        <v>8</v>
      </c>
      <c r="C2305">
        <v>0.1428571492433548</v>
      </c>
    </row>
    <row r="2306" spans="1:3">
      <c r="A2306" t="s">
        <v>9004</v>
      </c>
      <c r="B2306">
        <v>0</v>
      </c>
      <c r="C2306">
        <v>0</v>
      </c>
    </row>
    <row r="2307" spans="1:3">
      <c r="A2307" t="s">
        <v>9005</v>
      </c>
      <c r="B2307">
        <v>0</v>
      </c>
      <c r="C2307">
        <v>0</v>
      </c>
    </row>
    <row r="2308" spans="1:3">
      <c r="A2308" t="s">
        <v>9006</v>
      </c>
      <c r="B2308">
        <v>8</v>
      </c>
      <c r="C2308">
        <v>9.0909093618392944E-2</v>
      </c>
    </row>
    <row r="2309" spans="1:3">
      <c r="A2309" t="s">
        <v>9007</v>
      </c>
      <c r="B2309">
        <v>3</v>
      </c>
      <c r="C2309">
        <v>7.8947367146611214E-3</v>
      </c>
    </row>
    <row r="2310" spans="1:3">
      <c r="A2310" t="s">
        <v>9008</v>
      </c>
      <c r="B2310">
        <v>2</v>
      </c>
      <c r="C2310">
        <v>1.0526316240429878E-2</v>
      </c>
    </row>
    <row r="2311" spans="1:3">
      <c r="A2311" t="s">
        <v>9009</v>
      </c>
      <c r="B2311">
        <v>0</v>
      </c>
      <c r="C2311">
        <v>0</v>
      </c>
    </row>
    <row r="2312" spans="1:3">
      <c r="A2312" t="s">
        <v>9010</v>
      </c>
      <c r="B2312">
        <v>0</v>
      </c>
      <c r="C2312">
        <v>0</v>
      </c>
    </row>
    <row r="2313" spans="1:3">
      <c r="A2313" t="s">
        <v>9011</v>
      </c>
      <c r="B2313">
        <v>1</v>
      </c>
      <c r="C2313">
        <v>2.380952425301075E-2</v>
      </c>
    </row>
    <row r="2314" spans="1:3">
      <c r="A2314" t="s">
        <v>9012</v>
      </c>
      <c r="B2314">
        <v>0</v>
      </c>
      <c r="C2314">
        <v>0</v>
      </c>
    </row>
    <row r="2315" spans="1:3">
      <c r="A2315" t="s">
        <v>9013</v>
      </c>
      <c r="B2315">
        <v>1</v>
      </c>
      <c r="C2315">
        <v>6.7567569203674793E-3</v>
      </c>
    </row>
    <row r="2316" spans="1:3">
      <c r="A2316" t="s">
        <v>9014</v>
      </c>
      <c r="B2316">
        <v>1</v>
      </c>
      <c r="C2316">
        <v>3.9999999105930328E-2</v>
      </c>
    </row>
    <row r="2317" spans="1:3">
      <c r="A2317" t="s">
        <v>9015</v>
      </c>
      <c r="B2317">
        <v>0</v>
      </c>
      <c r="C2317">
        <v>0</v>
      </c>
    </row>
    <row r="2318" spans="1:3">
      <c r="A2318" t="s">
        <v>9016</v>
      </c>
      <c r="B2318">
        <v>0</v>
      </c>
      <c r="C2318">
        <v>0</v>
      </c>
    </row>
    <row r="2319" spans="1:3">
      <c r="A2319" t="s">
        <v>9017</v>
      </c>
      <c r="B2319">
        <v>1</v>
      </c>
      <c r="C2319">
        <v>2.380952425301075E-2</v>
      </c>
    </row>
    <row r="2320" spans="1:3">
      <c r="A2320" t="s">
        <v>9018</v>
      </c>
      <c r="B2320">
        <v>1</v>
      </c>
      <c r="C2320">
        <v>5.2631581202149391E-3</v>
      </c>
    </row>
    <row r="2321" spans="1:3">
      <c r="A2321" t="s">
        <v>9019</v>
      </c>
      <c r="B2321">
        <v>0</v>
      </c>
      <c r="C2321">
        <v>0</v>
      </c>
    </row>
    <row r="2322" spans="1:3">
      <c r="A2322" t="s">
        <v>9020</v>
      </c>
      <c r="B2322">
        <v>0</v>
      </c>
      <c r="C2322">
        <v>0</v>
      </c>
    </row>
    <row r="2323" spans="1:3">
      <c r="A2323" t="s">
        <v>9021</v>
      </c>
      <c r="B2323">
        <v>0</v>
      </c>
      <c r="C2323">
        <v>0</v>
      </c>
    </row>
    <row r="2324" spans="1:3">
      <c r="A2324" t="s">
        <v>9022</v>
      </c>
      <c r="B2324">
        <v>0</v>
      </c>
      <c r="C2324">
        <v>0</v>
      </c>
    </row>
    <row r="2325" spans="1:3">
      <c r="A2325" t="s">
        <v>9023</v>
      </c>
      <c r="B2325">
        <v>0</v>
      </c>
      <c r="C2325">
        <v>0</v>
      </c>
    </row>
    <row r="2326" spans="1:3">
      <c r="A2326" t="s">
        <v>9024</v>
      </c>
      <c r="B2326">
        <v>0</v>
      </c>
      <c r="C2326">
        <v>0</v>
      </c>
    </row>
    <row r="2327" spans="1:3">
      <c r="A2327" t="s">
        <v>9025</v>
      </c>
      <c r="B2327">
        <v>1</v>
      </c>
      <c r="C2327">
        <v>9.0909093618392944E-2</v>
      </c>
    </row>
    <row r="2328" spans="1:3">
      <c r="A2328" t="s">
        <v>9026</v>
      </c>
      <c r="B2328">
        <v>0</v>
      </c>
      <c r="C2328">
        <v>0</v>
      </c>
    </row>
    <row r="2329" spans="1:3">
      <c r="A2329" t="s">
        <v>9027</v>
      </c>
      <c r="B2329">
        <v>1</v>
      </c>
      <c r="C2329">
        <v>2.1739130839705467E-2</v>
      </c>
    </row>
    <row r="2330" spans="1:3">
      <c r="A2330" t="s">
        <v>9028</v>
      </c>
      <c r="B2330">
        <v>0</v>
      </c>
      <c r="C2330">
        <v>0</v>
      </c>
    </row>
    <row r="2331" spans="1:3">
      <c r="A2331" t="s">
        <v>9029</v>
      </c>
      <c r="B2331">
        <v>0</v>
      </c>
      <c r="C2331">
        <v>0</v>
      </c>
    </row>
    <row r="2332" spans="1:3">
      <c r="A2332" t="s">
        <v>9030</v>
      </c>
      <c r="B2332">
        <v>1</v>
      </c>
      <c r="C2332">
        <v>1.2820512987673283E-2</v>
      </c>
    </row>
    <row r="2333" spans="1:3">
      <c r="A2333" t="s">
        <v>9031</v>
      </c>
      <c r="B2333">
        <v>0</v>
      </c>
      <c r="C2333">
        <v>0</v>
      </c>
    </row>
    <row r="2334" spans="1:3">
      <c r="A2334" t="s">
        <v>9032</v>
      </c>
      <c r="B2334">
        <v>1</v>
      </c>
      <c r="C2334">
        <v>3.4246575087308884E-3</v>
      </c>
    </row>
    <row r="2335" spans="1:3">
      <c r="A2335" t="s">
        <v>9033</v>
      </c>
      <c r="B2335">
        <v>1</v>
      </c>
      <c r="C2335">
        <v>1.785714365541935E-2</v>
      </c>
    </row>
    <row r="2336" spans="1:3">
      <c r="A2336" t="s">
        <v>9034</v>
      </c>
      <c r="B2336">
        <v>1</v>
      </c>
      <c r="C2336">
        <v>3.9999999105930328E-2</v>
      </c>
    </row>
    <row r="2337" spans="1:3">
      <c r="A2337" t="s">
        <v>9035</v>
      </c>
      <c r="B2337">
        <v>0</v>
      </c>
      <c r="C2337">
        <v>0</v>
      </c>
    </row>
    <row r="2338" spans="1:3">
      <c r="A2338" t="s">
        <v>9036</v>
      </c>
      <c r="B2338">
        <v>2</v>
      </c>
      <c r="C2338">
        <v>2.2727273404598236E-2</v>
      </c>
    </row>
    <row r="2339" spans="1:3">
      <c r="A2339" t="s">
        <v>9037</v>
      </c>
      <c r="B2339">
        <v>1</v>
      </c>
      <c r="C2339">
        <v>2.6315790601074696E-3</v>
      </c>
    </row>
    <row r="2340" spans="1:3">
      <c r="A2340" t="s">
        <v>9038</v>
      </c>
      <c r="B2340">
        <v>0</v>
      </c>
      <c r="C2340">
        <v>0</v>
      </c>
    </row>
    <row r="2341" spans="1:3">
      <c r="A2341" t="s">
        <v>9039</v>
      </c>
      <c r="B2341">
        <v>0</v>
      </c>
      <c r="C2341">
        <v>0</v>
      </c>
    </row>
    <row r="2342" spans="1:3">
      <c r="A2342" t="s">
        <v>9040</v>
      </c>
      <c r="B2342">
        <v>0</v>
      </c>
      <c r="C2342">
        <v>0</v>
      </c>
    </row>
    <row r="2343" spans="1:3">
      <c r="A2343" t="s">
        <v>9041</v>
      </c>
      <c r="B2343">
        <v>0</v>
      </c>
      <c r="C2343">
        <v>0</v>
      </c>
    </row>
    <row r="2344" spans="1:3">
      <c r="A2344" t="s">
        <v>9042</v>
      </c>
      <c r="B2344">
        <v>0</v>
      </c>
      <c r="C2344">
        <v>0</v>
      </c>
    </row>
    <row r="2345" spans="1:3">
      <c r="A2345" t="s">
        <v>9043</v>
      </c>
      <c r="B2345">
        <v>0</v>
      </c>
      <c r="C2345">
        <v>0</v>
      </c>
    </row>
    <row r="2346" spans="1:3">
      <c r="A2346" t="s">
        <v>9044</v>
      </c>
      <c r="B2346">
        <v>0</v>
      </c>
      <c r="C2346">
        <v>0</v>
      </c>
    </row>
    <row r="2347" spans="1:3">
      <c r="A2347" t="s">
        <v>9045</v>
      </c>
      <c r="B2347">
        <v>0</v>
      </c>
      <c r="C2347">
        <v>0</v>
      </c>
    </row>
    <row r="2348" spans="1:3">
      <c r="A2348" t="s">
        <v>9046</v>
      </c>
      <c r="B2348">
        <v>0</v>
      </c>
      <c r="C2348">
        <v>0</v>
      </c>
    </row>
    <row r="2349" spans="1:3">
      <c r="A2349" t="s">
        <v>9047</v>
      </c>
      <c r="B2349">
        <v>0</v>
      </c>
      <c r="C2349">
        <v>0</v>
      </c>
    </row>
    <row r="2350" spans="1:3">
      <c r="A2350" t="s">
        <v>9048</v>
      </c>
      <c r="B2350">
        <v>1</v>
      </c>
      <c r="C2350">
        <v>5.2631581202149391E-3</v>
      </c>
    </row>
    <row r="2351" spans="1:3">
      <c r="A2351" t="s">
        <v>9049</v>
      </c>
      <c r="B2351">
        <v>0</v>
      </c>
      <c r="C2351">
        <v>0</v>
      </c>
    </row>
    <row r="2352" spans="1:3">
      <c r="A2352" t="s">
        <v>9050</v>
      </c>
      <c r="B2352">
        <v>1</v>
      </c>
      <c r="C2352">
        <v>2.3255813866853714E-2</v>
      </c>
    </row>
    <row r="2353" spans="1:3">
      <c r="A2353" t="s">
        <v>9051</v>
      </c>
      <c r="B2353">
        <v>0</v>
      </c>
      <c r="C2353">
        <v>0</v>
      </c>
    </row>
    <row r="2354" spans="1:3">
      <c r="A2354" t="s">
        <v>9052</v>
      </c>
      <c r="B2354">
        <v>0</v>
      </c>
      <c r="C2354">
        <v>0</v>
      </c>
    </row>
    <row r="2355" spans="1:3">
      <c r="A2355" t="s">
        <v>9053</v>
      </c>
      <c r="B2355">
        <v>1</v>
      </c>
      <c r="C2355">
        <v>6.9444444961845875E-3</v>
      </c>
    </row>
    <row r="2356" spans="1:3">
      <c r="A2356" t="s">
        <v>9054</v>
      </c>
      <c r="B2356">
        <v>0</v>
      </c>
      <c r="C2356">
        <v>0</v>
      </c>
    </row>
    <row r="2357" spans="1:3">
      <c r="A2357" t="s">
        <v>9055</v>
      </c>
      <c r="B2357">
        <v>0</v>
      </c>
      <c r="C2357">
        <v>0</v>
      </c>
    </row>
    <row r="2358" spans="1:3">
      <c r="A2358" t="s">
        <v>9056</v>
      </c>
      <c r="B2358">
        <v>0</v>
      </c>
      <c r="C2358">
        <v>0</v>
      </c>
    </row>
    <row r="2359" spans="1:3">
      <c r="A2359" t="s">
        <v>9057</v>
      </c>
      <c r="B2359">
        <v>0</v>
      </c>
      <c r="C2359">
        <v>0</v>
      </c>
    </row>
    <row r="2360" spans="1:3">
      <c r="A2360" t="s">
        <v>9058</v>
      </c>
      <c r="B2360">
        <v>0</v>
      </c>
      <c r="C2360">
        <v>0</v>
      </c>
    </row>
    <row r="2361" spans="1:3">
      <c r="A2361" t="s">
        <v>9059</v>
      </c>
      <c r="B2361">
        <v>1</v>
      </c>
      <c r="C2361">
        <v>1.2658228166401386E-2</v>
      </c>
    </row>
    <row r="2362" spans="1:3">
      <c r="A2362" t="s">
        <v>9060</v>
      </c>
      <c r="B2362">
        <v>0</v>
      </c>
      <c r="C2362">
        <v>0</v>
      </c>
    </row>
    <row r="2363" spans="1:3">
      <c r="A2363" t="s">
        <v>9061</v>
      </c>
      <c r="B2363">
        <v>0</v>
      </c>
      <c r="C2363">
        <v>0</v>
      </c>
    </row>
    <row r="2364" spans="1:3">
      <c r="A2364" t="s">
        <v>9062</v>
      </c>
      <c r="B2364">
        <v>1</v>
      </c>
      <c r="C2364">
        <v>3.4246575087308884E-3</v>
      </c>
    </row>
    <row r="2365" spans="1:3">
      <c r="A2365" t="s">
        <v>9063</v>
      </c>
      <c r="B2365">
        <v>0</v>
      </c>
      <c r="C2365">
        <v>0</v>
      </c>
    </row>
    <row r="2366" spans="1:3">
      <c r="A2366" t="s">
        <v>9064</v>
      </c>
      <c r="B2366">
        <v>0</v>
      </c>
      <c r="C2366">
        <v>0</v>
      </c>
    </row>
    <row r="2367" spans="1:3">
      <c r="A2367" t="s">
        <v>9065</v>
      </c>
      <c r="B2367">
        <v>0</v>
      </c>
      <c r="C2367">
        <v>0</v>
      </c>
    </row>
    <row r="2368" spans="1:3">
      <c r="A2368" t="s">
        <v>9066</v>
      </c>
      <c r="B2368">
        <v>0</v>
      </c>
      <c r="C2368">
        <v>0</v>
      </c>
    </row>
    <row r="2369" spans="1:3">
      <c r="A2369" t="s">
        <v>9067</v>
      </c>
      <c r="B2369">
        <v>4</v>
      </c>
      <c r="C2369">
        <v>1.0526316240429878E-2</v>
      </c>
    </row>
    <row r="2370" spans="1:3">
      <c r="A2370" t="s">
        <v>9068</v>
      </c>
      <c r="B2370">
        <v>4</v>
      </c>
      <c r="C2370">
        <v>2.1052632480859756E-2</v>
      </c>
    </row>
    <row r="2371" spans="1:3">
      <c r="A2371" t="s">
        <v>9069</v>
      </c>
      <c r="B2371">
        <v>1</v>
      </c>
      <c r="C2371">
        <v>3.8461539894342422E-2</v>
      </c>
    </row>
    <row r="2372" spans="1:3">
      <c r="A2372" t="s">
        <v>9070</v>
      </c>
      <c r="B2372">
        <v>1</v>
      </c>
      <c r="C2372">
        <v>2.777777798473835E-2</v>
      </c>
    </row>
    <row r="2373" spans="1:3">
      <c r="A2373" t="s">
        <v>9071</v>
      </c>
      <c r="B2373">
        <v>1</v>
      </c>
      <c r="C2373">
        <v>2.380952425301075E-2</v>
      </c>
    </row>
    <row r="2374" spans="1:3">
      <c r="A2374" t="s">
        <v>9072</v>
      </c>
      <c r="B2374">
        <v>1</v>
      </c>
      <c r="C2374">
        <v>2.2727273404598236E-2</v>
      </c>
    </row>
    <row r="2375" spans="1:3">
      <c r="A2375" t="s">
        <v>9073</v>
      </c>
      <c r="B2375">
        <v>4</v>
      </c>
      <c r="C2375">
        <v>2.7027027681469917E-2</v>
      </c>
    </row>
    <row r="2376" spans="1:3">
      <c r="A2376" t="s">
        <v>9074</v>
      </c>
      <c r="B2376">
        <v>0</v>
      </c>
      <c r="C2376">
        <v>0</v>
      </c>
    </row>
    <row r="2377" spans="1:3">
      <c r="A2377" t="s">
        <v>9075</v>
      </c>
      <c r="B2377">
        <v>0</v>
      </c>
      <c r="C2377">
        <v>0</v>
      </c>
    </row>
    <row r="2378" spans="1:3">
      <c r="A2378" t="s">
        <v>9076</v>
      </c>
      <c r="B2378">
        <v>0</v>
      </c>
      <c r="C2378">
        <v>0</v>
      </c>
    </row>
    <row r="2379" spans="1:3">
      <c r="A2379" t="s">
        <v>9077</v>
      </c>
      <c r="B2379">
        <v>0</v>
      </c>
      <c r="C2379">
        <v>0</v>
      </c>
    </row>
    <row r="2380" spans="1:3">
      <c r="A2380" t="s">
        <v>9078</v>
      </c>
      <c r="B2380">
        <v>0</v>
      </c>
      <c r="C2380">
        <v>0</v>
      </c>
    </row>
    <row r="2381" spans="1:3">
      <c r="A2381" t="s">
        <v>9079</v>
      </c>
      <c r="B2381">
        <v>0</v>
      </c>
      <c r="C2381">
        <v>0</v>
      </c>
    </row>
    <row r="2382" spans="1:3">
      <c r="A2382" t="s">
        <v>9080</v>
      </c>
      <c r="B2382">
        <v>0</v>
      </c>
      <c r="C2382">
        <v>0</v>
      </c>
    </row>
    <row r="2383" spans="1:3">
      <c r="A2383" t="s">
        <v>9081</v>
      </c>
      <c r="B2383">
        <v>0</v>
      </c>
      <c r="C2383">
        <v>0</v>
      </c>
    </row>
    <row r="2384" spans="1:3">
      <c r="A2384" t="s">
        <v>9082</v>
      </c>
      <c r="B2384">
        <v>0</v>
      </c>
      <c r="C2384">
        <v>0</v>
      </c>
    </row>
    <row r="2385" spans="1:3">
      <c r="A2385" t="s">
        <v>9083</v>
      </c>
      <c r="B2385">
        <v>0</v>
      </c>
      <c r="C2385">
        <v>0</v>
      </c>
    </row>
    <row r="2386" spans="1:3">
      <c r="A2386" t="s">
        <v>9084</v>
      </c>
      <c r="B2386">
        <v>0</v>
      </c>
      <c r="C2386">
        <v>0</v>
      </c>
    </row>
    <row r="2387" spans="1:3">
      <c r="A2387" t="s">
        <v>9085</v>
      </c>
      <c r="B2387">
        <v>0</v>
      </c>
      <c r="C2387">
        <v>0</v>
      </c>
    </row>
    <row r="2388" spans="1:3">
      <c r="A2388" t="s">
        <v>9086</v>
      </c>
      <c r="B2388">
        <v>0</v>
      </c>
      <c r="C2388">
        <v>0</v>
      </c>
    </row>
    <row r="2389" spans="1:3">
      <c r="A2389" t="s">
        <v>9087</v>
      </c>
      <c r="B2389">
        <v>0</v>
      </c>
      <c r="C2389">
        <v>0</v>
      </c>
    </row>
    <row r="2390" spans="1:3">
      <c r="A2390" t="s">
        <v>9088</v>
      </c>
      <c r="B2390">
        <v>1</v>
      </c>
      <c r="C2390">
        <v>1.9607843831181526E-2</v>
      </c>
    </row>
    <row r="2391" spans="1:3">
      <c r="A2391" t="s">
        <v>9089</v>
      </c>
      <c r="B2391">
        <v>1</v>
      </c>
      <c r="C2391">
        <v>1.2658228166401386E-2</v>
      </c>
    </row>
    <row r="2392" spans="1:3">
      <c r="A2392" t="s">
        <v>9090</v>
      </c>
      <c r="B2392">
        <v>1</v>
      </c>
      <c r="C2392">
        <v>1.2820512987673283E-2</v>
      </c>
    </row>
    <row r="2393" spans="1:3">
      <c r="A2393" t="s">
        <v>9091</v>
      </c>
      <c r="B2393">
        <v>1</v>
      </c>
      <c r="C2393">
        <v>1.1904762126505375E-2</v>
      </c>
    </row>
    <row r="2394" spans="1:3">
      <c r="A2394" t="s">
        <v>9092</v>
      </c>
      <c r="B2394">
        <v>4</v>
      </c>
      <c r="C2394">
        <v>1.3698630034923553E-2</v>
      </c>
    </row>
    <row r="2395" spans="1:3">
      <c r="A2395" t="s">
        <v>9093</v>
      </c>
      <c r="B2395">
        <v>0</v>
      </c>
      <c r="C2395">
        <v>0</v>
      </c>
    </row>
    <row r="2396" spans="1:3">
      <c r="A2396" t="s">
        <v>9094</v>
      </c>
      <c r="B2396">
        <v>0</v>
      </c>
      <c r="C2396">
        <v>0</v>
      </c>
    </row>
    <row r="2397" spans="1:3">
      <c r="A2397" t="s">
        <v>9095</v>
      </c>
      <c r="B2397">
        <v>0</v>
      </c>
      <c r="C2397">
        <v>0</v>
      </c>
    </row>
    <row r="2398" spans="1:3">
      <c r="A2398" t="s">
        <v>9096</v>
      </c>
      <c r="B2398">
        <v>0</v>
      </c>
      <c r="C2398">
        <v>0</v>
      </c>
    </row>
    <row r="2399" spans="1:3">
      <c r="A2399" t="s">
        <v>9097</v>
      </c>
      <c r="B2399">
        <v>5</v>
      </c>
      <c r="C2399">
        <v>0.1041666641831398</v>
      </c>
    </row>
    <row r="2400" spans="1:3">
      <c r="A2400" t="s">
        <v>9098</v>
      </c>
      <c r="B2400">
        <v>3</v>
      </c>
      <c r="C2400">
        <v>0.3333333432674408</v>
      </c>
    </row>
    <row r="2401" spans="1:3">
      <c r="A2401" t="s">
        <v>9099</v>
      </c>
      <c r="B2401">
        <v>10</v>
      </c>
      <c r="C2401">
        <v>0.58823531866073608</v>
      </c>
    </row>
    <row r="2402" spans="1:3">
      <c r="A2402" t="s">
        <v>9100</v>
      </c>
      <c r="B2402">
        <v>3</v>
      </c>
      <c r="C2402">
        <v>0.2142857164144516</v>
      </c>
    </row>
    <row r="2403" spans="1:3">
      <c r="A2403" t="s">
        <v>9101</v>
      </c>
      <c r="B2403">
        <v>4</v>
      </c>
      <c r="C2403">
        <v>8.3333335816860199E-2</v>
      </c>
    </row>
    <row r="2404" spans="1:3">
      <c r="A2404" t="s">
        <v>9102</v>
      </c>
      <c r="B2404">
        <v>1</v>
      </c>
      <c r="C2404">
        <v>0.1111111119389534</v>
      </c>
    </row>
    <row r="2405" spans="1:3">
      <c r="A2405" t="s">
        <v>9103</v>
      </c>
      <c r="B2405">
        <v>2</v>
      </c>
      <c r="C2405">
        <v>0.11764705926179886</v>
      </c>
    </row>
    <row r="2406" spans="1:3">
      <c r="A2406" t="s">
        <v>9104</v>
      </c>
      <c r="B2406">
        <v>1</v>
      </c>
      <c r="C2406">
        <v>7.1428574621677399E-2</v>
      </c>
    </row>
    <row r="2407" spans="1:3">
      <c r="A2407" t="s">
        <v>9105</v>
      </c>
      <c r="B2407">
        <v>2</v>
      </c>
      <c r="C2407">
        <v>4.1666667908430099E-2</v>
      </c>
    </row>
    <row r="2408" spans="1:3">
      <c r="A2408" t="s">
        <v>9106</v>
      </c>
      <c r="B2408">
        <v>0</v>
      </c>
      <c r="C2408">
        <v>0</v>
      </c>
    </row>
    <row r="2409" spans="1:3">
      <c r="A2409" t="s">
        <v>9107</v>
      </c>
      <c r="B2409">
        <v>0</v>
      </c>
      <c r="C2409">
        <v>0</v>
      </c>
    </row>
    <row r="2410" spans="1:3">
      <c r="A2410" t="s">
        <v>9108</v>
      </c>
      <c r="B2410">
        <v>0</v>
      </c>
      <c r="C2410">
        <v>0</v>
      </c>
    </row>
    <row r="2411" spans="1:3">
      <c r="A2411" t="s">
        <v>9109</v>
      </c>
      <c r="B2411">
        <v>0</v>
      </c>
      <c r="C2411">
        <v>0</v>
      </c>
    </row>
    <row r="2412" spans="1:3">
      <c r="A2412" t="s">
        <v>9110</v>
      </c>
      <c r="B2412">
        <v>0</v>
      </c>
      <c r="C2412">
        <v>0</v>
      </c>
    </row>
    <row r="2413" spans="1:3">
      <c r="A2413" t="s">
        <v>9111</v>
      </c>
      <c r="B2413">
        <v>0</v>
      </c>
      <c r="C2413">
        <v>0</v>
      </c>
    </row>
    <row r="2414" spans="1:3">
      <c r="A2414" t="s">
        <v>9112</v>
      </c>
      <c r="B2414">
        <v>0</v>
      </c>
      <c r="C2414">
        <v>0</v>
      </c>
    </row>
    <row r="2415" spans="1:3">
      <c r="A2415" t="s">
        <v>9113</v>
      </c>
      <c r="B2415">
        <v>1</v>
      </c>
      <c r="C2415">
        <v>2.083333395421505E-2</v>
      </c>
    </row>
    <row r="2416" spans="1:3">
      <c r="A2416" t="s">
        <v>9114</v>
      </c>
      <c r="B2416">
        <v>0</v>
      </c>
      <c r="C2416">
        <v>0</v>
      </c>
    </row>
    <row r="2417" spans="1:3">
      <c r="A2417" t="s">
        <v>9115</v>
      </c>
      <c r="B2417">
        <v>0</v>
      </c>
      <c r="C2417">
        <v>0</v>
      </c>
    </row>
    <row r="2418" spans="1:3">
      <c r="A2418" t="s">
        <v>9116</v>
      </c>
      <c r="B2418">
        <v>0</v>
      </c>
      <c r="C2418">
        <v>0</v>
      </c>
    </row>
    <row r="2419" spans="1:3">
      <c r="A2419" t="s">
        <v>9117</v>
      </c>
      <c r="B2419">
        <v>28</v>
      </c>
      <c r="C2419">
        <v>0.58333331346511841</v>
      </c>
    </row>
    <row r="2420" spans="1:3">
      <c r="A2420" t="s">
        <v>9118</v>
      </c>
      <c r="B2420">
        <v>5</v>
      </c>
      <c r="C2420">
        <v>0.55555558204650879</v>
      </c>
    </row>
    <row r="2421" spans="1:3">
      <c r="A2421" t="s">
        <v>9119</v>
      </c>
      <c r="B2421">
        <v>5</v>
      </c>
      <c r="C2421">
        <v>0.29411765933036804</v>
      </c>
    </row>
    <row r="2422" spans="1:3">
      <c r="A2422" t="s">
        <v>9120</v>
      </c>
      <c r="B2422">
        <v>8</v>
      </c>
      <c r="C2422">
        <v>0.57142859697341919</v>
      </c>
    </row>
    <row r="2423" spans="1:3">
      <c r="A2423" t="s">
        <v>9121</v>
      </c>
      <c r="B2423">
        <v>0</v>
      </c>
      <c r="C2423">
        <v>0</v>
      </c>
    </row>
    <row r="2424" spans="1:3">
      <c r="A2424" t="s">
        <v>9122</v>
      </c>
      <c r="B2424">
        <v>0</v>
      </c>
      <c r="C2424">
        <v>0</v>
      </c>
    </row>
    <row r="2425" spans="1:3">
      <c r="A2425" t="s">
        <v>9123</v>
      </c>
      <c r="B2425">
        <v>0</v>
      </c>
      <c r="C2425">
        <v>0</v>
      </c>
    </row>
    <row r="2426" spans="1:3">
      <c r="A2426" t="s">
        <v>9124</v>
      </c>
      <c r="B2426">
        <v>0</v>
      </c>
      <c r="C2426">
        <v>0</v>
      </c>
    </row>
    <row r="2427" spans="1:3">
      <c r="A2427" t="s">
        <v>9125</v>
      </c>
      <c r="B2427">
        <v>6</v>
      </c>
      <c r="C2427">
        <v>0.125</v>
      </c>
    </row>
    <row r="2428" spans="1:3">
      <c r="A2428" t="s">
        <v>9126</v>
      </c>
      <c r="B2428">
        <v>0</v>
      </c>
      <c r="C2428">
        <v>0</v>
      </c>
    </row>
    <row r="2429" spans="1:3">
      <c r="A2429" t="s">
        <v>9127</v>
      </c>
      <c r="B2429">
        <v>0</v>
      </c>
      <c r="C2429">
        <v>0</v>
      </c>
    </row>
    <row r="2430" spans="1:3">
      <c r="A2430" t="s">
        <v>9128</v>
      </c>
      <c r="B2430">
        <v>2</v>
      </c>
      <c r="C2430">
        <v>0.1428571492433548</v>
      </c>
    </row>
    <row r="2431" spans="1:3">
      <c r="A2431" t="s">
        <v>9129</v>
      </c>
      <c r="B2431">
        <v>2</v>
      </c>
      <c r="C2431">
        <v>4.1666667908430099E-2</v>
      </c>
    </row>
    <row r="2432" spans="1:3">
      <c r="A2432" t="s">
        <v>9130</v>
      </c>
      <c r="B2432">
        <v>0</v>
      </c>
      <c r="C2432">
        <v>0</v>
      </c>
    </row>
    <row r="2433" spans="1:3">
      <c r="A2433" t="s">
        <v>9131</v>
      </c>
      <c r="B2433">
        <v>0</v>
      </c>
      <c r="C2433">
        <v>0</v>
      </c>
    </row>
    <row r="2434" spans="1:3">
      <c r="A2434" t="s">
        <v>9132</v>
      </c>
      <c r="B2434">
        <v>0</v>
      </c>
      <c r="C2434">
        <v>0</v>
      </c>
    </row>
    <row r="2435" spans="1:3">
      <c r="A2435" t="s">
        <v>9133</v>
      </c>
      <c r="B2435">
        <v>0</v>
      </c>
      <c r="C2435">
        <v>0</v>
      </c>
    </row>
    <row r="2436" spans="1:3">
      <c r="A2436" t="s">
        <v>9134</v>
      </c>
      <c r="B2436">
        <v>0</v>
      </c>
      <c r="C2436">
        <v>0</v>
      </c>
    </row>
    <row r="2437" spans="1:3">
      <c r="A2437" t="s">
        <v>9135</v>
      </c>
      <c r="B2437">
        <v>0</v>
      </c>
      <c r="C2437">
        <v>0</v>
      </c>
    </row>
    <row r="2438" spans="1:3">
      <c r="A2438" t="s">
        <v>9136</v>
      </c>
      <c r="B2438">
        <v>0</v>
      </c>
      <c r="C2438">
        <v>0</v>
      </c>
    </row>
    <row r="2439" spans="1:3">
      <c r="A2439" t="s">
        <v>9137</v>
      </c>
      <c r="B2439">
        <v>0</v>
      </c>
      <c r="C2439">
        <v>0</v>
      </c>
    </row>
    <row r="2440" spans="1:3">
      <c r="A2440" t="s">
        <v>9138</v>
      </c>
      <c r="B2440">
        <v>0</v>
      </c>
      <c r="C2440">
        <v>0</v>
      </c>
    </row>
    <row r="2441" spans="1:3">
      <c r="A2441" t="s">
        <v>9139</v>
      </c>
      <c r="B2441">
        <v>0</v>
      </c>
      <c r="C2441">
        <v>0</v>
      </c>
    </row>
    <row r="2442" spans="1:3">
      <c r="A2442" t="s">
        <v>9140</v>
      </c>
      <c r="B2442">
        <v>0</v>
      </c>
      <c r="C2442">
        <v>0</v>
      </c>
    </row>
    <row r="2443" spans="1:3">
      <c r="A2443" t="s">
        <v>9141</v>
      </c>
      <c r="B2443">
        <v>772785.14990234375</v>
      </c>
      <c r="C2443">
        <v>2533.721923828125</v>
      </c>
    </row>
    <row r="2444" spans="1:3">
      <c r="A2444" t="s">
        <v>9142</v>
      </c>
      <c r="B2444">
        <v>356251.14990234375</v>
      </c>
      <c r="C2444">
        <v>2298.39453125</v>
      </c>
    </row>
    <row r="2445" spans="1:3">
      <c r="A2445" t="s">
        <v>9143</v>
      </c>
      <c r="B2445">
        <v>38280.64990234375</v>
      </c>
      <c r="C2445">
        <v>1914.032470703125</v>
      </c>
    </row>
    <row r="2446" spans="1:3">
      <c r="A2446" t="s">
        <v>9144</v>
      </c>
      <c r="B2446">
        <v>65374</v>
      </c>
      <c r="C2446">
        <v>1981.0302734375</v>
      </c>
    </row>
    <row r="2447" spans="1:3">
      <c r="A2447" t="s">
        <v>9145</v>
      </c>
      <c r="B2447">
        <v>78547</v>
      </c>
      <c r="C2447">
        <v>2454.59375</v>
      </c>
    </row>
    <row r="2448" spans="1:3">
      <c r="A2448" t="s">
        <v>9146</v>
      </c>
      <c r="B2448">
        <v>111889.5</v>
      </c>
      <c r="C2448">
        <v>3390.5908203125</v>
      </c>
    </row>
    <row r="2449" spans="1:3">
      <c r="A2449" t="s">
        <v>9147</v>
      </c>
      <c r="B2449">
        <v>294091.14990234375</v>
      </c>
      <c r="C2449">
        <v>2492.2978515625</v>
      </c>
    </row>
    <row r="2450" spans="1:3">
      <c r="A2450" t="s">
        <v>9148</v>
      </c>
      <c r="B2450">
        <v>48850</v>
      </c>
      <c r="C2450">
        <v>2220.45458984375</v>
      </c>
    </row>
    <row r="2451" spans="1:3">
      <c r="A2451" t="s">
        <v>9149</v>
      </c>
      <c r="B2451">
        <v>12310</v>
      </c>
      <c r="C2451">
        <v>1025.8333740234375</v>
      </c>
    </row>
    <row r="2452" spans="1:3">
      <c r="A2452" t="s">
        <v>9150</v>
      </c>
      <c r="B2452">
        <v>1000</v>
      </c>
      <c r="C2452">
        <v>333.33334350585938</v>
      </c>
    </row>
    <row r="2453" spans="1:3">
      <c r="A2453" t="s">
        <v>9151</v>
      </c>
      <c r="B2453">
        <v>62160</v>
      </c>
      <c r="C2453">
        <v>1680</v>
      </c>
    </row>
    <row r="2454" spans="1:3">
      <c r="A2454" t="s">
        <v>9152</v>
      </c>
      <c r="B2454">
        <v>416534</v>
      </c>
      <c r="C2454">
        <v>2776.893310546875</v>
      </c>
    </row>
    <row r="2455" spans="1:3">
      <c r="A2455" t="s">
        <v>9153</v>
      </c>
      <c r="B2455">
        <v>32320</v>
      </c>
      <c r="C2455">
        <v>1701.0526123046875</v>
      </c>
    </row>
    <row r="2456" spans="1:3">
      <c r="A2456" t="s">
        <v>9154</v>
      </c>
      <c r="B2456">
        <v>99150</v>
      </c>
      <c r="C2456">
        <v>3098.4375</v>
      </c>
    </row>
    <row r="2457" spans="1:3">
      <c r="A2457" t="s">
        <v>9155</v>
      </c>
      <c r="B2457">
        <v>55500</v>
      </c>
      <c r="C2457">
        <v>2413.04345703125</v>
      </c>
    </row>
    <row r="2458" spans="1:3">
      <c r="A2458" t="s">
        <v>9156</v>
      </c>
      <c r="B2458">
        <v>125704</v>
      </c>
      <c r="C2458">
        <v>3809.212158203125</v>
      </c>
    </row>
    <row r="2459" spans="1:3">
      <c r="A2459" t="s">
        <v>9157</v>
      </c>
      <c r="B2459">
        <v>312674</v>
      </c>
      <c r="C2459">
        <v>2922.18701171875</v>
      </c>
    </row>
    <row r="2460" spans="1:3">
      <c r="A2460" t="s">
        <v>9158</v>
      </c>
      <c r="B2460">
        <v>76900</v>
      </c>
      <c r="C2460">
        <v>2563.333251953125</v>
      </c>
    </row>
    <row r="2461" spans="1:3">
      <c r="A2461" t="s">
        <v>9159</v>
      </c>
      <c r="B2461">
        <v>22980</v>
      </c>
      <c r="C2461">
        <v>2089.0908203125</v>
      </c>
    </row>
    <row r="2462" spans="1:3">
      <c r="A2462" t="s">
        <v>9160</v>
      </c>
      <c r="B2462">
        <v>3980</v>
      </c>
      <c r="C2462">
        <v>1990</v>
      </c>
    </row>
    <row r="2463" spans="1:3">
      <c r="A2463" t="s">
        <v>9161</v>
      </c>
      <c r="B2463">
        <v>103860</v>
      </c>
      <c r="C2463">
        <v>2415.348876953125</v>
      </c>
    </row>
    <row r="2464" spans="1:3">
      <c r="A2464" t="s">
        <v>9162</v>
      </c>
      <c r="B2464">
        <v>70600.64990234375</v>
      </c>
      <c r="C2464">
        <v>1810.2730712890625</v>
      </c>
    </row>
    <row r="2465" spans="1:3">
      <c r="A2465" t="s">
        <v>9163</v>
      </c>
      <c r="B2465">
        <v>164524</v>
      </c>
      <c r="C2465">
        <v>2531.138427734375</v>
      </c>
    </row>
    <row r="2466" spans="1:3">
      <c r="A2466" t="s">
        <v>9164</v>
      </c>
      <c r="B2466">
        <v>134047</v>
      </c>
      <c r="C2466">
        <v>2437.21826171875</v>
      </c>
    </row>
    <row r="2467" spans="1:3">
      <c r="A2467" t="s">
        <v>9165</v>
      </c>
      <c r="B2467">
        <v>237593.5</v>
      </c>
      <c r="C2467">
        <v>3599.901611328125</v>
      </c>
    </row>
    <row r="2468" spans="1:3">
      <c r="A2468" t="s">
        <v>9166</v>
      </c>
      <c r="B2468">
        <v>606765.14990234375</v>
      </c>
      <c r="C2468">
        <v>2696.73388671875</v>
      </c>
    </row>
    <row r="2469" spans="1:3">
      <c r="A2469" t="s">
        <v>9167</v>
      </c>
      <c r="B2469">
        <v>125750</v>
      </c>
      <c r="C2469">
        <v>2418.269287109375</v>
      </c>
    </row>
    <row r="2470" spans="1:3">
      <c r="A2470" t="s">
        <v>9168</v>
      </c>
      <c r="B2470">
        <v>35290</v>
      </c>
      <c r="C2470">
        <v>1534.3477783203125</v>
      </c>
    </row>
    <row r="2471" spans="1:3">
      <c r="A2471" t="s">
        <v>9169</v>
      </c>
      <c r="B2471">
        <v>4980</v>
      </c>
      <c r="C2471">
        <v>996</v>
      </c>
    </row>
    <row r="2472" spans="1:3">
      <c r="A2472" t="s">
        <v>9170</v>
      </c>
      <c r="B2472">
        <v>166020</v>
      </c>
      <c r="C2472">
        <v>2075.25</v>
      </c>
    </row>
    <row r="2473" spans="1:3">
      <c r="A2473" t="s">
        <v>9171</v>
      </c>
      <c r="B2473">
        <v>96590</v>
      </c>
      <c r="C2473">
        <v>2246.279052734375</v>
      </c>
    </row>
    <row r="2474" spans="1:3">
      <c r="A2474" t="s">
        <v>9172</v>
      </c>
      <c r="B2474">
        <v>66240</v>
      </c>
      <c r="C2474">
        <v>2365.71435546875</v>
      </c>
    </row>
    <row r="2475" spans="1:3">
      <c r="A2475" t="s">
        <v>9173</v>
      </c>
      <c r="B2475">
        <v>15850</v>
      </c>
      <c r="C2475">
        <v>1761.111083984375</v>
      </c>
    </row>
    <row r="2476" spans="1:3">
      <c r="A2476" t="s">
        <v>9174</v>
      </c>
      <c r="B2476">
        <v>14500</v>
      </c>
      <c r="C2476">
        <v>2416.666748046875</v>
      </c>
    </row>
    <row r="2477" spans="1:3">
      <c r="A2477" t="s">
        <v>9175</v>
      </c>
      <c r="B2477">
        <v>13950</v>
      </c>
      <c r="C2477">
        <v>1550</v>
      </c>
    </row>
    <row r="2478" spans="1:3">
      <c r="A2478" t="s">
        <v>9176</v>
      </c>
      <c r="B2478">
        <v>10550</v>
      </c>
      <c r="C2478">
        <v>1507.142822265625</v>
      </c>
    </row>
    <row r="2479" spans="1:3">
      <c r="A2479" t="s">
        <v>9177</v>
      </c>
      <c r="B2479">
        <v>900</v>
      </c>
      <c r="C2479">
        <v>900</v>
      </c>
    </row>
    <row r="2480" spans="1:3">
      <c r="A2480" t="s">
        <v>9178</v>
      </c>
      <c r="B2480">
        <v>2500</v>
      </c>
      <c r="C2480">
        <v>2500</v>
      </c>
    </row>
    <row r="2481" spans="1:3">
      <c r="A2481" t="s">
        <v>9179</v>
      </c>
      <c r="B2481">
        <v>29800</v>
      </c>
      <c r="C2481">
        <v>1752.941162109375</v>
      </c>
    </row>
    <row r="2482" spans="1:3">
      <c r="A2482" t="s">
        <v>9180</v>
      </c>
      <c r="B2482">
        <v>17950</v>
      </c>
      <c r="C2482">
        <v>1994.4444580078125</v>
      </c>
    </row>
    <row r="2483" spans="1:3">
      <c r="A2483" t="s">
        <v>9181</v>
      </c>
      <c r="B2483">
        <v>10350</v>
      </c>
      <c r="C2483">
        <v>1478.5714111328125</v>
      </c>
    </row>
    <row r="2484" spans="1:3">
      <c r="A2484" t="s">
        <v>9182</v>
      </c>
      <c r="B2484">
        <v>1500</v>
      </c>
      <c r="C2484">
        <v>1500</v>
      </c>
    </row>
    <row r="2485" spans="1:3">
      <c r="A2485" t="s">
        <v>9183</v>
      </c>
      <c r="B2485">
        <v>25680</v>
      </c>
      <c r="C2485">
        <v>2334.54541015625</v>
      </c>
    </row>
    <row r="2486" spans="1:3">
      <c r="A2486" t="s">
        <v>9184</v>
      </c>
      <c r="B2486">
        <v>19100</v>
      </c>
      <c r="C2486">
        <v>2728.571533203125</v>
      </c>
    </row>
    <row r="2487" spans="1:3">
      <c r="A2487" t="s">
        <v>9185</v>
      </c>
      <c r="B2487">
        <v>3580</v>
      </c>
      <c r="C2487">
        <v>1193.3333740234375</v>
      </c>
    </row>
    <row r="2488" spans="1:3">
      <c r="A2488" t="s">
        <v>9186</v>
      </c>
      <c r="B2488">
        <v>3000</v>
      </c>
      <c r="C2488">
        <v>3000</v>
      </c>
    </row>
    <row r="2489" spans="1:3">
      <c r="A2489" t="s">
        <v>9187</v>
      </c>
      <c r="B2489">
        <v>113840</v>
      </c>
      <c r="C2489">
        <v>2232.156982421875</v>
      </c>
    </row>
    <row r="2490" spans="1:3">
      <c r="A2490" t="s">
        <v>9188</v>
      </c>
      <c r="B2490">
        <v>30680</v>
      </c>
      <c r="C2490">
        <v>1534</v>
      </c>
    </row>
    <row r="2491" spans="1:3">
      <c r="A2491" t="s">
        <v>9189</v>
      </c>
      <c r="B2491">
        <v>21500</v>
      </c>
      <c r="C2491">
        <v>2388.888916015625</v>
      </c>
    </row>
    <row r="2492" spans="1:3">
      <c r="A2492" t="s">
        <v>9190</v>
      </c>
      <c r="B2492">
        <v>725335.14990234375</v>
      </c>
      <c r="C2492">
        <v>2536.136962890625</v>
      </c>
    </row>
    <row r="2493" spans="1:3">
      <c r="A2493" t="s">
        <v>9191</v>
      </c>
      <c r="B2493">
        <v>0</v>
      </c>
    </row>
    <row r="2494" spans="1:3">
      <c r="A2494" t="s">
        <v>9192</v>
      </c>
      <c r="B2494">
        <v>0</v>
      </c>
    </row>
    <row r="2495" spans="1:3">
      <c r="A2495" t="s">
        <v>9193</v>
      </c>
      <c r="B2495">
        <v>0</v>
      </c>
    </row>
    <row r="2496" spans="1:3">
      <c r="A2496" t="s">
        <v>9194</v>
      </c>
      <c r="B2496">
        <v>0</v>
      </c>
    </row>
    <row r="2497" spans="1:3">
      <c r="A2497" t="s">
        <v>9195</v>
      </c>
      <c r="B2497">
        <v>0</v>
      </c>
    </row>
    <row r="2498" spans="1:3">
      <c r="A2498" t="s">
        <v>9196</v>
      </c>
      <c r="B2498">
        <v>288</v>
      </c>
      <c r="C2498">
        <v>0.75789475440979004</v>
      </c>
    </row>
    <row r="2499" spans="1:3">
      <c r="A2499" t="s">
        <v>9197</v>
      </c>
      <c r="B2499">
        <v>147</v>
      </c>
      <c r="C2499">
        <v>0.77368420362472534</v>
      </c>
    </row>
    <row r="2500" spans="1:3">
      <c r="A2500" t="s">
        <v>9198</v>
      </c>
      <c r="B2500">
        <v>141</v>
      </c>
      <c r="C2500">
        <v>0.74210524559020996</v>
      </c>
    </row>
    <row r="2501" spans="1:3">
      <c r="A2501" t="s">
        <v>9199</v>
      </c>
      <c r="B2501">
        <v>0</v>
      </c>
      <c r="C2501">
        <v>0</v>
      </c>
    </row>
    <row r="2502" spans="1:3">
      <c r="A2502" t="s">
        <v>9200</v>
      </c>
      <c r="B2502">
        <v>0</v>
      </c>
      <c r="C2502">
        <v>0</v>
      </c>
    </row>
    <row r="2503" spans="1:3">
      <c r="A2503" t="s">
        <v>9201</v>
      </c>
      <c r="B2503">
        <v>0</v>
      </c>
      <c r="C2503">
        <v>0</v>
      </c>
    </row>
    <row r="2504" spans="1:3">
      <c r="A2504" t="s">
        <v>9202</v>
      </c>
      <c r="B2504">
        <v>0</v>
      </c>
      <c r="C2504">
        <v>0</v>
      </c>
    </row>
    <row r="2505" spans="1:3">
      <c r="A2505" t="s">
        <v>9203</v>
      </c>
      <c r="B2505">
        <v>0</v>
      </c>
      <c r="C2505">
        <v>0</v>
      </c>
    </row>
    <row r="2506" spans="1:3">
      <c r="A2506" t="s">
        <v>9204</v>
      </c>
      <c r="B2506">
        <v>0</v>
      </c>
      <c r="C2506">
        <v>0</v>
      </c>
    </row>
    <row r="2507" spans="1:3">
      <c r="A2507" t="s">
        <v>9205</v>
      </c>
      <c r="B2507">
        <v>0</v>
      </c>
      <c r="C2507">
        <v>0</v>
      </c>
    </row>
    <row r="2508" spans="1:3">
      <c r="A2508" t="s">
        <v>9206</v>
      </c>
      <c r="B2508">
        <v>0</v>
      </c>
      <c r="C2508">
        <v>0</v>
      </c>
    </row>
    <row r="2509" spans="1:3">
      <c r="A2509" t="s">
        <v>9207</v>
      </c>
      <c r="B2509">
        <v>0</v>
      </c>
      <c r="C2509">
        <v>0</v>
      </c>
    </row>
    <row r="2510" spans="1:3">
      <c r="A2510" t="s">
        <v>9208</v>
      </c>
      <c r="B2510">
        <v>15</v>
      </c>
      <c r="C2510">
        <v>3.9473682641983032E-2</v>
      </c>
    </row>
    <row r="2511" spans="1:3">
      <c r="A2511" t="s">
        <v>9209</v>
      </c>
      <c r="B2511">
        <v>6</v>
      </c>
      <c r="C2511">
        <v>3.1578946858644485E-2</v>
      </c>
    </row>
    <row r="2512" spans="1:3">
      <c r="A2512" t="s">
        <v>9210</v>
      </c>
      <c r="B2512">
        <v>9</v>
      </c>
      <c r="C2512">
        <v>4.7368422150611877E-2</v>
      </c>
    </row>
    <row r="2513" spans="1:3">
      <c r="A2513" t="s">
        <v>9211</v>
      </c>
      <c r="B2513">
        <v>77</v>
      </c>
      <c r="C2513">
        <v>0.20263157784938812</v>
      </c>
    </row>
    <row r="2514" spans="1:3">
      <c r="A2514" t="s">
        <v>9212</v>
      </c>
      <c r="B2514">
        <v>36</v>
      </c>
      <c r="C2514">
        <v>0.18947368860244751</v>
      </c>
    </row>
    <row r="2515" spans="1:3">
      <c r="A2515" t="s">
        <v>9213</v>
      </c>
      <c r="B2515">
        <v>41</v>
      </c>
      <c r="C2515">
        <v>0.21578946709632874</v>
      </c>
    </row>
    <row r="2516" spans="1:3">
      <c r="A2516" t="s">
        <v>9214</v>
      </c>
      <c r="B2516">
        <v>239</v>
      </c>
      <c r="C2516">
        <v>0.62894737720489502</v>
      </c>
    </row>
    <row r="2517" spans="1:3">
      <c r="A2517" t="s">
        <v>9215</v>
      </c>
      <c r="B2517">
        <v>121</v>
      </c>
      <c r="C2517">
        <v>0.63684213161468506</v>
      </c>
    </row>
    <row r="2518" spans="1:3">
      <c r="A2518" t="s">
        <v>9216</v>
      </c>
      <c r="B2518">
        <v>18</v>
      </c>
      <c r="C2518">
        <v>0.69230771064758301</v>
      </c>
    </row>
    <row r="2519" spans="1:3">
      <c r="A2519" t="s">
        <v>9217</v>
      </c>
      <c r="B2519">
        <v>27</v>
      </c>
      <c r="C2519">
        <v>0.75</v>
      </c>
    </row>
    <row r="2520" spans="1:3">
      <c r="A2520" t="s">
        <v>9218</v>
      </c>
      <c r="B2520">
        <v>29</v>
      </c>
      <c r="C2520">
        <v>0.6904761791229248</v>
      </c>
    </row>
    <row r="2521" spans="1:3">
      <c r="A2521" t="s">
        <v>9219</v>
      </c>
      <c r="B2521">
        <v>33</v>
      </c>
      <c r="C2521">
        <v>0.75</v>
      </c>
    </row>
    <row r="2522" spans="1:3">
      <c r="A2522" t="s">
        <v>9220</v>
      </c>
      <c r="B2522">
        <v>107</v>
      </c>
      <c r="C2522">
        <v>0.72297298908233643</v>
      </c>
    </row>
    <row r="2523" spans="1:3">
      <c r="A2523" t="s">
        <v>9221</v>
      </c>
      <c r="B2523">
        <v>11</v>
      </c>
      <c r="C2523">
        <v>0.43999999761581421</v>
      </c>
    </row>
    <row r="2524" spans="1:3">
      <c r="A2524" t="s">
        <v>9222</v>
      </c>
      <c r="B2524">
        <v>2</v>
      </c>
      <c r="C2524">
        <v>0.1428571492433548</v>
      </c>
    </row>
    <row r="2525" spans="1:3">
      <c r="A2525" t="s">
        <v>9223</v>
      </c>
      <c r="B2525">
        <v>1</v>
      </c>
      <c r="C2525">
        <v>0.3333333432674408</v>
      </c>
    </row>
    <row r="2526" spans="1:3">
      <c r="A2526" t="s">
        <v>9224</v>
      </c>
      <c r="B2526">
        <v>14</v>
      </c>
      <c r="C2526">
        <v>0.3333333432674408</v>
      </c>
    </row>
    <row r="2527" spans="1:3">
      <c r="A2527" t="s">
        <v>9225</v>
      </c>
      <c r="B2527">
        <v>118</v>
      </c>
      <c r="C2527">
        <v>0.62105262279510498</v>
      </c>
    </row>
    <row r="2528" spans="1:3">
      <c r="A2528" t="s">
        <v>9226</v>
      </c>
      <c r="B2528">
        <v>13</v>
      </c>
      <c r="C2528">
        <v>0.51999998092651367</v>
      </c>
    </row>
    <row r="2529" spans="1:3">
      <c r="A2529" t="s">
        <v>9227</v>
      </c>
      <c r="B2529">
        <v>23</v>
      </c>
      <c r="C2529">
        <v>0.53488373756408691</v>
      </c>
    </row>
    <row r="2530" spans="1:3">
      <c r="A2530" t="s">
        <v>9228</v>
      </c>
      <c r="B2530">
        <v>30</v>
      </c>
      <c r="C2530">
        <v>0.83333331346511841</v>
      </c>
    </row>
    <row r="2531" spans="1:3">
      <c r="A2531" t="s">
        <v>9229</v>
      </c>
      <c r="B2531">
        <v>28</v>
      </c>
      <c r="C2531">
        <v>0.69999998807907104</v>
      </c>
    </row>
    <row r="2532" spans="1:3">
      <c r="A2532" t="s">
        <v>9230</v>
      </c>
      <c r="B2532">
        <v>94</v>
      </c>
      <c r="C2532">
        <v>0.65277779102325439</v>
      </c>
    </row>
    <row r="2533" spans="1:3">
      <c r="A2533" t="s">
        <v>9231</v>
      </c>
      <c r="B2533">
        <v>18</v>
      </c>
      <c r="C2533">
        <v>0.58064514398574829</v>
      </c>
    </row>
    <row r="2534" spans="1:3">
      <c r="A2534" t="s">
        <v>9232</v>
      </c>
      <c r="B2534">
        <v>4</v>
      </c>
      <c r="C2534">
        <v>0.36363637447357178</v>
      </c>
    </row>
    <row r="2535" spans="1:3">
      <c r="A2535" t="s">
        <v>9233</v>
      </c>
      <c r="B2535">
        <v>2</v>
      </c>
      <c r="C2535">
        <v>0.5</v>
      </c>
    </row>
    <row r="2536" spans="1:3">
      <c r="A2536" t="s">
        <v>9234</v>
      </c>
      <c r="B2536">
        <v>24</v>
      </c>
      <c r="C2536">
        <v>0.52173912525177002</v>
      </c>
    </row>
    <row r="2537" spans="1:3">
      <c r="A2537" t="s">
        <v>9235</v>
      </c>
      <c r="B2537">
        <v>31</v>
      </c>
      <c r="C2537">
        <v>0.60784316062927246</v>
      </c>
    </row>
    <row r="2538" spans="1:3">
      <c r="A2538" t="s">
        <v>9236</v>
      </c>
      <c r="B2538">
        <v>50</v>
      </c>
      <c r="C2538">
        <v>0.63291138410568237</v>
      </c>
    </row>
    <row r="2539" spans="1:3">
      <c r="A2539" t="s">
        <v>9237</v>
      </c>
      <c r="B2539">
        <v>59</v>
      </c>
      <c r="C2539">
        <v>0.75641024112701416</v>
      </c>
    </row>
    <row r="2540" spans="1:3">
      <c r="A2540" t="s">
        <v>9238</v>
      </c>
      <c r="B2540">
        <v>61</v>
      </c>
      <c r="C2540">
        <v>0.72619044780731201</v>
      </c>
    </row>
    <row r="2541" spans="1:3">
      <c r="A2541" t="s">
        <v>9239</v>
      </c>
      <c r="B2541">
        <v>201</v>
      </c>
      <c r="C2541">
        <v>0.68835616111755371</v>
      </c>
    </row>
    <row r="2542" spans="1:3">
      <c r="A2542" t="s">
        <v>9240</v>
      </c>
      <c r="B2542">
        <v>29</v>
      </c>
      <c r="C2542">
        <v>0.5178571343421936</v>
      </c>
    </row>
    <row r="2543" spans="1:3">
      <c r="A2543" t="s">
        <v>9241</v>
      </c>
      <c r="B2543">
        <v>6</v>
      </c>
      <c r="C2543">
        <v>0.23999999463558197</v>
      </c>
    </row>
    <row r="2544" spans="1:3">
      <c r="A2544" t="s">
        <v>9242</v>
      </c>
      <c r="B2544">
        <v>3</v>
      </c>
      <c r="C2544">
        <v>0.4285714328289032</v>
      </c>
    </row>
    <row r="2545" spans="1:3">
      <c r="A2545" t="s">
        <v>9243</v>
      </c>
      <c r="B2545">
        <v>38</v>
      </c>
      <c r="C2545">
        <v>0.43181818723678589</v>
      </c>
    </row>
    <row r="2546" spans="1:3">
      <c r="A2546" t="s">
        <v>9244</v>
      </c>
      <c r="B2546">
        <v>133</v>
      </c>
      <c r="C2546">
        <v>0.34999999403953552</v>
      </c>
    </row>
    <row r="2547" spans="1:3">
      <c r="A2547" t="s">
        <v>9245</v>
      </c>
      <c r="B2547">
        <v>66</v>
      </c>
      <c r="C2547">
        <v>0.34736841917037964</v>
      </c>
    </row>
    <row r="2548" spans="1:3">
      <c r="A2548" t="s">
        <v>9246</v>
      </c>
      <c r="B2548">
        <v>8</v>
      </c>
      <c r="C2548">
        <v>0.30769231915473938</v>
      </c>
    </row>
    <row r="2549" spans="1:3">
      <c r="A2549" t="s">
        <v>9247</v>
      </c>
      <c r="B2549">
        <v>9</v>
      </c>
      <c r="C2549">
        <v>0.25</v>
      </c>
    </row>
    <row r="2550" spans="1:3">
      <c r="A2550" t="s">
        <v>9248</v>
      </c>
      <c r="B2550">
        <v>12</v>
      </c>
      <c r="C2550">
        <v>0.28571429848670959</v>
      </c>
    </row>
    <row r="2551" spans="1:3">
      <c r="A2551" t="s">
        <v>9249</v>
      </c>
      <c r="B2551">
        <v>9</v>
      </c>
      <c r="C2551">
        <v>0.20454545319080353</v>
      </c>
    </row>
    <row r="2552" spans="1:3">
      <c r="A2552" t="s">
        <v>9250</v>
      </c>
      <c r="B2552">
        <v>38</v>
      </c>
      <c r="C2552">
        <v>0.25675675272941589</v>
      </c>
    </row>
    <row r="2553" spans="1:3">
      <c r="A2553" t="s">
        <v>9251</v>
      </c>
      <c r="B2553">
        <v>14</v>
      </c>
      <c r="C2553">
        <v>0.56000000238418579</v>
      </c>
    </row>
    <row r="2554" spans="1:3">
      <c r="A2554" t="s">
        <v>9252</v>
      </c>
      <c r="B2554">
        <v>12</v>
      </c>
      <c r="C2554">
        <v>0.8571428656578064</v>
      </c>
    </row>
    <row r="2555" spans="1:3">
      <c r="A2555" t="s">
        <v>9253</v>
      </c>
      <c r="B2555">
        <v>2</v>
      </c>
      <c r="C2555">
        <v>0.66666668653488159</v>
      </c>
    </row>
    <row r="2556" spans="1:3">
      <c r="A2556" t="s">
        <v>9254</v>
      </c>
      <c r="B2556">
        <v>28</v>
      </c>
      <c r="C2556">
        <v>0.66666668653488159</v>
      </c>
    </row>
    <row r="2557" spans="1:3">
      <c r="A2557" t="s">
        <v>9255</v>
      </c>
      <c r="B2557">
        <v>67</v>
      </c>
      <c r="C2557">
        <v>0.35263156890869141</v>
      </c>
    </row>
    <row r="2558" spans="1:3">
      <c r="A2558" t="s">
        <v>9256</v>
      </c>
      <c r="B2558">
        <v>11</v>
      </c>
      <c r="C2558">
        <v>0.43999999761581421</v>
      </c>
    </row>
    <row r="2559" spans="1:3">
      <c r="A2559" t="s">
        <v>9257</v>
      </c>
      <c r="B2559">
        <v>19</v>
      </c>
      <c r="C2559">
        <v>0.44186046719551086</v>
      </c>
    </row>
    <row r="2560" spans="1:3">
      <c r="A2560" t="s">
        <v>9258</v>
      </c>
      <c r="B2560">
        <v>5</v>
      </c>
      <c r="C2560">
        <v>0.1388888955116272</v>
      </c>
    </row>
    <row r="2561" spans="1:3">
      <c r="A2561" t="s">
        <v>9259</v>
      </c>
      <c r="B2561">
        <v>10</v>
      </c>
      <c r="C2561">
        <v>0.25</v>
      </c>
    </row>
    <row r="2562" spans="1:3">
      <c r="A2562" t="s">
        <v>9260</v>
      </c>
      <c r="B2562">
        <v>45</v>
      </c>
      <c r="C2562">
        <v>0.3125</v>
      </c>
    </row>
    <row r="2563" spans="1:3">
      <c r="A2563" t="s">
        <v>9261</v>
      </c>
      <c r="B2563">
        <v>13</v>
      </c>
      <c r="C2563">
        <v>0.41935482621192932</v>
      </c>
    </row>
    <row r="2564" spans="1:3">
      <c r="A2564" t="s">
        <v>9262</v>
      </c>
      <c r="B2564">
        <v>7</v>
      </c>
      <c r="C2564">
        <v>0.63636362552642822</v>
      </c>
    </row>
    <row r="2565" spans="1:3">
      <c r="A2565" t="s">
        <v>9263</v>
      </c>
      <c r="B2565">
        <v>2</v>
      </c>
      <c r="C2565">
        <v>0.5</v>
      </c>
    </row>
    <row r="2566" spans="1:3">
      <c r="A2566" t="s">
        <v>9264</v>
      </c>
      <c r="B2566">
        <v>22</v>
      </c>
      <c r="C2566">
        <v>0.47826087474822998</v>
      </c>
    </row>
    <row r="2567" spans="1:3">
      <c r="A2567" t="s">
        <v>9265</v>
      </c>
      <c r="B2567">
        <v>19</v>
      </c>
      <c r="C2567">
        <v>0.37254902720451355</v>
      </c>
    </row>
    <row r="2568" spans="1:3">
      <c r="A2568" t="s">
        <v>9266</v>
      </c>
      <c r="B2568">
        <v>28</v>
      </c>
      <c r="C2568">
        <v>0.35443037748336792</v>
      </c>
    </row>
    <row r="2569" spans="1:3">
      <c r="A2569" t="s">
        <v>9267</v>
      </c>
      <c r="B2569">
        <v>17</v>
      </c>
      <c r="C2569">
        <v>0.21794871985912323</v>
      </c>
    </row>
    <row r="2570" spans="1:3">
      <c r="A2570" t="s">
        <v>9268</v>
      </c>
      <c r="B2570">
        <v>19</v>
      </c>
      <c r="C2570">
        <v>0.2261904776096344</v>
      </c>
    </row>
    <row r="2571" spans="1:3">
      <c r="A2571" t="s">
        <v>9269</v>
      </c>
      <c r="B2571">
        <v>83</v>
      </c>
      <c r="C2571">
        <v>0.28424656391143799</v>
      </c>
    </row>
    <row r="2572" spans="1:3">
      <c r="A2572" t="s">
        <v>9270</v>
      </c>
      <c r="B2572">
        <v>27</v>
      </c>
      <c r="C2572">
        <v>0.4821428656578064</v>
      </c>
    </row>
    <row r="2573" spans="1:3">
      <c r="A2573" t="s">
        <v>9271</v>
      </c>
      <c r="B2573">
        <v>19</v>
      </c>
      <c r="C2573">
        <v>0.75999999046325684</v>
      </c>
    </row>
    <row r="2574" spans="1:3">
      <c r="A2574" t="s">
        <v>9272</v>
      </c>
      <c r="B2574">
        <v>4</v>
      </c>
      <c r="C2574">
        <v>0.57142859697341919</v>
      </c>
    </row>
    <row r="2575" spans="1:3">
      <c r="A2575" t="s">
        <v>9273</v>
      </c>
      <c r="B2575">
        <v>50</v>
      </c>
      <c r="C2575">
        <v>0.56818181276321411</v>
      </c>
    </row>
    <row r="2576" spans="1:3">
      <c r="A2576" t="s">
        <v>9274</v>
      </c>
      <c r="B2576">
        <v>8</v>
      </c>
      <c r="C2576">
        <v>2.1052632480859756E-2</v>
      </c>
    </row>
    <row r="2577" spans="1:3">
      <c r="A2577" t="s">
        <v>9275</v>
      </c>
      <c r="B2577">
        <v>3</v>
      </c>
      <c r="C2577">
        <v>1.5789473429322243E-2</v>
      </c>
    </row>
    <row r="2578" spans="1:3">
      <c r="A2578" t="s">
        <v>9276</v>
      </c>
      <c r="B2578">
        <v>0</v>
      </c>
      <c r="C2578">
        <v>0</v>
      </c>
    </row>
    <row r="2579" spans="1:3">
      <c r="A2579" t="s">
        <v>9277</v>
      </c>
      <c r="B2579">
        <v>0</v>
      </c>
      <c r="C2579">
        <v>0</v>
      </c>
    </row>
    <row r="2580" spans="1:3">
      <c r="A2580" t="s">
        <v>9278</v>
      </c>
      <c r="B2580">
        <v>1</v>
      </c>
      <c r="C2580">
        <v>2.380952425301075E-2</v>
      </c>
    </row>
    <row r="2581" spans="1:3">
      <c r="A2581" t="s">
        <v>9279</v>
      </c>
      <c r="B2581">
        <v>2</v>
      </c>
      <c r="C2581">
        <v>4.5454546809196472E-2</v>
      </c>
    </row>
    <row r="2582" spans="1:3">
      <c r="A2582" t="s">
        <v>9280</v>
      </c>
      <c r="B2582">
        <v>3</v>
      </c>
      <c r="C2582">
        <v>2.0270269364118576E-2</v>
      </c>
    </row>
    <row r="2583" spans="1:3">
      <c r="A2583" t="s">
        <v>9281</v>
      </c>
      <c r="B2583">
        <v>0</v>
      </c>
      <c r="C2583">
        <v>0</v>
      </c>
    </row>
    <row r="2584" spans="1:3">
      <c r="A2584" t="s">
        <v>9282</v>
      </c>
      <c r="B2584">
        <v>0</v>
      </c>
      <c r="C2584">
        <v>0</v>
      </c>
    </row>
    <row r="2585" spans="1:3">
      <c r="A2585" t="s">
        <v>9283</v>
      </c>
      <c r="B2585">
        <v>0</v>
      </c>
      <c r="C2585">
        <v>0</v>
      </c>
    </row>
    <row r="2586" spans="1:3">
      <c r="A2586" t="s">
        <v>9284</v>
      </c>
      <c r="B2586">
        <v>0</v>
      </c>
      <c r="C2586">
        <v>0</v>
      </c>
    </row>
    <row r="2587" spans="1:3">
      <c r="A2587" t="s">
        <v>9285</v>
      </c>
      <c r="B2587">
        <v>5</v>
      </c>
      <c r="C2587">
        <v>2.6315789669752121E-2</v>
      </c>
    </row>
    <row r="2588" spans="1:3">
      <c r="A2588" t="s">
        <v>9286</v>
      </c>
      <c r="B2588">
        <v>1</v>
      </c>
      <c r="C2588">
        <v>3.9999999105930328E-2</v>
      </c>
    </row>
    <row r="2589" spans="1:3">
      <c r="A2589" t="s">
        <v>9287</v>
      </c>
      <c r="B2589">
        <v>1</v>
      </c>
      <c r="C2589">
        <v>2.3255813866853714E-2</v>
      </c>
    </row>
    <row r="2590" spans="1:3">
      <c r="A2590" t="s">
        <v>9288</v>
      </c>
      <c r="B2590">
        <v>1</v>
      </c>
      <c r="C2590">
        <v>2.777777798473835E-2</v>
      </c>
    </row>
    <row r="2591" spans="1:3">
      <c r="A2591" t="s">
        <v>9289</v>
      </c>
      <c r="B2591">
        <v>2</v>
      </c>
      <c r="C2591">
        <v>5.000000074505806E-2</v>
      </c>
    </row>
    <row r="2592" spans="1:3">
      <c r="A2592" t="s">
        <v>9290</v>
      </c>
      <c r="B2592">
        <v>5</v>
      </c>
      <c r="C2592">
        <v>3.4722223877906799E-2</v>
      </c>
    </row>
    <row r="2593" spans="1:3">
      <c r="A2593" t="s">
        <v>9291</v>
      </c>
      <c r="B2593">
        <v>0</v>
      </c>
      <c r="C2593">
        <v>0</v>
      </c>
    </row>
    <row r="2594" spans="1:3">
      <c r="A2594" t="s">
        <v>9292</v>
      </c>
      <c r="B2594">
        <v>0</v>
      </c>
      <c r="C2594">
        <v>0</v>
      </c>
    </row>
    <row r="2595" spans="1:3">
      <c r="A2595" t="s">
        <v>9293</v>
      </c>
      <c r="B2595">
        <v>0</v>
      </c>
      <c r="C2595">
        <v>0</v>
      </c>
    </row>
    <row r="2596" spans="1:3">
      <c r="A2596" t="s">
        <v>9294</v>
      </c>
      <c r="B2596">
        <v>0</v>
      </c>
      <c r="C2596">
        <v>0</v>
      </c>
    </row>
    <row r="2597" spans="1:3">
      <c r="A2597" t="s">
        <v>9295</v>
      </c>
      <c r="B2597">
        <v>1</v>
      </c>
      <c r="C2597">
        <v>1.9607843831181526E-2</v>
      </c>
    </row>
    <row r="2598" spans="1:3">
      <c r="A2598" t="s">
        <v>9296</v>
      </c>
      <c r="B2598">
        <v>1</v>
      </c>
      <c r="C2598">
        <v>1.2658228166401386E-2</v>
      </c>
    </row>
    <row r="2599" spans="1:3">
      <c r="A2599" t="s">
        <v>9297</v>
      </c>
      <c r="B2599">
        <v>2</v>
      </c>
      <c r="C2599">
        <v>2.5641025975346565E-2</v>
      </c>
    </row>
    <row r="2600" spans="1:3">
      <c r="A2600" t="s">
        <v>9298</v>
      </c>
      <c r="B2600">
        <v>4</v>
      </c>
      <c r="C2600">
        <v>4.76190485060215E-2</v>
      </c>
    </row>
    <row r="2601" spans="1:3">
      <c r="A2601" t="s">
        <v>9299</v>
      </c>
      <c r="B2601">
        <v>8</v>
      </c>
      <c r="C2601">
        <v>2.7397260069847107E-2</v>
      </c>
    </row>
    <row r="2602" spans="1:3">
      <c r="A2602" t="s">
        <v>9300</v>
      </c>
      <c r="B2602">
        <v>0</v>
      </c>
      <c r="C2602">
        <v>0</v>
      </c>
    </row>
    <row r="2603" spans="1:3">
      <c r="A2603" t="s">
        <v>9301</v>
      </c>
      <c r="B2603">
        <v>0</v>
      </c>
      <c r="C2603">
        <v>0</v>
      </c>
    </row>
    <row r="2604" spans="1:3">
      <c r="A2604" t="s">
        <v>9302</v>
      </c>
      <c r="B2604">
        <v>0</v>
      </c>
      <c r="C2604">
        <v>0</v>
      </c>
    </row>
    <row r="2605" spans="1:3">
      <c r="A2605" t="s">
        <v>9303</v>
      </c>
      <c r="B2605">
        <v>0</v>
      </c>
      <c r="C2605">
        <v>0</v>
      </c>
    </row>
    <row r="2606" spans="1:3">
      <c r="A2606" t="s">
        <v>9304</v>
      </c>
      <c r="B2606">
        <v>3163260.75</v>
      </c>
      <c r="C2606">
        <v>3867.06689453125</v>
      </c>
    </row>
    <row r="2607" spans="1:3">
      <c r="A2607" t="s">
        <v>9305</v>
      </c>
      <c r="B2607">
        <v>1675086.75</v>
      </c>
      <c r="C2607">
        <v>3705.944091796875</v>
      </c>
    </row>
    <row r="2608" spans="1:3">
      <c r="A2608" t="s">
        <v>9306</v>
      </c>
      <c r="B2608">
        <v>163874</v>
      </c>
      <c r="C2608">
        <v>7124.95654296875</v>
      </c>
    </row>
    <row r="2609" spans="1:3">
      <c r="A2609" t="s">
        <v>9307</v>
      </c>
      <c r="B2609">
        <v>116310</v>
      </c>
      <c r="C2609">
        <v>3524.54541015625</v>
      </c>
    </row>
    <row r="2610" spans="1:3">
      <c r="A2610" t="s">
        <v>9308</v>
      </c>
      <c r="B2610">
        <v>199687</v>
      </c>
      <c r="C2610">
        <v>5546.861328125</v>
      </c>
    </row>
    <row r="2611" spans="1:3">
      <c r="A2611" t="s">
        <v>9309</v>
      </c>
      <c r="B2611">
        <v>243950.75</v>
      </c>
      <c r="C2611">
        <v>5673.2734375</v>
      </c>
    </row>
    <row r="2612" spans="1:3">
      <c r="A2612" t="s">
        <v>9310</v>
      </c>
      <c r="B2612">
        <v>723821.75</v>
      </c>
      <c r="C2612">
        <v>5361.642578125</v>
      </c>
    </row>
    <row r="2613" spans="1:3">
      <c r="A2613" t="s">
        <v>9311</v>
      </c>
      <c r="B2613">
        <v>357628</v>
      </c>
      <c r="C2613">
        <v>3438.730712890625</v>
      </c>
    </row>
    <row r="2614" spans="1:3">
      <c r="A2614" t="s">
        <v>9312</v>
      </c>
      <c r="B2614">
        <v>340359</v>
      </c>
      <c r="C2614">
        <v>2722.8720703125</v>
      </c>
    </row>
    <row r="2615" spans="1:3">
      <c r="A2615" t="s">
        <v>9313</v>
      </c>
      <c r="B2615">
        <v>253278</v>
      </c>
      <c r="C2615">
        <v>2878.1591796875</v>
      </c>
    </row>
    <row r="2616" spans="1:3">
      <c r="A2616" t="s">
        <v>9314</v>
      </c>
      <c r="B2616">
        <v>951265</v>
      </c>
      <c r="C2616">
        <v>3000.8359375</v>
      </c>
    </row>
    <row r="2617" spans="1:3">
      <c r="A2617" t="s">
        <v>9315</v>
      </c>
      <c r="B2617">
        <v>1488174</v>
      </c>
      <c r="C2617">
        <v>4066.049072265625</v>
      </c>
    </row>
    <row r="2618" spans="1:3">
      <c r="A2618" t="s">
        <v>9316</v>
      </c>
      <c r="B2618">
        <v>126197</v>
      </c>
      <c r="C2618">
        <v>4070.870849609375</v>
      </c>
    </row>
    <row r="2619" spans="1:3">
      <c r="A2619" t="s">
        <v>9317</v>
      </c>
      <c r="B2619">
        <v>153750</v>
      </c>
      <c r="C2619">
        <v>5301.72412109375</v>
      </c>
    </row>
    <row r="2620" spans="1:3">
      <c r="A2620" t="s">
        <v>9318</v>
      </c>
      <c r="B2620">
        <v>107080</v>
      </c>
      <c r="C2620">
        <v>4118.46142578125</v>
      </c>
    </row>
    <row r="2621" spans="1:3">
      <c r="A2621" t="s">
        <v>9319</v>
      </c>
      <c r="B2621">
        <v>232250</v>
      </c>
      <c r="C2621">
        <v>5401.16259765625</v>
      </c>
    </row>
    <row r="2622" spans="1:3">
      <c r="A2622" t="s">
        <v>9320</v>
      </c>
      <c r="B2622">
        <v>619277</v>
      </c>
      <c r="C2622">
        <v>4800.5966796875</v>
      </c>
    </row>
    <row r="2623" spans="1:3">
      <c r="A2623" t="s">
        <v>9321</v>
      </c>
      <c r="B2623">
        <v>269554</v>
      </c>
      <c r="C2623">
        <v>3642.62158203125</v>
      </c>
    </row>
    <row r="2624" spans="1:3">
      <c r="A2624" t="s">
        <v>9322</v>
      </c>
      <c r="B2624">
        <v>353355</v>
      </c>
      <c r="C2624">
        <v>3333.537841796875</v>
      </c>
    </row>
    <row r="2625" spans="1:3">
      <c r="A2625" t="s">
        <v>9323</v>
      </c>
      <c r="B2625">
        <v>245988</v>
      </c>
      <c r="C2625">
        <v>4315.5791015625</v>
      </c>
    </row>
    <row r="2626" spans="1:3">
      <c r="A2626" t="s">
        <v>9324</v>
      </c>
      <c r="B2626">
        <v>868897</v>
      </c>
      <c r="C2626">
        <v>3666.232177734375</v>
      </c>
    </row>
    <row r="2627" spans="1:3">
      <c r="A2627" t="s">
        <v>9325</v>
      </c>
      <c r="B2627">
        <v>290071</v>
      </c>
      <c r="C2627">
        <v>5371.68505859375</v>
      </c>
    </row>
    <row r="2628" spans="1:3">
      <c r="A2628" t="s">
        <v>9326</v>
      </c>
      <c r="B2628">
        <v>270060</v>
      </c>
      <c r="C2628">
        <v>4355.806640625</v>
      </c>
    </row>
    <row r="2629" spans="1:3">
      <c r="A2629" t="s">
        <v>9327</v>
      </c>
      <c r="B2629">
        <v>306767</v>
      </c>
      <c r="C2629">
        <v>4947.85498046875</v>
      </c>
    </row>
    <row r="2630" spans="1:3">
      <c r="A2630" t="s">
        <v>9328</v>
      </c>
      <c r="B2630">
        <v>476200.75</v>
      </c>
      <c r="C2630">
        <v>5537.21826171875</v>
      </c>
    </row>
    <row r="2631" spans="1:3">
      <c r="A2631" t="s">
        <v>9329</v>
      </c>
      <c r="B2631">
        <v>1343098.75</v>
      </c>
      <c r="C2631">
        <v>5087.4951171875</v>
      </c>
    </row>
    <row r="2632" spans="1:3">
      <c r="A2632" t="s">
        <v>9330</v>
      </c>
      <c r="B2632">
        <v>627182</v>
      </c>
      <c r="C2632">
        <v>3523.494384765625</v>
      </c>
    </row>
    <row r="2633" spans="1:3">
      <c r="A2633" t="s">
        <v>9331</v>
      </c>
      <c r="B2633">
        <v>693714</v>
      </c>
      <c r="C2633">
        <v>3003.0908203125</v>
      </c>
    </row>
    <row r="2634" spans="1:3">
      <c r="A2634" t="s">
        <v>9332</v>
      </c>
      <c r="B2634">
        <v>499266</v>
      </c>
      <c r="C2634">
        <v>3443.2138671875</v>
      </c>
    </row>
    <row r="2635" spans="1:3">
      <c r="A2635" t="s">
        <v>9333</v>
      </c>
      <c r="B2635">
        <v>1820162</v>
      </c>
      <c r="C2635">
        <v>3285.490966796875</v>
      </c>
    </row>
    <row r="2636" spans="1:3">
      <c r="A2636" t="s">
        <v>9334</v>
      </c>
      <c r="B2636">
        <v>734002</v>
      </c>
      <c r="C2636">
        <v>2878.439208984375</v>
      </c>
    </row>
    <row r="2637" spans="1:3">
      <c r="A2637" t="s">
        <v>9335</v>
      </c>
      <c r="B2637">
        <v>338451</v>
      </c>
      <c r="C2637">
        <v>3021.884033203125</v>
      </c>
    </row>
    <row r="2638" spans="1:3">
      <c r="A2638" t="s">
        <v>9336</v>
      </c>
      <c r="B2638">
        <v>248921</v>
      </c>
      <c r="C2638">
        <v>2735.3955078125</v>
      </c>
    </row>
    <row r="2639" spans="1:3">
      <c r="A2639" t="s">
        <v>9337</v>
      </c>
      <c r="B2639">
        <v>146630</v>
      </c>
      <c r="C2639">
        <v>2819.8076171875</v>
      </c>
    </row>
    <row r="2640" spans="1:3">
      <c r="A2640" t="s">
        <v>9338</v>
      </c>
      <c r="B2640">
        <v>485368</v>
      </c>
      <c r="C2640">
        <v>4011.3056640625</v>
      </c>
    </row>
    <row r="2641" spans="1:3">
      <c r="A2641" t="s">
        <v>9339</v>
      </c>
      <c r="B2641">
        <v>141445</v>
      </c>
      <c r="C2641">
        <v>3449.8779296875</v>
      </c>
    </row>
    <row r="2642" spans="1:3">
      <c r="A2642" t="s">
        <v>9340</v>
      </c>
      <c r="B2642">
        <v>140100</v>
      </c>
      <c r="C2642">
        <v>4378.125</v>
      </c>
    </row>
    <row r="2643" spans="1:3">
      <c r="A2643" t="s">
        <v>9341</v>
      </c>
      <c r="B2643">
        <v>203823</v>
      </c>
      <c r="C2643">
        <v>4246.3125</v>
      </c>
    </row>
    <row r="2644" spans="1:3">
      <c r="A2644" t="s">
        <v>9342</v>
      </c>
      <c r="B2644">
        <v>334169</v>
      </c>
      <c r="C2644">
        <v>3037.89990234375</v>
      </c>
    </row>
    <row r="2645" spans="1:3">
      <c r="A2645" t="s">
        <v>9343</v>
      </c>
      <c r="B2645">
        <v>130091</v>
      </c>
      <c r="C2645">
        <v>3172.951171875</v>
      </c>
    </row>
    <row r="2646" spans="1:3">
      <c r="A2646" t="s">
        <v>9344</v>
      </c>
      <c r="B2646">
        <v>123493</v>
      </c>
      <c r="C2646">
        <v>2871.93017578125</v>
      </c>
    </row>
    <row r="2647" spans="1:3">
      <c r="A2647" t="s">
        <v>9345</v>
      </c>
      <c r="B2647">
        <v>80585</v>
      </c>
      <c r="C2647">
        <v>3099.423095703125</v>
      </c>
    </row>
    <row r="2648" spans="1:3">
      <c r="A2648" t="s">
        <v>9346</v>
      </c>
      <c r="B2648">
        <v>266623</v>
      </c>
      <c r="C2648">
        <v>3920.926513671875</v>
      </c>
    </row>
    <row r="2649" spans="1:3">
      <c r="A2649" t="s">
        <v>9347</v>
      </c>
      <c r="B2649">
        <v>127126</v>
      </c>
      <c r="C2649">
        <v>3531.27783203125</v>
      </c>
    </row>
    <row r="2650" spans="1:3">
      <c r="A2650" t="s">
        <v>9348</v>
      </c>
      <c r="B2650">
        <v>82895</v>
      </c>
      <c r="C2650">
        <v>5180.9375</v>
      </c>
    </row>
    <row r="2651" spans="1:3">
      <c r="A2651" t="s">
        <v>9349</v>
      </c>
      <c r="B2651">
        <v>56602</v>
      </c>
      <c r="C2651">
        <v>3537.625</v>
      </c>
    </row>
    <row r="2652" spans="1:3">
      <c r="A2652" t="s">
        <v>9350</v>
      </c>
      <c r="B2652">
        <v>737113</v>
      </c>
      <c r="C2652">
        <v>3204.839111328125</v>
      </c>
    </row>
    <row r="2653" spans="1:3">
      <c r="A2653" t="s">
        <v>9351</v>
      </c>
      <c r="B2653">
        <v>595409</v>
      </c>
      <c r="C2653">
        <v>3271.47802734375</v>
      </c>
    </row>
    <row r="2654" spans="1:3">
      <c r="A2654" t="s">
        <v>9352</v>
      </c>
      <c r="B2654">
        <v>487640</v>
      </c>
      <c r="C2654">
        <v>3434.08447265625</v>
      </c>
    </row>
    <row r="2655" spans="1:3">
      <c r="A2655" t="s">
        <v>9353</v>
      </c>
      <c r="B2655">
        <v>1033854</v>
      </c>
      <c r="C2655">
        <v>1628.1165771484375</v>
      </c>
    </row>
    <row r="2656" spans="1:3">
      <c r="A2656" t="s">
        <v>9354</v>
      </c>
      <c r="B2656">
        <v>174281.54998779297</v>
      </c>
      <c r="C2656">
        <v>1161.876953125</v>
      </c>
    </row>
    <row r="2657" spans="1:3">
      <c r="A2657" t="s">
        <v>9355</v>
      </c>
      <c r="B2657">
        <v>23143</v>
      </c>
      <c r="C2657">
        <v>925.719970703125</v>
      </c>
    </row>
    <row r="2658" spans="1:3">
      <c r="A2658" t="s">
        <v>9356</v>
      </c>
      <c r="B2658">
        <v>1545</v>
      </c>
      <c r="C2658">
        <v>110.35713958740234</v>
      </c>
    </row>
    <row r="2659" spans="1:3">
      <c r="A2659" t="s">
        <v>9357</v>
      </c>
      <c r="B2659">
        <v>6055</v>
      </c>
      <c r="C2659">
        <v>1211</v>
      </c>
    </row>
    <row r="2660" spans="1:3">
      <c r="A2660" t="s">
        <v>9358</v>
      </c>
      <c r="B2660">
        <v>1032560</v>
      </c>
      <c r="C2660">
        <v>3396.578857421875</v>
      </c>
    </row>
    <row r="2661" spans="1:3">
      <c r="A2661" t="s">
        <v>9359</v>
      </c>
      <c r="B2661">
        <v>20</v>
      </c>
      <c r="C2661">
        <v>0.76923078298568726</v>
      </c>
    </row>
    <row r="2662" spans="1:3">
      <c r="A2662" t="s">
        <v>9360</v>
      </c>
      <c r="B2662">
        <v>30</v>
      </c>
      <c r="C2662">
        <v>0.83333331346511841</v>
      </c>
    </row>
    <row r="2663" spans="1:3">
      <c r="A2663" t="s">
        <v>9361</v>
      </c>
      <c r="B2663">
        <v>30</v>
      </c>
      <c r="C2663">
        <v>0.71428573131561279</v>
      </c>
    </row>
    <row r="2664" spans="1:3">
      <c r="A2664" t="s">
        <v>9362</v>
      </c>
      <c r="B2664">
        <v>33</v>
      </c>
      <c r="C2664">
        <v>0.75</v>
      </c>
    </row>
    <row r="2665" spans="1:3">
      <c r="A2665" t="s">
        <v>9363</v>
      </c>
      <c r="B2665">
        <v>113</v>
      </c>
      <c r="C2665">
        <v>0.76351350545883179</v>
      </c>
    </row>
    <row r="2666" spans="1:3">
      <c r="A2666" t="s">
        <v>9364</v>
      </c>
      <c r="B2666">
        <v>19</v>
      </c>
      <c r="C2666">
        <v>0.75999999046325684</v>
      </c>
    </row>
    <row r="2667" spans="1:3">
      <c r="A2667" t="s">
        <v>9365</v>
      </c>
      <c r="B2667">
        <v>12</v>
      </c>
      <c r="C2667">
        <v>0.8571428656578064</v>
      </c>
    </row>
    <row r="2668" spans="1:3">
      <c r="A2668" t="s">
        <v>9366</v>
      </c>
      <c r="B2668">
        <v>3</v>
      </c>
      <c r="C2668">
        <v>1</v>
      </c>
    </row>
    <row r="2669" spans="1:3">
      <c r="A2669" t="s">
        <v>9367</v>
      </c>
      <c r="B2669">
        <v>34</v>
      </c>
      <c r="C2669">
        <v>0.8095238208770752</v>
      </c>
    </row>
    <row r="2670" spans="1:3">
      <c r="A2670" t="s">
        <v>9368</v>
      </c>
      <c r="B2670">
        <v>18</v>
      </c>
      <c r="C2670">
        <v>0.72000002861022949</v>
      </c>
    </row>
    <row r="2671" spans="1:3">
      <c r="A2671" t="s">
        <v>9369</v>
      </c>
      <c r="B2671">
        <v>30</v>
      </c>
      <c r="C2671">
        <v>0.69767439365386963</v>
      </c>
    </row>
    <row r="2672" spans="1:3">
      <c r="A2672" t="s">
        <v>9370</v>
      </c>
      <c r="B2672">
        <v>23</v>
      </c>
      <c r="C2672">
        <v>0.6388888955116272</v>
      </c>
    </row>
    <row r="2673" spans="1:3">
      <c r="A2673" t="s">
        <v>9371</v>
      </c>
      <c r="B2673">
        <v>32</v>
      </c>
      <c r="C2673">
        <v>0.80000001192092896</v>
      </c>
    </row>
    <row r="2674" spans="1:3">
      <c r="A2674" t="s">
        <v>9372</v>
      </c>
      <c r="B2674">
        <v>103</v>
      </c>
      <c r="C2674">
        <v>0.71527779102325439</v>
      </c>
    </row>
    <row r="2675" spans="1:3">
      <c r="A2675" t="s">
        <v>9373</v>
      </c>
      <c r="B2675">
        <v>25</v>
      </c>
      <c r="C2675">
        <v>0.80645161867141724</v>
      </c>
    </row>
    <row r="2676" spans="1:3">
      <c r="A2676" t="s">
        <v>9374</v>
      </c>
      <c r="B2676">
        <v>10</v>
      </c>
      <c r="C2676">
        <v>0.90909093618392944</v>
      </c>
    </row>
    <row r="2677" spans="1:3">
      <c r="A2677" t="s">
        <v>9375</v>
      </c>
      <c r="B2677">
        <v>3</v>
      </c>
      <c r="C2677">
        <v>0.75</v>
      </c>
    </row>
    <row r="2678" spans="1:3">
      <c r="A2678" t="s">
        <v>9376</v>
      </c>
      <c r="B2678">
        <v>38</v>
      </c>
      <c r="C2678">
        <v>0.82608693838119507</v>
      </c>
    </row>
    <row r="2679" spans="1:3">
      <c r="A2679" t="s">
        <v>9377</v>
      </c>
      <c r="B2679">
        <v>38</v>
      </c>
      <c r="C2679">
        <v>0.7450980544090271</v>
      </c>
    </row>
    <row r="2680" spans="1:3">
      <c r="A2680" t="s">
        <v>9378</v>
      </c>
      <c r="B2680">
        <v>60</v>
      </c>
      <c r="C2680">
        <v>0.75949364900588989</v>
      </c>
    </row>
    <row r="2681" spans="1:3">
      <c r="A2681" t="s">
        <v>9379</v>
      </c>
      <c r="B2681">
        <v>53</v>
      </c>
      <c r="C2681">
        <v>0.67948716878890991</v>
      </c>
    </row>
    <row r="2682" spans="1:3">
      <c r="A2682" t="s">
        <v>9380</v>
      </c>
      <c r="B2682">
        <v>65</v>
      </c>
      <c r="C2682">
        <v>0.77380955219268799</v>
      </c>
    </row>
    <row r="2683" spans="1:3">
      <c r="A2683" t="s">
        <v>9381</v>
      </c>
      <c r="B2683">
        <v>216</v>
      </c>
      <c r="C2683">
        <v>0.73972600698471069</v>
      </c>
    </row>
    <row r="2684" spans="1:3">
      <c r="A2684" t="s">
        <v>9382</v>
      </c>
      <c r="B2684">
        <v>44</v>
      </c>
      <c r="C2684">
        <v>0.78571426868438721</v>
      </c>
    </row>
    <row r="2685" spans="1:3">
      <c r="A2685" t="s">
        <v>9383</v>
      </c>
      <c r="B2685">
        <v>22</v>
      </c>
      <c r="C2685">
        <v>0.87999999523162842</v>
      </c>
    </row>
    <row r="2686" spans="1:3">
      <c r="A2686" t="s">
        <v>9384</v>
      </c>
      <c r="B2686">
        <v>6</v>
      </c>
      <c r="C2686">
        <v>0.8571428656578064</v>
      </c>
    </row>
    <row r="2687" spans="1:3">
      <c r="A2687" t="s">
        <v>9385</v>
      </c>
      <c r="B2687">
        <v>72</v>
      </c>
      <c r="C2687">
        <v>0.81818181276321411</v>
      </c>
    </row>
    <row r="2688" spans="1:3">
      <c r="A2688" t="s">
        <v>9386</v>
      </c>
      <c r="B2688">
        <v>0</v>
      </c>
      <c r="C2688">
        <v>0</v>
      </c>
    </row>
    <row r="2689" spans="1:3">
      <c r="A2689" t="s">
        <v>9387</v>
      </c>
      <c r="B2689">
        <v>0</v>
      </c>
      <c r="C2689">
        <v>0</v>
      </c>
    </row>
    <row r="2690" spans="1:3">
      <c r="A2690" t="s">
        <v>9388</v>
      </c>
      <c r="B2690">
        <v>0</v>
      </c>
      <c r="C2690">
        <v>0</v>
      </c>
    </row>
    <row r="2691" spans="1:3">
      <c r="A2691" t="s">
        <v>9389</v>
      </c>
      <c r="B2691">
        <v>0</v>
      </c>
      <c r="C2691">
        <v>0</v>
      </c>
    </row>
    <row r="2692" spans="1:3">
      <c r="A2692" t="s">
        <v>9390</v>
      </c>
      <c r="B2692">
        <v>0</v>
      </c>
      <c r="C2692">
        <v>0</v>
      </c>
    </row>
    <row r="2693" spans="1:3">
      <c r="A2693" t="s">
        <v>9391</v>
      </c>
      <c r="B2693">
        <v>0</v>
      </c>
      <c r="C2693">
        <v>0</v>
      </c>
    </row>
    <row r="2694" spans="1:3">
      <c r="A2694" t="s">
        <v>9392</v>
      </c>
      <c r="B2694">
        <v>0</v>
      </c>
      <c r="C2694">
        <v>0</v>
      </c>
    </row>
    <row r="2695" spans="1:3">
      <c r="A2695" t="s">
        <v>9393</v>
      </c>
      <c r="B2695">
        <v>0</v>
      </c>
      <c r="C2695">
        <v>0</v>
      </c>
    </row>
    <row r="2696" spans="1:3">
      <c r="A2696" t="s">
        <v>9394</v>
      </c>
      <c r="B2696">
        <v>0</v>
      </c>
      <c r="C2696">
        <v>0</v>
      </c>
    </row>
    <row r="2697" spans="1:3">
      <c r="A2697" t="s">
        <v>9395</v>
      </c>
      <c r="B2697">
        <v>0</v>
      </c>
      <c r="C2697">
        <v>0</v>
      </c>
    </row>
    <row r="2698" spans="1:3">
      <c r="A2698" t="s">
        <v>9396</v>
      </c>
      <c r="B2698">
        <v>0</v>
      </c>
      <c r="C2698">
        <v>0</v>
      </c>
    </row>
    <row r="2699" spans="1:3">
      <c r="A2699" t="s">
        <v>9397</v>
      </c>
      <c r="B2699">
        <v>0</v>
      </c>
      <c r="C2699">
        <v>0</v>
      </c>
    </row>
    <row r="2700" spans="1:3">
      <c r="A2700" t="s">
        <v>9398</v>
      </c>
      <c r="B2700">
        <v>0</v>
      </c>
      <c r="C2700">
        <v>0</v>
      </c>
    </row>
    <row r="2701" spans="1:3">
      <c r="A2701" t="s">
        <v>9399</v>
      </c>
      <c r="B2701">
        <v>0</v>
      </c>
      <c r="C2701">
        <v>0</v>
      </c>
    </row>
    <row r="2702" spans="1:3">
      <c r="A2702" t="s">
        <v>9400</v>
      </c>
      <c r="B2702">
        <v>0</v>
      </c>
      <c r="C2702">
        <v>0</v>
      </c>
    </row>
    <row r="2703" spans="1:3">
      <c r="A2703" t="s">
        <v>9401</v>
      </c>
      <c r="B2703">
        <v>0</v>
      </c>
      <c r="C2703">
        <v>0</v>
      </c>
    </row>
    <row r="2704" spans="1:3">
      <c r="A2704" t="s">
        <v>9402</v>
      </c>
      <c r="B2704">
        <v>0</v>
      </c>
      <c r="C2704">
        <v>0</v>
      </c>
    </row>
    <row r="2705" spans="1:3">
      <c r="A2705" t="s">
        <v>9403</v>
      </c>
      <c r="B2705">
        <v>0</v>
      </c>
      <c r="C2705">
        <v>0</v>
      </c>
    </row>
    <row r="2706" spans="1:3">
      <c r="A2706" t="s">
        <v>9404</v>
      </c>
      <c r="B2706">
        <v>0</v>
      </c>
      <c r="C2706">
        <v>0</v>
      </c>
    </row>
    <row r="2707" spans="1:3">
      <c r="A2707" t="s">
        <v>9405</v>
      </c>
      <c r="B2707">
        <v>0</v>
      </c>
      <c r="C2707">
        <v>0</v>
      </c>
    </row>
    <row r="2708" spans="1:3">
      <c r="A2708" t="s">
        <v>9406</v>
      </c>
      <c r="B2708">
        <v>0</v>
      </c>
      <c r="C2708">
        <v>0</v>
      </c>
    </row>
    <row r="2709" spans="1:3">
      <c r="A2709" t="s">
        <v>9407</v>
      </c>
      <c r="B2709">
        <v>0</v>
      </c>
      <c r="C2709">
        <v>0</v>
      </c>
    </row>
    <row r="2710" spans="1:3">
      <c r="A2710" t="s">
        <v>9408</v>
      </c>
      <c r="B2710">
        <v>0</v>
      </c>
      <c r="C2710">
        <v>0</v>
      </c>
    </row>
    <row r="2711" spans="1:3">
      <c r="A2711" t="s">
        <v>9409</v>
      </c>
      <c r="B2711">
        <v>0</v>
      </c>
      <c r="C2711">
        <v>0</v>
      </c>
    </row>
    <row r="2712" spans="1:3">
      <c r="A2712" t="s">
        <v>9410</v>
      </c>
      <c r="B2712">
        <v>0</v>
      </c>
      <c r="C2712">
        <v>0</v>
      </c>
    </row>
    <row r="2713" spans="1:3">
      <c r="A2713" t="s">
        <v>9411</v>
      </c>
      <c r="B2713">
        <v>0</v>
      </c>
      <c r="C2713">
        <v>0</v>
      </c>
    </row>
    <row r="2714" spans="1:3">
      <c r="A2714" t="s">
        <v>9412</v>
      </c>
      <c r="B2714">
        <v>0</v>
      </c>
      <c r="C2714">
        <v>0</v>
      </c>
    </row>
    <row r="2715" spans="1:3">
      <c r="A2715" t="s">
        <v>9413</v>
      </c>
      <c r="B2715">
        <v>0</v>
      </c>
      <c r="C2715">
        <v>0</v>
      </c>
    </row>
    <row r="2716" spans="1:3">
      <c r="A2716" t="s">
        <v>9414</v>
      </c>
      <c r="B2716">
        <v>0</v>
      </c>
      <c r="C2716">
        <v>0</v>
      </c>
    </row>
    <row r="2717" spans="1:3">
      <c r="A2717" t="s">
        <v>9415</v>
      </c>
      <c r="B2717">
        <v>0</v>
      </c>
      <c r="C2717">
        <v>0</v>
      </c>
    </row>
    <row r="2718" spans="1:3">
      <c r="A2718" t="s">
        <v>9416</v>
      </c>
      <c r="B2718">
        <v>0</v>
      </c>
      <c r="C2718">
        <v>0</v>
      </c>
    </row>
    <row r="2719" spans="1:3">
      <c r="A2719" t="s">
        <v>9417</v>
      </c>
      <c r="B2719">
        <v>0</v>
      </c>
      <c r="C2719">
        <v>0</v>
      </c>
    </row>
    <row r="2720" spans="1:3">
      <c r="A2720" t="s">
        <v>9418</v>
      </c>
      <c r="B2720">
        <v>0</v>
      </c>
      <c r="C2720">
        <v>0</v>
      </c>
    </row>
    <row r="2721" spans="1:3">
      <c r="A2721" t="s">
        <v>9419</v>
      </c>
      <c r="B2721">
        <v>0</v>
      </c>
      <c r="C2721">
        <v>0</v>
      </c>
    </row>
    <row r="2722" spans="1:3">
      <c r="A2722" t="s">
        <v>9420</v>
      </c>
      <c r="B2722">
        <v>0</v>
      </c>
      <c r="C2722">
        <v>0</v>
      </c>
    </row>
    <row r="2723" spans="1:3">
      <c r="A2723" t="s">
        <v>9421</v>
      </c>
      <c r="B2723">
        <v>0</v>
      </c>
      <c r="C2723">
        <v>0</v>
      </c>
    </row>
    <row r="2724" spans="1:3">
      <c r="A2724" t="s">
        <v>9422</v>
      </c>
      <c r="B2724">
        <v>0</v>
      </c>
      <c r="C2724">
        <v>0</v>
      </c>
    </row>
    <row r="2725" spans="1:3">
      <c r="A2725" t="s">
        <v>9423</v>
      </c>
      <c r="B2725">
        <v>0</v>
      </c>
      <c r="C2725">
        <v>0</v>
      </c>
    </row>
    <row r="2726" spans="1:3">
      <c r="A2726" t="s">
        <v>9424</v>
      </c>
      <c r="B2726">
        <v>0</v>
      </c>
      <c r="C2726">
        <v>0</v>
      </c>
    </row>
    <row r="2727" spans="1:3">
      <c r="A2727" t="s">
        <v>9425</v>
      </c>
      <c r="B2727">
        <v>0</v>
      </c>
      <c r="C2727">
        <v>0</v>
      </c>
    </row>
    <row r="2728" spans="1:3">
      <c r="A2728" t="s">
        <v>9426</v>
      </c>
      <c r="B2728">
        <v>0</v>
      </c>
      <c r="C2728">
        <v>0</v>
      </c>
    </row>
    <row r="2729" spans="1:3">
      <c r="A2729" t="s">
        <v>9427</v>
      </c>
      <c r="B2729">
        <v>0</v>
      </c>
      <c r="C2729">
        <v>0</v>
      </c>
    </row>
    <row r="2730" spans="1:3">
      <c r="A2730" t="s">
        <v>9428</v>
      </c>
      <c r="B2730">
        <v>0</v>
      </c>
      <c r="C2730">
        <v>0</v>
      </c>
    </row>
    <row r="2731" spans="1:3">
      <c r="A2731" t="s">
        <v>9429</v>
      </c>
      <c r="B2731">
        <v>0</v>
      </c>
      <c r="C2731">
        <v>0</v>
      </c>
    </row>
    <row r="2732" spans="1:3">
      <c r="A2732" t="s">
        <v>9430</v>
      </c>
      <c r="B2732">
        <v>0</v>
      </c>
      <c r="C2732">
        <v>0</v>
      </c>
    </row>
    <row r="2733" spans="1:3">
      <c r="A2733" t="s">
        <v>9431</v>
      </c>
      <c r="B2733">
        <v>0</v>
      </c>
      <c r="C2733">
        <v>0</v>
      </c>
    </row>
    <row r="2734" spans="1:3">
      <c r="A2734" t="s">
        <v>9432</v>
      </c>
      <c r="B2734">
        <v>0</v>
      </c>
      <c r="C2734">
        <v>0</v>
      </c>
    </row>
    <row r="2735" spans="1:3">
      <c r="A2735" t="s">
        <v>9433</v>
      </c>
      <c r="B2735">
        <v>0</v>
      </c>
      <c r="C2735">
        <v>0</v>
      </c>
    </row>
    <row r="2736" spans="1:3">
      <c r="A2736" t="s">
        <v>9434</v>
      </c>
      <c r="B2736">
        <v>0</v>
      </c>
      <c r="C2736">
        <v>0</v>
      </c>
    </row>
    <row r="2737" spans="1:3">
      <c r="A2737" t="s">
        <v>9435</v>
      </c>
      <c r="B2737">
        <v>0</v>
      </c>
      <c r="C2737">
        <v>0</v>
      </c>
    </row>
    <row r="2738" spans="1:3">
      <c r="A2738" t="s">
        <v>9436</v>
      </c>
      <c r="B2738">
        <v>0</v>
      </c>
      <c r="C2738">
        <v>0</v>
      </c>
    </row>
    <row r="2739" spans="1:3">
      <c r="A2739" t="s">
        <v>9437</v>
      </c>
      <c r="B2739">
        <v>0</v>
      </c>
      <c r="C2739">
        <v>0</v>
      </c>
    </row>
    <row r="2740" spans="1:3">
      <c r="A2740" t="s">
        <v>9438</v>
      </c>
      <c r="B2740">
        <v>0</v>
      </c>
      <c r="C2740">
        <v>0</v>
      </c>
    </row>
    <row r="2741" spans="1:3">
      <c r="A2741" t="s">
        <v>9439</v>
      </c>
      <c r="B2741">
        <v>0</v>
      </c>
      <c r="C2741">
        <v>0</v>
      </c>
    </row>
    <row r="2742" spans="1:3">
      <c r="A2742" t="s">
        <v>9440</v>
      </c>
      <c r="B2742">
        <v>0</v>
      </c>
      <c r="C2742">
        <v>0</v>
      </c>
    </row>
    <row r="2743" spans="1:3">
      <c r="A2743" t="s">
        <v>9441</v>
      </c>
      <c r="B2743">
        <v>0</v>
      </c>
      <c r="C2743">
        <v>0</v>
      </c>
    </row>
    <row r="2744" spans="1:3">
      <c r="A2744" t="s">
        <v>9442</v>
      </c>
      <c r="B2744">
        <v>0</v>
      </c>
      <c r="C2744">
        <v>0</v>
      </c>
    </row>
    <row r="2745" spans="1:3">
      <c r="A2745" t="s">
        <v>9443</v>
      </c>
      <c r="B2745">
        <v>0</v>
      </c>
      <c r="C2745">
        <v>0</v>
      </c>
    </row>
    <row r="2746" spans="1:3">
      <c r="A2746" t="s">
        <v>9444</v>
      </c>
      <c r="B2746">
        <v>0</v>
      </c>
      <c r="C2746">
        <v>0</v>
      </c>
    </row>
    <row r="2747" spans="1:3">
      <c r="A2747" t="s">
        <v>9445</v>
      </c>
      <c r="B2747">
        <v>0</v>
      </c>
      <c r="C2747">
        <v>0</v>
      </c>
    </row>
    <row r="2748" spans="1:3">
      <c r="A2748" t="s">
        <v>9446</v>
      </c>
      <c r="B2748">
        <v>0</v>
      </c>
      <c r="C2748">
        <v>0</v>
      </c>
    </row>
    <row r="2749" spans="1:3">
      <c r="A2749" t="s">
        <v>9447</v>
      </c>
      <c r="B2749">
        <v>0</v>
      </c>
      <c r="C2749">
        <v>0</v>
      </c>
    </row>
    <row r="2750" spans="1:3">
      <c r="A2750" t="s">
        <v>9448</v>
      </c>
      <c r="B2750">
        <v>0</v>
      </c>
      <c r="C2750">
        <v>0</v>
      </c>
    </row>
    <row r="2751" spans="1:3">
      <c r="A2751" t="s">
        <v>9449</v>
      </c>
      <c r="B2751">
        <v>0</v>
      </c>
      <c r="C2751">
        <v>0</v>
      </c>
    </row>
    <row r="2752" spans="1:3">
      <c r="A2752" t="s">
        <v>9450</v>
      </c>
      <c r="B2752">
        <v>0</v>
      </c>
      <c r="C2752">
        <v>0</v>
      </c>
    </row>
    <row r="2753" spans="1:3">
      <c r="A2753" t="s">
        <v>9451</v>
      </c>
      <c r="B2753">
        <v>0</v>
      </c>
      <c r="C2753">
        <v>0</v>
      </c>
    </row>
    <row r="2754" spans="1:3">
      <c r="A2754" t="s">
        <v>9452</v>
      </c>
      <c r="B2754">
        <v>0</v>
      </c>
      <c r="C2754">
        <v>0</v>
      </c>
    </row>
    <row r="2755" spans="1:3">
      <c r="A2755" t="s">
        <v>9453</v>
      </c>
      <c r="B2755">
        <v>0</v>
      </c>
      <c r="C2755">
        <v>0</v>
      </c>
    </row>
    <row r="2756" spans="1:3">
      <c r="A2756" t="s">
        <v>9454</v>
      </c>
      <c r="B2756">
        <v>0</v>
      </c>
      <c r="C2756">
        <v>0</v>
      </c>
    </row>
    <row r="2757" spans="1:3">
      <c r="A2757" t="s">
        <v>9455</v>
      </c>
      <c r="B2757">
        <v>0</v>
      </c>
      <c r="C2757">
        <v>0</v>
      </c>
    </row>
    <row r="2758" spans="1:3">
      <c r="A2758" t="s">
        <v>9456</v>
      </c>
      <c r="B2758">
        <v>0</v>
      </c>
      <c r="C2758">
        <v>0</v>
      </c>
    </row>
    <row r="2759" spans="1:3">
      <c r="A2759" t="s">
        <v>9457</v>
      </c>
      <c r="B2759">
        <v>0</v>
      </c>
      <c r="C2759">
        <v>0</v>
      </c>
    </row>
    <row r="2760" spans="1:3">
      <c r="A2760" t="s">
        <v>9458</v>
      </c>
      <c r="B2760">
        <v>0</v>
      </c>
      <c r="C2760">
        <v>0</v>
      </c>
    </row>
    <row r="2761" spans="1:3">
      <c r="A2761" t="s">
        <v>9459</v>
      </c>
      <c r="B2761">
        <v>0</v>
      </c>
      <c r="C2761">
        <v>0</v>
      </c>
    </row>
    <row r="2762" spans="1:3">
      <c r="A2762" t="s">
        <v>9460</v>
      </c>
      <c r="B2762">
        <v>0</v>
      </c>
      <c r="C2762">
        <v>0</v>
      </c>
    </row>
    <row r="2763" spans="1:3">
      <c r="A2763" t="s">
        <v>9461</v>
      </c>
      <c r="B2763">
        <v>0</v>
      </c>
      <c r="C2763">
        <v>0</v>
      </c>
    </row>
    <row r="2764" spans="1:3">
      <c r="A2764" t="s">
        <v>9462</v>
      </c>
      <c r="B2764">
        <v>0</v>
      </c>
      <c r="C2764">
        <v>0</v>
      </c>
    </row>
    <row r="2765" spans="1:3">
      <c r="A2765" t="s">
        <v>9463</v>
      </c>
      <c r="B2765">
        <v>0</v>
      </c>
      <c r="C2765">
        <v>0</v>
      </c>
    </row>
    <row r="2766" spans="1:3">
      <c r="A2766" t="s">
        <v>9464</v>
      </c>
      <c r="B2766">
        <v>0</v>
      </c>
      <c r="C2766">
        <v>0</v>
      </c>
    </row>
    <row r="2767" spans="1:3">
      <c r="A2767" t="s">
        <v>9465</v>
      </c>
      <c r="B2767">
        <v>0</v>
      </c>
      <c r="C2767">
        <v>0</v>
      </c>
    </row>
    <row r="2768" spans="1:3">
      <c r="A2768" t="s">
        <v>9466</v>
      </c>
      <c r="B2768">
        <v>0</v>
      </c>
      <c r="C2768">
        <v>0</v>
      </c>
    </row>
    <row r="2769" spans="1:3">
      <c r="A2769" t="s">
        <v>9467</v>
      </c>
      <c r="B2769">
        <v>0</v>
      </c>
      <c r="C2769">
        <v>0</v>
      </c>
    </row>
    <row r="2770" spans="1:3">
      <c r="A2770" t="s">
        <v>9468</v>
      </c>
      <c r="B2770">
        <v>2</v>
      </c>
      <c r="C2770">
        <v>5.55555559694767E-2</v>
      </c>
    </row>
    <row r="2771" spans="1:3">
      <c r="A2771" t="s">
        <v>9469</v>
      </c>
      <c r="B2771">
        <v>1</v>
      </c>
      <c r="C2771">
        <v>2.380952425301075E-2</v>
      </c>
    </row>
    <row r="2772" spans="1:3">
      <c r="A2772" t="s">
        <v>9470</v>
      </c>
      <c r="B2772">
        <v>0</v>
      </c>
      <c r="C2772">
        <v>0</v>
      </c>
    </row>
    <row r="2773" spans="1:3">
      <c r="A2773" t="s">
        <v>9471</v>
      </c>
      <c r="B2773">
        <v>3</v>
      </c>
      <c r="C2773">
        <v>2.0270269364118576E-2</v>
      </c>
    </row>
    <row r="2774" spans="1:3">
      <c r="A2774" t="s">
        <v>9472</v>
      </c>
      <c r="B2774">
        <v>2</v>
      </c>
      <c r="C2774">
        <v>7.9999998211860657E-2</v>
      </c>
    </row>
    <row r="2775" spans="1:3">
      <c r="A2775" t="s">
        <v>9473</v>
      </c>
      <c r="B2775">
        <v>1</v>
      </c>
      <c r="C2775">
        <v>7.1428574621677399E-2</v>
      </c>
    </row>
    <row r="2776" spans="1:3">
      <c r="A2776" t="s">
        <v>9474</v>
      </c>
      <c r="B2776">
        <v>0</v>
      </c>
      <c r="C2776">
        <v>0</v>
      </c>
    </row>
    <row r="2777" spans="1:3">
      <c r="A2777" t="s">
        <v>9475</v>
      </c>
      <c r="B2777">
        <v>3</v>
      </c>
      <c r="C2777">
        <v>7.1428574621677399E-2</v>
      </c>
    </row>
    <row r="2778" spans="1:3">
      <c r="A2778" t="s">
        <v>9476</v>
      </c>
      <c r="B2778">
        <v>0</v>
      </c>
      <c r="C2778">
        <v>0</v>
      </c>
    </row>
    <row r="2779" spans="1:3">
      <c r="A2779" t="s">
        <v>9477</v>
      </c>
      <c r="B2779">
        <v>3</v>
      </c>
      <c r="C2779">
        <v>6.976744532585144E-2</v>
      </c>
    </row>
    <row r="2780" spans="1:3">
      <c r="A2780" t="s">
        <v>9478</v>
      </c>
      <c r="B2780">
        <v>1</v>
      </c>
      <c r="C2780">
        <v>2.777777798473835E-2</v>
      </c>
    </row>
    <row r="2781" spans="1:3">
      <c r="A2781" t="s">
        <v>9479</v>
      </c>
      <c r="B2781">
        <v>1</v>
      </c>
      <c r="C2781">
        <v>2.500000037252903E-2</v>
      </c>
    </row>
    <row r="2782" spans="1:3">
      <c r="A2782" t="s">
        <v>9480</v>
      </c>
      <c r="B2782">
        <v>5</v>
      </c>
      <c r="C2782">
        <v>3.4722223877906799E-2</v>
      </c>
    </row>
    <row r="2783" spans="1:3">
      <c r="A2783" t="s">
        <v>9481</v>
      </c>
      <c r="B2783">
        <v>1</v>
      </c>
      <c r="C2783">
        <v>3.2258063554763794E-2</v>
      </c>
    </row>
    <row r="2784" spans="1:3">
      <c r="A2784" t="s">
        <v>9482</v>
      </c>
      <c r="B2784">
        <v>1</v>
      </c>
      <c r="C2784">
        <v>9.0909093618392944E-2</v>
      </c>
    </row>
    <row r="2785" spans="1:3">
      <c r="A2785" t="s">
        <v>9483</v>
      </c>
      <c r="B2785">
        <v>2</v>
      </c>
      <c r="C2785">
        <v>0.5</v>
      </c>
    </row>
    <row r="2786" spans="1:3">
      <c r="A2786" t="s">
        <v>9484</v>
      </c>
      <c r="B2786">
        <v>4</v>
      </c>
      <c r="C2786">
        <v>8.6956523358821869E-2</v>
      </c>
    </row>
    <row r="2787" spans="1:3">
      <c r="A2787" t="s">
        <v>9485</v>
      </c>
      <c r="B2787">
        <v>0</v>
      </c>
      <c r="C2787">
        <v>0</v>
      </c>
    </row>
    <row r="2788" spans="1:3">
      <c r="A2788" t="s">
        <v>9486</v>
      </c>
      <c r="B2788">
        <v>5</v>
      </c>
      <c r="C2788">
        <v>6.3291139900684357E-2</v>
      </c>
    </row>
    <row r="2789" spans="1:3">
      <c r="A2789" t="s">
        <v>9487</v>
      </c>
      <c r="B2789">
        <v>2</v>
      </c>
      <c r="C2789">
        <v>2.5641025975346565E-2</v>
      </c>
    </row>
    <row r="2790" spans="1:3">
      <c r="A2790" t="s">
        <v>9488</v>
      </c>
      <c r="B2790">
        <v>1</v>
      </c>
      <c r="C2790">
        <v>1.1904762126505375E-2</v>
      </c>
    </row>
    <row r="2791" spans="1:3">
      <c r="A2791" t="s">
        <v>9489</v>
      </c>
      <c r="B2791">
        <v>8</v>
      </c>
      <c r="C2791">
        <v>2.7397260069847107E-2</v>
      </c>
    </row>
    <row r="2792" spans="1:3">
      <c r="A2792" t="s">
        <v>9490</v>
      </c>
      <c r="B2792">
        <v>3</v>
      </c>
      <c r="C2792">
        <v>5.35714291036129E-2</v>
      </c>
    </row>
    <row r="2793" spans="1:3">
      <c r="A2793" t="s">
        <v>9491</v>
      </c>
      <c r="B2793">
        <v>2</v>
      </c>
      <c r="C2793">
        <v>7.9999998211860657E-2</v>
      </c>
    </row>
    <row r="2794" spans="1:3">
      <c r="A2794" t="s">
        <v>9492</v>
      </c>
      <c r="B2794">
        <v>2</v>
      </c>
      <c r="C2794">
        <v>0.28571429848670959</v>
      </c>
    </row>
    <row r="2795" spans="1:3">
      <c r="A2795" t="s">
        <v>9493</v>
      </c>
      <c r="B2795">
        <v>7</v>
      </c>
      <c r="C2795">
        <v>7.9545453190803528E-2</v>
      </c>
    </row>
    <row r="2796" spans="1:3">
      <c r="A2796" t="s">
        <v>9494</v>
      </c>
      <c r="B2796">
        <v>6</v>
      </c>
      <c r="C2796">
        <v>0.23076923191547394</v>
      </c>
    </row>
    <row r="2797" spans="1:3">
      <c r="A2797" t="s">
        <v>9495</v>
      </c>
      <c r="B2797">
        <v>4</v>
      </c>
      <c r="C2797">
        <v>0.1111111119389534</v>
      </c>
    </row>
    <row r="2798" spans="1:3">
      <c r="A2798" t="s">
        <v>9496</v>
      </c>
      <c r="B2798">
        <v>10</v>
      </c>
      <c r="C2798">
        <v>0.2380952388048172</v>
      </c>
    </row>
    <row r="2799" spans="1:3">
      <c r="A2799" t="s">
        <v>9497</v>
      </c>
      <c r="B2799">
        <v>11</v>
      </c>
      <c r="C2799">
        <v>0.25</v>
      </c>
    </row>
    <row r="2800" spans="1:3">
      <c r="A2800" t="s">
        <v>9498</v>
      </c>
      <c r="B2800">
        <v>31</v>
      </c>
      <c r="C2800">
        <v>0.20945945382118225</v>
      </c>
    </row>
    <row r="2801" spans="1:3">
      <c r="A2801" t="s">
        <v>9499</v>
      </c>
      <c r="B2801">
        <v>4</v>
      </c>
      <c r="C2801">
        <v>0.15999999642372131</v>
      </c>
    </row>
    <row r="2802" spans="1:3">
      <c r="A2802" t="s">
        <v>9500</v>
      </c>
      <c r="B2802">
        <v>1</v>
      </c>
      <c r="C2802">
        <v>7.1428574621677399E-2</v>
      </c>
    </row>
    <row r="2803" spans="1:3">
      <c r="A2803" t="s">
        <v>9501</v>
      </c>
      <c r="B2803">
        <v>0</v>
      </c>
      <c r="C2803">
        <v>0</v>
      </c>
    </row>
    <row r="2804" spans="1:3">
      <c r="A2804" t="s">
        <v>9502</v>
      </c>
      <c r="B2804">
        <v>5</v>
      </c>
      <c r="C2804">
        <v>0.1190476194024086</v>
      </c>
    </row>
    <row r="2805" spans="1:3">
      <c r="A2805" t="s">
        <v>9503</v>
      </c>
      <c r="B2805">
        <v>7</v>
      </c>
      <c r="C2805">
        <v>0.2800000011920929</v>
      </c>
    </row>
    <row r="2806" spans="1:3">
      <c r="A2806" t="s">
        <v>9504</v>
      </c>
      <c r="B2806">
        <v>10</v>
      </c>
      <c r="C2806">
        <v>0.23255814611911774</v>
      </c>
    </row>
    <row r="2807" spans="1:3">
      <c r="A2807" t="s">
        <v>9505</v>
      </c>
      <c r="B2807">
        <v>12</v>
      </c>
      <c r="C2807">
        <v>0.3333333432674408</v>
      </c>
    </row>
    <row r="2808" spans="1:3">
      <c r="A2808" t="s">
        <v>9506</v>
      </c>
      <c r="B2808">
        <v>7</v>
      </c>
      <c r="C2808">
        <v>0.17499999701976776</v>
      </c>
    </row>
    <row r="2809" spans="1:3">
      <c r="A2809" t="s">
        <v>9507</v>
      </c>
      <c r="B2809">
        <v>36</v>
      </c>
      <c r="C2809">
        <v>0.25</v>
      </c>
    </row>
    <row r="2810" spans="1:3">
      <c r="A2810" t="s">
        <v>9508</v>
      </c>
      <c r="B2810">
        <v>5</v>
      </c>
      <c r="C2810">
        <v>0.16129031777381897</v>
      </c>
    </row>
    <row r="2811" spans="1:3">
      <c r="A2811" t="s">
        <v>9509</v>
      </c>
      <c r="B2811">
        <v>0</v>
      </c>
      <c r="C2811">
        <v>0</v>
      </c>
    </row>
    <row r="2812" spans="1:3">
      <c r="A2812" t="s">
        <v>9510</v>
      </c>
      <c r="B2812">
        <v>0</v>
      </c>
      <c r="C2812">
        <v>0</v>
      </c>
    </row>
    <row r="2813" spans="1:3">
      <c r="A2813" t="s">
        <v>9511</v>
      </c>
      <c r="B2813">
        <v>5</v>
      </c>
      <c r="C2813">
        <v>0.10869564861059189</v>
      </c>
    </row>
    <row r="2814" spans="1:3">
      <c r="A2814" t="s">
        <v>9512</v>
      </c>
      <c r="B2814">
        <v>13</v>
      </c>
      <c r="C2814">
        <v>0.25490197539329529</v>
      </c>
    </row>
    <row r="2815" spans="1:3">
      <c r="A2815" t="s">
        <v>9513</v>
      </c>
      <c r="B2815">
        <v>14</v>
      </c>
      <c r="C2815">
        <v>0.17721518874168396</v>
      </c>
    </row>
    <row r="2816" spans="1:3">
      <c r="A2816" t="s">
        <v>9514</v>
      </c>
      <c r="B2816">
        <v>22</v>
      </c>
      <c r="C2816">
        <v>0.28205129504203796</v>
      </c>
    </row>
    <row r="2817" spans="1:3">
      <c r="A2817" t="s">
        <v>9515</v>
      </c>
      <c r="B2817">
        <v>18</v>
      </c>
      <c r="C2817">
        <v>0.2142857164144516</v>
      </c>
    </row>
    <row r="2818" spans="1:3">
      <c r="A2818" t="s">
        <v>9516</v>
      </c>
      <c r="B2818">
        <v>67</v>
      </c>
      <c r="C2818">
        <v>0.22945205867290497</v>
      </c>
    </row>
    <row r="2819" spans="1:3">
      <c r="A2819" t="s">
        <v>9517</v>
      </c>
      <c r="B2819">
        <v>9</v>
      </c>
      <c r="C2819">
        <v>0.1607142835855484</v>
      </c>
    </row>
    <row r="2820" spans="1:3">
      <c r="A2820" t="s">
        <v>9518</v>
      </c>
      <c r="B2820">
        <v>1</v>
      </c>
      <c r="C2820">
        <v>3.9999999105930328E-2</v>
      </c>
    </row>
    <row r="2821" spans="1:3">
      <c r="A2821" t="s">
        <v>9519</v>
      </c>
      <c r="B2821">
        <v>0</v>
      </c>
      <c r="C2821">
        <v>0</v>
      </c>
    </row>
    <row r="2822" spans="1:3">
      <c r="A2822" t="s">
        <v>9520</v>
      </c>
      <c r="B2822">
        <v>10</v>
      </c>
      <c r="C2822">
        <v>0.11363636702299118</v>
      </c>
    </row>
    <row r="2823" spans="1:3">
      <c r="A2823" t="s">
        <v>9521</v>
      </c>
      <c r="B2823">
        <v>37</v>
      </c>
      <c r="C2823">
        <v>0.77083331346511841</v>
      </c>
    </row>
    <row r="2824" spans="1:3">
      <c r="A2824" t="s">
        <v>9522</v>
      </c>
      <c r="B2824">
        <v>24</v>
      </c>
      <c r="C2824">
        <v>0.72727274894714355</v>
      </c>
    </row>
    <row r="2825" spans="1:3">
      <c r="A2825" t="s">
        <v>9523</v>
      </c>
      <c r="B2825">
        <v>7</v>
      </c>
      <c r="C2825">
        <v>0.77777779102325439</v>
      </c>
    </row>
    <row r="2826" spans="1:3">
      <c r="A2826" t="s">
        <v>9524</v>
      </c>
      <c r="B2826">
        <v>6</v>
      </c>
      <c r="C2826">
        <v>1</v>
      </c>
    </row>
    <row r="2827" spans="1:3">
      <c r="A2827" t="s">
        <v>9525</v>
      </c>
      <c r="B2827">
        <v>8</v>
      </c>
      <c r="C2827">
        <v>0.8888888955116272</v>
      </c>
    </row>
    <row r="2828" spans="1:3">
      <c r="A2828" t="s">
        <v>9526</v>
      </c>
      <c r="B2828">
        <v>6</v>
      </c>
      <c r="C2828">
        <v>1</v>
      </c>
    </row>
    <row r="2829" spans="1:3">
      <c r="A2829" t="s">
        <v>9527</v>
      </c>
      <c r="B2829">
        <v>1</v>
      </c>
      <c r="C2829">
        <v>1</v>
      </c>
    </row>
    <row r="2830" spans="1:3">
      <c r="A2830" t="s">
        <v>9528</v>
      </c>
      <c r="B2830">
        <v>1</v>
      </c>
      <c r="C2830">
        <v>0.5</v>
      </c>
    </row>
    <row r="2831" spans="1:3">
      <c r="A2831" t="s">
        <v>9529</v>
      </c>
      <c r="B2831">
        <v>15</v>
      </c>
      <c r="C2831">
        <v>0.88235294818878174</v>
      </c>
    </row>
    <row r="2832" spans="1:3">
      <c r="A2832" t="s">
        <v>9530</v>
      </c>
      <c r="B2832">
        <v>10</v>
      </c>
      <c r="C2832">
        <v>0.90909093618392944</v>
      </c>
    </row>
    <row r="2833" spans="1:3">
      <c r="A2833" t="s">
        <v>9531</v>
      </c>
      <c r="B2833">
        <v>4</v>
      </c>
      <c r="C2833">
        <v>0.80000001192092896</v>
      </c>
    </row>
    <row r="2834" spans="1:3">
      <c r="A2834" t="s">
        <v>9532</v>
      </c>
      <c r="B2834">
        <v>1</v>
      </c>
      <c r="C2834">
        <v>1</v>
      </c>
    </row>
    <row r="2835" spans="1:3">
      <c r="A2835" t="s">
        <v>9533</v>
      </c>
      <c r="B2835">
        <v>12</v>
      </c>
      <c r="C2835">
        <v>0.8571428656578064</v>
      </c>
    </row>
    <row r="2836" spans="1:3">
      <c r="A2836" t="s">
        <v>9534</v>
      </c>
      <c r="B2836">
        <v>8</v>
      </c>
      <c r="C2836">
        <v>0.8888888955116272</v>
      </c>
    </row>
    <row r="2837" spans="1:3">
      <c r="A2837" t="s">
        <v>9535</v>
      </c>
      <c r="B2837">
        <v>3</v>
      </c>
      <c r="C2837">
        <v>0.75</v>
      </c>
    </row>
    <row r="2838" spans="1:3">
      <c r="A2838" t="s">
        <v>9536</v>
      </c>
      <c r="B2838">
        <v>1</v>
      </c>
      <c r="C2838">
        <v>1</v>
      </c>
    </row>
    <row r="2839" spans="1:3">
      <c r="A2839" t="s">
        <v>9537</v>
      </c>
      <c r="B2839">
        <v>48</v>
      </c>
      <c r="C2839">
        <v>0.81355929374694824</v>
      </c>
    </row>
    <row r="2840" spans="1:3">
      <c r="A2840" t="s">
        <v>9538</v>
      </c>
      <c r="B2840">
        <v>15</v>
      </c>
      <c r="C2840">
        <v>0.78947371244430542</v>
      </c>
    </row>
    <row r="2841" spans="1:3">
      <c r="A2841" t="s">
        <v>9539</v>
      </c>
      <c r="B2841">
        <v>9</v>
      </c>
      <c r="C2841">
        <v>0.89999997615814209</v>
      </c>
    </row>
    <row r="2842" spans="1:3">
      <c r="A2842" t="s">
        <v>9540</v>
      </c>
      <c r="B2842">
        <v>0</v>
      </c>
      <c r="C2842">
        <v>0</v>
      </c>
    </row>
    <row r="2843" spans="1:3">
      <c r="A2843" t="s">
        <v>9541</v>
      </c>
      <c r="B2843">
        <v>0</v>
      </c>
      <c r="C2843">
        <v>0</v>
      </c>
    </row>
    <row r="2844" spans="1:3">
      <c r="A2844" t="s">
        <v>9542</v>
      </c>
      <c r="B2844">
        <v>0</v>
      </c>
      <c r="C2844">
        <v>0</v>
      </c>
    </row>
    <row r="2845" spans="1:3">
      <c r="A2845" t="s">
        <v>9543</v>
      </c>
      <c r="B2845">
        <v>0</v>
      </c>
      <c r="C2845">
        <v>0</v>
      </c>
    </row>
    <row r="2846" spans="1:3">
      <c r="A2846" t="s">
        <v>9544</v>
      </c>
      <c r="B2846">
        <v>0</v>
      </c>
      <c r="C2846">
        <v>0</v>
      </c>
    </row>
    <row r="2847" spans="1:3">
      <c r="A2847" t="s">
        <v>9545</v>
      </c>
      <c r="B2847">
        <v>0</v>
      </c>
      <c r="C2847">
        <v>0</v>
      </c>
    </row>
    <row r="2848" spans="1:3">
      <c r="A2848" t="s">
        <v>9546</v>
      </c>
      <c r="B2848">
        <v>0</v>
      </c>
      <c r="C2848">
        <v>0</v>
      </c>
    </row>
    <row r="2849" spans="1:3">
      <c r="A2849" t="s">
        <v>9547</v>
      </c>
      <c r="B2849">
        <v>0</v>
      </c>
      <c r="C2849">
        <v>0</v>
      </c>
    </row>
    <row r="2850" spans="1:3">
      <c r="A2850" t="s">
        <v>9548</v>
      </c>
      <c r="B2850">
        <v>0</v>
      </c>
      <c r="C2850">
        <v>0</v>
      </c>
    </row>
    <row r="2851" spans="1:3">
      <c r="A2851" t="s">
        <v>9549</v>
      </c>
      <c r="B2851">
        <v>0</v>
      </c>
      <c r="C2851">
        <v>0</v>
      </c>
    </row>
    <row r="2852" spans="1:3">
      <c r="A2852" t="s">
        <v>9550</v>
      </c>
      <c r="B2852">
        <v>0</v>
      </c>
      <c r="C2852">
        <v>0</v>
      </c>
    </row>
    <row r="2853" spans="1:3">
      <c r="A2853" t="s">
        <v>9551</v>
      </c>
      <c r="B2853">
        <v>0</v>
      </c>
      <c r="C2853">
        <v>0</v>
      </c>
    </row>
    <row r="2854" spans="1:3">
      <c r="A2854" t="s">
        <v>9552</v>
      </c>
      <c r="B2854">
        <v>0</v>
      </c>
      <c r="C2854">
        <v>0</v>
      </c>
    </row>
    <row r="2855" spans="1:3">
      <c r="A2855" t="s">
        <v>9553</v>
      </c>
      <c r="B2855">
        <v>0</v>
      </c>
      <c r="C2855">
        <v>0</v>
      </c>
    </row>
    <row r="2856" spans="1:3">
      <c r="A2856" t="s">
        <v>9554</v>
      </c>
      <c r="B2856">
        <v>0</v>
      </c>
      <c r="C2856">
        <v>0</v>
      </c>
    </row>
    <row r="2857" spans="1:3">
      <c r="A2857" t="s">
        <v>9555</v>
      </c>
      <c r="B2857">
        <v>0</v>
      </c>
      <c r="C2857">
        <v>0</v>
      </c>
    </row>
    <row r="2858" spans="1:3">
      <c r="A2858" t="s">
        <v>9556</v>
      </c>
      <c r="B2858">
        <v>0</v>
      </c>
      <c r="C2858">
        <v>0</v>
      </c>
    </row>
    <row r="2859" spans="1:3">
      <c r="A2859" t="s">
        <v>9557</v>
      </c>
      <c r="B2859">
        <v>0</v>
      </c>
      <c r="C2859">
        <v>0</v>
      </c>
    </row>
    <row r="2860" spans="1:3">
      <c r="A2860" t="s">
        <v>9558</v>
      </c>
      <c r="B2860">
        <v>0</v>
      </c>
      <c r="C2860">
        <v>0</v>
      </c>
    </row>
    <row r="2861" spans="1:3">
      <c r="A2861" t="s">
        <v>9559</v>
      </c>
      <c r="B2861">
        <v>0</v>
      </c>
      <c r="C2861">
        <v>0</v>
      </c>
    </row>
    <row r="2862" spans="1:3">
      <c r="A2862" t="s">
        <v>9560</v>
      </c>
      <c r="B2862">
        <v>0</v>
      </c>
      <c r="C2862">
        <v>0</v>
      </c>
    </row>
    <row r="2863" spans="1:3">
      <c r="A2863" t="s">
        <v>9561</v>
      </c>
      <c r="B2863">
        <v>0</v>
      </c>
      <c r="C2863">
        <v>0</v>
      </c>
    </row>
    <row r="2864" spans="1:3">
      <c r="A2864" t="s">
        <v>9562</v>
      </c>
      <c r="B2864">
        <v>0</v>
      </c>
      <c r="C2864">
        <v>0</v>
      </c>
    </row>
    <row r="2865" spans="1:3">
      <c r="A2865" t="s">
        <v>9563</v>
      </c>
      <c r="B2865">
        <v>0</v>
      </c>
      <c r="C2865">
        <v>0</v>
      </c>
    </row>
    <row r="2866" spans="1:3">
      <c r="A2866" t="s">
        <v>9564</v>
      </c>
      <c r="B2866">
        <v>0</v>
      </c>
      <c r="C2866">
        <v>0</v>
      </c>
    </row>
    <row r="2867" spans="1:3">
      <c r="A2867" t="s">
        <v>9565</v>
      </c>
      <c r="B2867">
        <v>0</v>
      </c>
      <c r="C2867">
        <v>0</v>
      </c>
    </row>
    <row r="2868" spans="1:3">
      <c r="A2868" t="s">
        <v>9566</v>
      </c>
      <c r="B2868">
        <v>0</v>
      </c>
      <c r="C2868">
        <v>0</v>
      </c>
    </row>
    <row r="2869" spans="1:3">
      <c r="A2869" t="s">
        <v>9567</v>
      </c>
      <c r="B2869">
        <v>0</v>
      </c>
      <c r="C2869">
        <v>0</v>
      </c>
    </row>
    <row r="2870" spans="1:3">
      <c r="A2870" t="s">
        <v>9568</v>
      </c>
      <c r="B2870">
        <v>0</v>
      </c>
      <c r="C2870">
        <v>0</v>
      </c>
    </row>
    <row r="2871" spans="1:3">
      <c r="A2871" t="s">
        <v>9569</v>
      </c>
      <c r="B2871">
        <v>0</v>
      </c>
      <c r="C2871">
        <v>0</v>
      </c>
    </row>
    <row r="2872" spans="1:3">
      <c r="A2872" t="s">
        <v>9570</v>
      </c>
      <c r="B2872">
        <v>0</v>
      </c>
      <c r="C2872">
        <v>0</v>
      </c>
    </row>
    <row r="2873" spans="1:3">
      <c r="A2873" t="s">
        <v>9571</v>
      </c>
      <c r="B2873">
        <v>0</v>
      </c>
      <c r="C2873">
        <v>0</v>
      </c>
    </row>
    <row r="2874" spans="1:3">
      <c r="A2874" t="s">
        <v>9572</v>
      </c>
      <c r="B2874">
        <v>0</v>
      </c>
      <c r="C2874">
        <v>0</v>
      </c>
    </row>
    <row r="2875" spans="1:3">
      <c r="A2875" t="s">
        <v>9573</v>
      </c>
      <c r="B2875">
        <v>0</v>
      </c>
      <c r="C2875">
        <v>0</v>
      </c>
    </row>
    <row r="2876" spans="1:3">
      <c r="A2876" t="s">
        <v>9574</v>
      </c>
      <c r="B2876">
        <v>0</v>
      </c>
      <c r="C2876">
        <v>0</v>
      </c>
    </row>
    <row r="2877" spans="1:3">
      <c r="A2877" t="s">
        <v>9575</v>
      </c>
      <c r="B2877">
        <v>0</v>
      </c>
      <c r="C2877">
        <v>0</v>
      </c>
    </row>
    <row r="2878" spans="1:3">
      <c r="A2878" t="s">
        <v>9576</v>
      </c>
      <c r="B2878">
        <v>0</v>
      </c>
      <c r="C2878">
        <v>0</v>
      </c>
    </row>
    <row r="2879" spans="1:3">
      <c r="A2879" t="s">
        <v>9577</v>
      </c>
      <c r="B2879">
        <v>0</v>
      </c>
      <c r="C2879">
        <v>0</v>
      </c>
    </row>
    <row r="2880" spans="1:3">
      <c r="A2880" t="s">
        <v>9578</v>
      </c>
      <c r="B2880">
        <v>0</v>
      </c>
      <c r="C2880">
        <v>0</v>
      </c>
    </row>
    <row r="2881" spans="1:3">
      <c r="A2881" t="s">
        <v>9579</v>
      </c>
      <c r="B2881">
        <v>0</v>
      </c>
      <c r="C2881">
        <v>0</v>
      </c>
    </row>
    <row r="2882" spans="1:3">
      <c r="A2882" t="s">
        <v>9580</v>
      </c>
      <c r="B2882">
        <v>0</v>
      </c>
      <c r="C2882">
        <v>0</v>
      </c>
    </row>
    <row r="2883" spans="1:3">
      <c r="A2883" t="s">
        <v>9581</v>
      </c>
      <c r="B2883">
        <v>0</v>
      </c>
      <c r="C2883">
        <v>0</v>
      </c>
    </row>
    <row r="2884" spans="1:3">
      <c r="A2884" t="s">
        <v>9582</v>
      </c>
      <c r="B2884">
        <v>0</v>
      </c>
      <c r="C2884">
        <v>0</v>
      </c>
    </row>
    <row r="2885" spans="1:3">
      <c r="A2885" t="s">
        <v>9583</v>
      </c>
      <c r="B2885">
        <v>0</v>
      </c>
      <c r="C2885">
        <v>0</v>
      </c>
    </row>
    <row r="2886" spans="1:3">
      <c r="A2886" t="s">
        <v>9584</v>
      </c>
      <c r="B2886">
        <v>0</v>
      </c>
      <c r="C2886">
        <v>0</v>
      </c>
    </row>
    <row r="2887" spans="1:3">
      <c r="A2887" t="s">
        <v>9585</v>
      </c>
      <c r="B2887">
        <v>0</v>
      </c>
      <c r="C2887">
        <v>0</v>
      </c>
    </row>
    <row r="2888" spans="1:3">
      <c r="A2888" t="s">
        <v>9586</v>
      </c>
      <c r="B2888">
        <v>0</v>
      </c>
      <c r="C2888">
        <v>0</v>
      </c>
    </row>
    <row r="2889" spans="1:3">
      <c r="A2889" t="s">
        <v>9587</v>
      </c>
      <c r="B2889">
        <v>0</v>
      </c>
      <c r="C2889">
        <v>0</v>
      </c>
    </row>
    <row r="2890" spans="1:3">
      <c r="A2890" t="s">
        <v>9588</v>
      </c>
      <c r="B2890">
        <v>0</v>
      </c>
      <c r="C2890">
        <v>0</v>
      </c>
    </row>
    <row r="2891" spans="1:3">
      <c r="A2891" t="s">
        <v>9589</v>
      </c>
      <c r="B2891">
        <v>0</v>
      </c>
      <c r="C2891">
        <v>0</v>
      </c>
    </row>
    <row r="2892" spans="1:3">
      <c r="A2892" t="s">
        <v>9590</v>
      </c>
      <c r="B2892">
        <v>0</v>
      </c>
      <c r="C2892">
        <v>0</v>
      </c>
    </row>
    <row r="2893" spans="1:3">
      <c r="A2893" t="s">
        <v>9591</v>
      </c>
      <c r="B2893">
        <v>0</v>
      </c>
      <c r="C2893">
        <v>0</v>
      </c>
    </row>
    <row r="2894" spans="1:3">
      <c r="A2894" t="s">
        <v>9592</v>
      </c>
      <c r="B2894">
        <v>0</v>
      </c>
      <c r="C2894">
        <v>0</v>
      </c>
    </row>
    <row r="2895" spans="1:3">
      <c r="A2895" t="s">
        <v>9593</v>
      </c>
      <c r="B2895">
        <v>0</v>
      </c>
      <c r="C2895">
        <v>0</v>
      </c>
    </row>
    <row r="2896" spans="1:3">
      <c r="A2896" t="s">
        <v>9594</v>
      </c>
      <c r="B2896">
        <v>0</v>
      </c>
      <c r="C2896">
        <v>0</v>
      </c>
    </row>
    <row r="2897" spans="1:3">
      <c r="A2897" t="s">
        <v>9595</v>
      </c>
      <c r="B2897">
        <v>0</v>
      </c>
      <c r="C2897">
        <v>0</v>
      </c>
    </row>
    <row r="2898" spans="1:3">
      <c r="A2898" t="s">
        <v>9596</v>
      </c>
      <c r="B2898">
        <v>0</v>
      </c>
      <c r="C2898">
        <v>0</v>
      </c>
    </row>
    <row r="2899" spans="1:3">
      <c r="A2899" t="s">
        <v>9597</v>
      </c>
      <c r="B2899">
        <v>3</v>
      </c>
      <c r="C2899">
        <v>6.25E-2</v>
      </c>
    </row>
    <row r="2900" spans="1:3">
      <c r="A2900" t="s">
        <v>9598</v>
      </c>
      <c r="B2900">
        <v>3</v>
      </c>
      <c r="C2900">
        <v>9.0909093618392944E-2</v>
      </c>
    </row>
    <row r="2901" spans="1:3">
      <c r="A2901" t="s">
        <v>9599</v>
      </c>
      <c r="B2901">
        <v>0</v>
      </c>
      <c r="C2901">
        <v>0</v>
      </c>
    </row>
    <row r="2902" spans="1:3">
      <c r="A2902" t="s">
        <v>9600</v>
      </c>
      <c r="B2902">
        <v>0</v>
      </c>
      <c r="C2902">
        <v>0</v>
      </c>
    </row>
    <row r="2903" spans="1:3">
      <c r="A2903" t="s">
        <v>9601</v>
      </c>
      <c r="B2903">
        <v>1</v>
      </c>
      <c r="C2903">
        <v>0.1111111119389534</v>
      </c>
    </row>
    <row r="2904" spans="1:3">
      <c r="A2904" t="s">
        <v>9602</v>
      </c>
      <c r="B2904">
        <v>0</v>
      </c>
      <c r="C2904">
        <v>0</v>
      </c>
    </row>
    <row r="2905" spans="1:3">
      <c r="A2905" t="s">
        <v>9603</v>
      </c>
      <c r="B2905">
        <v>0</v>
      </c>
      <c r="C2905">
        <v>0</v>
      </c>
    </row>
    <row r="2906" spans="1:3">
      <c r="A2906" t="s">
        <v>9604</v>
      </c>
      <c r="B2906">
        <v>1</v>
      </c>
      <c r="C2906">
        <v>0.5</v>
      </c>
    </row>
    <row r="2907" spans="1:3">
      <c r="A2907" t="s">
        <v>9605</v>
      </c>
      <c r="B2907">
        <v>0</v>
      </c>
      <c r="C2907">
        <v>0</v>
      </c>
    </row>
    <row r="2908" spans="1:3">
      <c r="A2908" t="s">
        <v>9606</v>
      </c>
      <c r="B2908">
        <v>0</v>
      </c>
      <c r="C2908">
        <v>0</v>
      </c>
    </row>
    <row r="2909" spans="1:3">
      <c r="A2909" t="s">
        <v>9607</v>
      </c>
      <c r="B2909">
        <v>0</v>
      </c>
      <c r="C2909">
        <v>0</v>
      </c>
    </row>
    <row r="2910" spans="1:3">
      <c r="A2910" t="s">
        <v>9608</v>
      </c>
      <c r="B2910">
        <v>0</v>
      </c>
      <c r="C2910">
        <v>0</v>
      </c>
    </row>
    <row r="2911" spans="1:3">
      <c r="A2911" t="s">
        <v>9609</v>
      </c>
      <c r="B2911">
        <v>3</v>
      </c>
      <c r="C2911">
        <v>0.2142857164144516</v>
      </c>
    </row>
    <row r="2912" spans="1:3">
      <c r="A2912" t="s">
        <v>9610</v>
      </c>
      <c r="B2912">
        <v>2</v>
      </c>
      <c r="C2912">
        <v>0.2222222238779068</v>
      </c>
    </row>
    <row r="2913" spans="1:3">
      <c r="A2913" t="s">
        <v>9611</v>
      </c>
      <c r="B2913">
        <v>1</v>
      </c>
      <c r="C2913">
        <v>0.25</v>
      </c>
    </row>
    <row r="2914" spans="1:3">
      <c r="A2914" t="s">
        <v>9612</v>
      </c>
      <c r="B2914">
        <v>0</v>
      </c>
      <c r="C2914">
        <v>0</v>
      </c>
    </row>
    <row r="2915" spans="1:3">
      <c r="A2915" t="s">
        <v>9613</v>
      </c>
      <c r="B2915">
        <v>5</v>
      </c>
      <c r="C2915">
        <v>8.474576473236084E-2</v>
      </c>
    </row>
    <row r="2916" spans="1:3">
      <c r="A2916" t="s">
        <v>9614</v>
      </c>
      <c r="B2916">
        <v>1</v>
      </c>
      <c r="C2916">
        <v>5.2631579339504242E-2</v>
      </c>
    </row>
    <row r="2917" spans="1:3">
      <c r="A2917" t="s">
        <v>9615</v>
      </c>
      <c r="B2917">
        <v>1</v>
      </c>
      <c r="C2917">
        <v>0.10000000149011612</v>
      </c>
    </row>
    <row r="2918" spans="1:3">
      <c r="A2918" t="s">
        <v>9616</v>
      </c>
      <c r="B2918">
        <v>8</v>
      </c>
      <c r="C2918">
        <v>0.1666666716337204</v>
      </c>
    </row>
    <row r="2919" spans="1:3">
      <c r="A2919" t="s">
        <v>9617</v>
      </c>
      <c r="B2919">
        <v>6</v>
      </c>
      <c r="C2919">
        <v>0.18181818723678589</v>
      </c>
    </row>
    <row r="2920" spans="1:3">
      <c r="A2920" t="s">
        <v>9618</v>
      </c>
      <c r="B2920">
        <v>2</v>
      </c>
      <c r="C2920">
        <v>0.2222222238779068</v>
      </c>
    </row>
    <row r="2921" spans="1:3">
      <c r="A2921" t="s">
        <v>9619</v>
      </c>
      <c r="B2921">
        <v>0</v>
      </c>
      <c r="C2921">
        <v>0</v>
      </c>
    </row>
    <row r="2922" spans="1:3">
      <c r="A2922" t="s">
        <v>9620</v>
      </c>
      <c r="B2922">
        <v>0</v>
      </c>
      <c r="C2922">
        <v>0</v>
      </c>
    </row>
    <row r="2923" spans="1:3">
      <c r="A2923" t="s">
        <v>9621</v>
      </c>
      <c r="B2923">
        <v>0</v>
      </c>
      <c r="C2923">
        <v>0</v>
      </c>
    </row>
    <row r="2924" spans="1:3">
      <c r="A2924" t="s">
        <v>9622</v>
      </c>
      <c r="B2924">
        <v>0</v>
      </c>
      <c r="C2924">
        <v>0</v>
      </c>
    </row>
    <row r="2925" spans="1:3">
      <c r="A2925" t="s">
        <v>9623</v>
      </c>
      <c r="B2925">
        <v>0</v>
      </c>
      <c r="C2925">
        <v>0</v>
      </c>
    </row>
    <row r="2926" spans="1:3">
      <c r="A2926" t="s">
        <v>9624</v>
      </c>
      <c r="B2926">
        <v>2</v>
      </c>
      <c r="C2926">
        <v>0.11764705926179886</v>
      </c>
    </row>
    <row r="2927" spans="1:3">
      <c r="A2927" t="s">
        <v>9625</v>
      </c>
      <c r="B2927">
        <v>1</v>
      </c>
      <c r="C2927">
        <v>9.0909093618392944E-2</v>
      </c>
    </row>
    <row r="2928" spans="1:3">
      <c r="A2928" t="s">
        <v>9626</v>
      </c>
      <c r="B2928">
        <v>1</v>
      </c>
      <c r="C2928">
        <v>0.20000000298023224</v>
      </c>
    </row>
    <row r="2929" spans="1:3">
      <c r="A2929" t="s">
        <v>9627</v>
      </c>
      <c r="B2929">
        <v>0</v>
      </c>
      <c r="C2929">
        <v>0</v>
      </c>
    </row>
    <row r="2930" spans="1:3">
      <c r="A2930" t="s">
        <v>9628</v>
      </c>
      <c r="B2930">
        <v>0</v>
      </c>
      <c r="C2930">
        <v>0</v>
      </c>
    </row>
    <row r="2931" spans="1:3">
      <c r="A2931" t="s">
        <v>9629</v>
      </c>
      <c r="B2931">
        <v>0</v>
      </c>
      <c r="C2931">
        <v>0</v>
      </c>
    </row>
    <row r="2932" spans="1:3">
      <c r="A2932" t="s">
        <v>9630</v>
      </c>
      <c r="B2932">
        <v>0</v>
      </c>
      <c r="C2932">
        <v>0</v>
      </c>
    </row>
    <row r="2933" spans="1:3">
      <c r="A2933" t="s">
        <v>9631</v>
      </c>
      <c r="B2933">
        <v>0</v>
      </c>
      <c r="C2933">
        <v>0</v>
      </c>
    </row>
    <row r="2934" spans="1:3">
      <c r="A2934" t="s">
        <v>9632</v>
      </c>
      <c r="B2934">
        <v>7</v>
      </c>
      <c r="C2934">
        <v>0.11864406615495682</v>
      </c>
    </row>
    <row r="2935" spans="1:3">
      <c r="A2935" t="s">
        <v>9633</v>
      </c>
      <c r="B2935">
        <v>3</v>
      </c>
      <c r="C2935">
        <v>0.15789473056793213</v>
      </c>
    </row>
    <row r="2936" spans="1:3">
      <c r="A2936" t="s">
        <v>9634</v>
      </c>
      <c r="B2936">
        <v>0</v>
      </c>
      <c r="C2936">
        <v>0</v>
      </c>
    </row>
    <row r="2937" spans="1:3">
      <c r="A2937" t="s">
        <v>9635</v>
      </c>
      <c r="B2937">
        <v>218</v>
      </c>
      <c r="C2937">
        <v>0.16769230365753174</v>
      </c>
    </row>
    <row r="2938" spans="1:3">
      <c r="A2938" t="s">
        <v>9636</v>
      </c>
      <c r="B2938">
        <v>113</v>
      </c>
      <c r="C2938">
        <v>0.15607735514640808</v>
      </c>
    </row>
    <row r="2939" spans="1:3">
      <c r="A2939" t="s">
        <v>9637</v>
      </c>
      <c r="B2939">
        <v>9</v>
      </c>
      <c r="C2939">
        <v>0.17307692766189575</v>
      </c>
    </row>
    <row r="2940" spans="1:3">
      <c r="A2940" t="s">
        <v>9638</v>
      </c>
      <c r="B2940">
        <v>18</v>
      </c>
      <c r="C2940">
        <v>0.3461538553237915</v>
      </c>
    </row>
    <row r="2941" spans="1:3">
      <c r="A2941" t="s">
        <v>9639</v>
      </c>
      <c r="B2941">
        <v>13</v>
      </c>
      <c r="C2941">
        <v>0.25490197539329529</v>
      </c>
    </row>
    <row r="2942" spans="1:3">
      <c r="A2942" t="s">
        <v>9640</v>
      </c>
      <c r="B2942">
        <v>19</v>
      </c>
      <c r="C2942">
        <v>0.29230770468711853</v>
      </c>
    </row>
    <row r="2943" spans="1:3">
      <c r="A2943" t="s">
        <v>9641</v>
      </c>
      <c r="B2943">
        <v>59</v>
      </c>
      <c r="C2943">
        <v>0.26818183064460754</v>
      </c>
    </row>
    <row r="2944" spans="1:3">
      <c r="A2944" t="s">
        <v>9642</v>
      </c>
      <c r="B2944">
        <v>21</v>
      </c>
      <c r="C2944">
        <v>0.12138728052377701</v>
      </c>
    </row>
    <row r="2945" spans="1:3">
      <c r="A2945" t="s">
        <v>9643</v>
      </c>
      <c r="B2945">
        <v>24</v>
      </c>
      <c r="C2945">
        <v>0.12903225421905518</v>
      </c>
    </row>
    <row r="2946" spans="1:3">
      <c r="A2946" t="s">
        <v>9644</v>
      </c>
      <c r="B2946">
        <v>9</v>
      </c>
      <c r="C2946">
        <v>6.2068965286016464E-2</v>
      </c>
    </row>
    <row r="2947" spans="1:3">
      <c r="A2947" t="s">
        <v>9645</v>
      </c>
      <c r="B2947">
        <v>54</v>
      </c>
      <c r="C2947">
        <v>0.1071428582072258</v>
      </c>
    </row>
    <row r="2948" spans="1:3">
      <c r="A2948" t="s">
        <v>9646</v>
      </c>
      <c r="B2948">
        <v>105</v>
      </c>
      <c r="C2948">
        <v>0.1822916716337204</v>
      </c>
    </row>
    <row r="2949" spans="1:3">
      <c r="A2949" t="s">
        <v>9647</v>
      </c>
      <c r="B2949">
        <v>18</v>
      </c>
      <c r="C2949">
        <v>0.3461538553237915</v>
      </c>
    </row>
    <row r="2950" spans="1:3">
      <c r="A2950" t="s">
        <v>9648</v>
      </c>
      <c r="B2950">
        <v>12</v>
      </c>
      <c r="C2950">
        <v>0.24489796161651611</v>
      </c>
    </row>
    <row r="2951" spans="1:3">
      <c r="A2951" t="s">
        <v>9649</v>
      </c>
      <c r="B2951">
        <v>15</v>
      </c>
      <c r="C2951">
        <v>0.36585366725921631</v>
      </c>
    </row>
    <row r="2952" spans="1:3">
      <c r="A2952" t="s">
        <v>9650</v>
      </c>
      <c r="B2952">
        <v>13</v>
      </c>
      <c r="C2952">
        <v>0.23636363446712494</v>
      </c>
    </row>
    <row r="2953" spans="1:3">
      <c r="A2953" t="s">
        <v>9651</v>
      </c>
      <c r="B2953">
        <v>58</v>
      </c>
      <c r="C2953">
        <v>0.29441624879837036</v>
      </c>
    </row>
    <row r="2954" spans="1:3">
      <c r="A2954" t="s">
        <v>9652</v>
      </c>
      <c r="B2954">
        <v>20</v>
      </c>
      <c r="C2954">
        <v>0.15625</v>
      </c>
    </row>
    <row r="2955" spans="1:3">
      <c r="A2955" t="s">
        <v>9653</v>
      </c>
      <c r="B2955">
        <v>18</v>
      </c>
      <c r="C2955">
        <v>0.11612903326749802</v>
      </c>
    </row>
    <row r="2956" spans="1:3">
      <c r="A2956" t="s">
        <v>9654</v>
      </c>
      <c r="B2956">
        <v>9</v>
      </c>
      <c r="C2956">
        <v>9.375E-2</v>
      </c>
    </row>
    <row r="2957" spans="1:3">
      <c r="A2957" t="s">
        <v>9655</v>
      </c>
      <c r="B2957">
        <v>47</v>
      </c>
      <c r="C2957">
        <v>0.12401055544614792</v>
      </c>
    </row>
    <row r="2958" spans="1:3">
      <c r="A2958" t="s">
        <v>9656</v>
      </c>
      <c r="B2958">
        <v>27</v>
      </c>
      <c r="C2958">
        <v>0.25961539149284363</v>
      </c>
    </row>
    <row r="2959" spans="1:3">
      <c r="A2959" t="s">
        <v>9657</v>
      </c>
      <c r="B2959">
        <v>30</v>
      </c>
      <c r="C2959">
        <v>0.29702970385551453</v>
      </c>
    </row>
    <row r="2960" spans="1:3">
      <c r="A2960" t="s">
        <v>9658</v>
      </c>
      <c r="B2960">
        <v>28</v>
      </c>
      <c r="C2960">
        <v>0.30434781312942505</v>
      </c>
    </row>
    <row r="2961" spans="1:3">
      <c r="A2961" t="s">
        <v>9659</v>
      </c>
      <c r="B2961">
        <v>32</v>
      </c>
      <c r="C2961">
        <v>0.26666668057441711</v>
      </c>
    </row>
    <row r="2962" spans="1:3">
      <c r="A2962" t="s">
        <v>9660</v>
      </c>
      <c r="B2962">
        <v>117</v>
      </c>
      <c r="C2962">
        <v>0.28057554364204407</v>
      </c>
    </row>
    <row r="2963" spans="1:3">
      <c r="A2963" t="s">
        <v>9661</v>
      </c>
      <c r="B2963">
        <v>41</v>
      </c>
      <c r="C2963">
        <v>0.13621261715888977</v>
      </c>
    </row>
    <row r="2964" spans="1:3">
      <c r="A2964" t="s">
        <v>9662</v>
      </c>
      <c r="B2964">
        <v>42</v>
      </c>
      <c r="C2964">
        <v>0.12316715717315674</v>
      </c>
    </row>
    <row r="2965" spans="1:3">
      <c r="A2965" t="s">
        <v>9663</v>
      </c>
      <c r="B2965">
        <v>18</v>
      </c>
      <c r="C2965">
        <v>7.4688799679279327E-2</v>
      </c>
    </row>
    <row r="2966" spans="1:3">
      <c r="A2966" t="s">
        <v>9664</v>
      </c>
      <c r="B2966">
        <v>101</v>
      </c>
      <c r="C2966">
        <v>0.1143827885389328</v>
      </c>
    </row>
    <row r="2967" spans="1:3">
      <c r="A2967" t="s">
        <v>9665</v>
      </c>
      <c r="B2967">
        <v>99</v>
      </c>
      <c r="C2967">
        <v>7.6153844594955444E-2</v>
      </c>
    </row>
    <row r="2968" spans="1:3">
      <c r="A2968" t="s">
        <v>9666</v>
      </c>
      <c r="B2968">
        <v>53</v>
      </c>
      <c r="C2968">
        <v>7.3204420506954193E-2</v>
      </c>
    </row>
    <row r="2969" spans="1:3">
      <c r="A2969" t="s">
        <v>9667</v>
      </c>
      <c r="B2969">
        <v>9</v>
      </c>
      <c r="C2969">
        <v>0.17307692766189575</v>
      </c>
    </row>
    <row r="2970" spans="1:3">
      <c r="A2970" t="s">
        <v>9668</v>
      </c>
      <c r="B2970">
        <v>8</v>
      </c>
      <c r="C2970">
        <v>0.15384615957736969</v>
      </c>
    </row>
    <row r="2971" spans="1:3">
      <c r="A2971" t="s">
        <v>9669</v>
      </c>
      <c r="B2971">
        <v>2</v>
      </c>
      <c r="C2971">
        <v>3.9215687662363052E-2</v>
      </c>
    </row>
    <row r="2972" spans="1:3">
      <c r="A2972" t="s">
        <v>9670</v>
      </c>
      <c r="B2972">
        <v>4</v>
      </c>
      <c r="C2972">
        <v>6.1538461595773697E-2</v>
      </c>
    </row>
    <row r="2973" spans="1:3">
      <c r="A2973" t="s">
        <v>9671</v>
      </c>
      <c r="B2973">
        <v>23</v>
      </c>
      <c r="C2973">
        <v>0.10454545170068741</v>
      </c>
    </row>
    <row r="2974" spans="1:3">
      <c r="A2974" t="s">
        <v>9672</v>
      </c>
      <c r="B2974">
        <v>8</v>
      </c>
      <c r="C2974">
        <v>4.6242773532867432E-2</v>
      </c>
    </row>
    <row r="2975" spans="1:3">
      <c r="A2975" t="s">
        <v>9673</v>
      </c>
      <c r="B2975">
        <v>13</v>
      </c>
      <c r="C2975">
        <v>6.9892473518848419E-2</v>
      </c>
    </row>
    <row r="2976" spans="1:3">
      <c r="A2976" t="s">
        <v>9674</v>
      </c>
      <c r="B2976">
        <v>9</v>
      </c>
      <c r="C2976">
        <v>6.2068965286016464E-2</v>
      </c>
    </row>
    <row r="2977" spans="1:3">
      <c r="A2977" t="s">
        <v>9675</v>
      </c>
      <c r="B2977">
        <v>30</v>
      </c>
      <c r="C2977">
        <v>5.95238097012043E-2</v>
      </c>
    </row>
    <row r="2978" spans="1:3">
      <c r="A2978" t="s">
        <v>9676</v>
      </c>
      <c r="B2978">
        <v>46</v>
      </c>
      <c r="C2978">
        <v>7.98611119389534E-2</v>
      </c>
    </row>
    <row r="2979" spans="1:3">
      <c r="A2979" t="s">
        <v>9677</v>
      </c>
      <c r="B2979">
        <v>8</v>
      </c>
      <c r="C2979">
        <v>0.15384615957736969</v>
      </c>
    </row>
    <row r="2980" spans="1:3">
      <c r="A2980" t="s">
        <v>9678</v>
      </c>
      <c r="B2980">
        <v>12</v>
      </c>
      <c r="C2980">
        <v>0.24489796161651611</v>
      </c>
    </row>
    <row r="2981" spans="1:3">
      <c r="A2981" t="s">
        <v>9679</v>
      </c>
      <c r="B2981">
        <v>6</v>
      </c>
      <c r="C2981">
        <v>0.14634145796298981</v>
      </c>
    </row>
    <row r="2982" spans="1:3">
      <c r="A2982" t="s">
        <v>9680</v>
      </c>
      <c r="B2982">
        <v>2</v>
      </c>
      <c r="C2982">
        <v>3.6363635212182999E-2</v>
      </c>
    </row>
    <row r="2983" spans="1:3">
      <c r="A2983" t="s">
        <v>9681</v>
      </c>
      <c r="B2983">
        <v>28</v>
      </c>
      <c r="C2983">
        <v>0.1421319842338562</v>
      </c>
    </row>
    <row r="2984" spans="1:3">
      <c r="A2984" t="s">
        <v>9682</v>
      </c>
      <c r="B2984">
        <v>12</v>
      </c>
      <c r="C2984">
        <v>9.375E-2</v>
      </c>
    </row>
    <row r="2985" spans="1:3">
      <c r="A2985" t="s">
        <v>9683</v>
      </c>
      <c r="B2985">
        <v>4</v>
      </c>
      <c r="C2985">
        <v>2.5806451216340065E-2</v>
      </c>
    </row>
    <row r="2986" spans="1:3">
      <c r="A2986" t="s">
        <v>9684</v>
      </c>
      <c r="B2986">
        <v>2</v>
      </c>
      <c r="C2986">
        <v>2.083333395421505E-2</v>
      </c>
    </row>
    <row r="2987" spans="1:3">
      <c r="A2987" t="s">
        <v>9685</v>
      </c>
      <c r="B2987">
        <v>18</v>
      </c>
      <c r="C2987">
        <v>4.7493401914834976E-2</v>
      </c>
    </row>
    <row r="2988" spans="1:3">
      <c r="A2988" t="s">
        <v>9686</v>
      </c>
      <c r="B2988">
        <v>17</v>
      </c>
      <c r="C2988">
        <v>0.16346153616905212</v>
      </c>
    </row>
    <row r="2989" spans="1:3">
      <c r="A2989" t="s">
        <v>9687</v>
      </c>
      <c r="B2989">
        <v>20</v>
      </c>
      <c r="C2989">
        <v>0.19801980257034302</v>
      </c>
    </row>
    <row r="2990" spans="1:3">
      <c r="A2990" t="s">
        <v>9688</v>
      </c>
      <c r="B2990">
        <v>8</v>
      </c>
      <c r="C2990">
        <v>8.6956523358821869E-2</v>
      </c>
    </row>
    <row r="2991" spans="1:3">
      <c r="A2991" t="s">
        <v>9689</v>
      </c>
      <c r="B2991">
        <v>6</v>
      </c>
      <c r="C2991">
        <v>5.000000074505806E-2</v>
      </c>
    </row>
    <row r="2992" spans="1:3">
      <c r="A2992" t="s">
        <v>9690</v>
      </c>
      <c r="B2992">
        <v>51</v>
      </c>
      <c r="C2992">
        <v>0.12230215966701508</v>
      </c>
    </row>
    <row r="2993" spans="1:3">
      <c r="A2993" t="s">
        <v>9691</v>
      </c>
      <c r="B2993">
        <v>20</v>
      </c>
      <c r="C2993">
        <v>6.6445179283618927E-2</v>
      </c>
    </row>
    <row r="2994" spans="1:3">
      <c r="A2994" t="s">
        <v>9692</v>
      </c>
      <c r="B2994">
        <v>17</v>
      </c>
      <c r="C2994">
        <v>4.9853373318910599E-2</v>
      </c>
    </row>
    <row r="2995" spans="1:3">
      <c r="A2995" t="s">
        <v>9693</v>
      </c>
      <c r="B2995">
        <v>11</v>
      </c>
      <c r="C2995">
        <v>4.56431545317173E-2</v>
      </c>
    </row>
    <row r="2996" spans="1:3">
      <c r="A2996" t="s">
        <v>9694</v>
      </c>
      <c r="B2996">
        <v>48</v>
      </c>
      <c r="C2996">
        <v>5.4360136389732361E-2</v>
      </c>
    </row>
    <row r="2997" spans="1:3">
      <c r="A2997" t="s">
        <v>9695</v>
      </c>
      <c r="B2997">
        <v>134</v>
      </c>
      <c r="C2997">
        <v>0.10307691991329193</v>
      </c>
    </row>
    <row r="2998" spans="1:3">
      <c r="A2998" t="s">
        <v>9696</v>
      </c>
      <c r="B2998">
        <v>63</v>
      </c>
      <c r="C2998">
        <v>8.7016575038433075E-2</v>
      </c>
    </row>
    <row r="2999" spans="1:3">
      <c r="A2999" t="s">
        <v>9697</v>
      </c>
      <c r="B2999">
        <v>8</v>
      </c>
      <c r="C2999">
        <v>0.15384615957736969</v>
      </c>
    </row>
    <row r="3000" spans="1:3">
      <c r="A3000" t="s">
        <v>9698</v>
      </c>
      <c r="B3000">
        <v>11</v>
      </c>
      <c r="C3000">
        <v>0.21153846383094788</v>
      </c>
    </row>
    <row r="3001" spans="1:3">
      <c r="A3001" t="s">
        <v>9699</v>
      </c>
      <c r="B3001">
        <v>4</v>
      </c>
      <c r="C3001">
        <v>7.8431375324726105E-2</v>
      </c>
    </row>
    <row r="3002" spans="1:3">
      <c r="A3002" t="s">
        <v>9700</v>
      </c>
      <c r="B3002">
        <v>11</v>
      </c>
      <c r="C3002">
        <v>0.16923077404499054</v>
      </c>
    </row>
    <row r="3003" spans="1:3">
      <c r="A3003" t="s">
        <v>9701</v>
      </c>
      <c r="B3003">
        <v>34</v>
      </c>
      <c r="C3003">
        <v>0.15454545617103577</v>
      </c>
    </row>
    <row r="3004" spans="1:3">
      <c r="A3004" t="s">
        <v>9702</v>
      </c>
      <c r="B3004">
        <v>12</v>
      </c>
      <c r="C3004">
        <v>6.9364160299301147E-2</v>
      </c>
    </row>
    <row r="3005" spans="1:3">
      <c r="A3005" t="s">
        <v>9703</v>
      </c>
      <c r="B3005">
        <v>8</v>
      </c>
      <c r="C3005">
        <v>4.3010752648115158E-2</v>
      </c>
    </row>
    <row r="3006" spans="1:3">
      <c r="A3006" t="s">
        <v>9704</v>
      </c>
      <c r="B3006">
        <v>9</v>
      </c>
      <c r="C3006">
        <v>6.2068965286016464E-2</v>
      </c>
    </row>
    <row r="3007" spans="1:3">
      <c r="A3007" t="s">
        <v>9705</v>
      </c>
      <c r="B3007">
        <v>29</v>
      </c>
      <c r="C3007">
        <v>5.75396828353405E-2</v>
      </c>
    </row>
    <row r="3008" spans="1:3">
      <c r="A3008" t="s">
        <v>9706</v>
      </c>
      <c r="B3008">
        <v>71</v>
      </c>
      <c r="C3008">
        <v>0.1232638880610466</v>
      </c>
    </row>
    <row r="3009" spans="1:3">
      <c r="A3009" t="s">
        <v>9707</v>
      </c>
      <c r="B3009">
        <v>11</v>
      </c>
      <c r="C3009">
        <v>0.21153846383094788</v>
      </c>
    </row>
    <row r="3010" spans="1:3">
      <c r="A3010" t="s">
        <v>9708</v>
      </c>
      <c r="B3010">
        <v>9</v>
      </c>
      <c r="C3010">
        <v>0.18367347121238708</v>
      </c>
    </row>
    <row r="3011" spans="1:3">
      <c r="A3011" t="s">
        <v>9709</v>
      </c>
      <c r="B3011">
        <v>3</v>
      </c>
      <c r="C3011">
        <v>7.3170728981494904E-2</v>
      </c>
    </row>
    <row r="3012" spans="1:3">
      <c r="A3012" t="s">
        <v>9710</v>
      </c>
      <c r="B3012">
        <v>12</v>
      </c>
      <c r="C3012">
        <v>0.21818181872367859</v>
      </c>
    </row>
    <row r="3013" spans="1:3">
      <c r="A3013" t="s">
        <v>9711</v>
      </c>
      <c r="B3013">
        <v>35</v>
      </c>
      <c r="C3013">
        <v>0.17766498029232025</v>
      </c>
    </row>
    <row r="3014" spans="1:3">
      <c r="A3014" t="s">
        <v>9712</v>
      </c>
      <c r="B3014">
        <v>18</v>
      </c>
      <c r="C3014">
        <v>0.140625</v>
      </c>
    </row>
    <row r="3015" spans="1:3">
      <c r="A3015" t="s">
        <v>9713</v>
      </c>
      <c r="B3015">
        <v>15</v>
      </c>
      <c r="C3015">
        <v>9.6774190664291382E-2</v>
      </c>
    </row>
    <row r="3016" spans="1:3">
      <c r="A3016" t="s">
        <v>9714</v>
      </c>
      <c r="B3016">
        <v>3</v>
      </c>
      <c r="C3016">
        <v>3.125E-2</v>
      </c>
    </row>
    <row r="3017" spans="1:3">
      <c r="A3017" t="s">
        <v>9715</v>
      </c>
      <c r="B3017">
        <v>36</v>
      </c>
      <c r="C3017">
        <v>9.4986803829669952E-2</v>
      </c>
    </row>
    <row r="3018" spans="1:3">
      <c r="A3018" t="s">
        <v>9716</v>
      </c>
      <c r="B3018">
        <v>19</v>
      </c>
      <c r="C3018">
        <v>0.18269230425357819</v>
      </c>
    </row>
    <row r="3019" spans="1:3">
      <c r="A3019" t="s">
        <v>9717</v>
      </c>
      <c r="B3019">
        <v>20</v>
      </c>
      <c r="C3019">
        <v>0.19801980257034302</v>
      </c>
    </row>
    <row r="3020" spans="1:3">
      <c r="A3020" t="s">
        <v>9718</v>
      </c>
      <c r="B3020">
        <v>7</v>
      </c>
      <c r="C3020">
        <v>7.6086953282356262E-2</v>
      </c>
    </row>
    <row r="3021" spans="1:3">
      <c r="A3021" t="s">
        <v>9719</v>
      </c>
      <c r="B3021">
        <v>23</v>
      </c>
      <c r="C3021">
        <v>0.19166666269302368</v>
      </c>
    </row>
    <row r="3022" spans="1:3">
      <c r="A3022" t="s">
        <v>9720</v>
      </c>
      <c r="B3022">
        <v>69</v>
      </c>
      <c r="C3022">
        <v>0.16546761989593506</v>
      </c>
    </row>
    <row r="3023" spans="1:3">
      <c r="A3023" t="s">
        <v>9721</v>
      </c>
      <c r="B3023">
        <v>30</v>
      </c>
      <c r="C3023">
        <v>9.9667772650718689E-2</v>
      </c>
    </row>
    <row r="3024" spans="1:3">
      <c r="A3024" t="s">
        <v>9722</v>
      </c>
      <c r="B3024">
        <v>23</v>
      </c>
      <c r="C3024">
        <v>6.7448683083057404E-2</v>
      </c>
    </row>
    <row r="3025" spans="1:3">
      <c r="A3025" t="s">
        <v>9723</v>
      </c>
      <c r="B3025">
        <v>12</v>
      </c>
      <c r="C3025">
        <v>4.9792531877756119E-2</v>
      </c>
    </row>
    <row r="3026" spans="1:3">
      <c r="A3026" t="s">
        <v>9724</v>
      </c>
      <c r="B3026">
        <v>65</v>
      </c>
      <c r="C3026">
        <v>7.3612682521343231E-2</v>
      </c>
    </row>
    <row r="3027" spans="1:3">
      <c r="A3027" t="s">
        <v>9725</v>
      </c>
      <c r="B3027">
        <v>222</v>
      </c>
      <c r="C3027">
        <v>0.17076922953128815</v>
      </c>
    </row>
    <row r="3028" spans="1:3">
      <c r="A3028" t="s">
        <v>9726</v>
      </c>
      <c r="B3028">
        <v>124</v>
      </c>
      <c r="C3028">
        <v>0.1712707132101059</v>
      </c>
    </row>
    <row r="3029" spans="1:3">
      <c r="A3029" t="s">
        <v>9727</v>
      </c>
      <c r="B3029">
        <v>10</v>
      </c>
      <c r="C3029">
        <v>0.19230769574642181</v>
      </c>
    </row>
    <row r="3030" spans="1:3">
      <c r="A3030" t="s">
        <v>9728</v>
      </c>
      <c r="B3030">
        <v>6</v>
      </c>
      <c r="C3030">
        <v>0.11538461595773697</v>
      </c>
    </row>
    <row r="3031" spans="1:3">
      <c r="A3031" t="s">
        <v>9729</v>
      </c>
      <c r="B3031">
        <v>14</v>
      </c>
      <c r="C3031">
        <v>0.27450981736183167</v>
      </c>
    </row>
    <row r="3032" spans="1:3">
      <c r="A3032" t="s">
        <v>9730</v>
      </c>
      <c r="B3032">
        <v>13</v>
      </c>
      <c r="C3032">
        <v>0.20000000298023224</v>
      </c>
    </row>
    <row r="3033" spans="1:3">
      <c r="A3033" t="s">
        <v>9731</v>
      </c>
      <c r="B3033">
        <v>43</v>
      </c>
      <c r="C3033">
        <v>0.19545455276966095</v>
      </c>
    </row>
    <row r="3034" spans="1:3">
      <c r="A3034" t="s">
        <v>9732</v>
      </c>
      <c r="B3034">
        <v>33</v>
      </c>
      <c r="C3034">
        <v>0.19075144827365875</v>
      </c>
    </row>
    <row r="3035" spans="1:3">
      <c r="A3035" t="s">
        <v>9733</v>
      </c>
      <c r="B3035">
        <v>28</v>
      </c>
      <c r="C3035">
        <v>0.1505376398563385</v>
      </c>
    </row>
    <row r="3036" spans="1:3">
      <c r="A3036" t="s">
        <v>9734</v>
      </c>
      <c r="B3036">
        <v>20</v>
      </c>
      <c r="C3036">
        <v>0.13793103396892548</v>
      </c>
    </row>
    <row r="3037" spans="1:3">
      <c r="A3037" t="s">
        <v>9735</v>
      </c>
      <c r="B3037">
        <v>81</v>
      </c>
      <c r="C3037">
        <v>0.1607142835855484</v>
      </c>
    </row>
    <row r="3038" spans="1:3">
      <c r="A3038" t="s">
        <v>9736</v>
      </c>
      <c r="B3038">
        <v>98</v>
      </c>
      <c r="C3038">
        <v>0.1701388955116272</v>
      </c>
    </row>
    <row r="3039" spans="1:3">
      <c r="A3039" t="s">
        <v>9737</v>
      </c>
      <c r="B3039">
        <v>6</v>
      </c>
      <c r="C3039">
        <v>0.11538461595773697</v>
      </c>
    </row>
    <row r="3040" spans="1:3">
      <c r="A3040" t="s">
        <v>9738</v>
      </c>
      <c r="B3040">
        <v>6</v>
      </c>
      <c r="C3040">
        <v>0.12244898080825806</v>
      </c>
    </row>
    <row r="3041" spans="1:3">
      <c r="A3041" t="s">
        <v>9739</v>
      </c>
      <c r="B3041">
        <v>7</v>
      </c>
      <c r="C3041">
        <v>0.17073170840740204</v>
      </c>
    </row>
    <row r="3042" spans="1:3">
      <c r="A3042" t="s">
        <v>9740</v>
      </c>
      <c r="B3042">
        <v>11</v>
      </c>
      <c r="C3042">
        <v>0.20000000298023224</v>
      </c>
    </row>
    <row r="3043" spans="1:3">
      <c r="A3043" t="s">
        <v>9741</v>
      </c>
      <c r="B3043">
        <v>30</v>
      </c>
      <c r="C3043">
        <v>0.15228426456451416</v>
      </c>
    </row>
    <row r="3044" spans="1:3">
      <c r="A3044" t="s">
        <v>9742</v>
      </c>
      <c r="B3044">
        <v>23</v>
      </c>
      <c r="C3044">
        <v>0.1796875</v>
      </c>
    </row>
    <row r="3045" spans="1:3">
      <c r="A3045" t="s">
        <v>9743</v>
      </c>
      <c r="B3045">
        <v>23</v>
      </c>
      <c r="C3045">
        <v>0.14838708937168121</v>
      </c>
    </row>
    <row r="3046" spans="1:3">
      <c r="A3046" t="s">
        <v>9744</v>
      </c>
      <c r="B3046">
        <v>22</v>
      </c>
      <c r="C3046">
        <v>0.2291666716337204</v>
      </c>
    </row>
    <row r="3047" spans="1:3">
      <c r="A3047" t="s">
        <v>9745</v>
      </c>
      <c r="B3047">
        <v>68</v>
      </c>
      <c r="C3047">
        <v>0.17941953241825104</v>
      </c>
    </row>
    <row r="3048" spans="1:3">
      <c r="A3048" t="s">
        <v>9746</v>
      </c>
      <c r="B3048">
        <v>16</v>
      </c>
      <c r="C3048">
        <v>0.15384615957736969</v>
      </c>
    </row>
    <row r="3049" spans="1:3">
      <c r="A3049" t="s">
        <v>9747</v>
      </c>
      <c r="B3049">
        <v>12</v>
      </c>
      <c r="C3049">
        <v>0.11881188303232193</v>
      </c>
    </row>
    <row r="3050" spans="1:3">
      <c r="A3050" t="s">
        <v>9748</v>
      </c>
      <c r="B3050">
        <v>21</v>
      </c>
      <c r="C3050">
        <v>0.22826087474822998</v>
      </c>
    </row>
    <row r="3051" spans="1:3">
      <c r="A3051" t="s">
        <v>9749</v>
      </c>
      <c r="B3051">
        <v>24</v>
      </c>
      <c r="C3051">
        <v>0.20000000298023224</v>
      </c>
    </row>
    <row r="3052" spans="1:3">
      <c r="A3052" t="s">
        <v>9750</v>
      </c>
      <c r="B3052">
        <v>73</v>
      </c>
      <c r="C3052">
        <v>0.1750599592924118</v>
      </c>
    </row>
    <row r="3053" spans="1:3">
      <c r="A3053" t="s">
        <v>9751</v>
      </c>
      <c r="B3053">
        <v>56</v>
      </c>
      <c r="C3053">
        <v>0.18604651093482971</v>
      </c>
    </row>
    <row r="3054" spans="1:3">
      <c r="A3054" t="s">
        <v>9752</v>
      </c>
      <c r="B3054">
        <v>51</v>
      </c>
      <c r="C3054">
        <v>0.14956012368202209</v>
      </c>
    </row>
    <row r="3055" spans="1:3">
      <c r="A3055" t="s">
        <v>9753</v>
      </c>
      <c r="B3055">
        <v>42</v>
      </c>
      <c r="C3055">
        <v>0.17427386343479156</v>
      </c>
    </row>
    <row r="3056" spans="1:3">
      <c r="A3056" t="s">
        <v>9754</v>
      </c>
      <c r="B3056">
        <v>149</v>
      </c>
      <c r="C3056">
        <v>0.16874292492866516</v>
      </c>
    </row>
    <row r="3057" spans="1:3">
      <c r="A3057" t="s">
        <v>9755</v>
      </c>
      <c r="B3057">
        <v>66</v>
      </c>
      <c r="C3057">
        <v>5.0769232213497162E-2</v>
      </c>
    </row>
    <row r="3058" spans="1:3">
      <c r="A3058" t="s">
        <v>9756</v>
      </c>
      <c r="B3058">
        <v>44</v>
      </c>
      <c r="C3058">
        <v>6.077348068356514E-2</v>
      </c>
    </row>
    <row r="3059" spans="1:3">
      <c r="A3059" t="s">
        <v>9757</v>
      </c>
      <c r="B3059">
        <v>3</v>
      </c>
      <c r="C3059">
        <v>5.7692307978868484E-2</v>
      </c>
    </row>
    <row r="3060" spans="1:3">
      <c r="A3060" t="s">
        <v>9758</v>
      </c>
      <c r="B3060">
        <v>0</v>
      </c>
      <c r="C3060">
        <v>0</v>
      </c>
    </row>
    <row r="3061" spans="1:3">
      <c r="A3061" t="s">
        <v>9759</v>
      </c>
      <c r="B3061">
        <v>4</v>
      </c>
      <c r="C3061">
        <v>7.8431375324726105E-2</v>
      </c>
    </row>
    <row r="3062" spans="1:3">
      <c r="A3062" t="s">
        <v>9760</v>
      </c>
      <c r="B3062">
        <v>2</v>
      </c>
      <c r="C3062">
        <v>3.0769230797886848E-2</v>
      </c>
    </row>
    <row r="3063" spans="1:3">
      <c r="A3063" t="s">
        <v>9761</v>
      </c>
      <c r="B3063">
        <v>9</v>
      </c>
      <c r="C3063">
        <v>4.0909089148044586E-2</v>
      </c>
    </row>
    <row r="3064" spans="1:3">
      <c r="A3064" t="s">
        <v>9762</v>
      </c>
      <c r="B3064">
        <v>10</v>
      </c>
      <c r="C3064">
        <v>5.780346691608429E-2</v>
      </c>
    </row>
    <row r="3065" spans="1:3">
      <c r="A3065" t="s">
        <v>9763</v>
      </c>
      <c r="B3065">
        <v>12</v>
      </c>
      <c r="C3065">
        <v>6.4516127109527588E-2</v>
      </c>
    </row>
    <row r="3066" spans="1:3">
      <c r="A3066" t="s">
        <v>9764</v>
      </c>
      <c r="B3066">
        <v>13</v>
      </c>
      <c r="C3066">
        <v>8.9655175805091858E-2</v>
      </c>
    </row>
    <row r="3067" spans="1:3">
      <c r="A3067" t="s">
        <v>9765</v>
      </c>
      <c r="B3067">
        <v>35</v>
      </c>
      <c r="C3067">
        <v>6.9444447755813599E-2</v>
      </c>
    </row>
    <row r="3068" spans="1:3">
      <c r="A3068" t="s">
        <v>9766</v>
      </c>
      <c r="B3068">
        <v>22</v>
      </c>
      <c r="C3068">
        <v>3.81944440305233E-2</v>
      </c>
    </row>
    <row r="3069" spans="1:3">
      <c r="A3069" t="s">
        <v>9767</v>
      </c>
      <c r="B3069">
        <v>3</v>
      </c>
      <c r="C3069">
        <v>5.7692307978868484E-2</v>
      </c>
    </row>
    <row r="3070" spans="1:3">
      <c r="A3070" t="s">
        <v>9768</v>
      </c>
      <c r="B3070">
        <v>1</v>
      </c>
      <c r="C3070">
        <v>2.0408162847161293E-2</v>
      </c>
    </row>
    <row r="3071" spans="1:3">
      <c r="A3071" t="s">
        <v>9769</v>
      </c>
      <c r="B3071">
        <v>1</v>
      </c>
      <c r="C3071">
        <v>2.4390242993831635E-2</v>
      </c>
    </row>
    <row r="3072" spans="1:3">
      <c r="A3072" t="s">
        <v>9770</v>
      </c>
      <c r="B3072">
        <v>2</v>
      </c>
      <c r="C3072">
        <v>3.6363635212182999E-2</v>
      </c>
    </row>
    <row r="3073" spans="1:3">
      <c r="A3073" t="s">
        <v>9771</v>
      </c>
      <c r="B3073">
        <v>7</v>
      </c>
      <c r="C3073">
        <v>3.553299605846405E-2</v>
      </c>
    </row>
    <row r="3074" spans="1:3">
      <c r="A3074" t="s">
        <v>9772</v>
      </c>
      <c r="B3074">
        <v>6</v>
      </c>
      <c r="C3074">
        <v>4.6875E-2</v>
      </c>
    </row>
    <row r="3075" spans="1:3">
      <c r="A3075" t="s">
        <v>9773</v>
      </c>
      <c r="B3075">
        <v>5</v>
      </c>
      <c r="C3075">
        <v>3.2258063554763794E-2</v>
      </c>
    </row>
    <row r="3076" spans="1:3">
      <c r="A3076" t="s">
        <v>9774</v>
      </c>
      <c r="B3076">
        <v>4</v>
      </c>
      <c r="C3076">
        <v>4.1666667908430099E-2</v>
      </c>
    </row>
    <row r="3077" spans="1:3">
      <c r="A3077" t="s">
        <v>9775</v>
      </c>
      <c r="B3077">
        <v>15</v>
      </c>
      <c r="C3077">
        <v>3.9577838033437729E-2</v>
      </c>
    </row>
    <row r="3078" spans="1:3">
      <c r="A3078" t="s">
        <v>9776</v>
      </c>
      <c r="B3078">
        <v>6</v>
      </c>
      <c r="C3078">
        <v>5.7692307978868484E-2</v>
      </c>
    </row>
    <row r="3079" spans="1:3">
      <c r="A3079" t="s">
        <v>9777</v>
      </c>
      <c r="B3079">
        <v>1</v>
      </c>
      <c r="C3079">
        <v>9.900989942252636E-3</v>
      </c>
    </row>
    <row r="3080" spans="1:3">
      <c r="A3080" t="s">
        <v>9778</v>
      </c>
      <c r="B3080">
        <v>5</v>
      </c>
      <c r="C3080">
        <v>5.4347824305295944E-2</v>
      </c>
    </row>
    <row r="3081" spans="1:3">
      <c r="A3081" t="s">
        <v>9779</v>
      </c>
      <c r="B3081">
        <v>4</v>
      </c>
      <c r="C3081">
        <v>3.3333335071802139E-2</v>
      </c>
    </row>
    <row r="3082" spans="1:3">
      <c r="A3082" t="s">
        <v>9780</v>
      </c>
      <c r="B3082">
        <v>16</v>
      </c>
      <c r="C3082">
        <v>3.8369305431842804E-2</v>
      </c>
    </row>
    <row r="3083" spans="1:3">
      <c r="A3083" t="s">
        <v>9781</v>
      </c>
      <c r="B3083">
        <v>16</v>
      </c>
      <c r="C3083">
        <v>5.3156144917011261E-2</v>
      </c>
    </row>
    <row r="3084" spans="1:3">
      <c r="A3084" t="s">
        <v>9782</v>
      </c>
      <c r="B3084">
        <v>17</v>
      </c>
      <c r="C3084">
        <v>4.9853373318910599E-2</v>
      </c>
    </row>
    <row r="3085" spans="1:3">
      <c r="A3085" t="s">
        <v>9783</v>
      </c>
      <c r="B3085">
        <v>17</v>
      </c>
      <c r="C3085">
        <v>7.0539422333240509E-2</v>
      </c>
    </row>
    <row r="3086" spans="1:3">
      <c r="A3086" t="s">
        <v>9784</v>
      </c>
      <c r="B3086">
        <v>50</v>
      </c>
      <c r="C3086">
        <v>5.6625142693519592E-2</v>
      </c>
    </row>
    <row r="3087" spans="1:3">
      <c r="A3087" t="s">
        <v>9785</v>
      </c>
      <c r="B3087">
        <v>559</v>
      </c>
      <c r="C3087">
        <v>0.43000000715255737</v>
      </c>
    </row>
    <row r="3088" spans="1:3">
      <c r="A3088" t="s">
        <v>9786</v>
      </c>
      <c r="B3088">
        <v>327</v>
      </c>
      <c r="C3088">
        <v>0.45165744423866272</v>
      </c>
    </row>
    <row r="3089" spans="1:3">
      <c r="A3089" t="s">
        <v>9787</v>
      </c>
      <c r="B3089">
        <v>13</v>
      </c>
      <c r="C3089">
        <v>0.25</v>
      </c>
    </row>
    <row r="3090" spans="1:3">
      <c r="A3090" t="s">
        <v>9788</v>
      </c>
      <c r="B3090">
        <v>9</v>
      </c>
      <c r="C3090">
        <v>0.17307692766189575</v>
      </c>
    </row>
    <row r="3091" spans="1:3">
      <c r="A3091" t="s">
        <v>9789</v>
      </c>
      <c r="B3091">
        <v>14</v>
      </c>
      <c r="C3091">
        <v>0.27450981736183167</v>
      </c>
    </row>
    <row r="3092" spans="1:3">
      <c r="A3092" t="s">
        <v>9790</v>
      </c>
      <c r="B3092">
        <v>16</v>
      </c>
      <c r="C3092">
        <v>0.24615384638309479</v>
      </c>
    </row>
    <row r="3093" spans="1:3">
      <c r="A3093" t="s">
        <v>9791</v>
      </c>
      <c r="B3093">
        <v>52</v>
      </c>
      <c r="C3093">
        <v>0.23636363446712494</v>
      </c>
    </row>
    <row r="3094" spans="1:3">
      <c r="A3094" t="s">
        <v>9792</v>
      </c>
      <c r="B3094">
        <v>89</v>
      </c>
      <c r="C3094">
        <v>0.51445084810256958</v>
      </c>
    </row>
    <row r="3095" spans="1:3">
      <c r="A3095" t="s">
        <v>9793</v>
      </c>
      <c r="B3095">
        <v>101</v>
      </c>
      <c r="C3095">
        <v>0.54301077127456665</v>
      </c>
    </row>
    <row r="3096" spans="1:3">
      <c r="A3096" t="s">
        <v>9794</v>
      </c>
      <c r="B3096">
        <v>85</v>
      </c>
      <c r="C3096">
        <v>0.58620691299438477</v>
      </c>
    </row>
    <row r="3097" spans="1:3">
      <c r="A3097" t="s">
        <v>9795</v>
      </c>
      <c r="B3097">
        <v>275</v>
      </c>
      <c r="C3097">
        <v>0.545634925365448</v>
      </c>
    </row>
    <row r="3098" spans="1:3">
      <c r="A3098" t="s">
        <v>9796</v>
      </c>
      <c r="B3098">
        <v>232</v>
      </c>
      <c r="C3098">
        <v>0.40277779102325439</v>
      </c>
    </row>
    <row r="3099" spans="1:3">
      <c r="A3099" t="s">
        <v>9797</v>
      </c>
      <c r="B3099">
        <v>6</v>
      </c>
      <c r="C3099">
        <v>0.11538461595773697</v>
      </c>
    </row>
    <row r="3100" spans="1:3">
      <c r="A3100" t="s">
        <v>9798</v>
      </c>
      <c r="B3100">
        <v>8</v>
      </c>
      <c r="C3100">
        <v>0.16326530277729034</v>
      </c>
    </row>
    <row r="3101" spans="1:3">
      <c r="A3101" t="s">
        <v>9799</v>
      </c>
      <c r="B3101">
        <v>9</v>
      </c>
      <c r="C3101">
        <v>0.21951219439506531</v>
      </c>
    </row>
    <row r="3102" spans="1:3">
      <c r="A3102" t="s">
        <v>9800</v>
      </c>
      <c r="B3102">
        <v>15</v>
      </c>
      <c r="C3102">
        <v>0.27272728085517883</v>
      </c>
    </row>
    <row r="3103" spans="1:3">
      <c r="A3103" t="s">
        <v>9801</v>
      </c>
      <c r="B3103">
        <v>38</v>
      </c>
      <c r="C3103">
        <v>0.19289340078830719</v>
      </c>
    </row>
    <row r="3104" spans="1:3">
      <c r="A3104" t="s">
        <v>9802</v>
      </c>
      <c r="B3104">
        <v>49</v>
      </c>
      <c r="C3104">
        <v>0.3828125</v>
      </c>
    </row>
    <row r="3105" spans="1:3">
      <c r="A3105" t="s">
        <v>9803</v>
      </c>
      <c r="B3105">
        <v>89</v>
      </c>
      <c r="C3105">
        <v>0.57419353723526001</v>
      </c>
    </row>
    <row r="3106" spans="1:3">
      <c r="A3106" t="s">
        <v>9804</v>
      </c>
      <c r="B3106">
        <v>56</v>
      </c>
      <c r="C3106">
        <v>0.58333331346511841</v>
      </c>
    </row>
    <row r="3107" spans="1:3">
      <c r="A3107" t="s">
        <v>9805</v>
      </c>
      <c r="B3107">
        <v>194</v>
      </c>
      <c r="C3107">
        <v>0.51187336444854736</v>
      </c>
    </row>
    <row r="3108" spans="1:3">
      <c r="A3108" t="s">
        <v>9806</v>
      </c>
      <c r="B3108">
        <v>19</v>
      </c>
      <c r="C3108">
        <v>0.18269230425357819</v>
      </c>
    </row>
    <row r="3109" spans="1:3">
      <c r="A3109" t="s">
        <v>9807</v>
      </c>
      <c r="B3109">
        <v>17</v>
      </c>
      <c r="C3109">
        <v>0.16831682622432709</v>
      </c>
    </row>
    <row r="3110" spans="1:3">
      <c r="A3110" t="s">
        <v>9808</v>
      </c>
      <c r="B3110">
        <v>23</v>
      </c>
      <c r="C3110">
        <v>0.25</v>
      </c>
    </row>
    <row r="3111" spans="1:3">
      <c r="A3111" t="s">
        <v>9809</v>
      </c>
      <c r="B3111">
        <v>31</v>
      </c>
      <c r="C3111">
        <v>0.25833332538604736</v>
      </c>
    </row>
    <row r="3112" spans="1:3">
      <c r="A3112" t="s">
        <v>9810</v>
      </c>
      <c r="B3112">
        <v>90</v>
      </c>
      <c r="C3112">
        <v>0.2158273309469223</v>
      </c>
    </row>
    <row r="3113" spans="1:3">
      <c r="A3113" t="s">
        <v>9811</v>
      </c>
      <c r="B3113">
        <v>138</v>
      </c>
      <c r="C3113">
        <v>0.45847177505493164</v>
      </c>
    </row>
    <row r="3114" spans="1:3">
      <c r="A3114" t="s">
        <v>9812</v>
      </c>
      <c r="B3114">
        <v>190</v>
      </c>
      <c r="C3114">
        <v>0.55718475580215454</v>
      </c>
    </row>
    <row r="3115" spans="1:3">
      <c r="A3115" t="s">
        <v>9813</v>
      </c>
      <c r="B3115">
        <v>141</v>
      </c>
      <c r="C3115">
        <v>0.58506226539611816</v>
      </c>
    </row>
    <row r="3116" spans="1:3">
      <c r="A3116" t="s">
        <v>9814</v>
      </c>
      <c r="B3116">
        <v>469</v>
      </c>
      <c r="C3116">
        <v>0.53114384412765503</v>
      </c>
    </row>
    <row r="3117" spans="1:3">
      <c r="A3117" t="s">
        <v>9815</v>
      </c>
      <c r="B3117">
        <v>2</v>
      </c>
      <c r="C3117">
        <v>1.5384615398943424E-3</v>
      </c>
    </row>
    <row r="3118" spans="1:3">
      <c r="A3118" t="s">
        <v>9816</v>
      </c>
      <c r="B3118">
        <v>0</v>
      </c>
      <c r="C3118">
        <v>0</v>
      </c>
    </row>
    <row r="3119" spans="1:3">
      <c r="A3119" t="s">
        <v>9817</v>
      </c>
      <c r="B3119">
        <v>0</v>
      </c>
      <c r="C3119">
        <v>0</v>
      </c>
    </row>
    <row r="3120" spans="1:3">
      <c r="A3120" t="s">
        <v>9818</v>
      </c>
      <c r="B3120">
        <v>0</v>
      </c>
      <c r="C3120">
        <v>0</v>
      </c>
    </row>
    <row r="3121" spans="1:3">
      <c r="A3121" t="s">
        <v>9819</v>
      </c>
      <c r="B3121">
        <v>0</v>
      </c>
      <c r="C3121">
        <v>0</v>
      </c>
    </row>
    <row r="3122" spans="1:3">
      <c r="A3122" t="s">
        <v>9820</v>
      </c>
      <c r="B3122">
        <v>0</v>
      </c>
      <c r="C3122">
        <v>0</v>
      </c>
    </row>
    <row r="3123" spans="1:3">
      <c r="A3123" t="s">
        <v>9821</v>
      </c>
      <c r="B3123">
        <v>0</v>
      </c>
      <c r="C3123">
        <v>0</v>
      </c>
    </row>
    <row r="3124" spans="1:3">
      <c r="A3124" t="s">
        <v>9822</v>
      </c>
      <c r="B3124">
        <v>0</v>
      </c>
      <c r="C3124">
        <v>0</v>
      </c>
    </row>
    <row r="3125" spans="1:3">
      <c r="A3125" t="s">
        <v>9823</v>
      </c>
      <c r="B3125">
        <v>0</v>
      </c>
      <c r="C3125">
        <v>0</v>
      </c>
    </row>
    <row r="3126" spans="1:3">
      <c r="A3126" t="s">
        <v>9824</v>
      </c>
      <c r="B3126">
        <v>0</v>
      </c>
      <c r="C3126">
        <v>0</v>
      </c>
    </row>
    <row r="3127" spans="1:3">
      <c r="A3127" t="s">
        <v>9825</v>
      </c>
      <c r="B3127">
        <v>0</v>
      </c>
      <c r="C3127">
        <v>0</v>
      </c>
    </row>
    <row r="3128" spans="1:3">
      <c r="A3128" t="s">
        <v>9826</v>
      </c>
      <c r="B3128">
        <v>2</v>
      </c>
      <c r="C3128">
        <v>3.4722222480922937E-3</v>
      </c>
    </row>
    <row r="3129" spans="1:3">
      <c r="A3129" t="s">
        <v>9827</v>
      </c>
      <c r="B3129">
        <v>0</v>
      </c>
      <c r="C3129">
        <v>0</v>
      </c>
    </row>
    <row r="3130" spans="1:3">
      <c r="A3130" t="s">
        <v>9828</v>
      </c>
      <c r="B3130">
        <v>1</v>
      </c>
      <c r="C3130">
        <v>2.0408162847161293E-2</v>
      </c>
    </row>
    <row r="3131" spans="1:3">
      <c r="A3131" t="s">
        <v>9829</v>
      </c>
      <c r="B3131">
        <v>0</v>
      </c>
      <c r="C3131">
        <v>0</v>
      </c>
    </row>
    <row r="3132" spans="1:3">
      <c r="A3132" t="s">
        <v>9830</v>
      </c>
      <c r="B3132">
        <v>0</v>
      </c>
      <c r="C3132">
        <v>0</v>
      </c>
    </row>
    <row r="3133" spans="1:3">
      <c r="A3133" t="s">
        <v>9831</v>
      </c>
      <c r="B3133">
        <v>1</v>
      </c>
      <c r="C3133">
        <v>5.0761420279741287E-3</v>
      </c>
    </row>
    <row r="3134" spans="1:3">
      <c r="A3134" t="s">
        <v>9832</v>
      </c>
      <c r="B3134">
        <v>0</v>
      </c>
      <c r="C3134">
        <v>0</v>
      </c>
    </row>
    <row r="3135" spans="1:3">
      <c r="A3135" t="s">
        <v>9833</v>
      </c>
      <c r="B3135">
        <v>1</v>
      </c>
      <c r="C3135">
        <v>6.4516128040850163E-3</v>
      </c>
    </row>
    <row r="3136" spans="1:3">
      <c r="A3136" t="s">
        <v>9834</v>
      </c>
      <c r="B3136">
        <v>0</v>
      </c>
      <c r="C3136">
        <v>0</v>
      </c>
    </row>
    <row r="3137" spans="1:3">
      <c r="A3137" t="s">
        <v>9835</v>
      </c>
      <c r="B3137">
        <v>1</v>
      </c>
      <c r="C3137">
        <v>2.6385225355625153E-3</v>
      </c>
    </row>
    <row r="3138" spans="1:3">
      <c r="A3138" t="s">
        <v>9836</v>
      </c>
      <c r="B3138">
        <v>0</v>
      </c>
      <c r="C3138">
        <v>0</v>
      </c>
    </row>
    <row r="3139" spans="1:3">
      <c r="A3139" t="s">
        <v>9837</v>
      </c>
      <c r="B3139">
        <v>1</v>
      </c>
      <c r="C3139">
        <v>9.900989942252636E-3</v>
      </c>
    </row>
    <row r="3140" spans="1:3">
      <c r="A3140" t="s">
        <v>9838</v>
      </c>
      <c r="B3140">
        <v>0</v>
      </c>
      <c r="C3140">
        <v>0</v>
      </c>
    </row>
    <row r="3141" spans="1:3">
      <c r="A3141" t="s">
        <v>9839</v>
      </c>
      <c r="B3141">
        <v>0</v>
      </c>
      <c r="C3141">
        <v>0</v>
      </c>
    </row>
    <row r="3142" spans="1:3">
      <c r="A3142" t="s">
        <v>9840</v>
      </c>
      <c r="B3142">
        <v>1</v>
      </c>
      <c r="C3142">
        <v>2.3980815894901752E-3</v>
      </c>
    </row>
    <row r="3143" spans="1:3">
      <c r="A3143" t="s">
        <v>9841</v>
      </c>
      <c r="B3143">
        <v>0</v>
      </c>
      <c r="C3143">
        <v>0</v>
      </c>
    </row>
    <row r="3144" spans="1:3">
      <c r="A3144" t="s">
        <v>9842</v>
      </c>
      <c r="B3144">
        <v>1</v>
      </c>
      <c r="C3144">
        <v>2.9325513169169426E-3</v>
      </c>
    </row>
    <row r="3145" spans="1:3">
      <c r="A3145" t="s">
        <v>9843</v>
      </c>
      <c r="B3145">
        <v>0</v>
      </c>
      <c r="C3145">
        <v>0</v>
      </c>
    </row>
    <row r="3146" spans="1:3">
      <c r="A3146" t="s">
        <v>9844</v>
      </c>
      <c r="B3146">
        <v>1</v>
      </c>
      <c r="C3146">
        <v>1.1325028026476502E-3</v>
      </c>
    </row>
    <row r="3147" spans="1:3">
      <c r="A3147" t="s">
        <v>10817</v>
      </c>
      <c r="B3147">
        <v>57</v>
      </c>
      <c r="C3147">
        <v>0.13286712765693665</v>
      </c>
    </row>
    <row r="3148" spans="1:3">
      <c r="A3148" t="s">
        <v>10818</v>
      </c>
      <c r="B3148">
        <v>33</v>
      </c>
      <c r="C3148">
        <v>0.19411765038967133</v>
      </c>
    </row>
    <row r="3149" spans="1:3">
      <c r="A3149" t="s">
        <v>10819</v>
      </c>
      <c r="B3149">
        <v>18</v>
      </c>
      <c r="C3149">
        <v>0.12244898080825806</v>
      </c>
    </row>
    <row r="3150" spans="1:3">
      <c r="A3150" t="s">
        <v>10820</v>
      </c>
      <c r="B3150">
        <v>6</v>
      </c>
      <c r="C3150">
        <v>5.35714291036129E-2</v>
      </c>
    </row>
    <row r="3151" spans="1:3">
      <c r="A3151" t="s">
        <v>10821</v>
      </c>
      <c r="B3151">
        <v>15</v>
      </c>
      <c r="C3151">
        <v>8.1081077456474304E-2</v>
      </c>
    </row>
    <row r="3152" spans="1:3">
      <c r="A3152" t="s">
        <v>10822</v>
      </c>
      <c r="B3152">
        <v>9</v>
      </c>
      <c r="C3152">
        <v>0.1607142835855484</v>
      </c>
    </row>
    <row r="3153" spans="1:3">
      <c r="A3153" t="s">
        <v>10823</v>
      </c>
      <c r="B3153">
        <v>3</v>
      </c>
      <c r="C3153">
        <v>4.9180328845977783E-2</v>
      </c>
    </row>
    <row r="3154" spans="1:3">
      <c r="A3154" t="s">
        <v>10824</v>
      </c>
      <c r="B3154">
        <v>3</v>
      </c>
      <c r="C3154">
        <v>4.4117648154497147E-2</v>
      </c>
    </row>
    <row r="3155" spans="1:3">
      <c r="A3155" t="s">
        <v>10825</v>
      </c>
      <c r="B3155">
        <v>13</v>
      </c>
      <c r="C3155">
        <v>7.6023392379283905E-2</v>
      </c>
    </row>
    <row r="3156" spans="1:3">
      <c r="A3156" t="s">
        <v>10826</v>
      </c>
      <c r="B3156">
        <v>6</v>
      </c>
      <c r="C3156">
        <v>9.2307694256305695E-2</v>
      </c>
    </row>
    <row r="3157" spans="1:3">
      <c r="A3157" t="s">
        <v>10827</v>
      </c>
      <c r="B3157">
        <v>7</v>
      </c>
      <c r="C3157">
        <v>0.11290322244167328</v>
      </c>
    </row>
    <row r="3158" spans="1:3">
      <c r="A3158" t="s">
        <v>10828</v>
      </c>
      <c r="B3158">
        <v>0</v>
      </c>
      <c r="C3158">
        <v>0</v>
      </c>
    </row>
    <row r="3159" spans="1:3">
      <c r="A3159" t="s">
        <v>10829</v>
      </c>
      <c r="B3159">
        <v>16</v>
      </c>
      <c r="C3159">
        <v>0.16326530277729034</v>
      </c>
    </row>
    <row r="3160" spans="1:3">
      <c r="A3160" t="s">
        <v>10830</v>
      </c>
      <c r="B3160">
        <v>9</v>
      </c>
      <c r="C3160">
        <v>0.18367347121238708</v>
      </c>
    </row>
    <row r="3161" spans="1:3">
      <c r="A3161" t="s">
        <v>10831</v>
      </c>
      <c r="B3161">
        <v>5</v>
      </c>
      <c r="C3161">
        <v>0.18518517911434174</v>
      </c>
    </row>
    <row r="3162" spans="1:3">
      <c r="A3162" t="s">
        <v>10832</v>
      </c>
      <c r="B3162">
        <v>2</v>
      </c>
      <c r="C3162">
        <v>9.0909093618392944E-2</v>
      </c>
    </row>
    <row r="3163" spans="1:3">
      <c r="A3163" t="s">
        <v>10833</v>
      </c>
      <c r="B3163">
        <v>57</v>
      </c>
      <c r="C3163">
        <v>0.16764706373214722</v>
      </c>
    </row>
    <row r="3164" spans="1:3">
      <c r="A3164" t="s">
        <v>10834</v>
      </c>
      <c r="B3164">
        <v>33</v>
      </c>
      <c r="C3164">
        <v>0.1111111119389534</v>
      </c>
    </row>
    <row r="3165" spans="1:3">
      <c r="A3165" t="s">
        <v>10835</v>
      </c>
      <c r="B3165">
        <v>11</v>
      </c>
      <c r="C3165">
        <v>4.471544548869133E-2</v>
      </c>
    </row>
    <row r="3166" spans="1:3">
      <c r="A3166" t="s">
        <v>10836</v>
      </c>
      <c r="B3166">
        <v>26</v>
      </c>
      <c r="C3166">
        <v>6.0606062412261963E-2</v>
      </c>
    </row>
    <row r="3167" spans="1:3">
      <c r="A3167" t="s">
        <v>10837</v>
      </c>
      <c r="B3167">
        <v>13</v>
      </c>
      <c r="C3167">
        <v>7.6470591127872467E-2</v>
      </c>
    </row>
    <row r="3168" spans="1:3">
      <c r="A3168" t="s">
        <v>10838</v>
      </c>
      <c r="B3168">
        <v>8</v>
      </c>
      <c r="C3168">
        <v>5.4421767592430115E-2</v>
      </c>
    </row>
    <row r="3169" spans="1:3">
      <c r="A3169" t="s">
        <v>10839</v>
      </c>
      <c r="B3169">
        <v>5</v>
      </c>
      <c r="C3169">
        <v>4.46428582072258E-2</v>
      </c>
    </row>
    <row r="3170" spans="1:3">
      <c r="A3170" t="s">
        <v>10840</v>
      </c>
      <c r="B3170">
        <v>10</v>
      </c>
      <c r="C3170">
        <v>5.4054055362939835E-2</v>
      </c>
    </row>
    <row r="3171" spans="1:3">
      <c r="A3171" t="s">
        <v>10841</v>
      </c>
      <c r="B3171">
        <v>5</v>
      </c>
      <c r="C3171">
        <v>8.9285716414451599E-2</v>
      </c>
    </row>
    <row r="3172" spans="1:3">
      <c r="A3172" t="s">
        <v>10842</v>
      </c>
      <c r="B3172">
        <v>2</v>
      </c>
      <c r="C3172">
        <v>3.2786883413791656E-2</v>
      </c>
    </row>
    <row r="3173" spans="1:3">
      <c r="A3173" t="s">
        <v>10843</v>
      </c>
      <c r="B3173">
        <v>3</v>
      </c>
      <c r="C3173">
        <v>4.4117648154497147E-2</v>
      </c>
    </row>
    <row r="3174" spans="1:3">
      <c r="A3174" t="s">
        <v>10844</v>
      </c>
      <c r="B3174">
        <v>7</v>
      </c>
      <c r="C3174">
        <v>4.093567281961441E-2</v>
      </c>
    </row>
    <row r="3175" spans="1:3">
      <c r="A3175" t="s">
        <v>10845</v>
      </c>
      <c r="B3175">
        <v>4</v>
      </c>
      <c r="C3175">
        <v>6.1538461595773697E-2</v>
      </c>
    </row>
    <row r="3176" spans="1:3">
      <c r="A3176" t="s">
        <v>10846</v>
      </c>
      <c r="B3176">
        <v>2</v>
      </c>
      <c r="C3176">
        <v>3.2258063554763794E-2</v>
      </c>
    </row>
    <row r="3177" spans="1:3">
      <c r="A3177" t="s">
        <v>10847</v>
      </c>
      <c r="B3177">
        <v>1</v>
      </c>
      <c r="C3177">
        <v>2.2727273404598236E-2</v>
      </c>
    </row>
    <row r="3178" spans="1:3">
      <c r="A3178" t="s">
        <v>10848</v>
      </c>
      <c r="B3178">
        <v>5</v>
      </c>
      <c r="C3178">
        <v>5.1020409911870956E-2</v>
      </c>
    </row>
    <row r="3179" spans="1:3">
      <c r="A3179" t="s">
        <v>10849</v>
      </c>
      <c r="B3179">
        <v>2</v>
      </c>
      <c r="C3179">
        <v>4.0816325694322586E-2</v>
      </c>
    </row>
    <row r="3180" spans="1:3">
      <c r="A3180" t="s">
        <v>10850</v>
      </c>
      <c r="B3180">
        <v>2</v>
      </c>
      <c r="C3180">
        <v>7.4074074625968933E-2</v>
      </c>
    </row>
    <row r="3181" spans="1:3">
      <c r="A3181" t="s">
        <v>10851</v>
      </c>
      <c r="B3181">
        <v>1</v>
      </c>
      <c r="C3181">
        <v>4.5454546809196472E-2</v>
      </c>
    </row>
    <row r="3182" spans="1:3">
      <c r="A3182" t="s">
        <v>10852</v>
      </c>
      <c r="B3182">
        <v>24</v>
      </c>
      <c r="C3182">
        <v>7.0588238537311554E-2</v>
      </c>
    </row>
    <row r="3183" spans="1:3">
      <c r="A3183" t="s">
        <v>10853</v>
      </c>
      <c r="B3183">
        <v>14</v>
      </c>
      <c r="C3183">
        <v>4.7138046473264694E-2</v>
      </c>
    </row>
    <row r="3184" spans="1:3">
      <c r="A3184" t="s">
        <v>10854</v>
      </c>
      <c r="B3184">
        <v>10</v>
      </c>
      <c r="C3184">
        <v>4.0650404989719391E-2</v>
      </c>
    </row>
    <row r="3185" spans="1:3">
      <c r="A3185" t="s">
        <v>10855</v>
      </c>
      <c r="B3185">
        <v>27</v>
      </c>
      <c r="C3185">
        <v>6.2937065958976746E-2</v>
      </c>
    </row>
    <row r="3186" spans="1:3">
      <c r="A3186" t="s">
        <v>10856</v>
      </c>
      <c r="B3186">
        <v>14</v>
      </c>
      <c r="C3186">
        <v>8.235294371843338E-2</v>
      </c>
    </row>
    <row r="3187" spans="1:3">
      <c r="A3187" t="s">
        <v>10857</v>
      </c>
      <c r="B3187">
        <v>7</v>
      </c>
      <c r="C3187">
        <v>4.76190485060215E-2</v>
      </c>
    </row>
    <row r="3188" spans="1:3">
      <c r="A3188" t="s">
        <v>10858</v>
      </c>
      <c r="B3188">
        <v>6</v>
      </c>
      <c r="C3188">
        <v>5.35714291036129E-2</v>
      </c>
    </row>
    <row r="3189" spans="1:3">
      <c r="A3189" t="s">
        <v>10859</v>
      </c>
      <c r="B3189">
        <v>14</v>
      </c>
      <c r="C3189">
        <v>7.567567378282547E-2</v>
      </c>
    </row>
    <row r="3190" spans="1:3">
      <c r="A3190" t="s">
        <v>10860</v>
      </c>
      <c r="B3190">
        <v>7</v>
      </c>
      <c r="C3190">
        <v>0.125</v>
      </c>
    </row>
    <row r="3191" spans="1:3">
      <c r="A3191" t="s">
        <v>10861</v>
      </c>
      <c r="B3191">
        <v>6</v>
      </c>
      <c r="C3191">
        <v>9.8360657691955566E-2</v>
      </c>
    </row>
    <row r="3192" spans="1:3">
      <c r="A3192" t="s">
        <v>10862</v>
      </c>
      <c r="B3192">
        <v>1</v>
      </c>
      <c r="C3192">
        <v>1.4705882407724857E-2</v>
      </c>
    </row>
    <row r="3193" spans="1:3">
      <c r="A3193" t="s">
        <v>10863</v>
      </c>
      <c r="B3193">
        <v>18</v>
      </c>
      <c r="C3193">
        <v>0.10526315867900848</v>
      </c>
    </row>
    <row r="3194" spans="1:3">
      <c r="A3194" t="s">
        <v>10864</v>
      </c>
      <c r="B3194">
        <v>7</v>
      </c>
      <c r="C3194">
        <v>0.10769230872392654</v>
      </c>
    </row>
    <row r="3195" spans="1:3">
      <c r="A3195" t="s">
        <v>10865</v>
      </c>
      <c r="B3195">
        <v>8</v>
      </c>
      <c r="C3195">
        <v>0.12903225421905518</v>
      </c>
    </row>
    <row r="3196" spans="1:3">
      <c r="A3196" t="s">
        <v>10866</v>
      </c>
      <c r="B3196">
        <v>3</v>
      </c>
      <c r="C3196">
        <v>6.8181820213794708E-2</v>
      </c>
    </row>
    <row r="3197" spans="1:3">
      <c r="A3197" t="s">
        <v>10867</v>
      </c>
      <c r="B3197">
        <v>6</v>
      </c>
      <c r="C3197">
        <v>6.1224490404129028E-2</v>
      </c>
    </row>
    <row r="3198" spans="1:3">
      <c r="A3198" t="s">
        <v>10868</v>
      </c>
      <c r="B3198">
        <v>3</v>
      </c>
      <c r="C3198">
        <v>6.1224490404129028E-2</v>
      </c>
    </row>
    <row r="3199" spans="1:3">
      <c r="A3199" t="s">
        <v>10869</v>
      </c>
      <c r="B3199">
        <v>3</v>
      </c>
      <c r="C3199">
        <v>0.1111111119389534</v>
      </c>
    </row>
    <row r="3200" spans="1:3">
      <c r="A3200" t="s">
        <v>10870</v>
      </c>
      <c r="B3200">
        <v>0</v>
      </c>
      <c r="C3200">
        <v>0</v>
      </c>
    </row>
    <row r="3201" spans="1:3">
      <c r="A3201" t="s">
        <v>10871</v>
      </c>
      <c r="B3201">
        <v>31</v>
      </c>
      <c r="C3201">
        <v>9.117647260427475E-2</v>
      </c>
    </row>
    <row r="3202" spans="1:3">
      <c r="A3202" t="s">
        <v>10872</v>
      </c>
      <c r="B3202">
        <v>24</v>
      </c>
      <c r="C3202">
        <v>8.0808080732822418E-2</v>
      </c>
    </row>
    <row r="3203" spans="1:3">
      <c r="A3203" t="s">
        <v>10873</v>
      </c>
      <c r="B3203">
        <v>10</v>
      </c>
      <c r="C3203">
        <v>4.0650404989719391E-2</v>
      </c>
    </row>
    <row r="3204" spans="1:3">
      <c r="A3204" t="s">
        <v>10874</v>
      </c>
      <c r="B3204">
        <v>65</v>
      </c>
      <c r="C3204">
        <v>0.15151515603065491</v>
      </c>
    </row>
    <row r="3205" spans="1:3">
      <c r="A3205" t="s">
        <v>10875</v>
      </c>
      <c r="B3205">
        <v>30</v>
      </c>
      <c r="C3205">
        <v>0.17647059261798859</v>
      </c>
    </row>
    <row r="3206" spans="1:3">
      <c r="A3206" t="s">
        <v>10876</v>
      </c>
      <c r="B3206">
        <v>20</v>
      </c>
      <c r="C3206">
        <v>0.13605442643165588</v>
      </c>
    </row>
    <row r="3207" spans="1:3">
      <c r="A3207" t="s">
        <v>10877</v>
      </c>
      <c r="B3207">
        <v>15</v>
      </c>
      <c r="C3207">
        <v>0.1339285671710968</v>
      </c>
    </row>
    <row r="3208" spans="1:3">
      <c r="A3208" t="s">
        <v>10878</v>
      </c>
      <c r="B3208">
        <v>31</v>
      </c>
      <c r="C3208">
        <v>0.16756756603717804</v>
      </c>
    </row>
    <row r="3209" spans="1:3">
      <c r="A3209" t="s">
        <v>10879</v>
      </c>
      <c r="B3209">
        <v>7</v>
      </c>
      <c r="C3209">
        <v>0.125</v>
      </c>
    </row>
    <row r="3210" spans="1:3">
      <c r="A3210" t="s">
        <v>10880</v>
      </c>
      <c r="B3210">
        <v>15</v>
      </c>
      <c r="C3210">
        <v>0.24590164422988892</v>
      </c>
    </row>
    <row r="3211" spans="1:3">
      <c r="A3211" t="s">
        <v>10881</v>
      </c>
      <c r="B3211">
        <v>9</v>
      </c>
      <c r="C3211">
        <v>0.13235294818878174</v>
      </c>
    </row>
    <row r="3212" spans="1:3">
      <c r="A3212" t="s">
        <v>10882</v>
      </c>
      <c r="B3212">
        <v>39</v>
      </c>
      <c r="C3212">
        <v>0.22807016968727112</v>
      </c>
    </row>
    <row r="3213" spans="1:3">
      <c r="A3213" t="s">
        <v>10883</v>
      </c>
      <c r="B3213">
        <v>18</v>
      </c>
      <c r="C3213">
        <v>0.27692309021949768</v>
      </c>
    </row>
    <row r="3214" spans="1:3">
      <c r="A3214" t="s">
        <v>10884</v>
      </c>
      <c r="B3214">
        <v>12</v>
      </c>
      <c r="C3214">
        <v>0.19354838132858276</v>
      </c>
    </row>
    <row r="3215" spans="1:3">
      <c r="A3215" t="s">
        <v>10885</v>
      </c>
      <c r="B3215">
        <v>9</v>
      </c>
      <c r="C3215">
        <v>0.20454545319080353</v>
      </c>
    </row>
    <row r="3216" spans="1:3">
      <c r="A3216" t="s">
        <v>10886</v>
      </c>
      <c r="B3216">
        <v>14</v>
      </c>
      <c r="C3216">
        <v>0.1428571492433548</v>
      </c>
    </row>
    <row r="3217" spans="1:3">
      <c r="A3217" t="s">
        <v>10887</v>
      </c>
      <c r="B3217">
        <v>6</v>
      </c>
      <c r="C3217">
        <v>0.12244898080825806</v>
      </c>
    </row>
    <row r="3218" spans="1:3">
      <c r="A3218" t="s">
        <v>10888</v>
      </c>
      <c r="B3218">
        <v>3</v>
      </c>
      <c r="C3218">
        <v>0.1111111119389534</v>
      </c>
    </row>
    <row r="3219" spans="1:3">
      <c r="A3219" t="s">
        <v>10889</v>
      </c>
      <c r="B3219">
        <v>5</v>
      </c>
      <c r="C3219">
        <v>0.22727273404598236</v>
      </c>
    </row>
    <row r="3220" spans="1:3">
      <c r="A3220" t="s">
        <v>10890</v>
      </c>
      <c r="B3220">
        <v>61</v>
      </c>
      <c r="C3220">
        <v>0.17941176891326904</v>
      </c>
    </row>
    <row r="3221" spans="1:3">
      <c r="A3221" t="s">
        <v>10891</v>
      </c>
      <c r="B3221">
        <v>50</v>
      </c>
      <c r="C3221">
        <v>0.16835017502307892</v>
      </c>
    </row>
    <row r="3222" spans="1:3">
      <c r="A3222" t="s">
        <v>10892</v>
      </c>
      <c r="B3222">
        <v>38</v>
      </c>
      <c r="C3222">
        <v>0.15447154641151428</v>
      </c>
    </row>
    <row r="3223" spans="1:3">
      <c r="A3223" t="s">
        <v>10893</v>
      </c>
      <c r="B3223">
        <v>22</v>
      </c>
      <c r="C3223">
        <v>5.128205195069313E-2</v>
      </c>
    </row>
    <row r="3224" spans="1:3">
      <c r="A3224" t="s">
        <v>10894</v>
      </c>
      <c r="B3224">
        <v>10</v>
      </c>
      <c r="C3224">
        <v>5.8823529630899429E-2</v>
      </c>
    </row>
    <row r="3225" spans="1:3">
      <c r="A3225" t="s">
        <v>10895</v>
      </c>
      <c r="B3225">
        <v>7</v>
      </c>
      <c r="C3225">
        <v>4.76190485060215E-2</v>
      </c>
    </row>
    <row r="3226" spans="1:3">
      <c r="A3226" t="s">
        <v>10896</v>
      </c>
      <c r="B3226">
        <v>5</v>
      </c>
      <c r="C3226">
        <v>4.46428582072258E-2</v>
      </c>
    </row>
    <row r="3227" spans="1:3">
      <c r="A3227" t="s">
        <v>10897</v>
      </c>
      <c r="B3227">
        <v>11</v>
      </c>
      <c r="C3227">
        <v>5.9459459036588669E-2</v>
      </c>
    </row>
    <row r="3228" spans="1:3">
      <c r="A3228" t="s">
        <v>10898</v>
      </c>
      <c r="B3228">
        <v>3</v>
      </c>
      <c r="C3228">
        <v>5.35714291036129E-2</v>
      </c>
    </row>
    <row r="3229" spans="1:3">
      <c r="A3229" t="s">
        <v>10899</v>
      </c>
      <c r="B3229">
        <v>6</v>
      </c>
      <c r="C3229">
        <v>9.8360657691955566E-2</v>
      </c>
    </row>
    <row r="3230" spans="1:3">
      <c r="A3230" t="s">
        <v>10900</v>
      </c>
      <c r="B3230">
        <v>2</v>
      </c>
      <c r="C3230">
        <v>2.9411764815449715E-2</v>
      </c>
    </row>
    <row r="3231" spans="1:3">
      <c r="A3231" t="s">
        <v>10901</v>
      </c>
      <c r="B3231">
        <v>9</v>
      </c>
      <c r="C3231">
        <v>5.2631579339504242E-2</v>
      </c>
    </row>
    <row r="3232" spans="1:3">
      <c r="A3232" t="s">
        <v>10902</v>
      </c>
      <c r="B3232">
        <v>4</v>
      </c>
      <c r="C3232">
        <v>6.1538461595773697E-2</v>
      </c>
    </row>
    <row r="3233" spans="1:3">
      <c r="A3233" t="s">
        <v>10903</v>
      </c>
      <c r="B3233">
        <v>2</v>
      </c>
      <c r="C3233">
        <v>3.2258063554763794E-2</v>
      </c>
    </row>
    <row r="3234" spans="1:3">
      <c r="A3234" t="s">
        <v>10904</v>
      </c>
      <c r="B3234">
        <v>3</v>
      </c>
      <c r="C3234">
        <v>6.8181820213794708E-2</v>
      </c>
    </row>
    <row r="3235" spans="1:3">
      <c r="A3235" t="s">
        <v>10905</v>
      </c>
      <c r="B3235">
        <v>8</v>
      </c>
      <c r="C3235">
        <v>8.1632651388645172E-2</v>
      </c>
    </row>
    <row r="3236" spans="1:3">
      <c r="A3236" t="s">
        <v>10906</v>
      </c>
      <c r="B3236">
        <v>4</v>
      </c>
      <c r="C3236">
        <v>8.1632651388645172E-2</v>
      </c>
    </row>
    <row r="3237" spans="1:3">
      <c r="A3237" t="s">
        <v>10907</v>
      </c>
      <c r="B3237">
        <v>1</v>
      </c>
      <c r="C3237">
        <v>3.7037037312984467E-2</v>
      </c>
    </row>
    <row r="3238" spans="1:3">
      <c r="A3238" t="s">
        <v>10908</v>
      </c>
      <c r="B3238">
        <v>3</v>
      </c>
      <c r="C3238">
        <v>0.13636364042758942</v>
      </c>
    </row>
    <row r="3239" spans="1:3">
      <c r="A3239" t="s">
        <v>10909</v>
      </c>
      <c r="B3239">
        <v>21</v>
      </c>
      <c r="C3239">
        <v>6.1764705926179886E-2</v>
      </c>
    </row>
    <row r="3240" spans="1:3">
      <c r="A3240" t="s">
        <v>10910</v>
      </c>
      <c r="B3240">
        <v>16</v>
      </c>
      <c r="C3240">
        <v>5.3872052580118179E-2</v>
      </c>
    </row>
    <row r="3241" spans="1:3">
      <c r="A3241" t="s">
        <v>10911</v>
      </c>
      <c r="B3241">
        <v>13</v>
      </c>
      <c r="C3241">
        <v>5.2845530211925507E-2</v>
      </c>
    </row>
    <row r="3242" spans="1:3">
      <c r="A3242" t="s">
        <v>10912</v>
      </c>
      <c r="B3242">
        <v>232</v>
      </c>
      <c r="C3242">
        <v>0.54079252481460571</v>
      </c>
    </row>
    <row r="3243" spans="1:3">
      <c r="A3243" t="s">
        <v>10913</v>
      </c>
      <c r="B3243">
        <v>70</v>
      </c>
      <c r="C3243">
        <v>0.4117647111415863</v>
      </c>
    </row>
    <row r="3244" spans="1:3">
      <c r="A3244" t="s">
        <v>10914</v>
      </c>
      <c r="B3244">
        <v>87</v>
      </c>
      <c r="C3244">
        <v>0.59183675050735474</v>
      </c>
    </row>
    <row r="3245" spans="1:3">
      <c r="A3245" t="s">
        <v>10915</v>
      </c>
      <c r="B3245">
        <v>75</v>
      </c>
      <c r="C3245">
        <v>0.6696428656578064</v>
      </c>
    </row>
    <row r="3246" spans="1:3">
      <c r="A3246" t="s">
        <v>10916</v>
      </c>
      <c r="B3246">
        <v>104</v>
      </c>
      <c r="C3246">
        <v>0.56216216087341309</v>
      </c>
    </row>
    <row r="3247" spans="1:3">
      <c r="A3247" t="s">
        <v>10917</v>
      </c>
      <c r="B3247">
        <v>25</v>
      </c>
      <c r="C3247">
        <v>0.4464285671710968</v>
      </c>
    </row>
    <row r="3248" spans="1:3">
      <c r="A3248" t="s">
        <v>10918</v>
      </c>
      <c r="B3248">
        <v>29</v>
      </c>
      <c r="C3248">
        <v>0.47540983557701111</v>
      </c>
    </row>
    <row r="3249" spans="1:3">
      <c r="A3249" t="s">
        <v>10919</v>
      </c>
      <c r="B3249">
        <v>50</v>
      </c>
      <c r="C3249">
        <v>0.73529410362243652</v>
      </c>
    </row>
    <row r="3250" spans="1:3">
      <c r="A3250" t="s">
        <v>10920</v>
      </c>
      <c r="B3250">
        <v>85</v>
      </c>
      <c r="C3250">
        <v>0.49707603454589844</v>
      </c>
    </row>
    <row r="3251" spans="1:3">
      <c r="A3251" t="s">
        <v>10921</v>
      </c>
      <c r="B3251">
        <v>26</v>
      </c>
      <c r="C3251">
        <v>0.40000000596046448</v>
      </c>
    </row>
    <row r="3252" spans="1:3">
      <c r="A3252" t="s">
        <v>10922</v>
      </c>
      <c r="B3252">
        <v>31</v>
      </c>
      <c r="C3252">
        <v>0.5</v>
      </c>
    </row>
    <row r="3253" spans="1:3">
      <c r="A3253" t="s">
        <v>10923</v>
      </c>
      <c r="B3253">
        <v>28</v>
      </c>
      <c r="C3253">
        <v>0.63636362552642822</v>
      </c>
    </row>
    <row r="3254" spans="1:3">
      <c r="A3254" t="s">
        <v>10924</v>
      </c>
      <c r="B3254">
        <v>48</v>
      </c>
      <c r="C3254">
        <v>0.48979592323303223</v>
      </c>
    </row>
    <row r="3255" spans="1:3">
      <c r="A3255" t="s">
        <v>10925</v>
      </c>
      <c r="B3255">
        <v>25</v>
      </c>
      <c r="C3255">
        <v>0.51020407676696777</v>
      </c>
    </row>
    <row r="3256" spans="1:3">
      <c r="A3256" t="s">
        <v>10926</v>
      </c>
      <c r="B3256">
        <v>13</v>
      </c>
      <c r="C3256">
        <v>0.48148149251937866</v>
      </c>
    </row>
    <row r="3257" spans="1:3">
      <c r="A3257" t="s">
        <v>10927</v>
      </c>
      <c r="B3257">
        <v>10</v>
      </c>
      <c r="C3257">
        <v>0.45454546809196472</v>
      </c>
    </row>
    <row r="3258" spans="1:3">
      <c r="A3258" t="s">
        <v>10928</v>
      </c>
      <c r="B3258">
        <v>146</v>
      </c>
      <c r="C3258">
        <v>0.42941176891326904</v>
      </c>
    </row>
    <row r="3259" spans="1:3">
      <c r="A3259" t="s">
        <v>10929</v>
      </c>
      <c r="B3259">
        <v>160</v>
      </c>
      <c r="C3259">
        <v>0.53872054815292358</v>
      </c>
    </row>
    <row r="3260" spans="1:3">
      <c r="A3260" t="s">
        <v>10930</v>
      </c>
      <c r="B3260">
        <v>163</v>
      </c>
      <c r="C3260">
        <v>0.66260164976119995</v>
      </c>
    </row>
    <row r="3261" spans="1:3">
      <c r="A3261" t="s">
        <v>10931</v>
      </c>
      <c r="B3261">
        <v>0</v>
      </c>
      <c r="C3261">
        <v>0</v>
      </c>
    </row>
    <row r="3262" spans="1:3">
      <c r="A3262" t="s">
        <v>10932</v>
      </c>
      <c r="B3262">
        <v>0</v>
      </c>
      <c r="C3262">
        <v>0</v>
      </c>
    </row>
    <row r="3263" spans="1:3">
      <c r="A3263" t="s">
        <v>10933</v>
      </c>
      <c r="B3263">
        <v>0</v>
      </c>
      <c r="C3263">
        <v>0</v>
      </c>
    </row>
    <row r="3264" spans="1:3">
      <c r="A3264" t="s">
        <v>10934</v>
      </c>
      <c r="B3264">
        <v>0</v>
      </c>
      <c r="C3264">
        <v>0</v>
      </c>
    </row>
    <row r="3265" spans="1:3">
      <c r="A3265" t="s">
        <v>10935</v>
      </c>
      <c r="B3265">
        <v>0</v>
      </c>
      <c r="C3265">
        <v>0</v>
      </c>
    </row>
    <row r="3266" spans="1:3">
      <c r="A3266" t="s">
        <v>10936</v>
      </c>
      <c r="B3266">
        <v>0</v>
      </c>
      <c r="C3266">
        <v>0</v>
      </c>
    </row>
    <row r="3267" spans="1:3">
      <c r="A3267" t="s">
        <v>10937</v>
      </c>
      <c r="B3267">
        <v>0</v>
      </c>
      <c r="C3267">
        <v>0</v>
      </c>
    </row>
    <row r="3268" spans="1:3">
      <c r="A3268" t="s">
        <v>10938</v>
      </c>
      <c r="B3268">
        <v>0</v>
      </c>
      <c r="C3268">
        <v>0</v>
      </c>
    </row>
    <row r="3269" spans="1:3">
      <c r="A3269" t="s">
        <v>10939</v>
      </c>
      <c r="B3269">
        <v>0</v>
      </c>
      <c r="C3269">
        <v>0</v>
      </c>
    </row>
    <row r="3270" spans="1:3">
      <c r="A3270" t="s">
        <v>10940</v>
      </c>
      <c r="B3270">
        <v>0</v>
      </c>
      <c r="C3270">
        <v>0</v>
      </c>
    </row>
    <row r="3271" spans="1:3">
      <c r="A3271" t="s">
        <v>10941</v>
      </c>
      <c r="B3271">
        <v>0</v>
      </c>
      <c r="C3271">
        <v>0</v>
      </c>
    </row>
    <row r="3272" spans="1:3">
      <c r="A3272" t="s">
        <v>10942</v>
      </c>
      <c r="B3272">
        <v>0</v>
      </c>
      <c r="C3272">
        <v>0</v>
      </c>
    </row>
    <row r="3273" spans="1:3">
      <c r="A3273" t="s">
        <v>10943</v>
      </c>
      <c r="B3273">
        <v>1</v>
      </c>
      <c r="C3273">
        <v>1.0204081423580647E-2</v>
      </c>
    </row>
    <row r="3274" spans="1:3">
      <c r="A3274" t="s">
        <v>10944</v>
      </c>
      <c r="B3274">
        <v>0</v>
      </c>
      <c r="C3274">
        <v>0</v>
      </c>
    </row>
    <row r="3275" spans="1:3">
      <c r="A3275" t="s">
        <v>10945</v>
      </c>
      <c r="B3275">
        <v>0</v>
      </c>
      <c r="C3275">
        <v>0</v>
      </c>
    </row>
    <row r="3276" spans="1:3">
      <c r="A3276" t="s">
        <v>10946</v>
      </c>
      <c r="B3276">
        <v>1</v>
      </c>
      <c r="C3276">
        <v>4.5454546809196472E-2</v>
      </c>
    </row>
    <row r="3277" spans="1:3">
      <c r="A3277" t="s">
        <v>10947</v>
      </c>
      <c r="B3277">
        <v>0</v>
      </c>
      <c r="C3277">
        <v>0</v>
      </c>
    </row>
    <row r="3278" spans="1:3">
      <c r="A3278" t="s">
        <v>10948</v>
      </c>
      <c r="B3278">
        <v>0</v>
      </c>
      <c r="C3278">
        <v>0</v>
      </c>
    </row>
    <row r="3279" spans="1:3">
      <c r="A3279" t="s">
        <v>10949</v>
      </c>
      <c r="B3279">
        <v>1</v>
      </c>
      <c r="C3279">
        <v>4.0650404989719391E-3</v>
      </c>
    </row>
    <row r="3280" spans="1:3">
      <c r="A3280" t="s">
        <v>9845</v>
      </c>
      <c r="B3280">
        <v>216</v>
      </c>
      <c r="C3280">
        <v>0.16615384817123413</v>
      </c>
    </row>
    <row r="3281" spans="1:3">
      <c r="A3281" t="s">
        <v>9846</v>
      </c>
      <c r="B3281">
        <v>141</v>
      </c>
      <c r="C3281">
        <v>0.19475138187408447</v>
      </c>
    </row>
    <row r="3282" spans="1:3">
      <c r="A3282" t="s">
        <v>9847</v>
      </c>
      <c r="B3282">
        <v>11</v>
      </c>
      <c r="C3282">
        <v>0.21153846383094788</v>
      </c>
    </row>
    <row r="3283" spans="1:3">
      <c r="A3283" t="s">
        <v>9848</v>
      </c>
      <c r="B3283">
        <v>16</v>
      </c>
      <c r="C3283">
        <v>0.30769231915473938</v>
      </c>
    </row>
    <row r="3284" spans="1:3">
      <c r="A3284" t="s">
        <v>9849</v>
      </c>
      <c r="B3284">
        <v>13</v>
      </c>
      <c r="C3284">
        <v>0.25490197539329529</v>
      </c>
    </row>
    <row r="3285" spans="1:3">
      <c r="A3285" t="s">
        <v>9850</v>
      </c>
      <c r="B3285">
        <v>14</v>
      </c>
      <c r="C3285">
        <v>0.21538461744785309</v>
      </c>
    </row>
    <row r="3286" spans="1:3">
      <c r="A3286" t="s">
        <v>9851</v>
      </c>
      <c r="B3286">
        <v>54</v>
      </c>
      <c r="C3286">
        <v>0.24545454978942871</v>
      </c>
    </row>
    <row r="3287" spans="1:3">
      <c r="A3287" t="s">
        <v>9852</v>
      </c>
      <c r="B3287">
        <v>36</v>
      </c>
      <c r="C3287">
        <v>0.20809248089790344</v>
      </c>
    </row>
    <row r="3288" spans="1:3">
      <c r="A3288" t="s">
        <v>9853</v>
      </c>
      <c r="B3288">
        <v>35</v>
      </c>
      <c r="C3288">
        <v>0.18817204236984253</v>
      </c>
    </row>
    <row r="3289" spans="1:3">
      <c r="A3289" t="s">
        <v>9854</v>
      </c>
      <c r="B3289">
        <v>16</v>
      </c>
      <c r="C3289">
        <v>0.11034482717514038</v>
      </c>
    </row>
    <row r="3290" spans="1:3">
      <c r="A3290" t="s">
        <v>9855</v>
      </c>
      <c r="B3290">
        <v>87</v>
      </c>
      <c r="C3290">
        <v>0.1726190447807312</v>
      </c>
    </row>
    <row r="3291" spans="1:3">
      <c r="A3291" t="s">
        <v>9856</v>
      </c>
      <c r="B3291">
        <v>75</v>
      </c>
      <c r="C3291">
        <v>0.1302083283662796</v>
      </c>
    </row>
    <row r="3292" spans="1:3">
      <c r="A3292" t="s">
        <v>9857</v>
      </c>
      <c r="B3292">
        <v>9</v>
      </c>
      <c r="C3292">
        <v>0.17307692766189575</v>
      </c>
    </row>
    <row r="3293" spans="1:3">
      <c r="A3293" t="s">
        <v>9858</v>
      </c>
      <c r="B3293">
        <v>5</v>
      </c>
      <c r="C3293">
        <v>0.10204081982374191</v>
      </c>
    </row>
    <row r="3294" spans="1:3">
      <c r="A3294" t="s">
        <v>9859</v>
      </c>
      <c r="B3294">
        <v>8</v>
      </c>
      <c r="C3294">
        <v>0.19512194395065308</v>
      </c>
    </row>
    <row r="3295" spans="1:3">
      <c r="A3295" t="s">
        <v>9860</v>
      </c>
      <c r="B3295">
        <v>10</v>
      </c>
      <c r="C3295">
        <v>0.18181818723678589</v>
      </c>
    </row>
    <row r="3296" spans="1:3">
      <c r="A3296" t="s">
        <v>9861</v>
      </c>
      <c r="B3296">
        <v>32</v>
      </c>
      <c r="C3296">
        <v>0.16243654489517212</v>
      </c>
    </row>
    <row r="3297" spans="1:3">
      <c r="A3297" t="s">
        <v>9862</v>
      </c>
      <c r="B3297">
        <v>16</v>
      </c>
      <c r="C3297">
        <v>0.125</v>
      </c>
    </row>
    <row r="3298" spans="1:3">
      <c r="A3298" t="s">
        <v>9863</v>
      </c>
      <c r="B3298">
        <v>17</v>
      </c>
      <c r="C3298">
        <v>0.10967741906642914</v>
      </c>
    </row>
    <row r="3299" spans="1:3">
      <c r="A3299" t="s">
        <v>9864</v>
      </c>
      <c r="B3299">
        <v>10</v>
      </c>
      <c r="C3299">
        <v>0.1041666641831398</v>
      </c>
    </row>
    <row r="3300" spans="1:3">
      <c r="A3300" t="s">
        <v>9865</v>
      </c>
      <c r="B3300">
        <v>43</v>
      </c>
      <c r="C3300">
        <v>0.11345646530389786</v>
      </c>
    </row>
    <row r="3301" spans="1:3">
      <c r="A3301" t="s">
        <v>9866</v>
      </c>
      <c r="B3301">
        <v>20</v>
      </c>
      <c r="C3301">
        <v>0.19230769574642181</v>
      </c>
    </row>
    <row r="3302" spans="1:3">
      <c r="A3302" t="s">
        <v>9867</v>
      </c>
      <c r="B3302">
        <v>21</v>
      </c>
      <c r="C3302">
        <v>0.20792078971862793</v>
      </c>
    </row>
    <row r="3303" spans="1:3">
      <c r="A3303" t="s">
        <v>9868</v>
      </c>
      <c r="B3303">
        <v>21</v>
      </c>
      <c r="C3303">
        <v>0.22826087474822998</v>
      </c>
    </row>
    <row r="3304" spans="1:3">
      <c r="A3304" t="s">
        <v>9869</v>
      </c>
      <c r="B3304">
        <v>24</v>
      </c>
      <c r="C3304">
        <v>0.20000000298023224</v>
      </c>
    </row>
    <row r="3305" spans="1:3">
      <c r="A3305" t="s">
        <v>9870</v>
      </c>
      <c r="B3305">
        <v>86</v>
      </c>
      <c r="C3305">
        <v>0.20623500645160675</v>
      </c>
    </row>
    <row r="3306" spans="1:3">
      <c r="A3306" t="s">
        <v>9871</v>
      </c>
      <c r="B3306">
        <v>52</v>
      </c>
      <c r="C3306">
        <v>0.17275747656822205</v>
      </c>
    </row>
    <row r="3307" spans="1:3">
      <c r="A3307" t="s">
        <v>9872</v>
      </c>
      <c r="B3307">
        <v>52</v>
      </c>
      <c r="C3307">
        <v>0.15249267220497131</v>
      </c>
    </row>
    <row r="3308" spans="1:3">
      <c r="A3308" t="s">
        <v>9873</v>
      </c>
      <c r="B3308">
        <v>26</v>
      </c>
      <c r="C3308">
        <v>0.10788381844758987</v>
      </c>
    </row>
    <row r="3309" spans="1:3">
      <c r="A3309" t="s">
        <v>9874</v>
      </c>
      <c r="B3309">
        <v>130</v>
      </c>
      <c r="C3309">
        <v>0.14722536504268646</v>
      </c>
    </row>
    <row r="3310" spans="1:3">
      <c r="A3310" t="s">
        <v>9875</v>
      </c>
      <c r="B3310">
        <v>291</v>
      </c>
      <c r="C3310">
        <v>0.22384615242481232</v>
      </c>
    </row>
    <row r="3311" spans="1:3">
      <c r="A3311" t="s">
        <v>9876</v>
      </c>
      <c r="B3311">
        <v>198</v>
      </c>
      <c r="C3311">
        <v>0.27348065376281738</v>
      </c>
    </row>
    <row r="3312" spans="1:3">
      <c r="A3312" t="s">
        <v>9877</v>
      </c>
      <c r="B3312">
        <v>7</v>
      </c>
      <c r="C3312">
        <v>0.13461539149284363</v>
      </c>
    </row>
    <row r="3313" spans="1:3">
      <c r="A3313" t="s">
        <v>9878</v>
      </c>
      <c r="B3313">
        <v>14</v>
      </c>
      <c r="C3313">
        <v>0.26923078298568726</v>
      </c>
    </row>
    <row r="3314" spans="1:3">
      <c r="A3314" t="s">
        <v>9879</v>
      </c>
      <c r="B3314">
        <v>12</v>
      </c>
      <c r="C3314">
        <v>0.23529411852359772</v>
      </c>
    </row>
    <row r="3315" spans="1:3">
      <c r="A3315" t="s">
        <v>9880</v>
      </c>
      <c r="B3315">
        <v>23</v>
      </c>
      <c r="C3315">
        <v>0.35384616255760193</v>
      </c>
    </row>
    <row r="3316" spans="1:3">
      <c r="A3316" t="s">
        <v>9881</v>
      </c>
      <c r="B3316">
        <v>56</v>
      </c>
      <c r="C3316">
        <v>0.25454545021057129</v>
      </c>
    </row>
    <row r="3317" spans="1:3">
      <c r="A3317" t="s">
        <v>9882</v>
      </c>
      <c r="B3317">
        <v>43</v>
      </c>
      <c r="C3317">
        <v>0.24855491518974304</v>
      </c>
    </row>
    <row r="3318" spans="1:3">
      <c r="A3318" t="s">
        <v>9883</v>
      </c>
      <c r="B3318">
        <v>57</v>
      </c>
      <c r="C3318">
        <v>0.30645161867141724</v>
      </c>
    </row>
    <row r="3319" spans="1:3">
      <c r="A3319" t="s">
        <v>9884</v>
      </c>
      <c r="B3319">
        <v>42</v>
      </c>
      <c r="C3319">
        <v>0.2896551787853241</v>
      </c>
    </row>
    <row r="3320" spans="1:3">
      <c r="A3320" t="s">
        <v>9885</v>
      </c>
      <c r="B3320">
        <v>142</v>
      </c>
      <c r="C3320">
        <v>0.2817460298538208</v>
      </c>
    </row>
    <row r="3321" spans="1:3">
      <c r="A3321" t="s">
        <v>9886</v>
      </c>
      <c r="B3321">
        <v>93</v>
      </c>
      <c r="C3321">
        <v>0.1614583283662796</v>
      </c>
    </row>
    <row r="3322" spans="1:3">
      <c r="A3322" t="s">
        <v>9887</v>
      </c>
      <c r="B3322">
        <v>4</v>
      </c>
      <c r="C3322">
        <v>7.6923079788684845E-2</v>
      </c>
    </row>
    <row r="3323" spans="1:3">
      <c r="A3323" t="s">
        <v>9888</v>
      </c>
      <c r="B3323">
        <v>10</v>
      </c>
      <c r="C3323">
        <v>0.20408163964748383</v>
      </c>
    </row>
    <row r="3324" spans="1:3">
      <c r="A3324" t="s">
        <v>9889</v>
      </c>
      <c r="B3324">
        <v>9</v>
      </c>
      <c r="C3324">
        <v>0.21951219439506531</v>
      </c>
    </row>
    <row r="3325" spans="1:3">
      <c r="A3325" t="s">
        <v>9890</v>
      </c>
      <c r="B3325">
        <v>6</v>
      </c>
      <c r="C3325">
        <v>0.10909090936183929</v>
      </c>
    </row>
    <row r="3326" spans="1:3">
      <c r="A3326" t="s">
        <v>9891</v>
      </c>
      <c r="B3326">
        <v>29</v>
      </c>
      <c r="C3326">
        <v>0.14720812439918518</v>
      </c>
    </row>
    <row r="3327" spans="1:3">
      <c r="A3327" t="s">
        <v>9892</v>
      </c>
      <c r="B3327">
        <v>23</v>
      </c>
      <c r="C3327">
        <v>0.1796875</v>
      </c>
    </row>
    <row r="3328" spans="1:3">
      <c r="A3328" t="s">
        <v>9893</v>
      </c>
      <c r="B3328">
        <v>29</v>
      </c>
      <c r="C3328">
        <v>0.18709677457809448</v>
      </c>
    </row>
    <row r="3329" spans="1:3">
      <c r="A3329" t="s">
        <v>9894</v>
      </c>
      <c r="B3329">
        <v>12</v>
      </c>
      <c r="C3329">
        <v>0.125</v>
      </c>
    </row>
    <row r="3330" spans="1:3">
      <c r="A3330" t="s">
        <v>9895</v>
      </c>
      <c r="B3330">
        <v>64</v>
      </c>
      <c r="C3330">
        <v>0.16886544227600098</v>
      </c>
    </row>
    <row r="3331" spans="1:3">
      <c r="A3331" t="s">
        <v>9896</v>
      </c>
      <c r="B3331">
        <v>11</v>
      </c>
      <c r="C3331">
        <v>0.10576923191547394</v>
      </c>
    </row>
    <row r="3332" spans="1:3">
      <c r="A3332" t="s">
        <v>9897</v>
      </c>
      <c r="B3332">
        <v>24</v>
      </c>
      <c r="C3332">
        <v>0.23762376606464386</v>
      </c>
    </row>
    <row r="3333" spans="1:3">
      <c r="A3333" t="s">
        <v>9898</v>
      </c>
      <c r="B3333">
        <v>21</v>
      </c>
      <c r="C3333">
        <v>0.22826087474822998</v>
      </c>
    </row>
    <row r="3334" spans="1:3">
      <c r="A3334" t="s">
        <v>9899</v>
      </c>
      <c r="B3334">
        <v>29</v>
      </c>
      <c r="C3334">
        <v>0.24166665971279144</v>
      </c>
    </row>
    <row r="3335" spans="1:3">
      <c r="A3335" t="s">
        <v>9900</v>
      </c>
      <c r="B3335">
        <v>85</v>
      </c>
      <c r="C3335">
        <v>0.20383693277835846</v>
      </c>
    </row>
    <row r="3336" spans="1:3">
      <c r="A3336" t="s">
        <v>9901</v>
      </c>
      <c r="B3336">
        <v>66</v>
      </c>
      <c r="C3336">
        <v>0.21926909685134888</v>
      </c>
    </row>
    <row r="3337" spans="1:3">
      <c r="A3337" t="s">
        <v>9902</v>
      </c>
      <c r="B3337">
        <v>86</v>
      </c>
      <c r="C3337">
        <v>0.25219941139221191</v>
      </c>
    </row>
    <row r="3338" spans="1:3">
      <c r="A3338" t="s">
        <v>9903</v>
      </c>
      <c r="B3338">
        <v>54</v>
      </c>
      <c r="C3338">
        <v>0.22406639158725739</v>
      </c>
    </row>
    <row r="3339" spans="1:3">
      <c r="A3339" t="s">
        <v>9904</v>
      </c>
      <c r="B3339">
        <v>206</v>
      </c>
      <c r="C3339">
        <v>0.23329558968544006</v>
      </c>
    </row>
    <row r="3340" spans="1:3">
      <c r="A3340" t="s">
        <v>9905</v>
      </c>
      <c r="B3340">
        <v>122</v>
      </c>
      <c r="C3340">
        <v>9.3846157193183899E-2</v>
      </c>
    </row>
    <row r="3341" spans="1:3">
      <c r="A3341" t="s">
        <v>9906</v>
      </c>
      <c r="B3341">
        <v>68</v>
      </c>
      <c r="C3341">
        <v>9.3922652304172516E-2</v>
      </c>
    </row>
    <row r="3342" spans="1:3">
      <c r="A3342" t="s">
        <v>9907</v>
      </c>
      <c r="B3342">
        <v>5</v>
      </c>
      <c r="C3342">
        <v>9.6153847873210907E-2</v>
      </c>
    </row>
    <row r="3343" spans="1:3">
      <c r="A3343" t="s">
        <v>9908</v>
      </c>
      <c r="B3343">
        <v>5</v>
      </c>
      <c r="C3343">
        <v>9.6153847873210907E-2</v>
      </c>
    </row>
    <row r="3344" spans="1:3">
      <c r="A3344" t="s">
        <v>9909</v>
      </c>
      <c r="B3344">
        <v>6</v>
      </c>
      <c r="C3344">
        <v>0.11764705926179886</v>
      </c>
    </row>
    <row r="3345" spans="1:3">
      <c r="A3345" t="s">
        <v>9910</v>
      </c>
      <c r="B3345">
        <v>5</v>
      </c>
      <c r="C3345">
        <v>7.6923079788684845E-2</v>
      </c>
    </row>
    <row r="3346" spans="1:3">
      <c r="A3346" t="s">
        <v>9911</v>
      </c>
      <c r="B3346">
        <v>21</v>
      </c>
      <c r="C3346">
        <v>9.5454543828964233E-2</v>
      </c>
    </row>
    <row r="3347" spans="1:3">
      <c r="A3347" t="s">
        <v>9912</v>
      </c>
      <c r="B3347">
        <v>18</v>
      </c>
      <c r="C3347">
        <v>0.10404624044895172</v>
      </c>
    </row>
    <row r="3348" spans="1:3">
      <c r="A3348" t="s">
        <v>9913</v>
      </c>
      <c r="B3348">
        <v>17</v>
      </c>
      <c r="C3348">
        <v>9.1397851705551147E-2</v>
      </c>
    </row>
    <row r="3349" spans="1:3">
      <c r="A3349" t="s">
        <v>9914</v>
      </c>
      <c r="B3349">
        <v>12</v>
      </c>
      <c r="C3349">
        <v>8.2758620381355286E-2</v>
      </c>
    </row>
    <row r="3350" spans="1:3">
      <c r="A3350" t="s">
        <v>9915</v>
      </c>
      <c r="B3350">
        <v>47</v>
      </c>
      <c r="C3350">
        <v>9.3253970146179199E-2</v>
      </c>
    </row>
    <row r="3351" spans="1:3">
      <c r="A3351" t="s">
        <v>9916</v>
      </c>
      <c r="B3351">
        <v>54</v>
      </c>
      <c r="C3351">
        <v>9.375E-2</v>
      </c>
    </row>
    <row r="3352" spans="1:3">
      <c r="A3352" t="s">
        <v>9917</v>
      </c>
      <c r="B3352">
        <v>4</v>
      </c>
      <c r="C3352">
        <v>7.6923079788684845E-2</v>
      </c>
    </row>
    <row r="3353" spans="1:3">
      <c r="A3353" t="s">
        <v>9918</v>
      </c>
      <c r="B3353">
        <v>5</v>
      </c>
      <c r="C3353">
        <v>0.10204081982374191</v>
      </c>
    </row>
    <row r="3354" spans="1:3">
      <c r="A3354" t="s">
        <v>9919</v>
      </c>
      <c r="B3354">
        <v>4</v>
      </c>
      <c r="C3354">
        <v>9.7560971975326538E-2</v>
      </c>
    </row>
    <row r="3355" spans="1:3">
      <c r="A3355" t="s">
        <v>9920</v>
      </c>
      <c r="B3355">
        <v>2</v>
      </c>
      <c r="C3355">
        <v>3.6363635212182999E-2</v>
      </c>
    </row>
    <row r="3356" spans="1:3">
      <c r="A3356" t="s">
        <v>9921</v>
      </c>
      <c r="B3356">
        <v>15</v>
      </c>
      <c r="C3356">
        <v>7.614213228225708E-2</v>
      </c>
    </row>
    <row r="3357" spans="1:3">
      <c r="A3357" t="s">
        <v>9922</v>
      </c>
      <c r="B3357">
        <v>11</v>
      </c>
      <c r="C3357">
        <v>8.59375E-2</v>
      </c>
    </row>
    <row r="3358" spans="1:3">
      <c r="A3358" t="s">
        <v>9923</v>
      </c>
      <c r="B3358">
        <v>14</v>
      </c>
      <c r="C3358">
        <v>9.0322583913803101E-2</v>
      </c>
    </row>
    <row r="3359" spans="1:3">
      <c r="A3359" t="s">
        <v>9924</v>
      </c>
      <c r="B3359">
        <v>14</v>
      </c>
      <c r="C3359">
        <v>0.1458333283662796</v>
      </c>
    </row>
    <row r="3360" spans="1:3">
      <c r="A3360" t="s">
        <v>9925</v>
      </c>
      <c r="B3360">
        <v>39</v>
      </c>
      <c r="C3360">
        <v>0.1029023751616478</v>
      </c>
    </row>
    <row r="3361" spans="1:3">
      <c r="A3361" t="s">
        <v>9926</v>
      </c>
      <c r="B3361">
        <v>9</v>
      </c>
      <c r="C3361">
        <v>8.6538463830947876E-2</v>
      </c>
    </row>
    <row r="3362" spans="1:3">
      <c r="A3362" t="s">
        <v>9927</v>
      </c>
      <c r="B3362">
        <v>10</v>
      </c>
      <c r="C3362">
        <v>9.9009901285171509E-2</v>
      </c>
    </row>
    <row r="3363" spans="1:3">
      <c r="A3363" t="s">
        <v>9928</v>
      </c>
      <c r="B3363">
        <v>10</v>
      </c>
      <c r="C3363">
        <v>0.10869564861059189</v>
      </c>
    </row>
    <row r="3364" spans="1:3">
      <c r="A3364" t="s">
        <v>9929</v>
      </c>
      <c r="B3364">
        <v>7</v>
      </c>
      <c r="C3364">
        <v>5.833333358168602E-2</v>
      </c>
    </row>
    <row r="3365" spans="1:3">
      <c r="A3365" t="s">
        <v>9930</v>
      </c>
      <c r="B3365">
        <v>36</v>
      </c>
      <c r="C3365">
        <v>8.633093535900116E-2</v>
      </c>
    </row>
    <row r="3366" spans="1:3">
      <c r="A3366" t="s">
        <v>9931</v>
      </c>
      <c r="B3366">
        <v>29</v>
      </c>
      <c r="C3366">
        <v>9.6345514059066772E-2</v>
      </c>
    </row>
    <row r="3367" spans="1:3">
      <c r="A3367" t="s">
        <v>9932</v>
      </c>
      <c r="B3367">
        <v>31</v>
      </c>
      <c r="C3367">
        <v>9.0909093618392944E-2</v>
      </c>
    </row>
    <row r="3368" spans="1:3">
      <c r="A3368" t="s">
        <v>9933</v>
      </c>
      <c r="B3368">
        <v>26</v>
      </c>
      <c r="C3368">
        <v>0.10788381844758987</v>
      </c>
    </row>
    <row r="3369" spans="1:3">
      <c r="A3369" t="s">
        <v>9934</v>
      </c>
      <c r="B3369">
        <v>86</v>
      </c>
      <c r="C3369">
        <v>9.7395241260528564E-2</v>
      </c>
    </row>
    <row r="3370" spans="1:3">
      <c r="A3370" t="s">
        <v>9935</v>
      </c>
      <c r="B3370">
        <v>257</v>
      </c>
      <c r="C3370">
        <v>0.19769230484962463</v>
      </c>
    </row>
    <row r="3371" spans="1:3">
      <c r="A3371" t="s">
        <v>9936</v>
      </c>
      <c r="B3371">
        <v>139</v>
      </c>
      <c r="C3371">
        <v>0.19198894500732422</v>
      </c>
    </row>
    <row r="3372" spans="1:3">
      <c r="A3372" t="s">
        <v>9937</v>
      </c>
      <c r="B3372">
        <v>7</v>
      </c>
      <c r="C3372">
        <v>0.13461539149284363</v>
      </c>
    </row>
    <row r="3373" spans="1:3">
      <c r="A3373" t="s">
        <v>9938</v>
      </c>
      <c r="B3373">
        <v>9</v>
      </c>
      <c r="C3373">
        <v>0.17307692766189575</v>
      </c>
    </row>
    <row r="3374" spans="1:3">
      <c r="A3374" t="s">
        <v>9939</v>
      </c>
      <c r="B3374">
        <v>9</v>
      </c>
      <c r="C3374">
        <v>0.17647059261798859</v>
      </c>
    </row>
    <row r="3375" spans="1:3">
      <c r="A3375" t="s">
        <v>9940</v>
      </c>
      <c r="B3375">
        <v>12</v>
      </c>
      <c r="C3375">
        <v>0.18461538851261139</v>
      </c>
    </row>
    <row r="3376" spans="1:3">
      <c r="A3376" t="s">
        <v>9941</v>
      </c>
      <c r="B3376">
        <v>37</v>
      </c>
      <c r="C3376">
        <v>0.16818182170391083</v>
      </c>
    </row>
    <row r="3377" spans="1:3">
      <c r="A3377" t="s">
        <v>9942</v>
      </c>
      <c r="B3377">
        <v>34</v>
      </c>
      <c r="C3377">
        <v>0.19653178751468658</v>
      </c>
    </row>
    <row r="3378" spans="1:3">
      <c r="A3378" t="s">
        <v>9943</v>
      </c>
      <c r="B3378">
        <v>37</v>
      </c>
      <c r="C3378">
        <v>0.19892473518848419</v>
      </c>
    </row>
    <row r="3379" spans="1:3">
      <c r="A3379" t="s">
        <v>9944</v>
      </c>
      <c r="B3379">
        <v>31</v>
      </c>
      <c r="C3379">
        <v>0.21379309892654419</v>
      </c>
    </row>
    <row r="3380" spans="1:3">
      <c r="A3380" t="s">
        <v>9945</v>
      </c>
      <c r="B3380">
        <v>102</v>
      </c>
      <c r="C3380">
        <v>0.2023809552192688</v>
      </c>
    </row>
    <row r="3381" spans="1:3">
      <c r="A3381" t="s">
        <v>9946</v>
      </c>
      <c r="B3381">
        <v>118</v>
      </c>
      <c r="C3381">
        <v>0.2048611044883728</v>
      </c>
    </row>
    <row r="3382" spans="1:3">
      <c r="A3382" t="s">
        <v>9947</v>
      </c>
      <c r="B3382">
        <v>4</v>
      </c>
      <c r="C3382">
        <v>7.6923079788684845E-2</v>
      </c>
    </row>
    <row r="3383" spans="1:3">
      <c r="A3383" t="s">
        <v>9948</v>
      </c>
      <c r="B3383">
        <v>8</v>
      </c>
      <c r="C3383">
        <v>0.16326530277729034</v>
      </c>
    </row>
    <row r="3384" spans="1:3">
      <c r="A3384" t="s">
        <v>9949</v>
      </c>
      <c r="B3384">
        <v>10</v>
      </c>
      <c r="C3384">
        <v>0.24390244483947754</v>
      </c>
    </row>
    <row r="3385" spans="1:3">
      <c r="A3385" t="s">
        <v>9950</v>
      </c>
      <c r="B3385">
        <v>14</v>
      </c>
      <c r="C3385">
        <v>0.25454545021057129</v>
      </c>
    </row>
    <row r="3386" spans="1:3">
      <c r="A3386" t="s">
        <v>9951</v>
      </c>
      <c r="B3386">
        <v>36</v>
      </c>
      <c r="C3386">
        <v>0.18274112045764923</v>
      </c>
    </row>
    <row r="3387" spans="1:3">
      <c r="A3387" t="s">
        <v>9952</v>
      </c>
      <c r="B3387">
        <v>32</v>
      </c>
      <c r="C3387">
        <v>0.25</v>
      </c>
    </row>
    <row r="3388" spans="1:3">
      <c r="A3388" t="s">
        <v>9953</v>
      </c>
      <c r="B3388">
        <v>35</v>
      </c>
      <c r="C3388">
        <v>0.22580644488334656</v>
      </c>
    </row>
    <row r="3389" spans="1:3">
      <c r="A3389" t="s">
        <v>9954</v>
      </c>
      <c r="B3389">
        <v>15</v>
      </c>
      <c r="C3389">
        <v>0.15625</v>
      </c>
    </row>
    <row r="3390" spans="1:3">
      <c r="A3390" t="s">
        <v>9955</v>
      </c>
      <c r="B3390">
        <v>82</v>
      </c>
      <c r="C3390">
        <v>0.21635884046554565</v>
      </c>
    </row>
    <row r="3391" spans="1:3">
      <c r="A3391" t="s">
        <v>9956</v>
      </c>
      <c r="B3391">
        <v>11</v>
      </c>
      <c r="C3391">
        <v>0.10576923191547394</v>
      </c>
    </row>
    <row r="3392" spans="1:3">
      <c r="A3392" t="s">
        <v>9957</v>
      </c>
      <c r="B3392">
        <v>17</v>
      </c>
      <c r="C3392">
        <v>0.16831682622432709</v>
      </c>
    </row>
    <row r="3393" spans="1:3">
      <c r="A3393" t="s">
        <v>9958</v>
      </c>
      <c r="B3393">
        <v>19</v>
      </c>
      <c r="C3393">
        <v>0.20652173459529877</v>
      </c>
    </row>
    <row r="3394" spans="1:3">
      <c r="A3394" t="s">
        <v>9959</v>
      </c>
      <c r="B3394">
        <v>26</v>
      </c>
      <c r="C3394">
        <v>0.21666666865348816</v>
      </c>
    </row>
    <row r="3395" spans="1:3">
      <c r="A3395" t="s">
        <v>9960</v>
      </c>
      <c r="B3395">
        <v>73</v>
      </c>
      <c r="C3395">
        <v>0.1750599592924118</v>
      </c>
    </row>
    <row r="3396" spans="1:3">
      <c r="A3396" t="s">
        <v>9961</v>
      </c>
      <c r="B3396">
        <v>66</v>
      </c>
      <c r="C3396">
        <v>0.21926909685134888</v>
      </c>
    </row>
    <row r="3397" spans="1:3">
      <c r="A3397" t="s">
        <v>9962</v>
      </c>
      <c r="B3397">
        <v>72</v>
      </c>
      <c r="C3397">
        <v>0.21114370226860046</v>
      </c>
    </row>
    <row r="3398" spans="1:3">
      <c r="A3398" t="s">
        <v>9963</v>
      </c>
      <c r="B3398">
        <v>46</v>
      </c>
      <c r="C3398">
        <v>0.19087137281894684</v>
      </c>
    </row>
    <row r="3399" spans="1:3">
      <c r="A3399" t="s">
        <v>9964</v>
      </c>
      <c r="B3399">
        <v>184</v>
      </c>
      <c r="C3399">
        <v>0.20838052034378052</v>
      </c>
    </row>
    <row r="3400" spans="1:3">
      <c r="A3400" t="s">
        <v>9965</v>
      </c>
      <c r="B3400">
        <v>36</v>
      </c>
      <c r="C3400">
        <v>2.7692306786775589E-2</v>
      </c>
    </row>
    <row r="3401" spans="1:3">
      <c r="A3401" t="s">
        <v>9966</v>
      </c>
      <c r="B3401">
        <v>17</v>
      </c>
      <c r="C3401">
        <v>2.3480663076043129E-2</v>
      </c>
    </row>
    <row r="3402" spans="1:3">
      <c r="A3402" t="s">
        <v>9967</v>
      </c>
      <c r="B3402">
        <v>2</v>
      </c>
      <c r="C3402">
        <v>3.8461539894342422E-2</v>
      </c>
    </row>
    <row r="3403" spans="1:3">
      <c r="A3403" t="s">
        <v>9968</v>
      </c>
      <c r="B3403">
        <v>1</v>
      </c>
      <c r="C3403">
        <v>1.9230769947171211E-2</v>
      </c>
    </row>
    <row r="3404" spans="1:3">
      <c r="A3404" t="s">
        <v>9969</v>
      </c>
      <c r="B3404">
        <v>2</v>
      </c>
      <c r="C3404">
        <v>3.9215687662363052E-2</v>
      </c>
    </row>
    <row r="3405" spans="1:3">
      <c r="A3405" t="s">
        <v>9970</v>
      </c>
      <c r="B3405">
        <v>1</v>
      </c>
      <c r="C3405">
        <v>1.5384615398943424E-2</v>
      </c>
    </row>
    <row r="3406" spans="1:3">
      <c r="A3406" t="s">
        <v>9971</v>
      </c>
      <c r="B3406">
        <v>6</v>
      </c>
      <c r="C3406">
        <v>2.7272727340459824E-2</v>
      </c>
    </row>
    <row r="3407" spans="1:3">
      <c r="A3407" t="s">
        <v>9972</v>
      </c>
      <c r="B3407">
        <v>3</v>
      </c>
      <c r="C3407">
        <v>1.7341040074825287E-2</v>
      </c>
    </row>
    <row r="3408" spans="1:3">
      <c r="A3408" t="s">
        <v>9973</v>
      </c>
      <c r="B3408">
        <v>4</v>
      </c>
      <c r="C3408">
        <v>2.1505376324057579E-2</v>
      </c>
    </row>
    <row r="3409" spans="1:3">
      <c r="A3409" t="s">
        <v>9974</v>
      </c>
      <c r="B3409">
        <v>4</v>
      </c>
      <c r="C3409">
        <v>2.7586206793785095E-2</v>
      </c>
    </row>
    <row r="3410" spans="1:3">
      <c r="A3410" t="s">
        <v>9975</v>
      </c>
      <c r="B3410">
        <v>11</v>
      </c>
      <c r="C3410">
        <v>2.182539738714695E-2</v>
      </c>
    </row>
    <row r="3411" spans="1:3">
      <c r="A3411" t="s">
        <v>9976</v>
      </c>
      <c r="B3411">
        <v>19</v>
      </c>
      <c r="C3411">
        <v>3.29861119389534E-2</v>
      </c>
    </row>
    <row r="3412" spans="1:3">
      <c r="A3412" t="s">
        <v>9977</v>
      </c>
      <c r="B3412">
        <v>4</v>
      </c>
      <c r="C3412">
        <v>7.6923079788684845E-2</v>
      </c>
    </row>
    <row r="3413" spans="1:3">
      <c r="A3413" t="s">
        <v>9978</v>
      </c>
      <c r="B3413">
        <v>1</v>
      </c>
      <c r="C3413">
        <v>2.0408162847161293E-2</v>
      </c>
    </row>
    <row r="3414" spans="1:3">
      <c r="A3414" t="s">
        <v>9979</v>
      </c>
      <c r="B3414">
        <v>1</v>
      </c>
      <c r="C3414">
        <v>2.4390242993831635E-2</v>
      </c>
    </row>
    <row r="3415" spans="1:3">
      <c r="A3415" t="s">
        <v>9980</v>
      </c>
      <c r="B3415">
        <v>0</v>
      </c>
      <c r="C3415">
        <v>0</v>
      </c>
    </row>
    <row r="3416" spans="1:3">
      <c r="A3416" t="s">
        <v>9981</v>
      </c>
      <c r="B3416">
        <v>6</v>
      </c>
      <c r="C3416">
        <v>3.0456852167844772E-2</v>
      </c>
    </row>
    <row r="3417" spans="1:3">
      <c r="A3417" t="s">
        <v>9982</v>
      </c>
      <c r="B3417">
        <v>4</v>
      </c>
      <c r="C3417">
        <v>3.125E-2</v>
      </c>
    </row>
    <row r="3418" spans="1:3">
      <c r="A3418" t="s">
        <v>9983</v>
      </c>
      <c r="B3418">
        <v>7</v>
      </c>
      <c r="C3418">
        <v>4.516129195690155E-2</v>
      </c>
    </row>
    <row r="3419" spans="1:3">
      <c r="A3419" t="s">
        <v>9984</v>
      </c>
      <c r="B3419">
        <v>2</v>
      </c>
      <c r="C3419">
        <v>2.083333395421505E-2</v>
      </c>
    </row>
    <row r="3420" spans="1:3">
      <c r="A3420" t="s">
        <v>9985</v>
      </c>
      <c r="B3420">
        <v>13</v>
      </c>
      <c r="C3420">
        <v>3.4300792962312698E-2</v>
      </c>
    </row>
    <row r="3421" spans="1:3">
      <c r="A3421" t="s">
        <v>9986</v>
      </c>
      <c r="B3421">
        <v>6</v>
      </c>
      <c r="C3421">
        <v>5.7692307978868484E-2</v>
      </c>
    </row>
    <row r="3422" spans="1:3">
      <c r="A3422" t="s">
        <v>9987</v>
      </c>
      <c r="B3422">
        <v>2</v>
      </c>
      <c r="C3422">
        <v>1.9801979884505272E-2</v>
      </c>
    </row>
    <row r="3423" spans="1:3">
      <c r="A3423" t="s">
        <v>9988</v>
      </c>
      <c r="B3423">
        <v>3</v>
      </c>
      <c r="C3423">
        <v>3.2608695328235626E-2</v>
      </c>
    </row>
    <row r="3424" spans="1:3">
      <c r="A3424" t="s">
        <v>9989</v>
      </c>
      <c r="B3424">
        <v>1</v>
      </c>
      <c r="C3424">
        <v>8.3333337679505348E-3</v>
      </c>
    </row>
    <row r="3425" spans="1:3">
      <c r="A3425" t="s">
        <v>9990</v>
      </c>
      <c r="B3425">
        <v>12</v>
      </c>
      <c r="C3425">
        <v>2.8776979073882103E-2</v>
      </c>
    </row>
    <row r="3426" spans="1:3">
      <c r="A3426" t="s">
        <v>9991</v>
      </c>
      <c r="B3426">
        <v>7</v>
      </c>
      <c r="C3426">
        <v>2.3255813866853714E-2</v>
      </c>
    </row>
    <row r="3427" spans="1:3">
      <c r="A3427" t="s">
        <v>9992</v>
      </c>
      <c r="B3427">
        <v>11</v>
      </c>
      <c r="C3427">
        <v>3.2258063554763794E-2</v>
      </c>
    </row>
    <row r="3428" spans="1:3">
      <c r="A3428" t="s">
        <v>9993</v>
      </c>
      <c r="B3428">
        <v>6</v>
      </c>
      <c r="C3428">
        <v>2.4896265938878059E-2</v>
      </c>
    </row>
    <row r="3429" spans="1:3">
      <c r="A3429" t="s">
        <v>9994</v>
      </c>
      <c r="B3429">
        <v>24</v>
      </c>
      <c r="C3429">
        <v>2.718006819486618E-2</v>
      </c>
    </row>
    <row r="3430" spans="1:3">
      <c r="A3430" t="s">
        <v>9995</v>
      </c>
      <c r="B3430">
        <v>377</v>
      </c>
      <c r="C3430">
        <v>0.28999999165534973</v>
      </c>
    </row>
    <row r="3431" spans="1:3">
      <c r="A3431" t="s">
        <v>9996</v>
      </c>
      <c r="B3431">
        <v>161</v>
      </c>
      <c r="C3431">
        <v>0.22237569093704224</v>
      </c>
    </row>
    <row r="3432" spans="1:3">
      <c r="A3432" t="s">
        <v>9997</v>
      </c>
      <c r="B3432">
        <v>20</v>
      </c>
      <c r="C3432">
        <v>0.38461539149284363</v>
      </c>
    </row>
    <row r="3433" spans="1:3">
      <c r="A3433" t="s">
        <v>9998</v>
      </c>
      <c r="B3433">
        <v>7</v>
      </c>
      <c r="C3433">
        <v>0.13461539149284363</v>
      </c>
    </row>
    <row r="3434" spans="1:3">
      <c r="A3434" t="s">
        <v>9999</v>
      </c>
      <c r="B3434">
        <v>9</v>
      </c>
      <c r="C3434">
        <v>0.17647059261798859</v>
      </c>
    </row>
    <row r="3435" spans="1:3">
      <c r="A3435" t="s">
        <v>10000</v>
      </c>
      <c r="B3435">
        <v>10</v>
      </c>
      <c r="C3435">
        <v>0.15384615957736969</v>
      </c>
    </row>
    <row r="3436" spans="1:3">
      <c r="A3436" t="s">
        <v>10001</v>
      </c>
      <c r="B3436">
        <v>46</v>
      </c>
      <c r="C3436">
        <v>0.20909090340137482</v>
      </c>
    </row>
    <row r="3437" spans="1:3">
      <c r="A3437" t="s">
        <v>10002</v>
      </c>
      <c r="B3437">
        <v>39</v>
      </c>
      <c r="C3437">
        <v>0.22543352842330933</v>
      </c>
    </row>
    <row r="3438" spans="1:3">
      <c r="A3438" t="s">
        <v>10003</v>
      </c>
      <c r="B3438">
        <v>36</v>
      </c>
      <c r="C3438">
        <v>0.19354838132858276</v>
      </c>
    </row>
    <row r="3439" spans="1:3">
      <c r="A3439" t="s">
        <v>10004</v>
      </c>
      <c r="B3439">
        <v>40</v>
      </c>
      <c r="C3439">
        <v>0.27586206793785095</v>
      </c>
    </row>
    <row r="3440" spans="1:3">
      <c r="A3440" t="s">
        <v>10005</v>
      </c>
      <c r="B3440">
        <v>115</v>
      </c>
      <c r="C3440">
        <v>0.2281745970249176</v>
      </c>
    </row>
    <row r="3441" spans="1:3">
      <c r="A3441" t="s">
        <v>10006</v>
      </c>
      <c r="B3441">
        <v>216</v>
      </c>
      <c r="C3441">
        <v>0.375</v>
      </c>
    </row>
    <row r="3442" spans="1:3">
      <c r="A3442" t="s">
        <v>10007</v>
      </c>
      <c r="B3442">
        <v>27</v>
      </c>
      <c r="C3442">
        <v>0.51923078298568726</v>
      </c>
    </row>
    <row r="3443" spans="1:3">
      <c r="A3443" t="s">
        <v>10008</v>
      </c>
      <c r="B3443">
        <v>19</v>
      </c>
      <c r="C3443">
        <v>0.38775509595870972</v>
      </c>
    </row>
    <row r="3444" spans="1:3">
      <c r="A3444" t="s">
        <v>10009</v>
      </c>
      <c r="B3444">
        <v>9</v>
      </c>
      <c r="C3444">
        <v>0.21951219439506531</v>
      </c>
    </row>
    <row r="3445" spans="1:3">
      <c r="A3445" t="s">
        <v>10010</v>
      </c>
      <c r="B3445">
        <v>23</v>
      </c>
      <c r="C3445">
        <v>0.41818180680274963</v>
      </c>
    </row>
    <row r="3446" spans="1:3">
      <c r="A3446" t="s">
        <v>10011</v>
      </c>
      <c r="B3446">
        <v>78</v>
      </c>
      <c r="C3446">
        <v>0.39593908190727234</v>
      </c>
    </row>
    <row r="3447" spans="1:3">
      <c r="A3447" t="s">
        <v>10012</v>
      </c>
      <c r="B3447">
        <v>42</v>
      </c>
      <c r="C3447">
        <v>0.328125</v>
      </c>
    </row>
    <row r="3448" spans="1:3">
      <c r="A3448" t="s">
        <v>10013</v>
      </c>
      <c r="B3448">
        <v>53</v>
      </c>
      <c r="C3448">
        <v>0.34193548560142517</v>
      </c>
    </row>
    <row r="3449" spans="1:3">
      <c r="A3449" t="s">
        <v>10014</v>
      </c>
      <c r="B3449">
        <v>43</v>
      </c>
      <c r="C3449">
        <v>0.4479166567325592</v>
      </c>
    </row>
    <row r="3450" spans="1:3">
      <c r="A3450" t="s">
        <v>10015</v>
      </c>
      <c r="B3450">
        <v>138</v>
      </c>
      <c r="C3450">
        <v>0.36411610245704651</v>
      </c>
    </row>
    <row r="3451" spans="1:3">
      <c r="A3451" t="s">
        <v>10016</v>
      </c>
      <c r="B3451">
        <v>47</v>
      </c>
      <c r="C3451">
        <v>0.45192307233810425</v>
      </c>
    </row>
    <row r="3452" spans="1:3">
      <c r="A3452" t="s">
        <v>10017</v>
      </c>
      <c r="B3452">
        <v>26</v>
      </c>
      <c r="C3452">
        <v>0.25742575526237488</v>
      </c>
    </row>
    <row r="3453" spans="1:3">
      <c r="A3453" t="s">
        <v>10018</v>
      </c>
      <c r="B3453">
        <v>18</v>
      </c>
      <c r="C3453">
        <v>0.19565217196941376</v>
      </c>
    </row>
    <row r="3454" spans="1:3">
      <c r="A3454" t="s">
        <v>10019</v>
      </c>
      <c r="B3454">
        <v>33</v>
      </c>
      <c r="C3454">
        <v>0.27500000596046448</v>
      </c>
    </row>
    <row r="3455" spans="1:3">
      <c r="A3455" t="s">
        <v>10020</v>
      </c>
      <c r="B3455">
        <v>124</v>
      </c>
      <c r="C3455">
        <v>0.29736211895942688</v>
      </c>
    </row>
    <row r="3456" spans="1:3">
      <c r="A3456" t="s">
        <v>10021</v>
      </c>
      <c r="B3456">
        <v>81</v>
      </c>
      <c r="C3456">
        <v>0.26910299062728882</v>
      </c>
    </row>
    <row r="3457" spans="1:3">
      <c r="A3457" t="s">
        <v>10022</v>
      </c>
      <c r="B3457">
        <v>89</v>
      </c>
      <c r="C3457">
        <v>0.26099705696105957</v>
      </c>
    </row>
    <row r="3458" spans="1:3">
      <c r="A3458" t="s">
        <v>10023</v>
      </c>
      <c r="B3458">
        <v>83</v>
      </c>
      <c r="C3458">
        <v>0.34439834952354431</v>
      </c>
    </row>
    <row r="3459" spans="1:3">
      <c r="A3459" t="s">
        <v>10024</v>
      </c>
      <c r="B3459">
        <v>253</v>
      </c>
      <c r="C3459">
        <v>0.28652322292327881</v>
      </c>
    </row>
    <row r="3460" spans="1:3">
      <c r="A3460" t="s">
        <v>10025</v>
      </c>
      <c r="B3460">
        <v>1</v>
      </c>
      <c r="C3460">
        <v>7.6923076994717121E-4</v>
      </c>
    </row>
    <row r="3461" spans="1:3">
      <c r="A3461" t="s">
        <v>10026</v>
      </c>
      <c r="B3461">
        <v>0</v>
      </c>
      <c r="C3461">
        <v>0</v>
      </c>
    </row>
    <row r="3462" spans="1:3">
      <c r="A3462" t="s">
        <v>10027</v>
      </c>
      <c r="B3462">
        <v>0</v>
      </c>
      <c r="C3462">
        <v>0</v>
      </c>
    </row>
    <row r="3463" spans="1:3">
      <c r="A3463" t="s">
        <v>10028</v>
      </c>
      <c r="B3463">
        <v>0</v>
      </c>
      <c r="C3463">
        <v>0</v>
      </c>
    </row>
    <row r="3464" spans="1:3">
      <c r="A3464" t="s">
        <v>10029</v>
      </c>
      <c r="B3464">
        <v>0</v>
      </c>
      <c r="C3464">
        <v>0</v>
      </c>
    </row>
    <row r="3465" spans="1:3">
      <c r="A3465" t="s">
        <v>10030</v>
      </c>
      <c r="B3465">
        <v>0</v>
      </c>
      <c r="C3465">
        <v>0</v>
      </c>
    </row>
    <row r="3466" spans="1:3">
      <c r="A3466" t="s">
        <v>10031</v>
      </c>
      <c r="B3466">
        <v>0</v>
      </c>
      <c r="C3466">
        <v>0</v>
      </c>
    </row>
    <row r="3467" spans="1:3">
      <c r="A3467" t="s">
        <v>10032</v>
      </c>
      <c r="B3467">
        <v>0</v>
      </c>
      <c r="C3467">
        <v>0</v>
      </c>
    </row>
    <row r="3468" spans="1:3">
      <c r="A3468" t="s">
        <v>10033</v>
      </c>
      <c r="B3468">
        <v>0</v>
      </c>
      <c r="C3468">
        <v>0</v>
      </c>
    </row>
    <row r="3469" spans="1:3">
      <c r="A3469" t="s">
        <v>10034</v>
      </c>
      <c r="B3469">
        <v>0</v>
      </c>
      <c r="C3469">
        <v>0</v>
      </c>
    </row>
    <row r="3470" spans="1:3">
      <c r="A3470" t="s">
        <v>10035</v>
      </c>
      <c r="B3470">
        <v>0</v>
      </c>
      <c r="C3470">
        <v>0</v>
      </c>
    </row>
    <row r="3471" spans="1:3">
      <c r="A3471" t="s">
        <v>10036</v>
      </c>
      <c r="B3471">
        <v>1</v>
      </c>
      <c r="C3471">
        <v>1.7361111240461469E-3</v>
      </c>
    </row>
    <row r="3472" spans="1:3">
      <c r="A3472" t="s">
        <v>10037</v>
      </c>
      <c r="B3472">
        <v>0</v>
      </c>
      <c r="C3472">
        <v>0</v>
      </c>
    </row>
    <row r="3473" spans="1:3">
      <c r="A3473" t="s">
        <v>10038</v>
      </c>
      <c r="B3473">
        <v>1</v>
      </c>
      <c r="C3473">
        <v>2.0408162847161293E-2</v>
      </c>
    </row>
    <row r="3474" spans="1:3">
      <c r="A3474" t="s">
        <v>10039</v>
      </c>
      <c r="B3474">
        <v>0</v>
      </c>
      <c r="C3474">
        <v>0</v>
      </c>
    </row>
    <row r="3475" spans="1:3">
      <c r="A3475" t="s">
        <v>10040</v>
      </c>
      <c r="B3475">
        <v>0</v>
      </c>
      <c r="C3475">
        <v>0</v>
      </c>
    </row>
    <row r="3476" spans="1:3">
      <c r="A3476" t="s">
        <v>10041</v>
      </c>
      <c r="B3476">
        <v>1</v>
      </c>
      <c r="C3476">
        <v>5.0761420279741287E-3</v>
      </c>
    </row>
    <row r="3477" spans="1:3">
      <c r="A3477" t="s">
        <v>10042</v>
      </c>
      <c r="B3477">
        <v>0</v>
      </c>
      <c r="C3477">
        <v>0</v>
      </c>
    </row>
    <row r="3478" spans="1:3">
      <c r="A3478" t="s">
        <v>10043</v>
      </c>
      <c r="B3478">
        <v>0</v>
      </c>
      <c r="C3478">
        <v>0</v>
      </c>
    </row>
    <row r="3479" spans="1:3">
      <c r="A3479" t="s">
        <v>10044</v>
      </c>
      <c r="B3479">
        <v>0</v>
      </c>
      <c r="C3479">
        <v>0</v>
      </c>
    </row>
    <row r="3480" spans="1:3">
      <c r="A3480" t="s">
        <v>10045</v>
      </c>
      <c r="B3480">
        <v>0</v>
      </c>
      <c r="C3480">
        <v>0</v>
      </c>
    </row>
    <row r="3481" spans="1:3">
      <c r="A3481" t="s">
        <v>10046</v>
      </c>
      <c r="B3481">
        <v>0</v>
      </c>
      <c r="C3481">
        <v>0</v>
      </c>
    </row>
    <row r="3482" spans="1:3">
      <c r="A3482" t="s">
        <v>10047</v>
      </c>
      <c r="B3482">
        <v>1</v>
      </c>
      <c r="C3482">
        <v>9.900989942252636E-3</v>
      </c>
    </row>
    <row r="3483" spans="1:3">
      <c r="A3483" t="s">
        <v>10048</v>
      </c>
      <c r="B3483">
        <v>0</v>
      </c>
      <c r="C3483">
        <v>0</v>
      </c>
    </row>
    <row r="3484" spans="1:3">
      <c r="A3484" t="s">
        <v>10049</v>
      </c>
      <c r="B3484">
        <v>0</v>
      </c>
      <c r="C3484">
        <v>0</v>
      </c>
    </row>
    <row r="3485" spans="1:3">
      <c r="A3485" t="s">
        <v>10050</v>
      </c>
      <c r="B3485">
        <v>1</v>
      </c>
      <c r="C3485">
        <v>2.3980815894901752E-3</v>
      </c>
    </row>
    <row r="3486" spans="1:3">
      <c r="A3486" t="s">
        <v>10051</v>
      </c>
      <c r="B3486">
        <v>0</v>
      </c>
      <c r="C3486">
        <v>0</v>
      </c>
    </row>
    <row r="3487" spans="1:3">
      <c r="A3487" t="s">
        <v>10052</v>
      </c>
      <c r="B3487">
        <v>0</v>
      </c>
      <c r="C3487">
        <v>0</v>
      </c>
    </row>
    <row r="3488" spans="1:3">
      <c r="A3488" t="s">
        <v>10053</v>
      </c>
      <c r="B3488">
        <v>0</v>
      </c>
      <c r="C3488">
        <v>0</v>
      </c>
    </row>
    <row r="3489" spans="1:3">
      <c r="A3489" t="s">
        <v>10054</v>
      </c>
      <c r="B3489">
        <v>0</v>
      </c>
      <c r="C3489">
        <v>0</v>
      </c>
    </row>
    <row r="3490" spans="1:3">
      <c r="A3490" t="s">
        <v>10055</v>
      </c>
      <c r="B3490">
        <v>65</v>
      </c>
      <c r="C3490">
        <v>0.15151515603065491</v>
      </c>
    </row>
    <row r="3491" spans="1:3">
      <c r="A3491" t="s">
        <v>10056</v>
      </c>
      <c r="B3491">
        <v>32</v>
      </c>
      <c r="C3491">
        <v>0.18823529779911041</v>
      </c>
    </row>
    <row r="3492" spans="1:3">
      <c r="A3492" t="s">
        <v>10057</v>
      </c>
      <c r="B3492">
        <v>25</v>
      </c>
      <c r="C3492">
        <v>0.17006802558898926</v>
      </c>
    </row>
    <row r="3493" spans="1:3">
      <c r="A3493" t="s">
        <v>10058</v>
      </c>
      <c r="B3493">
        <v>8</v>
      </c>
      <c r="C3493">
        <v>7.1428574621677399E-2</v>
      </c>
    </row>
    <row r="3494" spans="1:3">
      <c r="A3494" t="s">
        <v>10059</v>
      </c>
      <c r="B3494">
        <v>21</v>
      </c>
      <c r="C3494">
        <v>0.1135135143995285</v>
      </c>
    </row>
    <row r="3495" spans="1:3">
      <c r="A3495" t="s">
        <v>10060</v>
      </c>
      <c r="B3495">
        <v>8</v>
      </c>
      <c r="C3495">
        <v>0.1428571492433548</v>
      </c>
    </row>
    <row r="3496" spans="1:3">
      <c r="A3496" t="s">
        <v>10061</v>
      </c>
      <c r="B3496">
        <v>9</v>
      </c>
      <c r="C3496">
        <v>0.14754098653793335</v>
      </c>
    </row>
    <row r="3497" spans="1:3">
      <c r="A3497" t="s">
        <v>10062</v>
      </c>
      <c r="B3497">
        <v>4</v>
      </c>
      <c r="C3497">
        <v>5.8823529630899429E-2</v>
      </c>
    </row>
    <row r="3498" spans="1:3">
      <c r="A3498" t="s">
        <v>10063</v>
      </c>
      <c r="B3498">
        <v>25</v>
      </c>
      <c r="C3498">
        <v>0.1461988240480423</v>
      </c>
    </row>
    <row r="3499" spans="1:3">
      <c r="A3499" t="s">
        <v>10064</v>
      </c>
      <c r="B3499">
        <v>9</v>
      </c>
      <c r="C3499">
        <v>0.13846154510974884</v>
      </c>
    </row>
    <row r="3500" spans="1:3">
      <c r="A3500" t="s">
        <v>10065</v>
      </c>
      <c r="B3500">
        <v>12</v>
      </c>
      <c r="C3500">
        <v>0.19354838132858276</v>
      </c>
    </row>
    <row r="3501" spans="1:3">
      <c r="A3501" t="s">
        <v>10066</v>
      </c>
      <c r="B3501">
        <v>4</v>
      </c>
      <c r="C3501">
        <v>9.0909093618392944E-2</v>
      </c>
    </row>
    <row r="3502" spans="1:3">
      <c r="A3502" t="s">
        <v>10067</v>
      </c>
      <c r="B3502">
        <v>19</v>
      </c>
      <c r="C3502">
        <v>0.19387754797935486</v>
      </c>
    </row>
    <row r="3503" spans="1:3">
      <c r="A3503" t="s">
        <v>10068</v>
      </c>
      <c r="B3503">
        <v>8</v>
      </c>
      <c r="C3503">
        <v>0.16326530277729034</v>
      </c>
    </row>
    <row r="3504" spans="1:3">
      <c r="A3504" t="s">
        <v>10069</v>
      </c>
      <c r="B3504">
        <v>7</v>
      </c>
      <c r="C3504">
        <v>0.25925925374031067</v>
      </c>
    </row>
    <row r="3505" spans="1:3">
      <c r="A3505" t="s">
        <v>10070</v>
      </c>
      <c r="B3505">
        <v>4</v>
      </c>
      <c r="C3505">
        <v>0.18181818723678589</v>
      </c>
    </row>
    <row r="3506" spans="1:3">
      <c r="A3506" t="s">
        <v>10071</v>
      </c>
      <c r="B3506">
        <v>57</v>
      </c>
      <c r="C3506">
        <v>0.16764706373214722</v>
      </c>
    </row>
    <row r="3507" spans="1:3">
      <c r="A3507" t="s">
        <v>10072</v>
      </c>
      <c r="B3507">
        <v>53</v>
      </c>
      <c r="C3507">
        <v>0.17845118045806885</v>
      </c>
    </row>
    <row r="3508" spans="1:3">
      <c r="A3508" t="s">
        <v>10073</v>
      </c>
      <c r="B3508">
        <v>20</v>
      </c>
      <c r="C3508">
        <v>8.1300809979438782E-2</v>
      </c>
    </row>
    <row r="3509" spans="1:3">
      <c r="A3509" t="s">
        <v>10074</v>
      </c>
      <c r="B3509">
        <v>97</v>
      </c>
      <c r="C3509">
        <v>0.22610722482204437</v>
      </c>
    </row>
    <row r="3510" spans="1:3">
      <c r="A3510" t="s">
        <v>10075</v>
      </c>
      <c r="B3510">
        <v>46</v>
      </c>
      <c r="C3510">
        <v>0.27058824896812439</v>
      </c>
    </row>
    <row r="3511" spans="1:3">
      <c r="A3511" t="s">
        <v>10076</v>
      </c>
      <c r="B3511">
        <v>37</v>
      </c>
      <c r="C3511">
        <v>0.25170066952705383</v>
      </c>
    </row>
    <row r="3512" spans="1:3">
      <c r="A3512" t="s">
        <v>10077</v>
      </c>
      <c r="B3512">
        <v>14</v>
      </c>
      <c r="C3512">
        <v>0.125</v>
      </c>
    </row>
    <row r="3513" spans="1:3">
      <c r="A3513" t="s">
        <v>10078</v>
      </c>
      <c r="B3513">
        <v>44</v>
      </c>
      <c r="C3513">
        <v>0.23783783614635468</v>
      </c>
    </row>
    <row r="3514" spans="1:3">
      <c r="A3514" t="s">
        <v>10079</v>
      </c>
      <c r="B3514">
        <v>21</v>
      </c>
      <c r="C3514">
        <v>0.375</v>
      </c>
    </row>
    <row r="3515" spans="1:3">
      <c r="A3515" t="s">
        <v>10080</v>
      </c>
      <c r="B3515">
        <v>11</v>
      </c>
      <c r="C3515">
        <v>0.18032786250114441</v>
      </c>
    </row>
    <row r="3516" spans="1:3">
      <c r="A3516" t="s">
        <v>10081</v>
      </c>
      <c r="B3516">
        <v>12</v>
      </c>
      <c r="C3516">
        <v>0.17647059261798859</v>
      </c>
    </row>
    <row r="3517" spans="1:3">
      <c r="A3517" t="s">
        <v>10082</v>
      </c>
      <c r="B3517">
        <v>36</v>
      </c>
      <c r="C3517">
        <v>0.21052631735801697</v>
      </c>
    </row>
    <row r="3518" spans="1:3">
      <c r="A3518" t="s">
        <v>10083</v>
      </c>
      <c r="B3518">
        <v>11</v>
      </c>
      <c r="C3518">
        <v>0.16923077404499054</v>
      </c>
    </row>
    <row r="3519" spans="1:3">
      <c r="A3519" t="s">
        <v>10084</v>
      </c>
      <c r="B3519">
        <v>15</v>
      </c>
      <c r="C3519">
        <v>0.24193547666072845</v>
      </c>
    </row>
    <row r="3520" spans="1:3">
      <c r="A3520" t="s">
        <v>10085</v>
      </c>
      <c r="B3520">
        <v>10</v>
      </c>
      <c r="C3520">
        <v>0.22727273404598236</v>
      </c>
    </row>
    <row r="3521" spans="1:3">
      <c r="A3521" t="s">
        <v>10086</v>
      </c>
      <c r="B3521">
        <v>29</v>
      </c>
      <c r="C3521">
        <v>0.29591837525367737</v>
      </c>
    </row>
    <row r="3522" spans="1:3">
      <c r="A3522" t="s">
        <v>10087</v>
      </c>
      <c r="B3522">
        <v>17</v>
      </c>
      <c r="C3522">
        <v>0.34693878889083862</v>
      </c>
    </row>
    <row r="3523" spans="1:3">
      <c r="A3523" t="s">
        <v>10088</v>
      </c>
      <c r="B3523">
        <v>8</v>
      </c>
      <c r="C3523">
        <v>0.29629629850387573</v>
      </c>
    </row>
    <row r="3524" spans="1:3">
      <c r="A3524" t="s">
        <v>10089</v>
      </c>
      <c r="B3524">
        <v>4</v>
      </c>
      <c r="C3524">
        <v>0.18181818723678589</v>
      </c>
    </row>
    <row r="3525" spans="1:3">
      <c r="A3525" t="s">
        <v>10090</v>
      </c>
      <c r="B3525">
        <v>95</v>
      </c>
      <c r="C3525">
        <v>0.27941176295280457</v>
      </c>
    </row>
    <row r="3526" spans="1:3">
      <c r="A3526" t="s">
        <v>10091</v>
      </c>
      <c r="B3526">
        <v>71</v>
      </c>
      <c r="C3526">
        <v>0.23905724287033081</v>
      </c>
    </row>
    <row r="3527" spans="1:3">
      <c r="A3527" t="s">
        <v>10092</v>
      </c>
      <c r="B3527">
        <v>40</v>
      </c>
      <c r="C3527">
        <v>0.16260161995887756</v>
      </c>
    </row>
    <row r="3528" spans="1:3">
      <c r="A3528" t="s">
        <v>10093</v>
      </c>
      <c r="B3528">
        <v>41</v>
      </c>
      <c r="C3528">
        <v>9.5571093261241913E-2</v>
      </c>
    </row>
    <row r="3529" spans="1:3">
      <c r="A3529" t="s">
        <v>10094</v>
      </c>
      <c r="B3529">
        <v>14</v>
      </c>
      <c r="C3529">
        <v>8.235294371843338E-2</v>
      </c>
    </row>
    <row r="3530" spans="1:3">
      <c r="A3530" t="s">
        <v>10095</v>
      </c>
      <c r="B3530">
        <v>15</v>
      </c>
      <c r="C3530">
        <v>0.10204081982374191</v>
      </c>
    </row>
    <row r="3531" spans="1:3">
      <c r="A3531" t="s">
        <v>10096</v>
      </c>
      <c r="B3531">
        <v>12</v>
      </c>
      <c r="C3531">
        <v>0.1071428582072258</v>
      </c>
    </row>
    <row r="3532" spans="1:3">
      <c r="A3532" t="s">
        <v>10097</v>
      </c>
      <c r="B3532">
        <v>16</v>
      </c>
      <c r="C3532">
        <v>8.6486488580703735E-2</v>
      </c>
    </row>
    <row r="3533" spans="1:3">
      <c r="A3533" t="s">
        <v>10098</v>
      </c>
      <c r="B3533">
        <v>3</v>
      </c>
      <c r="C3533">
        <v>5.35714291036129E-2</v>
      </c>
    </row>
    <row r="3534" spans="1:3">
      <c r="A3534" t="s">
        <v>10099</v>
      </c>
      <c r="B3534">
        <v>9</v>
      </c>
      <c r="C3534">
        <v>0.14754098653793335</v>
      </c>
    </row>
    <row r="3535" spans="1:3">
      <c r="A3535" t="s">
        <v>10100</v>
      </c>
      <c r="B3535">
        <v>4</v>
      </c>
      <c r="C3535">
        <v>5.8823529630899429E-2</v>
      </c>
    </row>
    <row r="3536" spans="1:3">
      <c r="A3536" t="s">
        <v>10101</v>
      </c>
      <c r="B3536">
        <v>20</v>
      </c>
      <c r="C3536">
        <v>0.11695906519889832</v>
      </c>
    </row>
    <row r="3537" spans="1:3">
      <c r="A3537" t="s">
        <v>10102</v>
      </c>
      <c r="B3537">
        <v>10</v>
      </c>
      <c r="C3537">
        <v>0.15384615957736969</v>
      </c>
    </row>
    <row r="3538" spans="1:3">
      <c r="A3538" t="s">
        <v>10103</v>
      </c>
      <c r="B3538">
        <v>7</v>
      </c>
      <c r="C3538">
        <v>0.11290322244167328</v>
      </c>
    </row>
    <row r="3539" spans="1:3">
      <c r="A3539" t="s">
        <v>10104</v>
      </c>
      <c r="B3539">
        <v>3</v>
      </c>
      <c r="C3539">
        <v>6.8181820213794708E-2</v>
      </c>
    </row>
    <row r="3540" spans="1:3">
      <c r="A3540" t="s">
        <v>10105</v>
      </c>
      <c r="B3540">
        <v>9</v>
      </c>
      <c r="C3540">
        <v>9.1836735606193542E-2</v>
      </c>
    </row>
    <row r="3541" spans="1:3">
      <c r="A3541" t="s">
        <v>10106</v>
      </c>
      <c r="B3541">
        <v>5</v>
      </c>
      <c r="C3541">
        <v>0.10204081982374191</v>
      </c>
    </row>
    <row r="3542" spans="1:3">
      <c r="A3542" t="s">
        <v>10107</v>
      </c>
      <c r="B3542">
        <v>2</v>
      </c>
      <c r="C3542">
        <v>7.4074074625968933E-2</v>
      </c>
    </row>
    <row r="3543" spans="1:3">
      <c r="A3543" t="s">
        <v>10108</v>
      </c>
      <c r="B3543">
        <v>2</v>
      </c>
      <c r="C3543">
        <v>9.0909093618392944E-2</v>
      </c>
    </row>
    <row r="3544" spans="1:3">
      <c r="A3544" t="s">
        <v>10109</v>
      </c>
      <c r="B3544">
        <v>32</v>
      </c>
      <c r="C3544">
        <v>9.4117648899555206E-2</v>
      </c>
    </row>
    <row r="3545" spans="1:3">
      <c r="A3545" t="s">
        <v>10110</v>
      </c>
      <c r="B3545">
        <v>33</v>
      </c>
      <c r="C3545">
        <v>0.1111111119389534</v>
      </c>
    </row>
    <row r="3546" spans="1:3">
      <c r="A3546" t="s">
        <v>10111</v>
      </c>
      <c r="B3546">
        <v>21</v>
      </c>
      <c r="C3546">
        <v>8.5365854203701019E-2</v>
      </c>
    </row>
    <row r="3547" spans="1:3">
      <c r="A3547" t="s">
        <v>10112</v>
      </c>
      <c r="B3547">
        <v>90</v>
      </c>
      <c r="C3547">
        <v>0.20979021489620209</v>
      </c>
    </row>
    <row r="3548" spans="1:3">
      <c r="A3548" t="s">
        <v>10113</v>
      </c>
      <c r="B3548">
        <v>36</v>
      </c>
      <c r="C3548">
        <v>0.21176470816135406</v>
      </c>
    </row>
    <row r="3549" spans="1:3">
      <c r="A3549" t="s">
        <v>10114</v>
      </c>
      <c r="B3549">
        <v>30</v>
      </c>
      <c r="C3549">
        <v>0.20408163964748383</v>
      </c>
    </row>
    <row r="3550" spans="1:3">
      <c r="A3550" t="s">
        <v>10115</v>
      </c>
      <c r="B3550">
        <v>24</v>
      </c>
      <c r="C3550">
        <v>0.2142857164144516</v>
      </c>
    </row>
    <row r="3551" spans="1:3">
      <c r="A3551" t="s">
        <v>10116</v>
      </c>
      <c r="B3551">
        <v>37</v>
      </c>
      <c r="C3551">
        <v>0.20000000298023224</v>
      </c>
    </row>
    <row r="3552" spans="1:3">
      <c r="A3552" t="s">
        <v>10117</v>
      </c>
      <c r="B3552">
        <v>11</v>
      </c>
      <c r="C3552">
        <v>0.1964285671710968</v>
      </c>
    </row>
    <row r="3553" spans="1:3">
      <c r="A3553" t="s">
        <v>10118</v>
      </c>
      <c r="B3553">
        <v>14</v>
      </c>
      <c r="C3553">
        <v>0.22950819134712219</v>
      </c>
    </row>
    <row r="3554" spans="1:3">
      <c r="A3554" t="s">
        <v>10119</v>
      </c>
      <c r="B3554">
        <v>12</v>
      </c>
      <c r="C3554">
        <v>0.17647059261798859</v>
      </c>
    </row>
    <row r="3555" spans="1:3">
      <c r="A3555" t="s">
        <v>10120</v>
      </c>
      <c r="B3555">
        <v>45</v>
      </c>
      <c r="C3555">
        <v>0.26315790414810181</v>
      </c>
    </row>
    <row r="3556" spans="1:3">
      <c r="A3556" t="s">
        <v>10121</v>
      </c>
      <c r="B3556">
        <v>21</v>
      </c>
      <c r="C3556">
        <v>0.32307693362236023</v>
      </c>
    </row>
    <row r="3557" spans="1:3">
      <c r="A3557" t="s">
        <v>10122</v>
      </c>
      <c r="B3557">
        <v>13</v>
      </c>
      <c r="C3557">
        <v>0.20967741310596466</v>
      </c>
    </row>
    <row r="3558" spans="1:3">
      <c r="A3558" t="s">
        <v>10123</v>
      </c>
      <c r="B3558">
        <v>11</v>
      </c>
      <c r="C3558">
        <v>0.25</v>
      </c>
    </row>
    <row r="3559" spans="1:3">
      <c r="A3559" t="s">
        <v>10124</v>
      </c>
      <c r="B3559">
        <v>12</v>
      </c>
      <c r="C3559">
        <v>0.12244898080825806</v>
      </c>
    </row>
    <row r="3560" spans="1:3">
      <c r="A3560" t="s">
        <v>10125</v>
      </c>
      <c r="B3560">
        <v>6</v>
      </c>
      <c r="C3560">
        <v>0.12244898080825806</v>
      </c>
    </row>
    <row r="3561" spans="1:3">
      <c r="A3561" t="s">
        <v>10126</v>
      </c>
      <c r="B3561">
        <v>3</v>
      </c>
      <c r="C3561">
        <v>0.1111111119389534</v>
      </c>
    </row>
    <row r="3562" spans="1:3">
      <c r="A3562" t="s">
        <v>10127</v>
      </c>
      <c r="B3562">
        <v>3</v>
      </c>
      <c r="C3562">
        <v>0.13636364042758942</v>
      </c>
    </row>
    <row r="3563" spans="1:3">
      <c r="A3563" t="s">
        <v>10128</v>
      </c>
      <c r="B3563">
        <v>74</v>
      </c>
      <c r="C3563">
        <v>0.21764706075191498</v>
      </c>
    </row>
    <row r="3564" spans="1:3">
      <c r="A3564" t="s">
        <v>10129</v>
      </c>
      <c r="B3564">
        <v>60</v>
      </c>
      <c r="C3564">
        <v>0.20202019810676575</v>
      </c>
    </row>
    <row r="3565" spans="1:3">
      <c r="A3565" t="s">
        <v>10130</v>
      </c>
      <c r="B3565">
        <v>50</v>
      </c>
      <c r="C3565">
        <v>0.20325203239917755</v>
      </c>
    </row>
    <row r="3566" spans="1:3">
      <c r="A3566" t="s">
        <v>10131</v>
      </c>
      <c r="B3566">
        <v>10</v>
      </c>
      <c r="C3566">
        <v>2.3310022428631783E-2</v>
      </c>
    </row>
    <row r="3567" spans="1:3">
      <c r="A3567" t="s">
        <v>10132</v>
      </c>
      <c r="B3567">
        <v>5</v>
      </c>
      <c r="C3567">
        <v>2.9411764815449715E-2</v>
      </c>
    </row>
    <row r="3568" spans="1:3">
      <c r="A3568" t="s">
        <v>10133</v>
      </c>
      <c r="B3568">
        <v>1</v>
      </c>
      <c r="C3568">
        <v>6.8027209490537643E-3</v>
      </c>
    </row>
    <row r="3569" spans="1:3">
      <c r="A3569" t="s">
        <v>10134</v>
      </c>
      <c r="B3569">
        <v>4</v>
      </c>
      <c r="C3569">
        <v>3.5714287310838699E-2</v>
      </c>
    </row>
    <row r="3570" spans="1:3">
      <c r="A3570" t="s">
        <v>10135</v>
      </c>
      <c r="B3570">
        <v>3</v>
      </c>
      <c r="C3570">
        <v>1.621621660888195E-2</v>
      </c>
    </row>
    <row r="3571" spans="1:3">
      <c r="A3571" t="s">
        <v>10136</v>
      </c>
      <c r="B3571">
        <v>2</v>
      </c>
      <c r="C3571">
        <v>3.5714287310838699E-2</v>
      </c>
    </row>
    <row r="3572" spans="1:3">
      <c r="A3572" t="s">
        <v>10137</v>
      </c>
      <c r="B3572">
        <v>1</v>
      </c>
      <c r="C3572">
        <v>1.6393441706895828E-2</v>
      </c>
    </row>
    <row r="3573" spans="1:3">
      <c r="A3573" t="s">
        <v>10138</v>
      </c>
      <c r="B3573">
        <v>0</v>
      </c>
      <c r="C3573">
        <v>0</v>
      </c>
    </row>
    <row r="3574" spans="1:3">
      <c r="A3574" t="s">
        <v>10139</v>
      </c>
      <c r="B3574">
        <v>7</v>
      </c>
      <c r="C3574">
        <v>4.093567281961441E-2</v>
      </c>
    </row>
    <row r="3575" spans="1:3">
      <c r="A3575" t="s">
        <v>10140</v>
      </c>
      <c r="B3575">
        <v>3</v>
      </c>
      <c r="C3575">
        <v>4.6153847128152847E-2</v>
      </c>
    </row>
    <row r="3576" spans="1:3">
      <c r="A3576" t="s">
        <v>10141</v>
      </c>
      <c r="B3576">
        <v>0</v>
      </c>
      <c r="C3576">
        <v>0</v>
      </c>
    </row>
    <row r="3577" spans="1:3">
      <c r="A3577" t="s">
        <v>10142</v>
      </c>
      <c r="B3577">
        <v>4</v>
      </c>
      <c r="C3577">
        <v>9.0909093618392944E-2</v>
      </c>
    </row>
    <row r="3578" spans="1:3">
      <c r="A3578" t="s">
        <v>10143</v>
      </c>
      <c r="B3578">
        <v>4</v>
      </c>
      <c r="C3578">
        <v>4.0816325694322586E-2</v>
      </c>
    </row>
    <row r="3579" spans="1:3">
      <c r="A3579" t="s">
        <v>10144</v>
      </c>
      <c r="B3579">
        <v>1</v>
      </c>
      <c r="C3579">
        <v>2.0408162847161293E-2</v>
      </c>
    </row>
    <row r="3580" spans="1:3">
      <c r="A3580" t="s">
        <v>10145</v>
      </c>
      <c r="B3580">
        <v>1</v>
      </c>
      <c r="C3580">
        <v>3.7037037312984467E-2</v>
      </c>
    </row>
    <row r="3581" spans="1:3">
      <c r="A3581" t="s">
        <v>10146</v>
      </c>
      <c r="B3581">
        <v>2</v>
      </c>
      <c r="C3581">
        <v>9.0909093618392944E-2</v>
      </c>
    </row>
    <row r="3582" spans="1:3">
      <c r="A3582" t="s">
        <v>10147</v>
      </c>
      <c r="B3582">
        <v>11</v>
      </c>
      <c r="C3582">
        <v>3.235294297337532E-2</v>
      </c>
    </row>
    <row r="3583" spans="1:3">
      <c r="A3583" t="s">
        <v>10148</v>
      </c>
      <c r="B3583">
        <v>3</v>
      </c>
      <c r="C3583">
        <v>1.0101010091602802E-2</v>
      </c>
    </row>
    <row r="3584" spans="1:3">
      <c r="A3584" t="s">
        <v>10149</v>
      </c>
      <c r="B3584">
        <v>10</v>
      </c>
      <c r="C3584">
        <v>4.0650404989719391E-2</v>
      </c>
    </row>
    <row r="3585" spans="1:3">
      <c r="A3585" t="s">
        <v>10150</v>
      </c>
      <c r="B3585">
        <v>126</v>
      </c>
      <c r="C3585">
        <v>0.29370629787445068</v>
      </c>
    </row>
    <row r="3586" spans="1:3">
      <c r="A3586" t="s">
        <v>10151</v>
      </c>
      <c r="B3586">
        <v>37</v>
      </c>
      <c r="C3586">
        <v>0.21764706075191498</v>
      </c>
    </row>
    <row r="3587" spans="1:3">
      <c r="A3587" t="s">
        <v>10152</v>
      </c>
      <c r="B3587">
        <v>39</v>
      </c>
      <c r="C3587">
        <v>0.26530611515045166</v>
      </c>
    </row>
    <row r="3588" spans="1:3">
      <c r="A3588" t="s">
        <v>10153</v>
      </c>
      <c r="B3588">
        <v>50</v>
      </c>
      <c r="C3588">
        <v>0.4464285671710968</v>
      </c>
    </row>
    <row r="3589" spans="1:3">
      <c r="A3589" t="s">
        <v>10154</v>
      </c>
      <c r="B3589">
        <v>64</v>
      </c>
      <c r="C3589">
        <v>0.34594595432281494</v>
      </c>
    </row>
    <row r="3590" spans="1:3">
      <c r="A3590" t="s">
        <v>10155</v>
      </c>
      <c r="B3590">
        <v>11</v>
      </c>
      <c r="C3590">
        <v>0.1964285671710968</v>
      </c>
    </row>
    <row r="3591" spans="1:3">
      <c r="A3591" t="s">
        <v>10156</v>
      </c>
      <c r="B3591">
        <v>17</v>
      </c>
      <c r="C3591">
        <v>0.27868852019309998</v>
      </c>
    </row>
    <row r="3592" spans="1:3">
      <c r="A3592" t="s">
        <v>10157</v>
      </c>
      <c r="B3592">
        <v>36</v>
      </c>
      <c r="C3592">
        <v>0.52941179275512695</v>
      </c>
    </row>
    <row r="3593" spans="1:3">
      <c r="A3593" t="s">
        <v>10158</v>
      </c>
      <c r="B3593">
        <v>38</v>
      </c>
      <c r="C3593">
        <v>0.2222222238779068</v>
      </c>
    </row>
    <row r="3594" spans="1:3">
      <c r="A3594" t="s">
        <v>10159</v>
      </c>
      <c r="B3594">
        <v>11</v>
      </c>
      <c r="C3594">
        <v>0.16923077404499054</v>
      </c>
    </row>
    <row r="3595" spans="1:3">
      <c r="A3595" t="s">
        <v>10160</v>
      </c>
      <c r="B3595">
        <v>15</v>
      </c>
      <c r="C3595">
        <v>0.24193547666072845</v>
      </c>
    </row>
    <row r="3596" spans="1:3">
      <c r="A3596" t="s">
        <v>10161</v>
      </c>
      <c r="B3596">
        <v>12</v>
      </c>
      <c r="C3596">
        <v>0.27272728085517883</v>
      </c>
    </row>
    <row r="3597" spans="1:3">
      <c r="A3597" t="s">
        <v>10162</v>
      </c>
      <c r="B3597">
        <v>25</v>
      </c>
      <c r="C3597">
        <v>0.25510203838348389</v>
      </c>
    </row>
    <row r="3598" spans="1:3">
      <c r="A3598" t="s">
        <v>10163</v>
      </c>
      <c r="B3598">
        <v>12</v>
      </c>
      <c r="C3598">
        <v>0.24489796161651611</v>
      </c>
    </row>
    <row r="3599" spans="1:3">
      <c r="A3599" t="s">
        <v>10164</v>
      </c>
      <c r="B3599">
        <v>6</v>
      </c>
      <c r="C3599">
        <v>0.2222222238779068</v>
      </c>
    </row>
    <row r="3600" spans="1:3">
      <c r="A3600" t="s">
        <v>10165</v>
      </c>
      <c r="B3600">
        <v>7</v>
      </c>
      <c r="C3600">
        <v>0.31818181276321411</v>
      </c>
    </row>
    <row r="3601" spans="1:3">
      <c r="A3601" t="s">
        <v>10166</v>
      </c>
      <c r="B3601">
        <v>71</v>
      </c>
      <c r="C3601">
        <v>0.20882353186607361</v>
      </c>
    </row>
    <row r="3602" spans="1:3">
      <c r="A3602" t="s">
        <v>10167</v>
      </c>
      <c r="B3602">
        <v>77</v>
      </c>
      <c r="C3602">
        <v>0.25925925374031067</v>
      </c>
    </row>
    <row r="3603" spans="1:3">
      <c r="A3603" t="s">
        <v>10168</v>
      </c>
      <c r="B3603">
        <v>105</v>
      </c>
      <c r="C3603">
        <v>0.42682927846908569</v>
      </c>
    </row>
    <row r="3604" spans="1:3">
      <c r="A3604" t="s">
        <v>10169</v>
      </c>
      <c r="B3604">
        <v>0</v>
      </c>
      <c r="C3604">
        <v>0</v>
      </c>
    </row>
    <row r="3605" spans="1:3">
      <c r="A3605" t="s">
        <v>10170</v>
      </c>
      <c r="B3605">
        <v>0</v>
      </c>
      <c r="C3605">
        <v>0</v>
      </c>
    </row>
    <row r="3606" spans="1:3">
      <c r="A3606" t="s">
        <v>10171</v>
      </c>
      <c r="B3606">
        <v>0</v>
      </c>
      <c r="C3606">
        <v>0</v>
      </c>
    </row>
    <row r="3607" spans="1:3">
      <c r="A3607" t="s">
        <v>10172</v>
      </c>
      <c r="B3607">
        <v>0</v>
      </c>
      <c r="C3607">
        <v>0</v>
      </c>
    </row>
    <row r="3608" spans="1:3">
      <c r="A3608" t="s">
        <v>10173</v>
      </c>
      <c r="B3608">
        <v>0</v>
      </c>
      <c r="C3608">
        <v>0</v>
      </c>
    </row>
    <row r="3609" spans="1:3">
      <c r="A3609" t="s">
        <v>10174</v>
      </c>
      <c r="B3609">
        <v>0</v>
      </c>
      <c r="C3609">
        <v>0</v>
      </c>
    </row>
    <row r="3610" spans="1:3">
      <c r="A3610" t="s">
        <v>10175</v>
      </c>
      <c r="B3610">
        <v>0</v>
      </c>
      <c r="C3610">
        <v>0</v>
      </c>
    </row>
    <row r="3611" spans="1:3">
      <c r="A3611" t="s">
        <v>10176</v>
      </c>
      <c r="B3611">
        <v>0</v>
      </c>
      <c r="C3611">
        <v>0</v>
      </c>
    </row>
    <row r="3612" spans="1:3">
      <c r="A3612" t="s">
        <v>10177</v>
      </c>
      <c r="B3612">
        <v>0</v>
      </c>
      <c r="C3612">
        <v>0</v>
      </c>
    </row>
    <row r="3613" spans="1:3">
      <c r="A3613" t="s">
        <v>10178</v>
      </c>
      <c r="B3613">
        <v>0</v>
      </c>
      <c r="C3613">
        <v>0</v>
      </c>
    </row>
    <row r="3614" spans="1:3">
      <c r="A3614" t="s">
        <v>10179</v>
      </c>
      <c r="B3614">
        <v>0</v>
      </c>
      <c r="C3614">
        <v>0</v>
      </c>
    </row>
    <row r="3615" spans="1:3">
      <c r="A3615" t="s">
        <v>10180</v>
      </c>
      <c r="B3615">
        <v>0</v>
      </c>
      <c r="C3615">
        <v>0</v>
      </c>
    </row>
    <row r="3616" spans="1:3">
      <c r="A3616" t="s">
        <v>10181</v>
      </c>
      <c r="B3616">
        <v>0</v>
      </c>
      <c r="C3616">
        <v>0</v>
      </c>
    </row>
    <row r="3617" spans="1:3">
      <c r="A3617" t="s">
        <v>10182</v>
      </c>
      <c r="B3617">
        <v>0</v>
      </c>
      <c r="C3617">
        <v>0</v>
      </c>
    </row>
    <row r="3618" spans="1:3">
      <c r="A3618" t="s">
        <v>10183</v>
      </c>
      <c r="B3618">
        <v>0</v>
      </c>
      <c r="C3618">
        <v>0</v>
      </c>
    </row>
    <row r="3619" spans="1:3">
      <c r="A3619" t="s">
        <v>10184</v>
      </c>
      <c r="B3619">
        <v>0</v>
      </c>
      <c r="C3619">
        <v>0</v>
      </c>
    </row>
    <row r="3620" spans="1:3">
      <c r="A3620" t="s">
        <v>10185</v>
      </c>
      <c r="B3620">
        <v>0</v>
      </c>
      <c r="C3620">
        <v>0</v>
      </c>
    </row>
    <row r="3621" spans="1:3">
      <c r="A3621" t="s">
        <v>10186</v>
      </c>
      <c r="B3621">
        <v>0</v>
      </c>
      <c r="C3621">
        <v>0</v>
      </c>
    </row>
    <row r="3622" spans="1:3">
      <c r="A3622" t="s">
        <v>10187</v>
      </c>
      <c r="B3622">
        <v>0</v>
      </c>
      <c r="C3622">
        <v>0</v>
      </c>
    </row>
    <row r="3623" spans="1:3">
      <c r="A3623" t="s">
        <v>10188</v>
      </c>
      <c r="B3623">
        <v>1129</v>
      </c>
      <c r="C3623">
        <v>0.86846154928207397</v>
      </c>
    </row>
    <row r="3624" spans="1:3">
      <c r="A3624" t="s">
        <v>10189</v>
      </c>
      <c r="B3624">
        <v>619</v>
      </c>
      <c r="C3624">
        <v>0.85497236251831055</v>
      </c>
    </row>
    <row r="3625" spans="1:3">
      <c r="A3625" t="s">
        <v>10190</v>
      </c>
      <c r="B3625">
        <v>49</v>
      </c>
      <c r="C3625">
        <v>0.94230771064758301</v>
      </c>
    </row>
    <row r="3626" spans="1:3">
      <c r="A3626" t="s">
        <v>10191</v>
      </c>
      <c r="B3626">
        <v>44</v>
      </c>
      <c r="C3626">
        <v>0.8461538553237915</v>
      </c>
    </row>
    <row r="3627" spans="1:3">
      <c r="A3627" t="s">
        <v>10192</v>
      </c>
      <c r="B3627">
        <v>43</v>
      </c>
      <c r="C3627">
        <v>0.84313726425170898</v>
      </c>
    </row>
    <row r="3628" spans="1:3">
      <c r="A3628" t="s">
        <v>10193</v>
      </c>
      <c r="B3628">
        <v>58</v>
      </c>
      <c r="C3628">
        <v>0.89230769872665405</v>
      </c>
    </row>
    <row r="3629" spans="1:3">
      <c r="A3629" t="s">
        <v>10194</v>
      </c>
      <c r="B3629">
        <v>194</v>
      </c>
      <c r="C3629">
        <v>0.88181817531585693</v>
      </c>
    </row>
    <row r="3630" spans="1:3">
      <c r="A3630" t="s">
        <v>10195</v>
      </c>
      <c r="B3630">
        <v>149</v>
      </c>
      <c r="C3630">
        <v>0.86127167940139771</v>
      </c>
    </row>
    <row r="3631" spans="1:3">
      <c r="A3631" t="s">
        <v>10196</v>
      </c>
      <c r="B3631">
        <v>148</v>
      </c>
      <c r="C3631">
        <v>0.79569894075393677</v>
      </c>
    </row>
    <row r="3632" spans="1:3">
      <c r="A3632" t="s">
        <v>10197</v>
      </c>
      <c r="B3632">
        <v>128</v>
      </c>
      <c r="C3632">
        <v>0.88275861740112305</v>
      </c>
    </row>
    <row r="3633" spans="1:3">
      <c r="A3633" t="s">
        <v>10198</v>
      </c>
      <c r="B3633">
        <v>425</v>
      </c>
      <c r="C3633">
        <v>0.8432539701461792</v>
      </c>
    </row>
    <row r="3634" spans="1:3">
      <c r="A3634" t="s">
        <v>10199</v>
      </c>
      <c r="B3634">
        <v>510</v>
      </c>
      <c r="C3634">
        <v>0.88541668653488159</v>
      </c>
    </row>
    <row r="3635" spans="1:3">
      <c r="A3635" t="s">
        <v>10200</v>
      </c>
      <c r="B3635">
        <v>47</v>
      </c>
      <c r="C3635">
        <v>0.9038461446762085</v>
      </c>
    </row>
    <row r="3636" spans="1:3">
      <c r="A3636" t="s">
        <v>10201</v>
      </c>
      <c r="B3636">
        <v>46</v>
      </c>
      <c r="C3636">
        <v>0.93877553939819336</v>
      </c>
    </row>
    <row r="3637" spans="1:3">
      <c r="A3637" t="s">
        <v>10202</v>
      </c>
      <c r="B3637">
        <v>40</v>
      </c>
      <c r="C3637">
        <v>0.97560977935791016</v>
      </c>
    </row>
    <row r="3638" spans="1:3">
      <c r="A3638" t="s">
        <v>10203</v>
      </c>
      <c r="B3638">
        <v>52</v>
      </c>
      <c r="C3638">
        <v>0.94545453786849976</v>
      </c>
    </row>
    <row r="3639" spans="1:3">
      <c r="A3639" t="s">
        <v>10204</v>
      </c>
      <c r="B3639">
        <v>185</v>
      </c>
      <c r="C3639">
        <v>0.93908631801605225</v>
      </c>
    </row>
    <row r="3640" spans="1:3">
      <c r="A3640" t="s">
        <v>10205</v>
      </c>
      <c r="B3640">
        <v>119</v>
      </c>
      <c r="C3640">
        <v>0.9296875</v>
      </c>
    </row>
    <row r="3641" spans="1:3">
      <c r="A3641" t="s">
        <v>10206</v>
      </c>
      <c r="B3641">
        <v>123</v>
      </c>
      <c r="C3641">
        <v>0.79354840517044067</v>
      </c>
    </row>
    <row r="3642" spans="1:3">
      <c r="A3642" t="s">
        <v>10207</v>
      </c>
      <c r="B3642">
        <v>83</v>
      </c>
      <c r="C3642">
        <v>0.86458331346511841</v>
      </c>
    </row>
    <row r="3643" spans="1:3">
      <c r="A3643" t="s">
        <v>10208</v>
      </c>
      <c r="B3643">
        <v>325</v>
      </c>
      <c r="C3643">
        <v>0.85751980543136597</v>
      </c>
    </row>
    <row r="3644" spans="1:3">
      <c r="A3644" t="s">
        <v>10209</v>
      </c>
      <c r="B3644">
        <v>96</v>
      </c>
      <c r="C3644">
        <v>0.92307692766189575</v>
      </c>
    </row>
    <row r="3645" spans="1:3">
      <c r="A3645" t="s">
        <v>10210</v>
      </c>
      <c r="B3645">
        <v>90</v>
      </c>
      <c r="C3645">
        <v>0.89108908176422119</v>
      </c>
    </row>
    <row r="3646" spans="1:3">
      <c r="A3646" t="s">
        <v>10211</v>
      </c>
      <c r="B3646">
        <v>83</v>
      </c>
      <c r="C3646">
        <v>0.90217393636703491</v>
      </c>
    </row>
    <row r="3647" spans="1:3">
      <c r="A3647" t="s">
        <v>10212</v>
      </c>
      <c r="B3647">
        <v>110</v>
      </c>
      <c r="C3647">
        <v>0.91666668653488159</v>
      </c>
    </row>
    <row r="3648" spans="1:3">
      <c r="A3648" t="s">
        <v>10213</v>
      </c>
      <c r="B3648">
        <v>379</v>
      </c>
      <c r="C3648">
        <v>0.90887290239334106</v>
      </c>
    </row>
    <row r="3649" spans="1:3">
      <c r="A3649" t="s">
        <v>10214</v>
      </c>
      <c r="B3649">
        <v>268</v>
      </c>
      <c r="C3649">
        <v>0.89036542177200317</v>
      </c>
    </row>
    <row r="3650" spans="1:3">
      <c r="A3650" t="s">
        <v>10215</v>
      </c>
      <c r="B3650">
        <v>271</v>
      </c>
      <c r="C3650">
        <v>0.79472142457962036</v>
      </c>
    </row>
    <row r="3651" spans="1:3">
      <c r="A3651" t="s">
        <v>10216</v>
      </c>
      <c r="B3651">
        <v>211</v>
      </c>
      <c r="C3651">
        <v>0.87551867961883545</v>
      </c>
    </row>
    <row r="3652" spans="1:3">
      <c r="A3652" t="s">
        <v>10217</v>
      </c>
      <c r="B3652">
        <v>750</v>
      </c>
      <c r="C3652">
        <v>0.8493770956993103</v>
      </c>
    </row>
    <row r="3653" spans="1:3">
      <c r="A3653" t="s">
        <v>10218</v>
      </c>
      <c r="B3653">
        <v>169</v>
      </c>
      <c r="C3653">
        <v>0.12999999523162842</v>
      </c>
    </row>
    <row r="3654" spans="1:3">
      <c r="A3654" t="s">
        <v>10219</v>
      </c>
      <c r="B3654">
        <v>104</v>
      </c>
      <c r="C3654">
        <v>0.14364640414714813</v>
      </c>
    </row>
    <row r="3655" spans="1:3">
      <c r="A3655" t="s">
        <v>10220</v>
      </c>
      <c r="B3655">
        <v>3</v>
      </c>
      <c r="C3655">
        <v>5.7692307978868484E-2</v>
      </c>
    </row>
    <row r="3656" spans="1:3">
      <c r="A3656" t="s">
        <v>10221</v>
      </c>
      <c r="B3656">
        <v>7</v>
      </c>
      <c r="C3656">
        <v>0.13461539149284363</v>
      </c>
    </row>
    <row r="3657" spans="1:3">
      <c r="A3657" t="s">
        <v>10222</v>
      </c>
      <c r="B3657">
        <v>8</v>
      </c>
      <c r="C3657">
        <v>0.15686275064945221</v>
      </c>
    </row>
    <row r="3658" spans="1:3">
      <c r="A3658" t="s">
        <v>10223</v>
      </c>
      <c r="B3658">
        <v>7</v>
      </c>
      <c r="C3658">
        <v>0.10769230872392654</v>
      </c>
    </row>
    <row r="3659" spans="1:3">
      <c r="A3659" t="s">
        <v>10224</v>
      </c>
      <c r="B3659">
        <v>25</v>
      </c>
      <c r="C3659">
        <v>0.11363636702299118</v>
      </c>
    </row>
    <row r="3660" spans="1:3">
      <c r="A3660" t="s">
        <v>10225</v>
      </c>
      <c r="B3660">
        <v>24</v>
      </c>
      <c r="C3660">
        <v>0.13872832059860229</v>
      </c>
    </row>
    <row r="3661" spans="1:3">
      <c r="A3661" t="s">
        <v>10226</v>
      </c>
      <c r="B3661">
        <v>38</v>
      </c>
      <c r="C3661">
        <v>0.20430107414722443</v>
      </c>
    </row>
    <row r="3662" spans="1:3">
      <c r="A3662" t="s">
        <v>10227</v>
      </c>
      <c r="B3662">
        <v>17</v>
      </c>
      <c r="C3662">
        <v>0.11724138259887695</v>
      </c>
    </row>
    <row r="3663" spans="1:3">
      <c r="A3663" t="s">
        <v>10228</v>
      </c>
      <c r="B3663">
        <v>79</v>
      </c>
      <c r="C3663">
        <v>0.1567460298538208</v>
      </c>
    </row>
    <row r="3664" spans="1:3">
      <c r="A3664" t="s">
        <v>10229</v>
      </c>
      <c r="B3664">
        <v>65</v>
      </c>
      <c r="C3664">
        <v>0.1128472238779068</v>
      </c>
    </row>
    <row r="3665" spans="1:3">
      <c r="A3665" t="s">
        <v>10230</v>
      </c>
      <c r="B3665">
        <v>5</v>
      </c>
      <c r="C3665">
        <v>9.6153847873210907E-2</v>
      </c>
    </row>
    <row r="3666" spans="1:3">
      <c r="A3666" t="s">
        <v>10231</v>
      </c>
      <c r="B3666">
        <v>2</v>
      </c>
      <c r="C3666">
        <v>4.0816325694322586E-2</v>
      </c>
    </row>
    <row r="3667" spans="1:3">
      <c r="A3667" t="s">
        <v>10232</v>
      </c>
      <c r="B3667">
        <v>1</v>
      </c>
      <c r="C3667">
        <v>2.4390242993831635E-2</v>
      </c>
    </row>
    <row r="3668" spans="1:3">
      <c r="A3668" t="s">
        <v>10233</v>
      </c>
      <c r="B3668">
        <v>3</v>
      </c>
      <c r="C3668">
        <v>5.4545454680919647E-2</v>
      </c>
    </row>
    <row r="3669" spans="1:3">
      <c r="A3669" t="s">
        <v>10234</v>
      </c>
      <c r="B3669">
        <v>11</v>
      </c>
      <c r="C3669">
        <v>5.5837564170360565E-2</v>
      </c>
    </row>
    <row r="3670" spans="1:3">
      <c r="A3670" t="s">
        <v>10235</v>
      </c>
      <c r="B3670">
        <v>9</v>
      </c>
      <c r="C3670">
        <v>7.03125E-2</v>
      </c>
    </row>
    <row r="3671" spans="1:3">
      <c r="A3671" t="s">
        <v>10236</v>
      </c>
      <c r="B3671">
        <v>32</v>
      </c>
      <c r="C3671">
        <v>0.20645160973072052</v>
      </c>
    </row>
    <row r="3672" spans="1:3">
      <c r="A3672" t="s">
        <v>10237</v>
      </c>
      <c r="B3672">
        <v>13</v>
      </c>
      <c r="C3672">
        <v>0.1354166716337204</v>
      </c>
    </row>
    <row r="3673" spans="1:3">
      <c r="A3673" t="s">
        <v>10238</v>
      </c>
      <c r="B3673">
        <v>54</v>
      </c>
      <c r="C3673">
        <v>0.14248020946979523</v>
      </c>
    </row>
    <row r="3674" spans="1:3">
      <c r="A3674" t="s">
        <v>10239</v>
      </c>
      <c r="B3674">
        <v>8</v>
      </c>
      <c r="C3674">
        <v>7.6923079788684845E-2</v>
      </c>
    </row>
    <row r="3675" spans="1:3">
      <c r="A3675" t="s">
        <v>10240</v>
      </c>
      <c r="B3675">
        <v>9</v>
      </c>
      <c r="C3675">
        <v>8.9108914136886597E-2</v>
      </c>
    </row>
    <row r="3676" spans="1:3">
      <c r="A3676" t="s">
        <v>10241</v>
      </c>
      <c r="B3676">
        <v>9</v>
      </c>
      <c r="C3676">
        <v>9.7826085984706879E-2</v>
      </c>
    </row>
    <row r="3677" spans="1:3">
      <c r="A3677" t="s">
        <v>10242</v>
      </c>
      <c r="B3677">
        <v>10</v>
      </c>
      <c r="C3677">
        <v>8.3333335816860199E-2</v>
      </c>
    </row>
    <row r="3678" spans="1:3">
      <c r="A3678" t="s">
        <v>10243</v>
      </c>
      <c r="B3678">
        <v>36</v>
      </c>
      <c r="C3678">
        <v>8.633093535900116E-2</v>
      </c>
    </row>
    <row r="3679" spans="1:3">
      <c r="A3679" t="s">
        <v>10244</v>
      </c>
      <c r="B3679">
        <v>33</v>
      </c>
      <c r="C3679">
        <v>0.10963454842567444</v>
      </c>
    </row>
    <row r="3680" spans="1:3">
      <c r="A3680" t="s">
        <v>10245</v>
      </c>
      <c r="B3680">
        <v>70</v>
      </c>
      <c r="C3680">
        <v>0.20527859032154083</v>
      </c>
    </row>
    <row r="3681" spans="1:3">
      <c r="A3681" t="s">
        <v>10246</v>
      </c>
      <c r="B3681">
        <v>30</v>
      </c>
      <c r="C3681">
        <v>0.12448132783174515</v>
      </c>
    </row>
    <row r="3682" spans="1:3">
      <c r="A3682" t="s">
        <v>10247</v>
      </c>
      <c r="B3682">
        <v>133</v>
      </c>
      <c r="C3682">
        <v>0.15062287449836731</v>
      </c>
    </row>
    <row r="3683" spans="1:3">
      <c r="A3683" t="s">
        <v>10248</v>
      </c>
      <c r="B3683">
        <v>2</v>
      </c>
      <c r="C3683">
        <v>1.5384615398943424E-3</v>
      </c>
    </row>
    <row r="3684" spans="1:3">
      <c r="A3684" t="s">
        <v>10249</v>
      </c>
      <c r="B3684">
        <v>1</v>
      </c>
      <c r="C3684">
        <v>1.3812155229970813E-3</v>
      </c>
    </row>
    <row r="3685" spans="1:3">
      <c r="A3685" t="s">
        <v>10250</v>
      </c>
      <c r="B3685">
        <v>0</v>
      </c>
      <c r="C3685">
        <v>0</v>
      </c>
    </row>
    <row r="3686" spans="1:3">
      <c r="A3686" t="s">
        <v>10251</v>
      </c>
      <c r="B3686">
        <v>1</v>
      </c>
      <c r="C3686">
        <v>1.9230769947171211E-2</v>
      </c>
    </row>
    <row r="3687" spans="1:3">
      <c r="A3687" t="s">
        <v>10252</v>
      </c>
      <c r="B3687">
        <v>0</v>
      </c>
      <c r="C3687">
        <v>0</v>
      </c>
    </row>
    <row r="3688" spans="1:3">
      <c r="A3688" t="s">
        <v>10253</v>
      </c>
      <c r="B3688">
        <v>0</v>
      </c>
      <c r="C3688">
        <v>0</v>
      </c>
    </row>
    <row r="3689" spans="1:3">
      <c r="A3689" t="s">
        <v>10254</v>
      </c>
      <c r="B3689">
        <v>1</v>
      </c>
      <c r="C3689">
        <v>4.5454544015228748E-3</v>
      </c>
    </row>
    <row r="3690" spans="1:3">
      <c r="A3690" t="s">
        <v>10255</v>
      </c>
      <c r="B3690">
        <v>0</v>
      </c>
      <c r="C3690">
        <v>0</v>
      </c>
    </row>
    <row r="3691" spans="1:3">
      <c r="A3691" t="s">
        <v>10256</v>
      </c>
      <c r="B3691">
        <v>0</v>
      </c>
      <c r="C3691">
        <v>0</v>
      </c>
    </row>
    <row r="3692" spans="1:3">
      <c r="A3692" t="s">
        <v>10257</v>
      </c>
      <c r="B3692">
        <v>0</v>
      </c>
      <c r="C3692">
        <v>0</v>
      </c>
    </row>
    <row r="3693" spans="1:3">
      <c r="A3693" t="s">
        <v>10258</v>
      </c>
      <c r="B3693">
        <v>0</v>
      </c>
      <c r="C3693">
        <v>0</v>
      </c>
    </row>
    <row r="3694" spans="1:3">
      <c r="A3694" t="s">
        <v>10259</v>
      </c>
      <c r="B3694">
        <v>1</v>
      </c>
      <c r="C3694">
        <v>1.7361111240461469E-3</v>
      </c>
    </row>
    <row r="3695" spans="1:3">
      <c r="A3695" t="s">
        <v>10260</v>
      </c>
      <c r="B3695">
        <v>0</v>
      </c>
      <c r="C3695">
        <v>0</v>
      </c>
    </row>
    <row r="3696" spans="1:3">
      <c r="A3696" t="s">
        <v>10261</v>
      </c>
      <c r="B3696">
        <v>1</v>
      </c>
      <c r="C3696">
        <v>2.0408162847161293E-2</v>
      </c>
    </row>
    <row r="3697" spans="1:3">
      <c r="A3697" t="s">
        <v>10262</v>
      </c>
      <c r="B3697">
        <v>0</v>
      </c>
      <c r="C3697">
        <v>0</v>
      </c>
    </row>
    <row r="3698" spans="1:3">
      <c r="A3698" t="s">
        <v>10263</v>
      </c>
      <c r="B3698">
        <v>0</v>
      </c>
      <c r="C3698">
        <v>0</v>
      </c>
    </row>
    <row r="3699" spans="1:3">
      <c r="A3699" t="s">
        <v>10264</v>
      </c>
      <c r="B3699">
        <v>1</v>
      </c>
      <c r="C3699">
        <v>5.0761420279741287E-3</v>
      </c>
    </row>
    <row r="3700" spans="1:3">
      <c r="A3700" t="s">
        <v>10265</v>
      </c>
      <c r="B3700">
        <v>0</v>
      </c>
      <c r="C3700">
        <v>0</v>
      </c>
    </row>
    <row r="3701" spans="1:3">
      <c r="A3701" t="s">
        <v>10266</v>
      </c>
      <c r="B3701">
        <v>0</v>
      </c>
      <c r="C3701">
        <v>0</v>
      </c>
    </row>
    <row r="3702" spans="1:3">
      <c r="A3702" t="s">
        <v>10267</v>
      </c>
      <c r="B3702">
        <v>0</v>
      </c>
      <c r="C3702">
        <v>0</v>
      </c>
    </row>
    <row r="3703" spans="1:3">
      <c r="A3703" t="s">
        <v>10268</v>
      </c>
      <c r="B3703">
        <v>0</v>
      </c>
      <c r="C3703">
        <v>0</v>
      </c>
    </row>
    <row r="3704" spans="1:3">
      <c r="A3704" t="s">
        <v>10269</v>
      </c>
      <c r="B3704">
        <v>0</v>
      </c>
      <c r="C3704">
        <v>0</v>
      </c>
    </row>
    <row r="3705" spans="1:3">
      <c r="A3705" t="s">
        <v>10270</v>
      </c>
      <c r="B3705">
        <v>2</v>
      </c>
      <c r="C3705">
        <v>1.9801979884505272E-2</v>
      </c>
    </row>
    <row r="3706" spans="1:3">
      <c r="A3706" t="s">
        <v>10271</v>
      </c>
      <c r="B3706">
        <v>0</v>
      </c>
      <c r="C3706">
        <v>0</v>
      </c>
    </row>
    <row r="3707" spans="1:3">
      <c r="A3707" t="s">
        <v>10272</v>
      </c>
      <c r="B3707">
        <v>0</v>
      </c>
      <c r="C3707">
        <v>0</v>
      </c>
    </row>
    <row r="3708" spans="1:3">
      <c r="A3708" t="s">
        <v>10273</v>
      </c>
      <c r="B3708">
        <v>2</v>
      </c>
      <c r="C3708">
        <v>4.7961631789803505E-3</v>
      </c>
    </row>
    <row r="3709" spans="1:3">
      <c r="A3709" t="s">
        <v>10274</v>
      </c>
      <c r="B3709">
        <v>0</v>
      </c>
      <c r="C3709">
        <v>0</v>
      </c>
    </row>
    <row r="3710" spans="1:3">
      <c r="A3710" t="s">
        <v>10275</v>
      </c>
      <c r="B3710">
        <v>0</v>
      </c>
      <c r="C3710">
        <v>0</v>
      </c>
    </row>
    <row r="3711" spans="1:3">
      <c r="A3711" t="s">
        <v>10276</v>
      </c>
      <c r="B3711">
        <v>0</v>
      </c>
      <c r="C3711">
        <v>0</v>
      </c>
    </row>
    <row r="3712" spans="1:3">
      <c r="A3712" t="s">
        <v>10277</v>
      </c>
      <c r="B3712">
        <v>0</v>
      </c>
      <c r="C3712">
        <v>0</v>
      </c>
    </row>
    <row r="3713" spans="1:3">
      <c r="A3713" t="s">
        <v>10278</v>
      </c>
      <c r="B3713">
        <v>430</v>
      </c>
      <c r="C3713">
        <v>0.33076924085617065</v>
      </c>
    </row>
    <row r="3714" spans="1:3">
      <c r="A3714" t="s">
        <v>10279</v>
      </c>
      <c r="B3714">
        <v>141</v>
      </c>
      <c r="C3714">
        <v>0.32867133617401123</v>
      </c>
    </row>
    <row r="3715" spans="1:3">
      <c r="A3715" t="s">
        <v>10280</v>
      </c>
      <c r="B3715">
        <v>58</v>
      </c>
      <c r="C3715">
        <v>0.34117648005485535</v>
      </c>
    </row>
    <row r="3716" spans="1:3">
      <c r="A3716" t="s">
        <v>10281</v>
      </c>
      <c r="B3716">
        <v>57</v>
      </c>
      <c r="C3716">
        <v>0.38775509595870972</v>
      </c>
    </row>
    <row r="3717" spans="1:3">
      <c r="A3717" t="s">
        <v>10282</v>
      </c>
      <c r="B3717">
        <v>26</v>
      </c>
      <c r="C3717">
        <v>0.2321428507566452</v>
      </c>
    </row>
    <row r="3718" spans="1:3">
      <c r="A3718" t="s">
        <v>10283</v>
      </c>
      <c r="B3718">
        <v>59</v>
      </c>
      <c r="C3718">
        <v>0.31891891360282898</v>
      </c>
    </row>
    <row r="3719" spans="1:3">
      <c r="A3719" t="s">
        <v>10284</v>
      </c>
      <c r="B3719">
        <v>17</v>
      </c>
      <c r="C3719">
        <v>0.3035714328289032</v>
      </c>
    </row>
    <row r="3720" spans="1:3">
      <c r="A3720" t="s">
        <v>10285</v>
      </c>
      <c r="B3720">
        <v>18</v>
      </c>
      <c r="C3720">
        <v>0.2950819730758667</v>
      </c>
    </row>
    <row r="3721" spans="1:3">
      <c r="A3721" t="s">
        <v>10286</v>
      </c>
      <c r="B3721">
        <v>24</v>
      </c>
      <c r="C3721">
        <v>0.35294118523597717</v>
      </c>
    </row>
    <row r="3722" spans="1:3">
      <c r="A3722" t="s">
        <v>10287</v>
      </c>
      <c r="B3722">
        <v>53</v>
      </c>
      <c r="C3722">
        <v>0.30994153022766113</v>
      </c>
    </row>
    <row r="3723" spans="1:3">
      <c r="A3723" t="s">
        <v>10288</v>
      </c>
      <c r="B3723">
        <v>25</v>
      </c>
      <c r="C3723">
        <v>0.38461539149284363</v>
      </c>
    </row>
    <row r="3724" spans="1:3">
      <c r="A3724" t="s">
        <v>10289</v>
      </c>
      <c r="B3724">
        <v>18</v>
      </c>
      <c r="C3724">
        <v>0.29032257199287415</v>
      </c>
    </row>
    <row r="3725" spans="1:3">
      <c r="A3725" t="s">
        <v>10290</v>
      </c>
      <c r="B3725">
        <v>10</v>
      </c>
      <c r="C3725">
        <v>0.22727273404598236</v>
      </c>
    </row>
    <row r="3726" spans="1:3">
      <c r="A3726" t="s">
        <v>10291</v>
      </c>
      <c r="B3726">
        <v>41</v>
      </c>
      <c r="C3726">
        <v>0.41836735606193542</v>
      </c>
    </row>
    <row r="3727" spans="1:3">
      <c r="A3727" t="s">
        <v>10292</v>
      </c>
      <c r="B3727">
        <v>20</v>
      </c>
      <c r="C3727">
        <v>0.40816327929496765</v>
      </c>
    </row>
    <row r="3728" spans="1:3">
      <c r="A3728" t="s">
        <v>10293</v>
      </c>
      <c r="B3728">
        <v>10</v>
      </c>
      <c r="C3728">
        <v>0.37037035822868347</v>
      </c>
    </row>
    <row r="3729" spans="1:3">
      <c r="A3729" t="s">
        <v>10294</v>
      </c>
      <c r="B3729">
        <v>11</v>
      </c>
      <c r="C3729">
        <v>0.5</v>
      </c>
    </row>
    <row r="3730" spans="1:3">
      <c r="A3730" t="s">
        <v>10295</v>
      </c>
      <c r="B3730">
        <v>120</v>
      </c>
      <c r="C3730">
        <v>0.35294118523597717</v>
      </c>
    </row>
    <row r="3731" spans="1:3">
      <c r="A3731" t="s">
        <v>10296</v>
      </c>
      <c r="B3731">
        <v>103</v>
      </c>
      <c r="C3731">
        <v>0.34680134057998657</v>
      </c>
    </row>
    <row r="3732" spans="1:3">
      <c r="A3732" t="s">
        <v>10297</v>
      </c>
      <c r="B3732">
        <v>71</v>
      </c>
      <c r="C3732">
        <v>0.28861787915229797</v>
      </c>
    </row>
    <row r="3733" spans="1:3">
      <c r="A3733" t="s">
        <v>10298</v>
      </c>
      <c r="B3733">
        <v>866</v>
      </c>
      <c r="C3733">
        <v>0.66615384817123413</v>
      </c>
    </row>
    <row r="3734" spans="1:3">
      <c r="A3734" t="s">
        <v>10299</v>
      </c>
      <c r="B3734">
        <v>288</v>
      </c>
      <c r="C3734">
        <v>0.67132866382598877</v>
      </c>
    </row>
    <row r="3735" spans="1:3">
      <c r="A3735" t="s">
        <v>10300</v>
      </c>
      <c r="B3735">
        <v>112</v>
      </c>
      <c r="C3735">
        <v>0.65882354974746704</v>
      </c>
    </row>
    <row r="3736" spans="1:3">
      <c r="A3736" t="s">
        <v>10301</v>
      </c>
      <c r="B3736">
        <v>90</v>
      </c>
      <c r="C3736">
        <v>0.61224490404129028</v>
      </c>
    </row>
    <row r="3737" spans="1:3">
      <c r="A3737" t="s">
        <v>10302</v>
      </c>
      <c r="B3737">
        <v>86</v>
      </c>
      <c r="C3737">
        <v>0.7678571343421936</v>
      </c>
    </row>
    <row r="3738" spans="1:3">
      <c r="A3738" t="s">
        <v>10303</v>
      </c>
      <c r="B3738">
        <v>126</v>
      </c>
      <c r="C3738">
        <v>0.68108105659484863</v>
      </c>
    </row>
    <row r="3739" spans="1:3">
      <c r="A3739" t="s">
        <v>10304</v>
      </c>
      <c r="B3739">
        <v>39</v>
      </c>
      <c r="C3739">
        <v>0.69642859697341919</v>
      </c>
    </row>
    <row r="3740" spans="1:3">
      <c r="A3740" t="s">
        <v>10305</v>
      </c>
      <c r="B3740">
        <v>43</v>
      </c>
      <c r="C3740">
        <v>0.7049180269241333</v>
      </c>
    </row>
    <row r="3741" spans="1:3">
      <c r="A3741" t="s">
        <v>10306</v>
      </c>
      <c r="B3741">
        <v>44</v>
      </c>
      <c r="C3741">
        <v>0.64705884456634521</v>
      </c>
    </row>
    <row r="3742" spans="1:3">
      <c r="A3742" t="s">
        <v>10307</v>
      </c>
      <c r="B3742">
        <v>117</v>
      </c>
      <c r="C3742">
        <v>0.68421053886413574</v>
      </c>
    </row>
    <row r="3743" spans="1:3">
      <c r="A3743" t="s">
        <v>10308</v>
      </c>
      <c r="B3743">
        <v>40</v>
      </c>
      <c r="C3743">
        <v>0.61538463830947876</v>
      </c>
    </row>
    <row r="3744" spans="1:3">
      <c r="A3744" t="s">
        <v>10309</v>
      </c>
      <c r="B3744">
        <v>44</v>
      </c>
      <c r="C3744">
        <v>0.70967739820480347</v>
      </c>
    </row>
    <row r="3745" spans="1:3">
      <c r="A3745" t="s">
        <v>10310</v>
      </c>
      <c r="B3745">
        <v>33</v>
      </c>
      <c r="C3745">
        <v>0.75</v>
      </c>
    </row>
    <row r="3746" spans="1:3">
      <c r="A3746" t="s">
        <v>10311</v>
      </c>
      <c r="B3746">
        <v>57</v>
      </c>
      <c r="C3746">
        <v>0.58163267374038696</v>
      </c>
    </row>
    <row r="3747" spans="1:3">
      <c r="A3747" t="s">
        <v>10312</v>
      </c>
      <c r="B3747">
        <v>29</v>
      </c>
      <c r="C3747">
        <v>0.59183675050735474</v>
      </c>
    </row>
    <row r="3748" spans="1:3">
      <c r="A3748" t="s">
        <v>10313</v>
      </c>
      <c r="B3748">
        <v>17</v>
      </c>
      <c r="C3748">
        <v>0.62962961196899414</v>
      </c>
    </row>
    <row r="3749" spans="1:3">
      <c r="A3749" t="s">
        <v>10314</v>
      </c>
      <c r="B3749">
        <v>11</v>
      </c>
      <c r="C3749">
        <v>0.5</v>
      </c>
    </row>
    <row r="3750" spans="1:3">
      <c r="A3750" t="s">
        <v>10315</v>
      </c>
      <c r="B3750">
        <v>220</v>
      </c>
      <c r="C3750">
        <v>0.64705884456634521</v>
      </c>
    </row>
    <row r="3751" spans="1:3">
      <c r="A3751" t="s">
        <v>10316</v>
      </c>
      <c r="B3751">
        <v>194</v>
      </c>
      <c r="C3751">
        <v>0.65319865942001343</v>
      </c>
    </row>
    <row r="3752" spans="1:3">
      <c r="A3752" t="s">
        <v>10317</v>
      </c>
      <c r="B3752">
        <v>174</v>
      </c>
      <c r="C3752">
        <v>0.707317054271698</v>
      </c>
    </row>
    <row r="3753" spans="1:3">
      <c r="A3753" t="s">
        <v>10318</v>
      </c>
      <c r="B3753">
        <v>0</v>
      </c>
      <c r="C3753">
        <v>0</v>
      </c>
    </row>
    <row r="3754" spans="1:3">
      <c r="A3754" t="s">
        <v>10319</v>
      </c>
      <c r="B3754">
        <v>0</v>
      </c>
      <c r="C3754">
        <v>0</v>
      </c>
    </row>
    <row r="3755" spans="1:3">
      <c r="A3755" t="s">
        <v>10320</v>
      </c>
      <c r="B3755">
        <v>0</v>
      </c>
      <c r="C3755">
        <v>0</v>
      </c>
    </row>
    <row r="3756" spans="1:3">
      <c r="A3756" t="s">
        <v>10321</v>
      </c>
      <c r="B3756">
        <v>0</v>
      </c>
      <c r="C3756">
        <v>0</v>
      </c>
    </row>
    <row r="3757" spans="1:3">
      <c r="A3757" t="s">
        <v>10322</v>
      </c>
      <c r="B3757">
        <v>0</v>
      </c>
      <c r="C3757">
        <v>0</v>
      </c>
    </row>
    <row r="3758" spans="1:3">
      <c r="A3758" t="s">
        <v>10323</v>
      </c>
      <c r="B3758">
        <v>0</v>
      </c>
      <c r="C3758">
        <v>0</v>
      </c>
    </row>
    <row r="3759" spans="1:3">
      <c r="A3759" t="s">
        <v>10324</v>
      </c>
      <c r="B3759">
        <v>0</v>
      </c>
      <c r="C3759">
        <v>0</v>
      </c>
    </row>
    <row r="3760" spans="1:3">
      <c r="A3760" t="s">
        <v>10325</v>
      </c>
      <c r="B3760">
        <v>0</v>
      </c>
      <c r="C3760">
        <v>0</v>
      </c>
    </row>
    <row r="3761" spans="1:3">
      <c r="A3761" t="s">
        <v>10326</v>
      </c>
      <c r="B3761">
        <v>0</v>
      </c>
      <c r="C3761">
        <v>0</v>
      </c>
    </row>
    <row r="3762" spans="1:3">
      <c r="A3762" t="s">
        <v>10327</v>
      </c>
      <c r="B3762">
        <v>0</v>
      </c>
      <c r="C3762">
        <v>0</v>
      </c>
    </row>
    <row r="3763" spans="1:3">
      <c r="A3763" t="s">
        <v>10328</v>
      </c>
      <c r="B3763">
        <v>0</v>
      </c>
      <c r="C3763">
        <v>0</v>
      </c>
    </row>
    <row r="3764" spans="1:3">
      <c r="A3764" t="s">
        <v>10329</v>
      </c>
      <c r="B3764">
        <v>0</v>
      </c>
      <c r="C3764">
        <v>0</v>
      </c>
    </row>
    <row r="3765" spans="1:3">
      <c r="A3765" t="s">
        <v>10330</v>
      </c>
      <c r="B3765">
        <v>0</v>
      </c>
      <c r="C3765">
        <v>0</v>
      </c>
    </row>
    <row r="3766" spans="1:3">
      <c r="A3766" t="s">
        <v>10331</v>
      </c>
      <c r="B3766">
        <v>0</v>
      </c>
      <c r="C3766">
        <v>0</v>
      </c>
    </row>
    <row r="3767" spans="1:3">
      <c r="A3767" t="s">
        <v>10332</v>
      </c>
      <c r="B3767">
        <v>0</v>
      </c>
      <c r="C3767">
        <v>0</v>
      </c>
    </row>
    <row r="3768" spans="1:3">
      <c r="A3768" t="s">
        <v>10333</v>
      </c>
      <c r="B3768">
        <v>0</v>
      </c>
      <c r="C3768">
        <v>0</v>
      </c>
    </row>
    <row r="3769" spans="1:3">
      <c r="A3769" t="s">
        <v>10334</v>
      </c>
      <c r="B3769">
        <v>0</v>
      </c>
      <c r="C3769">
        <v>0</v>
      </c>
    </row>
    <row r="3770" spans="1:3">
      <c r="A3770" t="s">
        <v>10335</v>
      </c>
      <c r="B3770">
        <v>0</v>
      </c>
      <c r="C3770">
        <v>0</v>
      </c>
    </row>
    <row r="3771" spans="1:3">
      <c r="A3771" t="s">
        <v>10336</v>
      </c>
      <c r="B3771">
        <v>0</v>
      </c>
      <c r="C3771">
        <v>0</v>
      </c>
    </row>
    <row r="3772" spans="1:3">
      <c r="A3772" t="s">
        <v>10337</v>
      </c>
      <c r="B3772">
        <v>0</v>
      </c>
      <c r="C3772">
        <v>0</v>
      </c>
    </row>
    <row r="3773" spans="1:3">
      <c r="A3773" t="s">
        <v>10338</v>
      </c>
      <c r="B3773">
        <v>0</v>
      </c>
      <c r="C3773">
        <v>0</v>
      </c>
    </row>
    <row r="3774" spans="1:3">
      <c r="A3774" t="s">
        <v>10339</v>
      </c>
      <c r="B3774">
        <v>0</v>
      </c>
      <c r="C3774">
        <v>0</v>
      </c>
    </row>
    <row r="3775" spans="1:3">
      <c r="A3775" t="s">
        <v>10340</v>
      </c>
      <c r="B3775">
        <v>0</v>
      </c>
      <c r="C3775">
        <v>0</v>
      </c>
    </row>
    <row r="3776" spans="1:3">
      <c r="A3776" t="s">
        <v>10341</v>
      </c>
      <c r="B3776">
        <v>0</v>
      </c>
      <c r="C3776">
        <v>0</v>
      </c>
    </row>
    <row r="3777" spans="1:3">
      <c r="A3777" t="s">
        <v>10342</v>
      </c>
      <c r="B3777">
        <v>0</v>
      </c>
      <c r="C3777">
        <v>0</v>
      </c>
    </row>
    <row r="3778" spans="1:3">
      <c r="A3778" t="s">
        <v>10343</v>
      </c>
      <c r="B3778">
        <v>0</v>
      </c>
      <c r="C3778">
        <v>0</v>
      </c>
    </row>
    <row r="3779" spans="1:3">
      <c r="A3779" t="s">
        <v>10344</v>
      </c>
      <c r="B3779">
        <v>0</v>
      </c>
      <c r="C3779">
        <v>0</v>
      </c>
    </row>
    <row r="3780" spans="1:3">
      <c r="A3780" t="s">
        <v>10345</v>
      </c>
      <c r="B3780">
        <v>0</v>
      </c>
      <c r="C3780">
        <v>0</v>
      </c>
    </row>
    <row r="3781" spans="1:3">
      <c r="A3781" t="s">
        <v>10346</v>
      </c>
      <c r="B3781">
        <v>0</v>
      </c>
      <c r="C3781">
        <v>0</v>
      </c>
    </row>
    <row r="3782" spans="1:3">
      <c r="A3782" t="s">
        <v>10347</v>
      </c>
      <c r="B3782">
        <v>0</v>
      </c>
      <c r="C3782">
        <v>0</v>
      </c>
    </row>
    <row r="3783" spans="1:3">
      <c r="A3783" t="s">
        <v>10348</v>
      </c>
      <c r="B3783">
        <v>0</v>
      </c>
      <c r="C3783">
        <v>0</v>
      </c>
    </row>
    <row r="3784" spans="1:3">
      <c r="A3784" t="s">
        <v>10349</v>
      </c>
      <c r="B3784">
        <v>0</v>
      </c>
      <c r="C3784">
        <v>0</v>
      </c>
    </row>
    <row r="3785" spans="1:3">
      <c r="A3785" t="s">
        <v>10350</v>
      </c>
      <c r="B3785">
        <v>0</v>
      </c>
      <c r="C3785">
        <v>0</v>
      </c>
    </row>
    <row r="3786" spans="1:3">
      <c r="A3786" t="s">
        <v>10351</v>
      </c>
      <c r="B3786">
        <v>0</v>
      </c>
      <c r="C3786">
        <v>0</v>
      </c>
    </row>
    <row r="3787" spans="1:3">
      <c r="A3787" t="s">
        <v>10352</v>
      </c>
      <c r="B3787">
        <v>0</v>
      </c>
      <c r="C3787">
        <v>0</v>
      </c>
    </row>
    <row r="3788" spans="1:3">
      <c r="A3788" t="s">
        <v>10353</v>
      </c>
      <c r="B3788">
        <v>0</v>
      </c>
      <c r="C3788">
        <v>0</v>
      </c>
    </row>
    <row r="3789" spans="1:3">
      <c r="A3789" t="s">
        <v>10354</v>
      </c>
      <c r="B3789">
        <v>0</v>
      </c>
      <c r="C3789">
        <v>0</v>
      </c>
    </row>
    <row r="3790" spans="1:3">
      <c r="A3790" t="s">
        <v>10355</v>
      </c>
      <c r="B3790">
        <v>0</v>
      </c>
      <c r="C3790">
        <v>0</v>
      </c>
    </row>
    <row r="3791" spans="1:3">
      <c r="A3791" t="s">
        <v>10356</v>
      </c>
      <c r="B3791">
        <v>0</v>
      </c>
      <c r="C3791">
        <v>0</v>
      </c>
    </row>
    <row r="3792" spans="1:3">
      <c r="A3792" t="s">
        <v>10357</v>
      </c>
      <c r="B3792">
        <v>0</v>
      </c>
      <c r="C3792">
        <v>0</v>
      </c>
    </row>
    <row r="3793" spans="1:3">
      <c r="A3793" t="s">
        <v>10358</v>
      </c>
      <c r="B3793">
        <v>0</v>
      </c>
      <c r="C3793">
        <v>0</v>
      </c>
    </row>
    <row r="3794" spans="1:3">
      <c r="A3794" t="s">
        <v>10359</v>
      </c>
      <c r="B3794">
        <v>0</v>
      </c>
      <c r="C3794">
        <v>0</v>
      </c>
    </row>
    <row r="3795" spans="1:3">
      <c r="A3795" t="s">
        <v>10360</v>
      </c>
      <c r="B3795">
        <v>0</v>
      </c>
      <c r="C3795">
        <v>0</v>
      </c>
    </row>
    <row r="3796" spans="1:3">
      <c r="A3796" t="s">
        <v>10361</v>
      </c>
      <c r="B3796">
        <v>0</v>
      </c>
      <c r="C3796">
        <v>0</v>
      </c>
    </row>
    <row r="3797" spans="1:3">
      <c r="A3797" t="s">
        <v>10362</v>
      </c>
      <c r="B3797">
        <v>0</v>
      </c>
      <c r="C3797">
        <v>0</v>
      </c>
    </row>
    <row r="3798" spans="1:3">
      <c r="A3798" t="s">
        <v>10363</v>
      </c>
      <c r="B3798">
        <v>0</v>
      </c>
      <c r="C3798">
        <v>0</v>
      </c>
    </row>
    <row r="3799" spans="1:3">
      <c r="A3799" t="s">
        <v>10364</v>
      </c>
      <c r="B3799">
        <v>0</v>
      </c>
      <c r="C3799">
        <v>0</v>
      </c>
    </row>
    <row r="3800" spans="1:3">
      <c r="A3800" t="s">
        <v>10365</v>
      </c>
      <c r="B3800">
        <v>0</v>
      </c>
      <c r="C3800">
        <v>0</v>
      </c>
    </row>
    <row r="3801" spans="1:3">
      <c r="A3801" t="s">
        <v>10366</v>
      </c>
      <c r="B3801">
        <v>0</v>
      </c>
      <c r="C3801">
        <v>0</v>
      </c>
    </row>
    <row r="3802" spans="1:3">
      <c r="A3802" t="s">
        <v>10367</v>
      </c>
      <c r="B3802">
        <v>0</v>
      </c>
      <c r="C3802">
        <v>0</v>
      </c>
    </row>
    <row r="3803" spans="1:3">
      <c r="A3803" t="s">
        <v>10368</v>
      </c>
      <c r="B3803">
        <v>0</v>
      </c>
      <c r="C3803">
        <v>0</v>
      </c>
    </row>
    <row r="3804" spans="1:3">
      <c r="A3804" t="s">
        <v>10369</v>
      </c>
      <c r="B3804">
        <v>0</v>
      </c>
      <c r="C3804">
        <v>0</v>
      </c>
    </row>
    <row r="3805" spans="1:3">
      <c r="A3805" t="s">
        <v>10370</v>
      </c>
      <c r="B3805">
        <v>0</v>
      </c>
      <c r="C3805">
        <v>0</v>
      </c>
    </row>
    <row r="3806" spans="1:3">
      <c r="A3806" t="s">
        <v>10371</v>
      </c>
      <c r="B3806">
        <v>0</v>
      </c>
      <c r="C3806">
        <v>0</v>
      </c>
    </row>
    <row r="3807" spans="1:3">
      <c r="A3807" t="s">
        <v>10372</v>
      </c>
      <c r="B3807">
        <v>0</v>
      </c>
      <c r="C3807">
        <v>0</v>
      </c>
    </row>
    <row r="3808" spans="1:3">
      <c r="A3808" t="s">
        <v>10373</v>
      </c>
      <c r="B3808">
        <v>0</v>
      </c>
      <c r="C3808">
        <v>0</v>
      </c>
    </row>
    <row r="3809" spans="1:3">
      <c r="A3809" t="s">
        <v>10374</v>
      </c>
      <c r="B3809">
        <v>0</v>
      </c>
      <c r="C3809">
        <v>0</v>
      </c>
    </row>
    <row r="3810" spans="1:3">
      <c r="A3810" t="s">
        <v>10375</v>
      </c>
      <c r="B3810">
        <v>0</v>
      </c>
      <c r="C3810">
        <v>0</v>
      </c>
    </row>
    <row r="3811" spans="1:3">
      <c r="A3811" t="s">
        <v>10376</v>
      </c>
      <c r="B3811">
        <v>0</v>
      </c>
      <c r="C3811">
        <v>0</v>
      </c>
    </row>
    <row r="3812" spans="1:3">
      <c r="A3812" t="s">
        <v>10377</v>
      </c>
      <c r="B3812">
        <v>0</v>
      </c>
      <c r="C3812">
        <v>0</v>
      </c>
    </row>
    <row r="3813" spans="1:3">
      <c r="A3813" t="s">
        <v>10378</v>
      </c>
      <c r="B3813">
        <v>0</v>
      </c>
      <c r="C3813">
        <v>0</v>
      </c>
    </row>
    <row r="3814" spans="1:3">
      <c r="A3814" t="s">
        <v>10379</v>
      </c>
      <c r="B3814">
        <v>0</v>
      </c>
      <c r="C3814">
        <v>0</v>
      </c>
    </row>
    <row r="3815" spans="1:3">
      <c r="A3815" t="s">
        <v>10380</v>
      </c>
      <c r="B3815">
        <v>0</v>
      </c>
      <c r="C3815">
        <v>0</v>
      </c>
    </row>
    <row r="3816" spans="1:3">
      <c r="A3816" t="s">
        <v>10381</v>
      </c>
      <c r="B3816">
        <v>0</v>
      </c>
      <c r="C3816">
        <v>0</v>
      </c>
    </row>
    <row r="3817" spans="1:3">
      <c r="A3817" t="s">
        <v>10382</v>
      </c>
      <c r="B3817">
        <v>0</v>
      </c>
      <c r="C3817">
        <v>0</v>
      </c>
    </row>
    <row r="3818" spans="1:3">
      <c r="A3818" t="s">
        <v>10383</v>
      </c>
      <c r="B3818">
        <v>0</v>
      </c>
      <c r="C3818">
        <v>0</v>
      </c>
    </row>
    <row r="3819" spans="1:3">
      <c r="A3819" t="s">
        <v>10384</v>
      </c>
      <c r="B3819">
        <v>0</v>
      </c>
      <c r="C3819">
        <v>0</v>
      </c>
    </row>
    <row r="3820" spans="1:3">
      <c r="A3820" t="s">
        <v>10385</v>
      </c>
      <c r="B3820">
        <v>0</v>
      </c>
      <c r="C3820">
        <v>0</v>
      </c>
    </row>
    <row r="3821" spans="1:3">
      <c r="A3821" t="s">
        <v>10386</v>
      </c>
      <c r="B3821">
        <v>0</v>
      </c>
      <c r="C3821">
        <v>0</v>
      </c>
    </row>
    <row r="3822" spans="1:3">
      <c r="A3822" t="s">
        <v>10387</v>
      </c>
      <c r="B3822">
        <v>0</v>
      </c>
      <c r="C3822">
        <v>0</v>
      </c>
    </row>
    <row r="3823" spans="1:3">
      <c r="A3823" t="s">
        <v>10388</v>
      </c>
      <c r="B3823">
        <v>0</v>
      </c>
      <c r="C3823">
        <v>0</v>
      </c>
    </row>
    <row r="3824" spans="1:3">
      <c r="A3824" t="s">
        <v>10389</v>
      </c>
      <c r="B3824">
        <v>0</v>
      </c>
      <c r="C3824">
        <v>0</v>
      </c>
    </row>
    <row r="3825" spans="1:3">
      <c r="A3825" t="s">
        <v>10390</v>
      </c>
      <c r="B3825">
        <v>0</v>
      </c>
      <c r="C3825">
        <v>0</v>
      </c>
    </row>
    <row r="3826" spans="1:3">
      <c r="A3826" t="s">
        <v>10391</v>
      </c>
      <c r="B3826">
        <v>0</v>
      </c>
      <c r="C3826">
        <v>0</v>
      </c>
    </row>
    <row r="3827" spans="1:3">
      <c r="A3827" t="s">
        <v>10392</v>
      </c>
      <c r="B3827">
        <v>0</v>
      </c>
      <c r="C3827">
        <v>0</v>
      </c>
    </row>
    <row r="3828" spans="1:3">
      <c r="A3828" t="s">
        <v>10393</v>
      </c>
      <c r="B3828">
        <v>0</v>
      </c>
      <c r="C3828">
        <v>0</v>
      </c>
    </row>
    <row r="3829" spans="1:3">
      <c r="A3829" t="s">
        <v>10394</v>
      </c>
      <c r="B3829">
        <v>0</v>
      </c>
      <c r="C3829">
        <v>0</v>
      </c>
    </row>
    <row r="3830" spans="1:3">
      <c r="A3830" t="s">
        <v>10395</v>
      </c>
      <c r="B3830">
        <v>0</v>
      </c>
      <c r="C3830">
        <v>0</v>
      </c>
    </row>
    <row r="3831" spans="1:3">
      <c r="A3831" t="s">
        <v>10396</v>
      </c>
      <c r="B3831">
        <v>0</v>
      </c>
      <c r="C3831">
        <v>0</v>
      </c>
    </row>
    <row r="3832" spans="1:3">
      <c r="A3832" t="s">
        <v>10397</v>
      </c>
      <c r="B3832">
        <v>0</v>
      </c>
      <c r="C3832">
        <v>0</v>
      </c>
    </row>
    <row r="3833" spans="1:3">
      <c r="A3833" t="s">
        <v>10398</v>
      </c>
      <c r="B3833">
        <v>4</v>
      </c>
      <c r="C3833">
        <v>3.0769230797886848E-3</v>
      </c>
    </row>
    <row r="3834" spans="1:3">
      <c r="A3834" t="s">
        <v>10399</v>
      </c>
      <c r="B3834">
        <v>0</v>
      </c>
      <c r="C3834">
        <v>0</v>
      </c>
    </row>
    <row r="3835" spans="1:3">
      <c r="A3835" t="s">
        <v>10400</v>
      </c>
      <c r="B3835">
        <v>0</v>
      </c>
      <c r="C3835">
        <v>0</v>
      </c>
    </row>
    <row r="3836" spans="1:3">
      <c r="A3836" t="s">
        <v>10401</v>
      </c>
      <c r="B3836">
        <v>0</v>
      </c>
      <c r="C3836">
        <v>0</v>
      </c>
    </row>
    <row r="3837" spans="1:3">
      <c r="A3837" t="s">
        <v>10402</v>
      </c>
      <c r="B3837">
        <v>0</v>
      </c>
      <c r="C3837">
        <v>0</v>
      </c>
    </row>
    <row r="3838" spans="1:3">
      <c r="A3838" t="s">
        <v>10403</v>
      </c>
      <c r="B3838">
        <v>0</v>
      </c>
      <c r="C3838">
        <v>0</v>
      </c>
    </row>
    <row r="3839" spans="1:3">
      <c r="A3839" t="s">
        <v>10404</v>
      </c>
      <c r="B3839">
        <v>0</v>
      </c>
      <c r="C3839">
        <v>0</v>
      </c>
    </row>
    <row r="3840" spans="1:3">
      <c r="A3840" t="s">
        <v>10405</v>
      </c>
      <c r="B3840">
        <v>0</v>
      </c>
      <c r="C3840">
        <v>0</v>
      </c>
    </row>
    <row r="3841" spans="1:3">
      <c r="A3841" t="s">
        <v>10406</v>
      </c>
      <c r="B3841">
        <v>0</v>
      </c>
      <c r="C3841">
        <v>0</v>
      </c>
    </row>
    <row r="3842" spans="1:3">
      <c r="A3842" t="s">
        <v>10407</v>
      </c>
      <c r="B3842">
        <v>1</v>
      </c>
      <c r="C3842">
        <v>5.8479532599449158E-3</v>
      </c>
    </row>
    <row r="3843" spans="1:3">
      <c r="A3843" t="s">
        <v>10408</v>
      </c>
      <c r="B3843">
        <v>0</v>
      </c>
      <c r="C3843">
        <v>0</v>
      </c>
    </row>
    <row r="3844" spans="1:3">
      <c r="A3844" t="s">
        <v>10409</v>
      </c>
      <c r="B3844">
        <v>0</v>
      </c>
      <c r="C3844">
        <v>0</v>
      </c>
    </row>
    <row r="3845" spans="1:3">
      <c r="A3845" t="s">
        <v>10410</v>
      </c>
      <c r="B3845">
        <v>1</v>
      </c>
      <c r="C3845">
        <v>2.2727273404598236E-2</v>
      </c>
    </row>
    <row r="3846" spans="1:3">
      <c r="A3846" t="s">
        <v>10411</v>
      </c>
      <c r="B3846">
        <v>0</v>
      </c>
      <c r="C3846">
        <v>0</v>
      </c>
    </row>
    <row r="3847" spans="1:3">
      <c r="A3847" t="s">
        <v>10412</v>
      </c>
      <c r="B3847">
        <v>0</v>
      </c>
      <c r="C3847">
        <v>0</v>
      </c>
    </row>
    <row r="3848" spans="1:3">
      <c r="A3848" t="s">
        <v>10413</v>
      </c>
      <c r="B3848">
        <v>0</v>
      </c>
      <c r="C3848">
        <v>0</v>
      </c>
    </row>
    <row r="3849" spans="1:3">
      <c r="A3849" t="s">
        <v>10414</v>
      </c>
      <c r="B3849">
        <v>0</v>
      </c>
      <c r="C3849">
        <v>0</v>
      </c>
    </row>
    <row r="3850" spans="1:3">
      <c r="A3850" t="s">
        <v>10415</v>
      </c>
      <c r="B3850">
        <v>0</v>
      </c>
      <c r="C3850">
        <v>0</v>
      </c>
    </row>
    <row r="3851" spans="1:3">
      <c r="A3851" t="s">
        <v>10416</v>
      </c>
      <c r="B3851">
        <v>0</v>
      </c>
      <c r="C3851">
        <v>0</v>
      </c>
    </row>
    <row r="3852" spans="1:3">
      <c r="A3852" t="s">
        <v>10417</v>
      </c>
      <c r="B3852">
        <v>1</v>
      </c>
      <c r="C3852">
        <v>4.0650404989719391E-3</v>
      </c>
    </row>
    <row r="3853" spans="1:3">
      <c r="A3853" t="s">
        <v>10418</v>
      </c>
      <c r="B3853">
        <v>291</v>
      </c>
      <c r="C3853">
        <v>0.22384615242481232</v>
      </c>
    </row>
    <row r="3854" spans="1:3">
      <c r="A3854" t="s">
        <v>10419</v>
      </c>
      <c r="B3854">
        <v>147</v>
      </c>
      <c r="C3854">
        <v>0.20303867757320404</v>
      </c>
    </row>
    <row r="3855" spans="1:3">
      <c r="A3855" t="s">
        <v>10420</v>
      </c>
      <c r="B3855">
        <v>7</v>
      </c>
      <c r="C3855">
        <v>0.13461539149284363</v>
      </c>
    </row>
    <row r="3856" spans="1:3">
      <c r="A3856" t="s">
        <v>10421</v>
      </c>
      <c r="B3856">
        <v>11</v>
      </c>
      <c r="C3856">
        <v>0.21153846383094788</v>
      </c>
    </row>
    <row r="3857" spans="1:3">
      <c r="A3857" t="s">
        <v>10422</v>
      </c>
      <c r="B3857">
        <v>10</v>
      </c>
      <c r="C3857">
        <v>0.19607843458652496</v>
      </c>
    </row>
    <row r="3858" spans="1:3">
      <c r="A3858" t="s">
        <v>10423</v>
      </c>
      <c r="B3858">
        <v>22</v>
      </c>
      <c r="C3858">
        <v>0.33846154808998108</v>
      </c>
    </row>
    <row r="3859" spans="1:3">
      <c r="A3859" t="s">
        <v>10424</v>
      </c>
      <c r="B3859">
        <v>50</v>
      </c>
      <c r="C3859">
        <v>0.22727273404598236</v>
      </c>
    </row>
    <row r="3860" spans="1:3">
      <c r="A3860" t="s">
        <v>10425</v>
      </c>
      <c r="B3860">
        <v>42</v>
      </c>
      <c r="C3860">
        <v>0.24277456104755402</v>
      </c>
    </row>
    <row r="3861" spans="1:3">
      <c r="A3861" t="s">
        <v>10426</v>
      </c>
      <c r="B3861">
        <v>33</v>
      </c>
      <c r="C3861">
        <v>0.17741934955120087</v>
      </c>
    </row>
    <row r="3862" spans="1:3">
      <c r="A3862" t="s">
        <v>10427</v>
      </c>
      <c r="B3862">
        <v>22</v>
      </c>
      <c r="C3862">
        <v>0.15172414481639862</v>
      </c>
    </row>
    <row r="3863" spans="1:3">
      <c r="A3863" t="s">
        <v>10428</v>
      </c>
      <c r="B3863">
        <v>97</v>
      </c>
      <c r="C3863">
        <v>0.1924603134393692</v>
      </c>
    </row>
    <row r="3864" spans="1:3">
      <c r="A3864" t="s">
        <v>10429</v>
      </c>
      <c r="B3864">
        <v>144</v>
      </c>
      <c r="C3864">
        <v>0.25</v>
      </c>
    </row>
    <row r="3865" spans="1:3">
      <c r="A3865" t="s">
        <v>10430</v>
      </c>
      <c r="B3865">
        <v>16</v>
      </c>
      <c r="C3865">
        <v>0.30769231915473938</v>
      </c>
    </row>
    <row r="3866" spans="1:3">
      <c r="A3866" t="s">
        <v>10431</v>
      </c>
      <c r="B3866">
        <v>17</v>
      </c>
      <c r="C3866">
        <v>0.34693878889083862</v>
      </c>
    </row>
    <row r="3867" spans="1:3">
      <c r="A3867" t="s">
        <v>10432</v>
      </c>
      <c r="B3867">
        <v>11</v>
      </c>
      <c r="C3867">
        <v>0.26829269528388977</v>
      </c>
    </row>
    <row r="3868" spans="1:3">
      <c r="A3868" t="s">
        <v>10433</v>
      </c>
      <c r="B3868">
        <v>13</v>
      </c>
      <c r="C3868">
        <v>0.23636363446712494</v>
      </c>
    </row>
    <row r="3869" spans="1:3">
      <c r="A3869" t="s">
        <v>10434</v>
      </c>
      <c r="B3869">
        <v>57</v>
      </c>
      <c r="C3869">
        <v>0.28934010863304138</v>
      </c>
    </row>
    <row r="3870" spans="1:3">
      <c r="A3870" t="s">
        <v>10435</v>
      </c>
      <c r="B3870">
        <v>32</v>
      </c>
      <c r="C3870">
        <v>0.25</v>
      </c>
    </row>
    <row r="3871" spans="1:3">
      <c r="A3871" t="s">
        <v>10436</v>
      </c>
      <c r="B3871">
        <v>36</v>
      </c>
      <c r="C3871">
        <v>0.23225806653499603</v>
      </c>
    </row>
    <row r="3872" spans="1:3">
      <c r="A3872" t="s">
        <v>10437</v>
      </c>
      <c r="B3872">
        <v>19</v>
      </c>
      <c r="C3872">
        <v>0.1979166716337204</v>
      </c>
    </row>
    <row r="3873" spans="1:3">
      <c r="A3873" t="s">
        <v>10438</v>
      </c>
      <c r="B3873">
        <v>87</v>
      </c>
      <c r="C3873">
        <v>0.22955144941806793</v>
      </c>
    </row>
    <row r="3874" spans="1:3">
      <c r="A3874" t="s">
        <v>10439</v>
      </c>
      <c r="B3874">
        <v>23</v>
      </c>
      <c r="C3874">
        <v>0.22115384042263031</v>
      </c>
    </row>
    <row r="3875" spans="1:3">
      <c r="A3875" t="s">
        <v>10440</v>
      </c>
      <c r="B3875">
        <v>28</v>
      </c>
      <c r="C3875">
        <v>0.2772277295589447</v>
      </c>
    </row>
    <row r="3876" spans="1:3">
      <c r="A3876" t="s">
        <v>10441</v>
      </c>
      <c r="B3876">
        <v>21</v>
      </c>
      <c r="C3876">
        <v>0.22826087474822998</v>
      </c>
    </row>
    <row r="3877" spans="1:3">
      <c r="A3877" t="s">
        <v>10442</v>
      </c>
      <c r="B3877">
        <v>35</v>
      </c>
      <c r="C3877">
        <v>0.2916666567325592</v>
      </c>
    </row>
    <row r="3878" spans="1:3">
      <c r="A3878" t="s">
        <v>10443</v>
      </c>
      <c r="B3878">
        <v>107</v>
      </c>
      <c r="C3878">
        <v>0.25659471750259399</v>
      </c>
    </row>
    <row r="3879" spans="1:3">
      <c r="A3879" t="s">
        <v>10444</v>
      </c>
      <c r="B3879">
        <v>74</v>
      </c>
      <c r="C3879">
        <v>0.2458471804857254</v>
      </c>
    </row>
    <row r="3880" spans="1:3">
      <c r="A3880" t="s">
        <v>10445</v>
      </c>
      <c r="B3880">
        <v>69</v>
      </c>
      <c r="C3880">
        <v>0.20234604179859161</v>
      </c>
    </row>
    <row r="3881" spans="1:3">
      <c r="A3881" t="s">
        <v>10446</v>
      </c>
      <c r="B3881">
        <v>41</v>
      </c>
      <c r="C3881">
        <v>0.17012448608875275</v>
      </c>
    </row>
    <row r="3882" spans="1:3">
      <c r="A3882" t="s">
        <v>10447</v>
      </c>
      <c r="B3882">
        <v>184</v>
      </c>
      <c r="C3882">
        <v>0.20838052034378052</v>
      </c>
    </row>
    <row r="3883" spans="1:3">
      <c r="A3883" t="s">
        <v>10448</v>
      </c>
      <c r="B3883">
        <v>1008</v>
      </c>
      <c r="C3883">
        <v>0.77538460493087769</v>
      </c>
    </row>
    <row r="3884" spans="1:3">
      <c r="A3884" t="s">
        <v>10449</v>
      </c>
      <c r="B3884">
        <v>577</v>
      </c>
      <c r="C3884">
        <v>0.79696130752563477</v>
      </c>
    </row>
    <row r="3885" spans="1:3">
      <c r="A3885" t="s">
        <v>10450</v>
      </c>
      <c r="B3885">
        <v>45</v>
      </c>
      <c r="C3885">
        <v>0.86538463830947876</v>
      </c>
    </row>
    <row r="3886" spans="1:3">
      <c r="A3886" t="s">
        <v>10451</v>
      </c>
      <c r="B3886">
        <v>41</v>
      </c>
      <c r="C3886">
        <v>0.78846156597137451</v>
      </c>
    </row>
    <row r="3887" spans="1:3">
      <c r="A3887" t="s">
        <v>10452</v>
      </c>
      <c r="B3887">
        <v>41</v>
      </c>
      <c r="C3887">
        <v>0.80392158031463623</v>
      </c>
    </row>
    <row r="3888" spans="1:3">
      <c r="A3888" t="s">
        <v>10453</v>
      </c>
      <c r="B3888">
        <v>43</v>
      </c>
      <c r="C3888">
        <v>0.66153848171234131</v>
      </c>
    </row>
    <row r="3889" spans="1:3">
      <c r="A3889" t="s">
        <v>10454</v>
      </c>
      <c r="B3889">
        <v>170</v>
      </c>
      <c r="C3889">
        <v>0.77272725105285645</v>
      </c>
    </row>
    <row r="3890" spans="1:3">
      <c r="A3890" t="s">
        <v>10455</v>
      </c>
      <c r="B3890">
        <v>131</v>
      </c>
      <c r="C3890">
        <v>0.75722545385360718</v>
      </c>
    </row>
    <row r="3891" spans="1:3">
      <c r="A3891" t="s">
        <v>10456</v>
      </c>
      <c r="B3891">
        <v>153</v>
      </c>
      <c r="C3891">
        <v>0.82258063554763794</v>
      </c>
    </row>
    <row r="3892" spans="1:3">
      <c r="A3892" t="s">
        <v>10457</v>
      </c>
      <c r="B3892">
        <v>123</v>
      </c>
      <c r="C3892">
        <v>0.84827584028244019</v>
      </c>
    </row>
    <row r="3893" spans="1:3">
      <c r="A3893" t="s">
        <v>10458</v>
      </c>
      <c r="B3893">
        <v>407</v>
      </c>
      <c r="C3893">
        <v>0.80753970146179199</v>
      </c>
    </row>
    <row r="3894" spans="1:3">
      <c r="A3894" t="s">
        <v>10459</v>
      </c>
      <c r="B3894">
        <v>431</v>
      </c>
      <c r="C3894">
        <v>0.7482638955116272</v>
      </c>
    </row>
    <row r="3895" spans="1:3">
      <c r="A3895" t="s">
        <v>10460</v>
      </c>
      <c r="B3895">
        <v>36</v>
      </c>
      <c r="C3895">
        <v>0.69230771064758301</v>
      </c>
    </row>
    <row r="3896" spans="1:3">
      <c r="A3896" t="s">
        <v>10461</v>
      </c>
      <c r="B3896">
        <v>31</v>
      </c>
      <c r="C3896">
        <v>0.63265305757522583</v>
      </c>
    </row>
    <row r="3897" spans="1:3">
      <c r="A3897" t="s">
        <v>10462</v>
      </c>
      <c r="B3897">
        <v>30</v>
      </c>
      <c r="C3897">
        <v>0.73170733451843262</v>
      </c>
    </row>
    <row r="3898" spans="1:3">
      <c r="A3898" t="s">
        <v>10463</v>
      </c>
      <c r="B3898">
        <v>42</v>
      </c>
      <c r="C3898">
        <v>0.76363635063171387</v>
      </c>
    </row>
    <row r="3899" spans="1:3">
      <c r="A3899" t="s">
        <v>10464</v>
      </c>
      <c r="B3899">
        <v>139</v>
      </c>
      <c r="C3899">
        <v>0.70558375120162964</v>
      </c>
    </row>
    <row r="3900" spans="1:3">
      <c r="A3900" t="s">
        <v>10465</v>
      </c>
      <c r="B3900">
        <v>96</v>
      </c>
      <c r="C3900">
        <v>0.75</v>
      </c>
    </row>
    <row r="3901" spans="1:3">
      <c r="A3901" t="s">
        <v>10466</v>
      </c>
      <c r="B3901">
        <v>119</v>
      </c>
      <c r="C3901">
        <v>0.76774191856384277</v>
      </c>
    </row>
    <row r="3902" spans="1:3">
      <c r="A3902" t="s">
        <v>10467</v>
      </c>
      <c r="B3902">
        <v>77</v>
      </c>
      <c r="C3902">
        <v>0.80208331346511841</v>
      </c>
    </row>
    <row r="3903" spans="1:3">
      <c r="A3903" t="s">
        <v>10468</v>
      </c>
      <c r="B3903">
        <v>292</v>
      </c>
      <c r="C3903">
        <v>0.77044856548309326</v>
      </c>
    </row>
    <row r="3904" spans="1:3">
      <c r="A3904" t="s">
        <v>10469</v>
      </c>
      <c r="B3904">
        <v>81</v>
      </c>
      <c r="C3904">
        <v>0.7788461446762085</v>
      </c>
    </row>
    <row r="3905" spans="1:3">
      <c r="A3905" t="s">
        <v>10470</v>
      </c>
      <c r="B3905">
        <v>72</v>
      </c>
      <c r="C3905">
        <v>0.71287131309509277</v>
      </c>
    </row>
    <row r="3906" spans="1:3">
      <c r="A3906" t="s">
        <v>10471</v>
      </c>
      <c r="B3906">
        <v>71</v>
      </c>
      <c r="C3906">
        <v>0.77173912525177002</v>
      </c>
    </row>
    <row r="3907" spans="1:3">
      <c r="A3907" t="s">
        <v>10472</v>
      </c>
      <c r="B3907">
        <v>85</v>
      </c>
      <c r="C3907">
        <v>0.70833331346511841</v>
      </c>
    </row>
    <row r="3908" spans="1:3">
      <c r="A3908" t="s">
        <v>10473</v>
      </c>
      <c r="B3908">
        <v>309</v>
      </c>
      <c r="C3908">
        <v>0.74100720882415771</v>
      </c>
    </row>
    <row r="3909" spans="1:3">
      <c r="A3909" t="s">
        <v>10474</v>
      </c>
      <c r="B3909">
        <v>227</v>
      </c>
      <c r="C3909">
        <v>0.75415283441543579</v>
      </c>
    </row>
    <row r="3910" spans="1:3">
      <c r="A3910" t="s">
        <v>10475</v>
      </c>
      <c r="B3910">
        <v>272</v>
      </c>
      <c r="C3910">
        <v>0.79765397310256958</v>
      </c>
    </row>
    <row r="3911" spans="1:3">
      <c r="A3911" t="s">
        <v>10476</v>
      </c>
      <c r="B3911">
        <v>200</v>
      </c>
      <c r="C3911">
        <v>0.82987552881240845</v>
      </c>
    </row>
    <row r="3912" spans="1:3">
      <c r="A3912" t="s">
        <v>10477</v>
      </c>
      <c r="B3912">
        <v>699</v>
      </c>
      <c r="C3912">
        <v>0.79161947965621948</v>
      </c>
    </row>
    <row r="3913" spans="1:3">
      <c r="A3913" t="s">
        <v>10478</v>
      </c>
      <c r="B3913">
        <v>1</v>
      </c>
      <c r="C3913">
        <v>7.6923076994717121E-4</v>
      </c>
    </row>
    <row r="3914" spans="1:3">
      <c r="A3914" t="s">
        <v>10479</v>
      </c>
      <c r="B3914">
        <v>0</v>
      </c>
      <c r="C3914">
        <v>0</v>
      </c>
    </row>
    <row r="3915" spans="1:3">
      <c r="A3915" t="s">
        <v>10480</v>
      </c>
      <c r="B3915">
        <v>0</v>
      </c>
      <c r="C3915">
        <v>0</v>
      </c>
    </row>
    <row r="3916" spans="1:3">
      <c r="A3916" t="s">
        <v>10481</v>
      </c>
      <c r="B3916">
        <v>0</v>
      </c>
      <c r="C3916">
        <v>0</v>
      </c>
    </row>
    <row r="3917" spans="1:3">
      <c r="A3917" t="s">
        <v>10482</v>
      </c>
      <c r="B3917">
        <v>0</v>
      </c>
      <c r="C3917">
        <v>0</v>
      </c>
    </row>
    <row r="3918" spans="1:3">
      <c r="A3918" t="s">
        <v>10483</v>
      </c>
      <c r="B3918">
        <v>0</v>
      </c>
      <c r="C3918">
        <v>0</v>
      </c>
    </row>
    <row r="3919" spans="1:3">
      <c r="A3919" t="s">
        <v>10484</v>
      </c>
      <c r="B3919">
        <v>0</v>
      </c>
      <c r="C3919">
        <v>0</v>
      </c>
    </row>
    <row r="3920" spans="1:3">
      <c r="A3920" t="s">
        <v>10485</v>
      </c>
      <c r="B3920">
        <v>0</v>
      </c>
      <c r="C3920">
        <v>0</v>
      </c>
    </row>
    <row r="3921" spans="1:3">
      <c r="A3921" t="s">
        <v>10486</v>
      </c>
      <c r="B3921">
        <v>0</v>
      </c>
      <c r="C3921">
        <v>0</v>
      </c>
    </row>
    <row r="3922" spans="1:3">
      <c r="A3922" t="s">
        <v>10487</v>
      </c>
      <c r="B3922">
        <v>0</v>
      </c>
      <c r="C3922">
        <v>0</v>
      </c>
    </row>
    <row r="3923" spans="1:3">
      <c r="A3923" t="s">
        <v>10488</v>
      </c>
      <c r="B3923">
        <v>0</v>
      </c>
      <c r="C3923">
        <v>0</v>
      </c>
    </row>
    <row r="3924" spans="1:3">
      <c r="A3924" t="s">
        <v>10489</v>
      </c>
      <c r="B3924">
        <v>1</v>
      </c>
      <c r="C3924">
        <v>1.7361111240461469E-3</v>
      </c>
    </row>
    <row r="3925" spans="1:3">
      <c r="A3925" t="s">
        <v>10490</v>
      </c>
      <c r="B3925">
        <v>0</v>
      </c>
      <c r="C3925">
        <v>0</v>
      </c>
    </row>
    <row r="3926" spans="1:3">
      <c r="A3926" t="s">
        <v>10491</v>
      </c>
      <c r="B3926">
        <v>1</v>
      </c>
      <c r="C3926">
        <v>2.0408162847161293E-2</v>
      </c>
    </row>
    <row r="3927" spans="1:3">
      <c r="A3927" t="s">
        <v>10492</v>
      </c>
      <c r="B3927">
        <v>0</v>
      </c>
      <c r="C3927">
        <v>0</v>
      </c>
    </row>
    <row r="3928" spans="1:3">
      <c r="A3928" t="s">
        <v>10493</v>
      </c>
      <c r="B3928">
        <v>0</v>
      </c>
      <c r="C3928">
        <v>0</v>
      </c>
    </row>
    <row r="3929" spans="1:3">
      <c r="A3929" t="s">
        <v>10494</v>
      </c>
      <c r="B3929">
        <v>1</v>
      </c>
      <c r="C3929">
        <v>5.0761420279741287E-3</v>
      </c>
    </row>
    <row r="3930" spans="1:3">
      <c r="A3930" t="s">
        <v>10495</v>
      </c>
      <c r="B3930">
        <v>0</v>
      </c>
      <c r="C3930">
        <v>0</v>
      </c>
    </row>
    <row r="3931" spans="1:3">
      <c r="A3931" t="s">
        <v>10496</v>
      </c>
      <c r="B3931">
        <v>0</v>
      </c>
      <c r="C3931">
        <v>0</v>
      </c>
    </row>
    <row r="3932" spans="1:3">
      <c r="A3932" t="s">
        <v>10497</v>
      </c>
      <c r="B3932">
        <v>0</v>
      </c>
      <c r="C3932">
        <v>0</v>
      </c>
    </row>
    <row r="3933" spans="1:3">
      <c r="A3933" t="s">
        <v>10498</v>
      </c>
      <c r="B3933">
        <v>0</v>
      </c>
      <c r="C3933">
        <v>0</v>
      </c>
    </row>
    <row r="3934" spans="1:3">
      <c r="A3934" t="s">
        <v>10499</v>
      </c>
      <c r="B3934">
        <v>0</v>
      </c>
      <c r="C3934">
        <v>0</v>
      </c>
    </row>
    <row r="3935" spans="1:3">
      <c r="A3935" t="s">
        <v>10500</v>
      </c>
      <c r="B3935">
        <v>1</v>
      </c>
      <c r="C3935">
        <v>9.900989942252636E-3</v>
      </c>
    </row>
    <row r="3936" spans="1:3">
      <c r="A3936" t="s">
        <v>10501</v>
      </c>
      <c r="B3936">
        <v>0</v>
      </c>
      <c r="C3936">
        <v>0</v>
      </c>
    </row>
    <row r="3937" spans="1:3">
      <c r="A3937" t="s">
        <v>10502</v>
      </c>
      <c r="B3937">
        <v>0</v>
      </c>
      <c r="C3937">
        <v>0</v>
      </c>
    </row>
    <row r="3938" spans="1:3">
      <c r="A3938" t="s">
        <v>10503</v>
      </c>
      <c r="B3938">
        <v>1</v>
      </c>
      <c r="C3938">
        <v>2.3980815894901752E-3</v>
      </c>
    </row>
    <row r="3939" spans="1:3">
      <c r="A3939" t="s">
        <v>10504</v>
      </c>
      <c r="B3939">
        <v>0</v>
      </c>
      <c r="C3939">
        <v>0</v>
      </c>
    </row>
    <row r="3940" spans="1:3">
      <c r="A3940" t="s">
        <v>10505</v>
      </c>
      <c r="B3940">
        <v>0</v>
      </c>
      <c r="C3940">
        <v>0</v>
      </c>
    </row>
    <row r="3941" spans="1:3">
      <c r="A3941" t="s">
        <v>10506</v>
      </c>
      <c r="B3941">
        <v>0</v>
      </c>
      <c r="C3941">
        <v>0</v>
      </c>
    </row>
    <row r="3942" spans="1:3">
      <c r="A3942" t="s">
        <v>10507</v>
      </c>
      <c r="B3942">
        <v>0</v>
      </c>
      <c r="C3942">
        <v>0</v>
      </c>
    </row>
    <row r="3943" spans="1:3">
      <c r="A3943" t="s">
        <v>10508</v>
      </c>
      <c r="B3943">
        <v>83</v>
      </c>
      <c r="C3943">
        <v>0.19347319006919861</v>
      </c>
    </row>
    <row r="3944" spans="1:3">
      <c r="A3944" t="s">
        <v>10509</v>
      </c>
      <c r="B3944">
        <v>36</v>
      </c>
      <c r="C3944">
        <v>0.21176470816135406</v>
      </c>
    </row>
    <row r="3945" spans="1:3">
      <c r="A3945" t="s">
        <v>10510</v>
      </c>
      <c r="B3945">
        <v>24</v>
      </c>
      <c r="C3945">
        <v>0.16326530277729034</v>
      </c>
    </row>
    <row r="3946" spans="1:3">
      <c r="A3946" t="s">
        <v>10511</v>
      </c>
      <c r="B3946">
        <v>23</v>
      </c>
      <c r="C3946">
        <v>0.2053571492433548</v>
      </c>
    </row>
    <row r="3947" spans="1:3">
      <c r="A3947" t="s">
        <v>10512</v>
      </c>
      <c r="B3947">
        <v>47</v>
      </c>
      <c r="C3947">
        <v>0.25405403971672058</v>
      </c>
    </row>
    <row r="3948" spans="1:3">
      <c r="A3948" t="s">
        <v>10513</v>
      </c>
      <c r="B3948">
        <v>15</v>
      </c>
      <c r="C3948">
        <v>0.2678571343421936</v>
      </c>
    </row>
    <row r="3949" spans="1:3">
      <c r="A3949" t="s">
        <v>10514</v>
      </c>
      <c r="B3949">
        <v>16</v>
      </c>
      <c r="C3949">
        <v>0.26229506731033325</v>
      </c>
    </row>
    <row r="3950" spans="1:3">
      <c r="A3950" t="s">
        <v>10515</v>
      </c>
      <c r="B3950">
        <v>16</v>
      </c>
      <c r="C3950">
        <v>0.23529411852359772</v>
      </c>
    </row>
    <row r="3951" spans="1:3">
      <c r="A3951" t="s">
        <v>10516</v>
      </c>
      <c r="B3951">
        <v>31</v>
      </c>
      <c r="C3951">
        <v>0.18128654360771179</v>
      </c>
    </row>
    <row r="3952" spans="1:3">
      <c r="A3952" t="s">
        <v>10517</v>
      </c>
      <c r="B3952">
        <v>13</v>
      </c>
      <c r="C3952">
        <v>0.20000000298023224</v>
      </c>
    </row>
    <row r="3953" spans="1:3">
      <c r="A3953" t="s">
        <v>10518</v>
      </c>
      <c r="B3953">
        <v>8</v>
      </c>
      <c r="C3953">
        <v>0.12903225421905518</v>
      </c>
    </row>
    <row r="3954" spans="1:3">
      <c r="A3954" t="s">
        <v>10519</v>
      </c>
      <c r="B3954">
        <v>10</v>
      </c>
      <c r="C3954">
        <v>0.22727273404598236</v>
      </c>
    </row>
    <row r="3955" spans="1:3">
      <c r="A3955" t="s">
        <v>10520</v>
      </c>
      <c r="B3955">
        <v>23</v>
      </c>
      <c r="C3955">
        <v>0.23469388484954834</v>
      </c>
    </row>
    <row r="3956" spans="1:3">
      <c r="A3956" t="s">
        <v>10521</v>
      </c>
      <c r="B3956">
        <v>10</v>
      </c>
      <c r="C3956">
        <v>0.20408163964748383</v>
      </c>
    </row>
    <row r="3957" spans="1:3">
      <c r="A3957" t="s">
        <v>10522</v>
      </c>
      <c r="B3957">
        <v>5</v>
      </c>
      <c r="C3957">
        <v>0.18518517911434174</v>
      </c>
    </row>
    <row r="3958" spans="1:3">
      <c r="A3958" t="s">
        <v>10523</v>
      </c>
      <c r="B3958">
        <v>8</v>
      </c>
      <c r="C3958">
        <v>0.36363637447357178</v>
      </c>
    </row>
    <row r="3959" spans="1:3">
      <c r="A3959" t="s">
        <v>10524</v>
      </c>
      <c r="B3959">
        <v>74</v>
      </c>
      <c r="C3959">
        <v>0.21764706075191498</v>
      </c>
    </row>
    <row r="3960" spans="1:3">
      <c r="A3960" t="s">
        <v>10525</v>
      </c>
      <c r="B3960">
        <v>53</v>
      </c>
      <c r="C3960">
        <v>0.17845118045806885</v>
      </c>
    </row>
    <row r="3961" spans="1:3">
      <c r="A3961" t="s">
        <v>10526</v>
      </c>
      <c r="B3961">
        <v>57</v>
      </c>
      <c r="C3961">
        <v>0.23170731961727142</v>
      </c>
    </row>
    <row r="3962" spans="1:3">
      <c r="A3962" t="s">
        <v>10527</v>
      </c>
      <c r="B3962">
        <v>346</v>
      </c>
      <c r="C3962">
        <v>0.806526780128479</v>
      </c>
    </row>
    <row r="3963" spans="1:3">
      <c r="A3963" t="s">
        <v>10528</v>
      </c>
      <c r="B3963">
        <v>134</v>
      </c>
      <c r="C3963">
        <v>0.78823530673980713</v>
      </c>
    </row>
    <row r="3964" spans="1:3">
      <c r="A3964" t="s">
        <v>10529</v>
      </c>
      <c r="B3964">
        <v>123</v>
      </c>
      <c r="C3964">
        <v>0.83673471212387085</v>
      </c>
    </row>
    <row r="3965" spans="1:3">
      <c r="A3965" t="s">
        <v>10530</v>
      </c>
      <c r="B3965">
        <v>89</v>
      </c>
      <c r="C3965">
        <v>0.7946428656578064</v>
      </c>
    </row>
    <row r="3966" spans="1:3">
      <c r="A3966" t="s">
        <v>10531</v>
      </c>
      <c r="B3966">
        <v>138</v>
      </c>
      <c r="C3966">
        <v>0.74594593048095703</v>
      </c>
    </row>
    <row r="3967" spans="1:3">
      <c r="A3967" t="s">
        <v>10532</v>
      </c>
      <c r="B3967">
        <v>41</v>
      </c>
      <c r="C3967">
        <v>0.7321428656578064</v>
      </c>
    </row>
    <row r="3968" spans="1:3">
      <c r="A3968" t="s">
        <v>10533</v>
      </c>
      <c r="B3968">
        <v>45</v>
      </c>
      <c r="C3968">
        <v>0.73770493268966675</v>
      </c>
    </row>
    <row r="3969" spans="1:3">
      <c r="A3969" t="s">
        <v>10534</v>
      </c>
      <c r="B3969">
        <v>52</v>
      </c>
      <c r="C3969">
        <v>0.76470589637756348</v>
      </c>
    </row>
    <row r="3970" spans="1:3">
      <c r="A3970" t="s">
        <v>10535</v>
      </c>
      <c r="B3970">
        <v>140</v>
      </c>
      <c r="C3970">
        <v>0.81871342658996582</v>
      </c>
    </row>
    <row r="3971" spans="1:3">
      <c r="A3971" t="s">
        <v>10536</v>
      </c>
      <c r="B3971">
        <v>52</v>
      </c>
      <c r="C3971">
        <v>0.80000001192092896</v>
      </c>
    </row>
    <row r="3972" spans="1:3">
      <c r="A3972" t="s">
        <v>10537</v>
      </c>
      <c r="B3972">
        <v>54</v>
      </c>
      <c r="C3972">
        <v>0.87096774578094482</v>
      </c>
    </row>
    <row r="3973" spans="1:3">
      <c r="A3973" t="s">
        <v>10538</v>
      </c>
      <c r="B3973">
        <v>34</v>
      </c>
      <c r="C3973">
        <v>0.77272725105285645</v>
      </c>
    </row>
    <row r="3974" spans="1:3">
      <c r="A3974" t="s">
        <v>10539</v>
      </c>
      <c r="B3974">
        <v>75</v>
      </c>
      <c r="C3974">
        <v>0.76530611515045166</v>
      </c>
    </row>
    <row r="3975" spans="1:3">
      <c r="A3975" t="s">
        <v>10540</v>
      </c>
      <c r="B3975">
        <v>39</v>
      </c>
      <c r="C3975">
        <v>0.79591834545135498</v>
      </c>
    </row>
    <row r="3976" spans="1:3">
      <c r="A3976" t="s">
        <v>10541</v>
      </c>
      <c r="B3976">
        <v>22</v>
      </c>
      <c r="C3976">
        <v>0.81481480598449707</v>
      </c>
    </row>
    <row r="3977" spans="1:3">
      <c r="A3977" t="s">
        <v>10542</v>
      </c>
      <c r="B3977">
        <v>14</v>
      </c>
      <c r="C3977">
        <v>0.63636362552642822</v>
      </c>
    </row>
    <row r="3978" spans="1:3">
      <c r="A3978" t="s">
        <v>10543</v>
      </c>
      <c r="B3978">
        <v>266</v>
      </c>
      <c r="C3978">
        <v>0.78235292434692383</v>
      </c>
    </row>
    <row r="3979" spans="1:3">
      <c r="A3979" t="s">
        <v>10544</v>
      </c>
      <c r="B3979">
        <v>244</v>
      </c>
      <c r="C3979">
        <v>0.82154881954193115</v>
      </c>
    </row>
    <row r="3980" spans="1:3">
      <c r="A3980" t="s">
        <v>10545</v>
      </c>
      <c r="B3980">
        <v>189</v>
      </c>
      <c r="C3980">
        <v>0.76829266548156738</v>
      </c>
    </row>
    <row r="3981" spans="1:3">
      <c r="A3981" t="s">
        <v>10546</v>
      </c>
      <c r="B3981">
        <v>0</v>
      </c>
      <c r="C3981">
        <v>0</v>
      </c>
    </row>
    <row r="3982" spans="1:3">
      <c r="A3982" t="s">
        <v>10547</v>
      </c>
      <c r="B3982">
        <v>0</v>
      </c>
      <c r="C3982">
        <v>0</v>
      </c>
    </row>
    <row r="3983" spans="1:3">
      <c r="A3983" t="s">
        <v>10548</v>
      </c>
      <c r="B3983">
        <v>0</v>
      </c>
      <c r="C3983">
        <v>0</v>
      </c>
    </row>
    <row r="3984" spans="1:3">
      <c r="A3984" t="s">
        <v>10549</v>
      </c>
      <c r="B3984">
        <v>0</v>
      </c>
      <c r="C3984">
        <v>0</v>
      </c>
    </row>
    <row r="3985" spans="1:3">
      <c r="A3985" t="s">
        <v>10550</v>
      </c>
      <c r="B3985">
        <v>0</v>
      </c>
      <c r="C3985">
        <v>0</v>
      </c>
    </row>
    <row r="3986" spans="1:3">
      <c r="A3986" t="s">
        <v>10551</v>
      </c>
      <c r="B3986">
        <v>0</v>
      </c>
      <c r="C3986">
        <v>0</v>
      </c>
    </row>
    <row r="3987" spans="1:3">
      <c r="A3987" t="s">
        <v>10552</v>
      </c>
      <c r="B3987">
        <v>0</v>
      </c>
      <c r="C3987">
        <v>0</v>
      </c>
    </row>
    <row r="3988" spans="1:3">
      <c r="A3988" t="s">
        <v>10553</v>
      </c>
      <c r="B3988">
        <v>0</v>
      </c>
      <c r="C3988">
        <v>0</v>
      </c>
    </row>
    <row r="3989" spans="1:3">
      <c r="A3989" t="s">
        <v>10554</v>
      </c>
      <c r="B3989">
        <v>0</v>
      </c>
      <c r="C3989">
        <v>0</v>
      </c>
    </row>
    <row r="3990" spans="1:3">
      <c r="A3990" t="s">
        <v>10555</v>
      </c>
      <c r="B3990">
        <v>0</v>
      </c>
      <c r="C3990">
        <v>0</v>
      </c>
    </row>
    <row r="3991" spans="1:3">
      <c r="A3991" t="s">
        <v>10556</v>
      </c>
      <c r="B3991">
        <v>0</v>
      </c>
      <c r="C3991">
        <v>0</v>
      </c>
    </row>
    <row r="3992" spans="1:3">
      <c r="A3992" t="s">
        <v>10557</v>
      </c>
      <c r="B3992">
        <v>0</v>
      </c>
      <c r="C3992">
        <v>0</v>
      </c>
    </row>
    <row r="3993" spans="1:3">
      <c r="A3993" t="s">
        <v>10558</v>
      </c>
      <c r="B3993">
        <v>0</v>
      </c>
      <c r="C3993">
        <v>0</v>
      </c>
    </row>
    <row r="3994" spans="1:3">
      <c r="A3994" t="s">
        <v>10559</v>
      </c>
      <c r="B3994">
        <v>0</v>
      </c>
      <c r="C3994">
        <v>0</v>
      </c>
    </row>
    <row r="3995" spans="1:3">
      <c r="A3995" t="s">
        <v>10560</v>
      </c>
      <c r="B3995">
        <v>0</v>
      </c>
      <c r="C3995">
        <v>0</v>
      </c>
    </row>
    <row r="3996" spans="1:3">
      <c r="A3996" t="s">
        <v>10561</v>
      </c>
      <c r="B3996">
        <v>0</v>
      </c>
      <c r="C3996">
        <v>0</v>
      </c>
    </row>
    <row r="3997" spans="1:3">
      <c r="A3997" t="s">
        <v>10562</v>
      </c>
      <c r="B3997">
        <v>0</v>
      </c>
      <c r="C3997">
        <v>0</v>
      </c>
    </row>
    <row r="3998" spans="1:3">
      <c r="A3998" t="s">
        <v>10563</v>
      </c>
      <c r="B3998">
        <v>0</v>
      </c>
      <c r="C3998">
        <v>0</v>
      </c>
    </row>
    <row r="3999" spans="1:3">
      <c r="A3999" t="s">
        <v>10564</v>
      </c>
      <c r="B3999">
        <v>0</v>
      </c>
      <c r="C3999">
        <v>0</v>
      </c>
    </row>
    <row r="4000" spans="1:3">
      <c r="A4000" t="s">
        <v>10565</v>
      </c>
      <c r="B4000">
        <v>0</v>
      </c>
      <c r="C4000">
        <v>0</v>
      </c>
    </row>
    <row r="4001" spans="1:3">
      <c r="A4001" t="s">
        <v>10566</v>
      </c>
      <c r="B4001">
        <v>0</v>
      </c>
      <c r="C4001">
        <v>0</v>
      </c>
    </row>
    <row r="4002" spans="1:3">
      <c r="A4002" t="s">
        <v>10567</v>
      </c>
      <c r="B4002">
        <v>0</v>
      </c>
      <c r="C4002">
        <v>0</v>
      </c>
    </row>
    <row r="4003" spans="1:3">
      <c r="A4003" t="s">
        <v>10568</v>
      </c>
      <c r="B4003">
        <v>0</v>
      </c>
      <c r="C4003">
        <v>0</v>
      </c>
    </row>
    <row r="4004" spans="1:3">
      <c r="A4004" t="s">
        <v>10569</v>
      </c>
      <c r="B4004">
        <v>0</v>
      </c>
      <c r="C4004">
        <v>0</v>
      </c>
    </row>
    <row r="4005" spans="1:3">
      <c r="A4005" t="s">
        <v>10570</v>
      </c>
      <c r="B4005">
        <v>0</v>
      </c>
      <c r="C4005">
        <v>0</v>
      </c>
    </row>
    <row r="4006" spans="1:3">
      <c r="A4006" t="s">
        <v>10571</v>
      </c>
      <c r="B4006">
        <v>0</v>
      </c>
      <c r="C4006">
        <v>0</v>
      </c>
    </row>
    <row r="4007" spans="1:3">
      <c r="A4007" t="s">
        <v>10572</v>
      </c>
      <c r="B4007">
        <v>0</v>
      </c>
      <c r="C4007">
        <v>0</v>
      </c>
    </row>
    <row r="4008" spans="1:3">
      <c r="A4008" t="s">
        <v>10573</v>
      </c>
      <c r="B4008">
        <v>0</v>
      </c>
      <c r="C4008">
        <v>0</v>
      </c>
    </row>
    <row r="4009" spans="1:3">
      <c r="A4009" t="s">
        <v>10574</v>
      </c>
      <c r="B4009">
        <v>0</v>
      </c>
      <c r="C4009">
        <v>0</v>
      </c>
    </row>
    <row r="4010" spans="1:3">
      <c r="A4010" t="s">
        <v>10575</v>
      </c>
      <c r="B4010">
        <v>0</v>
      </c>
      <c r="C4010">
        <v>0</v>
      </c>
    </row>
    <row r="4011" spans="1:3">
      <c r="A4011" t="s">
        <v>10576</v>
      </c>
      <c r="B4011">
        <v>0</v>
      </c>
      <c r="C4011">
        <v>0</v>
      </c>
    </row>
    <row r="4012" spans="1:3">
      <c r="A4012" t="s">
        <v>10577</v>
      </c>
      <c r="B4012">
        <v>0</v>
      </c>
      <c r="C4012">
        <v>0</v>
      </c>
    </row>
    <row r="4013" spans="1:3">
      <c r="A4013" t="s">
        <v>10578</v>
      </c>
      <c r="B4013">
        <v>0</v>
      </c>
      <c r="C4013">
        <v>0</v>
      </c>
    </row>
    <row r="4014" spans="1:3">
      <c r="A4014" t="s">
        <v>10579</v>
      </c>
      <c r="B4014">
        <v>0</v>
      </c>
      <c r="C4014">
        <v>0</v>
      </c>
    </row>
    <row r="4015" spans="1:3">
      <c r="A4015" t="s">
        <v>10580</v>
      </c>
      <c r="B4015">
        <v>0</v>
      </c>
      <c r="C4015">
        <v>0</v>
      </c>
    </row>
    <row r="4016" spans="1:3">
      <c r="A4016" t="s">
        <v>10581</v>
      </c>
      <c r="B4016">
        <v>0</v>
      </c>
      <c r="C4016">
        <v>0</v>
      </c>
    </row>
    <row r="4017" spans="1:3">
      <c r="A4017" t="s">
        <v>10582</v>
      </c>
      <c r="B4017">
        <v>0</v>
      </c>
      <c r="C4017">
        <v>0</v>
      </c>
    </row>
    <row r="4018" spans="1:3">
      <c r="A4018" t="s">
        <v>10583</v>
      </c>
      <c r="B4018">
        <v>0</v>
      </c>
      <c r="C4018">
        <v>0</v>
      </c>
    </row>
    <row r="4019" spans="1:3">
      <c r="A4019" t="s">
        <v>10584</v>
      </c>
      <c r="B4019">
        <v>0</v>
      </c>
      <c r="C4019">
        <v>0</v>
      </c>
    </row>
    <row r="4020" spans="1:3">
      <c r="A4020" t="s">
        <v>10585</v>
      </c>
      <c r="B4020">
        <v>0</v>
      </c>
      <c r="C4020">
        <v>0</v>
      </c>
    </row>
    <row r="4021" spans="1:3">
      <c r="A4021" t="s">
        <v>10586</v>
      </c>
      <c r="B4021">
        <v>0</v>
      </c>
      <c r="C4021">
        <v>0</v>
      </c>
    </row>
    <row r="4022" spans="1:3">
      <c r="A4022" t="s">
        <v>10587</v>
      </c>
      <c r="B4022">
        <v>0</v>
      </c>
      <c r="C4022">
        <v>0</v>
      </c>
    </row>
    <row r="4023" spans="1:3">
      <c r="A4023" t="s">
        <v>10588</v>
      </c>
      <c r="B4023">
        <v>0</v>
      </c>
      <c r="C4023">
        <v>0</v>
      </c>
    </row>
    <row r="4024" spans="1:3">
      <c r="A4024" t="s">
        <v>10589</v>
      </c>
      <c r="B4024">
        <v>0</v>
      </c>
      <c r="C4024">
        <v>0</v>
      </c>
    </row>
    <row r="4025" spans="1:3">
      <c r="A4025" t="s">
        <v>10590</v>
      </c>
      <c r="B4025">
        <v>0</v>
      </c>
      <c r="C4025">
        <v>0</v>
      </c>
    </row>
    <row r="4026" spans="1:3">
      <c r="A4026" t="s">
        <v>10591</v>
      </c>
      <c r="B4026">
        <v>0</v>
      </c>
      <c r="C4026">
        <v>0</v>
      </c>
    </row>
    <row r="4027" spans="1:3">
      <c r="A4027" t="s">
        <v>10592</v>
      </c>
      <c r="B4027">
        <v>0</v>
      </c>
      <c r="C4027">
        <v>0</v>
      </c>
    </row>
    <row r="4028" spans="1:3">
      <c r="A4028" t="s">
        <v>10593</v>
      </c>
      <c r="B4028">
        <v>0</v>
      </c>
      <c r="C4028">
        <v>0</v>
      </c>
    </row>
    <row r="4029" spans="1:3">
      <c r="A4029" t="s">
        <v>10594</v>
      </c>
      <c r="B4029">
        <v>0</v>
      </c>
      <c r="C4029">
        <v>0</v>
      </c>
    </row>
    <row r="4030" spans="1:3">
      <c r="A4030" t="s">
        <v>10595</v>
      </c>
      <c r="B4030">
        <v>0</v>
      </c>
      <c r="C4030">
        <v>0</v>
      </c>
    </row>
    <row r="4031" spans="1:3">
      <c r="A4031" t="s">
        <v>10596</v>
      </c>
      <c r="B4031">
        <v>0</v>
      </c>
      <c r="C4031">
        <v>0</v>
      </c>
    </row>
    <row r="4032" spans="1:3">
      <c r="A4032" t="s">
        <v>10597</v>
      </c>
      <c r="B4032">
        <v>0</v>
      </c>
      <c r="C4032">
        <v>0</v>
      </c>
    </row>
    <row r="4033" spans="1:3">
      <c r="A4033" t="s">
        <v>10598</v>
      </c>
      <c r="B4033">
        <v>0</v>
      </c>
      <c r="C4033">
        <v>0</v>
      </c>
    </row>
    <row r="4034" spans="1:3">
      <c r="A4034" t="s">
        <v>10599</v>
      </c>
      <c r="B4034">
        <v>0</v>
      </c>
      <c r="C4034">
        <v>0</v>
      </c>
    </row>
    <row r="4035" spans="1:3">
      <c r="A4035" t="s">
        <v>10600</v>
      </c>
      <c r="B4035">
        <v>0</v>
      </c>
      <c r="C4035">
        <v>0</v>
      </c>
    </row>
    <row r="4036" spans="1:3">
      <c r="A4036" t="s">
        <v>10601</v>
      </c>
      <c r="B4036">
        <v>0</v>
      </c>
      <c r="C4036">
        <v>0</v>
      </c>
    </row>
    <row r="4037" spans="1:3">
      <c r="A4037" t="s">
        <v>10602</v>
      </c>
      <c r="B4037">
        <v>0</v>
      </c>
      <c r="C4037">
        <v>0</v>
      </c>
    </row>
    <row r="4038" spans="1:3">
      <c r="A4038" t="s">
        <v>10603</v>
      </c>
      <c r="B4038">
        <v>0</v>
      </c>
      <c r="C4038">
        <v>0</v>
      </c>
    </row>
    <row r="4039" spans="1:3">
      <c r="A4039" t="s">
        <v>10604</v>
      </c>
      <c r="B4039">
        <v>0</v>
      </c>
      <c r="C4039">
        <v>0</v>
      </c>
    </row>
    <row r="4040" spans="1:3">
      <c r="A4040" t="s">
        <v>10605</v>
      </c>
      <c r="B4040">
        <v>0</v>
      </c>
      <c r="C4040">
        <v>0</v>
      </c>
    </row>
    <row r="4041" spans="1:3">
      <c r="A4041" t="s">
        <v>10606</v>
      </c>
      <c r="B4041">
        <v>0</v>
      </c>
      <c r="C4041">
        <v>0</v>
      </c>
    </row>
    <row r="4042" spans="1:3">
      <c r="A4042" t="s">
        <v>10607</v>
      </c>
      <c r="B4042">
        <v>0</v>
      </c>
      <c r="C4042">
        <v>0</v>
      </c>
    </row>
    <row r="4043" spans="1:3">
      <c r="A4043" t="s">
        <v>10608</v>
      </c>
      <c r="B4043">
        <v>0</v>
      </c>
      <c r="C4043">
        <v>0</v>
      </c>
    </row>
    <row r="4044" spans="1:3">
      <c r="A4044" t="s">
        <v>10609</v>
      </c>
      <c r="B4044">
        <v>0</v>
      </c>
      <c r="C4044">
        <v>0</v>
      </c>
    </row>
    <row r="4045" spans="1:3">
      <c r="A4045" t="s">
        <v>10610</v>
      </c>
      <c r="B4045">
        <v>0</v>
      </c>
      <c r="C4045">
        <v>0</v>
      </c>
    </row>
    <row r="4046" spans="1:3">
      <c r="A4046" t="s">
        <v>10611</v>
      </c>
      <c r="B4046">
        <v>0</v>
      </c>
      <c r="C4046">
        <v>0</v>
      </c>
    </row>
    <row r="4047" spans="1:3">
      <c r="A4047" t="s">
        <v>10612</v>
      </c>
      <c r="B4047">
        <v>0</v>
      </c>
      <c r="C4047">
        <v>0</v>
      </c>
    </row>
    <row r="4048" spans="1:3">
      <c r="A4048" t="s">
        <v>10613</v>
      </c>
      <c r="B4048">
        <v>0</v>
      </c>
      <c r="C4048">
        <v>0</v>
      </c>
    </row>
    <row r="4049" spans="1:3">
      <c r="A4049" t="s">
        <v>10614</v>
      </c>
      <c r="B4049">
        <v>0</v>
      </c>
      <c r="C4049">
        <v>0</v>
      </c>
    </row>
    <row r="4050" spans="1:3">
      <c r="A4050" t="s">
        <v>10615</v>
      </c>
      <c r="B4050">
        <v>0</v>
      </c>
      <c r="C4050">
        <v>0</v>
      </c>
    </row>
    <row r="4051" spans="1:3">
      <c r="A4051" t="s">
        <v>10616</v>
      </c>
      <c r="B4051">
        <v>0</v>
      </c>
      <c r="C4051">
        <v>0</v>
      </c>
    </row>
    <row r="4052" spans="1:3">
      <c r="A4052" t="s">
        <v>10617</v>
      </c>
      <c r="B4052">
        <v>0</v>
      </c>
      <c r="C4052">
        <v>0</v>
      </c>
    </row>
    <row r="4053" spans="1:3">
      <c r="A4053" t="s">
        <v>10618</v>
      </c>
      <c r="B4053">
        <v>0</v>
      </c>
      <c r="C4053">
        <v>0</v>
      </c>
    </row>
    <row r="4054" spans="1:3">
      <c r="A4054" t="s">
        <v>10619</v>
      </c>
      <c r="B4054">
        <v>0</v>
      </c>
      <c r="C4054">
        <v>0</v>
      </c>
    </row>
    <row r="4055" spans="1:3">
      <c r="A4055" t="s">
        <v>10620</v>
      </c>
      <c r="B4055">
        <v>0</v>
      </c>
      <c r="C4055">
        <v>0</v>
      </c>
    </row>
    <row r="4056" spans="1:3">
      <c r="A4056" t="s">
        <v>10621</v>
      </c>
      <c r="B4056">
        <v>0</v>
      </c>
      <c r="C4056">
        <v>0</v>
      </c>
    </row>
    <row r="4057" spans="1:3">
      <c r="A4057" t="s">
        <v>10622</v>
      </c>
      <c r="B4057">
        <v>0</v>
      </c>
      <c r="C4057">
        <v>0</v>
      </c>
    </row>
    <row r="4058" spans="1:3">
      <c r="A4058" t="s">
        <v>10623</v>
      </c>
      <c r="B4058">
        <v>0</v>
      </c>
      <c r="C4058">
        <v>0</v>
      </c>
    </row>
    <row r="4059" spans="1:3">
      <c r="A4059" t="s">
        <v>10624</v>
      </c>
      <c r="B4059">
        <v>0</v>
      </c>
      <c r="C4059">
        <v>0</v>
      </c>
    </row>
    <row r="4060" spans="1:3">
      <c r="A4060" t="s">
        <v>10625</v>
      </c>
      <c r="B4060">
        <v>0</v>
      </c>
      <c r="C4060">
        <v>0</v>
      </c>
    </row>
    <row r="4061" spans="1:3">
      <c r="A4061" t="s">
        <v>10626</v>
      </c>
      <c r="B4061">
        <v>0</v>
      </c>
      <c r="C4061">
        <v>0</v>
      </c>
    </row>
    <row r="4062" spans="1:3">
      <c r="A4062" t="s">
        <v>10627</v>
      </c>
      <c r="B4062">
        <v>0</v>
      </c>
      <c r="C4062">
        <v>0</v>
      </c>
    </row>
    <row r="4063" spans="1:3">
      <c r="A4063" t="s">
        <v>10628</v>
      </c>
      <c r="B4063">
        <v>0</v>
      </c>
      <c r="C4063">
        <v>0</v>
      </c>
    </row>
    <row r="4064" spans="1:3">
      <c r="A4064" t="s">
        <v>10629</v>
      </c>
      <c r="B4064">
        <v>0</v>
      </c>
      <c r="C4064">
        <v>0</v>
      </c>
    </row>
    <row r="4065" spans="1:3">
      <c r="A4065" t="s">
        <v>10630</v>
      </c>
      <c r="B4065">
        <v>0</v>
      </c>
      <c r="C4065">
        <v>0</v>
      </c>
    </row>
    <row r="4066" spans="1:3">
      <c r="A4066" t="s">
        <v>10631</v>
      </c>
      <c r="B4066">
        <v>0</v>
      </c>
      <c r="C4066">
        <v>0</v>
      </c>
    </row>
    <row r="4067" spans="1:3">
      <c r="A4067" t="s">
        <v>10632</v>
      </c>
      <c r="B4067">
        <v>0</v>
      </c>
      <c r="C4067">
        <v>0</v>
      </c>
    </row>
    <row r="4068" spans="1:3">
      <c r="A4068" t="s">
        <v>10633</v>
      </c>
      <c r="B4068">
        <v>0</v>
      </c>
      <c r="C4068">
        <v>0</v>
      </c>
    </row>
    <row r="4069" spans="1:3">
      <c r="A4069" t="s">
        <v>10634</v>
      </c>
      <c r="B4069">
        <v>0</v>
      </c>
      <c r="C4069">
        <v>0</v>
      </c>
    </row>
    <row r="4070" spans="1:3">
      <c r="A4070" t="s">
        <v>10635</v>
      </c>
      <c r="B4070">
        <v>0</v>
      </c>
      <c r="C4070">
        <v>0</v>
      </c>
    </row>
    <row r="4071" spans="1:3">
      <c r="A4071" t="s">
        <v>10636</v>
      </c>
      <c r="B4071">
        <v>0</v>
      </c>
      <c r="C4071">
        <v>0</v>
      </c>
    </row>
    <row r="4072" spans="1:3">
      <c r="A4072" t="s">
        <v>10637</v>
      </c>
      <c r="B4072">
        <v>0</v>
      </c>
      <c r="C4072">
        <v>0</v>
      </c>
    </row>
    <row r="4073" spans="1:3">
      <c r="A4073" t="s">
        <v>10638</v>
      </c>
      <c r="B4073">
        <v>0</v>
      </c>
      <c r="C4073">
        <v>0</v>
      </c>
    </row>
    <row r="4074" spans="1:3">
      <c r="A4074" t="s">
        <v>10639</v>
      </c>
      <c r="B4074">
        <v>0</v>
      </c>
      <c r="C4074">
        <v>0</v>
      </c>
    </row>
    <row r="4075" spans="1:3">
      <c r="A4075" t="s">
        <v>10640</v>
      </c>
      <c r="B4075">
        <v>0</v>
      </c>
      <c r="C4075">
        <v>0</v>
      </c>
    </row>
  </sheetData>
  <pageMargins left="0.511811024" right="0.511811024" top="0.78740157499999996" bottom="0.78740157499999996" header="0.31496062000000002" footer="0.3149606200000000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5AA53-B293-4325-A10F-7D1BC85E4C11}">
  <dimension ref="A1:C91"/>
  <sheetViews>
    <sheetView workbookViewId="0">
      <selection sqref="A1:C16384"/>
    </sheetView>
  </sheetViews>
  <sheetFormatPr defaultRowHeight="14.4"/>
  <sheetData>
    <row r="1" spans="1:3">
      <c r="A1" t="s">
        <v>1685</v>
      </c>
      <c r="B1" t="s">
        <v>1684</v>
      </c>
      <c r="C1" t="s">
        <v>270</v>
      </c>
    </row>
    <row r="2" spans="1:3">
      <c r="A2" t="s">
        <v>2050</v>
      </c>
      <c r="B2">
        <v>104</v>
      </c>
      <c r="C2">
        <v>7.9999998211860657E-2</v>
      </c>
    </row>
    <row r="3" spans="1:3">
      <c r="A3" t="s">
        <v>2051</v>
      </c>
      <c r="B3">
        <v>101</v>
      </c>
      <c r="C3">
        <v>7.7692307531833649E-2</v>
      </c>
    </row>
    <row r="4" spans="1:3">
      <c r="A4" t="s">
        <v>2052</v>
      </c>
      <c r="B4">
        <v>92</v>
      </c>
      <c r="C4">
        <v>7.0769228041172028E-2</v>
      </c>
    </row>
    <row r="5" spans="1:3">
      <c r="A5" t="s">
        <v>2053</v>
      </c>
      <c r="B5">
        <v>120</v>
      </c>
      <c r="C5">
        <v>9.2307694256305695E-2</v>
      </c>
    </row>
    <row r="6" spans="1:3">
      <c r="A6" t="s">
        <v>2054</v>
      </c>
      <c r="B6">
        <v>417</v>
      </c>
      <c r="C6">
        <v>0.32076922059059143</v>
      </c>
    </row>
    <row r="7" spans="1:3">
      <c r="A7" t="s">
        <v>5674</v>
      </c>
      <c r="B7">
        <v>724</v>
      </c>
      <c r="C7">
        <v>0.55692309141159058</v>
      </c>
    </row>
    <row r="8" spans="1:3">
      <c r="A8" t="s">
        <v>5776</v>
      </c>
      <c r="B8">
        <v>52</v>
      </c>
      <c r="C8">
        <v>7.1823202073574066E-2</v>
      </c>
    </row>
    <row r="9" spans="1:3">
      <c r="A9" t="s">
        <v>5777</v>
      </c>
      <c r="B9">
        <v>52</v>
      </c>
      <c r="C9">
        <v>7.1823202073574066E-2</v>
      </c>
    </row>
    <row r="10" spans="1:3">
      <c r="A10" t="s">
        <v>5778</v>
      </c>
      <c r="B10">
        <v>51</v>
      </c>
      <c r="C10">
        <v>7.0441991090774536E-2</v>
      </c>
    </row>
    <row r="11" spans="1:3">
      <c r="A11" t="s">
        <v>5779</v>
      </c>
      <c r="B11">
        <v>65</v>
      </c>
      <c r="C11">
        <v>8.9779004454612732E-2</v>
      </c>
    </row>
    <row r="12" spans="1:3">
      <c r="A12" t="s">
        <v>5780</v>
      </c>
      <c r="B12">
        <v>220</v>
      </c>
      <c r="C12">
        <v>0.3038673996925354</v>
      </c>
    </row>
    <row r="13" spans="1:3">
      <c r="A13" t="s">
        <v>5675</v>
      </c>
      <c r="B13">
        <v>576</v>
      </c>
      <c r="C13">
        <v>0.44307690858840942</v>
      </c>
    </row>
    <row r="14" spans="1:3">
      <c r="A14" t="s">
        <v>5781</v>
      </c>
      <c r="B14">
        <v>52</v>
      </c>
      <c r="C14">
        <v>9.0277776122093201E-2</v>
      </c>
    </row>
    <row r="15" spans="1:3">
      <c r="A15" t="s">
        <v>5782</v>
      </c>
      <c r="B15">
        <v>49</v>
      </c>
      <c r="C15">
        <v>8.5069447755813599E-2</v>
      </c>
    </row>
    <row r="16" spans="1:3">
      <c r="A16" t="s">
        <v>5783</v>
      </c>
      <c r="B16">
        <v>41</v>
      </c>
      <c r="C16">
        <v>7.1180552244186401E-2</v>
      </c>
    </row>
    <row r="17" spans="1:3">
      <c r="A17" t="s">
        <v>5784</v>
      </c>
      <c r="B17">
        <v>55</v>
      </c>
      <c r="C17">
        <v>9.54861119389534E-2</v>
      </c>
    </row>
    <row r="18" spans="1:3">
      <c r="A18" t="s">
        <v>5785</v>
      </c>
      <c r="B18">
        <v>197</v>
      </c>
      <c r="C18">
        <v>0.3420138955116272</v>
      </c>
    </row>
    <row r="19" spans="1:3">
      <c r="A19" t="s">
        <v>1866</v>
      </c>
      <c r="B19">
        <v>301</v>
      </c>
      <c r="C19">
        <v>0.23153845965862274</v>
      </c>
    </row>
    <row r="20" spans="1:3">
      <c r="A20" t="s">
        <v>1867</v>
      </c>
      <c r="B20">
        <v>341</v>
      </c>
      <c r="C20">
        <v>0.26230770349502563</v>
      </c>
    </row>
    <row r="21" spans="1:3">
      <c r="A21" t="s">
        <v>1868</v>
      </c>
      <c r="B21">
        <v>241</v>
      </c>
      <c r="C21">
        <v>0.18538461625576019</v>
      </c>
    </row>
    <row r="22" spans="1:3">
      <c r="A22" t="s">
        <v>2055</v>
      </c>
      <c r="B22">
        <v>883</v>
      </c>
      <c r="C22">
        <v>0.67923074960708618</v>
      </c>
    </row>
    <row r="23" spans="1:3">
      <c r="A23" t="s">
        <v>5786</v>
      </c>
      <c r="B23">
        <v>173</v>
      </c>
      <c r="C23">
        <v>0.23895028233528137</v>
      </c>
    </row>
    <row r="24" spans="1:3">
      <c r="A24" t="s">
        <v>5852</v>
      </c>
      <c r="B24">
        <v>186</v>
      </c>
      <c r="C24">
        <v>0.25690609216690063</v>
      </c>
    </row>
    <row r="25" spans="1:3">
      <c r="A25" t="s">
        <v>5853</v>
      </c>
      <c r="B25">
        <v>145</v>
      </c>
      <c r="C25">
        <v>0.20027624070644379</v>
      </c>
    </row>
    <row r="26" spans="1:3">
      <c r="A26" t="s">
        <v>5787</v>
      </c>
      <c r="B26">
        <v>504</v>
      </c>
      <c r="C26">
        <v>0.6961326003074646</v>
      </c>
    </row>
    <row r="27" spans="1:3">
      <c r="A27" t="s">
        <v>5788</v>
      </c>
      <c r="B27">
        <v>128</v>
      </c>
      <c r="C27">
        <v>0.2222222238779068</v>
      </c>
    </row>
    <row r="28" spans="1:3">
      <c r="A28" t="s">
        <v>5854</v>
      </c>
      <c r="B28">
        <v>155</v>
      </c>
      <c r="C28">
        <v>0.26909720897674561</v>
      </c>
    </row>
    <row r="29" spans="1:3">
      <c r="A29" t="s">
        <v>5855</v>
      </c>
      <c r="B29">
        <v>96</v>
      </c>
      <c r="C29">
        <v>0.1666666716337204</v>
      </c>
    </row>
    <row r="30" spans="1:3">
      <c r="A30" t="s">
        <v>5789</v>
      </c>
      <c r="B30">
        <v>379</v>
      </c>
      <c r="C30">
        <v>0.6579861044883728</v>
      </c>
    </row>
    <row r="31" spans="1:3">
      <c r="A31" t="s">
        <v>359</v>
      </c>
      <c r="B31">
        <v>1300</v>
      </c>
      <c r="C31">
        <v>1</v>
      </c>
    </row>
    <row r="32" spans="1:3">
      <c r="A32" t="s">
        <v>2349</v>
      </c>
      <c r="B32">
        <v>429</v>
      </c>
      <c r="C32">
        <v>0.33000001311302185</v>
      </c>
    </row>
    <row r="33" spans="1:3">
      <c r="A33" t="s">
        <v>5790</v>
      </c>
      <c r="B33">
        <v>170</v>
      </c>
      <c r="C33">
        <v>0.39627039432525635</v>
      </c>
    </row>
    <row r="34" spans="1:3">
      <c r="A34" t="s">
        <v>5791</v>
      </c>
      <c r="B34">
        <v>147</v>
      </c>
      <c r="C34">
        <v>0.34265735745429993</v>
      </c>
    </row>
    <row r="35" spans="1:3">
      <c r="A35" t="s">
        <v>5792</v>
      </c>
      <c r="B35">
        <v>112</v>
      </c>
      <c r="C35">
        <v>0.26107224822044373</v>
      </c>
    </row>
    <row r="36" spans="1:3">
      <c r="A36" t="s">
        <v>5767</v>
      </c>
      <c r="B36">
        <v>185</v>
      </c>
      <c r="C36">
        <v>0.14230769872665405</v>
      </c>
    </row>
    <row r="37" spans="1:3">
      <c r="A37" t="s">
        <v>5793</v>
      </c>
      <c r="B37">
        <v>56</v>
      </c>
      <c r="C37">
        <v>0.30270269513130188</v>
      </c>
    </row>
    <row r="38" spans="1:3">
      <c r="A38" t="s">
        <v>5794</v>
      </c>
      <c r="B38">
        <v>61</v>
      </c>
      <c r="C38">
        <v>0.32972973585128784</v>
      </c>
    </row>
    <row r="39" spans="1:3">
      <c r="A39" t="s">
        <v>5795</v>
      </c>
      <c r="B39">
        <v>68</v>
      </c>
      <c r="C39">
        <v>0.36756756901741028</v>
      </c>
    </row>
    <row r="40" spans="1:3">
      <c r="A40" t="s">
        <v>2352</v>
      </c>
      <c r="B40">
        <v>171</v>
      </c>
      <c r="C40">
        <v>0.13153846561908722</v>
      </c>
    </row>
    <row r="41" spans="1:3">
      <c r="A41" t="s">
        <v>5796</v>
      </c>
      <c r="B41">
        <v>65</v>
      </c>
      <c r="C41">
        <v>0.38011696934700012</v>
      </c>
    </row>
    <row r="42" spans="1:3">
      <c r="A42" t="s">
        <v>5797</v>
      </c>
      <c r="B42">
        <v>62</v>
      </c>
      <c r="C42">
        <v>0.36257308721542358</v>
      </c>
    </row>
    <row r="43" spans="1:3">
      <c r="A43" t="s">
        <v>5798</v>
      </c>
      <c r="B43">
        <v>44</v>
      </c>
      <c r="C43">
        <v>0.25730994343757629</v>
      </c>
    </row>
    <row r="44" spans="1:3">
      <c r="A44" t="s">
        <v>2351</v>
      </c>
      <c r="B44">
        <v>98</v>
      </c>
      <c r="C44">
        <v>7.5384616851806641E-2</v>
      </c>
    </row>
    <row r="45" spans="1:3">
      <c r="A45" t="s">
        <v>5799</v>
      </c>
      <c r="B45">
        <v>49</v>
      </c>
      <c r="C45">
        <v>0.5</v>
      </c>
    </row>
    <row r="46" spans="1:3">
      <c r="A46" t="s">
        <v>5800</v>
      </c>
      <c r="B46">
        <v>27</v>
      </c>
      <c r="C46">
        <v>0.27551019191741943</v>
      </c>
    </row>
    <row r="47" spans="1:3">
      <c r="A47" t="s">
        <v>5801</v>
      </c>
      <c r="B47">
        <v>22</v>
      </c>
      <c r="C47">
        <v>0.22448979318141937</v>
      </c>
    </row>
    <row r="48" spans="1:3">
      <c r="A48" t="s">
        <v>5802</v>
      </c>
      <c r="B48">
        <v>97</v>
      </c>
      <c r="C48">
        <v>0.56069362163543701</v>
      </c>
    </row>
    <row r="49" spans="1:3">
      <c r="A49" t="s">
        <v>5803</v>
      </c>
      <c r="B49">
        <v>30</v>
      </c>
      <c r="C49">
        <v>0.17341040074825287</v>
      </c>
    </row>
    <row r="50" spans="1:3">
      <c r="A50" t="s">
        <v>5804</v>
      </c>
      <c r="B50">
        <v>37</v>
      </c>
      <c r="C50">
        <v>0.21387283504009247</v>
      </c>
    </row>
    <row r="51" spans="1:3">
      <c r="A51" t="s">
        <v>5805</v>
      </c>
      <c r="B51">
        <v>9</v>
      </c>
      <c r="C51">
        <v>5.2023120224475861E-2</v>
      </c>
    </row>
    <row r="52" spans="1:3">
      <c r="A52" t="s">
        <v>5836</v>
      </c>
      <c r="B52">
        <v>89</v>
      </c>
      <c r="C52">
        <v>0.47849461436271667</v>
      </c>
    </row>
    <row r="53" spans="1:3">
      <c r="A53" t="s">
        <v>5837</v>
      </c>
      <c r="B53">
        <v>40</v>
      </c>
      <c r="C53">
        <v>0.21505376696586609</v>
      </c>
    </row>
    <row r="54" spans="1:3">
      <c r="A54" t="s">
        <v>5838</v>
      </c>
      <c r="B54">
        <v>41</v>
      </c>
      <c r="C54">
        <v>0.22043010592460632</v>
      </c>
    </row>
    <row r="55" spans="1:3">
      <c r="A55" t="s">
        <v>5839</v>
      </c>
      <c r="B55">
        <v>16</v>
      </c>
      <c r="C55">
        <v>8.6021505296230316E-2</v>
      </c>
    </row>
    <row r="56" spans="1:3">
      <c r="A56" t="s">
        <v>5840</v>
      </c>
      <c r="B56">
        <v>60</v>
      </c>
      <c r="C56">
        <v>0.41379311680793762</v>
      </c>
    </row>
    <row r="57" spans="1:3">
      <c r="A57" t="s">
        <v>5841</v>
      </c>
      <c r="B57">
        <v>42</v>
      </c>
      <c r="C57">
        <v>0.2896551787853241</v>
      </c>
    </row>
    <row r="58" spans="1:3">
      <c r="A58" t="s">
        <v>5842</v>
      </c>
      <c r="B58">
        <v>24</v>
      </c>
      <c r="C58">
        <v>0.16551724076271057</v>
      </c>
    </row>
    <row r="59" spans="1:3">
      <c r="A59" t="s">
        <v>5843</v>
      </c>
      <c r="B59">
        <v>19</v>
      </c>
      <c r="C59">
        <v>0.1310344785451889</v>
      </c>
    </row>
    <row r="60" spans="1:3">
      <c r="A60" t="s">
        <v>5806</v>
      </c>
      <c r="B60">
        <v>246</v>
      </c>
      <c r="C60">
        <v>0.48809522390365601</v>
      </c>
    </row>
    <row r="61" spans="1:3">
      <c r="A61" t="s">
        <v>5807</v>
      </c>
      <c r="B61">
        <v>112</v>
      </c>
      <c r="C61">
        <v>0.2222222238779068</v>
      </c>
    </row>
    <row r="62" spans="1:3">
      <c r="A62" t="s">
        <v>5808</v>
      </c>
      <c r="B62">
        <v>102</v>
      </c>
      <c r="C62">
        <v>0.2023809552192688</v>
      </c>
    </row>
    <row r="63" spans="1:3">
      <c r="A63" t="s">
        <v>5809</v>
      </c>
      <c r="B63">
        <v>44</v>
      </c>
      <c r="C63">
        <v>8.7301589548587799E-2</v>
      </c>
    </row>
    <row r="64" spans="1:3">
      <c r="A64" t="s">
        <v>5810</v>
      </c>
      <c r="B64">
        <v>67</v>
      </c>
      <c r="C64">
        <v>0.5234375</v>
      </c>
    </row>
    <row r="65" spans="1:3">
      <c r="A65" t="s">
        <v>5811</v>
      </c>
      <c r="B65">
        <v>19</v>
      </c>
      <c r="C65">
        <v>0.1484375</v>
      </c>
    </row>
    <row r="66" spans="1:3">
      <c r="A66" t="s">
        <v>5812</v>
      </c>
      <c r="B66">
        <v>30</v>
      </c>
      <c r="C66">
        <v>0.234375</v>
      </c>
    </row>
    <row r="67" spans="1:3">
      <c r="A67" t="s">
        <v>5813</v>
      </c>
      <c r="B67">
        <v>12</v>
      </c>
      <c r="C67">
        <v>9.375E-2</v>
      </c>
    </row>
    <row r="68" spans="1:3">
      <c r="A68" t="s">
        <v>5844</v>
      </c>
      <c r="B68">
        <v>73</v>
      </c>
      <c r="C68">
        <v>0.47096773982048035</v>
      </c>
    </row>
    <row r="69" spans="1:3">
      <c r="A69" t="s">
        <v>5845</v>
      </c>
      <c r="B69">
        <v>33</v>
      </c>
      <c r="C69">
        <v>0.21290323138237</v>
      </c>
    </row>
    <row r="70" spans="1:3">
      <c r="A70" t="s">
        <v>5846</v>
      </c>
      <c r="B70">
        <v>23</v>
      </c>
      <c r="C70">
        <v>0.14838708937168121</v>
      </c>
    </row>
    <row r="71" spans="1:3">
      <c r="A71" t="s">
        <v>5847</v>
      </c>
      <c r="B71">
        <v>26</v>
      </c>
      <c r="C71">
        <v>0.16774193942546844</v>
      </c>
    </row>
    <row r="72" spans="1:3">
      <c r="A72" t="s">
        <v>5848</v>
      </c>
      <c r="B72">
        <v>43</v>
      </c>
      <c r="C72">
        <v>0.4479166567325592</v>
      </c>
    </row>
    <row r="73" spans="1:3">
      <c r="A73" t="s">
        <v>5849</v>
      </c>
      <c r="B73">
        <v>21</v>
      </c>
      <c r="C73">
        <v>0.21875</v>
      </c>
    </row>
    <row r="74" spans="1:3">
      <c r="A74" t="s">
        <v>5850</v>
      </c>
      <c r="B74">
        <v>16</v>
      </c>
      <c r="C74">
        <v>0.1666666716337204</v>
      </c>
    </row>
    <row r="75" spans="1:3">
      <c r="A75" t="s">
        <v>5851</v>
      </c>
      <c r="B75">
        <v>16</v>
      </c>
      <c r="C75">
        <v>0.1666666716337204</v>
      </c>
    </row>
    <row r="76" spans="1:3">
      <c r="A76" t="s">
        <v>5814</v>
      </c>
      <c r="B76">
        <v>183</v>
      </c>
      <c r="C76">
        <v>0.4828495979309082</v>
      </c>
    </row>
    <row r="77" spans="1:3">
      <c r="A77" t="s">
        <v>5815</v>
      </c>
      <c r="B77">
        <v>73</v>
      </c>
      <c r="C77">
        <v>0.19261214137077332</v>
      </c>
    </row>
    <row r="78" spans="1:3">
      <c r="A78" t="s">
        <v>5816</v>
      </c>
      <c r="B78">
        <v>69</v>
      </c>
      <c r="C78">
        <v>0.18205805122852325</v>
      </c>
    </row>
    <row r="79" spans="1:3">
      <c r="A79" t="s">
        <v>5817</v>
      </c>
      <c r="B79">
        <v>54</v>
      </c>
      <c r="C79">
        <v>0.14248020946979523</v>
      </c>
    </row>
    <row r="80" spans="1:3">
      <c r="A80" t="s">
        <v>5818</v>
      </c>
      <c r="B80">
        <v>170</v>
      </c>
      <c r="C80">
        <v>0.5</v>
      </c>
    </row>
    <row r="81" spans="1:3">
      <c r="A81" t="s">
        <v>5819</v>
      </c>
      <c r="B81">
        <v>56</v>
      </c>
      <c r="C81">
        <v>0.16470588743686676</v>
      </c>
    </row>
    <row r="82" spans="1:3">
      <c r="A82" t="s">
        <v>5820</v>
      </c>
      <c r="B82">
        <v>65</v>
      </c>
      <c r="C82">
        <v>0.19117647409439087</v>
      </c>
    </row>
    <row r="83" spans="1:3">
      <c r="A83" t="s">
        <v>5821</v>
      </c>
      <c r="B83">
        <v>49</v>
      </c>
      <c r="C83">
        <v>0.14411765336990356</v>
      </c>
    </row>
    <row r="84" spans="1:3">
      <c r="A84" t="s">
        <v>5822</v>
      </c>
      <c r="B84">
        <v>147</v>
      </c>
      <c r="C84">
        <v>0.49494948983192444</v>
      </c>
    </row>
    <row r="85" spans="1:3">
      <c r="A85" t="s">
        <v>5823</v>
      </c>
      <c r="B85">
        <v>61</v>
      </c>
      <c r="C85">
        <v>0.20538720488548279</v>
      </c>
    </row>
    <row r="86" spans="1:3">
      <c r="A86" t="s">
        <v>5824</v>
      </c>
      <c r="B86">
        <v>62</v>
      </c>
      <c r="C86">
        <v>0.20875421166419983</v>
      </c>
    </row>
    <row r="87" spans="1:3">
      <c r="A87" t="s">
        <v>5825</v>
      </c>
      <c r="B87">
        <v>27</v>
      </c>
      <c r="C87">
        <v>9.0909093618392944E-2</v>
      </c>
    </row>
    <row r="88" spans="1:3">
      <c r="A88" t="s">
        <v>5826</v>
      </c>
      <c r="B88">
        <v>112</v>
      </c>
      <c r="C88">
        <v>0.45528456568717957</v>
      </c>
    </row>
    <row r="89" spans="1:3">
      <c r="A89" t="s">
        <v>5827</v>
      </c>
      <c r="B89">
        <v>68</v>
      </c>
      <c r="C89">
        <v>0.27642276883125305</v>
      </c>
    </row>
    <row r="90" spans="1:3">
      <c r="A90" t="s">
        <v>5828</v>
      </c>
      <c r="B90">
        <v>44</v>
      </c>
      <c r="C90">
        <v>0.17886178195476532</v>
      </c>
    </row>
    <row r="91" spans="1:3">
      <c r="A91" t="s">
        <v>5829</v>
      </c>
      <c r="B91">
        <v>22</v>
      </c>
      <c r="C91">
        <v>8.943089097738266E-2</v>
      </c>
    </row>
  </sheetData>
  <pageMargins left="0.511811024" right="0.511811024" top="0.78740157499999996" bottom="0.78740157499999996" header="0.31496062000000002" footer="0.3149606200000000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D8038-D9A7-4C30-8830-0C9F95F7B18C}">
  <dimension ref="A1:C1926"/>
  <sheetViews>
    <sheetView workbookViewId="0">
      <selection sqref="A1:C16384"/>
    </sheetView>
  </sheetViews>
  <sheetFormatPr defaultRowHeight="14.4"/>
  <cols>
    <col min="1" max="1" width="22.44140625" customWidth="1"/>
  </cols>
  <sheetData>
    <row r="1" spans="1:3">
      <c r="A1" t="s">
        <v>1685</v>
      </c>
      <c r="B1" t="s">
        <v>1684</v>
      </c>
      <c r="C1" t="s">
        <v>270</v>
      </c>
    </row>
    <row r="2" spans="1:3">
      <c r="A2" t="s">
        <v>10978</v>
      </c>
      <c r="B2">
        <v>0</v>
      </c>
      <c r="C2">
        <v>0</v>
      </c>
    </row>
    <row r="3" spans="1:3">
      <c r="A3" t="s">
        <v>10979</v>
      </c>
      <c r="B3">
        <v>0</v>
      </c>
      <c r="C3">
        <v>0</v>
      </c>
    </row>
    <row r="4" spans="1:3">
      <c r="A4" t="s">
        <v>10980</v>
      </c>
      <c r="B4">
        <v>0</v>
      </c>
      <c r="C4">
        <v>0</v>
      </c>
    </row>
    <row r="5" spans="1:3">
      <c r="A5" t="s">
        <v>10981</v>
      </c>
      <c r="B5">
        <v>9525</v>
      </c>
      <c r="C5">
        <v>91.586540222167969</v>
      </c>
    </row>
    <row r="6" spans="1:3">
      <c r="A6" t="s">
        <v>10982</v>
      </c>
      <c r="B6">
        <v>0</v>
      </c>
      <c r="C6">
        <v>0</v>
      </c>
    </row>
    <row r="7" spans="1:3">
      <c r="A7" t="s">
        <v>10983</v>
      </c>
      <c r="B7">
        <v>0</v>
      </c>
      <c r="C7">
        <v>0</v>
      </c>
    </row>
    <row r="8" spans="1:3">
      <c r="A8" t="s">
        <v>10984</v>
      </c>
      <c r="B8">
        <v>0</v>
      </c>
      <c r="C8">
        <v>0</v>
      </c>
    </row>
    <row r="9" spans="1:3">
      <c r="A9" t="s">
        <v>10985</v>
      </c>
      <c r="B9">
        <v>10400</v>
      </c>
      <c r="C9">
        <v>100</v>
      </c>
    </row>
    <row r="10" spans="1:3">
      <c r="A10" t="s">
        <v>10986</v>
      </c>
      <c r="B10">
        <v>0</v>
      </c>
      <c r="C10">
        <v>0</v>
      </c>
    </row>
    <row r="11" spans="1:3">
      <c r="A11" t="s">
        <v>10987</v>
      </c>
      <c r="B11">
        <v>0</v>
      </c>
      <c r="C11">
        <v>0</v>
      </c>
    </row>
    <row r="12" spans="1:3">
      <c r="A12" t="s">
        <v>10988</v>
      </c>
      <c r="B12">
        <v>0</v>
      </c>
      <c r="C12">
        <v>0</v>
      </c>
    </row>
    <row r="13" spans="1:3">
      <c r="A13" t="s">
        <v>10989</v>
      </c>
      <c r="B13">
        <v>10375</v>
      </c>
      <c r="C13">
        <v>99.759613037109375</v>
      </c>
    </row>
    <row r="14" spans="1:3">
      <c r="A14" t="s">
        <v>10990</v>
      </c>
      <c r="B14">
        <v>0</v>
      </c>
      <c r="C14">
        <v>0</v>
      </c>
    </row>
    <row r="15" spans="1:3">
      <c r="A15" t="s">
        <v>10991</v>
      </c>
      <c r="B15">
        <v>0</v>
      </c>
      <c r="C15">
        <v>0</v>
      </c>
    </row>
    <row r="16" spans="1:3">
      <c r="A16" t="s">
        <v>10992</v>
      </c>
      <c r="B16">
        <v>0</v>
      </c>
      <c r="C16">
        <v>0</v>
      </c>
    </row>
    <row r="17" spans="1:3">
      <c r="A17" t="s">
        <v>10993</v>
      </c>
      <c r="B17">
        <v>10400</v>
      </c>
      <c r="C17">
        <v>100</v>
      </c>
    </row>
    <row r="18" spans="1:3">
      <c r="A18" t="s">
        <v>10994</v>
      </c>
      <c r="B18">
        <v>0</v>
      </c>
      <c r="C18">
        <v>0</v>
      </c>
    </row>
    <row r="19" spans="1:3">
      <c r="A19" t="s">
        <v>10995</v>
      </c>
      <c r="B19">
        <v>0</v>
      </c>
      <c r="C19">
        <v>0</v>
      </c>
    </row>
    <row r="20" spans="1:3">
      <c r="A20" t="s">
        <v>10996</v>
      </c>
      <c r="B20">
        <v>0</v>
      </c>
      <c r="C20">
        <v>0</v>
      </c>
    </row>
    <row r="21" spans="1:3">
      <c r="A21" t="s">
        <v>10997</v>
      </c>
      <c r="B21">
        <v>10400</v>
      </c>
      <c r="C21">
        <v>100</v>
      </c>
    </row>
    <row r="22" spans="1:3">
      <c r="A22" t="s">
        <v>10998</v>
      </c>
      <c r="B22">
        <v>0</v>
      </c>
      <c r="C22">
        <v>0</v>
      </c>
    </row>
    <row r="23" spans="1:3">
      <c r="A23" t="s">
        <v>10999</v>
      </c>
      <c r="B23">
        <v>0</v>
      </c>
      <c r="C23">
        <v>0</v>
      </c>
    </row>
    <row r="24" spans="1:3">
      <c r="A24" t="s">
        <v>11000</v>
      </c>
      <c r="B24">
        <v>0</v>
      </c>
      <c r="C24">
        <v>0</v>
      </c>
    </row>
    <row r="25" spans="1:3">
      <c r="A25" t="s">
        <v>11001</v>
      </c>
      <c r="B25">
        <v>10400</v>
      </c>
      <c r="C25">
        <v>100</v>
      </c>
    </row>
    <row r="26" spans="1:3">
      <c r="A26" t="s">
        <v>11002</v>
      </c>
      <c r="B26">
        <v>0</v>
      </c>
      <c r="C26">
        <v>0</v>
      </c>
    </row>
    <row r="27" spans="1:3">
      <c r="A27" t="s">
        <v>11003</v>
      </c>
      <c r="B27">
        <v>0</v>
      </c>
      <c r="C27">
        <v>0</v>
      </c>
    </row>
    <row r="28" spans="1:3">
      <c r="A28" t="s">
        <v>11004</v>
      </c>
      <c r="B28">
        <v>0</v>
      </c>
      <c r="C28">
        <v>0</v>
      </c>
    </row>
    <row r="29" spans="1:3">
      <c r="A29" t="s">
        <v>11005</v>
      </c>
      <c r="B29">
        <v>10400</v>
      </c>
      <c r="C29">
        <v>100</v>
      </c>
    </row>
    <row r="30" spans="1:3">
      <c r="A30" t="s">
        <v>11006</v>
      </c>
      <c r="B30">
        <v>0</v>
      </c>
      <c r="C30">
        <v>0</v>
      </c>
    </row>
    <row r="31" spans="1:3">
      <c r="A31" t="s">
        <v>11007</v>
      </c>
      <c r="B31">
        <v>0</v>
      </c>
      <c r="C31">
        <v>0</v>
      </c>
    </row>
    <row r="32" spans="1:3">
      <c r="A32" t="s">
        <v>11008</v>
      </c>
      <c r="B32">
        <v>0</v>
      </c>
      <c r="C32">
        <v>0</v>
      </c>
    </row>
    <row r="33" spans="1:3">
      <c r="A33" t="s">
        <v>11009</v>
      </c>
      <c r="B33">
        <v>10400</v>
      </c>
      <c r="C33">
        <v>100</v>
      </c>
    </row>
    <row r="34" spans="1:3">
      <c r="A34" t="s">
        <v>11010</v>
      </c>
      <c r="B34">
        <v>0</v>
      </c>
      <c r="C34">
        <v>0</v>
      </c>
    </row>
    <row r="35" spans="1:3">
      <c r="A35" t="s">
        <v>11011</v>
      </c>
      <c r="B35">
        <v>0</v>
      </c>
      <c r="C35">
        <v>0</v>
      </c>
    </row>
    <row r="36" spans="1:3">
      <c r="A36" t="s">
        <v>11012</v>
      </c>
      <c r="B36">
        <v>0</v>
      </c>
      <c r="C36">
        <v>0</v>
      </c>
    </row>
    <row r="37" spans="1:3">
      <c r="A37" t="s">
        <v>11013</v>
      </c>
      <c r="B37">
        <v>10400</v>
      </c>
      <c r="C37">
        <v>100</v>
      </c>
    </row>
    <row r="38" spans="1:3">
      <c r="A38" t="s">
        <v>11014</v>
      </c>
      <c r="B38">
        <v>0</v>
      </c>
      <c r="C38">
        <v>0</v>
      </c>
    </row>
    <row r="39" spans="1:3">
      <c r="A39" t="s">
        <v>11015</v>
      </c>
      <c r="B39">
        <v>0</v>
      </c>
      <c r="C39">
        <v>0</v>
      </c>
    </row>
    <row r="40" spans="1:3">
      <c r="A40" t="s">
        <v>11016</v>
      </c>
      <c r="B40">
        <v>0</v>
      </c>
      <c r="C40">
        <v>0</v>
      </c>
    </row>
    <row r="41" spans="1:3">
      <c r="A41" t="s">
        <v>11017</v>
      </c>
      <c r="B41">
        <v>10400</v>
      </c>
      <c r="C41">
        <v>100</v>
      </c>
    </row>
    <row r="42" spans="1:3">
      <c r="A42" t="s">
        <v>11018</v>
      </c>
      <c r="B42">
        <v>0</v>
      </c>
      <c r="C42">
        <v>0</v>
      </c>
    </row>
    <row r="43" spans="1:3">
      <c r="A43" t="s">
        <v>11019</v>
      </c>
      <c r="B43">
        <v>0</v>
      </c>
      <c r="C43">
        <v>0</v>
      </c>
    </row>
    <row r="44" spans="1:3">
      <c r="A44" t="s">
        <v>11020</v>
      </c>
      <c r="B44">
        <v>0</v>
      </c>
      <c r="C44">
        <v>0</v>
      </c>
    </row>
    <row r="45" spans="1:3">
      <c r="A45" t="s">
        <v>11021</v>
      </c>
      <c r="B45">
        <v>10400</v>
      </c>
      <c r="C45">
        <v>100</v>
      </c>
    </row>
    <row r="46" spans="1:3">
      <c r="A46" t="s">
        <v>11022</v>
      </c>
      <c r="B46">
        <v>0</v>
      </c>
      <c r="C46">
        <v>0</v>
      </c>
    </row>
    <row r="47" spans="1:3">
      <c r="A47" t="s">
        <v>11023</v>
      </c>
      <c r="B47">
        <v>0</v>
      </c>
      <c r="C47">
        <v>0</v>
      </c>
    </row>
    <row r="48" spans="1:3">
      <c r="A48" t="s">
        <v>11024</v>
      </c>
      <c r="B48">
        <v>0</v>
      </c>
      <c r="C48">
        <v>0</v>
      </c>
    </row>
    <row r="49" spans="1:3">
      <c r="A49" t="s">
        <v>11025</v>
      </c>
      <c r="B49">
        <v>10400</v>
      </c>
      <c r="C49">
        <v>100</v>
      </c>
    </row>
    <row r="50" spans="1:3">
      <c r="A50" t="s">
        <v>11026</v>
      </c>
      <c r="B50">
        <v>0</v>
      </c>
      <c r="C50">
        <v>0</v>
      </c>
    </row>
    <row r="51" spans="1:3">
      <c r="A51" t="s">
        <v>11027</v>
      </c>
      <c r="B51">
        <v>0</v>
      </c>
      <c r="C51">
        <v>0</v>
      </c>
    </row>
    <row r="52" spans="1:3">
      <c r="A52" t="s">
        <v>11028</v>
      </c>
      <c r="B52">
        <v>0</v>
      </c>
      <c r="C52">
        <v>0</v>
      </c>
    </row>
    <row r="53" spans="1:3">
      <c r="A53" t="s">
        <v>11029</v>
      </c>
      <c r="B53">
        <v>10400</v>
      </c>
      <c r="C53">
        <v>100</v>
      </c>
    </row>
    <row r="54" spans="1:3">
      <c r="A54" t="s">
        <v>11030</v>
      </c>
      <c r="B54">
        <v>0</v>
      </c>
      <c r="C54">
        <v>0</v>
      </c>
    </row>
    <row r="55" spans="1:3">
      <c r="A55" t="s">
        <v>11031</v>
      </c>
      <c r="B55">
        <v>0</v>
      </c>
      <c r="C55">
        <v>0</v>
      </c>
    </row>
    <row r="56" spans="1:3">
      <c r="A56" t="s">
        <v>11032</v>
      </c>
      <c r="B56">
        <v>0</v>
      </c>
      <c r="C56">
        <v>0</v>
      </c>
    </row>
    <row r="57" spans="1:3">
      <c r="A57" t="s">
        <v>11033</v>
      </c>
      <c r="B57">
        <v>10400</v>
      </c>
      <c r="C57">
        <v>100</v>
      </c>
    </row>
    <row r="58" spans="1:3">
      <c r="A58" t="s">
        <v>11034</v>
      </c>
      <c r="B58">
        <v>0</v>
      </c>
      <c r="C58">
        <v>0</v>
      </c>
    </row>
    <row r="59" spans="1:3">
      <c r="A59" t="s">
        <v>11035</v>
      </c>
      <c r="B59">
        <v>0</v>
      </c>
      <c r="C59">
        <v>0</v>
      </c>
    </row>
    <row r="60" spans="1:3">
      <c r="A60" t="s">
        <v>11036</v>
      </c>
      <c r="B60">
        <v>0</v>
      </c>
      <c r="C60">
        <v>0</v>
      </c>
    </row>
    <row r="61" spans="1:3">
      <c r="A61" t="s">
        <v>11037</v>
      </c>
      <c r="B61">
        <v>10400</v>
      </c>
      <c r="C61">
        <v>100</v>
      </c>
    </row>
    <row r="62" spans="1:3">
      <c r="A62" t="s">
        <v>11038</v>
      </c>
      <c r="B62">
        <v>0</v>
      </c>
      <c r="C62">
        <v>0</v>
      </c>
    </row>
    <row r="63" spans="1:3">
      <c r="A63" t="s">
        <v>11039</v>
      </c>
      <c r="B63">
        <v>0</v>
      </c>
      <c r="C63">
        <v>0</v>
      </c>
    </row>
    <row r="64" spans="1:3">
      <c r="A64" t="s">
        <v>11040</v>
      </c>
      <c r="B64">
        <v>0</v>
      </c>
      <c r="C64">
        <v>0</v>
      </c>
    </row>
    <row r="65" spans="1:3">
      <c r="A65" t="s">
        <v>11041</v>
      </c>
      <c r="B65">
        <v>10400</v>
      </c>
      <c r="C65">
        <v>100</v>
      </c>
    </row>
    <row r="66" spans="1:3">
      <c r="A66" t="s">
        <v>11042</v>
      </c>
      <c r="B66">
        <v>0</v>
      </c>
      <c r="C66">
        <v>0</v>
      </c>
    </row>
    <row r="67" spans="1:3">
      <c r="A67" t="s">
        <v>11043</v>
      </c>
      <c r="B67">
        <v>0</v>
      </c>
      <c r="C67">
        <v>0</v>
      </c>
    </row>
    <row r="68" spans="1:3">
      <c r="A68" t="s">
        <v>11044</v>
      </c>
      <c r="B68">
        <v>0</v>
      </c>
      <c r="C68">
        <v>0</v>
      </c>
    </row>
    <row r="69" spans="1:3">
      <c r="A69" t="s">
        <v>11045</v>
      </c>
      <c r="B69">
        <v>10400</v>
      </c>
      <c r="C69">
        <v>100</v>
      </c>
    </row>
    <row r="70" spans="1:3">
      <c r="A70" t="s">
        <v>11046</v>
      </c>
      <c r="B70">
        <v>0</v>
      </c>
      <c r="C70">
        <v>0</v>
      </c>
    </row>
    <row r="71" spans="1:3">
      <c r="A71" t="s">
        <v>11047</v>
      </c>
      <c r="B71">
        <v>0</v>
      </c>
      <c r="C71">
        <v>0</v>
      </c>
    </row>
    <row r="72" spans="1:3">
      <c r="A72" t="s">
        <v>11048</v>
      </c>
      <c r="B72">
        <v>0</v>
      </c>
      <c r="C72">
        <v>0</v>
      </c>
    </row>
    <row r="73" spans="1:3">
      <c r="A73" t="s">
        <v>11049</v>
      </c>
      <c r="B73">
        <v>10400</v>
      </c>
      <c r="C73">
        <v>100</v>
      </c>
    </row>
    <row r="74" spans="1:3">
      <c r="A74" t="s">
        <v>11050</v>
      </c>
      <c r="B74">
        <v>0</v>
      </c>
      <c r="C74">
        <v>0</v>
      </c>
    </row>
    <row r="75" spans="1:3">
      <c r="A75" t="s">
        <v>11051</v>
      </c>
      <c r="B75">
        <v>0</v>
      </c>
      <c r="C75">
        <v>0</v>
      </c>
    </row>
    <row r="76" spans="1:3">
      <c r="A76" t="s">
        <v>11052</v>
      </c>
      <c r="B76">
        <v>0</v>
      </c>
      <c r="C76">
        <v>0</v>
      </c>
    </row>
    <row r="77" spans="1:3">
      <c r="A77" t="s">
        <v>11053</v>
      </c>
      <c r="B77">
        <v>10400</v>
      </c>
      <c r="C77">
        <v>100</v>
      </c>
    </row>
    <row r="78" spans="1:3">
      <c r="A78" t="s">
        <v>11054</v>
      </c>
      <c r="B78">
        <v>0</v>
      </c>
      <c r="C78">
        <v>0</v>
      </c>
    </row>
    <row r="79" spans="1:3">
      <c r="A79" t="s">
        <v>11055</v>
      </c>
      <c r="B79">
        <v>0</v>
      </c>
      <c r="C79">
        <v>0</v>
      </c>
    </row>
    <row r="80" spans="1:3">
      <c r="A80" t="s">
        <v>11056</v>
      </c>
      <c r="B80">
        <v>0</v>
      </c>
      <c r="C80">
        <v>0</v>
      </c>
    </row>
    <row r="81" spans="1:3">
      <c r="A81" t="s">
        <v>11057</v>
      </c>
      <c r="B81">
        <v>10400</v>
      </c>
      <c r="C81">
        <v>100</v>
      </c>
    </row>
    <row r="82" spans="1:3">
      <c r="A82" t="s">
        <v>11058</v>
      </c>
      <c r="B82">
        <v>0</v>
      </c>
      <c r="C82">
        <v>0</v>
      </c>
    </row>
    <row r="83" spans="1:3">
      <c r="A83" t="s">
        <v>11059</v>
      </c>
      <c r="B83">
        <v>0</v>
      </c>
      <c r="C83">
        <v>0</v>
      </c>
    </row>
    <row r="84" spans="1:3">
      <c r="A84" t="s">
        <v>11060</v>
      </c>
      <c r="B84">
        <v>0</v>
      </c>
      <c r="C84">
        <v>0</v>
      </c>
    </row>
    <row r="85" spans="1:3">
      <c r="A85" t="s">
        <v>11061</v>
      </c>
      <c r="B85">
        <v>10400</v>
      </c>
      <c r="C85">
        <v>100</v>
      </c>
    </row>
    <row r="86" spans="1:3">
      <c r="A86" t="s">
        <v>11062</v>
      </c>
      <c r="B86">
        <v>0</v>
      </c>
      <c r="C86">
        <v>0</v>
      </c>
    </row>
    <row r="87" spans="1:3">
      <c r="A87" t="s">
        <v>11063</v>
      </c>
      <c r="B87">
        <v>0</v>
      </c>
      <c r="C87">
        <v>0</v>
      </c>
    </row>
    <row r="88" spans="1:3">
      <c r="A88" t="s">
        <v>11064</v>
      </c>
      <c r="B88">
        <v>0</v>
      </c>
      <c r="C88">
        <v>0</v>
      </c>
    </row>
    <row r="89" spans="1:3">
      <c r="A89" t="s">
        <v>11065</v>
      </c>
      <c r="B89">
        <v>10400</v>
      </c>
      <c r="C89">
        <v>100</v>
      </c>
    </row>
    <row r="90" spans="1:3">
      <c r="A90" t="s">
        <v>11066</v>
      </c>
      <c r="B90">
        <v>0</v>
      </c>
      <c r="C90">
        <v>0</v>
      </c>
    </row>
    <row r="91" spans="1:3">
      <c r="A91" t="s">
        <v>11067</v>
      </c>
      <c r="B91">
        <v>0</v>
      </c>
      <c r="C91">
        <v>0</v>
      </c>
    </row>
    <row r="92" spans="1:3">
      <c r="A92" t="s">
        <v>11068</v>
      </c>
      <c r="B92">
        <v>0</v>
      </c>
      <c r="C92">
        <v>0</v>
      </c>
    </row>
    <row r="93" spans="1:3">
      <c r="A93" t="s">
        <v>11069</v>
      </c>
      <c r="B93">
        <v>10400</v>
      </c>
      <c r="C93">
        <v>100</v>
      </c>
    </row>
    <row r="94" spans="1:3">
      <c r="A94" t="s">
        <v>11070</v>
      </c>
      <c r="B94">
        <v>0</v>
      </c>
      <c r="C94">
        <v>0</v>
      </c>
    </row>
    <row r="95" spans="1:3">
      <c r="A95" t="s">
        <v>11071</v>
      </c>
      <c r="B95">
        <v>0</v>
      </c>
      <c r="C95">
        <v>0</v>
      </c>
    </row>
    <row r="96" spans="1:3">
      <c r="A96" t="s">
        <v>11072</v>
      </c>
      <c r="B96">
        <v>0</v>
      </c>
      <c r="C96">
        <v>0</v>
      </c>
    </row>
    <row r="97" spans="1:3">
      <c r="A97" t="s">
        <v>11073</v>
      </c>
      <c r="B97">
        <v>10400</v>
      </c>
      <c r="C97">
        <v>100</v>
      </c>
    </row>
    <row r="98" spans="1:3">
      <c r="A98" t="s">
        <v>11074</v>
      </c>
      <c r="B98">
        <v>0</v>
      </c>
      <c r="C98">
        <v>0</v>
      </c>
    </row>
    <row r="99" spans="1:3">
      <c r="A99" t="s">
        <v>11075</v>
      </c>
      <c r="B99">
        <v>0</v>
      </c>
      <c r="C99">
        <v>0</v>
      </c>
    </row>
    <row r="100" spans="1:3">
      <c r="A100" t="s">
        <v>11076</v>
      </c>
      <c r="B100">
        <v>0</v>
      </c>
      <c r="C100">
        <v>0</v>
      </c>
    </row>
    <row r="101" spans="1:3">
      <c r="A101" t="s">
        <v>11077</v>
      </c>
      <c r="B101">
        <v>10400</v>
      </c>
      <c r="C101">
        <v>100</v>
      </c>
    </row>
    <row r="102" spans="1:3">
      <c r="A102" t="s">
        <v>11078</v>
      </c>
      <c r="B102">
        <v>0</v>
      </c>
      <c r="C102">
        <v>0</v>
      </c>
    </row>
    <row r="103" spans="1:3">
      <c r="A103" t="s">
        <v>11079</v>
      </c>
      <c r="B103">
        <v>0</v>
      </c>
      <c r="C103">
        <v>0</v>
      </c>
    </row>
    <row r="104" spans="1:3">
      <c r="A104" t="s">
        <v>11080</v>
      </c>
      <c r="B104">
        <v>0</v>
      </c>
      <c r="C104">
        <v>0</v>
      </c>
    </row>
    <row r="105" spans="1:3">
      <c r="A105" t="s">
        <v>11081</v>
      </c>
      <c r="B105">
        <v>10400</v>
      </c>
      <c r="C105">
        <v>100</v>
      </c>
    </row>
    <row r="106" spans="1:3">
      <c r="A106" t="s">
        <v>11082</v>
      </c>
      <c r="B106">
        <v>0</v>
      </c>
      <c r="C106">
        <v>0</v>
      </c>
    </row>
    <row r="107" spans="1:3">
      <c r="A107" t="s">
        <v>11083</v>
      </c>
      <c r="B107">
        <v>0</v>
      </c>
      <c r="C107">
        <v>0</v>
      </c>
    </row>
    <row r="108" spans="1:3">
      <c r="A108" t="s">
        <v>11084</v>
      </c>
      <c r="B108">
        <v>0</v>
      </c>
      <c r="C108">
        <v>0</v>
      </c>
    </row>
    <row r="109" spans="1:3">
      <c r="A109" t="s">
        <v>11085</v>
      </c>
      <c r="B109">
        <v>10400</v>
      </c>
      <c r="C109">
        <v>100</v>
      </c>
    </row>
    <row r="110" spans="1:3">
      <c r="A110" t="s">
        <v>11086</v>
      </c>
      <c r="B110">
        <v>0</v>
      </c>
      <c r="C110">
        <v>0</v>
      </c>
    </row>
    <row r="111" spans="1:3">
      <c r="A111" t="s">
        <v>11087</v>
      </c>
      <c r="B111">
        <v>0</v>
      </c>
      <c r="C111">
        <v>0</v>
      </c>
    </row>
    <row r="112" spans="1:3">
      <c r="A112" t="s">
        <v>11088</v>
      </c>
      <c r="B112">
        <v>0</v>
      </c>
      <c r="C112">
        <v>0</v>
      </c>
    </row>
    <row r="113" spans="1:3">
      <c r="A113" t="s">
        <v>11089</v>
      </c>
      <c r="B113">
        <v>10400</v>
      </c>
      <c r="C113">
        <v>100</v>
      </c>
    </row>
    <row r="114" spans="1:3">
      <c r="A114" t="s">
        <v>11090</v>
      </c>
      <c r="B114">
        <v>0</v>
      </c>
      <c r="C114">
        <v>0</v>
      </c>
    </row>
    <row r="115" spans="1:3">
      <c r="A115" t="s">
        <v>11091</v>
      </c>
      <c r="B115">
        <v>0</v>
      </c>
      <c r="C115">
        <v>0</v>
      </c>
    </row>
    <row r="116" spans="1:3">
      <c r="A116" t="s">
        <v>11092</v>
      </c>
      <c r="B116">
        <v>0</v>
      </c>
      <c r="C116">
        <v>0</v>
      </c>
    </row>
    <row r="117" spans="1:3">
      <c r="A117" t="s">
        <v>11093</v>
      </c>
      <c r="B117">
        <v>10400</v>
      </c>
      <c r="C117">
        <v>100</v>
      </c>
    </row>
    <row r="118" spans="1:3">
      <c r="A118" t="s">
        <v>11094</v>
      </c>
      <c r="B118">
        <v>0</v>
      </c>
      <c r="C118">
        <v>0</v>
      </c>
    </row>
    <row r="119" spans="1:3">
      <c r="A119" t="s">
        <v>11095</v>
      </c>
      <c r="B119">
        <v>0</v>
      </c>
      <c r="C119">
        <v>0</v>
      </c>
    </row>
    <row r="120" spans="1:3">
      <c r="A120" t="s">
        <v>11096</v>
      </c>
      <c r="B120">
        <v>0</v>
      </c>
      <c r="C120">
        <v>0</v>
      </c>
    </row>
    <row r="121" spans="1:3">
      <c r="A121" t="s">
        <v>11097</v>
      </c>
      <c r="B121">
        <v>10400</v>
      </c>
      <c r="C121">
        <v>100</v>
      </c>
    </row>
    <row r="122" spans="1:3">
      <c r="A122" t="s">
        <v>11098</v>
      </c>
      <c r="B122">
        <v>0</v>
      </c>
      <c r="C122">
        <v>0</v>
      </c>
    </row>
    <row r="123" spans="1:3">
      <c r="A123" t="s">
        <v>11099</v>
      </c>
      <c r="B123">
        <v>0</v>
      </c>
      <c r="C123">
        <v>0</v>
      </c>
    </row>
    <row r="124" spans="1:3">
      <c r="A124" t="s">
        <v>11100</v>
      </c>
      <c r="B124">
        <v>0</v>
      </c>
      <c r="C124">
        <v>0</v>
      </c>
    </row>
    <row r="125" spans="1:3">
      <c r="A125" t="s">
        <v>11101</v>
      </c>
      <c r="B125">
        <v>10400</v>
      </c>
      <c r="C125">
        <v>100</v>
      </c>
    </row>
    <row r="126" spans="1:3">
      <c r="A126" t="s">
        <v>11102</v>
      </c>
      <c r="B126">
        <v>0</v>
      </c>
      <c r="C126">
        <v>0</v>
      </c>
    </row>
    <row r="127" spans="1:3">
      <c r="A127" t="s">
        <v>11103</v>
      </c>
      <c r="B127">
        <v>0</v>
      </c>
      <c r="C127">
        <v>0</v>
      </c>
    </row>
    <row r="128" spans="1:3">
      <c r="A128" t="s">
        <v>11104</v>
      </c>
      <c r="B128">
        <v>0</v>
      </c>
      <c r="C128">
        <v>0</v>
      </c>
    </row>
    <row r="129" spans="1:3">
      <c r="A129" t="s">
        <v>11105</v>
      </c>
      <c r="B129">
        <v>10400</v>
      </c>
      <c r="C129">
        <v>100</v>
      </c>
    </row>
    <row r="130" spans="1:3">
      <c r="A130" t="s">
        <v>11106</v>
      </c>
      <c r="B130">
        <v>0</v>
      </c>
      <c r="C130">
        <v>0</v>
      </c>
    </row>
    <row r="131" spans="1:3">
      <c r="A131" t="s">
        <v>11107</v>
      </c>
      <c r="B131">
        <v>0</v>
      </c>
      <c r="C131">
        <v>0</v>
      </c>
    </row>
    <row r="132" spans="1:3">
      <c r="A132" t="s">
        <v>11108</v>
      </c>
      <c r="B132">
        <v>0</v>
      </c>
      <c r="C132">
        <v>0</v>
      </c>
    </row>
    <row r="133" spans="1:3">
      <c r="A133" t="s">
        <v>11109</v>
      </c>
      <c r="B133">
        <v>10400</v>
      </c>
      <c r="C133">
        <v>100</v>
      </c>
    </row>
    <row r="134" spans="1:3">
      <c r="A134" t="s">
        <v>11110</v>
      </c>
      <c r="B134">
        <v>0</v>
      </c>
      <c r="C134">
        <v>0</v>
      </c>
    </row>
    <row r="135" spans="1:3">
      <c r="A135" t="s">
        <v>11111</v>
      </c>
      <c r="B135">
        <v>0</v>
      </c>
      <c r="C135">
        <v>0</v>
      </c>
    </row>
    <row r="136" spans="1:3">
      <c r="A136" t="s">
        <v>11112</v>
      </c>
      <c r="B136">
        <v>0</v>
      </c>
      <c r="C136">
        <v>0</v>
      </c>
    </row>
    <row r="137" spans="1:3">
      <c r="A137" t="s">
        <v>11113</v>
      </c>
      <c r="B137">
        <v>10400</v>
      </c>
      <c r="C137">
        <v>100</v>
      </c>
    </row>
    <row r="138" spans="1:3">
      <c r="A138" t="s">
        <v>11114</v>
      </c>
      <c r="B138">
        <v>0</v>
      </c>
      <c r="C138">
        <v>0</v>
      </c>
    </row>
    <row r="139" spans="1:3">
      <c r="A139" t="s">
        <v>11115</v>
      </c>
      <c r="B139">
        <v>0</v>
      </c>
      <c r="C139">
        <v>0</v>
      </c>
    </row>
    <row r="140" spans="1:3">
      <c r="A140" t="s">
        <v>11116</v>
      </c>
      <c r="B140">
        <v>0</v>
      </c>
      <c r="C140">
        <v>0</v>
      </c>
    </row>
    <row r="141" spans="1:3">
      <c r="A141" t="s">
        <v>11117</v>
      </c>
      <c r="B141">
        <v>10400</v>
      </c>
      <c r="C141">
        <v>100</v>
      </c>
    </row>
    <row r="142" spans="1:3">
      <c r="A142" t="s">
        <v>11118</v>
      </c>
      <c r="B142">
        <v>0</v>
      </c>
      <c r="C142">
        <v>0</v>
      </c>
    </row>
    <row r="143" spans="1:3">
      <c r="A143" t="s">
        <v>11119</v>
      </c>
      <c r="B143">
        <v>0</v>
      </c>
      <c r="C143">
        <v>0</v>
      </c>
    </row>
    <row r="144" spans="1:3">
      <c r="A144" t="s">
        <v>11120</v>
      </c>
      <c r="B144">
        <v>0</v>
      </c>
      <c r="C144">
        <v>0</v>
      </c>
    </row>
    <row r="145" spans="1:3">
      <c r="A145" t="s">
        <v>11121</v>
      </c>
      <c r="B145">
        <v>10400</v>
      </c>
      <c r="C145">
        <v>100</v>
      </c>
    </row>
    <row r="146" spans="1:3">
      <c r="A146" t="s">
        <v>11122</v>
      </c>
      <c r="B146">
        <v>0</v>
      </c>
      <c r="C146">
        <v>0</v>
      </c>
    </row>
    <row r="147" spans="1:3">
      <c r="A147" t="s">
        <v>11123</v>
      </c>
      <c r="B147">
        <v>0</v>
      </c>
      <c r="C147">
        <v>0</v>
      </c>
    </row>
    <row r="148" spans="1:3">
      <c r="A148" t="s">
        <v>11124</v>
      </c>
      <c r="B148">
        <v>0</v>
      </c>
      <c r="C148">
        <v>0</v>
      </c>
    </row>
    <row r="149" spans="1:3">
      <c r="A149" t="s">
        <v>11125</v>
      </c>
      <c r="B149">
        <v>10400</v>
      </c>
      <c r="C149">
        <v>100</v>
      </c>
    </row>
    <row r="150" spans="1:3">
      <c r="A150" t="s">
        <v>11126</v>
      </c>
      <c r="B150">
        <v>0</v>
      </c>
      <c r="C150">
        <v>0</v>
      </c>
    </row>
    <row r="151" spans="1:3">
      <c r="A151" t="s">
        <v>11127</v>
      </c>
      <c r="B151">
        <v>0</v>
      </c>
      <c r="C151">
        <v>0</v>
      </c>
    </row>
    <row r="152" spans="1:3">
      <c r="A152" t="s">
        <v>11128</v>
      </c>
      <c r="B152">
        <v>0</v>
      </c>
      <c r="C152">
        <v>0</v>
      </c>
    </row>
    <row r="153" spans="1:3">
      <c r="A153" t="s">
        <v>11129</v>
      </c>
      <c r="B153">
        <v>10400</v>
      </c>
      <c r="C153">
        <v>100</v>
      </c>
    </row>
    <row r="154" spans="1:3">
      <c r="A154" t="s">
        <v>11130</v>
      </c>
      <c r="B154">
        <v>0</v>
      </c>
      <c r="C154">
        <v>0</v>
      </c>
    </row>
    <row r="155" spans="1:3">
      <c r="A155" t="s">
        <v>11131</v>
      </c>
      <c r="B155">
        <v>0</v>
      </c>
      <c r="C155">
        <v>0</v>
      </c>
    </row>
    <row r="156" spans="1:3">
      <c r="A156" t="s">
        <v>11132</v>
      </c>
      <c r="B156">
        <v>0</v>
      </c>
      <c r="C156">
        <v>0</v>
      </c>
    </row>
    <row r="157" spans="1:3">
      <c r="A157" t="s">
        <v>11133</v>
      </c>
      <c r="B157">
        <v>10400</v>
      </c>
      <c r="C157">
        <v>100</v>
      </c>
    </row>
    <row r="158" spans="1:3">
      <c r="A158" t="s">
        <v>11134</v>
      </c>
      <c r="B158">
        <v>0</v>
      </c>
      <c r="C158">
        <v>0</v>
      </c>
    </row>
    <row r="159" spans="1:3">
      <c r="A159" t="s">
        <v>11135</v>
      </c>
      <c r="B159">
        <v>0</v>
      </c>
      <c r="C159">
        <v>0</v>
      </c>
    </row>
    <row r="160" spans="1:3">
      <c r="A160" t="s">
        <v>11136</v>
      </c>
      <c r="B160">
        <v>0</v>
      </c>
      <c r="C160">
        <v>0</v>
      </c>
    </row>
    <row r="161" spans="1:3">
      <c r="A161" t="s">
        <v>11137</v>
      </c>
      <c r="B161">
        <v>10400</v>
      </c>
      <c r="C161">
        <v>100</v>
      </c>
    </row>
    <row r="162" spans="1:3">
      <c r="A162" t="s">
        <v>11138</v>
      </c>
      <c r="B162">
        <v>0</v>
      </c>
      <c r="C162">
        <v>0</v>
      </c>
    </row>
    <row r="163" spans="1:3">
      <c r="A163" t="s">
        <v>11139</v>
      </c>
      <c r="B163">
        <v>0</v>
      </c>
      <c r="C163">
        <v>0</v>
      </c>
    </row>
    <row r="164" spans="1:3">
      <c r="A164" t="s">
        <v>11140</v>
      </c>
      <c r="B164">
        <v>0</v>
      </c>
      <c r="C164">
        <v>0</v>
      </c>
    </row>
    <row r="165" spans="1:3">
      <c r="A165" t="s">
        <v>11141</v>
      </c>
      <c r="B165">
        <v>10400</v>
      </c>
      <c r="C165">
        <v>100</v>
      </c>
    </row>
    <row r="166" spans="1:3">
      <c r="A166" t="s">
        <v>11142</v>
      </c>
      <c r="B166">
        <v>10335.029968261719</v>
      </c>
      <c r="C166">
        <v>99.375289916992188</v>
      </c>
    </row>
    <row r="167" spans="1:3">
      <c r="A167" t="s">
        <v>11143</v>
      </c>
      <c r="B167">
        <v>0</v>
      </c>
      <c r="C167">
        <v>0</v>
      </c>
    </row>
    <row r="168" spans="1:3">
      <c r="A168" t="s">
        <v>11144</v>
      </c>
      <c r="B168">
        <v>0</v>
      </c>
      <c r="C168">
        <v>0</v>
      </c>
    </row>
    <row r="169" spans="1:3">
      <c r="A169" t="s">
        <v>11145</v>
      </c>
      <c r="B169">
        <v>0</v>
      </c>
      <c r="C169">
        <v>0</v>
      </c>
    </row>
    <row r="170" spans="1:3">
      <c r="A170" t="s">
        <v>11146</v>
      </c>
      <c r="B170">
        <v>9550</v>
      </c>
      <c r="C170">
        <v>94.554458618164063</v>
      </c>
    </row>
    <row r="171" spans="1:3">
      <c r="A171" t="s">
        <v>11147</v>
      </c>
      <c r="B171">
        <v>0</v>
      </c>
      <c r="C171">
        <v>0</v>
      </c>
    </row>
    <row r="172" spans="1:3">
      <c r="A172" t="s">
        <v>11148</v>
      </c>
      <c r="B172">
        <v>0</v>
      </c>
      <c r="C172">
        <v>0</v>
      </c>
    </row>
    <row r="173" spans="1:3">
      <c r="A173" t="s">
        <v>11149</v>
      </c>
      <c r="B173">
        <v>0</v>
      </c>
      <c r="C173">
        <v>0</v>
      </c>
    </row>
    <row r="174" spans="1:3">
      <c r="A174" t="s">
        <v>11150</v>
      </c>
      <c r="B174">
        <v>10100</v>
      </c>
      <c r="C174">
        <v>100</v>
      </c>
    </row>
    <row r="175" spans="1:3">
      <c r="A175" t="s">
        <v>11151</v>
      </c>
      <c r="B175">
        <v>0</v>
      </c>
      <c r="C175">
        <v>0</v>
      </c>
    </row>
    <row r="176" spans="1:3">
      <c r="A176" t="s">
        <v>11152</v>
      </c>
      <c r="B176">
        <v>0</v>
      </c>
      <c r="C176">
        <v>0</v>
      </c>
    </row>
    <row r="177" spans="1:3">
      <c r="A177" t="s">
        <v>11153</v>
      </c>
      <c r="B177">
        <v>0</v>
      </c>
      <c r="C177">
        <v>0</v>
      </c>
    </row>
    <row r="178" spans="1:3">
      <c r="A178" t="s">
        <v>11154</v>
      </c>
      <c r="B178">
        <v>10100</v>
      </c>
      <c r="C178">
        <v>100</v>
      </c>
    </row>
    <row r="179" spans="1:3">
      <c r="A179" t="s">
        <v>11155</v>
      </c>
      <c r="B179">
        <v>0</v>
      </c>
      <c r="C179">
        <v>0</v>
      </c>
    </row>
    <row r="180" spans="1:3">
      <c r="A180" t="s">
        <v>11156</v>
      </c>
      <c r="B180">
        <v>0</v>
      </c>
      <c r="C180">
        <v>0</v>
      </c>
    </row>
    <row r="181" spans="1:3">
      <c r="A181" t="s">
        <v>11157</v>
      </c>
      <c r="B181">
        <v>0</v>
      </c>
      <c r="C181">
        <v>0</v>
      </c>
    </row>
    <row r="182" spans="1:3">
      <c r="A182" t="s">
        <v>11158</v>
      </c>
      <c r="B182">
        <v>10100</v>
      </c>
      <c r="C182">
        <v>100</v>
      </c>
    </row>
    <row r="183" spans="1:3">
      <c r="A183" t="s">
        <v>11159</v>
      </c>
      <c r="B183">
        <v>0</v>
      </c>
      <c r="C183">
        <v>0</v>
      </c>
    </row>
    <row r="184" spans="1:3">
      <c r="A184" t="s">
        <v>11160</v>
      </c>
      <c r="B184">
        <v>0</v>
      </c>
      <c r="C184">
        <v>0</v>
      </c>
    </row>
    <row r="185" spans="1:3">
      <c r="A185" t="s">
        <v>11161</v>
      </c>
      <c r="B185">
        <v>0</v>
      </c>
      <c r="C185">
        <v>0</v>
      </c>
    </row>
    <row r="186" spans="1:3">
      <c r="A186" t="s">
        <v>11162</v>
      </c>
      <c r="B186">
        <v>10100</v>
      </c>
      <c r="C186">
        <v>100</v>
      </c>
    </row>
    <row r="187" spans="1:3">
      <c r="A187" t="s">
        <v>11163</v>
      </c>
      <c r="B187">
        <v>0</v>
      </c>
      <c r="C187">
        <v>0</v>
      </c>
    </row>
    <row r="188" spans="1:3">
      <c r="A188" t="s">
        <v>11164</v>
      </c>
      <c r="B188">
        <v>0</v>
      </c>
      <c r="C188">
        <v>0</v>
      </c>
    </row>
    <row r="189" spans="1:3">
      <c r="A189" t="s">
        <v>11165</v>
      </c>
      <c r="B189">
        <v>0</v>
      </c>
      <c r="C189">
        <v>0</v>
      </c>
    </row>
    <row r="190" spans="1:3">
      <c r="A190" t="s">
        <v>11166</v>
      </c>
      <c r="B190">
        <v>10100</v>
      </c>
      <c r="C190">
        <v>100</v>
      </c>
    </row>
    <row r="191" spans="1:3">
      <c r="A191" t="s">
        <v>11167</v>
      </c>
      <c r="B191">
        <v>0</v>
      </c>
      <c r="C191">
        <v>0</v>
      </c>
    </row>
    <row r="192" spans="1:3">
      <c r="A192" t="s">
        <v>11168</v>
      </c>
      <c r="B192">
        <v>0</v>
      </c>
      <c r="C192">
        <v>0</v>
      </c>
    </row>
    <row r="193" spans="1:3">
      <c r="A193" t="s">
        <v>11169</v>
      </c>
      <c r="B193">
        <v>0</v>
      </c>
      <c r="C193">
        <v>0</v>
      </c>
    </row>
    <row r="194" spans="1:3">
      <c r="A194" t="s">
        <v>11170</v>
      </c>
      <c r="B194">
        <v>10100</v>
      </c>
      <c r="C194">
        <v>100</v>
      </c>
    </row>
    <row r="195" spans="1:3">
      <c r="A195" t="s">
        <v>11171</v>
      </c>
      <c r="B195">
        <v>0</v>
      </c>
      <c r="C195">
        <v>0</v>
      </c>
    </row>
    <row r="196" spans="1:3">
      <c r="A196" t="s">
        <v>11172</v>
      </c>
      <c r="B196">
        <v>0</v>
      </c>
      <c r="C196">
        <v>0</v>
      </c>
    </row>
    <row r="197" spans="1:3">
      <c r="A197" t="s">
        <v>11173</v>
      </c>
      <c r="B197">
        <v>0</v>
      </c>
      <c r="C197">
        <v>0</v>
      </c>
    </row>
    <row r="198" spans="1:3">
      <c r="A198" t="s">
        <v>11174</v>
      </c>
      <c r="B198">
        <v>10100</v>
      </c>
      <c r="C198">
        <v>100</v>
      </c>
    </row>
    <row r="199" spans="1:3">
      <c r="A199" t="s">
        <v>11175</v>
      </c>
      <c r="B199">
        <v>0</v>
      </c>
      <c r="C199">
        <v>0</v>
      </c>
    </row>
    <row r="200" spans="1:3">
      <c r="A200" t="s">
        <v>11176</v>
      </c>
      <c r="B200">
        <v>0</v>
      </c>
      <c r="C200">
        <v>0</v>
      </c>
    </row>
    <row r="201" spans="1:3">
      <c r="A201" t="s">
        <v>11177</v>
      </c>
      <c r="B201">
        <v>0</v>
      </c>
      <c r="C201">
        <v>0</v>
      </c>
    </row>
    <row r="202" spans="1:3">
      <c r="A202" t="s">
        <v>11178</v>
      </c>
      <c r="B202">
        <v>10100</v>
      </c>
      <c r="C202">
        <v>100</v>
      </c>
    </row>
    <row r="203" spans="1:3">
      <c r="A203" t="s">
        <v>11179</v>
      </c>
      <c r="B203">
        <v>0</v>
      </c>
      <c r="C203">
        <v>0</v>
      </c>
    </row>
    <row r="204" spans="1:3">
      <c r="A204" t="s">
        <v>11180</v>
      </c>
      <c r="B204">
        <v>0</v>
      </c>
      <c r="C204">
        <v>0</v>
      </c>
    </row>
    <row r="205" spans="1:3">
      <c r="A205" t="s">
        <v>11181</v>
      </c>
      <c r="B205">
        <v>0</v>
      </c>
      <c r="C205">
        <v>0</v>
      </c>
    </row>
    <row r="206" spans="1:3">
      <c r="A206" t="s">
        <v>11182</v>
      </c>
      <c r="B206">
        <v>10100</v>
      </c>
      <c r="C206">
        <v>100</v>
      </c>
    </row>
    <row r="207" spans="1:3">
      <c r="A207" t="s">
        <v>11183</v>
      </c>
      <c r="B207">
        <v>0</v>
      </c>
      <c r="C207">
        <v>0</v>
      </c>
    </row>
    <row r="208" spans="1:3">
      <c r="A208" t="s">
        <v>11184</v>
      </c>
      <c r="B208">
        <v>0</v>
      </c>
      <c r="C208">
        <v>0</v>
      </c>
    </row>
    <row r="209" spans="1:3">
      <c r="A209" t="s">
        <v>11185</v>
      </c>
      <c r="B209">
        <v>0</v>
      </c>
      <c r="C209">
        <v>0</v>
      </c>
    </row>
    <row r="210" spans="1:3">
      <c r="A210" t="s">
        <v>11186</v>
      </c>
      <c r="B210">
        <v>10100</v>
      </c>
      <c r="C210">
        <v>100</v>
      </c>
    </row>
    <row r="211" spans="1:3">
      <c r="A211" t="s">
        <v>11187</v>
      </c>
      <c r="B211">
        <v>0</v>
      </c>
      <c r="C211">
        <v>0</v>
      </c>
    </row>
    <row r="212" spans="1:3">
      <c r="A212" t="s">
        <v>11188</v>
      </c>
      <c r="B212">
        <v>0</v>
      </c>
      <c r="C212">
        <v>0</v>
      </c>
    </row>
    <row r="213" spans="1:3">
      <c r="A213" t="s">
        <v>11189</v>
      </c>
      <c r="B213">
        <v>0</v>
      </c>
      <c r="C213">
        <v>0</v>
      </c>
    </row>
    <row r="214" spans="1:3">
      <c r="A214" t="s">
        <v>11190</v>
      </c>
      <c r="B214">
        <v>10100</v>
      </c>
      <c r="C214">
        <v>100</v>
      </c>
    </row>
    <row r="215" spans="1:3">
      <c r="A215" t="s">
        <v>11191</v>
      </c>
      <c r="B215">
        <v>0</v>
      </c>
      <c r="C215">
        <v>0</v>
      </c>
    </row>
    <row r="216" spans="1:3">
      <c r="A216" t="s">
        <v>11192</v>
      </c>
      <c r="B216">
        <v>0</v>
      </c>
      <c r="C216">
        <v>0</v>
      </c>
    </row>
    <row r="217" spans="1:3">
      <c r="A217" t="s">
        <v>11193</v>
      </c>
      <c r="B217">
        <v>0</v>
      </c>
      <c r="C217">
        <v>0</v>
      </c>
    </row>
    <row r="218" spans="1:3">
      <c r="A218" t="s">
        <v>11194</v>
      </c>
      <c r="B218">
        <v>10100</v>
      </c>
      <c r="C218">
        <v>100</v>
      </c>
    </row>
    <row r="219" spans="1:3">
      <c r="A219" t="s">
        <v>11195</v>
      </c>
      <c r="B219">
        <v>0</v>
      </c>
      <c r="C219">
        <v>0</v>
      </c>
    </row>
    <row r="220" spans="1:3">
      <c r="A220" t="s">
        <v>11196</v>
      </c>
      <c r="B220">
        <v>0</v>
      </c>
      <c r="C220">
        <v>0</v>
      </c>
    </row>
    <row r="221" spans="1:3">
      <c r="A221" t="s">
        <v>11197</v>
      </c>
      <c r="B221">
        <v>0</v>
      </c>
      <c r="C221">
        <v>0</v>
      </c>
    </row>
    <row r="222" spans="1:3">
      <c r="A222" t="s">
        <v>11198</v>
      </c>
      <c r="B222">
        <v>10100</v>
      </c>
      <c r="C222">
        <v>100</v>
      </c>
    </row>
    <row r="223" spans="1:3">
      <c r="A223" t="s">
        <v>11199</v>
      </c>
      <c r="B223">
        <v>0</v>
      </c>
      <c r="C223">
        <v>0</v>
      </c>
    </row>
    <row r="224" spans="1:3">
      <c r="A224" t="s">
        <v>11200</v>
      </c>
      <c r="B224">
        <v>0</v>
      </c>
      <c r="C224">
        <v>0</v>
      </c>
    </row>
    <row r="225" spans="1:3">
      <c r="A225" t="s">
        <v>11201</v>
      </c>
      <c r="B225">
        <v>0</v>
      </c>
      <c r="C225">
        <v>0</v>
      </c>
    </row>
    <row r="226" spans="1:3">
      <c r="A226" t="s">
        <v>11202</v>
      </c>
      <c r="B226">
        <v>10100</v>
      </c>
      <c r="C226">
        <v>100</v>
      </c>
    </row>
    <row r="227" spans="1:3">
      <c r="A227" t="s">
        <v>11203</v>
      </c>
      <c r="B227">
        <v>0</v>
      </c>
      <c r="C227">
        <v>0</v>
      </c>
    </row>
    <row r="228" spans="1:3">
      <c r="A228" t="s">
        <v>11204</v>
      </c>
      <c r="B228">
        <v>0</v>
      </c>
      <c r="C228">
        <v>0</v>
      </c>
    </row>
    <row r="229" spans="1:3">
      <c r="A229" t="s">
        <v>11205</v>
      </c>
      <c r="B229">
        <v>0</v>
      </c>
      <c r="C229">
        <v>0</v>
      </c>
    </row>
    <row r="230" spans="1:3">
      <c r="A230" t="s">
        <v>11206</v>
      </c>
      <c r="B230">
        <v>10100</v>
      </c>
      <c r="C230">
        <v>100</v>
      </c>
    </row>
    <row r="231" spans="1:3">
      <c r="A231" t="s">
        <v>11207</v>
      </c>
      <c r="B231">
        <v>0</v>
      </c>
      <c r="C231">
        <v>0</v>
      </c>
    </row>
    <row r="232" spans="1:3">
      <c r="A232" t="s">
        <v>11208</v>
      </c>
      <c r="B232">
        <v>0</v>
      </c>
      <c r="C232">
        <v>0</v>
      </c>
    </row>
    <row r="233" spans="1:3">
      <c r="A233" t="s">
        <v>11209</v>
      </c>
      <c r="B233">
        <v>0</v>
      </c>
      <c r="C233">
        <v>0</v>
      </c>
    </row>
    <row r="234" spans="1:3">
      <c r="A234" t="s">
        <v>11210</v>
      </c>
      <c r="B234">
        <v>10100</v>
      </c>
      <c r="C234">
        <v>100</v>
      </c>
    </row>
    <row r="235" spans="1:3">
      <c r="A235" t="s">
        <v>11211</v>
      </c>
      <c r="B235">
        <v>0</v>
      </c>
      <c r="C235">
        <v>0</v>
      </c>
    </row>
    <row r="236" spans="1:3">
      <c r="A236" t="s">
        <v>11212</v>
      </c>
      <c r="B236">
        <v>0</v>
      </c>
      <c r="C236">
        <v>0</v>
      </c>
    </row>
    <row r="237" spans="1:3">
      <c r="A237" t="s">
        <v>11213</v>
      </c>
      <c r="B237">
        <v>0</v>
      </c>
      <c r="C237">
        <v>0</v>
      </c>
    </row>
    <row r="238" spans="1:3">
      <c r="A238" t="s">
        <v>11214</v>
      </c>
      <c r="B238">
        <v>10100</v>
      </c>
      <c r="C238">
        <v>100</v>
      </c>
    </row>
    <row r="239" spans="1:3">
      <c r="A239" t="s">
        <v>11215</v>
      </c>
      <c r="B239">
        <v>0</v>
      </c>
      <c r="C239">
        <v>0</v>
      </c>
    </row>
    <row r="240" spans="1:3">
      <c r="A240" t="s">
        <v>11216</v>
      </c>
      <c r="B240">
        <v>0</v>
      </c>
      <c r="C240">
        <v>0</v>
      </c>
    </row>
    <row r="241" spans="1:3">
      <c r="A241" t="s">
        <v>11217</v>
      </c>
      <c r="B241">
        <v>0</v>
      </c>
      <c r="C241">
        <v>0</v>
      </c>
    </row>
    <row r="242" spans="1:3">
      <c r="A242" t="s">
        <v>11218</v>
      </c>
      <c r="B242">
        <v>10100</v>
      </c>
      <c r="C242">
        <v>100</v>
      </c>
    </row>
    <row r="243" spans="1:3">
      <c r="A243" t="s">
        <v>11219</v>
      </c>
      <c r="B243">
        <v>0</v>
      </c>
      <c r="C243">
        <v>0</v>
      </c>
    </row>
    <row r="244" spans="1:3">
      <c r="A244" t="s">
        <v>11220</v>
      </c>
      <c r="B244">
        <v>0</v>
      </c>
      <c r="C244">
        <v>0</v>
      </c>
    </row>
    <row r="245" spans="1:3">
      <c r="A245" t="s">
        <v>11221</v>
      </c>
      <c r="B245">
        <v>0</v>
      </c>
      <c r="C245">
        <v>0</v>
      </c>
    </row>
    <row r="246" spans="1:3">
      <c r="A246" t="s">
        <v>11222</v>
      </c>
      <c r="B246">
        <v>10100</v>
      </c>
      <c r="C246">
        <v>100</v>
      </c>
    </row>
    <row r="247" spans="1:3">
      <c r="A247" t="s">
        <v>11223</v>
      </c>
      <c r="B247">
        <v>0</v>
      </c>
      <c r="C247">
        <v>0</v>
      </c>
    </row>
    <row r="248" spans="1:3">
      <c r="A248" t="s">
        <v>11224</v>
      </c>
      <c r="B248">
        <v>0</v>
      </c>
      <c r="C248">
        <v>0</v>
      </c>
    </row>
    <row r="249" spans="1:3">
      <c r="A249" t="s">
        <v>11225</v>
      </c>
      <c r="B249">
        <v>0</v>
      </c>
      <c r="C249">
        <v>0</v>
      </c>
    </row>
    <row r="250" spans="1:3">
      <c r="A250" t="s">
        <v>11226</v>
      </c>
      <c r="B250">
        <v>10100</v>
      </c>
      <c r="C250">
        <v>100</v>
      </c>
    </row>
    <row r="251" spans="1:3">
      <c r="A251" t="s">
        <v>11227</v>
      </c>
      <c r="B251">
        <v>0</v>
      </c>
      <c r="C251">
        <v>0</v>
      </c>
    </row>
    <row r="252" spans="1:3">
      <c r="A252" t="s">
        <v>11228</v>
      </c>
      <c r="B252">
        <v>0</v>
      </c>
      <c r="C252">
        <v>0</v>
      </c>
    </row>
    <row r="253" spans="1:3">
      <c r="A253" t="s">
        <v>11229</v>
      </c>
      <c r="B253">
        <v>0</v>
      </c>
      <c r="C253">
        <v>0</v>
      </c>
    </row>
    <row r="254" spans="1:3">
      <c r="A254" t="s">
        <v>11230</v>
      </c>
      <c r="B254">
        <v>10100</v>
      </c>
      <c r="C254">
        <v>100</v>
      </c>
    </row>
    <row r="255" spans="1:3">
      <c r="A255" t="s">
        <v>11231</v>
      </c>
      <c r="B255">
        <v>0</v>
      </c>
      <c r="C255">
        <v>0</v>
      </c>
    </row>
    <row r="256" spans="1:3">
      <c r="A256" t="s">
        <v>11232</v>
      </c>
      <c r="B256">
        <v>0</v>
      </c>
      <c r="C256">
        <v>0</v>
      </c>
    </row>
    <row r="257" spans="1:3">
      <c r="A257" t="s">
        <v>11233</v>
      </c>
      <c r="B257">
        <v>0</v>
      </c>
      <c r="C257">
        <v>0</v>
      </c>
    </row>
    <row r="258" spans="1:3">
      <c r="A258" t="s">
        <v>11234</v>
      </c>
      <c r="B258">
        <v>10100</v>
      </c>
      <c r="C258">
        <v>100</v>
      </c>
    </row>
    <row r="259" spans="1:3">
      <c r="A259" t="s">
        <v>11235</v>
      </c>
      <c r="B259">
        <v>0</v>
      </c>
      <c r="C259">
        <v>0</v>
      </c>
    </row>
    <row r="260" spans="1:3">
      <c r="A260" t="s">
        <v>11236</v>
      </c>
      <c r="B260">
        <v>0</v>
      </c>
      <c r="C260">
        <v>0</v>
      </c>
    </row>
    <row r="261" spans="1:3">
      <c r="A261" t="s">
        <v>11237</v>
      </c>
      <c r="B261">
        <v>0</v>
      </c>
      <c r="C261">
        <v>0</v>
      </c>
    </row>
    <row r="262" spans="1:3">
      <c r="A262" t="s">
        <v>11238</v>
      </c>
      <c r="B262">
        <v>10100</v>
      </c>
      <c r="C262">
        <v>100</v>
      </c>
    </row>
    <row r="263" spans="1:3">
      <c r="A263" t="s">
        <v>11239</v>
      </c>
      <c r="B263">
        <v>0</v>
      </c>
      <c r="C263">
        <v>0</v>
      </c>
    </row>
    <row r="264" spans="1:3">
      <c r="A264" t="s">
        <v>11240</v>
      </c>
      <c r="B264">
        <v>0</v>
      </c>
      <c r="C264">
        <v>0</v>
      </c>
    </row>
    <row r="265" spans="1:3">
      <c r="A265" t="s">
        <v>11241</v>
      </c>
      <c r="B265">
        <v>0</v>
      </c>
      <c r="C265">
        <v>0</v>
      </c>
    </row>
    <row r="266" spans="1:3">
      <c r="A266" t="s">
        <v>11242</v>
      </c>
      <c r="B266">
        <v>10100</v>
      </c>
      <c r="C266">
        <v>100</v>
      </c>
    </row>
    <row r="267" spans="1:3">
      <c r="A267" t="s">
        <v>11243</v>
      </c>
      <c r="B267">
        <v>0</v>
      </c>
      <c r="C267">
        <v>0</v>
      </c>
    </row>
    <row r="268" spans="1:3">
      <c r="A268" t="s">
        <v>11244</v>
      </c>
      <c r="B268">
        <v>0</v>
      </c>
      <c r="C268">
        <v>0</v>
      </c>
    </row>
    <row r="269" spans="1:3">
      <c r="A269" t="s">
        <v>11245</v>
      </c>
      <c r="B269">
        <v>0</v>
      </c>
      <c r="C269">
        <v>0</v>
      </c>
    </row>
    <row r="270" spans="1:3">
      <c r="A270" t="s">
        <v>11246</v>
      </c>
      <c r="B270">
        <v>10100</v>
      </c>
      <c r="C270">
        <v>100</v>
      </c>
    </row>
    <row r="271" spans="1:3">
      <c r="A271" t="s">
        <v>11247</v>
      </c>
      <c r="B271">
        <v>0</v>
      </c>
      <c r="C271">
        <v>0</v>
      </c>
    </row>
    <row r="272" spans="1:3">
      <c r="A272" t="s">
        <v>11248</v>
      </c>
      <c r="B272">
        <v>0</v>
      </c>
      <c r="C272">
        <v>0</v>
      </c>
    </row>
    <row r="273" spans="1:3">
      <c r="A273" t="s">
        <v>11249</v>
      </c>
      <c r="B273">
        <v>0</v>
      </c>
      <c r="C273">
        <v>0</v>
      </c>
    </row>
    <row r="274" spans="1:3">
      <c r="A274" t="s">
        <v>11250</v>
      </c>
      <c r="B274">
        <v>10075</v>
      </c>
      <c r="C274">
        <v>99.752471923828125</v>
      </c>
    </row>
    <row r="275" spans="1:3">
      <c r="A275" t="s">
        <v>11251</v>
      </c>
      <c r="B275">
        <v>0</v>
      </c>
      <c r="C275">
        <v>0</v>
      </c>
    </row>
    <row r="276" spans="1:3">
      <c r="A276" t="s">
        <v>11252</v>
      </c>
      <c r="B276">
        <v>0</v>
      </c>
      <c r="C276">
        <v>0</v>
      </c>
    </row>
    <row r="277" spans="1:3">
      <c r="A277" t="s">
        <v>11253</v>
      </c>
      <c r="B277">
        <v>0</v>
      </c>
      <c r="C277">
        <v>0</v>
      </c>
    </row>
    <row r="278" spans="1:3">
      <c r="A278" t="s">
        <v>11254</v>
      </c>
      <c r="B278">
        <v>10100</v>
      </c>
      <c r="C278">
        <v>100</v>
      </c>
    </row>
    <row r="279" spans="1:3">
      <c r="A279" t="s">
        <v>11255</v>
      </c>
      <c r="B279">
        <v>0</v>
      </c>
      <c r="C279">
        <v>0</v>
      </c>
    </row>
    <row r="280" spans="1:3">
      <c r="A280" t="s">
        <v>11256</v>
      </c>
      <c r="B280">
        <v>0</v>
      </c>
      <c r="C280">
        <v>0</v>
      </c>
    </row>
    <row r="281" spans="1:3">
      <c r="A281" t="s">
        <v>11257</v>
      </c>
      <c r="B281">
        <v>0</v>
      </c>
      <c r="C281">
        <v>0</v>
      </c>
    </row>
    <row r="282" spans="1:3">
      <c r="A282" t="s">
        <v>11258</v>
      </c>
      <c r="B282">
        <v>10100</v>
      </c>
      <c r="C282">
        <v>100</v>
      </c>
    </row>
    <row r="283" spans="1:3">
      <c r="A283" t="s">
        <v>11259</v>
      </c>
      <c r="B283">
        <v>0</v>
      </c>
      <c r="C283">
        <v>0</v>
      </c>
    </row>
    <row r="284" spans="1:3">
      <c r="A284" t="s">
        <v>11260</v>
      </c>
      <c r="B284">
        <v>0</v>
      </c>
      <c r="C284">
        <v>0</v>
      </c>
    </row>
    <row r="285" spans="1:3">
      <c r="A285" t="s">
        <v>11261</v>
      </c>
      <c r="B285">
        <v>0</v>
      </c>
      <c r="C285">
        <v>0</v>
      </c>
    </row>
    <row r="286" spans="1:3">
      <c r="A286" t="s">
        <v>11262</v>
      </c>
      <c r="B286">
        <v>10075</v>
      </c>
      <c r="C286">
        <v>99.752471923828125</v>
      </c>
    </row>
    <row r="287" spans="1:3">
      <c r="A287" t="s">
        <v>11263</v>
      </c>
      <c r="B287">
        <v>0</v>
      </c>
      <c r="C287">
        <v>0</v>
      </c>
    </row>
    <row r="288" spans="1:3">
      <c r="A288" t="s">
        <v>11264</v>
      </c>
      <c r="B288">
        <v>0</v>
      </c>
      <c r="C288">
        <v>0</v>
      </c>
    </row>
    <row r="289" spans="1:3">
      <c r="A289" t="s">
        <v>11265</v>
      </c>
      <c r="B289">
        <v>0</v>
      </c>
      <c r="C289">
        <v>0</v>
      </c>
    </row>
    <row r="290" spans="1:3">
      <c r="A290" t="s">
        <v>11266</v>
      </c>
      <c r="B290">
        <v>10100</v>
      </c>
      <c r="C290">
        <v>100</v>
      </c>
    </row>
    <row r="291" spans="1:3">
      <c r="A291" t="s">
        <v>11267</v>
      </c>
      <c r="B291">
        <v>0</v>
      </c>
      <c r="C291">
        <v>0</v>
      </c>
    </row>
    <row r="292" spans="1:3">
      <c r="A292" t="s">
        <v>11268</v>
      </c>
      <c r="B292">
        <v>0</v>
      </c>
      <c r="C292">
        <v>0</v>
      </c>
    </row>
    <row r="293" spans="1:3">
      <c r="A293" t="s">
        <v>11269</v>
      </c>
      <c r="B293">
        <v>0</v>
      </c>
      <c r="C293">
        <v>0</v>
      </c>
    </row>
    <row r="294" spans="1:3">
      <c r="A294" t="s">
        <v>11270</v>
      </c>
      <c r="B294">
        <v>10100</v>
      </c>
      <c r="C294">
        <v>100</v>
      </c>
    </row>
    <row r="295" spans="1:3">
      <c r="A295" t="s">
        <v>11271</v>
      </c>
      <c r="B295">
        <v>0</v>
      </c>
      <c r="C295">
        <v>0</v>
      </c>
    </row>
    <row r="296" spans="1:3">
      <c r="A296" t="s">
        <v>11272</v>
      </c>
      <c r="B296">
        <v>0</v>
      </c>
      <c r="C296">
        <v>0</v>
      </c>
    </row>
    <row r="297" spans="1:3">
      <c r="A297" t="s">
        <v>11273</v>
      </c>
      <c r="B297">
        <v>0</v>
      </c>
      <c r="C297">
        <v>0</v>
      </c>
    </row>
    <row r="298" spans="1:3">
      <c r="A298" t="s">
        <v>11274</v>
      </c>
      <c r="B298">
        <v>10100</v>
      </c>
      <c r="C298">
        <v>100</v>
      </c>
    </row>
    <row r="299" spans="1:3">
      <c r="A299" t="s">
        <v>11275</v>
      </c>
      <c r="B299">
        <v>0</v>
      </c>
      <c r="C299">
        <v>0</v>
      </c>
    </row>
    <row r="300" spans="1:3">
      <c r="A300" t="s">
        <v>11276</v>
      </c>
      <c r="B300">
        <v>0</v>
      </c>
      <c r="C300">
        <v>0</v>
      </c>
    </row>
    <row r="301" spans="1:3">
      <c r="A301" t="s">
        <v>11277</v>
      </c>
      <c r="B301">
        <v>0</v>
      </c>
      <c r="C301">
        <v>0</v>
      </c>
    </row>
    <row r="302" spans="1:3">
      <c r="A302" t="s">
        <v>11278</v>
      </c>
      <c r="B302">
        <v>10100</v>
      </c>
      <c r="C302">
        <v>100</v>
      </c>
    </row>
    <row r="303" spans="1:3">
      <c r="A303" t="s">
        <v>11279</v>
      </c>
      <c r="B303">
        <v>0</v>
      </c>
      <c r="C303">
        <v>0</v>
      </c>
    </row>
    <row r="304" spans="1:3">
      <c r="A304" t="s">
        <v>11280</v>
      </c>
      <c r="B304">
        <v>0</v>
      </c>
      <c r="C304">
        <v>0</v>
      </c>
    </row>
    <row r="305" spans="1:3">
      <c r="A305" t="s">
        <v>11281</v>
      </c>
      <c r="B305">
        <v>0</v>
      </c>
      <c r="C305">
        <v>0</v>
      </c>
    </row>
    <row r="306" spans="1:3">
      <c r="A306" t="s">
        <v>11282</v>
      </c>
      <c r="B306">
        <v>10100</v>
      </c>
      <c r="C306">
        <v>100</v>
      </c>
    </row>
    <row r="307" spans="1:3">
      <c r="A307" t="s">
        <v>11283</v>
      </c>
      <c r="B307">
        <v>0</v>
      </c>
      <c r="C307">
        <v>0</v>
      </c>
    </row>
    <row r="308" spans="1:3">
      <c r="A308" t="s">
        <v>11284</v>
      </c>
      <c r="B308">
        <v>0</v>
      </c>
      <c r="C308">
        <v>0</v>
      </c>
    </row>
    <row r="309" spans="1:3">
      <c r="A309" t="s">
        <v>11285</v>
      </c>
      <c r="B309">
        <v>0</v>
      </c>
      <c r="C309">
        <v>0</v>
      </c>
    </row>
    <row r="310" spans="1:3">
      <c r="A310" t="s">
        <v>11286</v>
      </c>
      <c r="B310">
        <v>10100</v>
      </c>
      <c r="C310">
        <v>100</v>
      </c>
    </row>
    <row r="311" spans="1:3">
      <c r="A311" t="s">
        <v>11287</v>
      </c>
      <c r="B311">
        <v>0</v>
      </c>
      <c r="C311">
        <v>0</v>
      </c>
    </row>
    <row r="312" spans="1:3">
      <c r="A312" t="s">
        <v>11288</v>
      </c>
      <c r="B312">
        <v>0</v>
      </c>
      <c r="C312">
        <v>0</v>
      </c>
    </row>
    <row r="313" spans="1:3">
      <c r="A313" t="s">
        <v>11289</v>
      </c>
      <c r="B313">
        <v>0</v>
      </c>
      <c r="C313">
        <v>0</v>
      </c>
    </row>
    <row r="314" spans="1:3">
      <c r="A314" t="s">
        <v>11290</v>
      </c>
      <c r="B314">
        <v>10100</v>
      </c>
      <c r="C314">
        <v>100</v>
      </c>
    </row>
    <row r="315" spans="1:3">
      <c r="A315" t="s">
        <v>11291</v>
      </c>
      <c r="B315">
        <v>0</v>
      </c>
      <c r="C315">
        <v>0</v>
      </c>
    </row>
    <row r="316" spans="1:3">
      <c r="A316" t="s">
        <v>11292</v>
      </c>
      <c r="B316">
        <v>0</v>
      </c>
      <c r="C316">
        <v>0</v>
      </c>
    </row>
    <row r="317" spans="1:3">
      <c r="A317" t="s">
        <v>11293</v>
      </c>
      <c r="B317">
        <v>0</v>
      </c>
      <c r="C317">
        <v>0</v>
      </c>
    </row>
    <row r="318" spans="1:3">
      <c r="A318" t="s">
        <v>11294</v>
      </c>
      <c r="B318">
        <v>10100</v>
      </c>
      <c r="C318">
        <v>100</v>
      </c>
    </row>
    <row r="319" spans="1:3">
      <c r="A319" t="s">
        <v>11295</v>
      </c>
      <c r="B319">
        <v>0</v>
      </c>
      <c r="C319">
        <v>0</v>
      </c>
    </row>
    <row r="320" spans="1:3">
      <c r="A320" t="s">
        <v>11296</v>
      </c>
      <c r="B320">
        <v>0</v>
      </c>
      <c r="C320">
        <v>0</v>
      </c>
    </row>
    <row r="321" spans="1:3">
      <c r="A321" t="s">
        <v>11297</v>
      </c>
      <c r="B321">
        <v>0</v>
      </c>
      <c r="C321">
        <v>0</v>
      </c>
    </row>
    <row r="322" spans="1:3">
      <c r="A322" t="s">
        <v>11298</v>
      </c>
      <c r="B322">
        <v>10100</v>
      </c>
      <c r="C322">
        <v>100</v>
      </c>
    </row>
    <row r="323" spans="1:3">
      <c r="A323" t="s">
        <v>11299</v>
      </c>
      <c r="B323">
        <v>0</v>
      </c>
      <c r="C323">
        <v>0</v>
      </c>
    </row>
    <row r="324" spans="1:3">
      <c r="A324" t="s">
        <v>11300</v>
      </c>
      <c r="B324">
        <v>0</v>
      </c>
      <c r="C324">
        <v>0</v>
      </c>
    </row>
    <row r="325" spans="1:3">
      <c r="A325" t="s">
        <v>11301</v>
      </c>
      <c r="B325">
        <v>0</v>
      </c>
      <c r="C325">
        <v>0</v>
      </c>
    </row>
    <row r="326" spans="1:3">
      <c r="A326" t="s">
        <v>11302</v>
      </c>
      <c r="B326">
        <v>10100</v>
      </c>
      <c r="C326">
        <v>100</v>
      </c>
    </row>
    <row r="327" spans="1:3">
      <c r="A327" t="s">
        <v>11303</v>
      </c>
      <c r="B327">
        <v>0</v>
      </c>
      <c r="C327">
        <v>0</v>
      </c>
    </row>
    <row r="328" spans="1:3">
      <c r="A328" t="s">
        <v>11304</v>
      </c>
      <c r="B328">
        <v>0</v>
      </c>
      <c r="C328">
        <v>0</v>
      </c>
    </row>
    <row r="329" spans="1:3">
      <c r="A329" t="s">
        <v>11305</v>
      </c>
      <c r="B329">
        <v>0</v>
      </c>
      <c r="C329">
        <v>0</v>
      </c>
    </row>
    <row r="330" spans="1:3">
      <c r="A330" t="s">
        <v>11306</v>
      </c>
      <c r="B330">
        <v>10100</v>
      </c>
      <c r="C330">
        <v>100</v>
      </c>
    </row>
    <row r="331" spans="1:3">
      <c r="A331" t="s">
        <v>11307</v>
      </c>
      <c r="B331">
        <v>10059.889976501465</v>
      </c>
      <c r="C331">
        <v>99.602874755859375</v>
      </c>
    </row>
    <row r="332" spans="1:3">
      <c r="A332" t="s">
        <v>11308</v>
      </c>
      <c r="B332">
        <v>0</v>
      </c>
      <c r="C332">
        <v>0</v>
      </c>
    </row>
    <row r="333" spans="1:3">
      <c r="A333" t="s">
        <v>11309</v>
      </c>
      <c r="B333">
        <v>0</v>
      </c>
      <c r="C333">
        <v>0</v>
      </c>
    </row>
    <row r="334" spans="1:3">
      <c r="A334" t="s">
        <v>11310</v>
      </c>
      <c r="B334">
        <v>0</v>
      </c>
      <c r="C334">
        <v>0</v>
      </c>
    </row>
    <row r="335" spans="1:3">
      <c r="A335" t="s">
        <v>11311</v>
      </c>
      <c r="B335">
        <v>8200</v>
      </c>
      <c r="C335">
        <v>89.13043212890625</v>
      </c>
    </row>
    <row r="336" spans="1:3">
      <c r="A336" t="s">
        <v>11312</v>
      </c>
      <c r="B336">
        <v>0</v>
      </c>
      <c r="C336">
        <v>0</v>
      </c>
    </row>
    <row r="337" spans="1:3">
      <c r="A337" t="s">
        <v>11313</v>
      </c>
      <c r="B337">
        <v>0</v>
      </c>
      <c r="C337">
        <v>0</v>
      </c>
    </row>
    <row r="338" spans="1:3">
      <c r="A338" t="s">
        <v>11314</v>
      </c>
      <c r="B338">
        <v>0</v>
      </c>
      <c r="C338">
        <v>0</v>
      </c>
    </row>
    <row r="339" spans="1:3">
      <c r="A339" t="s">
        <v>11315</v>
      </c>
      <c r="B339">
        <v>9200</v>
      </c>
      <c r="C339">
        <v>100</v>
      </c>
    </row>
    <row r="340" spans="1:3">
      <c r="A340" t="s">
        <v>11316</v>
      </c>
      <c r="B340">
        <v>0</v>
      </c>
      <c r="C340">
        <v>0</v>
      </c>
    </row>
    <row r="341" spans="1:3">
      <c r="A341" t="s">
        <v>11317</v>
      </c>
      <c r="B341">
        <v>0</v>
      </c>
      <c r="C341">
        <v>0</v>
      </c>
    </row>
    <row r="342" spans="1:3">
      <c r="A342" t="s">
        <v>11318</v>
      </c>
      <c r="B342">
        <v>0</v>
      </c>
      <c r="C342">
        <v>0</v>
      </c>
    </row>
    <row r="343" spans="1:3">
      <c r="A343" t="s">
        <v>11319</v>
      </c>
      <c r="B343">
        <v>9175</v>
      </c>
      <c r="C343">
        <v>99.728263854980469</v>
      </c>
    </row>
    <row r="344" spans="1:3">
      <c r="A344" t="s">
        <v>11320</v>
      </c>
      <c r="B344">
        <v>0</v>
      </c>
      <c r="C344">
        <v>0</v>
      </c>
    </row>
    <row r="345" spans="1:3">
      <c r="A345" t="s">
        <v>11321</v>
      </c>
      <c r="B345">
        <v>0</v>
      </c>
      <c r="C345">
        <v>0</v>
      </c>
    </row>
    <row r="346" spans="1:3">
      <c r="A346" t="s">
        <v>11322</v>
      </c>
      <c r="B346">
        <v>0</v>
      </c>
      <c r="C346">
        <v>0</v>
      </c>
    </row>
    <row r="347" spans="1:3">
      <c r="A347" t="s">
        <v>11323</v>
      </c>
      <c r="B347">
        <v>9200</v>
      </c>
      <c r="C347">
        <v>100</v>
      </c>
    </row>
    <row r="348" spans="1:3">
      <c r="A348" t="s">
        <v>11324</v>
      </c>
      <c r="B348">
        <v>0</v>
      </c>
      <c r="C348">
        <v>0</v>
      </c>
    </row>
    <row r="349" spans="1:3">
      <c r="A349" t="s">
        <v>11325</v>
      </c>
      <c r="B349">
        <v>0</v>
      </c>
      <c r="C349">
        <v>0</v>
      </c>
    </row>
    <row r="350" spans="1:3">
      <c r="A350" t="s">
        <v>11326</v>
      </c>
      <c r="B350">
        <v>0</v>
      </c>
      <c r="C350">
        <v>0</v>
      </c>
    </row>
    <row r="351" spans="1:3">
      <c r="A351" t="s">
        <v>11327</v>
      </c>
      <c r="B351">
        <v>9200</v>
      </c>
      <c r="C351">
        <v>100</v>
      </c>
    </row>
    <row r="352" spans="1:3">
      <c r="A352" t="s">
        <v>11328</v>
      </c>
      <c r="B352">
        <v>0</v>
      </c>
      <c r="C352">
        <v>0</v>
      </c>
    </row>
    <row r="353" spans="1:3">
      <c r="A353" t="s">
        <v>11329</v>
      </c>
      <c r="B353">
        <v>0</v>
      </c>
      <c r="C353">
        <v>0</v>
      </c>
    </row>
    <row r="354" spans="1:3">
      <c r="A354" t="s">
        <v>11330</v>
      </c>
      <c r="B354">
        <v>0</v>
      </c>
      <c r="C354">
        <v>0</v>
      </c>
    </row>
    <row r="355" spans="1:3">
      <c r="A355" t="s">
        <v>11331</v>
      </c>
      <c r="B355">
        <v>9200</v>
      </c>
      <c r="C355">
        <v>100</v>
      </c>
    </row>
    <row r="356" spans="1:3">
      <c r="A356" t="s">
        <v>11332</v>
      </c>
      <c r="B356">
        <v>0</v>
      </c>
      <c r="C356">
        <v>0</v>
      </c>
    </row>
    <row r="357" spans="1:3">
      <c r="A357" t="s">
        <v>11333</v>
      </c>
      <c r="B357">
        <v>0</v>
      </c>
      <c r="C357">
        <v>0</v>
      </c>
    </row>
    <row r="358" spans="1:3">
      <c r="A358" t="s">
        <v>11334</v>
      </c>
      <c r="B358">
        <v>0</v>
      </c>
      <c r="C358">
        <v>0</v>
      </c>
    </row>
    <row r="359" spans="1:3">
      <c r="A359" t="s">
        <v>11335</v>
      </c>
      <c r="B359">
        <v>9200</v>
      </c>
      <c r="C359">
        <v>100</v>
      </c>
    </row>
    <row r="360" spans="1:3">
      <c r="A360" t="s">
        <v>11336</v>
      </c>
      <c r="B360">
        <v>0</v>
      </c>
      <c r="C360">
        <v>0</v>
      </c>
    </row>
    <row r="361" spans="1:3">
      <c r="A361" t="s">
        <v>11337</v>
      </c>
      <c r="B361">
        <v>0</v>
      </c>
      <c r="C361">
        <v>0</v>
      </c>
    </row>
    <row r="362" spans="1:3">
      <c r="A362" t="s">
        <v>11338</v>
      </c>
      <c r="B362">
        <v>0</v>
      </c>
      <c r="C362">
        <v>0</v>
      </c>
    </row>
    <row r="363" spans="1:3">
      <c r="A363" t="s">
        <v>11339</v>
      </c>
      <c r="B363">
        <v>9200</v>
      </c>
      <c r="C363">
        <v>100</v>
      </c>
    </row>
    <row r="364" spans="1:3">
      <c r="A364" t="s">
        <v>11340</v>
      </c>
      <c r="B364">
        <v>0</v>
      </c>
      <c r="C364">
        <v>0</v>
      </c>
    </row>
    <row r="365" spans="1:3">
      <c r="A365" t="s">
        <v>11341</v>
      </c>
      <c r="B365">
        <v>0</v>
      </c>
      <c r="C365">
        <v>0</v>
      </c>
    </row>
    <row r="366" spans="1:3">
      <c r="A366" t="s">
        <v>11342</v>
      </c>
      <c r="B366">
        <v>0</v>
      </c>
      <c r="C366">
        <v>0</v>
      </c>
    </row>
    <row r="367" spans="1:3">
      <c r="A367" t="s">
        <v>11343</v>
      </c>
      <c r="B367">
        <v>9200</v>
      </c>
      <c r="C367">
        <v>100</v>
      </c>
    </row>
    <row r="368" spans="1:3">
      <c r="A368" t="s">
        <v>11344</v>
      </c>
      <c r="B368">
        <v>0</v>
      </c>
      <c r="C368">
        <v>0</v>
      </c>
    </row>
    <row r="369" spans="1:3">
      <c r="A369" t="s">
        <v>11345</v>
      </c>
      <c r="B369">
        <v>0</v>
      </c>
      <c r="C369">
        <v>0</v>
      </c>
    </row>
    <row r="370" spans="1:3">
      <c r="A370" t="s">
        <v>11346</v>
      </c>
      <c r="B370">
        <v>0</v>
      </c>
      <c r="C370">
        <v>0</v>
      </c>
    </row>
    <row r="371" spans="1:3">
      <c r="A371" t="s">
        <v>11347</v>
      </c>
      <c r="B371">
        <v>9175</v>
      </c>
      <c r="C371">
        <v>99.728263854980469</v>
      </c>
    </row>
    <row r="372" spans="1:3">
      <c r="A372" t="s">
        <v>11348</v>
      </c>
      <c r="B372">
        <v>0</v>
      </c>
      <c r="C372">
        <v>0</v>
      </c>
    </row>
    <row r="373" spans="1:3">
      <c r="A373" t="s">
        <v>11349</v>
      </c>
      <c r="B373">
        <v>0</v>
      </c>
      <c r="C373">
        <v>0</v>
      </c>
    </row>
    <row r="374" spans="1:3">
      <c r="A374" t="s">
        <v>11350</v>
      </c>
      <c r="B374">
        <v>0</v>
      </c>
      <c r="C374">
        <v>0</v>
      </c>
    </row>
    <row r="375" spans="1:3">
      <c r="A375" t="s">
        <v>11351</v>
      </c>
      <c r="B375">
        <v>9200</v>
      </c>
      <c r="C375">
        <v>100</v>
      </c>
    </row>
    <row r="376" spans="1:3">
      <c r="A376" t="s">
        <v>11352</v>
      </c>
      <c r="B376">
        <v>0</v>
      </c>
      <c r="C376">
        <v>0</v>
      </c>
    </row>
    <row r="377" spans="1:3">
      <c r="A377" t="s">
        <v>11353</v>
      </c>
      <c r="B377">
        <v>0</v>
      </c>
      <c r="C377">
        <v>0</v>
      </c>
    </row>
    <row r="378" spans="1:3">
      <c r="A378" t="s">
        <v>11354</v>
      </c>
      <c r="B378">
        <v>0</v>
      </c>
      <c r="C378">
        <v>0</v>
      </c>
    </row>
    <row r="379" spans="1:3">
      <c r="A379" t="s">
        <v>11355</v>
      </c>
      <c r="B379">
        <v>9200</v>
      </c>
      <c r="C379">
        <v>100</v>
      </c>
    </row>
    <row r="380" spans="1:3">
      <c r="A380" t="s">
        <v>11356</v>
      </c>
      <c r="B380">
        <v>0</v>
      </c>
      <c r="C380">
        <v>0</v>
      </c>
    </row>
    <row r="381" spans="1:3">
      <c r="A381" t="s">
        <v>11357</v>
      </c>
      <c r="B381">
        <v>0</v>
      </c>
      <c r="C381">
        <v>0</v>
      </c>
    </row>
    <row r="382" spans="1:3">
      <c r="A382" t="s">
        <v>11358</v>
      </c>
      <c r="B382">
        <v>0</v>
      </c>
      <c r="C382">
        <v>0</v>
      </c>
    </row>
    <row r="383" spans="1:3">
      <c r="A383" t="s">
        <v>11359</v>
      </c>
      <c r="B383">
        <v>9200</v>
      </c>
      <c r="C383">
        <v>100</v>
      </c>
    </row>
    <row r="384" spans="1:3">
      <c r="A384" t="s">
        <v>11360</v>
      </c>
      <c r="B384">
        <v>0</v>
      </c>
      <c r="C384">
        <v>0</v>
      </c>
    </row>
    <row r="385" spans="1:3">
      <c r="A385" t="s">
        <v>11361</v>
      </c>
      <c r="B385">
        <v>0</v>
      </c>
      <c r="C385">
        <v>0</v>
      </c>
    </row>
    <row r="386" spans="1:3">
      <c r="A386" t="s">
        <v>11362</v>
      </c>
      <c r="B386">
        <v>0</v>
      </c>
      <c r="C386">
        <v>0</v>
      </c>
    </row>
    <row r="387" spans="1:3">
      <c r="A387" t="s">
        <v>11363</v>
      </c>
      <c r="B387">
        <v>9200</v>
      </c>
      <c r="C387">
        <v>100</v>
      </c>
    </row>
    <row r="388" spans="1:3">
      <c r="A388" t="s">
        <v>11364</v>
      </c>
      <c r="B388">
        <v>0</v>
      </c>
      <c r="C388">
        <v>0</v>
      </c>
    </row>
    <row r="389" spans="1:3">
      <c r="A389" t="s">
        <v>11365</v>
      </c>
      <c r="B389">
        <v>0</v>
      </c>
      <c r="C389">
        <v>0</v>
      </c>
    </row>
    <row r="390" spans="1:3">
      <c r="A390" t="s">
        <v>11366</v>
      </c>
      <c r="B390">
        <v>0</v>
      </c>
      <c r="C390">
        <v>0</v>
      </c>
    </row>
    <row r="391" spans="1:3">
      <c r="A391" t="s">
        <v>11367</v>
      </c>
      <c r="B391">
        <v>9200</v>
      </c>
      <c r="C391">
        <v>100</v>
      </c>
    </row>
    <row r="392" spans="1:3">
      <c r="A392" t="s">
        <v>11368</v>
      </c>
      <c r="B392">
        <v>0</v>
      </c>
      <c r="C392">
        <v>0</v>
      </c>
    </row>
    <row r="393" spans="1:3">
      <c r="A393" t="s">
        <v>11369</v>
      </c>
      <c r="B393">
        <v>0</v>
      </c>
      <c r="C393">
        <v>0</v>
      </c>
    </row>
    <row r="394" spans="1:3">
      <c r="A394" t="s">
        <v>11370</v>
      </c>
      <c r="B394">
        <v>0</v>
      </c>
      <c r="C394">
        <v>0</v>
      </c>
    </row>
    <row r="395" spans="1:3">
      <c r="A395" t="s">
        <v>11371</v>
      </c>
      <c r="B395">
        <v>9200</v>
      </c>
      <c r="C395">
        <v>100</v>
      </c>
    </row>
    <row r="396" spans="1:3">
      <c r="A396" t="s">
        <v>11372</v>
      </c>
      <c r="B396">
        <v>0</v>
      </c>
      <c r="C396">
        <v>0</v>
      </c>
    </row>
    <row r="397" spans="1:3">
      <c r="A397" t="s">
        <v>11373</v>
      </c>
      <c r="B397">
        <v>0</v>
      </c>
      <c r="C397">
        <v>0</v>
      </c>
    </row>
    <row r="398" spans="1:3">
      <c r="A398" t="s">
        <v>11374</v>
      </c>
      <c r="B398">
        <v>0</v>
      </c>
      <c r="C398">
        <v>0</v>
      </c>
    </row>
    <row r="399" spans="1:3">
      <c r="A399" t="s">
        <v>11375</v>
      </c>
      <c r="B399">
        <v>9200</v>
      </c>
      <c r="C399">
        <v>100</v>
      </c>
    </row>
    <row r="400" spans="1:3">
      <c r="A400" t="s">
        <v>11376</v>
      </c>
      <c r="B400">
        <v>0</v>
      </c>
      <c r="C400">
        <v>0</v>
      </c>
    </row>
    <row r="401" spans="1:3">
      <c r="A401" t="s">
        <v>11377</v>
      </c>
      <c r="B401">
        <v>0</v>
      </c>
      <c r="C401">
        <v>0</v>
      </c>
    </row>
    <row r="402" spans="1:3">
      <c r="A402" t="s">
        <v>11378</v>
      </c>
      <c r="B402">
        <v>0</v>
      </c>
      <c r="C402">
        <v>0</v>
      </c>
    </row>
    <row r="403" spans="1:3">
      <c r="A403" t="s">
        <v>11379</v>
      </c>
      <c r="B403">
        <v>9200</v>
      </c>
      <c r="C403">
        <v>100</v>
      </c>
    </row>
    <row r="404" spans="1:3">
      <c r="A404" t="s">
        <v>11380</v>
      </c>
      <c r="B404">
        <v>0</v>
      </c>
      <c r="C404">
        <v>0</v>
      </c>
    </row>
    <row r="405" spans="1:3">
      <c r="A405" t="s">
        <v>11381</v>
      </c>
      <c r="B405">
        <v>0</v>
      </c>
      <c r="C405">
        <v>0</v>
      </c>
    </row>
    <row r="406" spans="1:3">
      <c r="A406" t="s">
        <v>11382</v>
      </c>
      <c r="B406">
        <v>0</v>
      </c>
      <c r="C406">
        <v>0</v>
      </c>
    </row>
    <row r="407" spans="1:3">
      <c r="A407" t="s">
        <v>11383</v>
      </c>
      <c r="B407">
        <v>9200</v>
      </c>
      <c r="C407">
        <v>100</v>
      </c>
    </row>
    <row r="408" spans="1:3">
      <c r="A408" t="s">
        <v>11384</v>
      </c>
      <c r="B408">
        <v>0</v>
      </c>
      <c r="C408">
        <v>0</v>
      </c>
    </row>
    <row r="409" spans="1:3">
      <c r="A409" t="s">
        <v>11385</v>
      </c>
      <c r="B409">
        <v>0</v>
      </c>
      <c r="C409">
        <v>0</v>
      </c>
    </row>
    <row r="410" spans="1:3">
      <c r="A410" t="s">
        <v>11386</v>
      </c>
      <c r="B410">
        <v>0</v>
      </c>
      <c r="C410">
        <v>0</v>
      </c>
    </row>
    <row r="411" spans="1:3">
      <c r="A411" t="s">
        <v>11387</v>
      </c>
      <c r="B411">
        <v>9200</v>
      </c>
      <c r="C411">
        <v>100</v>
      </c>
    </row>
    <row r="412" spans="1:3">
      <c r="A412" t="s">
        <v>11388</v>
      </c>
      <c r="B412">
        <v>0</v>
      </c>
      <c r="C412">
        <v>0</v>
      </c>
    </row>
    <row r="413" spans="1:3">
      <c r="A413" t="s">
        <v>11389</v>
      </c>
      <c r="B413">
        <v>0</v>
      </c>
      <c r="C413">
        <v>0</v>
      </c>
    </row>
    <row r="414" spans="1:3">
      <c r="A414" t="s">
        <v>11390</v>
      </c>
      <c r="B414">
        <v>0</v>
      </c>
      <c r="C414">
        <v>0</v>
      </c>
    </row>
    <row r="415" spans="1:3">
      <c r="A415" t="s">
        <v>11391</v>
      </c>
      <c r="B415">
        <v>9200</v>
      </c>
      <c r="C415">
        <v>100</v>
      </c>
    </row>
    <row r="416" spans="1:3">
      <c r="A416" t="s">
        <v>11392</v>
      </c>
      <c r="B416">
        <v>0</v>
      </c>
      <c r="C416">
        <v>0</v>
      </c>
    </row>
    <row r="417" spans="1:3">
      <c r="A417" t="s">
        <v>11393</v>
      </c>
      <c r="B417">
        <v>0</v>
      </c>
      <c r="C417">
        <v>0</v>
      </c>
    </row>
    <row r="418" spans="1:3">
      <c r="A418" t="s">
        <v>11394</v>
      </c>
      <c r="B418">
        <v>0</v>
      </c>
      <c r="C418">
        <v>0</v>
      </c>
    </row>
    <row r="419" spans="1:3">
      <c r="A419" t="s">
        <v>11395</v>
      </c>
      <c r="B419">
        <v>9200</v>
      </c>
      <c r="C419">
        <v>100</v>
      </c>
    </row>
    <row r="420" spans="1:3">
      <c r="A420" t="s">
        <v>11396</v>
      </c>
      <c r="B420">
        <v>0</v>
      </c>
      <c r="C420">
        <v>0</v>
      </c>
    </row>
    <row r="421" spans="1:3">
      <c r="A421" t="s">
        <v>11397</v>
      </c>
      <c r="B421">
        <v>0</v>
      </c>
      <c r="C421">
        <v>0</v>
      </c>
    </row>
    <row r="422" spans="1:3">
      <c r="A422" t="s">
        <v>11398</v>
      </c>
      <c r="B422">
        <v>0</v>
      </c>
      <c r="C422">
        <v>0</v>
      </c>
    </row>
    <row r="423" spans="1:3">
      <c r="A423" t="s">
        <v>11399</v>
      </c>
      <c r="B423">
        <v>9200</v>
      </c>
      <c r="C423">
        <v>100</v>
      </c>
    </row>
    <row r="424" spans="1:3">
      <c r="A424" t="s">
        <v>11400</v>
      </c>
      <c r="B424">
        <v>0</v>
      </c>
      <c r="C424">
        <v>0</v>
      </c>
    </row>
    <row r="425" spans="1:3">
      <c r="A425" t="s">
        <v>11401</v>
      </c>
      <c r="B425">
        <v>0</v>
      </c>
      <c r="C425">
        <v>0</v>
      </c>
    </row>
    <row r="426" spans="1:3">
      <c r="A426" t="s">
        <v>11402</v>
      </c>
      <c r="B426">
        <v>0</v>
      </c>
      <c r="C426">
        <v>0</v>
      </c>
    </row>
    <row r="427" spans="1:3">
      <c r="A427" t="s">
        <v>11403</v>
      </c>
      <c r="B427">
        <v>9200</v>
      </c>
      <c r="C427">
        <v>100</v>
      </c>
    </row>
    <row r="428" spans="1:3">
      <c r="A428" t="s">
        <v>11404</v>
      </c>
      <c r="B428">
        <v>0</v>
      </c>
      <c r="C428">
        <v>0</v>
      </c>
    </row>
    <row r="429" spans="1:3">
      <c r="A429" t="s">
        <v>11405</v>
      </c>
      <c r="B429">
        <v>0</v>
      </c>
      <c r="C429">
        <v>0</v>
      </c>
    </row>
    <row r="430" spans="1:3">
      <c r="A430" t="s">
        <v>11406</v>
      </c>
      <c r="B430">
        <v>0</v>
      </c>
      <c r="C430">
        <v>0</v>
      </c>
    </row>
    <row r="431" spans="1:3">
      <c r="A431" t="s">
        <v>11407</v>
      </c>
      <c r="B431">
        <v>9200</v>
      </c>
      <c r="C431">
        <v>100</v>
      </c>
    </row>
    <row r="432" spans="1:3">
      <c r="A432" t="s">
        <v>11408</v>
      </c>
      <c r="B432">
        <v>0</v>
      </c>
      <c r="C432">
        <v>0</v>
      </c>
    </row>
    <row r="433" spans="1:3">
      <c r="A433" t="s">
        <v>11409</v>
      </c>
      <c r="B433">
        <v>0</v>
      </c>
      <c r="C433">
        <v>0</v>
      </c>
    </row>
    <row r="434" spans="1:3">
      <c r="A434" t="s">
        <v>11410</v>
      </c>
      <c r="B434">
        <v>0</v>
      </c>
      <c r="C434">
        <v>0</v>
      </c>
    </row>
    <row r="435" spans="1:3">
      <c r="A435" t="s">
        <v>11411</v>
      </c>
      <c r="B435">
        <v>9200</v>
      </c>
      <c r="C435">
        <v>100</v>
      </c>
    </row>
    <row r="436" spans="1:3">
      <c r="A436" t="s">
        <v>11412</v>
      </c>
      <c r="B436">
        <v>0</v>
      </c>
      <c r="C436">
        <v>0</v>
      </c>
    </row>
    <row r="437" spans="1:3">
      <c r="A437" t="s">
        <v>11413</v>
      </c>
      <c r="B437">
        <v>0</v>
      </c>
      <c r="C437">
        <v>0</v>
      </c>
    </row>
    <row r="438" spans="1:3">
      <c r="A438" t="s">
        <v>11414</v>
      </c>
      <c r="B438">
        <v>0</v>
      </c>
      <c r="C438">
        <v>0</v>
      </c>
    </row>
    <row r="439" spans="1:3">
      <c r="A439" t="s">
        <v>11415</v>
      </c>
      <c r="B439">
        <v>9200</v>
      </c>
      <c r="C439">
        <v>100</v>
      </c>
    </row>
    <row r="440" spans="1:3">
      <c r="A440" t="s">
        <v>11416</v>
      </c>
      <c r="B440">
        <v>0</v>
      </c>
      <c r="C440">
        <v>0</v>
      </c>
    </row>
    <row r="441" spans="1:3">
      <c r="A441" t="s">
        <v>11417</v>
      </c>
      <c r="B441">
        <v>0</v>
      </c>
      <c r="C441">
        <v>0</v>
      </c>
    </row>
    <row r="442" spans="1:3">
      <c r="A442" t="s">
        <v>11418</v>
      </c>
      <c r="B442">
        <v>0</v>
      </c>
      <c r="C442">
        <v>0</v>
      </c>
    </row>
    <row r="443" spans="1:3">
      <c r="A443" t="s">
        <v>11419</v>
      </c>
      <c r="B443">
        <v>9200</v>
      </c>
      <c r="C443">
        <v>100</v>
      </c>
    </row>
    <row r="444" spans="1:3">
      <c r="A444" t="s">
        <v>11420</v>
      </c>
      <c r="B444">
        <v>1</v>
      </c>
      <c r="C444">
        <v>1.0869565419852734E-2</v>
      </c>
    </row>
    <row r="445" spans="1:3">
      <c r="A445" t="s">
        <v>11421</v>
      </c>
      <c r="B445">
        <v>0</v>
      </c>
      <c r="C445">
        <v>0</v>
      </c>
    </row>
    <row r="446" spans="1:3">
      <c r="A446" t="s">
        <v>11422</v>
      </c>
      <c r="B446">
        <v>1</v>
      </c>
      <c r="C446">
        <v>1.0869565419852734E-2</v>
      </c>
    </row>
    <row r="447" spans="1:3">
      <c r="A447" t="s">
        <v>11423</v>
      </c>
      <c r="B447">
        <v>9125</v>
      </c>
      <c r="C447">
        <v>99.184783935546875</v>
      </c>
    </row>
    <row r="448" spans="1:3">
      <c r="A448" t="s">
        <v>11424</v>
      </c>
      <c r="B448">
        <v>1</v>
      </c>
      <c r="C448">
        <v>1.0869565419852734E-2</v>
      </c>
    </row>
    <row r="449" spans="1:3">
      <c r="A449" t="s">
        <v>11425</v>
      </c>
      <c r="B449">
        <v>0</v>
      </c>
      <c r="C449">
        <v>0</v>
      </c>
    </row>
    <row r="450" spans="1:3">
      <c r="A450" t="s">
        <v>11426</v>
      </c>
      <c r="B450">
        <v>1</v>
      </c>
      <c r="C450">
        <v>1.0869565419852734E-2</v>
      </c>
    </row>
    <row r="451" spans="1:3">
      <c r="A451" t="s">
        <v>11427</v>
      </c>
      <c r="B451">
        <v>9125</v>
      </c>
      <c r="C451">
        <v>99.184783935546875</v>
      </c>
    </row>
    <row r="452" spans="1:3">
      <c r="A452" t="s">
        <v>11428</v>
      </c>
      <c r="B452">
        <v>1</v>
      </c>
      <c r="C452">
        <v>1.0869565419852734E-2</v>
      </c>
    </row>
    <row r="453" spans="1:3">
      <c r="A453" t="s">
        <v>11429</v>
      </c>
      <c r="B453">
        <v>0</v>
      </c>
      <c r="C453">
        <v>0</v>
      </c>
    </row>
    <row r="454" spans="1:3">
      <c r="A454" t="s">
        <v>11430</v>
      </c>
      <c r="B454">
        <v>1</v>
      </c>
      <c r="C454">
        <v>1.0869565419852734E-2</v>
      </c>
    </row>
    <row r="455" spans="1:3">
      <c r="A455" t="s">
        <v>11431</v>
      </c>
      <c r="B455">
        <v>9125</v>
      </c>
      <c r="C455">
        <v>99.184783935546875</v>
      </c>
    </row>
    <row r="456" spans="1:3">
      <c r="A456" t="s">
        <v>11432</v>
      </c>
      <c r="B456">
        <v>0</v>
      </c>
      <c r="C456">
        <v>0</v>
      </c>
    </row>
    <row r="457" spans="1:3">
      <c r="A457" t="s">
        <v>11433</v>
      </c>
      <c r="B457">
        <v>0</v>
      </c>
      <c r="C457">
        <v>0</v>
      </c>
    </row>
    <row r="458" spans="1:3">
      <c r="A458" t="s">
        <v>11434</v>
      </c>
      <c r="B458">
        <v>0</v>
      </c>
      <c r="C458">
        <v>0</v>
      </c>
    </row>
    <row r="459" spans="1:3">
      <c r="A459" t="s">
        <v>11435</v>
      </c>
      <c r="B459">
        <v>9200</v>
      </c>
      <c r="C459">
        <v>100</v>
      </c>
    </row>
    <row r="460" spans="1:3">
      <c r="A460" t="s">
        <v>11436</v>
      </c>
      <c r="B460">
        <v>0</v>
      </c>
      <c r="C460">
        <v>0</v>
      </c>
    </row>
    <row r="461" spans="1:3">
      <c r="A461" t="s">
        <v>11437</v>
      </c>
      <c r="B461">
        <v>0</v>
      </c>
      <c r="C461">
        <v>0</v>
      </c>
    </row>
    <row r="462" spans="1:3">
      <c r="A462" t="s">
        <v>11438</v>
      </c>
      <c r="B462">
        <v>0</v>
      </c>
      <c r="C462">
        <v>0</v>
      </c>
    </row>
    <row r="463" spans="1:3">
      <c r="A463" t="s">
        <v>11439</v>
      </c>
      <c r="B463">
        <v>9200</v>
      </c>
      <c r="C463">
        <v>100</v>
      </c>
    </row>
    <row r="464" spans="1:3">
      <c r="A464" t="s">
        <v>11440</v>
      </c>
      <c r="B464">
        <v>0</v>
      </c>
      <c r="C464">
        <v>0</v>
      </c>
    </row>
    <row r="465" spans="1:3">
      <c r="A465" t="s">
        <v>11441</v>
      </c>
      <c r="B465">
        <v>0</v>
      </c>
      <c r="C465">
        <v>0</v>
      </c>
    </row>
    <row r="466" spans="1:3">
      <c r="A466" t="s">
        <v>11442</v>
      </c>
      <c r="B466">
        <v>0</v>
      </c>
      <c r="C466">
        <v>0</v>
      </c>
    </row>
    <row r="467" spans="1:3">
      <c r="A467" t="s">
        <v>11443</v>
      </c>
      <c r="B467">
        <v>9200</v>
      </c>
      <c r="C467">
        <v>100</v>
      </c>
    </row>
    <row r="468" spans="1:3">
      <c r="A468" t="s">
        <v>11444</v>
      </c>
      <c r="B468">
        <v>0</v>
      </c>
      <c r="C468">
        <v>0</v>
      </c>
    </row>
    <row r="469" spans="1:3">
      <c r="A469" t="s">
        <v>11445</v>
      </c>
      <c r="B469">
        <v>0</v>
      </c>
      <c r="C469">
        <v>0</v>
      </c>
    </row>
    <row r="470" spans="1:3">
      <c r="A470" t="s">
        <v>11446</v>
      </c>
      <c r="B470">
        <v>0</v>
      </c>
      <c r="C470">
        <v>0</v>
      </c>
    </row>
    <row r="471" spans="1:3">
      <c r="A471" t="s">
        <v>11447</v>
      </c>
      <c r="B471">
        <v>9200</v>
      </c>
      <c r="C471">
        <v>100</v>
      </c>
    </row>
    <row r="472" spans="1:3">
      <c r="A472" t="s">
        <v>11448</v>
      </c>
      <c r="B472">
        <v>0</v>
      </c>
      <c r="C472">
        <v>0</v>
      </c>
    </row>
    <row r="473" spans="1:3">
      <c r="A473" t="s">
        <v>11449</v>
      </c>
      <c r="B473">
        <v>0</v>
      </c>
      <c r="C473">
        <v>0</v>
      </c>
    </row>
    <row r="474" spans="1:3">
      <c r="A474" t="s">
        <v>11450</v>
      </c>
      <c r="B474">
        <v>0</v>
      </c>
      <c r="C474">
        <v>0</v>
      </c>
    </row>
    <row r="475" spans="1:3">
      <c r="A475" t="s">
        <v>11451</v>
      </c>
      <c r="B475">
        <v>9200</v>
      </c>
      <c r="C475">
        <v>100</v>
      </c>
    </row>
    <row r="476" spans="1:3">
      <c r="A476" t="s">
        <v>11452</v>
      </c>
      <c r="B476">
        <v>0</v>
      </c>
      <c r="C476">
        <v>0</v>
      </c>
    </row>
    <row r="477" spans="1:3">
      <c r="A477" t="s">
        <v>11453</v>
      </c>
      <c r="B477">
        <v>0</v>
      </c>
      <c r="C477">
        <v>0</v>
      </c>
    </row>
    <row r="478" spans="1:3">
      <c r="A478" t="s">
        <v>11454</v>
      </c>
      <c r="B478">
        <v>0</v>
      </c>
      <c r="C478">
        <v>0</v>
      </c>
    </row>
    <row r="479" spans="1:3">
      <c r="A479" t="s">
        <v>11455</v>
      </c>
      <c r="B479">
        <v>9200</v>
      </c>
      <c r="C479">
        <v>100</v>
      </c>
    </row>
    <row r="480" spans="1:3">
      <c r="A480" t="s">
        <v>11456</v>
      </c>
      <c r="B480">
        <v>0</v>
      </c>
      <c r="C480">
        <v>0</v>
      </c>
    </row>
    <row r="481" spans="1:3">
      <c r="A481" t="s">
        <v>11457</v>
      </c>
      <c r="B481">
        <v>0</v>
      </c>
      <c r="C481">
        <v>0</v>
      </c>
    </row>
    <row r="482" spans="1:3">
      <c r="A482" t="s">
        <v>11458</v>
      </c>
      <c r="B482">
        <v>0</v>
      </c>
      <c r="C482">
        <v>0</v>
      </c>
    </row>
    <row r="483" spans="1:3">
      <c r="A483" t="s">
        <v>11459</v>
      </c>
      <c r="B483">
        <v>9200</v>
      </c>
      <c r="C483">
        <v>100</v>
      </c>
    </row>
    <row r="484" spans="1:3">
      <c r="A484" t="s">
        <v>11460</v>
      </c>
      <c r="B484">
        <v>0</v>
      </c>
      <c r="C484">
        <v>0</v>
      </c>
    </row>
    <row r="485" spans="1:3">
      <c r="A485" t="s">
        <v>11461</v>
      </c>
      <c r="B485">
        <v>0</v>
      </c>
      <c r="C485">
        <v>0</v>
      </c>
    </row>
    <row r="486" spans="1:3">
      <c r="A486" t="s">
        <v>11462</v>
      </c>
      <c r="B486">
        <v>0</v>
      </c>
      <c r="C486">
        <v>0</v>
      </c>
    </row>
    <row r="487" spans="1:3">
      <c r="A487" t="s">
        <v>11463</v>
      </c>
      <c r="B487">
        <v>9200</v>
      </c>
      <c r="C487">
        <v>100</v>
      </c>
    </row>
    <row r="488" spans="1:3">
      <c r="A488" t="s">
        <v>11464</v>
      </c>
      <c r="B488">
        <v>0</v>
      </c>
      <c r="C488">
        <v>0</v>
      </c>
    </row>
    <row r="489" spans="1:3">
      <c r="A489" t="s">
        <v>11465</v>
      </c>
      <c r="B489">
        <v>0</v>
      </c>
      <c r="C489">
        <v>0</v>
      </c>
    </row>
    <row r="490" spans="1:3">
      <c r="A490" t="s">
        <v>11466</v>
      </c>
      <c r="B490">
        <v>0</v>
      </c>
      <c r="C490">
        <v>0</v>
      </c>
    </row>
    <row r="491" spans="1:3">
      <c r="A491" t="s">
        <v>11467</v>
      </c>
      <c r="B491">
        <v>9200</v>
      </c>
      <c r="C491">
        <v>100</v>
      </c>
    </row>
    <row r="492" spans="1:3">
      <c r="A492" t="s">
        <v>11468</v>
      </c>
      <c r="B492">
        <v>0</v>
      </c>
      <c r="C492">
        <v>0</v>
      </c>
    </row>
    <row r="493" spans="1:3">
      <c r="A493" t="s">
        <v>11469</v>
      </c>
      <c r="B493">
        <v>0</v>
      </c>
      <c r="C493">
        <v>0</v>
      </c>
    </row>
    <row r="494" spans="1:3">
      <c r="A494" t="s">
        <v>11470</v>
      </c>
      <c r="B494">
        <v>0</v>
      </c>
      <c r="C494">
        <v>0</v>
      </c>
    </row>
    <row r="495" spans="1:3">
      <c r="A495" t="s">
        <v>11471</v>
      </c>
      <c r="B495">
        <v>9200</v>
      </c>
      <c r="C495">
        <v>100</v>
      </c>
    </row>
    <row r="496" spans="1:3">
      <c r="A496" t="s">
        <v>11472</v>
      </c>
      <c r="B496">
        <v>9120.0199584960938</v>
      </c>
      <c r="C496">
        <v>99.130653381347656</v>
      </c>
    </row>
    <row r="497" spans="1:3">
      <c r="A497" t="s">
        <v>11473</v>
      </c>
      <c r="B497">
        <v>0</v>
      </c>
      <c r="C497">
        <v>0</v>
      </c>
    </row>
    <row r="498" spans="1:3">
      <c r="A498" t="s">
        <v>11474</v>
      </c>
      <c r="B498">
        <v>0</v>
      </c>
      <c r="C498">
        <v>0</v>
      </c>
    </row>
    <row r="499" spans="1:3">
      <c r="A499" t="s">
        <v>11475</v>
      </c>
      <c r="B499">
        <v>0</v>
      </c>
      <c r="C499">
        <v>0</v>
      </c>
    </row>
    <row r="500" spans="1:3">
      <c r="A500" t="s">
        <v>11476</v>
      </c>
      <c r="B500">
        <v>10150</v>
      </c>
      <c r="C500">
        <v>84.583335876464844</v>
      </c>
    </row>
    <row r="501" spans="1:3">
      <c r="A501" t="s">
        <v>11477</v>
      </c>
      <c r="B501">
        <v>0</v>
      </c>
      <c r="C501">
        <v>0</v>
      </c>
    </row>
    <row r="502" spans="1:3">
      <c r="A502" t="s">
        <v>11478</v>
      </c>
      <c r="B502">
        <v>0</v>
      </c>
      <c r="C502">
        <v>0</v>
      </c>
    </row>
    <row r="503" spans="1:3">
      <c r="A503" t="s">
        <v>11479</v>
      </c>
      <c r="B503">
        <v>0</v>
      </c>
      <c r="C503">
        <v>0</v>
      </c>
    </row>
    <row r="504" spans="1:3">
      <c r="A504" t="s">
        <v>11480</v>
      </c>
      <c r="B504">
        <v>11975</v>
      </c>
      <c r="C504">
        <v>99.791664123535156</v>
      </c>
    </row>
    <row r="505" spans="1:3">
      <c r="A505" t="s">
        <v>11481</v>
      </c>
      <c r="B505">
        <v>0</v>
      </c>
      <c r="C505">
        <v>0</v>
      </c>
    </row>
    <row r="506" spans="1:3">
      <c r="A506" t="s">
        <v>11482</v>
      </c>
      <c r="B506">
        <v>0</v>
      </c>
      <c r="C506">
        <v>0</v>
      </c>
    </row>
    <row r="507" spans="1:3">
      <c r="A507" t="s">
        <v>11483</v>
      </c>
      <c r="B507">
        <v>0</v>
      </c>
      <c r="C507">
        <v>0</v>
      </c>
    </row>
    <row r="508" spans="1:3">
      <c r="A508" t="s">
        <v>11484</v>
      </c>
      <c r="B508">
        <v>11975</v>
      </c>
      <c r="C508">
        <v>99.791664123535156</v>
      </c>
    </row>
    <row r="509" spans="1:3">
      <c r="A509" t="s">
        <v>11485</v>
      </c>
      <c r="B509">
        <v>0</v>
      </c>
      <c r="C509">
        <v>0</v>
      </c>
    </row>
    <row r="510" spans="1:3">
      <c r="A510" t="s">
        <v>11486</v>
      </c>
      <c r="B510">
        <v>0</v>
      </c>
      <c r="C510">
        <v>0</v>
      </c>
    </row>
    <row r="511" spans="1:3">
      <c r="A511" t="s">
        <v>11487</v>
      </c>
      <c r="B511">
        <v>0</v>
      </c>
      <c r="C511">
        <v>0</v>
      </c>
    </row>
    <row r="512" spans="1:3">
      <c r="A512" t="s">
        <v>11488</v>
      </c>
      <c r="B512">
        <v>11975</v>
      </c>
      <c r="C512">
        <v>99.791664123535156</v>
      </c>
    </row>
    <row r="513" spans="1:3">
      <c r="A513" t="s">
        <v>11489</v>
      </c>
      <c r="B513">
        <v>0</v>
      </c>
      <c r="C513">
        <v>0</v>
      </c>
    </row>
    <row r="514" spans="1:3">
      <c r="A514" t="s">
        <v>11490</v>
      </c>
      <c r="B514">
        <v>0</v>
      </c>
      <c r="C514">
        <v>0</v>
      </c>
    </row>
    <row r="515" spans="1:3">
      <c r="A515" t="s">
        <v>11491</v>
      </c>
      <c r="B515">
        <v>0</v>
      </c>
      <c r="C515">
        <v>0</v>
      </c>
    </row>
    <row r="516" spans="1:3">
      <c r="A516" t="s">
        <v>11492</v>
      </c>
      <c r="B516">
        <v>12000</v>
      </c>
      <c r="C516">
        <v>100</v>
      </c>
    </row>
    <row r="517" spans="1:3">
      <c r="A517" t="s">
        <v>11493</v>
      </c>
      <c r="B517">
        <v>0</v>
      </c>
      <c r="C517">
        <v>0</v>
      </c>
    </row>
    <row r="518" spans="1:3">
      <c r="A518" t="s">
        <v>11494</v>
      </c>
      <c r="B518">
        <v>0</v>
      </c>
      <c r="C518">
        <v>0</v>
      </c>
    </row>
    <row r="519" spans="1:3">
      <c r="A519" t="s">
        <v>11495</v>
      </c>
      <c r="B519">
        <v>0</v>
      </c>
      <c r="C519">
        <v>0</v>
      </c>
    </row>
    <row r="520" spans="1:3">
      <c r="A520" t="s">
        <v>11496</v>
      </c>
      <c r="B520">
        <v>12000</v>
      </c>
      <c r="C520">
        <v>100</v>
      </c>
    </row>
    <row r="521" spans="1:3">
      <c r="A521" t="s">
        <v>11497</v>
      </c>
      <c r="B521">
        <v>0</v>
      </c>
      <c r="C521">
        <v>0</v>
      </c>
    </row>
    <row r="522" spans="1:3">
      <c r="A522" t="s">
        <v>11498</v>
      </c>
      <c r="B522">
        <v>0</v>
      </c>
      <c r="C522">
        <v>0</v>
      </c>
    </row>
    <row r="523" spans="1:3">
      <c r="A523" t="s">
        <v>11499</v>
      </c>
      <c r="B523">
        <v>0</v>
      </c>
      <c r="C523">
        <v>0</v>
      </c>
    </row>
    <row r="524" spans="1:3">
      <c r="A524" t="s">
        <v>11500</v>
      </c>
      <c r="B524">
        <v>12000</v>
      </c>
      <c r="C524">
        <v>100</v>
      </c>
    </row>
    <row r="525" spans="1:3">
      <c r="A525" t="s">
        <v>11501</v>
      </c>
      <c r="B525">
        <v>0</v>
      </c>
      <c r="C525">
        <v>0</v>
      </c>
    </row>
    <row r="526" spans="1:3">
      <c r="A526" t="s">
        <v>11502</v>
      </c>
      <c r="B526">
        <v>0</v>
      </c>
      <c r="C526">
        <v>0</v>
      </c>
    </row>
    <row r="527" spans="1:3">
      <c r="A527" t="s">
        <v>11503</v>
      </c>
      <c r="B527">
        <v>0</v>
      </c>
      <c r="C527">
        <v>0</v>
      </c>
    </row>
    <row r="528" spans="1:3">
      <c r="A528" t="s">
        <v>11504</v>
      </c>
      <c r="B528">
        <v>11975</v>
      </c>
      <c r="C528">
        <v>99.791664123535156</v>
      </c>
    </row>
    <row r="529" spans="1:3">
      <c r="A529" t="s">
        <v>11505</v>
      </c>
      <c r="B529">
        <v>0</v>
      </c>
      <c r="C529">
        <v>0</v>
      </c>
    </row>
    <row r="530" spans="1:3">
      <c r="A530" t="s">
        <v>11506</v>
      </c>
      <c r="B530">
        <v>0</v>
      </c>
      <c r="C530">
        <v>0</v>
      </c>
    </row>
    <row r="531" spans="1:3">
      <c r="A531" t="s">
        <v>11507</v>
      </c>
      <c r="B531">
        <v>0</v>
      </c>
      <c r="C531">
        <v>0</v>
      </c>
    </row>
    <row r="532" spans="1:3">
      <c r="A532" t="s">
        <v>11508</v>
      </c>
      <c r="B532">
        <v>11975</v>
      </c>
      <c r="C532">
        <v>99.791664123535156</v>
      </c>
    </row>
    <row r="533" spans="1:3">
      <c r="A533" t="s">
        <v>11509</v>
      </c>
      <c r="B533">
        <v>0</v>
      </c>
      <c r="C533">
        <v>0</v>
      </c>
    </row>
    <row r="534" spans="1:3">
      <c r="A534" t="s">
        <v>11510</v>
      </c>
      <c r="B534">
        <v>0</v>
      </c>
      <c r="C534">
        <v>0</v>
      </c>
    </row>
    <row r="535" spans="1:3">
      <c r="A535" t="s">
        <v>11511</v>
      </c>
      <c r="B535">
        <v>0</v>
      </c>
      <c r="C535">
        <v>0</v>
      </c>
    </row>
    <row r="536" spans="1:3">
      <c r="A536" t="s">
        <v>11512</v>
      </c>
      <c r="B536">
        <v>12000</v>
      </c>
      <c r="C536">
        <v>100</v>
      </c>
    </row>
    <row r="537" spans="1:3">
      <c r="A537" t="s">
        <v>11513</v>
      </c>
      <c r="B537">
        <v>0</v>
      </c>
      <c r="C537">
        <v>0</v>
      </c>
    </row>
    <row r="538" spans="1:3">
      <c r="A538" t="s">
        <v>11514</v>
      </c>
      <c r="B538">
        <v>0</v>
      </c>
      <c r="C538">
        <v>0</v>
      </c>
    </row>
    <row r="539" spans="1:3">
      <c r="A539" t="s">
        <v>11515</v>
      </c>
      <c r="B539">
        <v>0</v>
      </c>
      <c r="C539">
        <v>0</v>
      </c>
    </row>
    <row r="540" spans="1:3">
      <c r="A540" t="s">
        <v>11516</v>
      </c>
      <c r="B540">
        <v>12000</v>
      </c>
      <c r="C540">
        <v>100</v>
      </c>
    </row>
    <row r="541" spans="1:3">
      <c r="A541" t="s">
        <v>11517</v>
      </c>
      <c r="B541">
        <v>0</v>
      </c>
      <c r="C541">
        <v>0</v>
      </c>
    </row>
    <row r="542" spans="1:3">
      <c r="A542" t="s">
        <v>11518</v>
      </c>
      <c r="B542">
        <v>0</v>
      </c>
      <c r="C542">
        <v>0</v>
      </c>
    </row>
    <row r="543" spans="1:3">
      <c r="A543" t="s">
        <v>11519</v>
      </c>
      <c r="B543">
        <v>0</v>
      </c>
      <c r="C543">
        <v>0</v>
      </c>
    </row>
    <row r="544" spans="1:3">
      <c r="A544" t="s">
        <v>11520</v>
      </c>
      <c r="B544">
        <v>12000</v>
      </c>
      <c r="C544">
        <v>100</v>
      </c>
    </row>
    <row r="545" spans="1:3">
      <c r="A545" t="s">
        <v>11521</v>
      </c>
      <c r="B545">
        <v>0</v>
      </c>
      <c r="C545">
        <v>0</v>
      </c>
    </row>
    <row r="546" spans="1:3">
      <c r="A546" t="s">
        <v>11522</v>
      </c>
      <c r="B546">
        <v>0</v>
      </c>
      <c r="C546">
        <v>0</v>
      </c>
    </row>
    <row r="547" spans="1:3">
      <c r="A547" t="s">
        <v>11523</v>
      </c>
      <c r="B547">
        <v>0</v>
      </c>
      <c r="C547">
        <v>0</v>
      </c>
    </row>
    <row r="548" spans="1:3">
      <c r="A548" t="s">
        <v>11524</v>
      </c>
      <c r="B548">
        <v>12000</v>
      </c>
      <c r="C548">
        <v>100</v>
      </c>
    </row>
    <row r="549" spans="1:3">
      <c r="A549" t="s">
        <v>11525</v>
      </c>
      <c r="B549">
        <v>0</v>
      </c>
      <c r="C549">
        <v>0</v>
      </c>
    </row>
    <row r="550" spans="1:3">
      <c r="A550" t="s">
        <v>11526</v>
      </c>
      <c r="B550">
        <v>0</v>
      </c>
      <c r="C550">
        <v>0</v>
      </c>
    </row>
    <row r="551" spans="1:3">
      <c r="A551" t="s">
        <v>11527</v>
      </c>
      <c r="B551">
        <v>0</v>
      </c>
      <c r="C551">
        <v>0</v>
      </c>
    </row>
    <row r="552" spans="1:3">
      <c r="A552" t="s">
        <v>11528</v>
      </c>
      <c r="B552">
        <v>12000</v>
      </c>
      <c r="C552">
        <v>100</v>
      </c>
    </row>
    <row r="553" spans="1:3">
      <c r="A553" t="s">
        <v>11529</v>
      </c>
      <c r="B553">
        <v>0</v>
      </c>
      <c r="C553">
        <v>0</v>
      </c>
    </row>
    <row r="554" spans="1:3">
      <c r="A554" t="s">
        <v>11530</v>
      </c>
      <c r="B554">
        <v>0</v>
      </c>
      <c r="C554">
        <v>0</v>
      </c>
    </row>
    <row r="555" spans="1:3">
      <c r="A555" t="s">
        <v>11531</v>
      </c>
      <c r="B555">
        <v>0</v>
      </c>
      <c r="C555">
        <v>0</v>
      </c>
    </row>
    <row r="556" spans="1:3">
      <c r="A556" t="s">
        <v>11532</v>
      </c>
      <c r="B556">
        <v>12000</v>
      </c>
      <c r="C556">
        <v>100</v>
      </c>
    </row>
    <row r="557" spans="1:3">
      <c r="A557" t="s">
        <v>11533</v>
      </c>
      <c r="B557">
        <v>0</v>
      </c>
      <c r="C557">
        <v>0</v>
      </c>
    </row>
    <row r="558" spans="1:3">
      <c r="A558" t="s">
        <v>11534</v>
      </c>
      <c r="B558">
        <v>0</v>
      </c>
      <c r="C558">
        <v>0</v>
      </c>
    </row>
    <row r="559" spans="1:3">
      <c r="A559" t="s">
        <v>11535</v>
      </c>
      <c r="B559">
        <v>0</v>
      </c>
      <c r="C559">
        <v>0</v>
      </c>
    </row>
    <row r="560" spans="1:3">
      <c r="A560" t="s">
        <v>11536</v>
      </c>
      <c r="B560">
        <v>12000</v>
      </c>
      <c r="C560">
        <v>100</v>
      </c>
    </row>
    <row r="561" spans="1:3">
      <c r="A561" t="s">
        <v>11537</v>
      </c>
      <c r="B561">
        <v>0</v>
      </c>
      <c r="C561">
        <v>0</v>
      </c>
    </row>
    <row r="562" spans="1:3">
      <c r="A562" t="s">
        <v>11538</v>
      </c>
      <c r="B562">
        <v>0</v>
      </c>
      <c r="C562">
        <v>0</v>
      </c>
    </row>
    <row r="563" spans="1:3">
      <c r="A563" t="s">
        <v>11539</v>
      </c>
      <c r="B563">
        <v>0</v>
      </c>
      <c r="C563">
        <v>0</v>
      </c>
    </row>
    <row r="564" spans="1:3">
      <c r="A564" t="s">
        <v>11540</v>
      </c>
      <c r="B564">
        <v>12000</v>
      </c>
      <c r="C564">
        <v>100</v>
      </c>
    </row>
    <row r="565" spans="1:3">
      <c r="A565" t="s">
        <v>11541</v>
      </c>
      <c r="B565">
        <v>0</v>
      </c>
      <c r="C565">
        <v>0</v>
      </c>
    </row>
    <row r="566" spans="1:3">
      <c r="A566" t="s">
        <v>11542</v>
      </c>
      <c r="B566">
        <v>0</v>
      </c>
      <c r="C566">
        <v>0</v>
      </c>
    </row>
    <row r="567" spans="1:3">
      <c r="A567" t="s">
        <v>11543</v>
      </c>
      <c r="B567">
        <v>0</v>
      </c>
      <c r="C567">
        <v>0</v>
      </c>
    </row>
    <row r="568" spans="1:3">
      <c r="A568" t="s">
        <v>11544</v>
      </c>
      <c r="B568">
        <v>12000</v>
      </c>
      <c r="C568">
        <v>100</v>
      </c>
    </row>
    <row r="569" spans="1:3">
      <c r="A569" t="s">
        <v>11545</v>
      </c>
      <c r="B569">
        <v>0</v>
      </c>
      <c r="C569">
        <v>0</v>
      </c>
    </row>
    <row r="570" spans="1:3">
      <c r="A570" t="s">
        <v>11546</v>
      </c>
      <c r="B570">
        <v>0</v>
      </c>
      <c r="C570">
        <v>0</v>
      </c>
    </row>
    <row r="571" spans="1:3">
      <c r="A571" t="s">
        <v>11547</v>
      </c>
      <c r="B571">
        <v>0</v>
      </c>
      <c r="C571">
        <v>0</v>
      </c>
    </row>
    <row r="572" spans="1:3">
      <c r="A572" t="s">
        <v>11548</v>
      </c>
      <c r="B572">
        <v>12000</v>
      </c>
      <c r="C572">
        <v>100</v>
      </c>
    </row>
    <row r="573" spans="1:3">
      <c r="A573" t="s">
        <v>11549</v>
      </c>
      <c r="B573">
        <v>0</v>
      </c>
      <c r="C573">
        <v>0</v>
      </c>
    </row>
    <row r="574" spans="1:3">
      <c r="A574" t="s">
        <v>11550</v>
      </c>
      <c r="B574">
        <v>0</v>
      </c>
      <c r="C574">
        <v>0</v>
      </c>
    </row>
    <row r="575" spans="1:3">
      <c r="A575" t="s">
        <v>11551</v>
      </c>
      <c r="B575">
        <v>0</v>
      </c>
      <c r="C575">
        <v>0</v>
      </c>
    </row>
    <row r="576" spans="1:3">
      <c r="A576" t="s">
        <v>11552</v>
      </c>
      <c r="B576">
        <v>12000</v>
      </c>
      <c r="C576">
        <v>100</v>
      </c>
    </row>
    <row r="577" spans="1:3">
      <c r="A577" t="s">
        <v>11553</v>
      </c>
      <c r="B577">
        <v>0</v>
      </c>
      <c r="C577">
        <v>0</v>
      </c>
    </row>
    <row r="578" spans="1:3">
      <c r="A578" t="s">
        <v>11554</v>
      </c>
      <c r="B578">
        <v>0</v>
      </c>
      <c r="C578">
        <v>0</v>
      </c>
    </row>
    <row r="579" spans="1:3">
      <c r="A579" t="s">
        <v>11555</v>
      </c>
      <c r="B579">
        <v>0</v>
      </c>
      <c r="C579">
        <v>0</v>
      </c>
    </row>
    <row r="580" spans="1:3">
      <c r="A580" t="s">
        <v>11556</v>
      </c>
      <c r="B580">
        <v>12000</v>
      </c>
      <c r="C580">
        <v>100</v>
      </c>
    </row>
    <row r="581" spans="1:3">
      <c r="A581" t="s">
        <v>11557</v>
      </c>
      <c r="B581">
        <v>0</v>
      </c>
      <c r="C581">
        <v>0</v>
      </c>
    </row>
    <row r="582" spans="1:3">
      <c r="A582" t="s">
        <v>11558</v>
      </c>
      <c r="B582">
        <v>0</v>
      </c>
      <c r="C582">
        <v>0</v>
      </c>
    </row>
    <row r="583" spans="1:3">
      <c r="A583" t="s">
        <v>11559</v>
      </c>
      <c r="B583">
        <v>0</v>
      </c>
      <c r="C583">
        <v>0</v>
      </c>
    </row>
    <row r="584" spans="1:3">
      <c r="A584" t="s">
        <v>11560</v>
      </c>
      <c r="B584">
        <v>12000</v>
      </c>
      <c r="C584">
        <v>100</v>
      </c>
    </row>
    <row r="585" spans="1:3">
      <c r="A585" t="s">
        <v>11561</v>
      </c>
      <c r="B585">
        <v>0</v>
      </c>
      <c r="C585">
        <v>0</v>
      </c>
    </row>
    <row r="586" spans="1:3">
      <c r="A586" t="s">
        <v>11562</v>
      </c>
      <c r="B586">
        <v>0</v>
      </c>
      <c r="C586">
        <v>0</v>
      </c>
    </row>
    <row r="587" spans="1:3">
      <c r="A587" t="s">
        <v>11563</v>
      </c>
      <c r="B587">
        <v>0</v>
      </c>
      <c r="C587">
        <v>0</v>
      </c>
    </row>
    <row r="588" spans="1:3">
      <c r="A588" t="s">
        <v>11564</v>
      </c>
      <c r="B588">
        <v>12000</v>
      </c>
      <c r="C588">
        <v>100</v>
      </c>
    </row>
    <row r="589" spans="1:3">
      <c r="A589" t="s">
        <v>11565</v>
      </c>
      <c r="B589">
        <v>0</v>
      </c>
      <c r="C589">
        <v>0</v>
      </c>
    </row>
    <row r="590" spans="1:3">
      <c r="A590" t="s">
        <v>11566</v>
      </c>
      <c r="B590">
        <v>0</v>
      </c>
      <c r="C590">
        <v>0</v>
      </c>
    </row>
    <row r="591" spans="1:3">
      <c r="A591" t="s">
        <v>11567</v>
      </c>
      <c r="B591">
        <v>0</v>
      </c>
      <c r="C591">
        <v>0</v>
      </c>
    </row>
    <row r="592" spans="1:3">
      <c r="A592" t="s">
        <v>11568</v>
      </c>
      <c r="B592">
        <v>12000</v>
      </c>
      <c r="C592">
        <v>100</v>
      </c>
    </row>
    <row r="593" spans="1:3">
      <c r="A593" t="s">
        <v>11569</v>
      </c>
      <c r="B593">
        <v>0</v>
      </c>
      <c r="C593">
        <v>0</v>
      </c>
    </row>
    <row r="594" spans="1:3">
      <c r="A594" t="s">
        <v>11570</v>
      </c>
      <c r="B594">
        <v>0</v>
      </c>
      <c r="C594">
        <v>0</v>
      </c>
    </row>
    <row r="595" spans="1:3">
      <c r="A595" t="s">
        <v>11571</v>
      </c>
      <c r="B595">
        <v>0</v>
      </c>
      <c r="C595">
        <v>0</v>
      </c>
    </row>
    <row r="596" spans="1:3">
      <c r="A596" t="s">
        <v>11572</v>
      </c>
      <c r="B596">
        <v>12000</v>
      </c>
      <c r="C596">
        <v>100</v>
      </c>
    </row>
    <row r="597" spans="1:3">
      <c r="A597" t="s">
        <v>11573</v>
      </c>
      <c r="B597">
        <v>0</v>
      </c>
      <c r="C597">
        <v>0</v>
      </c>
    </row>
    <row r="598" spans="1:3">
      <c r="A598" t="s">
        <v>11574</v>
      </c>
      <c r="B598">
        <v>0</v>
      </c>
      <c r="C598">
        <v>0</v>
      </c>
    </row>
    <row r="599" spans="1:3">
      <c r="A599" t="s">
        <v>11575</v>
      </c>
      <c r="B599">
        <v>0</v>
      </c>
      <c r="C599">
        <v>0</v>
      </c>
    </row>
    <row r="600" spans="1:3">
      <c r="A600" t="s">
        <v>11576</v>
      </c>
      <c r="B600">
        <v>12000</v>
      </c>
      <c r="C600">
        <v>100</v>
      </c>
    </row>
    <row r="601" spans="1:3">
      <c r="A601" t="s">
        <v>11577</v>
      </c>
      <c r="B601">
        <v>0</v>
      </c>
      <c r="C601">
        <v>0</v>
      </c>
    </row>
    <row r="602" spans="1:3">
      <c r="A602" t="s">
        <v>11578</v>
      </c>
      <c r="B602">
        <v>0</v>
      </c>
      <c r="C602">
        <v>0</v>
      </c>
    </row>
    <row r="603" spans="1:3">
      <c r="A603" t="s">
        <v>11579</v>
      </c>
      <c r="B603">
        <v>0</v>
      </c>
      <c r="C603">
        <v>0</v>
      </c>
    </row>
    <row r="604" spans="1:3">
      <c r="A604" t="s">
        <v>11580</v>
      </c>
      <c r="B604">
        <v>12000</v>
      </c>
      <c r="C604">
        <v>100</v>
      </c>
    </row>
    <row r="605" spans="1:3">
      <c r="A605" t="s">
        <v>11581</v>
      </c>
      <c r="B605">
        <v>0</v>
      </c>
      <c r="C605">
        <v>0</v>
      </c>
    </row>
    <row r="606" spans="1:3">
      <c r="A606" t="s">
        <v>11582</v>
      </c>
      <c r="B606">
        <v>0</v>
      </c>
      <c r="C606">
        <v>0</v>
      </c>
    </row>
    <row r="607" spans="1:3">
      <c r="A607" t="s">
        <v>11583</v>
      </c>
      <c r="B607">
        <v>0</v>
      </c>
      <c r="C607">
        <v>0</v>
      </c>
    </row>
    <row r="608" spans="1:3">
      <c r="A608" t="s">
        <v>11584</v>
      </c>
      <c r="B608">
        <v>12000</v>
      </c>
      <c r="C608">
        <v>100</v>
      </c>
    </row>
    <row r="609" spans="1:3">
      <c r="A609" t="s">
        <v>11585</v>
      </c>
      <c r="B609">
        <v>1</v>
      </c>
      <c r="C609">
        <v>8.3333337679505348E-3</v>
      </c>
    </row>
    <row r="610" spans="1:3">
      <c r="A610" t="s">
        <v>11586</v>
      </c>
      <c r="B610">
        <v>0</v>
      </c>
      <c r="C610">
        <v>0</v>
      </c>
    </row>
    <row r="611" spans="1:3">
      <c r="A611" t="s">
        <v>11587</v>
      </c>
      <c r="B611">
        <v>1</v>
      </c>
      <c r="C611">
        <v>8.3333337679505348E-3</v>
      </c>
    </row>
    <row r="612" spans="1:3">
      <c r="A612" t="s">
        <v>11588</v>
      </c>
      <c r="B612">
        <v>11925</v>
      </c>
      <c r="C612">
        <v>99.375</v>
      </c>
    </row>
    <row r="613" spans="1:3">
      <c r="A613" t="s">
        <v>11589</v>
      </c>
      <c r="B613">
        <v>1</v>
      </c>
      <c r="C613">
        <v>8.3333337679505348E-3</v>
      </c>
    </row>
    <row r="614" spans="1:3">
      <c r="A614" t="s">
        <v>11590</v>
      </c>
      <c r="B614">
        <v>0</v>
      </c>
      <c r="C614">
        <v>0</v>
      </c>
    </row>
    <row r="615" spans="1:3">
      <c r="A615" t="s">
        <v>11591</v>
      </c>
      <c r="B615">
        <v>1</v>
      </c>
      <c r="C615">
        <v>8.3333337679505348E-3</v>
      </c>
    </row>
    <row r="616" spans="1:3">
      <c r="A616" t="s">
        <v>11592</v>
      </c>
      <c r="B616">
        <v>11925</v>
      </c>
      <c r="C616">
        <v>99.375</v>
      </c>
    </row>
    <row r="617" spans="1:3">
      <c r="A617" t="s">
        <v>11593</v>
      </c>
      <c r="B617">
        <v>0</v>
      </c>
      <c r="C617">
        <v>0</v>
      </c>
    </row>
    <row r="618" spans="1:3">
      <c r="A618" t="s">
        <v>11594</v>
      </c>
      <c r="B618">
        <v>0</v>
      </c>
      <c r="C618">
        <v>0</v>
      </c>
    </row>
    <row r="619" spans="1:3">
      <c r="A619" t="s">
        <v>11595</v>
      </c>
      <c r="B619">
        <v>0</v>
      </c>
      <c r="C619">
        <v>0</v>
      </c>
    </row>
    <row r="620" spans="1:3">
      <c r="A620" t="s">
        <v>11596</v>
      </c>
      <c r="B620">
        <v>12000</v>
      </c>
      <c r="C620">
        <v>100</v>
      </c>
    </row>
    <row r="621" spans="1:3">
      <c r="A621" t="s">
        <v>11597</v>
      </c>
      <c r="B621">
        <v>0</v>
      </c>
      <c r="C621">
        <v>0</v>
      </c>
    </row>
    <row r="622" spans="1:3">
      <c r="A622" t="s">
        <v>11598</v>
      </c>
      <c r="B622">
        <v>0</v>
      </c>
      <c r="C622">
        <v>0</v>
      </c>
    </row>
    <row r="623" spans="1:3">
      <c r="A623" t="s">
        <v>11599</v>
      </c>
      <c r="B623">
        <v>0</v>
      </c>
      <c r="C623">
        <v>0</v>
      </c>
    </row>
    <row r="624" spans="1:3">
      <c r="A624" t="s">
        <v>11600</v>
      </c>
      <c r="B624">
        <v>12000</v>
      </c>
      <c r="C624">
        <v>100</v>
      </c>
    </row>
    <row r="625" spans="1:3">
      <c r="A625" t="s">
        <v>11601</v>
      </c>
      <c r="B625">
        <v>0</v>
      </c>
      <c r="C625">
        <v>0</v>
      </c>
    </row>
    <row r="626" spans="1:3">
      <c r="A626" t="s">
        <v>11602</v>
      </c>
      <c r="B626">
        <v>0</v>
      </c>
      <c r="C626">
        <v>0</v>
      </c>
    </row>
    <row r="627" spans="1:3">
      <c r="A627" t="s">
        <v>11603</v>
      </c>
      <c r="B627">
        <v>0</v>
      </c>
      <c r="C627">
        <v>0</v>
      </c>
    </row>
    <row r="628" spans="1:3">
      <c r="A628" t="s">
        <v>11604</v>
      </c>
      <c r="B628">
        <v>12000</v>
      </c>
      <c r="C628">
        <v>100</v>
      </c>
    </row>
    <row r="629" spans="1:3">
      <c r="A629" t="s">
        <v>11605</v>
      </c>
      <c r="B629">
        <v>0</v>
      </c>
      <c r="C629">
        <v>0</v>
      </c>
    </row>
    <row r="630" spans="1:3">
      <c r="A630" t="s">
        <v>11606</v>
      </c>
      <c r="B630">
        <v>0</v>
      </c>
      <c r="C630">
        <v>0</v>
      </c>
    </row>
    <row r="631" spans="1:3">
      <c r="A631" t="s">
        <v>11607</v>
      </c>
      <c r="B631">
        <v>0</v>
      </c>
      <c r="C631">
        <v>0</v>
      </c>
    </row>
    <row r="632" spans="1:3">
      <c r="A632" t="s">
        <v>11608</v>
      </c>
      <c r="B632">
        <v>12000</v>
      </c>
      <c r="C632">
        <v>100</v>
      </c>
    </row>
    <row r="633" spans="1:3">
      <c r="A633" t="s">
        <v>11609</v>
      </c>
      <c r="B633">
        <v>0</v>
      </c>
      <c r="C633">
        <v>0</v>
      </c>
    </row>
    <row r="634" spans="1:3">
      <c r="A634" t="s">
        <v>11610</v>
      </c>
      <c r="B634">
        <v>0</v>
      </c>
      <c r="C634">
        <v>0</v>
      </c>
    </row>
    <row r="635" spans="1:3">
      <c r="A635" t="s">
        <v>11611</v>
      </c>
      <c r="B635">
        <v>0</v>
      </c>
      <c r="C635">
        <v>0</v>
      </c>
    </row>
    <row r="636" spans="1:3">
      <c r="A636" t="s">
        <v>11612</v>
      </c>
      <c r="B636">
        <v>12000</v>
      </c>
      <c r="C636">
        <v>100</v>
      </c>
    </row>
    <row r="637" spans="1:3">
      <c r="A637" t="s">
        <v>11613</v>
      </c>
      <c r="B637">
        <v>0</v>
      </c>
      <c r="C637">
        <v>0</v>
      </c>
    </row>
    <row r="638" spans="1:3">
      <c r="A638" t="s">
        <v>11614</v>
      </c>
      <c r="B638">
        <v>0</v>
      </c>
      <c r="C638">
        <v>0</v>
      </c>
    </row>
    <row r="639" spans="1:3">
      <c r="A639" t="s">
        <v>11615</v>
      </c>
      <c r="B639">
        <v>0</v>
      </c>
      <c r="C639">
        <v>0</v>
      </c>
    </row>
    <row r="640" spans="1:3">
      <c r="A640" t="s">
        <v>11616</v>
      </c>
      <c r="B640">
        <v>12000</v>
      </c>
      <c r="C640">
        <v>100</v>
      </c>
    </row>
    <row r="641" spans="1:3">
      <c r="A641" t="s">
        <v>11617</v>
      </c>
      <c r="B641">
        <v>0</v>
      </c>
      <c r="C641">
        <v>0</v>
      </c>
    </row>
    <row r="642" spans="1:3">
      <c r="A642" t="s">
        <v>11618</v>
      </c>
      <c r="B642">
        <v>0</v>
      </c>
      <c r="C642">
        <v>0</v>
      </c>
    </row>
    <row r="643" spans="1:3">
      <c r="A643" t="s">
        <v>11619</v>
      </c>
      <c r="B643">
        <v>0</v>
      </c>
      <c r="C643">
        <v>0</v>
      </c>
    </row>
    <row r="644" spans="1:3">
      <c r="A644" t="s">
        <v>11620</v>
      </c>
      <c r="B644">
        <v>12000</v>
      </c>
      <c r="C644">
        <v>100</v>
      </c>
    </row>
    <row r="645" spans="1:3">
      <c r="A645" t="s">
        <v>11621</v>
      </c>
      <c r="B645">
        <v>0</v>
      </c>
      <c r="C645">
        <v>0</v>
      </c>
    </row>
    <row r="646" spans="1:3">
      <c r="A646" t="s">
        <v>11622</v>
      </c>
      <c r="B646">
        <v>0</v>
      </c>
      <c r="C646">
        <v>0</v>
      </c>
    </row>
    <row r="647" spans="1:3">
      <c r="A647" t="s">
        <v>11623</v>
      </c>
      <c r="B647">
        <v>0</v>
      </c>
      <c r="C647">
        <v>0</v>
      </c>
    </row>
    <row r="648" spans="1:3">
      <c r="A648" t="s">
        <v>11624</v>
      </c>
      <c r="B648">
        <v>12000</v>
      </c>
      <c r="C648">
        <v>100</v>
      </c>
    </row>
    <row r="649" spans="1:3">
      <c r="A649" t="s">
        <v>11625</v>
      </c>
      <c r="B649">
        <v>0</v>
      </c>
      <c r="C649">
        <v>0</v>
      </c>
    </row>
    <row r="650" spans="1:3">
      <c r="A650" t="s">
        <v>11626</v>
      </c>
      <c r="B650">
        <v>0</v>
      </c>
      <c r="C650">
        <v>0</v>
      </c>
    </row>
    <row r="651" spans="1:3">
      <c r="A651" t="s">
        <v>11627</v>
      </c>
      <c r="B651">
        <v>0</v>
      </c>
      <c r="C651">
        <v>0</v>
      </c>
    </row>
    <row r="652" spans="1:3">
      <c r="A652" t="s">
        <v>11628</v>
      </c>
      <c r="B652">
        <v>12000</v>
      </c>
      <c r="C652">
        <v>100</v>
      </c>
    </row>
    <row r="653" spans="1:3">
      <c r="A653" t="s">
        <v>11629</v>
      </c>
      <c r="B653">
        <v>0</v>
      </c>
      <c r="C653">
        <v>0</v>
      </c>
    </row>
    <row r="654" spans="1:3">
      <c r="A654" t="s">
        <v>11630</v>
      </c>
      <c r="B654">
        <v>0</v>
      </c>
      <c r="C654">
        <v>0</v>
      </c>
    </row>
    <row r="655" spans="1:3">
      <c r="A655" t="s">
        <v>11631</v>
      </c>
      <c r="B655">
        <v>0</v>
      </c>
      <c r="C655">
        <v>0</v>
      </c>
    </row>
    <row r="656" spans="1:3">
      <c r="A656" t="s">
        <v>11632</v>
      </c>
      <c r="B656">
        <v>12000</v>
      </c>
      <c r="C656">
        <v>100</v>
      </c>
    </row>
    <row r="657" spans="1:3">
      <c r="A657" t="s">
        <v>11633</v>
      </c>
      <c r="B657">
        <v>0</v>
      </c>
      <c r="C657">
        <v>0</v>
      </c>
    </row>
    <row r="658" spans="1:3">
      <c r="A658" t="s">
        <v>11634</v>
      </c>
      <c r="B658">
        <v>0</v>
      </c>
      <c r="C658">
        <v>0</v>
      </c>
    </row>
    <row r="659" spans="1:3">
      <c r="A659" t="s">
        <v>11635</v>
      </c>
      <c r="B659">
        <v>0</v>
      </c>
      <c r="C659">
        <v>0</v>
      </c>
    </row>
    <row r="660" spans="1:3">
      <c r="A660" t="s">
        <v>11636</v>
      </c>
      <c r="B660">
        <v>12000</v>
      </c>
      <c r="C660">
        <v>100</v>
      </c>
    </row>
    <row r="661" spans="1:3">
      <c r="A661" t="s">
        <v>11637</v>
      </c>
      <c r="B661">
        <v>11850.369918823242</v>
      </c>
      <c r="C661">
        <v>98.753082275390625</v>
      </c>
    </row>
    <row r="662" spans="1:3">
      <c r="A662" t="s">
        <v>11638</v>
      </c>
      <c r="B662">
        <v>0</v>
      </c>
      <c r="C662">
        <v>0</v>
      </c>
    </row>
    <row r="663" spans="1:3">
      <c r="A663" t="s">
        <v>11639</v>
      </c>
      <c r="B663">
        <v>0</v>
      </c>
      <c r="C663">
        <v>0</v>
      </c>
    </row>
    <row r="664" spans="1:3">
      <c r="A664" t="s">
        <v>11640</v>
      </c>
      <c r="B664">
        <v>0</v>
      </c>
      <c r="C664">
        <v>0</v>
      </c>
    </row>
    <row r="665" spans="1:3">
      <c r="A665" t="s">
        <v>11641</v>
      </c>
      <c r="B665">
        <v>37425</v>
      </c>
      <c r="C665">
        <v>89.748199462890625</v>
      </c>
    </row>
    <row r="666" spans="1:3">
      <c r="A666" t="s">
        <v>11642</v>
      </c>
      <c r="B666">
        <v>0</v>
      </c>
      <c r="C666">
        <v>0</v>
      </c>
    </row>
    <row r="667" spans="1:3">
      <c r="A667" t="s">
        <v>11643</v>
      </c>
      <c r="B667">
        <v>0</v>
      </c>
      <c r="C667">
        <v>0</v>
      </c>
    </row>
    <row r="668" spans="1:3">
      <c r="A668" t="s">
        <v>11644</v>
      </c>
      <c r="B668">
        <v>0</v>
      </c>
      <c r="C668">
        <v>0</v>
      </c>
    </row>
    <row r="669" spans="1:3">
      <c r="A669" t="s">
        <v>11645</v>
      </c>
      <c r="B669">
        <v>41675</v>
      </c>
      <c r="C669">
        <v>99.940048217773438</v>
      </c>
    </row>
    <row r="670" spans="1:3">
      <c r="A670" t="s">
        <v>11646</v>
      </c>
      <c r="B670">
        <v>0</v>
      </c>
      <c r="C670">
        <v>0</v>
      </c>
    </row>
    <row r="671" spans="1:3">
      <c r="A671" t="s">
        <v>11647</v>
      </c>
      <c r="B671">
        <v>0</v>
      </c>
      <c r="C671">
        <v>0</v>
      </c>
    </row>
    <row r="672" spans="1:3">
      <c r="A672" t="s">
        <v>11648</v>
      </c>
      <c r="B672">
        <v>0</v>
      </c>
      <c r="C672">
        <v>0</v>
      </c>
    </row>
    <row r="673" spans="1:3">
      <c r="A673" t="s">
        <v>11649</v>
      </c>
      <c r="B673">
        <v>41625</v>
      </c>
      <c r="C673">
        <v>99.820144653320313</v>
      </c>
    </row>
    <row r="674" spans="1:3">
      <c r="A674" t="s">
        <v>11650</v>
      </c>
      <c r="B674">
        <v>0</v>
      </c>
      <c r="C674">
        <v>0</v>
      </c>
    </row>
    <row r="675" spans="1:3">
      <c r="A675" t="s">
        <v>11651</v>
      </c>
      <c r="B675">
        <v>0</v>
      </c>
      <c r="C675">
        <v>0</v>
      </c>
    </row>
    <row r="676" spans="1:3">
      <c r="A676" t="s">
        <v>11652</v>
      </c>
      <c r="B676">
        <v>0</v>
      </c>
      <c r="C676">
        <v>0</v>
      </c>
    </row>
    <row r="677" spans="1:3">
      <c r="A677" t="s">
        <v>11653</v>
      </c>
      <c r="B677">
        <v>41675</v>
      </c>
      <c r="C677">
        <v>99.940048217773438</v>
      </c>
    </row>
    <row r="678" spans="1:3">
      <c r="A678" t="s">
        <v>11654</v>
      </c>
      <c r="B678">
        <v>0</v>
      </c>
      <c r="C678">
        <v>0</v>
      </c>
    </row>
    <row r="679" spans="1:3">
      <c r="A679" t="s">
        <v>11655</v>
      </c>
      <c r="B679">
        <v>0</v>
      </c>
      <c r="C679">
        <v>0</v>
      </c>
    </row>
    <row r="680" spans="1:3">
      <c r="A680" t="s">
        <v>11656</v>
      </c>
      <c r="B680">
        <v>0</v>
      </c>
      <c r="C680">
        <v>0</v>
      </c>
    </row>
    <row r="681" spans="1:3">
      <c r="A681" t="s">
        <v>11657</v>
      </c>
      <c r="B681">
        <v>41700</v>
      </c>
      <c r="C681">
        <v>100</v>
      </c>
    </row>
    <row r="682" spans="1:3">
      <c r="A682" t="s">
        <v>11658</v>
      </c>
      <c r="B682">
        <v>0</v>
      </c>
      <c r="C682">
        <v>0</v>
      </c>
    </row>
    <row r="683" spans="1:3">
      <c r="A683" t="s">
        <v>11659</v>
      </c>
      <c r="B683">
        <v>0</v>
      </c>
      <c r="C683">
        <v>0</v>
      </c>
    </row>
    <row r="684" spans="1:3">
      <c r="A684" t="s">
        <v>11660</v>
      </c>
      <c r="B684">
        <v>0</v>
      </c>
      <c r="C684">
        <v>0</v>
      </c>
    </row>
    <row r="685" spans="1:3">
      <c r="A685" t="s">
        <v>11661</v>
      </c>
      <c r="B685">
        <v>41700</v>
      </c>
      <c r="C685">
        <v>100</v>
      </c>
    </row>
    <row r="686" spans="1:3">
      <c r="A686" t="s">
        <v>11662</v>
      </c>
      <c r="B686">
        <v>0</v>
      </c>
      <c r="C686">
        <v>0</v>
      </c>
    </row>
    <row r="687" spans="1:3">
      <c r="A687" t="s">
        <v>11663</v>
      </c>
      <c r="B687">
        <v>0</v>
      </c>
      <c r="C687">
        <v>0</v>
      </c>
    </row>
    <row r="688" spans="1:3">
      <c r="A688" t="s">
        <v>11664</v>
      </c>
      <c r="B688">
        <v>0</v>
      </c>
      <c r="C688">
        <v>0</v>
      </c>
    </row>
    <row r="689" spans="1:3">
      <c r="A689" t="s">
        <v>11665</v>
      </c>
      <c r="B689">
        <v>41700</v>
      </c>
      <c r="C689">
        <v>100</v>
      </c>
    </row>
    <row r="690" spans="1:3">
      <c r="A690" t="s">
        <v>11666</v>
      </c>
      <c r="B690">
        <v>0</v>
      </c>
      <c r="C690">
        <v>0</v>
      </c>
    </row>
    <row r="691" spans="1:3">
      <c r="A691" t="s">
        <v>11667</v>
      </c>
      <c r="B691">
        <v>0</v>
      </c>
      <c r="C691">
        <v>0</v>
      </c>
    </row>
    <row r="692" spans="1:3">
      <c r="A692" t="s">
        <v>11668</v>
      </c>
      <c r="B692">
        <v>0</v>
      </c>
      <c r="C692">
        <v>0</v>
      </c>
    </row>
    <row r="693" spans="1:3">
      <c r="A693" t="s">
        <v>11669</v>
      </c>
      <c r="B693">
        <v>41675</v>
      </c>
      <c r="C693">
        <v>99.940048217773438</v>
      </c>
    </row>
    <row r="694" spans="1:3">
      <c r="A694" t="s">
        <v>11670</v>
      </c>
      <c r="B694">
        <v>0</v>
      </c>
      <c r="C694">
        <v>0</v>
      </c>
    </row>
    <row r="695" spans="1:3">
      <c r="A695" t="s">
        <v>11671</v>
      </c>
      <c r="B695">
        <v>0</v>
      </c>
      <c r="C695">
        <v>0</v>
      </c>
    </row>
    <row r="696" spans="1:3">
      <c r="A696" t="s">
        <v>11672</v>
      </c>
      <c r="B696">
        <v>0</v>
      </c>
      <c r="C696">
        <v>0</v>
      </c>
    </row>
    <row r="697" spans="1:3">
      <c r="A697" t="s">
        <v>11673</v>
      </c>
      <c r="B697">
        <v>41675</v>
      </c>
      <c r="C697">
        <v>99.940048217773438</v>
      </c>
    </row>
    <row r="698" spans="1:3">
      <c r="A698" t="s">
        <v>11674</v>
      </c>
      <c r="B698">
        <v>0</v>
      </c>
      <c r="C698">
        <v>0</v>
      </c>
    </row>
    <row r="699" spans="1:3">
      <c r="A699" t="s">
        <v>11675</v>
      </c>
      <c r="B699">
        <v>0</v>
      </c>
      <c r="C699">
        <v>0</v>
      </c>
    </row>
    <row r="700" spans="1:3">
      <c r="A700" t="s">
        <v>11676</v>
      </c>
      <c r="B700">
        <v>0</v>
      </c>
      <c r="C700">
        <v>0</v>
      </c>
    </row>
    <row r="701" spans="1:3">
      <c r="A701" t="s">
        <v>11677</v>
      </c>
      <c r="B701">
        <v>41675</v>
      </c>
      <c r="C701">
        <v>99.940048217773438</v>
      </c>
    </row>
    <row r="702" spans="1:3">
      <c r="A702" t="s">
        <v>11678</v>
      </c>
      <c r="B702">
        <v>0</v>
      </c>
      <c r="C702">
        <v>0</v>
      </c>
    </row>
    <row r="703" spans="1:3">
      <c r="A703" t="s">
        <v>11679</v>
      </c>
      <c r="B703">
        <v>0</v>
      </c>
      <c r="C703">
        <v>0</v>
      </c>
    </row>
    <row r="704" spans="1:3">
      <c r="A704" t="s">
        <v>11680</v>
      </c>
      <c r="B704">
        <v>0</v>
      </c>
      <c r="C704">
        <v>0</v>
      </c>
    </row>
    <row r="705" spans="1:3">
      <c r="A705" t="s">
        <v>11681</v>
      </c>
      <c r="B705">
        <v>41700</v>
      </c>
      <c r="C705">
        <v>100</v>
      </c>
    </row>
    <row r="706" spans="1:3">
      <c r="A706" t="s">
        <v>11682</v>
      </c>
      <c r="B706">
        <v>0</v>
      </c>
      <c r="C706">
        <v>0</v>
      </c>
    </row>
    <row r="707" spans="1:3">
      <c r="A707" t="s">
        <v>11683</v>
      </c>
      <c r="B707">
        <v>0</v>
      </c>
      <c r="C707">
        <v>0</v>
      </c>
    </row>
    <row r="708" spans="1:3">
      <c r="A708" t="s">
        <v>11684</v>
      </c>
      <c r="B708">
        <v>0</v>
      </c>
      <c r="C708">
        <v>0</v>
      </c>
    </row>
    <row r="709" spans="1:3">
      <c r="A709" t="s">
        <v>11685</v>
      </c>
      <c r="B709">
        <v>41700</v>
      </c>
      <c r="C709">
        <v>100</v>
      </c>
    </row>
    <row r="710" spans="1:3">
      <c r="A710" t="s">
        <v>11686</v>
      </c>
      <c r="B710">
        <v>0</v>
      </c>
      <c r="C710">
        <v>0</v>
      </c>
    </row>
    <row r="711" spans="1:3">
      <c r="A711" t="s">
        <v>11687</v>
      </c>
      <c r="B711">
        <v>0</v>
      </c>
      <c r="C711">
        <v>0</v>
      </c>
    </row>
    <row r="712" spans="1:3">
      <c r="A712" t="s">
        <v>11688</v>
      </c>
      <c r="B712">
        <v>0</v>
      </c>
      <c r="C712">
        <v>0</v>
      </c>
    </row>
    <row r="713" spans="1:3">
      <c r="A713" t="s">
        <v>11689</v>
      </c>
      <c r="B713">
        <v>41700</v>
      </c>
      <c r="C713">
        <v>100</v>
      </c>
    </row>
    <row r="714" spans="1:3">
      <c r="A714" t="s">
        <v>11690</v>
      </c>
      <c r="B714">
        <v>0</v>
      </c>
      <c r="C714">
        <v>0</v>
      </c>
    </row>
    <row r="715" spans="1:3">
      <c r="A715" t="s">
        <v>11691</v>
      </c>
      <c r="B715">
        <v>0</v>
      </c>
      <c r="C715">
        <v>0</v>
      </c>
    </row>
    <row r="716" spans="1:3">
      <c r="A716" t="s">
        <v>11692</v>
      </c>
      <c r="B716">
        <v>0</v>
      </c>
      <c r="C716">
        <v>0</v>
      </c>
    </row>
    <row r="717" spans="1:3">
      <c r="A717" t="s">
        <v>11693</v>
      </c>
      <c r="B717">
        <v>41700</v>
      </c>
      <c r="C717">
        <v>100</v>
      </c>
    </row>
    <row r="718" spans="1:3">
      <c r="A718" t="s">
        <v>11694</v>
      </c>
      <c r="B718">
        <v>0</v>
      </c>
      <c r="C718">
        <v>0</v>
      </c>
    </row>
    <row r="719" spans="1:3">
      <c r="A719" t="s">
        <v>11695</v>
      </c>
      <c r="B719">
        <v>0</v>
      </c>
      <c r="C719">
        <v>0</v>
      </c>
    </row>
    <row r="720" spans="1:3">
      <c r="A720" t="s">
        <v>11696</v>
      </c>
      <c r="B720">
        <v>0</v>
      </c>
      <c r="C720">
        <v>0</v>
      </c>
    </row>
    <row r="721" spans="1:3">
      <c r="A721" t="s">
        <v>11697</v>
      </c>
      <c r="B721">
        <v>41700</v>
      </c>
      <c r="C721">
        <v>100</v>
      </c>
    </row>
    <row r="722" spans="1:3">
      <c r="A722" t="s">
        <v>11698</v>
      </c>
      <c r="B722">
        <v>0</v>
      </c>
      <c r="C722">
        <v>0</v>
      </c>
    </row>
    <row r="723" spans="1:3">
      <c r="A723" t="s">
        <v>11699</v>
      </c>
      <c r="B723">
        <v>0</v>
      </c>
      <c r="C723">
        <v>0</v>
      </c>
    </row>
    <row r="724" spans="1:3">
      <c r="A724" t="s">
        <v>11700</v>
      </c>
      <c r="B724">
        <v>0</v>
      </c>
      <c r="C724">
        <v>0</v>
      </c>
    </row>
    <row r="725" spans="1:3">
      <c r="A725" t="s">
        <v>11701</v>
      </c>
      <c r="B725">
        <v>41700</v>
      </c>
      <c r="C725">
        <v>100</v>
      </c>
    </row>
    <row r="726" spans="1:3">
      <c r="A726" t="s">
        <v>11702</v>
      </c>
      <c r="B726">
        <v>0</v>
      </c>
      <c r="C726">
        <v>0</v>
      </c>
    </row>
    <row r="727" spans="1:3">
      <c r="A727" t="s">
        <v>11703</v>
      </c>
      <c r="B727">
        <v>0</v>
      </c>
      <c r="C727">
        <v>0</v>
      </c>
    </row>
    <row r="728" spans="1:3">
      <c r="A728" t="s">
        <v>11704</v>
      </c>
      <c r="B728">
        <v>0</v>
      </c>
      <c r="C728">
        <v>0</v>
      </c>
    </row>
    <row r="729" spans="1:3">
      <c r="A729" t="s">
        <v>11705</v>
      </c>
      <c r="B729">
        <v>41700</v>
      </c>
      <c r="C729">
        <v>100</v>
      </c>
    </row>
    <row r="730" spans="1:3">
      <c r="A730" t="s">
        <v>11706</v>
      </c>
      <c r="B730">
        <v>0</v>
      </c>
      <c r="C730">
        <v>0</v>
      </c>
    </row>
    <row r="731" spans="1:3">
      <c r="A731" t="s">
        <v>11707</v>
      </c>
      <c r="B731">
        <v>0</v>
      </c>
      <c r="C731">
        <v>0</v>
      </c>
    </row>
    <row r="732" spans="1:3">
      <c r="A732" t="s">
        <v>11708</v>
      </c>
      <c r="B732">
        <v>0</v>
      </c>
      <c r="C732">
        <v>0</v>
      </c>
    </row>
    <row r="733" spans="1:3">
      <c r="A733" t="s">
        <v>11709</v>
      </c>
      <c r="B733">
        <v>41700</v>
      </c>
      <c r="C733">
        <v>100</v>
      </c>
    </row>
    <row r="734" spans="1:3">
      <c r="A734" t="s">
        <v>11710</v>
      </c>
      <c r="B734">
        <v>0</v>
      </c>
      <c r="C734">
        <v>0</v>
      </c>
    </row>
    <row r="735" spans="1:3">
      <c r="A735" t="s">
        <v>11711</v>
      </c>
      <c r="B735">
        <v>0</v>
      </c>
      <c r="C735">
        <v>0</v>
      </c>
    </row>
    <row r="736" spans="1:3">
      <c r="A736" t="s">
        <v>11712</v>
      </c>
      <c r="B736">
        <v>0</v>
      </c>
      <c r="C736">
        <v>0</v>
      </c>
    </row>
    <row r="737" spans="1:3">
      <c r="A737" t="s">
        <v>11713</v>
      </c>
      <c r="B737">
        <v>41700</v>
      </c>
      <c r="C737">
        <v>100</v>
      </c>
    </row>
    <row r="738" spans="1:3">
      <c r="A738" t="s">
        <v>11714</v>
      </c>
      <c r="B738">
        <v>0</v>
      </c>
      <c r="C738">
        <v>0</v>
      </c>
    </row>
    <row r="739" spans="1:3">
      <c r="A739" t="s">
        <v>11715</v>
      </c>
      <c r="B739">
        <v>0</v>
      </c>
      <c r="C739">
        <v>0</v>
      </c>
    </row>
    <row r="740" spans="1:3">
      <c r="A740" t="s">
        <v>11716</v>
      </c>
      <c r="B740">
        <v>0</v>
      </c>
      <c r="C740">
        <v>0</v>
      </c>
    </row>
    <row r="741" spans="1:3">
      <c r="A741" t="s">
        <v>11717</v>
      </c>
      <c r="B741">
        <v>41700</v>
      </c>
      <c r="C741">
        <v>100</v>
      </c>
    </row>
    <row r="742" spans="1:3">
      <c r="A742" t="s">
        <v>11718</v>
      </c>
      <c r="B742">
        <v>0</v>
      </c>
      <c r="C742">
        <v>0</v>
      </c>
    </row>
    <row r="743" spans="1:3">
      <c r="A743" t="s">
        <v>11719</v>
      </c>
      <c r="B743">
        <v>0</v>
      </c>
      <c r="C743">
        <v>0</v>
      </c>
    </row>
    <row r="744" spans="1:3">
      <c r="A744" t="s">
        <v>11720</v>
      </c>
      <c r="B744">
        <v>0</v>
      </c>
      <c r="C744">
        <v>0</v>
      </c>
    </row>
    <row r="745" spans="1:3">
      <c r="A745" t="s">
        <v>11721</v>
      </c>
      <c r="B745">
        <v>41700</v>
      </c>
      <c r="C745">
        <v>100</v>
      </c>
    </row>
    <row r="746" spans="1:3">
      <c r="A746" t="s">
        <v>11722</v>
      </c>
      <c r="B746">
        <v>0</v>
      </c>
      <c r="C746">
        <v>0</v>
      </c>
    </row>
    <row r="747" spans="1:3">
      <c r="A747" t="s">
        <v>11723</v>
      </c>
      <c r="B747">
        <v>0</v>
      </c>
      <c r="C747">
        <v>0</v>
      </c>
    </row>
    <row r="748" spans="1:3">
      <c r="A748" t="s">
        <v>11724</v>
      </c>
      <c r="B748">
        <v>0</v>
      </c>
      <c r="C748">
        <v>0</v>
      </c>
    </row>
    <row r="749" spans="1:3">
      <c r="A749" t="s">
        <v>11725</v>
      </c>
      <c r="B749">
        <v>41700</v>
      </c>
      <c r="C749">
        <v>100</v>
      </c>
    </row>
    <row r="750" spans="1:3">
      <c r="A750" t="s">
        <v>11726</v>
      </c>
      <c r="B750">
        <v>0</v>
      </c>
      <c r="C750">
        <v>0</v>
      </c>
    </row>
    <row r="751" spans="1:3">
      <c r="A751" t="s">
        <v>11727</v>
      </c>
      <c r="B751">
        <v>0</v>
      </c>
      <c r="C751">
        <v>0</v>
      </c>
    </row>
    <row r="752" spans="1:3">
      <c r="A752" t="s">
        <v>11728</v>
      </c>
      <c r="B752">
        <v>0</v>
      </c>
      <c r="C752">
        <v>0</v>
      </c>
    </row>
    <row r="753" spans="1:3">
      <c r="A753" t="s">
        <v>11729</v>
      </c>
      <c r="B753">
        <v>41700</v>
      </c>
      <c r="C753">
        <v>100</v>
      </c>
    </row>
    <row r="754" spans="1:3">
      <c r="A754" t="s">
        <v>11730</v>
      </c>
      <c r="B754">
        <v>0</v>
      </c>
      <c r="C754">
        <v>0</v>
      </c>
    </row>
    <row r="755" spans="1:3">
      <c r="A755" t="s">
        <v>11731</v>
      </c>
      <c r="B755">
        <v>0</v>
      </c>
      <c r="C755">
        <v>0</v>
      </c>
    </row>
    <row r="756" spans="1:3">
      <c r="A756" t="s">
        <v>11732</v>
      </c>
      <c r="B756">
        <v>0</v>
      </c>
      <c r="C756">
        <v>0</v>
      </c>
    </row>
    <row r="757" spans="1:3">
      <c r="A757" t="s">
        <v>11733</v>
      </c>
      <c r="B757">
        <v>41700</v>
      </c>
      <c r="C757">
        <v>100</v>
      </c>
    </row>
    <row r="758" spans="1:3">
      <c r="A758" t="s">
        <v>11734</v>
      </c>
      <c r="B758">
        <v>0</v>
      </c>
      <c r="C758">
        <v>0</v>
      </c>
    </row>
    <row r="759" spans="1:3">
      <c r="A759" t="s">
        <v>11735</v>
      </c>
      <c r="B759">
        <v>0</v>
      </c>
      <c r="C759">
        <v>0</v>
      </c>
    </row>
    <row r="760" spans="1:3">
      <c r="A760" t="s">
        <v>11736</v>
      </c>
      <c r="B760">
        <v>0</v>
      </c>
      <c r="C760">
        <v>0</v>
      </c>
    </row>
    <row r="761" spans="1:3">
      <c r="A761" t="s">
        <v>11737</v>
      </c>
      <c r="B761">
        <v>41700</v>
      </c>
      <c r="C761">
        <v>100</v>
      </c>
    </row>
    <row r="762" spans="1:3">
      <c r="A762" t="s">
        <v>11738</v>
      </c>
      <c r="B762">
        <v>0</v>
      </c>
      <c r="C762">
        <v>0</v>
      </c>
    </row>
    <row r="763" spans="1:3">
      <c r="A763" t="s">
        <v>11739</v>
      </c>
      <c r="B763">
        <v>0</v>
      </c>
      <c r="C763">
        <v>0</v>
      </c>
    </row>
    <row r="764" spans="1:3">
      <c r="A764" t="s">
        <v>11740</v>
      </c>
      <c r="B764">
        <v>0</v>
      </c>
      <c r="C764">
        <v>0</v>
      </c>
    </row>
    <row r="765" spans="1:3">
      <c r="A765" t="s">
        <v>11741</v>
      </c>
      <c r="B765">
        <v>41700</v>
      </c>
      <c r="C765">
        <v>100</v>
      </c>
    </row>
    <row r="766" spans="1:3">
      <c r="A766" t="s">
        <v>11742</v>
      </c>
      <c r="B766">
        <v>0</v>
      </c>
      <c r="C766">
        <v>0</v>
      </c>
    </row>
    <row r="767" spans="1:3">
      <c r="A767" t="s">
        <v>11743</v>
      </c>
      <c r="B767">
        <v>0</v>
      </c>
      <c r="C767">
        <v>0</v>
      </c>
    </row>
    <row r="768" spans="1:3">
      <c r="A768" t="s">
        <v>11744</v>
      </c>
      <c r="B768">
        <v>0</v>
      </c>
      <c r="C768">
        <v>0</v>
      </c>
    </row>
    <row r="769" spans="1:3">
      <c r="A769" t="s">
        <v>11745</v>
      </c>
      <c r="B769">
        <v>41675</v>
      </c>
      <c r="C769">
        <v>99.940048217773438</v>
      </c>
    </row>
    <row r="770" spans="1:3">
      <c r="A770" t="s">
        <v>11746</v>
      </c>
      <c r="B770">
        <v>0</v>
      </c>
      <c r="C770">
        <v>0</v>
      </c>
    </row>
    <row r="771" spans="1:3">
      <c r="A771" t="s">
        <v>11747</v>
      </c>
      <c r="B771">
        <v>0</v>
      </c>
      <c r="C771">
        <v>0</v>
      </c>
    </row>
    <row r="772" spans="1:3">
      <c r="A772" t="s">
        <v>11748</v>
      </c>
      <c r="B772">
        <v>0</v>
      </c>
      <c r="C772">
        <v>0</v>
      </c>
    </row>
    <row r="773" spans="1:3">
      <c r="A773" t="s">
        <v>11749</v>
      </c>
      <c r="B773">
        <v>41700</v>
      </c>
      <c r="C773">
        <v>100</v>
      </c>
    </row>
    <row r="774" spans="1:3">
      <c r="A774" t="s">
        <v>11750</v>
      </c>
      <c r="B774">
        <v>2</v>
      </c>
      <c r="C774">
        <v>4.7961631789803505E-3</v>
      </c>
    </row>
    <row r="775" spans="1:3">
      <c r="A775" t="s">
        <v>11751</v>
      </c>
      <c r="B775">
        <v>0</v>
      </c>
      <c r="C775">
        <v>0</v>
      </c>
    </row>
    <row r="776" spans="1:3">
      <c r="A776" t="s">
        <v>11752</v>
      </c>
      <c r="B776">
        <v>2</v>
      </c>
      <c r="C776">
        <v>4.7961631789803505E-3</v>
      </c>
    </row>
    <row r="777" spans="1:3">
      <c r="A777" t="s">
        <v>11753</v>
      </c>
      <c r="B777">
        <v>41550</v>
      </c>
      <c r="C777">
        <v>99.640289306640625</v>
      </c>
    </row>
    <row r="778" spans="1:3">
      <c r="A778" t="s">
        <v>11754</v>
      </c>
      <c r="B778">
        <v>2</v>
      </c>
      <c r="C778">
        <v>4.7961631789803505E-3</v>
      </c>
    </row>
    <row r="779" spans="1:3">
      <c r="A779" t="s">
        <v>11755</v>
      </c>
      <c r="B779">
        <v>0</v>
      </c>
      <c r="C779">
        <v>0</v>
      </c>
    </row>
    <row r="780" spans="1:3">
      <c r="A780" t="s">
        <v>11756</v>
      </c>
      <c r="B780">
        <v>2</v>
      </c>
      <c r="C780">
        <v>4.7961631789803505E-3</v>
      </c>
    </row>
    <row r="781" spans="1:3">
      <c r="A781" t="s">
        <v>11757</v>
      </c>
      <c r="B781">
        <v>41525</v>
      </c>
      <c r="C781">
        <v>99.580337524414063</v>
      </c>
    </row>
    <row r="782" spans="1:3">
      <c r="A782" t="s">
        <v>11758</v>
      </c>
      <c r="B782">
        <v>1</v>
      </c>
      <c r="C782">
        <v>2.3980815894901752E-3</v>
      </c>
    </row>
    <row r="783" spans="1:3">
      <c r="A783" t="s">
        <v>11759</v>
      </c>
      <c r="B783">
        <v>0</v>
      </c>
      <c r="C783">
        <v>0</v>
      </c>
    </row>
    <row r="784" spans="1:3">
      <c r="A784" t="s">
        <v>11760</v>
      </c>
      <c r="B784">
        <v>1</v>
      </c>
      <c r="C784">
        <v>2.3980815894901752E-3</v>
      </c>
    </row>
    <row r="785" spans="1:3">
      <c r="A785" t="s">
        <v>11761</v>
      </c>
      <c r="B785">
        <v>41625</v>
      </c>
      <c r="C785">
        <v>99.820144653320313</v>
      </c>
    </row>
    <row r="786" spans="1:3">
      <c r="A786" t="s">
        <v>11762</v>
      </c>
      <c r="B786">
        <v>0</v>
      </c>
      <c r="C786">
        <v>0</v>
      </c>
    </row>
    <row r="787" spans="1:3">
      <c r="A787" t="s">
        <v>11763</v>
      </c>
      <c r="B787">
        <v>0</v>
      </c>
      <c r="C787">
        <v>0</v>
      </c>
    </row>
    <row r="788" spans="1:3">
      <c r="A788" t="s">
        <v>11764</v>
      </c>
      <c r="B788">
        <v>0</v>
      </c>
      <c r="C788">
        <v>0</v>
      </c>
    </row>
    <row r="789" spans="1:3">
      <c r="A789" t="s">
        <v>11765</v>
      </c>
      <c r="B789">
        <v>41700</v>
      </c>
      <c r="C789">
        <v>100</v>
      </c>
    </row>
    <row r="790" spans="1:3">
      <c r="A790" t="s">
        <v>11766</v>
      </c>
      <c r="B790">
        <v>0</v>
      </c>
      <c r="C790">
        <v>0</v>
      </c>
    </row>
    <row r="791" spans="1:3">
      <c r="A791" t="s">
        <v>11767</v>
      </c>
      <c r="B791">
        <v>0</v>
      </c>
      <c r="C791">
        <v>0</v>
      </c>
    </row>
    <row r="792" spans="1:3">
      <c r="A792" t="s">
        <v>11768</v>
      </c>
      <c r="B792">
        <v>0</v>
      </c>
      <c r="C792">
        <v>0</v>
      </c>
    </row>
    <row r="793" spans="1:3">
      <c r="A793" t="s">
        <v>11769</v>
      </c>
      <c r="B793">
        <v>41700</v>
      </c>
      <c r="C793">
        <v>100</v>
      </c>
    </row>
    <row r="794" spans="1:3">
      <c r="A794" t="s">
        <v>11770</v>
      </c>
      <c r="B794">
        <v>0</v>
      </c>
      <c r="C794">
        <v>0</v>
      </c>
    </row>
    <row r="795" spans="1:3">
      <c r="A795" t="s">
        <v>11771</v>
      </c>
      <c r="B795">
        <v>0</v>
      </c>
      <c r="C795">
        <v>0</v>
      </c>
    </row>
    <row r="796" spans="1:3">
      <c r="A796" t="s">
        <v>11772</v>
      </c>
      <c r="B796">
        <v>0</v>
      </c>
      <c r="C796">
        <v>0</v>
      </c>
    </row>
    <row r="797" spans="1:3">
      <c r="A797" t="s">
        <v>11773</v>
      </c>
      <c r="B797">
        <v>41700</v>
      </c>
      <c r="C797">
        <v>100</v>
      </c>
    </row>
    <row r="798" spans="1:3">
      <c r="A798" t="s">
        <v>11774</v>
      </c>
      <c r="B798">
        <v>0</v>
      </c>
      <c r="C798">
        <v>0</v>
      </c>
    </row>
    <row r="799" spans="1:3">
      <c r="A799" t="s">
        <v>11775</v>
      </c>
      <c r="B799">
        <v>0</v>
      </c>
      <c r="C799">
        <v>0</v>
      </c>
    </row>
    <row r="800" spans="1:3">
      <c r="A800" t="s">
        <v>11776</v>
      </c>
      <c r="B800">
        <v>0</v>
      </c>
      <c r="C800">
        <v>0</v>
      </c>
    </row>
    <row r="801" spans="1:3">
      <c r="A801" t="s">
        <v>11777</v>
      </c>
      <c r="B801">
        <v>41700</v>
      </c>
      <c r="C801">
        <v>100</v>
      </c>
    </row>
    <row r="802" spans="1:3">
      <c r="A802" t="s">
        <v>11778</v>
      </c>
      <c r="B802">
        <v>0</v>
      </c>
      <c r="C802">
        <v>0</v>
      </c>
    </row>
    <row r="803" spans="1:3">
      <c r="A803" t="s">
        <v>11779</v>
      </c>
      <c r="B803">
        <v>0</v>
      </c>
      <c r="C803">
        <v>0</v>
      </c>
    </row>
    <row r="804" spans="1:3">
      <c r="A804" t="s">
        <v>11780</v>
      </c>
      <c r="B804">
        <v>0</v>
      </c>
      <c r="C804">
        <v>0</v>
      </c>
    </row>
    <row r="805" spans="1:3">
      <c r="A805" t="s">
        <v>11781</v>
      </c>
      <c r="B805">
        <v>41700</v>
      </c>
      <c r="C805">
        <v>100</v>
      </c>
    </row>
    <row r="806" spans="1:3">
      <c r="A806" t="s">
        <v>11782</v>
      </c>
      <c r="B806">
        <v>0</v>
      </c>
      <c r="C806">
        <v>0</v>
      </c>
    </row>
    <row r="807" spans="1:3">
      <c r="A807" t="s">
        <v>11783</v>
      </c>
      <c r="B807">
        <v>0</v>
      </c>
      <c r="C807">
        <v>0</v>
      </c>
    </row>
    <row r="808" spans="1:3">
      <c r="A808" t="s">
        <v>11784</v>
      </c>
      <c r="B808">
        <v>0</v>
      </c>
      <c r="C808">
        <v>0</v>
      </c>
    </row>
    <row r="809" spans="1:3">
      <c r="A809" t="s">
        <v>11785</v>
      </c>
      <c r="B809">
        <v>41700</v>
      </c>
      <c r="C809">
        <v>100</v>
      </c>
    </row>
    <row r="810" spans="1:3">
      <c r="A810" t="s">
        <v>11786</v>
      </c>
      <c r="B810">
        <v>0</v>
      </c>
      <c r="C810">
        <v>0</v>
      </c>
    </row>
    <row r="811" spans="1:3">
      <c r="A811" t="s">
        <v>11787</v>
      </c>
      <c r="B811">
        <v>0</v>
      </c>
      <c r="C811">
        <v>0</v>
      </c>
    </row>
    <row r="812" spans="1:3">
      <c r="A812" t="s">
        <v>11788</v>
      </c>
      <c r="B812">
        <v>0</v>
      </c>
      <c r="C812">
        <v>0</v>
      </c>
    </row>
    <row r="813" spans="1:3">
      <c r="A813" t="s">
        <v>11789</v>
      </c>
      <c r="B813">
        <v>41700</v>
      </c>
      <c r="C813">
        <v>100</v>
      </c>
    </row>
    <row r="814" spans="1:3">
      <c r="A814" t="s">
        <v>11790</v>
      </c>
      <c r="B814">
        <v>0</v>
      </c>
      <c r="C814">
        <v>0</v>
      </c>
    </row>
    <row r="815" spans="1:3">
      <c r="A815" t="s">
        <v>11791</v>
      </c>
      <c r="B815">
        <v>0</v>
      </c>
      <c r="C815">
        <v>0</v>
      </c>
    </row>
    <row r="816" spans="1:3">
      <c r="A816" t="s">
        <v>11792</v>
      </c>
      <c r="B816">
        <v>0</v>
      </c>
      <c r="C816">
        <v>0</v>
      </c>
    </row>
    <row r="817" spans="1:3">
      <c r="A817" t="s">
        <v>11793</v>
      </c>
      <c r="B817">
        <v>41700</v>
      </c>
      <c r="C817">
        <v>100</v>
      </c>
    </row>
    <row r="818" spans="1:3">
      <c r="A818" t="s">
        <v>11794</v>
      </c>
      <c r="B818">
        <v>0</v>
      </c>
      <c r="C818">
        <v>0</v>
      </c>
    </row>
    <row r="819" spans="1:3">
      <c r="A819" t="s">
        <v>11795</v>
      </c>
      <c r="B819">
        <v>0</v>
      </c>
      <c r="C819">
        <v>0</v>
      </c>
    </row>
    <row r="820" spans="1:3">
      <c r="A820" t="s">
        <v>11796</v>
      </c>
      <c r="B820">
        <v>0</v>
      </c>
      <c r="C820">
        <v>0</v>
      </c>
    </row>
    <row r="821" spans="1:3">
      <c r="A821" t="s">
        <v>11797</v>
      </c>
      <c r="B821">
        <v>41700</v>
      </c>
      <c r="C821">
        <v>100</v>
      </c>
    </row>
    <row r="822" spans="1:3">
      <c r="A822" t="s">
        <v>11798</v>
      </c>
      <c r="B822">
        <v>0</v>
      </c>
      <c r="C822">
        <v>0</v>
      </c>
    </row>
    <row r="823" spans="1:3">
      <c r="A823" t="s">
        <v>11799</v>
      </c>
      <c r="B823">
        <v>0</v>
      </c>
      <c r="C823">
        <v>0</v>
      </c>
    </row>
    <row r="824" spans="1:3">
      <c r="A824" t="s">
        <v>11800</v>
      </c>
      <c r="B824">
        <v>0</v>
      </c>
      <c r="C824">
        <v>0</v>
      </c>
    </row>
    <row r="825" spans="1:3">
      <c r="A825" t="s">
        <v>11801</v>
      </c>
      <c r="B825">
        <v>41700</v>
      </c>
      <c r="C825">
        <v>100</v>
      </c>
    </row>
    <row r="826" spans="1:3">
      <c r="A826" t="s">
        <v>11802</v>
      </c>
      <c r="B826">
        <v>41365.30982208252</v>
      </c>
      <c r="C826">
        <v>99.1973876953125</v>
      </c>
    </row>
    <row r="827" spans="1:3">
      <c r="A827" t="s">
        <v>11803</v>
      </c>
      <c r="B827">
        <v>7</v>
      </c>
      <c r="C827">
        <v>2.3255813866853714E-2</v>
      </c>
    </row>
    <row r="828" spans="1:3">
      <c r="A828" t="s">
        <v>11804</v>
      </c>
      <c r="B828">
        <v>4</v>
      </c>
      <c r="C828">
        <v>1.3289036229252815E-2</v>
      </c>
    </row>
    <row r="829" spans="1:3">
      <c r="A829" t="s">
        <v>11805</v>
      </c>
      <c r="B829">
        <v>11</v>
      </c>
      <c r="C829">
        <v>3.6544851958751678E-2</v>
      </c>
    </row>
    <row r="830" spans="1:3">
      <c r="A830" t="s">
        <v>11806</v>
      </c>
      <c r="B830">
        <v>23150</v>
      </c>
      <c r="C830">
        <v>76.910301208496094</v>
      </c>
    </row>
    <row r="831" spans="1:3">
      <c r="A831" t="s">
        <v>11807</v>
      </c>
      <c r="B831">
        <v>1</v>
      </c>
      <c r="C831">
        <v>3.3333334140479565E-3</v>
      </c>
    </row>
    <row r="832" spans="1:3">
      <c r="A832" t="s">
        <v>11808</v>
      </c>
      <c r="B832">
        <v>1</v>
      </c>
      <c r="C832">
        <v>3.3333334140479565E-3</v>
      </c>
    </row>
    <row r="833" spans="1:3">
      <c r="A833" t="s">
        <v>11809</v>
      </c>
      <c r="B833">
        <v>2</v>
      </c>
      <c r="C833">
        <v>6.6666668280959129E-3</v>
      </c>
    </row>
    <row r="834" spans="1:3">
      <c r="A834" t="s">
        <v>11810</v>
      </c>
      <c r="B834">
        <v>26875</v>
      </c>
      <c r="C834">
        <v>89.583335876464844</v>
      </c>
    </row>
    <row r="835" spans="1:3">
      <c r="A835" t="s">
        <v>11811</v>
      </c>
      <c r="B835">
        <v>4</v>
      </c>
      <c r="C835">
        <v>1.3289036229252815E-2</v>
      </c>
    </row>
    <row r="836" spans="1:3">
      <c r="A836" t="s">
        <v>11812</v>
      </c>
      <c r="B836">
        <v>17</v>
      </c>
      <c r="C836">
        <v>5.6478403508663177E-2</v>
      </c>
    </row>
    <row r="837" spans="1:3">
      <c r="A837" t="s">
        <v>11813</v>
      </c>
      <c r="B837">
        <v>21</v>
      </c>
      <c r="C837">
        <v>6.976744532585144E-2</v>
      </c>
    </row>
    <row r="838" spans="1:3">
      <c r="A838" t="s">
        <v>11814</v>
      </c>
      <c r="B838">
        <v>24900</v>
      </c>
      <c r="C838">
        <v>82.724250793457031</v>
      </c>
    </row>
    <row r="839" spans="1:3">
      <c r="A839" t="s">
        <v>11815</v>
      </c>
      <c r="B839">
        <v>6</v>
      </c>
      <c r="C839">
        <v>1.9933555275201797E-2</v>
      </c>
    </row>
    <row r="840" spans="1:3">
      <c r="A840" t="s">
        <v>11816</v>
      </c>
      <c r="B840">
        <v>17</v>
      </c>
      <c r="C840">
        <v>5.6478403508663177E-2</v>
      </c>
    </row>
    <row r="841" spans="1:3">
      <c r="A841" t="s">
        <v>11817</v>
      </c>
      <c r="B841">
        <v>23</v>
      </c>
      <c r="C841">
        <v>7.6411962509155273E-2</v>
      </c>
    </row>
    <row r="842" spans="1:3">
      <c r="A842" t="s">
        <v>11818</v>
      </c>
      <c r="B842">
        <v>26650</v>
      </c>
      <c r="C842">
        <v>88.5382080078125</v>
      </c>
    </row>
    <row r="843" spans="1:3">
      <c r="A843" t="s">
        <v>11819</v>
      </c>
      <c r="B843">
        <v>7</v>
      </c>
      <c r="C843">
        <v>2.3255813866853714E-2</v>
      </c>
    </row>
    <row r="844" spans="1:3">
      <c r="A844" t="s">
        <v>11820</v>
      </c>
      <c r="B844">
        <v>3</v>
      </c>
      <c r="C844">
        <v>9.9667776376008987E-3</v>
      </c>
    </row>
    <row r="845" spans="1:3">
      <c r="A845" t="s">
        <v>11821</v>
      </c>
      <c r="B845">
        <v>10</v>
      </c>
      <c r="C845">
        <v>3.3222589641809464E-2</v>
      </c>
    </row>
    <row r="846" spans="1:3">
      <c r="A846" t="s">
        <v>11822</v>
      </c>
      <c r="B846">
        <v>26250</v>
      </c>
      <c r="C846">
        <v>87.209304809570313</v>
      </c>
    </row>
    <row r="847" spans="1:3">
      <c r="A847" t="s">
        <v>11823</v>
      </c>
      <c r="B847">
        <v>15</v>
      </c>
      <c r="C847">
        <v>4.9833886325359344E-2</v>
      </c>
    </row>
    <row r="848" spans="1:3">
      <c r="A848" t="s">
        <v>11824</v>
      </c>
      <c r="B848">
        <v>7</v>
      </c>
      <c r="C848">
        <v>2.3255813866853714E-2</v>
      </c>
    </row>
    <row r="849" spans="1:3">
      <c r="A849" t="s">
        <v>11825</v>
      </c>
      <c r="B849">
        <v>22</v>
      </c>
      <c r="C849">
        <v>7.3089703917503357E-2</v>
      </c>
    </row>
    <row r="850" spans="1:3">
      <c r="A850" t="s">
        <v>11826</v>
      </c>
      <c r="B850">
        <v>25975</v>
      </c>
      <c r="C850">
        <v>86.295684814453125</v>
      </c>
    </row>
    <row r="851" spans="1:3">
      <c r="A851" t="s">
        <v>11827</v>
      </c>
      <c r="B851">
        <v>34</v>
      </c>
      <c r="C851">
        <v>0.11295680701732635</v>
      </c>
    </row>
    <row r="852" spans="1:3">
      <c r="A852" t="s">
        <v>11828</v>
      </c>
      <c r="B852">
        <v>23</v>
      </c>
      <c r="C852">
        <v>7.6411962509155273E-2</v>
      </c>
    </row>
    <row r="853" spans="1:3">
      <c r="A853" t="s">
        <v>11829</v>
      </c>
      <c r="B853">
        <v>57</v>
      </c>
      <c r="C853">
        <v>0.18936876952648163</v>
      </c>
    </row>
    <row r="854" spans="1:3">
      <c r="A854" t="s">
        <v>11830</v>
      </c>
      <c r="B854">
        <v>23525</v>
      </c>
      <c r="C854">
        <v>78.156143188476563</v>
      </c>
    </row>
    <row r="855" spans="1:3">
      <c r="A855" t="s">
        <v>11831</v>
      </c>
      <c r="B855">
        <v>3</v>
      </c>
      <c r="C855">
        <v>9.9667776376008987E-3</v>
      </c>
    </row>
    <row r="856" spans="1:3">
      <c r="A856" t="s">
        <v>11832</v>
      </c>
      <c r="B856">
        <v>19</v>
      </c>
      <c r="C856">
        <v>6.312292069196701E-2</v>
      </c>
    </row>
    <row r="857" spans="1:3">
      <c r="A857" t="s">
        <v>11833</v>
      </c>
      <c r="B857">
        <v>22</v>
      </c>
      <c r="C857">
        <v>7.3089703917503357E-2</v>
      </c>
    </row>
    <row r="858" spans="1:3">
      <c r="A858" t="s">
        <v>11834</v>
      </c>
      <c r="B858">
        <v>23475</v>
      </c>
      <c r="C858">
        <v>77.990036010742188</v>
      </c>
    </row>
    <row r="859" spans="1:3">
      <c r="A859" t="s">
        <v>11835</v>
      </c>
      <c r="B859">
        <v>15</v>
      </c>
      <c r="C859">
        <v>4.9833886325359344E-2</v>
      </c>
    </row>
    <row r="860" spans="1:3">
      <c r="A860" t="s">
        <v>11836</v>
      </c>
      <c r="B860">
        <v>30</v>
      </c>
      <c r="C860">
        <v>9.9667772650718689E-2</v>
      </c>
    </row>
    <row r="861" spans="1:3">
      <c r="A861" t="s">
        <v>11837</v>
      </c>
      <c r="B861">
        <v>45</v>
      </c>
      <c r="C861">
        <v>0.14950166642665863</v>
      </c>
    </row>
    <row r="862" spans="1:3">
      <c r="A862" t="s">
        <v>11838</v>
      </c>
      <c r="B862">
        <v>22375</v>
      </c>
      <c r="C862">
        <v>74.335548400878906</v>
      </c>
    </row>
    <row r="863" spans="1:3">
      <c r="A863" t="s">
        <v>11839</v>
      </c>
      <c r="B863">
        <v>6</v>
      </c>
      <c r="C863">
        <v>1.9933555275201797E-2</v>
      </c>
    </row>
    <row r="864" spans="1:3">
      <c r="A864" t="s">
        <v>11840</v>
      </c>
      <c r="B864">
        <v>6</v>
      </c>
      <c r="C864">
        <v>1.9933555275201797E-2</v>
      </c>
    </row>
    <row r="865" spans="1:3">
      <c r="A865" t="s">
        <v>11841</v>
      </c>
      <c r="B865">
        <v>12</v>
      </c>
      <c r="C865">
        <v>3.9867110550403595E-2</v>
      </c>
    </row>
    <row r="866" spans="1:3">
      <c r="A866" t="s">
        <v>11842</v>
      </c>
      <c r="B866">
        <v>26700</v>
      </c>
      <c r="C866">
        <v>88.704315185546875</v>
      </c>
    </row>
    <row r="867" spans="1:3">
      <c r="A867" t="s">
        <v>11843</v>
      </c>
      <c r="B867">
        <v>3</v>
      </c>
      <c r="C867">
        <v>9.9667776376008987E-3</v>
      </c>
    </row>
    <row r="868" spans="1:3">
      <c r="A868" t="s">
        <v>11844</v>
      </c>
      <c r="B868">
        <v>14</v>
      </c>
      <c r="C868">
        <v>4.6511627733707428E-2</v>
      </c>
    </row>
    <row r="869" spans="1:3">
      <c r="A869" t="s">
        <v>11845</v>
      </c>
      <c r="B869">
        <v>17</v>
      </c>
      <c r="C869">
        <v>5.6478403508663177E-2</v>
      </c>
    </row>
    <row r="870" spans="1:3">
      <c r="A870" t="s">
        <v>11846</v>
      </c>
      <c r="B870">
        <v>23550</v>
      </c>
      <c r="C870">
        <v>78.239204406738281</v>
      </c>
    </row>
    <row r="871" spans="1:3">
      <c r="A871" t="s">
        <v>11847</v>
      </c>
      <c r="B871">
        <v>4</v>
      </c>
      <c r="C871">
        <v>1.3289036229252815E-2</v>
      </c>
    </row>
    <row r="872" spans="1:3">
      <c r="A872" t="s">
        <v>11848</v>
      </c>
      <c r="B872">
        <v>66</v>
      </c>
      <c r="C872">
        <v>0.21926909685134888</v>
      </c>
    </row>
    <row r="873" spans="1:3">
      <c r="A873" t="s">
        <v>11849</v>
      </c>
      <c r="B873">
        <v>70</v>
      </c>
      <c r="C873">
        <v>0.23255814611911774</v>
      </c>
    </row>
    <row r="874" spans="1:3">
      <c r="A874" t="s">
        <v>11850</v>
      </c>
      <c r="B874">
        <v>21925</v>
      </c>
      <c r="C874">
        <v>72.840530395507813</v>
      </c>
    </row>
    <row r="875" spans="1:3">
      <c r="A875" t="s">
        <v>11851</v>
      </c>
      <c r="B875">
        <v>3</v>
      </c>
      <c r="C875">
        <v>9.9667776376008987E-3</v>
      </c>
    </row>
    <row r="876" spans="1:3">
      <c r="A876" t="s">
        <v>11852</v>
      </c>
      <c r="B876">
        <v>83</v>
      </c>
      <c r="C876">
        <v>0.27574750781059265</v>
      </c>
    </row>
    <row r="877" spans="1:3">
      <c r="A877" t="s">
        <v>11853</v>
      </c>
      <c r="B877">
        <v>86</v>
      </c>
      <c r="C877">
        <v>0.28571429848670959</v>
      </c>
    </row>
    <row r="878" spans="1:3">
      <c r="A878" t="s">
        <v>11854</v>
      </c>
      <c r="B878">
        <v>21375</v>
      </c>
      <c r="C878">
        <v>71.013290405273438</v>
      </c>
    </row>
    <row r="879" spans="1:3">
      <c r="A879" t="s">
        <v>11855</v>
      </c>
      <c r="B879">
        <v>33</v>
      </c>
      <c r="C879">
        <v>0.10963454842567444</v>
      </c>
    </row>
    <row r="880" spans="1:3">
      <c r="A880" t="s">
        <v>11856</v>
      </c>
      <c r="B880">
        <v>70</v>
      </c>
      <c r="C880">
        <v>0.23255814611911774</v>
      </c>
    </row>
    <row r="881" spans="1:3">
      <c r="A881" t="s">
        <v>11857</v>
      </c>
      <c r="B881">
        <v>103</v>
      </c>
      <c r="C881">
        <v>0.34219267964363098</v>
      </c>
    </row>
    <row r="882" spans="1:3">
      <c r="A882" t="s">
        <v>11858</v>
      </c>
      <c r="B882">
        <v>20675</v>
      </c>
      <c r="C882">
        <v>68.687705993652344</v>
      </c>
    </row>
    <row r="883" spans="1:3">
      <c r="A883" t="s">
        <v>11859</v>
      </c>
      <c r="B883">
        <v>2</v>
      </c>
      <c r="C883">
        <v>6.6445181146264076E-3</v>
      </c>
    </row>
    <row r="884" spans="1:3">
      <c r="A884" t="s">
        <v>11860</v>
      </c>
      <c r="B884">
        <v>63</v>
      </c>
      <c r="C884">
        <v>0.20930232107639313</v>
      </c>
    </row>
    <row r="885" spans="1:3">
      <c r="A885" t="s">
        <v>11861</v>
      </c>
      <c r="B885">
        <v>65</v>
      </c>
      <c r="C885">
        <v>0.21594683825969696</v>
      </c>
    </row>
    <row r="886" spans="1:3">
      <c r="A886" t="s">
        <v>11862</v>
      </c>
      <c r="B886">
        <v>23500</v>
      </c>
      <c r="C886">
        <v>78.073089599609375</v>
      </c>
    </row>
    <row r="887" spans="1:3">
      <c r="A887" t="s">
        <v>11863</v>
      </c>
      <c r="B887">
        <v>2</v>
      </c>
      <c r="C887">
        <v>6.6445181146264076E-3</v>
      </c>
    </row>
    <row r="888" spans="1:3">
      <c r="A888" t="s">
        <v>11864</v>
      </c>
      <c r="B888">
        <v>26</v>
      </c>
      <c r="C888">
        <v>8.6378738284111023E-2</v>
      </c>
    </row>
    <row r="889" spans="1:3">
      <c r="A889" t="s">
        <v>11865</v>
      </c>
      <c r="B889">
        <v>28</v>
      </c>
      <c r="C889">
        <v>9.3023255467414856E-2</v>
      </c>
    </row>
    <row r="890" spans="1:3">
      <c r="A890" t="s">
        <v>11866</v>
      </c>
      <c r="B890">
        <v>24025</v>
      </c>
      <c r="C890">
        <v>79.817276000976563</v>
      </c>
    </row>
    <row r="891" spans="1:3">
      <c r="A891" t="s">
        <v>11867</v>
      </c>
      <c r="B891">
        <v>4</v>
      </c>
      <c r="C891">
        <v>1.3289036229252815E-2</v>
      </c>
    </row>
    <row r="892" spans="1:3">
      <c r="A892" t="s">
        <v>11868</v>
      </c>
      <c r="B892">
        <v>19</v>
      </c>
      <c r="C892">
        <v>6.312292069196701E-2</v>
      </c>
    </row>
    <row r="893" spans="1:3">
      <c r="A893" t="s">
        <v>11869</v>
      </c>
      <c r="B893">
        <v>23</v>
      </c>
      <c r="C893">
        <v>7.6411962509155273E-2</v>
      </c>
    </row>
    <row r="894" spans="1:3">
      <c r="A894" t="s">
        <v>11870</v>
      </c>
      <c r="B894">
        <v>25300</v>
      </c>
      <c r="C894">
        <v>84.053153991699219</v>
      </c>
    </row>
    <row r="895" spans="1:3">
      <c r="A895" t="s">
        <v>11871</v>
      </c>
      <c r="B895">
        <v>16</v>
      </c>
      <c r="C895">
        <v>5.3156144917011261E-2</v>
      </c>
    </row>
    <row r="896" spans="1:3">
      <c r="A896" t="s">
        <v>11872</v>
      </c>
      <c r="B896">
        <v>18</v>
      </c>
      <c r="C896">
        <v>5.9800665825605392E-2</v>
      </c>
    </row>
    <row r="897" spans="1:3">
      <c r="A897" t="s">
        <v>11873</v>
      </c>
      <c r="B897">
        <v>34</v>
      </c>
      <c r="C897">
        <v>0.11295680701732635</v>
      </c>
    </row>
    <row r="898" spans="1:3">
      <c r="A898" t="s">
        <v>11874</v>
      </c>
      <c r="B898">
        <v>25800</v>
      </c>
      <c r="C898">
        <v>85.714286804199219</v>
      </c>
    </row>
    <row r="899" spans="1:3">
      <c r="A899" t="s">
        <v>11875</v>
      </c>
      <c r="B899">
        <v>6</v>
      </c>
      <c r="C899">
        <v>1.9933555275201797E-2</v>
      </c>
    </row>
    <row r="900" spans="1:3">
      <c r="A900" t="s">
        <v>11876</v>
      </c>
      <c r="B900">
        <v>17</v>
      </c>
      <c r="C900">
        <v>5.6478403508663177E-2</v>
      </c>
    </row>
    <row r="901" spans="1:3">
      <c r="A901" t="s">
        <v>11877</v>
      </c>
      <c r="B901">
        <v>23</v>
      </c>
      <c r="C901">
        <v>7.6411962509155273E-2</v>
      </c>
    </row>
    <row r="902" spans="1:3">
      <c r="A902" t="s">
        <v>11878</v>
      </c>
      <c r="B902">
        <v>26600</v>
      </c>
      <c r="C902">
        <v>88.372093200683594</v>
      </c>
    </row>
    <row r="903" spans="1:3">
      <c r="A903" t="s">
        <v>11879</v>
      </c>
      <c r="B903">
        <v>3</v>
      </c>
      <c r="C903">
        <v>9.9667776376008987E-3</v>
      </c>
    </row>
    <row r="904" spans="1:3">
      <c r="A904" t="s">
        <v>11880</v>
      </c>
      <c r="B904">
        <v>30</v>
      </c>
      <c r="C904">
        <v>9.9667772650718689E-2</v>
      </c>
    </row>
    <row r="905" spans="1:3">
      <c r="A905" t="s">
        <v>11881</v>
      </c>
      <c r="B905">
        <v>33</v>
      </c>
      <c r="C905">
        <v>0.10963454842567444</v>
      </c>
    </row>
    <row r="906" spans="1:3">
      <c r="A906" t="s">
        <v>11882</v>
      </c>
      <c r="B906">
        <v>23875</v>
      </c>
      <c r="C906">
        <v>79.318939208984375</v>
      </c>
    </row>
    <row r="907" spans="1:3">
      <c r="A907" t="s">
        <v>11883</v>
      </c>
      <c r="B907">
        <v>3</v>
      </c>
      <c r="C907">
        <v>9.9667776376008987E-3</v>
      </c>
    </row>
    <row r="908" spans="1:3">
      <c r="A908" t="s">
        <v>11884</v>
      </c>
      <c r="B908">
        <v>9</v>
      </c>
      <c r="C908">
        <v>2.9900332912802696E-2</v>
      </c>
    </row>
    <row r="909" spans="1:3">
      <c r="A909" t="s">
        <v>11885</v>
      </c>
      <c r="B909">
        <v>12</v>
      </c>
      <c r="C909">
        <v>3.9867110550403595E-2</v>
      </c>
    </row>
    <row r="910" spans="1:3">
      <c r="A910" t="s">
        <v>11886</v>
      </c>
      <c r="B910">
        <v>27325</v>
      </c>
      <c r="C910">
        <v>90.780731201171875</v>
      </c>
    </row>
    <row r="911" spans="1:3">
      <c r="A911" t="s">
        <v>11887</v>
      </c>
      <c r="B911">
        <v>3</v>
      </c>
      <c r="C911">
        <v>9.9667776376008987E-3</v>
      </c>
    </row>
    <row r="912" spans="1:3">
      <c r="A912" t="s">
        <v>11888</v>
      </c>
      <c r="B912">
        <v>9</v>
      </c>
      <c r="C912">
        <v>2.9900332912802696E-2</v>
      </c>
    </row>
    <row r="913" spans="1:3">
      <c r="A913" t="s">
        <v>11889</v>
      </c>
      <c r="B913">
        <v>12</v>
      </c>
      <c r="C913">
        <v>3.9867110550403595E-2</v>
      </c>
    </row>
    <row r="914" spans="1:3">
      <c r="A914" t="s">
        <v>11890</v>
      </c>
      <c r="B914">
        <v>27800</v>
      </c>
      <c r="C914">
        <v>92.358802795410156</v>
      </c>
    </row>
    <row r="915" spans="1:3">
      <c r="A915" t="s">
        <v>11891</v>
      </c>
      <c r="B915">
        <v>7</v>
      </c>
      <c r="C915">
        <v>2.3255813866853714E-2</v>
      </c>
    </row>
    <row r="916" spans="1:3">
      <c r="A916" t="s">
        <v>11892</v>
      </c>
      <c r="B916">
        <v>6</v>
      </c>
      <c r="C916">
        <v>1.9933555275201797E-2</v>
      </c>
    </row>
    <row r="917" spans="1:3">
      <c r="A917" t="s">
        <v>11893</v>
      </c>
      <c r="B917">
        <v>13</v>
      </c>
      <c r="C917">
        <v>4.3189369142055511E-2</v>
      </c>
    </row>
    <row r="918" spans="1:3">
      <c r="A918" t="s">
        <v>11894</v>
      </c>
      <c r="B918">
        <v>28525</v>
      </c>
      <c r="C918">
        <v>94.767440795898438</v>
      </c>
    </row>
    <row r="919" spans="1:3">
      <c r="A919" t="s">
        <v>11895</v>
      </c>
      <c r="B919">
        <v>17</v>
      </c>
      <c r="C919">
        <v>5.6478403508663177E-2</v>
      </c>
    </row>
    <row r="920" spans="1:3">
      <c r="A920" t="s">
        <v>11896</v>
      </c>
      <c r="B920">
        <v>13</v>
      </c>
      <c r="C920">
        <v>4.3189369142055511E-2</v>
      </c>
    </row>
    <row r="921" spans="1:3">
      <c r="A921" t="s">
        <v>11897</v>
      </c>
      <c r="B921">
        <v>30</v>
      </c>
      <c r="C921">
        <v>9.9667772650718689E-2</v>
      </c>
    </row>
    <row r="922" spans="1:3">
      <c r="A922" t="s">
        <v>11898</v>
      </c>
      <c r="B922">
        <v>25325</v>
      </c>
      <c r="C922">
        <v>84.136215209960938</v>
      </c>
    </row>
    <row r="923" spans="1:3">
      <c r="A923" t="s">
        <v>11899</v>
      </c>
      <c r="B923">
        <v>39</v>
      </c>
      <c r="C923">
        <v>0.12956809997558594</v>
      </c>
    </row>
    <row r="924" spans="1:3">
      <c r="A924" t="s">
        <v>11900</v>
      </c>
      <c r="B924">
        <v>35</v>
      </c>
      <c r="C924">
        <v>0.11627907305955887</v>
      </c>
    </row>
    <row r="925" spans="1:3">
      <c r="A925" t="s">
        <v>11901</v>
      </c>
      <c r="B925">
        <v>74</v>
      </c>
      <c r="C925">
        <v>0.2458471804857254</v>
      </c>
    </row>
    <row r="926" spans="1:3">
      <c r="A926" t="s">
        <v>11902</v>
      </c>
      <c r="B926">
        <v>22675</v>
      </c>
      <c r="C926">
        <v>75.332229614257813</v>
      </c>
    </row>
    <row r="927" spans="1:3">
      <c r="A927" t="s">
        <v>11903</v>
      </c>
      <c r="B927">
        <v>55</v>
      </c>
      <c r="C927">
        <v>0.1827242523431778</v>
      </c>
    </row>
    <row r="928" spans="1:3">
      <c r="A928" t="s">
        <v>11904</v>
      </c>
      <c r="B928">
        <v>45</v>
      </c>
      <c r="C928">
        <v>0.14950166642665863</v>
      </c>
    </row>
    <row r="929" spans="1:3">
      <c r="A929" t="s">
        <v>11905</v>
      </c>
      <c r="B929">
        <v>100</v>
      </c>
      <c r="C929">
        <v>0.33222591876983643</v>
      </c>
    </row>
    <row r="930" spans="1:3">
      <c r="A930" t="s">
        <v>11906</v>
      </c>
      <c r="B930">
        <v>19925</v>
      </c>
      <c r="C930">
        <v>66.196014404296875</v>
      </c>
    </row>
    <row r="931" spans="1:3">
      <c r="A931" t="s">
        <v>11907</v>
      </c>
      <c r="B931">
        <v>35</v>
      </c>
      <c r="C931">
        <v>0.11627907305955887</v>
      </c>
    </row>
    <row r="932" spans="1:3">
      <c r="A932" t="s">
        <v>11908</v>
      </c>
      <c r="B932">
        <v>34</v>
      </c>
      <c r="C932">
        <v>0.11295680701732635</v>
      </c>
    </row>
    <row r="933" spans="1:3">
      <c r="A933" t="s">
        <v>11909</v>
      </c>
      <c r="B933">
        <v>69</v>
      </c>
      <c r="C933">
        <v>0.22923588752746582</v>
      </c>
    </row>
    <row r="934" spans="1:3">
      <c r="A934" t="s">
        <v>11910</v>
      </c>
      <c r="B934">
        <v>22700</v>
      </c>
      <c r="C934">
        <v>75.415283203125</v>
      </c>
    </row>
    <row r="935" spans="1:3">
      <c r="A935" t="s">
        <v>11911</v>
      </c>
      <c r="B935">
        <v>67</v>
      </c>
      <c r="C935">
        <v>0.22259135544300079</v>
      </c>
    </row>
    <row r="936" spans="1:3">
      <c r="A936" t="s">
        <v>11912</v>
      </c>
      <c r="B936">
        <v>50</v>
      </c>
      <c r="C936">
        <v>0.16611295938491821</v>
      </c>
    </row>
    <row r="937" spans="1:3">
      <c r="A937" t="s">
        <v>11913</v>
      </c>
      <c r="B937">
        <v>117</v>
      </c>
      <c r="C937">
        <v>0.3887043297290802</v>
      </c>
    </row>
    <row r="938" spans="1:3">
      <c r="A938" t="s">
        <v>11914</v>
      </c>
      <c r="B938">
        <v>19825</v>
      </c>
      <c r="C938">
        <v>65.863784790039063</v>
      </c>
    </row>
    <row r="939" spans="1:3">
      <c r="A939" t="s">
        <v>11915</v>
      </c>
      <c r="B939">
        <v>154</v>
      </c>
      <c r="C939">
        <v>0.5116279125213623</v>
      </c>
    </row>
    <row r="940" spans="1:3">
      <c r="A940" t="s">
        <v>11916</v>
      </c>
      <c r="B940">
        <v>22</v>
      </c>
      <c r="C940">
        <v>7.3089703917503357E-2</v>
      </c>
    </row>
    <row r="941" spans="1:3">
      <c r="A941" t="s">
        <v>11917</v>
      </c>
      <c r="B941">
        <v>176</v>
      </c>
      <c r="C941">
        <v>0.58471763134002686</v>
      </c>
    </row>
    <row r="942" spans="1:3">
      <c r="A942" t="s">
        <v>11918</v>
      </c>
      <c r="B942">
        <v>15450</v>
      </c>
      <c r="C942">
        <v>51.328903198242188</v>
      </c>
    </row>
    <row r="943" spans="1:3">
      <c r="A943" t="s">
        <v>11919</v>
      </c>
      <c r="B943">
        <v>145</v>
      </c>
      <c r="C943">
        <v>0.48172757029533386</v>
      </c>
    </row>
    <row r="944" spans="1:3">
      <c r="A944" t="s">
        <v>11920</v>
      </c>
      <c r="B944">
        <v>21</v>
      </c>
      <c r="C944">
        <v>6.976744532585144E-2</v>
      </c>
    </row>
    <row r="945" spans="1:3">
      <c r="A945" t="s">
        <v>11921</v>
      </c>
      <c r="B945">
        <v>166</v>
      </c>
      <c r="C945">
        <v>0.5514950156211853</v>
      </c>
    </row>
    <row r="946" spans="1:3">
      <c r="A946" t="s">
        <v>11922</v>
      </c>
      <c r="B946">
        <v>16075</v>
      </c>
      <c r="C946">
        <v>53.405315399169922</v>
      </c>
    </row>
    <row r="947" spans="1:3">
      <c r="A947" t="s">
        <v>11923</v>
      </c>
      <c r="B947">
        <v>131</v>
      </c>
      <c r="C947">
        <v>0.43521595001220703</v>
      </c>
    </row>
    <row r="948" spans="1:3">
      <c r="A948" t="s">
        <v>11924</v>
      </c>
      <c r="B948">
        <v>23</v>
      </c>
      <c r="C948">
        <v>7.6411962509155273E-2</v>
      </c>
    </row>
    <row r="949" spans="1:3">
      <c r="A949" t="s">
        <v>11925</v>
      </c>
      <c r="B949">
        <v>154</v>
      </c>
      <c r="C949">
        <v>0.5116279125213623</v>
      </c>
    </row>
    <row r="950" spans="1:3">
      <c r="A950" t="s">
        <v>11926</v>
      </c>
      <c r="B950">
        <v>16600</v>
      </c>
      <c r="C950">
        <v>55.149501800537109</v>
      </c>
    </row>
    <row r="951" spans="1:3">
      <c r="A951" t="s">
        <v>11927</v>
      </c>
      <c r="B951">
        <v>33</v>
      </c>
      <c r="C951">
        <v>0.10963454842567444</v>
      </c>
    </row>
    <row r="952" spans="1:3">
      <c r="A952" t="s">
        <v>11928</v>
      </c>
      <c r="B952">
        <v>85</v>
      </c>
      <c r="C952">
        <v>0.28239202499389648</v>
      </c>
    </row>
    <row r="953" spans="1:3">
      <c r="A953" t="s">
        <v>11929</v>
      </c>
      <c r="B953">
        <v>118</v>
      </c>
      <c r="C953">
        <v>0.39202657341957092</v>
      </c>
    </row>
    <row r="954" spans="1:3">
      <c r="A954" t="s">
        <v>11930</v>
      </c>
      <c r="B954">
        <v>20325</v>
      </c>
      <c r="C954">
        <v>67.524917602539063</v>
      </c>
    </row>
    <row r="955" spans="1:3">
      <c r="A955" t="s">
        <v>11931</v>
      </c>
      <c r="B955">
        <v>26</v>
      </c>
      <c r="C955">
        <v>8.6378738284111023E-2</v>
      </c>
    </row>
    <row r="956" spans="1:3">
      <c r="A956" t="s">
        <v>11932</v>
      </c>
      <c r="B956">
        <v>73</v>
      </c>
      <c r="C956">
        <v>0.24252492189407349</v>
      </c>
    </row>
    <row r="957" spans="1:3">
      <c r="A957" t="s">
        <v>11933</v>
      </c>
      <c r="B957">
        <v>99</v>
      </c>
      <c r="C957">
        <v>0.32890364527702332</v>
      </c>
    </row>
    <row r="958" spans="1:3">
      <c r="A958" t="s">
        <v>11934</v>
      </c>
      <c r="B958">
        <v>22625</v>
      </c>
      <c r="C958">
        <v>75.166114807128906</v>
      </c>
    </row>
    <row r="959" spans="1:3">
      <c r="A959" t="s">
        <v>11935</v>
      </c>
      <c r="B959">
        <v>5</v>
      </c>
      <c r="C959">
        <v>1.6611294820904732E-2</v>
      </c>
    </row>
    <row r="960" spans="1:3">
      <c r="A960" t="s">
        <v>11936</v>
      </c>
      <c r="B960">
        <v>4</v>
      </c>
      <c r="C960">
        <v>1.3289036229252815E-2</v>
      </c>
    </row>
    <row r="961" spans="1:3">
      <c r="A961" t="s">
        <v>11937</v>
      </c>
      <c r="B961">
        <v>9</v>
      </c>
      <c r="C961">
        <v>2.9900332912802696E-2</v>
      </c>
    </row>
    <row r="962" spans="1:3">
      <c r="A962" t="s">
        <v>11938</v>
      </c>
      <c r="B962">
        <v>28475</v>
      </c>
      <c r="C962">
        <v>94.601325988769531</v>
      </c>
    </row>
    <row r="963" spans="1:3">
      <c r="A963" t="s">
        <v>11939</v>
      </c>
      <c r="B963">
        <v>5</v>
      </c>
      <c r="C963">
        <v>1.6611294820904732E-2</v>
      </c>
    </row>
    <row r="964" spans="1:3">
      <c r="A964" t="s">
        <v>11940</v>
      </c>
      <c r="B964">
        <v>2</v>
      </c>
      <c r="C964">
        <v>6.6445181146264076E-3</v>
      </c>
    </row>
    <row r="965" spans="1:3">
      <c r="A965" t="s">
        <v>11941</v>
      </c>
      <c r="B965">
        <v>7</v>
      </c>
      <c r="C965">
        <v>2.3255813866853714E-2</v>
      </c>
    </row>
    <row r="966" spans="1:3">
      <c r="A966" t="s">
        <v>11942</v>
      </c>
      <c r="B966">
        <v>28775</v>
      </c>
      <c r="C966">
        <v>95.598007202148438</v>
      </c>
    </row>
    <row r="967" spans="1:3">
      <c r="A967" t="s">
        <v>11943</v>
      </c>
      <c r="B967">
        <v>10</v>
      </c>
      <c r="C967">
        <v>3.3222589641809464E-2</v>
      </c>
    </row>
    <row r="968" spans="1:3">
      <c r="A968" t="s">
        <v>11944</v>
      </c>
      <c r="B968">
        <v>8</v>
      </c>
      <c r="C968">
        <v>2.657807245850563E-2</v>
      </c>
    </row>
    <row r="969" spans="1:3">
      <c r="A969" t="s">
        <v>11945</v>
      </c>
      <c r="B969">
        <v>18</v>
      </c>
      <c r="C969">
        <v>5.9800665825605392E-2</v>
      </c>
    </row>
    <row r="970" spans="1:3">
      <c r="A970" t="s">
        <v>11946</v>
      </c>
      <c r="B970">
        <v>27725</v>
      </c>
      <c r="C970">
        <v>92.109634399414063</v>
      </c>
    </row>
    <row r="971" spans="1:3">
      <c r="A971" t="s">
        <v>11947</v>
      </c>
      <c r="B971">
        <v>4</v>
      </c>
      <c r="C971">
        <v>1.3289036229252815E-2</v>
      </c>
    </row>
    <row r="972" spans="1:3">
      <c r="A972" t="s">
        <v>11948</v>
      </c>
      <c r="B972">
        <v>4</v>
      </c>
      <c r="C972">
        <v>1.3289036229252815E-2</v>
      </c>
    </row>
    <row r="973" spans="1:3">
      <c r="A973" t="s">
        <v>11949</v>
      </c>
      <c r="B973">
        <v>8</v>
      </c>
      <c r="C973">
        <v>2.657807245850563E-2</v>
      </c>
    </row>
    <row r="974" spans="1:3">
      <c r="A974" t="s">
        <v>11950</v>
      </c>
      <c r="B974">
        <v>28300</v>
      </c>
      <c r="C974">
        <v>94.019935607910156</v>
      </c>
    </row>
    <row r="975" spans="1:3">
      <c r="A975" t="s">
        <v>11951</v>
      </c>
      <c r="B975">
        <v>35</v>
      </c>
      <c r="C975">
        <v>0.11627907305955887</v>
      </c>
    </row>
    <row r="976" spans="1:3">
      <c r="A976" t="s">
        <v>11952</v>
      </c>
      <c r="B976">
        <v>4</v>
      </c>
      <c r="C976">
        <v>1.3289036229252815E-2</v>
      </c>
    </row>
    <row r="977" spans="1:3">
      <c r="A977" t="s">
        <v>11953</v>
      </c>
      <c r="B977">
        <v>39</v>
      </c>
      <c r="C977">
        <v>0.12956809997558594</v>
      </c>
    </row>
    <row r="978" spans="1:3">
      <c r="A978" t="s">
        <v>11954</v>
      </c>
      <c r="B978">
        <v>25625</v>
      </c>
      <c r="C978">
        <v>85.132888793945313</v>
      </c>
    </row>
    <row r="979" spans="1:3">
      <c r="A979" t="s">
        <v>11955</v>
      </c>
      <c r="B979">
        <v>25</v>
      </c>
      <c r="C979">
        <v>8.3056479692459106E-2</v>
      </c>
    </row>
    <row r="980" spans="1:3">
      <c r="A980" t="s">
        <v>11956</v>
      </c>
      <c r="B980">
        <v>50</v>
      </c>
      <c r="C980">
        <v>0.16611295938491821</v>
      </c>
    </row>
    <row r="981" spans="1:3">
      <c r="A981" t="s">
        <v>11957</v>
      </c>
      <c r="B981">
        <v>75</v>
      </c>
      <c r="C981">
        <v>0.24916943907737732</v>
      </c>
    </row>
    <row r="982" spans="1:3">
      <c r="A982" t="s">
        <v>11958</v>
      </c>
      <c r="B982">
        <v>22650</v>
      </c>
      <c r="C982">
        <v>75.249168395996094</v>
      </c>
    </row>
    <row r="983" spans="1:3">
      <c r="A983" t="s">
        <v>11959</v>
      </c>
      <c r="B983">
        <v>7</v>
      </c>
      <c r="C983">
        <v>2.3255813866853714E-2</v>
      </c>
    </row>
    <row r="984" spans="1:3">
      <c r="A984" t="s">
        <v>11960</v>
      </c>
      <c r="B984">
        <v>20</v>
      </c>
      <c r="C984">
        <v>6.6445179283618927E-2</v>
      </c>
    </row>
    <row r="985" spans="1:3">
      <c r="A985" t="s">
        <v>11961</v>
      </c>
      <c r="B985">
        <v>27</v>
      </c>
      <c r="C985">
        <v>8.9700996875762939E-2</v>
      </c>
    </row>
    <row r="986" spans="1:3">
      <c r="A986" t="s">
        <v>11962</v>
      </c>
      <c r="B986">
        <v>27900</v>
      </c>
      <c r="C986">
        <v>92.691032409667969</v>
      </c>
    </row>
    <row r="987" spans="1:3">
      <c r="A987" t="s">
        <v>11963</v>
      </c>
      <c r="B987">
        <v>27</v>
      </c>
      <c r="C987">
        <v>8.9700996875762939E-2</v>
      </c>
    </row>
    <row r="988" spans="1:3">
      <c r="A988" t="s">
        <v>11964</v>
      </c>
      <c r="B988">
        <v>57</v>
      </c>
      <c r="C988">
        <v>0.18936876952648163</v>
      </c>
    </row>
    <row r="989" spans="1:3">
      <c r="A989" t="s">
        <v>11965</v>
      </c>
      <c r="B989">
        <v>84</v>
      </c>
      <c r="C989">
        <v>0.27906978130340576</v>
      </c>
    </row>
    <row r="990" spans="1:3">
      <c r="A990" t="s">
        <v>11966</v>
      </c>
      <c r="B990">
        <v>22725</v>
      </c>
      <c r="C990">
        <v>75.498336791992188</v>
      </c>
    </row>
    <row r="991" spans="1:3">
      <c r="A991" t="s">
        <v>11967</v>
      </c>
      <c r="B991">
        <v>23789.190074920654</v>
      </c>
      <c r="C991">
        <v>79.033851623535156</v>
      </c>
    </row>
    <row r="992" spans="1:3">
      <c r="A992" t="s">
        <v>11968</v>
      </c>
      <c r="B992">
        <v>10</v>
      </c>
      <c r="C992">
        <v>2.9325513169169426E-2</v>
      </c>
    </row>
    <row r="993" spans="1:3">
      <c r="A993" t="s">
        <v>11969</v>
      </c>
      <c r="B993">
        <v>5</v>
      </c>
      <c r="C993">
        <v>1.4662756584584713E-2</v>
      </c>
    </row>
    <row r="994" spans="1:3">
      <c r="A994" t="s">
        <v>11970</v>
      </c>
      <c r="B994">
        <v>15</v>
      </c>
      <c r="C994">
        <v>4.3988268822431564E-2</v>
      </c>
    </row>
    <row r="995" spans="1:3">
      <c r="A995" t="s">
        <v>11971</v>
      </c>
      <c r="B995">
        <v>25950</v>
      </c>
      <c r="C995">
        <v>76.099708557128906</v>
      </c>
    </row>
    <row r="996" spans="1:3">
      <c r="A996" t="s">
        <v>11972</v>
      </c>
      <c r="B996">
        <v>4</v>
      </c>
      <c r="C996">
        <v>1.173020526766777E-2</v>
      </c>
    </row>
    <row r="997" spans="1:3">
      <c r="A997" t="s">
        <v>11973</v>
      </c>
      <c r="B997">
        <v>2</v>
      </c>
      <c r="C997">
        <v>5.8651026338338852E-3</v>
      </c>
    </row>
    <row r="998" spans="1:3">
      <c r="A998" t="s">
        <v>11974</v>
      </c>
      <c r="B998">
        <v>6</v>
      </c>
      <c r="C998">
        <v>1.7595307901501656E-2</v>
      </c>
    </row>
    <row r="999" spans="1:3">
      <c r="A999" t="s">
        <v>11975</v>
      </c>
      <c r="B999">
        <v>29175</v>
      </c>
      <c r="C999">
        <v>85.557182312011719</v>
      </c>
    </row>
    <row r="1000" spans="1:3">
      <c r="A1000" t="s">
        <v>11976</v>
      </c>
      <c r="B1000">
        <v>1</v>
      </c>
      <c r="C1000">
        <v>2.9325513169169426E-3</v>
      </c>
    </row>
    <row r="1001" spans="1:3">
      <c r="A1001" t="s">
        <v>11977</v>
      </c>
      <c r="B1001">
        <v>41</v>
      </c>
      <c r="C1001">
        <v>0.12023460119962692</v>
      </c>
    </row>
    <row r="1002" spans="1:3">
      <c r="A1002" t="s">
        <v>11978</v>
      </c>
      <c r="B1002">
        <v>42</v>
      </c>
      <c r="C1002">
        <v>0.12316715717315674</v>
      </c>
    </row>
    <row r="1003" spans="1:3">
      <c r="A1003" t="s">
        <v>11979</v>
      </c>
      <c r="B1003">
        <v>26825</v>
      </c>
      <c r="C1003">
        <v>78.665687561035156</v>
      </c>
    </row>
    <row r="1004" spans="1:3">
      <c r="A1004" t="s">
        <v>11980</v>
      </c>
      <c r="B1004">
        <v>1</v>
      </c>
      <c r="C1004">
        <v>2.9325513169169426E-3</v>
      </c>
    </row>
    <row r="1005" spans="1:3">
      <c r="A1005" t="s">
        <v>11981</v>
      </c>
      <c r="B1005">
        <v>26</v>
      </c>
      <c r="C1005">
        <v>7.6246336102485657E-2</v>
      </c>
    </row>
    <row r="1006" spans="1:3">
      <c r="A1006" t="s">
        <v>11982</v>
      </c>
      <c r="B1006">
        <v>27</v>
      </c>
      <c r="C1006">
        <v>7.9178884625434875E-2</v>
      </c>
    </row>
    <row r="1007" spans="1:3">
      <c r="A1007" t="s">
        <v>11983</v>
      </c>
      <c r="B1007">
        <v>29650</v>
      </c>
      <c r="C1007">
        <v>86.950149536132813</v>
      </c>
    </row>
    <row r="1008" spans="1:3">
      <c r="A1008" t="s">
        <v>11984</v>
      </c>
      <c r="B1008">
        <v>3</v>
      </c>
      <c r="C1008">
        <v>8.7976539507508278E-3</v>
      </c>
    </row>
    <row r="1009" spans="1:3">
      <c r="A1009" t="s">
        <v>11985</v>
      </c>
      <c r="B1009">
        <v>15</v>
      </c>
      <c r="C1009">
        <v>4.3988268822431564E-2</v>
      </c>
    </row>
    <row r="1010" spans="1:3">
      <c r="A1010" t="s">
        <v>11986</v>
      </c>
      <c r="B1010">
        <v>18</v>
      </c>
      <c r="C1010">
        <v>5.2785925567150116E-2</v>
      </c>
    </row>
    <row r="1011" spans="1:3">
      <c r="A1011" t="s">
        <v>11987</v>
      </c>
      <c r="B1011">
        <v>28725</v>
      </c>
      <c r="C1011">
        <v>84.237533569335938</v>
      </c>
    </row>
    <row r="1012" spans="1:3">
      <c r="A1012" t="s">
        <v>11988</v>
      </c>
      <c r="B1012">
        <v>19</v>
      </c>
      <c r="C1012">
        <v>5.5718474090099335E-2</v>
      </c>
    </row>
    <row r="1013" spans="1:3">
      <c r="A1013" t="s">
        <v>11989</v>
      </c>
      <c r="B1013">
        <v>5</v>
      </c>
      <c r="C1013">
        <v>1.4662756584584713E-2</v>
      </c>
    </row>
    <row r="1014" spans="1:3">
      <c r="A1014" t="s">
        <v>11990</v>
      </c>
      <c r="B1014">
        <v>24</v>
      </c>
      <c r="C1014">
        <v>7.0381231606006622E-2</v>
      </c>
    </row>
    <row r="1015" spans="1:3">
      <c r="A1015" t="s">
        <v>11991</v>
      </c>
      <c r="B1015">
        <v>28700</v>
      </c>
      <c r="C1015">
        <v>84.164222717285156</v>
      </c>
    </row>
    <row r="1016" spans="1:3">
      <c r="A1016" t="s">
        <v>11992</v>
      </c>
      <c r="B1016">
        <v>76</v>
      </c>
      <c r="C1016">
        <v>0.22287389636039734</v>
      </c>
    </row>
    <row r="1017" spans="1:3">
      <c r="A1017" t="s">
        <v>11993</v>
      </c>
      <c r="B1017">
        <v>45</v>
      </c>
      <c r="C1017">
        <v>0.13196480274200439</v>
      </c>
    </row>
    <row r="1018" spans="1:3">
      <c r="A1018" t="s">
        <v>11994</v>
      </c>
      <c r="B1018">
        <v>121</v>
      </c>
      <c r="C1018">
        <v>0.35483869910240173</v>
      </c>
    </row>
    <row r="1019" spans="1:3">
      <c r="A1019" t="s">
        <v>11995</v>
      </c>
      <c r="B1019">
        <v>22800</v>
      </c>
      <c r="C1019">
        <v>66.862167358398438</v>
      </c>
    </row>
    <row r="1020" spans="1:3">
      <c r="A1020" t="s">
        <v>11996</v>
      </c>
      <c r="B1020">
        <v>0</v>
      </c>
      <c r="C1020">
        <v>0</v>
      </c>
    </row>
    <row r="1021" spans="1:3">
      <c r="A1021" t="s">
        <v>11997</v>
      </c>
      <c r="B1021">
        <v>30</v>
      </c>
      <c r="C1021">
        <v>8.7976537644863129E-2</v>
      </c>
    </row>
    <row r="1022" spans="1:3">
      <c r="A1022" t="s">
        <v>11998</v>
      </c>
      <c r="B1022">
        <v>30</v>
      </c>
      <c r="C1022">
        <v>8.7976537644863129E-2</v>
      </c>
    </row>
    <row r="1023" spans="1:3">
      <c r="A1023" t="s">
        <v>11999</v>
      </c>
      <c r="B1023">
        <v>26275</v>
      </c>
      <c r="C1023">
        <v>77.052787780761719</v>
      </c>
    </row>
    <row r="1024" spans="1:3">
      <c r="A1024" t="s">
        <v>12000</v>
      </c>
      <c r="B1024">
        <v>23</v>
      </c>
      <c r="C1024">
        <v>6.7448683083057404E-2</v>
      </c>
    </row>
    <row r="1025" spans="1:3">
      <c r="A1025" t="s">
        <v>12001</v>
      </c>
      <c r="B1025">
        <v>50</v>
      </c>
      <c r="C1025">
        <v>0.14662756025791168</v>
      </c>
    </row>
    <row r="1026" spans="1:3">
      <c r="A1026" t="s">
        <v>12002</v>
      </c>
      <c r="B1026">
        <v>73</v>
      </c>
      <c r="C1026">
        <v>0.21407625079154968</v>
      </c>
    </row>
    <row r="1027" spans="1:3">
      <c r="A1027" t="s">
        <v>12003</v>
      </c>
      <c r="B1027">
        <v>24175</v>
      </c>
      <c r="C1027">
        <v>70.894424438476563</v>
      </c>
    </row>
    <row r="1028" spans="1:3">
      <c r="A1028" t="s">
        <v>12004</v>
      </c>
      <c r="B1028">
        <v>8</v>
      </c>
      <c r="C1028">
        <v>2.3460410535335541E-2</v>
      </c>
    </row>
    <row r="1029" spans="1:3">
      <c r="A1029" t="s">
        <v>12005</v>
      </c>
      <c r="B1029">
        <v>10</v>
      </c>
      <c r="C1029">
        <v>2.9325513169169426E-2</v>
      </c>
    </row>
    <row r="1030" spans="1:3">
      <c r="A1030" t="s">
        <v>12006</v>
      </c>
      <c r="B1030">
        <v>18</v>
      </c>
      <c r="C1030">
        <v>5.2785925567150116E-2</v>
      </c>
    </row>
    <row r="1031" spans="1:3">
      <c r="A1031" t="s">
        <v>12007</v>
      </c>
      <c r="B1031">
        <v>29950</v>
      </c>
      <c r="C1031">
        <v>87.829910278320313</v>
      </c>
    </row>
    <row r="1032" spans="1:3">
      <c r="A1032" t="s">
        <v>12008</v>
      </c>
      <c r="B1032">
        <v>4</v>
      </c>
      <c r="C1032">
        <v>1.173020526766777E-2</v>
      </c>
    </row>
    <row r="1033" spans="1:3">
      <c r="A1033" t="s">
        <v>12009</v>
      </c>
      <c r="B1033">
        <v>27</v>
      </c>
      <c r="C1033">
        <v>7.9178884625434875E-2</v>
      </c>
    </row>
    <row r="1034" spans="1:3">
      <c r="A1034" t="s">
        <v>12010</v>
      </c>
      <c r="B1034">
        <v>31</v>
      </c>
      <c r="C1034">
        <v>9.0909093618392944E-2</v>
      </c>
    </row>
    <row r="1035" spans="1:3">
      <c r="A1035" t="s">
        <v>12011</v>
      </c>
      <c r="B1035">
        <v>26225</v>
      </c>
      <c r="C1035">
        <v>76.906158447265625</v>
      </c>
    </row>
    <row r="1036" spans="1:3">
      <c r="A1036" t="s">
        <v>12012</v>
      </c>
      <c r="B1036">
        <v>4</v>
      </c>
      <c r="C1036">
        <v>1.173020526766777E-2</v>
      </c>
    </row>
    <row r="1037" spans="1:3">
      <c r="A1037" t="s">
        <v>12013</v>
      </c>
      <c r="B1037">
        <v>107</v>
      </c>
      <c r="C1037">
        <v>0.31378298997879028</v>
      </c>
    </row>
    <row r="1038" spans="1:3">
      <c r="A1038" t="s">
        <v>12014</v>
      </c>
      <c r="B1038">
        <v>111</v>
      </c>
      <c r="C1038">
        <v>0.32551318407058716</v>
      </c>
    </row>
    <row r="1039" spans="1:3">
      <c r="A1039" t="s">
        <v>12015</v>
      </c>
      <c r="B1039">
        <v>23625</v>
      </c>
      <c r="C1039">
        <v>69.281524658203125</v>
      </c>
    </row>
    <row r="1040" spans="1:3">
      <c r="A1040" t="s">
        <v>12016</v>
      </c>
      <c r="B1040">
        <v>4</v>
      </c>
      <c r="C1040">
        <v>1.173020526766777E-2</v>
      </c>
    </row>
    <row r="1041" spans="1:3">
      <c r="A1041" t="s">
        <v>12017</v>
      </c>
      <c r="B1041">
        <v>117</v>
      </c>
      <c r="C1041">
        <v>0.34310850501060486</v>
      </c>
    </row>
    <row r="1042" spans="1:3">
      <c r="A1042" t="s">
        <v>12018</v>
      </c>
      <c r="B1042">
        <v>121</v>
      </c>
      <c r="C1042">
        <v>0.35483869910240173</v>
      </c>
    </row>
    <row r="1043" spans="1:3">
      <c r="A1043" t="s">
        <v>12019</v>
      </c>
      <c r="B1043">
        <v>23250</v>
      </c>
      <c r="C1043">
        <v>68.181816101074219</v>
      </c>
    </row>
    <row r="1044" spans="1:3">
      <c r="A1044" t="s">
        <v>12020</v>
      </c>
      <c r="B1044">
        <v>62</v>
      </c>
      <c r="C1044">
        <v>0.18181818723678589</v>
      </c>
    </row>
    <row r="1045" spans="1:3">
      <c r="A1045" t="s">
        <v>12021</v>
      </c>
      <c r="B1045">
        <v>78</v>
      </c>
      <c r="C1045">
        <v>0.22873900830745697</v>
      </c>
    </row>
    <row r="1046" spans="1:3">
      <c r="A1046" t="s">
        <v>12022</v>
      </c>
      <c r="B1046">
        <v>140</v>
      </c>
      <c r="C1046">
        <v>0.41055718064308167</v>
      </c>
    </row>
    <row r="1047" spans="1:3">
      <c r="A1047" t="s">
        <v>12023</v>
      </c>
      <c r="B1047">
        <v>21950</v>
      </c>
      <c r="C1047">
        <v>64.369499206542969</v>
      </c>
    </row>
    <row r="1048" spans="1:3">
      <c r="A1048" t="s">
        <v>12024</v>
      </c>
      <c r="B1048">
        <v>2</v>
      </c>
      <c r="C1048">
        <v>5.8651026338338852E-3</v>
      </c>
    </row>
    <row r="1049" spans="1:3">
      <c r="A1049" t="s">
        <v>12025</v>
      </c>
      <c r="B1049">
        <v>113</v>
      </c>
      <c r="C1049">
        <v>0.33137831091880798</v>
      </c>
    </row>
    <row r="1050" spans="1:3">
      <c r="A1050" t="s">
        <v>12026</v>
      </c>
      <c r="B1050">
        <v>115</v>
      </c>
      <c r="C1050">
        <v>0.33724340796470642</v>
      </c>
    </row>
    <row r="1051" spans="1:3">
      <c r="A1051" t="s">
        <v>12027</v>
      </c>
      <c r="B1051">
        <v>24900</v>
      </c>
      <c r="C1051">
        <v>73.020530700683594</v>
      </c>
    </row>
    <row r="1052" spans="1:3">
      <c r="A1052" t="s">
        <v>12028</v>
      </c>
      <c r="B1052">
        <v>3</v>
      </c>
      <c r="C1052">
        <v>8.7976539507508278E-3</v>
      </c>
    </row>
    <row r="1053" spans="1:3">
      <c r="A1053" t="s">
        <v>12029</v>
      </c>
      <c r="B1053">
        <v>49</v>
      </c>
      <c r="C1053">
        <v>0.14369501173496246</v>
      </c>
    </row>
    <row r="1054" spans="1:3">
      <c r="A1054" t="s">
        <v>12030</v>
      </c>
      <c r="B1054">
        <v>52</v>
      </c>
      <c r="C1054">
        <v>0.15249267220497131</v>
      </c>
    </row>
    <row r="1055" spans="1:3">
      <c r="A1055" t="s">
        <v>12031</v>
      </c>
      <c r="B1055">
        <v>26375</v>
      </c>
      <c r="C1055">
        <v>77.346038818359375</v>
      </c>
    </row>
    <row r="1056" spans="1:3">
      <c r="A1056" t="s">
        <v>12032</v>
      </c>
      <c r="B1056">
        <v>5</v>
      </c>
      <c r="C1056">
        <v>1.4662756584584713E-2</v>
      </c>
    </row>
    <row r="1057" spans="1:3">
      <c r="A1057" t="s">
        <v>12033</v>
      </c>
      <c r="B1057">
        <v>32</v>
      </c>
      <c r="C1057">
        <v>9.3841642141342163E-2</v>
      </c>
    </row>
    <row r="1058" spans="1:3">
      <c r="A1058" t="s">
        <v>12034</v>
      </c>
      <c r="B1058">
        <v>37</v>
      </c>
      <c r="C1058">
        <v>0.10850439965724945</v>
      </c>
    </row>
    <row r="1059" spans="1:3">
      <c r="A1059" t="s">
        <v>12035</v>
      </c>
      <c r="B1059">
        <v>28050</v>
      </c>
      <c r="C1059">
        <v>82.258064270019531</v>
      </c>
    </row>
    <row r="1060" spans="1:3">
      <c r="A1060" t="s">
        <v>12036</v>
      </c>
      <c r="B1060">
        <v>15</v>
      </c>
      <c r="C1060">
        <v>4.3988268822431564E-2</v>
      </c>
    </row>
    <row r="1061" spans="1:3">
      <c r="A1061" t="s">
        <v>12037</v>
      </c>
      <c r="B1061">
        <v>28</v>
      </c>
      <c r="C1061">
        <v>8.2111440598964691E-2</v>
      </c>
    </row>
    <row r="1062" spans="1:3">
      <c r="A1062" t="s">
        <v>12038</v>
      </c>
      <c r="B1062">
        <v>43</v>
      </c>
      <c r="C1062">
        <v>0.12609970569610596</v>
      </c>
    </row>
    <row r="1063" spans="1:3">
      <c r="A1063" t="s">
        <v>12039</v>
      </c>
      <c r="B1063">
        <v>28000</v>
      </c>
      <c r="C1063">
        <v>82.111434936523438</v>
      </c>
    </row>
    <row r="1064" spans="1:3">
      <c r="A1064" t="s">
        <v>12040</v>
      </c>
      <c r="B1064">
        <v>6</v>
      </c>
      <c r="C1064">
        <v>1.7595307901501656E-2</v>
      </c>
    </row>
    <row r="1065" spans="1:3">
      <c r="A1065" t="s">
        <v>12041</v>
      </c>
      <c r="B1065">
        <v>29</v>
      </c>
      <c r="C1065">
        <v>8.504398912191391E-2</v>
      </c>
    </row>
    <row r="1066" spans="1:3">
      <c r="A1066" t="s">
        <v>12042</v>
      </c>
      <c r="B1066">
        <v>35</v>
      </c>
      <c r="C1066">
        <v>0.10263929516077042</v>
      </c>
    </row>
    <row r="1067" spans="1:3">
      <c r="A1067" t="s">
        <v>12043</v>
      </c>
      <c r="B1067">
        <v>29150</v>
      </c>
      <c r="C1067">
        <v>85.483871459960938</v>
      </c>
    </row>
    <row r="1068" spans="1:3">
      <c r="A1068" t="s">
        <v>12044</v>
      </c>
      <c r="B1068">
        <v>2</v>
      </c>
      <c r="C1068">
        <v>5.8651026338338852E-3</v>
      </c>
    </row>
    <row r="1069" spans="1:3">
      <c r="A1069" t="s">
        <v>12045</v>
      </c>
      <c r="B1069">
        <v>54</v>
      </c>
      <c r="C1069">
        <v>0.15835776925086975</v>
      </c>
    </row>
    <row r="1070" spans="1:3">
      <c r="A1070" t="s">
        <v>12046</v>
      </c>
      <c r="B1070">
        <v>56</v>
      </c>
      <c r="C1070">
        <v>0.16422288119792938</v>
      </c>
    </row>
    <row r="1071" spans="1:3">
      <c r="A1071" t="s">
        <v>12047</v>
      </c>
      <c r="B1071">
        <v>26375</v>
      </c>
      <c r="C1071">
        <v>77.346038818359375</v>
      </c>
    </row>
    <row r="1072" spans="1:3">
      <c r="A1072" t="s">
        <v>12048</v>
      </c>
      <c r="B1072">
        <v>2</v>
      </c>
      <c r="C1072">
        <v>5.8651026338338852E-3</v>
      </c>
    </row>
    <row r="1073" spans="1:3">
      <c r="A1073" t="s">
        <v>12049</v>
      </c>
      <c r="B1073">
        <v>16</v>
      </c>
      <c r="C1073">
        <v>4.6920821070671082E-2</v>
      </c>
    </row>
    <row r="1074" spans="1:3">
      <c r="A1074" t="s">
        <v>12050</v>
      </c>
      <c r="B1074">
        <v>18</v>
      </c>
      <c r="C1074">
        <v>5.2785925567150116E-2</v>
      </c>
    </row>
    <row r="1075" spans="1:3">
      <c r="A1075" t="s">
        <v>12051</v>
      </c>
      <c r="B1075">
        <v>30675</v>
      </c>
      <c r="C1075">
        <v>89.956008911132813</v>
      </c>
    </row>
    <row r="1076" spans="1:3">
      <c r="A1076" t="s">
        <v>12052</v>
      </c>
      <c r="B1076">
        <v>1</v>
      </c>
      <c r="C1076">
        <v>2.9325513169169426E-3</v>
      </c>
    </row>
    <row r="1077" spans="1:3">
      <c r="A1077" t="s">
        <v>12053</v>
      </c>
      <c r="B1077">
        <v>15</v>
      </c>
      <c r="C1077">
        <v>4.3988268822431564E-2</v>
      </c>
    </row>
    <row r="1078" spans="1:3">
      <c r="A1078" t="s">
        <v>12054</v>
      </c>
      <c r="B1078">
        <v>16</v>
      </c>
      <c r="C1078">
        <v>4.6920821070671082E-2</v>
      </c>
    </row>
    <row r="1079" spans="1:3">
      <c r="A1079" t="s">
        <v>12055</v>
      </c>
      <c r="B1079">
        <v>31350</v>
      </c>
      <c r="C1079">
        <v>91.93548583984375</v>
      </c>
    </row>
    <row r="1080" spans="1:3">
      <c r="A1080" t="s">
        <v>12056</v>
      </c>
      <c r="B1080">
        <v>9</v>
      </c>
      <c r="C1080">
        <v>2.6392962783575058E-2</v>
      </c>
    </row>
    <row r="1081" spans="1:3">
      <c r="A1081" t="s">
        <v>12057</v>
      </c>
      <c r="B1081">
        <v>10</v>
      </c>
      <c r="C1081">
        <v>2.9325513169169426E-2</v>
      </c>
    </row>
    <row r="1082" spans="1:3">
      <c r="A1082" t="s">
        <v>12058</v>
      </c>
      <c r="B1082">
        <v>19</v>
      </c>
      <c r="C1082">
        <v>5.5718474090099335E-2</v>
      </c>
    </row>
    <row r="1083" spans="1:3">
      <c r="A1083" t="s">
        <v>12059</v>
      </c>
      <c r="B1083">
        <v>31625</v>
      </c>
      <c r="C1083">
        <v>92.741935729980469</v>
      </c>
    </row>
    <row r="1084" spans="1:3">
      <c r="A1084" t="s">
        <v>12060</v>
      </c>
      <c r="B1084">
        <v>30</v>
      </c>
      <c r="C1084">
        <v>8.7976537644863129E-2</v>
      </c>
    </row>
    <row r="1085" spans="1:3">
      <c r="A1085" t="s">
        <v>12061</v>
      </c>
      <c r="B1085">
        <v>19</v>
      </c>
      <c r="C1085">
        <v>5.5718474090099335E-2</v>
      </c>
    </row>
    <row r="1086" spans="1:3">
      <c r="A1086" t="s">
        <v>12062</v>
      </c>
      <c r="B1086">
        <v>49</v>
      </c>
      <c r="C1086">
        <v>0.14369501173496246</v>
      </c>
    </row>
    <row r="1087" spans="1:3">
      <c r="A1087" t="s">
        <v>12063</v>
      </c>
      <c r="B1087">
        <v>27950</v>
      </c>
      <c r="C1087">
        <v>81.964805603027344</v>
      </c>
    </row>
    <row r="1088" spans="1:3">
      <c r="A1088" t="s">
        <v>12064</v>
      </c>
      <c r="B1088">
        <v>59</v>
      </c>
      <c r="C1088">
        <v>0.17302052676677704</v>
      </c>
    </row>
    <row r="1089" spans="1:3">
      <c r="A1089" t="s">
        <v>12065</v>
      </c>
      <c r="B1089">
        <v>42</v>
      </c>
      <c r="C1089">
        <v>0.12316715717315674</v>
      </c>
    </row>
    <row r="1090" spans="1:3">
      <c r="A1090" t="s">
        <v>12066</v>
      </c>
      <c r="B1090">
        <v>101</v>
      </c>
      <c r="C1090">
        <v>0.29618766903877258</v>
      </c>
    </row>
    <row r="1091" spans="1:3">
      <c r="A1091" t="s">
        <v>12067</v>
      </c>
      <c r="B1091">
        <v>24275</v>
      </c>
      <c r="C1091">
        <v>71.18768310546875</v>
      </c>
    </row>
    <row r="1092" spans="1:3">
      <c r="A1092" t="s">
        <v>12068</v>
      </c>
      <c r="B1092">
        <v>90</v>
      </c>
      <c r="C1092">
        <v>0.26392960548400879</v>
      </c>
    </row>
    <row r="1093" spans="1:3">
      <c r="A1093" t="s">
        <v>12069</v>
      </c>
      <c r="B1093">
        <v>41</v>
      </c>
      <c r="C1093">
        <v>0.12023460119962692</v>
      </c>
    </row>
    <row r="1094" spans="1:3">
      <c r="A1094" t="s">
        <v>12070</v>
      </c>
      <c r="B1094">
        <v>131</v>
      </c>
      <c r="C1094">
        <v>0.38416421413421631</v>
      </c>
    </row>
    <row r="1095" spans="1:3">
      <c r="A1095" t="s">
        <v>12071</v>
      </c>
      <c r="B1095">
        <v>20850</v>
      </c>
      <c r="C1095">
        <v>61.143695831298828</v>
      </c>
    </row>
    <row r="1096" spans="1:3">
      <c r="A1096" t="s">
        <v>12072</v>
      </c>
      <c r="B1096">
        <v>68</v>
      </c>
      <c r="C1096">
        <v>0.1994134932756424</v>
      </c>
    </row>
    <row r="1097" spans="1:3">
      <c r="A1097" t="s">
        <v>12073</v>
      </c>
      <c r="B1097">
        <v>38</v>
      </c>
      <c r="C1097">
        <v>0.11143694818019867</v>
      </c>
    </row>
    <row r="1098" spans="1:3">
      <c r="A1098" t="s">
        <v>12074</v>
      </c>
      <c r="B1098">
        <v>106</v>
      </c>
      <c r="C1098">
        <v>0.31085044145584106</v>
      </c>
    </row>
    <row r="1099" spans="1:3">
      <c r="A1099" t="s">
        <v>12075</v>
      </c>
      <c r="B1099">
        <v>23825</v>
      </c>
      <c r="C1099">
        <v>69.868034362792969</v>
      </c>
    </row>
    <row r="1100" spans="1:3">
      <c r="A1100" t="s">
        <v>12076</v>
      </c>
      <c r="B1100">
        <v>105</v>
      </c>
      <c r="C1100">
        <v>0.30791789293289185</v>
      </c>
    </row>
    <row r="1101" spans="1:3">
      <c r="A1101" t="s">
        <v>12077</v>
      </c>
      <c r="B1101">
        <v>69</v>
      </c>
      <c r="C1101">
        <v>0.20234604179859161</v>
      </c>
    </row>
    <row r="1102" spans="1:3">
      <c r="A1102" t="s">
        <v>12078</v>
      </c>
      <c r="B1102">
        <v>174</v>
      </c>
      <c r="C1102">
        <v>0.51026391983032227</v>
      </c>
    </row>
    <row r="1103" spans="1:3">
      <c r="A1103" t="s">
        <v>12079</v>
      </c>
      <c r="B1103">
        <v>19975</v>
      </c>
      <c r="C1103">
        <v>58.577713012695313</v>
      </c>
    </row>
    <row r="1104" spans="1:3">
      <c r="A1104" t="s">
        <v>12080</v>
      </c>
      <c r="B1104">
        <v>243</v>
      </c>
      <c r="C1104">
        <v>0.71260994672775269</v>
      </c>
    </row>
    <row r="1105" spans="1:3">
      <c r="A1105" t="s">
        <v>12081</v>
      </c>
      <c r="B1105">
        <v>18</v>
      </c>
      <c r="C1105">
        <v>5.2785925567150116E-2</v>
      </c>
    </row>
    <row r="1106" spans="1:3">
      <c r="A1106" t="s">
        <v>12082</v>
      </c>
      <c r="B1106">
        <v>261</v>
      </c>
      <c r="C1106">
        <v>0.7653958797454834</v>
      </c>
    </row>
    <row r="1107" spans="1:3">
      <c r="A1107" t="s">
        <v>12083</v>
      </c>
      <c r="B1107">
        <v>13850</v>
      </c>
      <c r="C1107">
        <v>40.615837097167969</v>
      </c>
    </row>
    <row r="1108" spans="1:3">
      <c r="A1108" t="s">
        <v>12084</v>
      </c>
      <c r="B1108">
        <v>245</v>
      </c>
      <c r="C1108">
        <v>0.71847504377365112</v>
      </c>
    </row>
    <row r="1109" spans="1:3">
      <c r="A1109" t="s">
        <v>12085</v>
      </c>
      <c r="B1109">
        <v>15</v>
      </c>
      <c r="C1109">
        <v>4.3988268822431564E-2</v>
      </c>
    </row>
    <row r="1110" spans="1:3">
      <c r="A1110" t="s">
        <v>12086</v>
      </c>
      <c r="B1110">
        <v>260</v>
      </c>
      <c r="C1110">
        <v>0.76246333122253418</v>
      </c>
    </row>
    <row r="1111" spans="1:3">
      <c r="A1111" t="s">
        <v>12087</v>
      </c>
      <c r="B1111">
        <v>13625</v>
      </c>
      <c r="C1111">
        <v>39.956012725830078</v>
      </c>
    </row>
    <row r="1112" spans="1:3">
      <c r="A1112" t="s">
        <v>12088</v>
      </c>
      <c r="B1112">
        <v>218</v>
      </c>
      <c r="C1112">
        <v>0.63929617404937744</v>
      </c>
    </row>
    <row r="1113" spans="1:3">
      <c r="A1113" t="s">
        <v>12089</v>
      </c>
      <c r="B1113">
        <v>17</v>
      </c>
      <c r="C1113">
        <v>4.9853373318910599E-2</v>
      </c>
    </row>
    <row r="1114" spans="1:3">
      <c r="A1114" t="s">
        <v>12090</v>
      </c>
      <c r="B1114">
        <v>235</v>
      </c>
      <c r="C1114">
        <v>0.68914955854415894</v>
      </c>
    </row>
    <row r="1115" spans="1:3">
      <c r="A1115" t="s">
        <v>12091</v>
      </c>
      <c r="B1115">
        <v>14850</v>
      </c>
      <c r="C1115">
        <v>43.548385620117188</v>
      </c>
    </row>
    <row r="1116" spans="1:3">
      <c r="A1116" t="s">
        <v>12092</v>
      </c>
      <c r="B1116">
        <v>42</v>
      </c>
      <c r="C1116">
        <v>0.12316715717315674</v>
      </c>
    </row>
    <row r="1117" spans="1:3">
      <c r="A1117" t="s">
        <v>12093</v>
      </c>
      <c r="B1117">
        <v>108</v>
      </c>
      <c r="C1117">
        <v>0.3167155385017395</v>
      </c>
    </row>
    <row r="1118" spans="1:3">
      <c r="A1118" t="s">
        <v>12094</v>
      </c>
      <c r="B1118">
        <v>150</v>
      </c>
      <c r="C1118">
        <v>0.43988269567489624</v>
      </c>
    </row>
    <row r="1119" spans="1:3">
      <c r="A1119" t="s">
        <v>12095</v>
      </c>
      <c r="B1119">
        <v>21800</v>
      </c>
      <c r="C1119">
        <v>63.929618835449219</v>
      </c>
    </row>
    <row r="1120" spans="1:3">
      <c r="A1120" t="s">
        <v>12096</v>
      </c>
      <c r="B1120">
        <v>38</v>
      </c>
      <c r="C1120">
        <v>0.11143694818019867</v>
      </c>
    </row>
    <row r="1121" spans="1:3">
      <c r="A1121" t="s">
        <v>12097</v>
      </c>
      <c r="B1121">
        <v>106</v>
      </c>
      <c r="C1121">
        <v>0.31085044145584106</v>
      </c>
    </row>
    <row r="1122" spans="1:3">
      <c r="A1122" t="s">
        <v>12098</v>
      </c>
      <c r="B1122">
        <v>144</v>
      </c>
      <c r="C1122">
        <v>0.42228740453720093</v>
      </c>
    </row>
    <row r="1123" spans="1:3">
      <c r="A1123" t="s">
        <v>12099</v>
      </c>
      <c r="B1123">
        <v>23850</v>
      </c>
      <c r="C1123">
        <v>69.94134521484375</v>
      </c>
    </row>
    <row r="1124" spans="1:3">
      <c r="A1124" t="s">
        <v>12100</v>
      </c>
      <c r="B1124">
        <v>4</v>
      </c>
      <c r="C1124">
        <v>1.1764706112444401E-2</v>
      </c>
    </row>
    <row r="1125" spans="1:3">
      <c r="A1125" t="s">
        <v>12101</v>
      </c>
      <c r="B1125">
        <v>3</v>
      </c>
      <c r="C1125">
        <v>8.8235298171639442E-3</v>
      </c>
    </row>
    <row r="1126" spans="1:3">
      <c r="A1126" t="s">
        <v>12102</v>
      </c>
      <c r="B1126">
        <v>7</v>
      </c>
      <c r="C1126">
        <v>2.0588235929608345E-2</v>
      </c>
    </row>
    <row r="1127" spans="1:3">
      <c r="A1127" t="s">
        <v>12103</v>
      </c>
      <c r="B1127">
        <v>32050</v>
      </c>
      <c r="C1127">
        <v>94.26470947265625</v>
      </c>
    </row>
    <row r="1128" spans="1:3">
      <c r="A1128" t="s">
        <v>12104</v>
      </c>
      <c r="B1128">
        <v>4</v>
      </c>
      <c r="C1128">
        <v>1.173020526766777E-2</v>
      </c>
    </row>
    <row r="1129" spans="1:3">
      <c r="A1129" t="s">
        <v>12105</v>
      </c>
      <c r="B1129">
        <v>3</v>
      </c>
      <c r="C1129">
        <v>8.7976539507508278E-3</v>
      </c>
    </row>
    <row r="1130" spans="1:3">
      <c r="A1130" t="s">
        <v>12106</v>
      </c>
      <c r="B1130">
        <v>7</v>
      </c>
      <c r="C1130">
        <v>2.0527860149741173E-2</v>
      </c>
    </row>
    <row r="1131" spans="1:3">
      <c r="A1131" t="s">
        <v>12107</v>
      </c>
      <c r="B1131">
        <v>32550</v>
      </c>
      <c r="C1131">
        <v>95.454544067382813</v>
      </c>
    </row>
    <row r="1132" spans="1:3">
      <c r="A1132" t="s">
        <v>12108</v>
      </c>
      <c r="B1132">
        <v>10</v>
      </c>
      <c r="C1132">
        <v>2.9325513169169426E-2</v>
      </c>
    </row>
    <row r="1133" spans="1:3">
      <c r="A1133" t="s">
        <v>12109</v>
      </c>
      <c r="B1133">
        <v>19</v>
      </c>
      <c r="C1133">
        <v>5.5718474090099335E-2</v>
      </c>
    </row>
    <row r="1134" spans="1:3">
      <c r="A1134" t="s">
        <v>12110</v>
      </c>
      <c r="B1134">
        <v>29</v>
      </c>
      <c r="C1134">
        <v>8.504398912191391E-2</v>
      </c>
    </row>
    <row r="1135" spans="1:3">
      <c r="A1135" t="s">
        <v>12111</v>
      </c>
      <c r="B1135">
        <v>30950</v>
      </c>
      <c r="C1135">
        <v>90.762466430664063</v>
      </c>
    </row>
    <row r="1136" spans="1:3">
      <c r="A1136" t="s">
        <v>12112</v>
      </c>
      <c r="B1136">
        <v>2</v>
      </c>
      <c r="C1136">
        <v>5.8651026338338852E-3</v>
      </c>
    </row>
    <row r="1137" spans="1:3">
      <c r="A1137" t="s">
        <v>12113</v>
      </c>
      <c r="B1137">
        <v>7</v>
      </c>
      <c r="C1137">
        <v>2.0527860149741173E-2</v>
      </c>
    </row>
    <row r="1138" spans="1:3">
      <c r="A1138" t="s">
        <v>12114</v>
      </c>
      <c r="B1138">
        <v>9</v>
      </c>
      <c r="C1138">
        <v>2.6392962783575058E-2</v>
      </c>
    </row>
    <row r="1139" spans="1:3">
      <c r="A1139" t="s">
        <v>12115</v>
      </c>
      <c r="B1139">
        <v>31925</v>
      </c>
      <c r="C1139">
        <v>93.6217041015625</v>
      </c>
    </row>
    <row r="1140" spans="1:3">
      <c r="A1140" t="s">
        <v>12116</v>
      </c>
      <c r="B1140">
        <v>54</v>
      </c>
      <c r="C1140">
        <v>0.15835776925086975</v>
      </c>
    </row>
    <row r="1141" spans="1:3">
      <c r="A1141" t="s">
        <v>12117</v>
      </c>
      <c r="B1141">
        <v>4</v>
      </c>
      <c r="C1141">
        <v>1.173020526766777E-2</v>
      </c>
    </row>
    <row r="1142" spans="1:3">
      <c r="A1142" t="s">
        <v>12118</v>
      </c>
      <c r="B1142">
        <v>58</v>
      </c>
      <c r="C1142">
        <v>0.17008797824382782</v>
      </c>
    </row>
    <row r="1143" spans="1:3">
      <c r="A1143" t="s">
        <v>12119</v>
      </c>
      <c r="B1143">
        <v>27575</v>
      </c>
      <c r="C1143">
        <v>80.865104675292969</v>
      </c>
    </row>
    <row r="1144" spans="1:3">
      <c r="A1144" t="s">
        <v>12120</v>
      </c>
      <c r="B1144">
        <v>30</v>
      </c>
      <c r="C1144">
        <v>8.7976537644863129E-2</v>
      </c>
    </row>
    <row r="1145" spans="1:3">
      <c r="A1145" t="s">
        <v>12121</v>
      </c>
      <c r="B1145">
        <v>66</v>
      </c>
      <c r="C1145">
        <v>0.19354838132858276</v>
      </c>
    </row>
    <row r="1146" spans="1:3">
      <c r="A1146" t="s">
        <v>12122</v>
      </c>
      <c r="B1146">
        <v>96</v>
      </c>
      <c r="C1146">
        <v>0.28152492642402649</v>
      </c>
    </row>
    <row r="1147" spans="1:3">
      <c r="A1147" t="s">
        <v>12123</v>
      </c>
      <c r="B1147">
        <v>25175</v>
      </c>
      <c r="C1147">
        <v>73.826980590820313</v>
      </c>
    </row>
    <row r="1148" spans="1:3">
      <c r="A1148" t="s">
        <v>12124</v>
      </c>
      <c r="B1148">
        <v>10</v>
      </c>
      <c r="C1148">
        <v>2.9325513169169426E-2</v>
      </c>
    </row>
    <row r="1149" spans="1:3">
      <c r="A1149" t="s">
        <v>12125</v>
      </c>
      <c r="B1149">
        <v>36</v>
      </c>
      <c r="C1149">
        <v>0.10557185113430023</v>
      </c>
    </row>
    <row r="1150" spans="1:3">
      <c r="A1150" t="s">
        <v>12126</v>
      </c>
      <c r="B1150">
        <v>46</v>
      </c>
      <c r="C1150">
        <v>0.13489736616611481</v>
      </c>
    </row>
    <row r="1151" spans="1:3">
      <c r="A1151" t="s">
        <v>12127</v>
      </c>
      <c r="B1151">
        <v>30575</v>
      </c>
      <c r="C1151">
        <v>89.662757873535156</v>
      </c>
    </row>
    <row r="1152" spans="1:3">
      <c r="A1152" t="s">
        <v>12128</v>
      </c>
      <c r="B1152">
        <v>79</v>
      </c>
      <c r="C1152">
        <v>0.23167155683040619</v>
      </c>
    </row>
    <row r="1153" spans="1:3">
      <c r="A1153" t="s">
        <v>12129</v>
      </c>
      <c r="B1153">
        <v>64</v>
      </c>
      <c r="C1153">
        <v>0.18768328428268433</v>
      </c>
    </row>
    <row r="1154" spans="1:3">
      <c r="A1154" t="s">
        <v>12130</v>
      </c>
      <c r="B1154">
        <v>143</v>
      </c>
      <c r="C1154">
        <v>0.41935482621192932</v>
      </c>
    </row>
    <row r="1155" spans="1:3">
      <c r="A1155" t="s">
        <v>12131</v>
      </c>
      <c r="B1155">
        <v>22400</v>
      </c>
      <c r="C1155">
        <v>65.68914794921875</v>
      </c>
    </row>
    <row r="1156" spans="1:3">
      <c r="A1156" t="s">
        <v>12132</v>
      </c>
      <c r="B1156">
        <v>25543.060005187988</v>
      </c>
      <c r="C1156">
        <v>74.906333923339844</v>
      </c>
    </row>
    <row r="1157" spans="1:3">
      <c r="A1157" t="s">
        <v>12133</v>
      </c>
      <c r="B1157">
        <v>12</v>
      </c>
      <c r="C1157">
        <v>4.9792531877756119E-2</v>
      </c>
    </row>
    <row r="1158" spans="1:3">
      <c r="A1158" t="s">
        <v>12134</v>
      </c>
      <c r="B1158">
        <v>6</v>
      </c>
      <c r="C1158">
        <v>2.4896265938878059E-2</v>
      </c>
    </row>
    <row r="1159" spans="1:3">
      <c r="A1159" t="s">
        <v>12135</v>
      </c>
      <c r="B1159">
        <v>18</v>
      </c>
      <c r="C1159">
        <v>7.4688799679279327E-2</v>
      </c>
    </row>
    <row r="1160" spans="1:3">
      <c r="A1160" t="s">
        <v>12136</v>
      </c>
      <c r="B1160">
        <v>17675</v>
      </c>
      <c r="C1160">
        <v>73.340248107910156</v>
      </c>
    </row>
    <row r="1161" spans="1:3">
      <c r="A1161" t="s">
        <v>12137</v>
      </c>
      <c r="B1161">
        <v>0</v>
      </c>
      <c r="C1161">
        <v>0</v>
      </c>
    </row>
    <row r="1162" spans="1:3">
      <c r="A1162" t="s">
        <v>12138</v>
      </c>
      <c r="B1162">
        <v>5</v>
      </c>
      <c r="C1162">
        <v>2.0746888592839241E-2</v>
      </c>
    </row>
    <row r="1163" spans="1:3">
      <c r="A1163" t="s">
        <v>12139</v>
      </c>
      <c r="B1163">
        <v>5</v>
      </c>
      <c r="C1163">
        <v>2.0746888592839241E-2</v>
      </c>
    </row>
    <row r="1164" spans="1:3">
      <c r="A1164" t="s">
        <v>12140</v>
      </c>
      <c r="B1164">
        <v>19775</v>
      </c>
      <c r="C1164">
        <v>82.053939819335938</v>
      </c>
    </row>
    <row r="1165" spans="1:3">
      <c r="A1165" t="s">
        <v>12141</v>
      </c>
      <c r="B1165">
        <v>5</v>
      </c>
      <c r="C1165">
        <v>2.0746888592839241E-2</v>
      </c>
    </row>
    <row r="1166" spans="1:3">
      <c r="A1166" t="s">
        <v>12142</v>
      </c>
      <c r="B1166">
        <v>27</v>
      </c>
      <c r="C1166">
        <v>0.11203319579362869</v>
      </c>
    </row>
    <row r="1167" spans="1:3">
      <c r="A1167" t="s">
        <v>12143</v>
      </c>
      <c r="B1167">
        <v>32</v>
      </c>
      <c r="C1167">
        <v>0.13278008997440338</v>
      </c>
    </row>
    <row r="1168" spans="1:3">
      <c r="A1168" t="s">
        <v>12144</v>
      </c>
      <c r="B1168">
        <v>17975</v>
      </c>
      <c r="C1168">
        <v>74.585060119628906</v>
      </c>
    </row>
    <row r="1169" spans="1:3">
      <c r="A1169" t="s">
        <v>12145</v>
      </c>
      <c r="B1169">
        <v>6</v>
      </c>
      <c r="C1169">
        <v>2.4896265938878059E-2</v>
      </c>
    </row>
    <row r="1170" spans="1:3">
      <c r="A1170" t="s">
        <v>12146</v>
      </c>
      <c r="B1170">
        <v>15</v>
      </c>
      <c r="C1170">
        <v>6.2240663915872574E-2</v>
      </c>
    </row>
    <row r="1171" spans="1:3">
      <c r="A1171" t="s">
        <v>12147</v>
      </c>
      <c r="B1171">
        <v>21</v>
      </c>
      <c r="C1171">
        <v>8.7136931717395782E-2</v>
      </c>
    </row>
    <row r="1172" spans="1:3">
      <c r="A1172" t="s">
        <v>12148</v>
      </c>
      <c r="B1172">
        <v>20075</v>
      </c>
      <c r="C1172">
        <v>83.298751831054688</v>
      </c>
    </row>
    <row r="1173" spans="1:3">
      <c r="A1173" t="s">
        <v>12149</v>
      </c>
      <c r="B1173">
        <v>8</v>
      </c>
      <c r="C1173">
        <v>3.3195022493600845E-2</v>
      </c>
    </row>
    <row r="1174" spans="1:3">
      <c r="A1174" t="s">
        <v>12150</v>
      </c>
      <c r="B1174">
        <v>12</v>
      </c>
      <c r="C1174">
        <v>4.9792531877756119E-2</v>
      </c>
    </row>
    <row r="1175" spans="1:3">
      <c r="A1175" t="s">
        <v>12151</v>
      </c>
      <c r="B1175">
        <v>20</v>
      </c>
      <c r="C1175">
        <v>8.2987554371356964E-2</v>
      </c>
    </row>
    <row r="1176" spans="1:3">
      <c r="A1176" t="s">
        <v>12152</v>
      </c>
      <c r="B1176">
        <v>18800</v>
      </c>
      <c r="C1176">
        <v>78.00830078125</v>
      </c>
    </row>
    <row r="1177" spans="1:3">
      <c r="A1177" t="s">
        <v>12153</v>
      </c>
      <c r="B1177">
        <v>21</v>
      </c>
      <c r="C1177">
        <v>8.7136931717395782E-2</v>
      </c>
    </row>
    <row r="1178" spans="1:3">
      <c r="A1178" t="s">
        <v>12154</v>
      </c>
      <c r="B1178">
        <v>10</v>
      </c>
      <c r="C1178">
        <v>4.1493777185678482E-2</v>
      </c>
    </row>
    <row r="1179" spans="1:3">
      <c r="A1179" t="s">
        <v>12155</v>
      </c>
      <c r="B1179">
        <v>31</v>
      </c>
      <c r="C1179">
        <v>0.12863071262836456</v>
      </c>
    </row>
    <row r="1180" spans="1:3">
      <c r="A1180" t="s">
        <v>12156</v>
      </c>
      <c r="B1180">
        <v>18725</v>
      </c>
      <c r="C1180">
        <v>77.697097778320313</v>
      </c>
    </row>
    <row r="1181" spans="1:3">
      <c r="A1181" t="s">
        <v>12157</v>
      </c>
      <c r="B1181">
        <v>73</v>
      </c>
      <c r="C1181">
        <v>0.30290457606315613</v>
      </c>
    </row>
    <row r="1182" spans="1:3">
      <c r="A1182" t="s">
        <v>12158</v>
      </c>
      <c r="B1182">
        <v>49</v>
      </c>
      <c r="C1182">
        <v>0.20331950485706329</v>
      </c>
    </row>
    <row r="1183" spans="1:3">
      <c r="A1183" t="s">
        <v>12159</v>
      </c>
      <c r="B1183">
        <v>122</v>
      </c>
      <c r="C1183">
        <v>0.50622409582138062</v>
      </c>
    </row>
    <row r="1184" spans="1:3">
      <c r="A1184" t="s">
        <v>12160</v>
      </c>
      <c r="B1184">
        <v>13800</v>
      </c>
      <c r="C1184">
        <v>57.261409759521484</v>
      </c>
    </row>
    <row r="1185" spans="1:3">
      <c r="A1185" t="s">
        <v>12161</v>
      </c>
      <c r="B1185">
        <v>5</v>
      </c>
      <c r="C1185">
        <v>2.0746888592839241E-2</v>
      </c>
    </row>
    <row r="1186" spans="1:3">
      <c r="A1186" t="s">
        <v>12162</v>
      </c>
      <c r="B1186">
        <v>29</v>
      </c>
      <c r="C1186">
        <v>0.12033195048570633</v>
      </c>
    </row>
    <row r="1187" spans="1:3">
      <c r="A1187" t="s">
        <v>12163</v>
      </c>
      <c r="B1187">
        <v>34</v>
      </c>
      <c r="C1187">
        <v>0.14107884466648102</v>
      </c>
    </row>
    <row r="1188" spans="1:3">
      <c r="A1188" t="s">
        <v>12164</v>
      </c>
      <c r="B1188">
        <v>17600</v>
      </c>
      <c r="C1188">
        <v>73.029045104980469</v>
      </c>
    </row>
    <row r="1189" spans="1:3">
      <c r="A1189" t="s">
        <v>12165</v>
      </c>
      <c r="B1189">
        <v>33</v>
      </c>
      <c r="C1189">
        <v>0.1369294673204422</v>
      </c>
    </row>
    <row r="1190" spans="1:3">
      <c r="A1190" t="s">
        <v>12166</v>
      </c>
      <c r="B1190">
        <v>44</v>
      </c>
      <c r="C1190">
        <v>0.1825726181268692</v>
      </c>
    </row>
    <row r="1191" spans="1:3">
      <c r="A1191" t="s">
        <v>12167</v>
      </c>
      <c r="B1191">
        <v>77</v>
      </c>
      <c r="C1191">
        <v>0.3195020854473114</v>
      </c>
    </row>
    <row r="1192" spans="1:3">
      <c r="A1192" t="s">
        <v>12168</v>
      </c>
      <c r="B1192">
        <v>15700</v>
      </c>
      <c r="C1192">
        <v>65.145225524902344</v>
      </c>
    </row>
    <row r="1193" spans="1:3">
      <c r="A1193" t="s">
        <v>12169</v>
      </c>
      <c r="B1193">
        <v>8</v>
      </c>
      <c r="C1193">
        <v>3.3195022493600845E-2</v>
      </c>
    </row>
    <row r="1194" spans="1:3">
      <c r="A1194" t="s">
        <v>12170</v>
      </c>
      <c r="B1194">
        <v>5</v>
      </c>
      <c r="C1194">
        <v>2.0746888592839241E-2</v>
      </c>
    </row>
    <row r="1195" spans="1:3">
      <c r="A1195" t="s">
        <v>12171</v>
      </c>
      <c r="B1195">
        <v>13</v>
      </c>
      <c r="C1195">
        <v>5.3941909223794937E-2</v>
      </c>
    </row>
    <row r="1196" spans="1:3">
      <c r="A1196" t="s">
        <v>12172</v>
      </c>
      <c r="B1196">
        <v>20525</v>
      </c>
      <c r="C1196">
        <v>85.165977478027344</v>
      </c>
    </row>
    <row r="1197" spans="1:3">
      <c r="A1197" t="s">
        <v>12173</v>
      </c>
      <c r="B1197">
        <v>5</v>
      </c>
      <c r="C1197">
        <v>2.0746888592839241E-2</v>
      </c>
    </row>
    <row r="1198" spans="1:3">
      <c r="A1198" t="s">
        <v>12174</v>
      </c>
      <c r="B1198">
        <v>31</v>
      </c>
      <c r="C1198">
        <v>0.12863071262836456</v>
      </c>
    </row>
    <row r="1199" spans="1:3">
      <c r="A1199" t="s">
        <v>12175</v>
      </c>
      <c r="B1199">
        <v>36</v>
      </c>
      <c r="C1199">
        <v>0.14937759935855865</v>
      </c>
    </row>
    <row r="1200" spans="1:3">
      <c r="A1200" t="s">
        <v>12176</v>
      </c>
      <c r="B1200">
        <v>17450</v>
      </c>
      <c r="C1200">
        <v>72.406639099121094</v>
      </c>
    </row>
    <row r="1201" spans="1:3">
      <c r="A1201" t="s">
        <v>12177</v>
      </c>
      <c r="B1201">
        <v>10</v>
      </c>
      <c r="C1201">
        <v>4.1493777185678482E-2</v>
      </c>
    </row>
    <row r="1202" spans="1:3">
      <c r="A1202" t="s">
        <v>12178</v>
      </c>
      <c r="B1202">
        <v>112</v>
      </c>
      <c r="C1202">
        <v>0.46473029255867004</v>
      </c>
    </row>
    <row r="1203" spans="1:3">
      <c r="A1203" t="s">
        <v>12179</v>
      </c>
      <c r="B1203">
        <v>122</v>
      </c>
      <c r="C1203">
        <v>0.50622409582138062</v>
      </c>
    </row>
    <row r="1204" spans="1:3">
      <c r="A1204" t="s">
        <v>12180</v>
      </c>
      <c r="B1204">
        <v>15100</v>
      </c>
      <c r="C1204">
        <v>62.655601501464844</v>
      </c>
    </row>
    <row r="1205" spans="1:3">
      <c r="A1205" t="s">
        <v>12181</v>
      </c>
      <c r="B1205">
        <v>10</v>
      </c>
      <c r="C1205">
        <v>4.1493777185678482E-2</v>
      </c>
    </row>
    <row r="1206" spans="1:3">
      <c r="A1206" t="s">
        <v>12182</v>
      </c>
      <c r="B1206">
        <v>128</v>
      </c>
      <c r="C1206">
        <v>0.53112035989761353</v>
      </c>
    </row>
    <row r="1207" spans="1:3">
      <c r="A1207" t="s">
        <v>12183</v>
      </c>
      <c r="B1207">
        <v>138</v>
      </c>
      <c r="C1207">
        <v>0.57261413335800171</v>
      </c>
    </row>
    <row r="1208" spans="1:3">
      <c r="A1208" t="s">
        <v>12184</v>
      </c>
      <c r="B1208">
        <v>14625</v>
      </c>
      <c r="C1208">
        <v>60.684646606445313</v>
      </c>
    </row>
    <row r="1209" spans="1:3">
      <c r="A1209" t="s">
        <v>12185</v>
      </c>
      <c r="B1209">
        <v>82</v>
      </c>
      <c r="C1209">
        <v>0.34024897217750549</v>
      </c>
    </row>
    <row r="1210" spans="1:3">
      <c r="A1210" t="s">
        <v>12186</v>
      </c>
      <c r="B1210">
        <v>73</v>
      </c>
      <c r="C1210">
        <v>0.30290457606315613</v>
      </c>
    </row>
    <row r="1211" spans="1:3">
      <c r="A1211" t="s">
        <v>12187</v>
      </c>
      <c r="B1211">
        <v>155</v>
      </c>
      <c r="C1211">
        <v>0.64315354824066162</v>
      </c>
    </row>
    <row r="1212" spans="1:3">
      <c r="A1212" t="s">
        <v>12188</v>
      </c>
      <c r="B1212">
        <v>12500</v>
      </c>
      <c r="C1212">
        <v>51.867218017578125</v>
      </c>
    </row>
    <row r="1213" spans="1:3">
      <c r="A1213" t="s">
        <v>12189</v>
      </c>
      <c r="B1213">
        <v>5</v>
      </c>
      <c r="C1213">
        <v>2.0746888592839241E-2</v>
      </c>
    </row>
    <row r="1214" spans="1:3">
      <c r="A1214" t="s">
        <v>12190</v>
      </c>
      <c r="B1214">
        <v>121</v>
      </c>
      <c r="C1214">
        <v>0.5020747184753418</v>
      </c>
    </row>
    <row r="1215" spans="1:3">
      <c r="A1215" t="s">
        <v>12191</v>
      </c>
      <c r="B1215">
        <v>126</v>
      </c>
      <c r="C1215">
        <v>0.52282160520553589</v>
      </c>
    </row>
    <row r="1216" spans="1:3">
      <c r="A1216" t="s">
        <v>12192</v>
      </c>
      <c r="B1216">
        <v>15450</v>
      </c>
      <c r="C1216">
        <v>64.107887268066406</v>
      </c>
    </row>
    <row r="1217" spans="1:3">
      <c r="A1217" t="s">
        <v>12193</v>
      </c>
      <c r="B1217">
        <v>8</v>
      </c>
      <c r="C1217">
        <v>3.3195022493600845E-2</v>
      </c>
    </row>
    <row r="1218" spans="1:3">
      <c r="A1218" t="s">
        <v>12194</v>
      </c>
      <c r="B1218">
        <v>54</v>
      </c>
      <c r="C1218">
        <v>0.22406639158725739</v>
      </c>
    </row>
    <row r="1219" spans="1:3">
      <c r="A1219" t="s">
        <v>12195</v>
      </c>
      <c r="B1219">
        <v>62</v>
      </c>
      <c r="C1219">
        <v>0.25726142525672913</v>
      </c>
    </row>
    <row r="1220" spans="1:3">
      <c r="A1220" t="s">
        <v>12196</v>
      </c>
      <c r="B1220">
        <v>17125</v>
      </c>
      <c r="C1220">
        <v>71.058090209960938</v>
      </c>
    </row>
    <row r="1221" spans="1:3">
      <c r="A1221" t="s">
        <v>12197</v>
      </c>
      <c r="B1221">
        <v>9</v>
      </c>
      <c r="C1221">
        <v>3.7344399839639664E-2</v>
      </c>
    </row>
    <row r="1222" spans="1:3">
      <c r="A1222" t="s">
        <v>12198</v>
      </c>
      <c r="B1222">
        <v>36</v>
      </c>
      <c r="C1222">
        <v>0.14937759935855865</v>
      </c>
    </row>
    <row r="1223" spans="1:3">
      <c r="A1223" t="s">
        <v>12199</v>
      </c>
      <c r="B1223">
        <v>45</v>
      </c>
      <c r="C1223">
        <v>0.18672199547290802</v>
      </c>
    </row>
    <row r="1224" spans="1:3">
      <c r="A1224" t="s">
        <v>12200</v>
      </c>
      <c r="B1224">
        <v>18400</v>
      </c>
      <c r="C1224">
        <v>76.348548889160156</v>
      </c>
    </row>
    <row r="1225" spans="1:3">
      <c r="A1225" t="s">
        <v>12201</v>
      </c>
      <c r="B1225">
        <v>26</v>
      </c>
      <c r="C1225">
        <v>0.10788381844758987</v>
      </c>
    </row>
    <row r="1226" spans="1:3">
      <c r="A1226" t="s">
        <v>12202</v>
      </c>
      <c r="B1226">
        <v>26</v>
      </c>
      <c r="C1226">
        <v>0.10788381844758987</v>
      </c>
    </row>
    <row r="1227" spans="1:3">
      <c r="A1227" t="s">
        <v>12203</v>
      </c>
      <c r="B1227">
        <v>52</v>
      </c>
      <c r="C1227">
        <v>0.21576763689517975</v>
      </c>
    </row>
    <row r="1228" spans="1:3">
      <c r="A1228" t="s">
        <v>12204</v>
      </c>
      <c r="B1228">
        <v>17975</v>
      </c>
      <c r="C1228">
        <v>74.585060119628906</v>
      </c>
    </row>
    <row r="1229" spans="1:3">
      <c r="A1229" t="s">
        <v>12205</v>
      </c>
      <c r="B1229">
        <v>18</v>
      </c>
      <c r="C1229">
        <v>7.4688799679279327E-2</v>
      </c>
    </row>
    <row r="1230" spans="1:3">
      <c r="A1230" t="s">
        <v>12206</v>
      </c>
      <c r="B1230">
        <v>26</v>
      </c>
      <c r="C1230">
        <v>0.10788381844758987</v>
      </c>
    </row>
    <row r="1231" spans="1:3">
      <c r="A1231" t="s">
        <v>12207</v>
      </c>
      <c r="B1231">
        <v>44</v>
      </c>
      <c r="C1231">
        <v>0.1825726181268692</v>
      </c>
    </row>
    <row r="1232" spans="1:3">
      <c r="A1232" t="s">
        <v>12208</v>
      </c>
      <c r="B1232">
        <v>18850</v>
      </c>
      <c r="C1232">
        <v>78.215766906738281</v>
      </c>
    </row>
    <row r="1233" spans="1:3">
      <c r="A1233" t="s">
        <v>12209</v>
      </c>
      <c r="B1233">
        <v>7</v>
      </c>
      <c r="C1233">
        <v>2.9045643284916878E-2</v>
      </c>
    </row>
    <row r="1234" spans="1:3">
      <c r="A1234" t="s">
        <v>12210</v>
      </c>
      <c r="B1234">
        <v>50</v>
      </c>
      <c r="C1234">
        <v>0.20746888220310211</v>
      </c>
    </row>
    <row r="1235" spans="1:3">
      <c r="A1235" t="s">
        <v>12211</v>
      </c>
      <c r="B1235">
        <v>57</v>
      </c>
      <c r="C1235">
        <v>0.23651452362537384</v>
      </c>
    </row>
    <row r="1236" spans="1:3">
      <c r="A1236" t="s">
        <v>12212</v>
      </c>
      <c r="B1236">
        <v>17375</v>
      </c>
      <c r="C1236">
        <v>72.095436096191406</v>
      </c>
    </row>
    <row r="1237" spans="1:3">
      <c r="A1237" t="s">
        <v>12213</v>
      </c>
      <c r="B1237">
        <v>2</v>
      </c>
      <c r="C1237">
        <v>8.2987556234002113E-3</v>
      </c>
    </row>
    <row r="1238" spans="1:3">
      <c r="A1238" t="s">
        <v>12214</v>
      </c>
      <c r="B1238">
        <v>20</v>
      </c>
      <c r="C1238">
        <v>8.2987554371356964E-2</v>
      </c>
    </row>
    <row r="1239" spans="1:3">
      <c r="A1239" t="s">
        <v>12215</v>
      </c>
      <c r="B1239">
        <v>22</v>
      </c>
      <c r="C1239">
        <v>9.1286309063434601E-2</v>
      </c>
    </row>
    <row r="1240" spans="1:3">
      <c r="A1240" t="s">
        <v>12216</v>
      </c>
      <c r="B1240">
        <v>20550</v>
      </c>
      <c r="C1240">
        <v>85.269706726074219</v>
      </c>
    </row>
    <row r="1241" spans="1:3">
      <c r="A1241" t="s">
        <v>12217</v>
      </c>
      <c r="B1241">
        <v>0</v>
      </c>
      <c r="C1241">
        <v>0</v>
      </c>
    </row>
    <row r="1242" spans="1:3">
      <c r="A1242" t="s">
        <v>12218</v>
      </c>
      <c r="B1242">
        <v>18</v>
      </c>
      <c r="C1242">
        <v>7.4688799679279327E-2</v>
      </c>
    </row>
    <row r="1243" spans="1:3">
      <c r="A1243" t="s">
        <v>12219</v>
      </c>
      <c r="B1243">
        <v>18</v>
      </c>
      <c r="C1243">
        <v>7.4688799679279327E-2</v>
      </c>
    </row>
    <row r="1244" spans="1:3">
      <c r="A1244" t="s">
        <v>12220</v>
      </c>
      <c r="B1244">
        <v>21275</v>
      </c>
      <c r="C1244">
        <v>88.278007507324219</v>
      </c>
    </row>
    <row r="1245" spans="1:3">
      <c r="A1245" t="s">
        <v>12221</v>
      </c>
      <c r="B1245">
        <v>15</v>
      </c>
      <c r="C1245">
        <v>6.2240663915872574E-2</v>
      </c>
    </row>
    <row r="1246" spans="1:3">
      <c r="A1246" t="s">
        <v>12222</v>
      </c>
      <c r="B1246">
        <v>14</v>
      </c>
      <c r="C1246">
        <v>5.8091286569833755E-2</v>
      </c>
    </row>
    <row r="1247" spans="1:3">
      <c r="A1247" t="s">
        <v>12223</v>
      </c>
      <c r="B1247">
        <v>29</v>
      </c>
      <c r="C1247">
        <v>0.12033195048570633</v>
      </c>
    </row>
    <row r="1248" spans="1:3">
      <c r="A1248" t="s">
        <v>12224</v>
      </c>
      <c r="B1248">
        <v>21200</v>
      </c>
      <c r="C1248">
        <v>87.966804504394531</v>
      </c>
    </row>
    <row r="1249" spans="1:3">
      <c r="A1249" t="s">
        <v>12225</v>
      </c>
      <c r="B1249">
        <v>48</v>
      </c>
      <c r="C1249">
        <v>0.19917012751102448</v>
      </c>
    </row>
    <row r="1250" spans="1:3">
      <c r="A1250" t="s">
        <v>12226</v>
      </c>
      <c r="B1250">
        <v>20</v>
      </c>
      <c r="C1250">
        <v>8.2987554371356964E-2</v>
      </c>
    </row>
    <row r="1251" spans="1:3">
      <c r="A1251" t="s">
        <v>12227</v>
      </c>
      <c r="B1251">
        <v>68</v>
      </c>
      <c r="C1251">
        <v>0.28215768933296204</v>
      </c>
    </row>
    <row r="1252" spans="1:3">
      <c r="A1252" t="s">
        <v>12228</v>
      </c>
      <c r="B1252">
        <v>17125</v>
      </c>
      <c r="C1252">
        <v>71.058090209960938</v>
      </c>
    </row>
    <row r="1253" spans="1:3">
      <c r="A1253" t="s">
        <v>12229</v>
      </c>
      <c r="B1253">
        <v>79</v>
      </c>
      <c r="C1253">
        <v>0.32780084013938904</v>
      </c>
    </row>
    <row r="1254" spans="1:3">
      <c r="A1254" t="s">
        <v>12230</v>
      </c>
      <c r="B1254">
        <v>27</v>
      </c>
      <c r="C1254">
        <v>0.11203319579362869</v>
      </c>
    </row>
    <row r="1255" spans="1:3">
      <c r="A1255" t="s">
        <v>12231</v>
      </c>
      <c r="B1255">
        <v>106</v>
      </c>
      <c r="C1255">
        <v>0.43983402848243713</v>
      </c>
    </row>
    <row r="1256" spans="1:3">
      <c r="A1256" t="s">
        <v>12232</v>
      </c>
      <c r="B1256">
        <v>14400</v>
      </c>
      <c r="C1256">
        <v>59.75103759765625</v>
      </c>
    </row>
    <row r="1257" spans="1:3">
      <c r="A1257" t="s">
        <v>12233</v>
      </c>
      <c r="B1257">
        <v>99</v>
      </c>
      <c r="C1257">
        <v>0.41078838706016541</v>
      </c>
    </row>
    <row r="1258" spans="1:3">
      <c r="A1258" t="s">
        <v>12234</v>
      </c>
      <c r="B1258">
        <v>32</v>
      </c>
      <c r="C1258">
        <v>0.13278008997440338</v>
      </c>
    </row>
    <row r="1259" spans="1:3">
      <c r="A1259" t="s">
        <v>12235</v>
      </c>
      <c r="B1259">
        <v>131</v>
      </c>
      <c r="C1259">
        <v>0.54356849193572998</v>
      </c>
    </row>
    <row r="1260" spans="1:3">
      <c r="A1260" t="s">
        <v>12236</v>
      </c>
      <c r="B1260">
        <v>12550</v>
      </c>
      <c r="C1260">
        <v>52.074687957763672</v>
      </c>
    </row>
    <row r="1261" spans="1:3">
      <c r="A1261" t="s">
        <v>12237</v>
      </c>
      <c r="B1261">
        <v>73</v>
      </c>
      <c r="C1261">
        <v>0.30290457606315613</v>
      </c>
    </row>
    <row r="1262" spans="1:3">
      <c r="A1262" t="s">
        <v>12238</v>
      </c>
      <c r="B1262">
        <v>27</v>
      </c>
      <c r="C1262">
        <v>0.11203319579362869</v>
      </c>
    </row>
    <row r="1263" spans="1:3">
      <c r="A1263" t="s">
        <v>12239</v>
      </c>
      <c r="B1263">
        <v>100</v>
      </c>
      <c r="C1263">
        <v>0.41493776440620422</v>
      </c>
    </row>
    <row r="1264" spans="1:3">
      <c r="A1264" t="s">
        <v>12240</v>
      </c>
      <c r="B1264">
        <v>14875</v>
      </c>
      <c r="C1264">
        <v>61.721992492675781</v>
      </c>
    </row>
    <row r="1265" spans="1:3">
      <c r="A1265" t="s">
        <v>12241</v>
      </c>
      <c r="B1265">
        <v>109</v>
      </c>
      <c r="C1265">
        <v>0.45228216052055359</v>
      </c>
    </row>
    <row r="1266" spans="1:3">
      <c r="A1266" t="s">
        <v>12242</v>
      </c>
      <c r="B1266">
        <v>55</v>
      </c>
      <c r="C1266">
        <v>0.2282157689332962</v>
      </c>
    </row>
    <row r="1267" spans="1:3">
      <c r="A1267" t="s">
        <v>12243</v>
      </c>
      <c r="B1267">
        <v>164</v>
      </c>
      <c r="C1267">
        <v>0.68049794435501099</v>
      </c>
    </row>
    <row r="1268" spans="1:3">
      <c r="A1268" t="s">
        <v>12244</v>
      </c>
      <c r="B1268">
        <v>11725</v>
      </c>
      <c r="C1268">
        <v>48.651451110839844</v>
      </c>
    </row>
    <row r="1269" spans="1:3">
      <c r="A1269" t="s">
        <v>12245</v>
      </c>
      <c r="B1269">
        <v>211</v>
      </c>
      <c r="C1269">
        <v>0.87551867961883545</v>
      </c>
    </row>
    <row r="1270" spans="1:3">
      <c r="A1270" t="s">
        <v>12246</v>
      </c>
      <c r="B1270">
        <v>8</v>
      </c>
      <c r="C1270">
        <v>3.3195022493600845E-2</v>
      </c>
    </row>
    <row r="1271" spans="1:3">
      <c r="A1271" t="s">
        <v>12247</v>
      </c>
      <c r="B1271">
        <v>219</v>
      </c>
      <c r="C1271">
        <v>0.908713698387146</v>
      </c>
    </row>
    <row r="1272" spans="1:3">
      <c r="A1272" t="s">
        <v>12248</v>
      </c>
      <c r="B1272">
        <v>7475</v>
      </c>
      <c r="C1272">
        <v>31.016597747802734</v>
      </c>
    </row>
    <row r="1273" spans="1:3">
      <c r="A1273" t="s">
        <v>12249</v>
      </c>
      <c r="B1273">
        <v>208</v>
      </c>
      <c r="C1273">
        <v>0.86307054758071899</v>
      </c>
    </row>
    <row r="1274" spans="1:3">
      <c r="A1274" t="s">
        <v>12250</v>
      </c>
      <c r="B1274">
        <v>7</v>
      </c>
      <c r="C1274">
        <v>2.9045643284916878E-2</v>
      </c>
    </row>
    <row r="1275" spans="1:3">
      <c r="A1275" t="s">
        <v>12251</v>
      </c>
      <c r="B1275">
        <v>215</v>
      </c>
      <c r="C1275">
        <v>0.89211618900299072</v>
      </c>
    </row>
    <row r="1276" spans="1:3">
      <c r="A1276" t="s">
        <v>12252</v>
      </c>
      <c r="B1276">
        <v>7675</v>
      </c>
      <c r="C1276">
        <v>31.846473693847656</v>
      </c>
    </row>
    <row r="1277" spans="1:3">
      <c r="A1277" t="s">
        <v>12253</v>
      </c>
      <c r="B1277">
        <v>208</v>
      </c>
      <c r="C1277">
        <v>0.86307054758071899</v>
      </c>
    </row>
    <row r="1278" spans="1:3">
      <c r="A1278" t="s">
        <v>12254</v>
      </c>
      <c r="B1278">
        <v>5</v>
      </c>
      <c r="C1278">
        <v>2.0746888592839241E-2</v>
      </c>
    </row>
    <row r="1279" spans="1:3">
      <c r="A1279" t="s">
        <v>12255</v>
      </c>
      <c r="B1279">
        <v>213</v>
      </c>
      <c r="C1279">
        <v>0.88381743431091309</v>
      </c>
    </row>
    <row r="1280" spans="1:3">
      <c r="A1280" t="s">
        <v>12256</v>
      </c>
      <c r="B1280">
        <v>7625</v>
      </c>
      <c r="C1280">
        <v>31.639003753662109</v>
      </c>
    </row>
    <row r="1281" spans="1:3">
      <c r="A1281" t="s">
        <v>12257</v>
      </c>
      <c r="B1281">
        <v>70</v>
      </c>
      <c r="C1281">
        <v>0.29045644402503967</v>
      </c>
    </row>
    <row r="1282" spans="1:3">
      <c r="A1282" t="s">
        <v>12258</v>
      </c>
      <c r="B1282">
        <v>78</v>
      </c>
      <c r="C1282">
        <v>0.32365146279335022</v>
      </c>
    </row>
    <row r="1283" spans="1:3">
      <c r="A1283" t="s">
        <v>12259</v>
      </c>
      <c r="B1283">
        <v>148</v>
      </c>
      <c r="C1283">
        <v>0.61410790681838989</v>
      </c>
    </row>
    <row r="1284" spans="1:3">
      <c r="A1284" t="s">
        <v>12260</v>
      </c>
      <c r="B1284">
        <v>12925</v>
      </c>
      <c r="C1284">
        <v>53.630706787109375</v>
      </c>
    </row>
    <row r="1285" spans="1:3">
      <c r="A1285" t="s">
        <v>12261</v>
      </c>
      <c r="B1285">
        <v>59</v>
      </c>
      <c r="C1285">
        <v>0.24481327831745148</v>
      </c>
    </row>
    <row r="1286" spans="1:3">
      <c r="A1286" t="s">
        <v>12262</v>
      </c>
      <c r="B1286">
        <v>86</v>
      </c>
      <c r="C1286">
        <v>0.35684648156166077</v>
      </c>
    </row>
    <row r="1287" spans="1:3">
      <c r="A1287" t="s">
        <v>12263</v>
      </c>
      <c r="B1287">
        <v>145</v>
      </c>
      <c r="C1287">
        <v>0.60165977478027344</v>
      </c>
    </row>
    <row r="1288" spans="1:3">
      <c r="A1288" t="s">
        <v>12264</v>
      </c>
      <c r="B1288">
        <v>13950</v>
      </c>
      <c r="C1288">
        <v>57.883815765380859</v>
      </c>
    </row>
    <row r="1289" spans="1:3">
      <c r="A1289" t="s">
        <v>12265</v>
      </c>
      <c r="B1289">
        <v>9</v>
      </c>
      <c r="C1289">
        <v>3.7344399839639664E-2</v>
      </c>
    </row>
    <row r="1290" spans="1:3">
      <c r="A1290" t="s">
        <v>12266</v>
      </c>
      <c r="B1290">
        <v>9</v>
      </c>
      <c r="C1290">
        <v>3.7344399839639664E-2</v>
      </c>
    </row>
    <row r="1291" spans="1:3">
      <c r="A1291" t="s">
        <v>12267</v>
      </c>
      <c r="B1291">
        <v>18</v>
      </c>
      <c r="C1291">
        <v>7.4688799679279327E-2</v>
      </c>
    </row>
    <row r="1292" spans="1:3">
      <c r="A1292" t="s">
        <v>12268</v>
      </c>
      <c r="B1292">
        <v>21550</v>
      </c>
      <c r="C1292">
        <v>89.419090270996094</v>
      </c>
    </row>
    <row r="1293" spans="1:3">
      <c r="A1293" t="s">
        <v>12269</v>
      </c>
      <c r="B1293">
        <v>7</v>
      </c>
      <c r="C1293">
        <v>2.9045643284916878E-2</v>
      </c>
    </row>
    <row r="1294" spans="1:3">
      <c r="A1294" t="s">
        <v>12270</v>
      </c>
      <c r="B1294">
        <v>9</v>
      </c>
      <c r="C1294">
        <v>3.7344399839639664E-2</v>
      </c>
    </row>
    <row r="1295" spans="1:3">
      <c r="A1295" t="s">
        <v>12271</v>
      </c>
      <c r="B1295">
        <v>16</v>
      </c>
      <c r="C1295">
        <v>6.6390044987201691E-2</v>
      </c>
    </row>
    <row r="1296" spans="1:3">
      <c r="A1296" t="s">
        <v>12272</v>
      </c>
      <c r="B1296">
        <v>21925</v>
      </c>
      <c r="C1296">
        <v>90.975105285644531</v>
      </c>
    </row>
    <row r="1297" spans="1:3">
      <c r="A1297" t="s">
        <v>12273</v>
      </c>
      <c r="B1297">
        <v>13</v>
      </c>
      <c r="C1297">
        <v>5.3941909223794937E-2</v>
      </c>
    </row>
    <row r="1298" spans="1:3">
      <c r="A1298" t="s">
        <v>12274</v>
      </c>
      <c r="B1298">
        <v>23</v>
      </c>
      <c r="C1298">
        <v>9.5435686409473419E-2</v>
      </c>
    </row>
    <row r="1299" spans="1:3">
      <c r="A1299" t="s">
        <v>12275</v>
      </c>
      <c r="B1299">
        <v>36</v>
      </c>
      <c r="C1299">
        <v>0.14937759935855865</v>
      </c>
    </row>
    <row r="1300" spans="1:3">
      <c r="A1300" t="s">
        <v>12276</v>
      </c>
      <c r="B1300">
        <v>20400</v>
      </c>
      <c r="C1300">
        <v>84.647300720214844</v>
      </c>
    </row>
    <row r="1301" spans="1:3">
      <c r="A1301" t="s">
        <v>12277</v>
      </c>
      <c r="B1301">
        <v>6</v>
      </c>
      <c r="C1301">
        <v>2.4896265938878059E-2</v>
      </c>
    </row>
    <row r="1302" spans="1:3">
      <c r="A1302" t="s">
        <v>12278</v>
      </c>
      <c r="B1302">
        <v>7</v>
      </c>
      <c r="C1302">
        <v>2.9045643284916878E-2</v>
      </c>
    </row>
    <row r="1303" spans="1:3">
      <c r="A1303" t="s">
        <v>12279</v>
      </c>
      <c r="B1303">
        <v>13</v>
      </c>
      <c r="C1303">
        <v>5.3941909223794937E-2</v>
      </c>
    </row>
    <row r="1304" spans="1:3">
      <c r="A1304" t="s">
        <v>12280</v>
      </c>
      <c r="B1304">
        <v>21450</v>
      </c>
      <c r="C1304">
        <v>89.004150390625</v>
      </c>
    </row>
    <row r="1305" spans="1:3">
      <c r="A1305" t="s">
        <v>12281</v>
      </c>
      <c r="B1305">
        <v>63</v>
      </c>
      <c r="C1305">
        <v>0.26141080260276794</v>
      </c>
    </row>
    <row r="1306" spans="1:3">
      <c r="A1306" t="s">
        <v>12282</v>
      </c>
      <c r="B1306">
        <v>7</v>
      </c>
      <c r="C1306">
        <v>2.9045643284916878E-2</v>
      </c>
    </row>
    <row r="1307" spans="1:3">
      <c r="A1307" t="s">
        <v>12283</v>
      </c>
      <c r="B1307">
        <v>70</v>
      </c>
      <c r="C1307">
        <v>0.29045644402503967</v>
      </c>
    </row>
    <row r="1308" spans="1:3">
      <c r="A1308" t="s">
        <v>12284</v>
      </c>
      <c r="B1308">
        <v>17250</v>
      </c>
      <c r="C1308">
        <v>71.576766967773438</v>
      </c>
    </row>
    <row r="1309" spans="1:3">
      <c r="A1309" t="s">
        <v>12285</v>
      </c>
      <c r="B1309">
        <v>38</v>
      </c>
      <c r="C1309">
        <v>0.15767635405063629</v>
      </c>
    </row>
    <row r="1310" spans="1:3">
      <c r="A1310" t="s">
        <v>12286</v>
      </c>
      <c r="B1310">
        <v>74</v>
      </c>
      <c r="C1310">
        <v>0.30705395340919495</v>
      </c>
    </row>
    <row r="1311" spans="1:3">
      <c r="A1311" t="s">
        <v>12287</v>
      </c>
      <c r="B1311">
        <v>112</v>
      </c>
      <c r="C1311">
        <v>0.46473029255867004</v>
      </c>
    </row>
    <row r="1312" spans="1:3">
      <c r="A1312" t="s">
        <v>12288</v>
      </c>
      <c r="B1312">
        <v>15525</v>
      </c>
      <c r="C1312">
        <v>64.419090270996094</v>
      </c>
    </row>
    <row r="1313" spans="1:3">
      <c r="A1313" t="s">
        <v>12289</v>
      </c>
      <c r="B1313">
        <v>20</v>
      </c>
      <c r="C1313">
        <v>8.2987554371356964E-2</v>
      </c>
    </row>
    <row r="1314" spans="1:3">
      <c r="A1314" t="s">
        <v>12290</v>
      </c>
      <c r="B1314">
        <v>48</v>
      </c>
      <c r="C1314">
        <v>0.19917012751102448</v>
      </c>
    </row>
    <row r="1315" spans="1:3">
      <c r="A1315" t="s">
        <v>12291</v>
      </c>
      <c r="B1315">
        <v>68</v>
      </c>
      <c r="C1315">
        <v>0.28215768933296204</v>
      </c>
    </row>
    <row r="1316" spans="1:3">
      <c r="A1316" t="s">
        <v>12292</v>
      </c>
      <c r="B1316">
        <v>19225</v>
      </c>
      <c r="C1316">
        <v>79.771781921386719</v>
      </c>
    </row>
    <row r="1317" spans="1:3">
      <c r="A1317" t="s">
        <v>12293</v>
      </c>
      <c r="B1317">
        <v>96</v>
      </c>
      <c r="C1317">
        <v>0.39834025502204895</v>
      </c>
    </row>
    <row r="1318" spans="1:3">
      <c r="A1318" t="s">
        <v>12294</v>
      </c>
      <c r="B1318">
        <v>61</v>
      </c>
      <c r="C1318">
        <v>0.25311204791069031</v>
      </c>
    </row>
    <row r="1319" spans="1:3">
      <c r="A1319" t="s">
        <v>12295</v>
      </c>
      <c r="B1319">
        <v>157</v>
      </c>
      <c r="C1319">
        <v>0.65145230293273926</v>
      </c>
    </row>
    <row r="1320" spans="1:3">
      <c r="A1320" t="s">
        <v>12296</v>
      </c>
      <c r="B1320">
        <v>12425</v>
      </c>
      <c r="C1320">
        <v>51.556015014648438</v>
      </c>
    </row>
    <row r="1321" spans="1:3">
      <c r="A1321" t="s">
        <v>12297</v>
      </c>
      <c r="B1321">
        <v>16334.530055999756</v>
      </c>
      <c r="C1321">
        <v>67.778129577636719</v>
      </c>
    </row>
    <row r="1322" spans="1:3">
      <c r="A1322" t="s">
        <v>12298</v>
      </c>
      <c r="B1322">
        <v>29</v>
      </c>
      <c r="C1322">
        <v>3.2842583954334259E-2</v>
      </c>
    </row>
    <row r="1323" spans="1:3">
      <c r="A1323" t="s">
        <v>12299</v>
      </c>
      <c r="B1323">
        <v>15</v>
      </c>
      <c r="C1323">
        <v>1.6987541690468788E-2</v>
      </c>
    </row>
    <row r="1324" spans="1:3">
      <c r="A1324" t="s">
        <v>12300</v>
      </c>
      <c r="B1324">
        <v>44</v>
      </c>
      <c r="C1324">
        <v>4.9830123782157898E-2</v>
      </c>
    </row>
    <row r="1325" spans="1:3">
      <c r="A1325" t="s">
        <v>12301</v>
      </c>
      <c r="B1325">
        <v>66775</v>
      </c>
      <c r="C1325">
        <v>75.622879028320313</v>
      </c>
    </row>
    <row r="1326" spans="1:3">
      <c r="A1326" t="s">
        <v>12302</v>
      </c>
      <c r="B1326">
        <v>5</v>
      </c>
      <c r="C1326">
        <v>5.6689344346523285E-3</v>
      </c>
    </row>
    <row r="1327" spans="1:3">
      <c r="A1327" t="s">
        <v>12303</v>
      </c>
      <c r="B1327">
        <v>8</v>
      </c>
      <c r="C1327">
        <v>9.0702949091792107E-3</v>
      </c>
    </row>
    <row r="1328" spans="1:3">
      <c r="A1328" t="s">
        <v>12304</v>
      </c>
      <c r="B1328">
        <v>13</v>
      </c>
      <c r="C1328">
        <v>1.4739229343831539E-2</v>
      </c>
    </row>
    <row r="1329" spans="1:3">
      <c r="A1329" t="s">
        <v>12305</v>
      </c>
      <c r="B1329">
        <v>75825</v>
      </c>
      <c r="C1329">
        <v>85.969390869140625</v>
      </c>
    </row>
    <row r="1330" spans="1:3">
      <c r="A1330" t="s">
        <v>12306</v>
      </c>
      <c r="B1330">
        <v>10</v>
      </c>
      <c r="C1330">
        <v>1.1325028724968433E-2</v>
      </c>
    </row>
    <row r="1331" spans="1:3">
      <c r="A1331" t="s">
        <v>12307</v>
      </c>
      <c r="B1331">
        <v>85</v>
      </c>
      <c r="C1331">
        <v>9.6262738108634949E-2</v>
      </c>
    </row>
    <row r="1332" spans="1:3">
      <c r="A1332" t="s">
        <v>12308</v>
      </c>
      <c r="B1332">
        <v>95</v>
      </c>
      <c r="C1332">
        <v>0.10758776962757111</v>
      </c>
    </row>
    <row r="1333" spans="1:3">
      <c r="A1333" t="s">
        <v>12309</v>
      </c>
      <c r="B1333">
        <v>69700</v>
      </c>
      <c r="C1333">
        <v>78.935447692871094</v>
      </c>
    </row>
    <row r="1334" spans="1:3">
      <c r="A1334" t="s">
        <v>12310</v>
      </c>
      <c r="B1334">
        <v>13</v>
      </c>
      <c r="C1334">
        <v>1.4722537249326706E-2</v>
      </c>
    </row>
    <row r="1335" spans="1:3">
      <c r="A1335" t="s">
        <v>12311</v>
      </c>
      <c r="B1335">
        <v>58</v>
      </c>
      <c r="C1335">
        <v>6.5685167908668518E-2</v>
      </c>
    </row>
    <row r="1336" spans="1:3">
      <c r="A1336" t="s">
        <v>12312</v>
      </c>
      <c r="B1336">
        <v>71</v>
      </c>
      <c r="C1336">
        <v>8.0407701432704926E-2</v>
      </c>
    </row>
    <row r="1337" spans="1:3">
      <c r="A1337" t="s">
        <v>12313</v>
      </c>
      <c r="B1337">
        <v>76375</v>
      </c>
      <c r="C1337">
        <v>86.494903564453125</v>
      </c>
    </row>
    <row r="1338" spans="1:3">
      <c r="A1338" t="s">
        <v>12314</v>
      </c>
      <c r="B1338">
        <v>18</v>
      </c>
      <c r="C1338">
        <v>2.0385051146149635E-2</v>
      </c>
    </row>
    <row r="1339" spans="1:3">
      <c r="A1339" t="s">
        <v>12315</v>
      </c>
      <c r="B1339">
        <v>30</v>
      </c>
      <c r="C1339">
        <v>3.3975083380937576E-2</v>
      </c>
    </row>
    <row r="1340" spans="1:3">
      <c r="A1340" t="s">
        <v>12316</v>
      </c>
      <c r="B1340">
        <v>48</v>
      </c>
      <c r="C1340">
        <v>5.4360136389732361E-2</v>
      </c>
    </row>
    <row r="1341" spans="1:3">
      <c r="A1341" t="s">
        <v>12317</v>
      </c>
      <c r="B1341">
        <v>73775</v>
      </c>
      <c r="C1341">
        <v>83.550399780273438</v>
      </c>
    </row>
    <row r="1342" spans="1:3">
      <c r="A1342" t="s">
        <v>12318</v>
      </c>
      <c r="B1342">
        <v>55</v>
      </c>
      <c r="C1342">
        <v>6.2287654727697372E-2</v>
      </c>
    </row>
    <row r="1343" spans="1:3">
      <c r="A1343" t="s">
        <v>12319</v>
      </c>
      <c r="B1343">
        <v>22</v>
      </c>
      <c r="C1343">
        <v>2.4915061891078949E-2</v>
      </c>
    </row>
    <row r="1344" spans="1:3">
      <c r="A1344" t="s">
        <v>12320</v>
      </c>
      <c r="B1344">
        <v>77</v>
      </c>
      <c r="C1344">
        <v>8.720272034406662E-2</v>
      </c>
    </row>
    <row r="1345" spans="1:3">
      <c r="A1345" t="s">
        <v>12321</v>
      </c>
      <c r="B1345">
        <v>73400</v>
      </c>
      <c r="C1345">
        <v>83.125709533691406</v>
      </c>
    </row>
    <row r="1346" spans="1:3">
      <c r="A1346" t="s">
        <v>12322</v>
      </c>
      <c r="B1346">
        <v>183</v>
      </c>
      <c r="C1346">
        <v>0.2072480171918869</v>
      </c>
    </row>
    <row r="1347" spans="1:3">
      <c r="A1347" t="s">
        <v>12323</v>
      </c>
      <c r="B1347">
        <v>117</v>
      </c>
      <c r="C1347">
        <v>0.13250282406806946</v>
      </c>
    </row>
    <row r="1348" spans="1:3">
      <c r="A1348" t="s">
        <v>12324</v>
      </c>
      <c r="B1348">
        <v>300</v>
      </c>
      <c r="C1348">
        <v>0.33975085616111755</v>
      </c>
    </row>
    <row r="1349" spans="1:3">
      <c r="A1349" t="s">
        <v>12325</v>
      </c>
      <c r="B1349">
        <v>60125</v>
      </c>
      <c r="C1349">
        <v>68.09173583984375</v>
      </c>
    </row>
    <row r="1350" spans="1:3">
      <c r="A1350" t="s">
        <v>12326</v>
      </c>
      <c r="B1350">
        <v>8</v>
      </c>
      <c r="C1350">
        <v>9.0600224211812019E-3</v>
      </c>
    </row>
    <row r="1351" spans="1:3">
      <c r="A1351" t="s">
        <v>12327</v>
      </c>
      <c r="B1351">
        <v>78</v>
      </c>
      <c r="C1351">
        <v>8.8335223495960236E-2</v>
      </c>
    </row>
    <row r="1352" spans="1:3">
      <c r="A1352" t="s">
        <v>12328</v>
      </c>
      <c r="B1352">
        <v>86</v>
      </c>
      <c r="C1352">
        <v>9.7395241260528564E-2</v>
      </c>
    </row>
    <row r="1353" spans="1:3">
      <c r="A1353" t="s">
        <v>12329</v>
      </c>
      <c r="B1353">
        <v>67350</v>
      </c>
      <c r="C1353">
        <v>76.274063110351563</v>
      </c>
    </row>
    <row r="1354" spans="1:3">
      <c r="A1354" t="s">
        <v>12330</v>
      </c>
      <c r="B1354">
        <v>71</v>
      </c>
      <c r="C1354">
        <v>8.0407701432704926E-2</v>
      </c>
    </row>
    <row r="1355" spans="1:3">
      <c r="A1355" t="s">
        <v>12331</v>
      </c>
      <c r="B1355">
        <v>124</v>
      </c>
      <c r="C1355">
        <v>0.14043034613132477</v>
      </c>
    </row>
    <row r="1356" spans="1:3">
      <c r="A1356" t="s">
        <v>12332</v>
      </c>
      <c r="B1356">
        <v>195</v>
      </c>
      <c r="C1356">
        <v>0.22083805501461029</v>
      </c>
    </row>
    <row r="1357" spans="1:3">
      <c r="A1357" t="s">
        <v>12333</v>
      </c>
      <c r="B1357">
        <v>62250</v>
      </c>
      <c r="C1357">
        <v>70.498298645019531</v>
      </c>
    </row>
    <row r="1358" spans="1:3">
      <c r="A1358" t="s">
        <v>12334</v>
      </c>
      <c r="B1358">
        <v>22</v>
      </c>
      <c r="C1358">
        <v>2.4915061891078949E-2</v>
      </c>
    </row>
    <row r="1359" spans="1:3">
      <c r="A1359" t="s">
        <v>12335</v>
      </c>
      <c r="B1359">
        <v>21</v>
      </c>
      <c r="C1359">
        <v>2.3782558739185333E-2</v>
      </c>
    </row>
    <row r="1360" spans="1:3">
      <c r="A1360" t="s">
        <v>12336</v>
      </c>
      <c r="B1360">
        <v>43</v>
      </c>
      <c r="C1360">
        <v>4.8697620630264282E-2</v>
      </c>
    </row>
    <row r="1361" spans="1:3">
      <c r="A1361" t="s">
        <v>12337</v>
      </c>
      <c r="B1361">
        <v>77175</v>
      </c>
      <c r="C1361">
        <v>87.400909423828125</v>
      </c>
    </row>
    <row r="1362" spans="1:3">
      <c r="A1362" t="s">
        <v>12338</v>
      </c>
      <c r="B1362">
        <v>12</v>
      </c>
      <c r="C1362">
        <v>1.359003409743309E-2</v>
      </c>
    </row>
    <row r="1363" spans="1:3">
      <c r="A1363" t="s">
        <v>12339</v>
      </c>
      <c r="B1363">
        <v>72</v>
      </c>
      <c r="C1363">
        <v>8.1540204584598541E-2</v>
      </c>
    </row>
    <row r="1364" spans="1:3">
      <c r="A1364" t="s">
        <v>12340</v>
      </c>
      <c r="B1364">
        <v>84</v>
      </c>
      <c r="C1364">
        <v>9.5130234956741333E-2</v>
      </c>
    </row>
    <row r="1365" spans="1:3">
      <c r="A1365" t="s">
        <v>12341</v>
      </c>
      <c r="B1365">
        <v>67225</v>
      </c>
      <c r="C1365">
        <v>76.132499694824219</v>
      </c>
    </row>
    <row r="1366" spans="1:3">
      <c r="A1366" t="s">
        <v>12342</v>
      </c>
      <c r="B1366">
        <v>18</v>
      </c>
      <c r="C1366">
        <v>2.0385051146149635E-2</v>
      </c>
    </row>
    <row r="1367" spans="1:3">
      <c r="A1367" t="s">
        <v>12343</v>
      </c>
      <c r="B1367">
        <v>285</v>
      </c>
      <c r="C1367">
        <v>0.32276329398155212</v>
      </c>
    </row>
    <row r="1368" spans="1:3">
      <c r="A1368" t="s">
        <v>12344</v>
      </c>
      <c r="B1368">
        <v>303</v>
      </c>
      <c r="C1368">
        <v>0.34314835071563721</v>
      </c>
    </row>
    <row r="1369" spans="1:3">
      <c r="A1369" t="s">
        <v>12345</v>
      </c>
      <c r="B1369">
        <v>60650</v>
      </c>
      <c r="C1369">
        <v>68.686294555664063</v>
      </c>
    </row>
    <row r="1370" spans="1:3">
      <c r="A1370" t="s">
        <v>12346</v>
      </c>
      <c r="B1370">
        <v>17</v>
      </c>
      <c r="C1370">
        <v>1.925254799425602E-2</v>
      </c>
    </row>
    <row r="1371" spans="1:3">
      <c r="A1371" t="s">
        <v>12347</v>
      </c>
      <c r="B1371">
        <v>328</v>
      </c>
      <c r="C1371">
        <v>0.37146091461181641</v>
      </c>
    </row>
    <row r="1372" spans="1:3">
      <c r="A1372" t="s">
        <v>12348</v>
      </c>
      <c r="B1372">
        <v>345</v>
      </c>
      <c r="C1372">
        <v>0.39071348309516907</v>
      </c>
    </row>
    <row r="1373" spans="1:3">
      <c r="A1373" t="s">
        <v>12349</v>
      </c>
      <c r="B1373">
        <v>59250</v>
      </c>
      <c r="C1373">
        <v>67.100791931152344</v>
      </c>
    </row>
    <row r="1374" spans="1:3">
      <c r="A1374" t="s">
        <v>12350</v>
      </c>
      <c r="B1374">
        <v>177</v>
      </c>
      <c r="C1374">
        <v>0.20045299828052521</v>
      </c>
    </row>
    <row r="1375" spans="1:3">
      <c r="A1375" t="s">
        <v>12351</v>
      </c>
      <c r="B1375">
        <v>221</v>
      </c>
      <c r="C1375">
        <v>0.25028312206268311</v>
      </c>
    </row>
    <row r="1376" spans="1:3">
      <c r="A1376" t="s">
        <v>12352</v>
      </c>
      <c r="B1376">
        <v>398</v>
      </c>
      <c r="C1376">
        <v>0.45073613524436951</v>
      </c>
    </row>
    <row r="1377" spans="1:3">
      <c r="A1377" t="s">
        <v>12353</v>
      </c>
      <c r="B1377">
        <v>55125</v>
      </c>
      <c r="C1377">
        <v>62.429218292236328</v>
      </c>
    </row>
    <row r="1378" spans="1:3">
      <c r="A1378" t="s">
        <v>12354</v>
      </c>
      <c r="B1378">
        <v>9</v>
      </c>
      <c r="C1378">
        <v>1.0192525573074818E-2</v>
      </c>
    </row>
    <row r="1379" spans="1:3">
      <c r="A1379" t="s">
        <v>12355</v>
      </c>
      <c r="B1379">
        <v>297</v>
      </c>
      <c r="C1379">
        <v>0.33635333180427551</v>
      </c>
    </row>
    <row r="1380" spans="1:3">
      <c r="A1380" t="s">
        <v>12356</v>
      </c>
      <c r="B1380">
        <v>306</v>
      </c>
      <c r="C1380">
        <v>0.34654587507247925</v>
      </c>
    </row>
    <row r="1381" spans="1:3">
      <c r="A1381" t="s">
        <v>12357</v>
      </c>
      <c r="B1381">
        <v>63850</v>
      </c>
      <c r="C1381">
        <v>72.310302734375</v>
      </c>
    </row>
    <row r="1382" spans="1:3">
      <c r="A1382" t="s">
        <v>12358</v>
      </c>
      <c r="B1382">
        <v>13</v>
      </c>
      <c r="C1382">
        <v>1.4722537249326706E-2</v>
      </c>
    </row>
    <row r="1383" spans="1:3">
      <c r="A1383" t="s">
        <v>12359</v>
      </c>
      <c r="B1383">
        <v>129</v>
      </c>
      <c r="C1383">
        <v>0.14609286189079285</v>
      </c>
    </row>
    <row r="1384" spans="1:3">
      <c r="A1384" t="s">
        <v>12360</v>
      </c>
      <c r="B1384">
        <v>142</v>
      </c>
      <c r="C1384">
        <v>0.16081540286540985</v>
      </c>
    </row>
    <row r="1385" spans="1:3">
      <c r="A1385" t="s">
        <v>12361</v>
      </c>
      <c r="B1385">
        <v>67525</v>
      </c>
      <c r="C1385">
        <v>76.472251892089844</v>
      </c>
    </row>
    <row r="1386" spans="1:3">
      <c r="A1386" t="s">
        <v>12362</v>
      </c>
      <c r="B1386">
        <v>18</v>
      </c>
      <c r="C1386">
        <v>2.0385051146149635E-2</v>
      </c>
    </row>
    <row r="1387" spans="1:3">
      <c r="A1387" t="s">
        <v>12363</v>
      </c>
      <c r="B1387">
        <v>87</v>
      </c>
      <c r="C1387">
        <v>9.852774441242218E-2</v>
      </c>
    </row>
    <row r="1388" spans="1:3">
      <c r="A1388" t="s">
        <v>12364</v>
      </c>
      <c r="B1388">
        <v>105</v>
      </c>
      <c r="C1388">
        <v>0.11891279369592667</v>
      </c>
    </row>
    <row r="1389" spans="1:3">
      <c r="A1389" t="s">
        <v>12365</v>
      </c>
      <c r="B1389">
        <v>71750</v>
      </c>
      <c r="C1389">
        <v>81.257080078125</v>
      </c>
    </row>
    <row r="1390" spans="1:3">
      <c r="A1390" t="s">
        <v>12366</v>
      </c>
      <c r="B1390">
        <v>57</v>
      </c>
      <c r="C1390">
        <v>6.4552664756774902E-2</v>
      </c>
    </row>
    <row r="1391" spans="1:3">
      <c r="A1391" t="s">
        <v>12367</v>
      </c>
      <c r="B1391">
        <v>72</v>
      </c>
      <c r="C1391">
        <v>8.1540204584598541E-2</v>
      </c>
    </row>
    <row r="1392" spans="1:3">
      <c r="A1392" t="s">
        <v>12368</v>
      </c>
      <c r="B1392">
        <v>129</v>
      </c>
      <c r="C1392">
        <v>0.14609286189079285</v>
      </c>
    </row>
    <row r="1393" spans="1:3">
      <c r="A1393" t="s">
        <v>12369</v>
      </c>
      <c r="B1393">
        <v>71775</v>
      </c>
      <c r="C1393">
        <v>81.285392761230469</v>
      </c>
    </row>
    <row r="1394" spans="1:3">
      <c r="A1394" t="s">
        <v>12370</v>
      </c>
      <c r="B1394">
        <v>30</v>
      </c>
      <c r="C1394">
        <v>3.3975083380937576E-2</v>
      </c>
    </row>
    <row r="1395" spans="1:3">
      <c r="A1395" t="s">
        <v>12371</v>
      </c>
      <c r="B1395">
        <v>72</v>
      </c>
      <c r="C1395">
        <v>8.1540204584598541E-2</v>
      </c>
    </row>
    <row r="1396" spans="1:3">
      <c r="A1396" t="s">
        <v>12372</v>
      </c>
      <c r="B1396">
        <v>102</v>
      </c>
      <c r="C1396">
        <v>0.11551529169082642</v>
      </c>
    </row>
    <row r="1397" spans="1:3">
      <c r="A1397" t="s">
        <v>12373</v>
      </c>
      <c r="B1397">
        <v>74600</v>
      </c>
      <c r="C1397">
        <v>84.484710693359375</v>
      </c>
    </row>
    <row r="1398" spans="1:3">
      <c r="A1398" t="s">
        <v>12374</v>
      </c>
      <c r="B1398">
        <v>12</v>
      </c>
      <c r="C1398">
        <v>1.359003409743309E-2</v>
      </c>
    </row>
    <row r="1399" spans="1:3">
      <c r="A1399" t="s">
        <v>12375</v>
      </c>
      <c r="B1399">
        <v>134</v>
      </c>
      <c r="C1399">
        <v>0.15175537765026093</v>
      </c>
    </row>
    <row r="1400" spans="1:3">
      <c r="A1400" t="s">
        <v>12376</v>
      </c>
      <c r="B1400">
        <v>146</v>
      </c>
      <c r="C1400">
        <v>0.16534541547298431</v>
      </c>
    </row>
    <row r="1401" spans="1:3">
      <c r="A1401" t="s">
        <v>12377</v>
      </c>
      <c r="B1401">
        <v>67625</v>
      </c>
      <c r="C1401">
        <v>76.585502624511719</v>
      </c>
    </row>
    <row r="1402" spans="1:3">
      <c r="A1402" t="s">
        <v>12378</v>
      </c>
      <c r="B1402">
        <v>7</v>
      </c>
      <c r="C1402">
        <v>7.9275202006101608E-3</v>
      </c>
    </row>
    <row r="1403" spans="1:3">
      <c r="A1403" t="s">
        <v>12379</v>
      </c>
      <c r="B1403">
        <v>45</v>
      </c>
      <c r="C1403">
        <v>5.0962626934051514E-2</v>
      </c>
    </row>
    <row r="1404" spans="1:3">
      <c r="A1404" t="s">
        <v>12380</v>
      </c>
      <c r="B1404">
        <v>52</v>
      </c>
      <c r="C1404">
        <v>5.8890148997306824E-2</v>
      </c>
    </row>
    <row r="1405" spans="1:3">
      <c r="A1405" t="s">
        <v>12381</v>
      </c>
      <c r="B1405">
        <v>78550</v>
      </c>
      <c r="C1405">
        <v>88.958099365234375</v>
      </c>
    </row>
    <row r="1406" spans="1:3">
      <c r="A1406" t="s">
        <v>12382</v>
      </c>
      <c r="B1406">
        <v>4</v>
      </c>
      <c r="C1406">
        <v>4.530011210590601E-3</v>
      </c>
    </row>
    <row r="1407" spans="1:3">
      <c r="A1407" t="s">
        <v>12383</v>
      </c>
      <c r="B1407">
        <v>42</v>
      </c>
      <c r="C1407">
        <v>4.7565117478370667E-2</v>
      </c>
    </row>
    <row r="1408" spans="1:3">
      <c r="A1408" t="s">
        <v>12384</v>
      </c>
      <c r="B1408">
        <v>46</v>
      </c>
      <c r="C1408">
        <v>5.2095130085945129E-2</v>
      </c>
    </row>
    <row r="1409" spans="1:3">
      <c r="A1409" t="s">
        <v>12385</v>
      </c>
      <c r="B1409">
        <v>80425</v>
      </c>
      <c r="C1409">
        <v>91.08154296875</v>
      </c>
    </row>
    <row r="1410" spans="1:3">
      <c r="A1410" t="s">
        <v>12386</v>
      </c>
      <c r="B1410">
        <v>31</v>
      </c>
      <c r="C1410">
        <v>3.5107586532831192E-2</v>
      </c>
    </row>
    <row r="1411" spans="1:3">
      <c r="A1411" t="s">
        <v>12387</v>
      </c>
      <c r="B1411">
        <v>30</v>
      </c>
      <c r="C1411">
        <v>3.3975083380937576E-2</v>
      </c>
    </row>
    <row r="1412" spans="1:3">
      <c r="A1412" t="s">
        <v>12388</v>
      </c>
      <c r="B1412">
        <v>61</v>
      </c>
      <c r="C1412">
        <v>6.9082669913768768E-2</v>
      </c>
    </row>
    <row r="1413" spans="1:3">
      <c r="A1413" t="s">
        <v>12389</v>
      </c>
      <c r="B1413">
        <v>81350</v>
      </c>
      <c r="C1413">
        <v>92.129104614257813</v>
      </c>
    </row>
    <row r="1414" spans="1:3">
      <c r="A1414" t="s">
        <v>12390</v>
      </c>
      <c r="B1414">
        <v>95</v>
      </c>
      <c r="C1414">
        <v>0.10758776962757111</v>
      </c>
    </row>
    <row r="1415" spans="1:3">
      <c r="A1415" t="s">
        <v>12391</v>
      </c>
      <c r="B1415">
        <v>52</v>
      </c>
      <c r="C1415">
        <v>5.8890148997306824E-2</v>
      </c>
    </row>
    <row r="1416" spans="1:3">
      <c r="A1416" t="s">
        <v>12392</v>
      </c>
      <c r="B1416">
        <v>147</v>
      </c>
      <c r="C1416">
        <v>0.16647791862487793</v>
      </c>
    </row>
    <row r="1417" spans="1:3">
      <c r="A1417" t="s">
        <v>12393</v>
      </c>
      <c r="B1417">
        <v>70400</v>
      </c>
      <c r="C1417">
        <v>79.728202819824219</v>
      </c>
    </row>
    <row r="1418" spans="1:3">
      <c r="A1418" t="s">
        <v>12394</v>
      </c>
      <c r="B1418">
        <v>177</v>
      </c>
      <c r="C1418">
        <v>0.20045299828052521</v>
      </c>
    </row>
    <row r="1419" spans="1:3">
      <c r="A1419" t="s">
        <v>12395</v>
      </c>
      <c r="B1419">
        <v>104</v>
      </c>
      <c r="C1419">
        <v>0.11778029799461365</v>
      </c>
    </row>
    <row r="1420" spans="1:3">
      <c r="A1420" t="s">
        <v>12396</v>
      </c>
      <c r="B1420">
        <v>281</v>
      </c>
      <c r="C1420">
        <v>0.31823328137397766</v>
      </c>
    </row>
    <row r="1421" spans="1:3">
      <c r="A1421" t="s">
        <v>12397</v>
      </c>
      <c r="B1421">
        <v>61350</v>
      </c>
      <c r="C1421">
        <v>69.479049682617188</v>
      </c>
    </row>
    <row r="1422" spans="1:3">
      <c r="A1422" t="s">
        <v>12398</v>
      </c>
      <c r="B1422">
        <v>244</v>
      </c>
      <c r="C1422">
        <v>0.27633067965507507</v>
      </c>
    </row>
    <row r="1423" spans="1:3">
      <c r="A1423" t="s">
        <v>12399</v>
      </c>
      <c r="B1423">
        <v>118</v>
      </c>
      <c r="C1423">
        <v>0.13363532721996307</v>
      </c>
    </row>
    <row r="1424" spans="1:3">
      <c r="A1424" t="s">
        <v>12400</v>
      </c>
      <c r="B1424">
        <v>362</v>
      </c>
      <c r="C1424">
        <v>0.40996602177619934</v>
      </c>
    </row>
    <row r="1425" spans="1:3">
      <c r="A1425" t="s">
        <v>12401</v>
      </c>
      <c r="B1425">
        <v>53325</v>
      </c>
      <c r="C1425">
        <v>60.390712738037109</v>
      </c>
    </row>
    <row r="1426" spans="1:3">
      <c r="A1426" t="s">
        <v>12402</v>
      </c>
      <c r="B1426">
        <v>176</v>
      </c>
      <c r="C1426">
        <v>0.19932049512863159</v>
      </c>
    </row>
    <row r="1427" spans="1:3">
      <c r="A1427" t="s">
        <v>12403</v>
      </c>
      <c r="B1427">
        <v>99</v>
      </c>
      <c r="C1427">
        <v>0.11211778223514557</v>
      </c>
    </row>
    <row r="1428" spans="1:3">
      <c r="A1428" t="s">
        <v>12404</v>
      </c>
      <c r="B1428">
        <v>275</v>
      </c>
      <c r="C1428">
        <v>0.31143829226493835</v>
      </c>
    </row>
    <row r="1429" spans="1:3">
      <c r="A1429" t="s">
        <v>12405</v>
      </c>
      <c r="B1429">
        <v>61400</v>
      </c>
      <c r="C1429">
        <v>69.535675048828125</v>
      </c>
    </row>
    <row r="1430" spans="1:3">
      <c r="A1430" t="s">
        <v>12406</v>
      </c>
      <c r="B1430">
        <v>281</v>
      </c>
      <c r="C1430">
        <v>0.31823328137397766</v>
      </c>
    </row>
    <row r="1431" spans="1:3">
      <c r="A1431" t="s">
        <v>12407</v>
      </c>
      <c r="B1431">
        <v>174</v>
      </c>
      <c r="C1431">
        <v>0.19705548882484436</v>
      </c>
    </row>
    <row r="1432" spans="1:3">
      <c r="A1432" t="s">
        <v>12408</v>
      </c>
      <c r="B1432">
        <v>455</v>
      </c>
      <c r="C1432">
        <v>0.51528877019882202</v>
      </c>
    </row>
    <row r="1433" spans="1:3">
      <c r="A1433" t="s">
        <v>12409</v>
      </c>
      <c r="B1433">
        <v>51525</v>
      </c>
      <c r="C1433">
        <v>58.352207183837891</v>
      </c>
    </row>
    <row r="1434" spans="1:3">
      <c r="A1434" t="s">
        <v>12410</v>
      </c>
      <c r="B1434">
        <v>608</v>
      </c>
      <c r="C1434">
        <v>0.68856173753738403</v>
      </c>
    </row>
    <row r="1435" spans="1:3">
      <c r="A1435" t="s">
        <v>12411</v>
      </c>
      <c r="B1435">
        <v>48</v>
      </c>
      <c r="C1435">
        <v>5.4360136389732361E-2</v>
      </c>
    </row>
    <row r="1436" spans="1:3">
      <c r="A1436" t="s">
        <v>12412</v>
      </c>
      <c r="B1436">
        <v>656</v>
      </c>
      <c r="C1436">
        <v>0.74292182922363281</v>
      </c>
    </row>
    <row r="1437" spans="1:3">
      <c r="A1437" t="s">
        <v>12413</v>
      </c>
      <c r="B1437">
        <v>36775</v>
      </c>
      <c r="C1437">
        <v>41.647792816162109</v>
      </c>
    </row>
    <row r="1438" spans="1:3">
      <c r="A1438" t="s">
        <v>12414</v>
      </c>
      <c r="B1438">
        <v>598</v>
      </c>
      <c r="C1438">
        <v>0.67723667621612549</v>
      </c>
    </row>
    <row r="1439" spans="1:3">
      <c r="A1439" t="s">
        <v>12415</v>
      </c>
      <c r="B1439">
        <v>43</v>
      </c>
      <c r="C1439">
        <v>4.8697620630264282E-2</v>
      </c>
    </row>
    <row r="1440" spans="1:3">
      <c r="A1440" t="s">
        <v>12416</v>
      </c>
      <c r="B1440">
        <v>641</v>
      </c>
      <c r="C1440">
        <v>0.72593432664871216</v>
      </c>
    </row>
    <row r="1441" spans="1:3">
      <c r="A1441" t="s">
        <v>12417</v>
      </c>
      <c r="B1441">
        <v>37375</v>
      </c>
      <c r="C1441">
        <v>42.327293395996094</v>
      </c>
    </row>
    <row r="1442" spans="1:3">
      <c r="A1442" t="s">
        <v>12418</v>
      </c>
      <c r="B1442">
        <v>557</v>
      </c>
      <c r="C1442">
        <v>0.63080406188964844</v>
      </c>
    </row>
    <row r="1443" spans="1:3">
      <c r="A1443" t="s">
        <v>12419</v>
      </c>
      <c r="B1443">
        <v>45</v>
      </c>
      <c r="C1443">
        <v>5.0962626934051514E-2</v>
      </c>
    </row>
    <row r="1444" spans="1:3">
      <c r="A1444" t="s">
        <v>12420</v>
      </c>
      <c r="B1444">
        <v>602</v>
      </c>
      <c r="C1444">
        <v>0.68176668882369995</v>
      </c>
    </row>
    <row r="1445" spans="1:3">
      <c r="A1445" t="s">
        <v>12421</v>
      </c>
      <c r="B1445">
        <v>39075</v>
      </c>
      <c r="C1445">
        <v>44.252548217773438</v>
      </c>
    </row>
    <row r="1446" spans="1:3">
      <c r="A1446" t="s">
        <v>12422</v>
      </c>
      <c r="B1446">
        <v>145</v>
      </c>
      <c r="C1446">
        <v>0.1642129123210907</v>
      </c>
    </row>
    <row r="1447" spans="1:3">
      <c r="A1447" t="s">
        <v>12423</v>
      </c>
      <c r="B1447">
        <v>271</v>
      </c>
      <c r="C1447">
        <v>0.30690827965736389</v>
      </c>
    </row>
    <row r="1448" spans="1:3">
      <c r="A1448" t="s">
        <v>12424</v>
      </c>
      <c r="B1448">
        <v>416</v>
      </c>
      <c r="C1448">
        <v>0.47112119197845459</v>
      </c>
    </row>
    <row r="1449" spans="1:3">
      <c r="A1449" t="s">
        <v>12425</v>
      </c>
      <c r="B1449">
        <v>55050</v>
      </c>
      <c r="C1449">
        <v>62.344280242919922</v>
      </c>
    </row>
    <row r="1450" spans="1:3">
      <c r="A1450" t="s">
        <v>12426</v>
      </c>
      <c r="B1450">
        <v>123</v>
      </c>
      <c r="C1450">
        <v>0.13929784297943115</v>
      </c>
    </row>
    <row r="1451" spans="1:3">
      <c r="A1451" t="s">
        <v>12427</v>
      </c>
      <c r="B1451">
        <v>265</v>
      </c>
      <c r="C1451">
        <v>0.3001132607460022</v>
      </c>
    </row>
    <row r="1452" spans="1:3">
      <c r="A1452" t="s">
        <v>12428</v>
      </c>
      <c r="B1452">
        <v>388</v>
      </c>
      <c r="C1452">
        <v>0.43941110372543335</v>
      </c>
    </row>
    <row r="1453" spans="1:3">
      <c r="A1453" t="s">
        <v>12429</v>
      </c>
      <c r="B1453">
        <v>60425</v>
      </c>
      <c r="C1453">
        <v>68.431480407714844</v>
      </c>
    </row>
    <row r="1454" spans="1:3">
      <c r="A1454" t="s">
        <v>12430</v>
      </c>
      <c r="B1454">
        <v>18</v>
      </c>
      <c r="C1454">
        <v>2.0408162847161293E-2</v>
      </c>
    </row>
    <row r="1455" spans="1:3">
      <c r="A1455" t="s">
        <v>12431</v>
      </c>
      <c r="B1455">
        <v>16</v>
      </c>
      <c r="C1455">
        <v>1.8140589818358421E-2</v>
      </c>
    </row>
    <row r="1456" spans="1:3">
      <c r="A1456" t="s">
        <v>12432</v>
      </c>
      <c r="B1456">
        <v>34</v>
      </c>
      <c r="C1456">
        <v>3.8548752665519714E-2</v>
      </c>
    </row>
    <row r="1457" spans="1:3">
      <c r="A1457" t="s">
        <v>12433</v>
      </c>
      <c r="B1457">
        <v>82075</v>
      </c>
      <c r="C1457">
        <v>93.055557250976563</v>
      </c>
    </row>
    <row r="1458" spans="1:3">
      <c r="A1458" t="s">
        <v>12434</v>
      </c>
      <c r="B1458">
        <v>16</v>
      </c>
      <c r="C1458">
        <v>1.8120044842362404E-2</v>
      </c>
    </row>
    <row r="1459" spans="1:3">
      <c r="A1459" t="s">
        <v>12435</v>
      </c>
      <c r="B1459">
        <v>14</v>
      </c>
      <c r="C1459">
        <v>1.5855040401220322E-2</v>
      </c>
    </row>
    <row r="1460" spans="1:3">
      <c r="A1460" t="s">
        <v>12436</v>
      </c>
      <c r="B1460">
        <v>30</v>
      </c>
      <c r="C1460">
        <v>3.3975083380937576E-2</v>
      </c>
    </row>
    <row r="1461" spans="1:3">
      <c r="A1461" t="s">
        <v>12437</v>
      </c>
      <c r="B1461">
        <v>83250</v>
      </c>
      <c r="C1461">
        <v>94.280860900878906</v>
      </c>
    </row>
    <row r="1462" spans="1:3">
      <c r="A1462" t="s">
        <v>12438</v>
      </c>
      <c r="B1462">
        <v>33</v>
      </c>
      <c r="C1462">
        <v>3.7372592836618423E-2</v>
      </c>
    </row>
    <row r="1463" spans="1:3">
      <c r="A1463" t="s">
        <v>12439</v>
      </c>
      <c r="B1463">
        <v>50</v>
      </c>
      <c r="C1463">
        <v>5.6625142693519592E-2</v>
      </c>
    </row>
    <row r="1464" spans="1:3">
      <c r="A1464" t="s">
        <v>12440</v>
      </c>
      <c r="B1464">
        <v>83</v>
      </c>
      <c r="C1464">
        <v>9.3997731804847717E-2</v>
      </c>
    </row>
    <row r="1465" spans="1:3">
      <c r="A1465" t="s">
        <v>12441</v>
      </c>
      <c r="B1465">
        <v>79075</v>
      </c>
      <c r="C1465">
        <v>89.552658081054688</v>
      </c>
    </row>
    <row r="1466" spans="1:3">
      <c r="A1466" t="s">
        <v>12442</v>
      </c>
      <c r="B1466">
        <v>12</v>
      </c>
      <c r="C1466">
        <v>1.359003409743309E-2</v>
      </c>
    </row>
    <row r="1467" spans="1:3">
      <c r="A1467" t="s">
        <v>12443</v>
      </c>
      <c r="B1467">
        <v>18</v>
      </c>
      <c r="C1467">
        <v>2.0385051146149635E-2</v>
      </c>
    </row>
    <row r="1468" spans="1:3">
      <c r="A1468" t="s">
        <v>12444</v>
      </c>
      <c r="B1468">
        <v>30</v>
      </c>
      <c r="C1468">
        <v>3.3975083380937576E-2</v>
      </c>
    </row>
    <row r="1469" spans="1:3">
      <c r="A1469" t="s">
        <v>12445</v>
      </c>
      <c r="B1469">
        <v>81675</v>
      </c>
      <c r="C1469">
        <v>92.497169494628906</v>
      </c>
    </row>
    <row r="1470" spans="1:3">
      <c r="A1470" t="s">
        <v>12446</v>
      </c>
      <c r="B1470">
        <v>152</v>
      </c>
      <c r="C1470">
        <v>0.17214043438434601</v>
      </c>
    </row>
    <row r="1471" spans="1:3">
      <c r="A1471" t="s">
        <v>12447</v>
      </c>
      <c r="B1471">
        <v>15</v>
      </c>
      <c r="C1471">
        <v>1.6987541690468788E-2</v>
      </c>
    </row>
    <row r="1472" spans="1:3">
      <c r="A1472" t="s">
        <v>12448</v>
      </c>
      <c r="B1472">
        <v>167</v>
      </c>
      <c r="C1472">
        <v>0.18912796676158905</v>
      </c>
    </row>
    <row r="1473" spans="1:3">
      <c r="A1473" t="s">
        <v>12449</v>
      </c>
      <c r="B1473">
        <v>70450</v>
      </c>
      <c r="C1473">
        <v>79.784828186035156</v>
      </c>
    </row>
    <row r="1474" spans="1:3">
      <c r="A1474" t="s">
        <v>12450</v>
      </c>
      <c r="B1474">
        <v>93</v>
      </c>
      <c r="C1474">
        <v>0.10532276332378387</v>
      </c>
    </row>
    <row r="1475" spans="1:3">
      <c r="A1475" t="s">
        <v>12451</v>
      </c>
      <c r="B1475">
        <v>190</v>
      </c>
      <c r="C1475">
        <v>0.21517553925514221</v>
      </c>
    </row>
    <row r="1476" spans="1:3">
      <c r="A1476" t="s">
        <v>12452</v>
      </c>
      <c r="B1476">
        <v>283</v>
      </c>
      <c r="C1476">
        <v>0.32049828767776489</v>
      </c>
    </row>
    <row r="1477" spans="1:3">
      <c r="A1477" t="s">
        <v>12453</v>
      </c>
      <c r="B1477">
        <v>63350</v>
      </c>
      <c r="C1477">
        <v>71.744056701660156</v>
      </c>
    </row>
    <row r="1478" spans="1:3">
      <c r="A1478" t="s">
        <v>12454</v>
      </c>
      <c r="B1478">
        <v>37</v>
      </c>
      <c r="C1478">
        <v>4.1902605444192886E-2</v>
      </c>
    </row>
    <row r="1479" spans="1:3">
      <c r="A1479" t="s">
        <v>12455</v>
      </c>
      <c r="B1479">
        <v>104</v>
      </c>
      <c r="C1479">
        <v>0.11778029799461365</v>
      </c>
    </row>
    <row r="1480" spans="1:3">
      <c r="A1480" t="s">
        <v>12456</v>
      </c>
      <c r="B1480">
        <v>141</v>
      </c>
      <c r="C1480">
        <v>0.15968289971351624</v>
      </c>
    </row>
    <row r="1481" spans="1:3">
      <c r="A1481" t="s">
        <v>12457</v>
      </c>
      <c r="B1481">
        <v>77700</v>
      </c>
      <c r="C1481">
        <v>87.995468139648438</v>
      </c>
    </row>
    <row r="1482" spans="1:3">
      <c r="A1482" t="s">
        <v>12458</v>
      </c>
      <c r="B1482">
        <v>202</v>
      </c>
      <c r="C1482">
        <v>0.2287655770778656</v>
      </c>
    </row>
    <row r="1483" spans="1:3">
      <c r="A1483" t="s">
        <v>12459</v>
      </c>
      <c r="B1483">
        <v>182</v>
      </c>
      <c r="C1483">
        <v>0.20611551403999329</v>
      </c>
    </row>
    <row r="1484" spans="1:3">
      <c r="A1484" t="s">
        <v>12460</v>
      </c>
      <c r="B1484">
        <v>384</v>
      </c>
      <c r="C1484">
        <v>0.43488109111785889</v>
      </c>
    </row>
    <row r="1485" spans="1:3">
      <c r="A1485" t="s">
        <v>12461</v>
      </c>
      <c r="B1485">
        <v>57550</v>
      </c>
      <c r="C1485">
        <v>65.175537109375</v>
      </c>
    </row>
    <row r="1486" spans="1:3">
      <c r="A1486" t="s">
        <v>12462</v>
      </c>
      <c r="B1486">
        <v>65666.780136108398</v>
      </c>
      <c r="C1486">
        <v>74.367813110351563</v>
      </c>
    </row>
    <row r="1487" spans="1:3">
      <c r="A1487" t="s">
        <v>12463</v>
      </c>
      <c r="B1487">
        <v>110937.5</v>
      </c>
      <c r="C1487">
        <v>85.336540222167969</v>
      </c>
    </row>
    <row r="1488" spans="1:3">
      <c r="A1488" t="s">
        <v>12464</v>
      </c>
      <c r="B1488">
        <v>28362.5</v>
      </c>
      <c r="C1488">
        <v>83.419120788574219</v>
      </c>
    </row>
    <row r="1489" spans="1:3">
      <c r="A1489" t="s">
        <v>12774</v>
      </c>
      <c r="B1489">
        <v>28362.5</v>
      </c>
      <c r="C1489">
        <v>83.419120788574219</v>
      </c>
    </row>
    <row r="1490" spans="1:3">
      <c r="A1490" t="s">
        <v>12465</v>
      </c>
      <c r="B1490">
        <v>23975</v>
      </c>
      <c r="C1490">
        <v>80.723907470703125</v>
      </c>
    </row>
    <row r="1491" spans="1:3">
      <c r="A1491" t="s">
        <v>12775</v>
      </c>
      <c r="B1491">
        <v>23975</v>
      </c>
      <c r="C1491">
        <v>80.723907470703125</v>
      </c>
    </row>
    <row r="1492" spans="1:3">
      <c r="A1492" t="s">
        <v>12466</v>
      </c>
      <c r="B1492">
        <v>19012.5</v>
      </c>
      <c r="C1492">
        <v>77.286582946777344</v>
      </c>
    </row>
    <row r="1493" spans="1:3">
      <c r="A1493" t="s">
        <v>12776</v>
      </c>
      <c r="B1493">
        <v>19012.5</v>
      </c>
      <c r="C1493">
        <v>77.286582946777344</v>
      </c>
    </row>
    <row r="1494" spans="1:3">
      <c r="A1494" t="s">
        <v>12467</v>
      </c>
      <c r="B1494">
        <v>9962.5</v>
      </c>
      <c r="C1494">
        <v>95.793266296386719</v>
      </c>
    </row>
    <row r="1495" spans="1:3">
      <c r="A1495" t="s">
        <v>12468</v>
      </c>
      <c r="B1495">
        <v>9825</v>
      </c>
      <c r="C1495">
        <v>97.277229309082031</v>
      </c>
    </row>
    <row r="1496" spans="1:3">
      <c r="A1496" t="s">
        <v>12469</v>
      </c>
      <c r="B1496">
        <v>8712.5</v>
      </c>
      <c r="C1496">
        <v>94.701087951660156</v>
      </c>
    </row>
    <row r="1497" spans="1:3">
      <c r="A1497" t="s">
        <v>12470</v>
      </c>
      <c r="B1497">
        <v>11087.5</v>
      </c>
      <c r="C1497">
        <v>92.395835876464844</v>
      </c>
    </row>
    <row r="1498" spans="1:3">
      <c r="A1498" t="s">
        <v>12471</v>
      </c>
      <c r="B1498">
        <v>39587.5</v>
      </c>
      <c r="C1498">
        <v>94.934051513671875</v>
      </c>
    </row>
    <row r="1499" spans="1:3">
      <c r="A1499" t="s">
        <v>12472</v>
      </c>
      <c r="B1499">
        <v>25062.5</v>
      </c>
      <c r="C1499">
        <v>83.264122009277344</v>
      </c>
    </row>
    <row r="1500" spans="1:3">
      <c r="A1500" t="s">
        <v>12473</v>
      </c>
      <c r="B1500">
        <v>27562.5</v>
      </c>
      <c r="C1500">
        <v>80.828445434570313</v>
      </c>
    </row>
    <row r="1501" spans="1:3">
      <c r="A1501" t="s">
        <v>12474</v>
      </c>
      <c r="B1501">
        <v>18725</v>
      </c>
      <c r="C1501">
        <v>77.697097778320313</v>
      </c>
    </row>
    <row r="1502" spans="1:3">
      <c r="A1502" t="s">
        <v>12475</v>
      </c>
      <c r="B1502">
        <v>71350</v>
      </c>
      <c r="C1502">
        <v>80.8040771484375</v>
      </c>
    </row>
    <row r="1503" spans="1:3">
      <c r="A1503" t="s">
        <v>12476</v>
      </c>
      <c r="B1503">
        <v>112233.06999588013</v>
      </c>
      <c r="C1503">
        <v>86.3331298828125</v>
      </c>
    </row>
    <row r="1504" spans="1:3">
      <c r="A1504" t="s">
        <v>12477</v>
      </c>
      <c r="B1504">
        <v>29185</v>
      </c>
      <c r="C1504">
        <v>85.838233947753906</v>
      </c>
    </row>
    <row r="1505" spans="1:3">
      <c r="A1505" t="s">
        <v>12777</v>
      </c>
      <c r="B1505">
        <v>29185</v>
      </c>
      <c r="C1505">
        <v>85.838233947753906</v>
      </c>
    </row>
    <row r="1506" spans="1:3">
      <c r="A1506" t="s">
        <v>12478</v>
      </c>
      <c r="B1506">
        <v>23946.199996948242</v>
      </c>
      <c r="C1506">
        <v>80.626937866210938</v>
      </c>
    </row>
    <row r="1507" spans="1:3">
      <c r="A1507" t="s">
        <v>12778</v>
      </c>
      <c r="B1507">
        <v>23946.199996948242</v>
      </c>
      <c r="C1507">
        <v>80.626937866210938</v>
      </c>
    </row>
    <row r="1508" spans="1:3">
      <c r="A1508" t="s">
        <v>12479</v>
      </c>
      <c r="B1508">
        <v>17421.869998931885</v>
      </c>
      <c r="C1508">
        <v>70.820610046386719</v>
      </c>
    </row>
    <row r="1509" spans="1:3">
      <c r="A1509" t="s">
        <v>12779</v>
      </c>
      <c r="B1509">
        <v>17421.869998931885</v>
      </c>
      <c r="C1509">
        <v>70.820610046386719</v>
      </c>
    </row>
    <row r="1510" spans="1:3">
      <c r="A1510" t="s">
        <v>12480</v>
      </c>
      <c r="B1510">
        <v>10395</v>
      </c>
      <c r="C1510">
        <v>99.951919555664063</v>
      </c>
    </row>
    <row r="1511" spans="1:3">
      <c r="A1511" t="s">
        <v>12481</v>
      </c>
      <c r="B1511">
        <v>10100</v>
      </c>
      <c r="C1511">
        <v>100</v>
      </c>
    </row>
    <row r="1512" spans="1:3">
      <c r="A1512" t="s">
        <v>12482</v>
      </c>
      <c r="B1512">
        <v>9195</v>
      </c>
      <c r="C1512">
        <v>99.945655822753906</v>
      </c>
    </row>
    <row r="1513" spans="1:3">
      <c r="A1513" t="s">
        <v>12483</v>
      </c>
      <c r="B1513">
        <v>11990</v>
      </c>
      <c r="C1513">
        <v>99.916664123535156</v>
      </c>
    </row>
    <row r="1514" spans="1:3">
      <c r="A1514" t="s">
        <v>12484</v>
      </c>
      <c r="B1514">
        <v>41680</v>
      </c>
      <c r="C1514">
        <v>99.952041625976563</v>
      </c>
    </row>
    <row r="1515" spans="1:3">
      <c r="A1515" t="s">
        <v>12485</v>
      </c>
      <c r="B1515">
        <v>25370</v>
      </c>
      <c r="C1515">
        <v>84.285713195800781</v>
      </c>
    </row>
    <row r="1516" spans="1:3">
      <c r="A1516" t="s">
        <v>12486</v>
      </c>
      <c r="B1516">
        <v>27341.199996948242</v>
      </c>
      <c r="C1516">
        <v>80.179473876953125</v>
      </c>
    </row>
    <row r="1517" spans="1:3">
      <c r="A1517" t="s">
        <v>12487</v>
      </c>
      <c r="B1517">
        <v>17841.869998931885</v>
      </c>
      <c r="C1517">
        <v>74.03265380859375</v>
      </c>
    </row>
    <row r="1518" spans="1:3">
      <c r="A1518" t="s">
        <v>12488</v>
      </c>
      <c r="B1518">
        <v>70553.069995880127</v>
      </c>
      <c r="C1518">
        <v>79.90155029296875</v>
      </c>
    </row>
    <row r="1519" spans="1:3">
      <c r="A1519" t="s">
        <v>12489</v>
      </c>
      <c r="B1519">
        <v>105597.56529426575</v>
      </c>
      <c r="C1519">
        <v>81.228897094726563</v>
      </c>
    </row>
    <row r="1520" spans="1:3">
      <c r="A1520" t="s">
        <v>12490</v>
      </c>
      <c r="B1520">
        <v>27749.660133361816</v>
      </c>
      <c r="C1520">
        <v>81.616645812988281</v>
      </c>
    </row>
    <row r="1521" spans="1:3">
      <c r="A1521" t="s">
        <v>12780</v>
      </c>
      <c r="B1521">
        <v>27749.660133361816</v>
      </c>
      <c r="C1521">
        <v>81.616645812988281</v>
      </c>
    </row>
    <row r="1522" spans="1:3">
      <c r="A1522" t="s">
        <v>12491</v>
      </c>
      <c r="B1522">
        <v>21465.810134887695</v>
      </c>
      <c r="C1522">
        <v>72.27545166015625</v>
      </c>
    </row>
    <row r="1523" spans="1:3">
      <c r="A1523" t="s">
        <v>12781</v>
      </c>
      <c r="B1523">
        <v>21465.810134887695</v>
      </c>
      <c r="C1523">
        <v>72.27545166015625</v>
      </c>
    </row>
    <row r="1524" spans="1:3">
      <c r="A1524" t="s">
        <v>12492</v>
      </c>
      <c r="B1524">
        <v>14778.345026016235</v>
      </c>
      <c r="C1524">
        <v>60.074573516845703</v>
      </c>
    </row>
    <row r="1525" spans="1:3">
      <c r="A1525" t="s">
        <v>12782</v>
      </c>
      <c r="B1525">
        <v>14778.345026016235</v>
      </c>
      <c r="C1525">
        <v>60.074573516845703</v>
      </c>
    </row>
    <row r="1526" spans="1:3">
      <c r="A1526" t="s">
        <v>12493</v>
      </c>
      <c r="B1526">
        <v>10400</v>
      </c>
      <c r="C1526">
        <v>100</v>
      </c>
    </row>
    <row r="1527" spans="1:3">
      <c r="A1527" t="s">
        <v>12494</v>
      </c>
      <c r="B1527">
        <v>10100</v>
      </c>
      <c r="C1527">
        <v>100</v>
      </c>
    </row>
    <row r="1528" spans="1:3">
      <c r="A1528" t="s">
        <v>12495</v>
      </c>
      <c r="B1528">
        <v>9110</v>
      </c>
      <c r="C1528">
        <v>99.021736145019531</v>
      </c>
    </row>
    <row r="1529" spans="1:3">
      <c r="A1529" t="s">
        <v>12496</v>
      </c>
      <c r="B1529">
        <v>11993.75</v>
      </c>
      <c r="C1529">
        <v>99.947914123535156</v>
      </c>
    </row>
    <row r="1530" spans="1:3">
      <c r="A1530" t="s">
        <v>12497</v>
      </c>
      <c r="B1530">
        <v>41603.75</v>
      </c>
      <c r="C1530">
        <v>99.769187927246094</v>
      </c>
    </row>
    <row r="1531" spans="1:3">
      <c r="A1531" t="s">
        <v>12498</v>
      </c>
      <c r="B1531">
        <v>22869.670135498047</v>
      </c>
      <c r="C1531">
        <v>75.978973388671875</v>
      </c>
    </row>
    <row r="1532" spans="1:3">
      <c r="A1532" t="s">
        <v>12499</v>
      </c>
      <c r="B1532">
        <v>25027.835102081299</v>
      </c>
      <c r="C1532">
        <v>73.395408630371094</v>
      </c>
    </row>
    <row r="1533" spans="1:3">
      <c r="A1533" t="s">
        <v>12500</v>
      </c>
      <c r="B1533">
        <v>16096.310056686401</v>
      </c>
      <c r="C1533">
        <v>66.789665222167969</v>
      </c>
    </row>
    <row r="1534" spans="1:3">
      <c r="A1534" t="s">
        <v>12501</v>
      </c>
      <c r="B1534">
        <v>63993.815294265747</v>
      </c>
      <c r="C1534">
        <v>72.473175048828125</v>
      </c>
    </row>
    <row r="1535" spans="1:3">
      <c r="A1535" t="s">
        <v>12502</v>
      </c>
      <c r="B1535">
        <v>115773.19033432007</v>
      </c>
      <c r="C1535">
        <v>89.056297302246094</v>
      </c>
    </row>
    <row r="1536" spans="1:3">
      <c r="A1536" t="s">
        <v>12503</v>
      </c>
      <c r="B1536">
        <v>31014.620056152344</v>
      </c>
      <c r="C1536">
        <v>91.219467163085938</v>
      </c>
    </row>
    <row r="1537" spans="1:3">
      <c r="A1537" t="s">
        <v>12783</v>
      </c>
      <c r="B1537">
        <v>31014.620056152344</v>
      </c>
      <c r="C1537">
        <v>91.219467163085938</v>
      </c>
    </row>
    <row r="1538" spans="1:3">
      <c r="A1538" t="s">
        <v>12504</v>
      </c>
      <c r="B1538">
        <v>25577.310138702393</v>
      </c>
      <c r="C1538">
        <v>86.118888854980469</v>
      </c>
    </row>
    <row r="1539" spans="1:3">
      <c r="A1539" t="s">
        <v>12784</v>
      </c>
      <c r="B1539">
        <v>25577.310138702393</v>
      </c>
      <c r="C1539">
        <v>86.118888854980469</v>
      </c>
    </row>
    <row r="1540" spans="1:3">
      <c r="A1540" t="s">
        <v>12505</v>
      </c>
      <c r="B1540">
        <v>17571.260139465332</v>
      </c>
      <c r="C1540">
        <v>71.427886962890625</v>
      </c>
    </row>
    <row r="1541" spans="1:3">
      <c r="A1541" t="s">
        <v>12785</v>
      </c>
      <c r="B1541">
        <v>17571.260139465332</v>
      </c>
      <c r="C1541">
        <v>71.427886962890625</v>
      </c>
    </row>
    <row r="1542" spans="1:3">
      <c r="A1542" t="s">
        <v>12506</v>
      </c>
      <c r="B1542">
        <v>10310</v>
      </c>
      <c r="C1542">
        <v>99.134613037109375</v>
      </c>
    </row>
    <row r="1543" spans="1:3">
      <c r="A1543" t="s">
        <v>12507</v>
      </c>
      <c r="B1543">
        <v>10100</v>
      </c>
      <c r="C1543">
        <v>100</v>
      </c>
    </row>
    <row r="1544" spans="1:3">
      <c r="A1544" t="s">
        <v>12508</v>
      </c>
      <c r="B1544">
        <v>9200</v>
      </c>
      <c r="C1544">
        <v>100</v>
      </c>
    </row>
    <row r="1545" spans="1:3">
      <c r="A1545" t="s">
        <v>12509</v>
      </c>
      <c r="B1545">
        <v>12000</v>
      </c>
      <c r="C1545">
        <v>100</v>
      </c>
    </row>
    <row r="1546" spans="1:3">
      <c r="A1546" t="s">
        <v>12510</v>
      </c>
      <c r="B1546">
        <v>41610</v>
      </c>
      <c r="C1546">
        <v>99.784172058105469</v>
      </c>
    </row>
    <row r="1547" spans="1:3">
      <c r="A1547" t="s">
        <v>12511</v>
      </c>
      <c r="B1547">
        <v>26171.310119628906</v>
      </c>
      <c r="C1547">
        <v>86.9478759765625</v>
      </c>
    </row>
    <row r="1548" spans="1:3">
      <c r="A1548" t="s">
        <v>12512</v>
      </c>
      <c r="B1548">
        <v>28920.860160827637</v>
      </c>
      <c r="C1548">
        <v>84.811904907226563</v>
      </c>
    </row>
    <row r="1549" spans="1:3">
      <c r="A1549" t="s">
        <v>12513</v>
      </c>
      <c r="B1549">
        <v>19071.020053863525</v>
      </c>
      <c r="C1549">
        <v>79.132865905761719</v>
      </c>
    </row>
    <row r="1550" spans="1:3">
      <c r="A1550" t="s">
        <v>12514</v>
      </c>
      <c r="B1550">
        <v>74163.190334320068</v>
      </c>
      <c r="C1550">
        <v>83.990020751953125</v>
      </c>
    </row>
    <row r="1551" spans="1:3">
      <c r="A1551" t="s">
        <v>12515</v>
      </c>
      <c r="B1551">
        <v>101334</v>
      </c>
      <c r="C1551">
        <v>77.949234008789063</v>
      </c>
    </row>
    <row r="1552" spans="1:3">
      <c r="A1552" t="s">
        <v>12516</v>
      </c>
      <c r="B1552">
        <v>28400</v>
      </c>
      <c r="C1552">
        <v>83.529411315917969</v>
      </c>
    </row>
    <row r="1553" spans="1:3">
      <c r="A1553" t="s">
        <v>12786</v>
      </c>
      <c r="B1553">
        <v>28400</v>
      </c>
      <c r="C1553">
        <v>83.529411315917969</v>
      </c>
    </row>
    <row r="1554" spans="1:3">
      <c r="A1554" t="s">
        <v>12517</v>
      </c>
      <c r="B1554">
        <v>19775</v>
      </c>
      <c r="C1554">
        <v>66.582489013671875</v>
      </c>
    </row>
    <row r="1555" spans="1:3">
      <c r="A1555" t="s">
        <v>12787</v>
      </c>
      <c r="B1555">
        <v>19775</v>
      </c>
      <c r="C1555">
        <v>66.582489013671875</v>
      </c>
    </row>
    <row r="1556" spans="1:3">
      <c r="A1556" t="s">
        <v>12518</v>
      </c>
      <c r="B1556">
        <v>11464</v>
      </c>
      <c r="C1556">
        <v>46.601627349853516</v>
      </c>
    </row>
    <row r="1557" spans="1:3">
      <c r="A1557" t="s">
        <v>12788</v>
      </c>
      <c r="B1557">
        <v>11464</v>
      </c>
      <c r="C1557">
        <v>46.601627349853516</v>
      </c>
    </row>
    <row r="1558" spans="1:3">
      <c r="A1558" t="s">
        <v>12519</v>
      </c>
      <c r="B1558">
        <v>10400</v>
      </c>
      <c r="C1558">
        <v>100</v>
      </c>
    </row>
    <row r="1559" spans="1:3">
      <c r="A1559" t="s">
        <v>12520</v>
      </c>
      <c r="B1559">
        <v>10095</v>
      </c>
      <c r="C1559">
        <v>99.950492858886719</v>
      </c>
    </row>
    <row r="1560" spans="1:3">
      <c r="A1560" t="s">
        <v>12521</v>
      </c>
      <c r="B1560">
        <v>9200</v>
      </c>
      <c r="C1560">
        <v>100</v>
      </c>
    </row>
    <row r="1561" spans="1:3">
      <c r="A1561" t="s">
        <v>12522</v>
      </c>
      <c r="B1561">
        <v>12000</v>
      </c>
      <c r="C1561">
        <v>100</v>
      </c>
    </row>
    <row r="1562" spans="1:3">
      <c r="A1562" t="s">
        <v>12523</v>
      </c>
      <c r="B1562">
        <v>41695</v>
      </c>
      <c r="C1562">
        <v>99.988006591796875</v>
      </c>
    </row>
    <row r="1563" spans="1:3">
      <c r="A1563" t="s">
        <v>12524</v>
      </c>
      <c r="B1563">
        <v>22127.5</v>
      </c>
      <c r="C1563">
        <v>73.513290405273438</v>
      </c>
    </row>
    <row r="1564" spans="1:3">
      <c r="A1564" t="s">
        <v>12525</v>
      </c>
      <c r="B1564">
        <v>23387.5</v>
      </c>
      <c r="C1564">
        <v>68.585044860839844</v>
      </c>
    </row>
    <row r="1565" spans="1:3">
      <c r="A1565" t="s">
        <v>12526</v>
      </c>
      <c r="B1565">
        <v>14124</v>
      </c>
      <c r="C1565">
        <v>58.605808258056641</v>
      </c>
    </row>
    <row r="1566" spans="1:3">
      <c r="A1566" t="s">
        <v>12527</v>
      </c>
      <c r="B1566">
        <v>59639</v>
      </c>
      <c r="C1566">
        <v>67.541336059570313</v>
      </c>
    </row>
    <row r="1567" spans="1:3">
      <c r="A1567" t="s">
        <v>12528</v>
      </c>
      <c r="B1567">
        <v>87624</v>
      </c>
      <c r="C1567">
        <v>67.454963684082031</v>
      </c>
    </row>
    <row r="1568" spans="1:3">
      <c r="A1568" t="s">
        <v>12529</v>
      </c>
      <c r="B1568">
        <v>22157.5</v>
      </c>
      <c r="C1568">
        <v>65.169120788574219</v>
      </c>
    </row>
    <row r="1569" spans="1:3">
      <c r="A1569" t="s">
        <v>12789</v>
      </c>
      <c r="B1569">
        <v>22157.5</v>
      </c>
      <c r="C1569">
        <v>65.169120788574219</v>
      </c>
    </row>
    <row r="1570" spans="1:3">
      <c r="A1570" t="s">
        <v>12530</v>
      </c>
      <c r="B1570">
        <v>14219</v>
      </c>
      <c r="C1570">
        <v>48.037162780761719</v>
      </c>
    </row>
    <row r="1571" spans="1:3">
      <c r="A1571" t="s">
        <v>12790</v>
      </c>
      <c r="B1571">
        <v>14219</v>
      </c>
      <c r="C1571">
        <v>48.037162780761719</v>
      </c>
    </row>
    <row r="1572" spans="1:3">
      <c r="A1572" t="s">
        <v>12531</v>
      </c>
      <c r="B1572">
        <v>9622.5</v>
      </c>
      <c r="C1572">
        <v>39.115852355957031</v>
      </c>
    </row>
    <row r="1573" spans="1:3">
      <c r="A1573" t="s">
        <v>12791</v>
      </c>
      <c r="B1573">
        <v>9622.5</v>
      </c>
      <c r="C1573">
        <v>39.115852355957031</v>
      </c>
    </row>
    <row r="1574" spans="1:3">
      <c r="A1574" t="s">
        <v>12532</v>
      </c>
      <c r="B1574">
        <v>10400</v>
      </c>
      <c r="C1574">
        <v>100</v>
      </c>
    </row>
    <row r="1575" spans="1:3">
      <c r="A1575" t="s">
        <v>12533</v>
      </c>
      <c r="B1575">
        <v>10100</v>
      </c>
      <c r="C1575">
        <v>100</v>
      </c>
    </row>
    <row r="1576" spans="1:3">
      <c r="A1576" t="s">
        <v>12534</v>
      </c>
      <c r="B1576">
        <v>9155</v>
      </c>
      <c r="C1576">
        <v>99.510871887207031</v>
      </c>
    </row>
    <row r="1577" spans="1:3">
      <c r="A1577" t="s">
        <v>12535</v>
      </c>
      <c r="B1577">
        <v>11970</v>
      </c>
      <c r="C1577">
        <v>99.75</v>
      </c>
    </row>
    <row r="1578" spans="1:3">
      <c r="A1578" t="s">
        <v>12536</v>
      </c>
      <c r="B1578">
        <v>41625</v>
      </c>
      <c r="C1578">
        <v>99.820144653320313</v>
      </c>
    </row>
    <row r="1579" spans="1:3">
      <c r="A1579" t="s">
        <v>12537</v>
      </c>
      <c r="B1579">
        <v>18330</v>
      </c>
      <c r="C1579">
        <v>60.897010803222656</v>
      </c>
    </row>
    <row r="1580" spans="1:3">
      <c r="A1580" t="s">
        <v>12538</v>
      </c>
      <c r="B1580">
        <v>17760</v>
      </c>
      <c r="C1580">
        <v>52.082111358642578</v>
      </c>
    </row>
    <row r="1581" spans="1:3">
      <c r="A1581" t="s">
        <v>12539</v>
      </c>
      <c r="B1581">
        <v>9909</v>
      </c>
      <c r="C1581">
        <v>41.287498474121094</v>
      </c>
    </row>
    <row r="1582" spans="1:3">
      <c r="A1582" t="s">
        <v>12540</v>
      </c>
      <c r="B1582">
        <v>45999</v>
      </c>
      <c r="C1582">
        <v>52.153060913085938</v>
      </c>
    </row>
    <row r="1583" spans="1:3">
      <c r="A1583" t="s">
        <v>12541</v>
      </c>
      <c r="B1583">
        <v>116006.24529838562</v>
      </c>
      <c r="C1583">
        <v>89.235572814941406</v>
      </c>
    </row>
    <row r="1584" spans="1:3">
      <c r="A1584" t="s">
        <v>12542</v>
      </c>
      <c r="B1584">
        <v>31116.150089263916</v>
      </c>
      <c r="C1584">
        <v>91.518089294433594</v>
      </c>
    </row>
    <row r="1585" spans="1:3">
      <c r="A1585" t="s">
        <v>12792</v>
      </c>
      <c r="B1585">
        <v>31116.150089263916</v>
      </c>
      <c r="C1585">
        <v>91.518089294433594</v>
      </c>
    </row>
    <row r="1586" spans="1:3">
      <c r="A1586" t="s">
        <v>12543</v>
      </c>
      <c r="B1586">
        <v>25077.575103759766</v>
      </c>
      <c r="C1586">
        <v>84.436279296875</v>
      </c>
    </row>
    <row r="1587" spans="1:3">
      <c r="A1587" t="s">
        <v>12793</v>
      </c>
      <c r="B1587">
        <v>25077.575103759766</v>
      </c>
      <c r="C1587">
        <v>84.436279296875</v>
      </c>
    </row>
    <row r="1588" spans="1:3">
      <c r="A1588" t="s">
        <v>12544</v>
      </c>
      <c r="B1588">
        <v>18112.520105361938</v>
      </c>
      <c r="C1588">
        <v>73.628128051757813</v>
      </c>
    </row>
    <row r="1589" spans="1:3">
      <c r="A1589" t="s">
        <v>12794</v>
      </c>
      <c r="B1589">
        <v>18112.520105361938</v>
      </c>
      <c r="C1589">
        <v>73.628128051757813</v>
      </c>
    </row>
    <row r="1590" spans="1:3">
      <c r="A1590" t="s">
        <v>12545</v>
      </c>
      <c r="B1590">
        <v>10400</v>
      </c>
      <c r="C1590">
        <v>100</v>
      </c>
    </row>
    <row r="1591" spans="1:3">
      <c r="A1591" t="s">
        <v>12546</v>
      </c>
      <c r="B1591">
        <v>10100</v>
      </c>
      <c r="C1591">
        <v>100</v>
      </c>
    </row>
    <row r="1592" spans="1:3">
      <c r="A1592" t="s">
        <v>12547</v>
      </c>
      <c r="B1592">
        <v>9200</v>
      </c>
      <c r="C1592">
        <v>100</v>
      </c>
    </row>
    <row r="1593" spans="1:3">
      <c r="A1593" t="s">
        <v>12548</v>
      </c>
      <c r="B1593">
        <v>12000</v>
      </c>
      <c r="C1593">
        <v>100</v>
      </c>
    </row>
    <row r="1594" spans="1:3">
      <c r="A1594" t="s">
        <v>12549</v>
      </c>
      <c r="B1594">
        <v>41700</v>
      </c>
      <c r="C1594">
        <v>100</v>
      </c>
    </row>
    <row r="1595" spans="1:3">
      <c r="A1595" t="s">
        <v>12550</v>
      </c>
      <c r="B1595">
        <v>26507.770139694214</v>
      </c>
      <c r="C1595">
        <v>88.065681457519531</v>
      </c>
    </row>
    <row r="1596" spans="1:3">
      <c r="A1596" t="s">
        <v>12551</v>
      </c>
      <c r="B1596">
        <v>29136.705089569092</v>
      </c>
      <c r="C1596">
        <v>85.44488525390625</v>
      </c>
    </row>
    <row r="1597" spans="1:3">
      <c r="A1597" t="s">
        <v>12552</v>
      </c>
      <c r="B1597">
        <v>18661.770069122314</v>
      </c>
      <c r="C1597">
        <v>77.434730529785156</v>
      </c>
    </row>
    <row r="1598" spans="1:3">
      <c r="A1598" t="s">
        <v>12553</v>
      </c>
      <c r="B1598">
        <v>74306.24529838562</v>
      </c>
      <c r="C1598">
        <v>84.152030944824219</v>
      </c>
    </row>
    <row r="1599" spans="1:3">
      <c r="A1599" t="s">
        <v>12554</v>
      </c>
      <c r="B1599">
        <v>26525</v>
      </c>
      <c r="C1599">
        <v>78.01470947265625</v>
      </c>
    </row>
    <row r="1600" spans="1:3">
      <c r="A1600" t="s">
        <v>12555</v>
      </c>
      <c r="B1600">
        <v>22500</v>
      </c>
      <c r="C1600">
        <v>75.757575988769531</v>
      </c>
    </row>
    <row r="1601" spans="1:3">
      <c r="A1601" t="s">
        <v>12556</v>
      </c>
      <c r="B1601">
        <v>17750</v>
      </c>
      <c r="C1601">
        <v>72.154472351074219</v>
      </c>
    </row>
    <row r="1602" spans="1:3">
      <c r="A1602" t="s">
        <v>12557</v>
      </c>
      <c r="B1602">
        <v>30100</v>
      </c>
      <c r="C1602">
        <v>88.790557861328125</v>
      </c>
    </row>
    <row r="1603" spans="1:3">
      <c r="A1603" t="s">
        <v>12558</v>
      </c>
      <c r="B1603">
        <v>25450</v>
      </c>
      <c r="C1603">
        <v>85.690238952636719</v>
      </c>
    </row>
    <row r="1604" spans="1:3">
      <c r="A1604" t="s">
        <v>12559</v>
      </c>
      <c r="B1604">
        <v>20275</v>
      </c>
      <c r="C1604">
        <v>82.418701171875</v>
      </c>
    </row>
    <row r="1605" spans="1:3">
      <c r="A1605" t="s">
        <v>12560</v>
      </c>
      <c r="B1605">
        <v>28250</v>
      </c>
      <c r="C1605">
        <v>83.088233947753906</v>
      </c>
    </row>
    <row r="1606" spans="1:3">
      <c r="A1606" t="s">
        <v>12561</v>
      </c>
      <c r="B1606">
        <v>23600</v>
      </c>
      <c r="C1606">
        <v>79.461280822753906</v>
      </c>
    </row>
    <row r="1607" spans="1:3">
      <c r="A1607" t="s">
        <v>12562</v>
      </c>
      <c r="B1607">
        <v>17850</v>
      </c>
      <c r="C1607">
        <v>72.56097412109375</v>
      </c>
    </row>
    <row r="1608" spans="1:3">
      <c r="A1608" t="s">
        <v>12563</v>
      </c>
      <c r="B1608">
        <v>31150</v>
      </c>
      <c r="C1608">
        <v>91.617645263671875</v>
      </c>
    </row>
    <row r="1609" spans="1:3">
      <c r="A1609" t="s">
        <v>12564</v>
      </c>
      <c r="B1609">
        <v>25875</v>
      </c>
      <c r="C1609">
        <v>87.1212158203125</v>
      </c>
    </row>
    <row r="1610" spans="1:3">
      <c r="A1610" t="s">
        <v>12565</v>
      </c>
      <c r="B1610">
        <v>19350</v>
      </c>
      <c r="C1610">
        <v>78.658538818359375</v>
      </c>
    </row>
    <row r="1611" spans="1:3">
      <c r="A1611" t="s">
        <v>12566</v>
      </c>
      <c r="B1611">
        <v>30075</v>
      </c>
      <c r="C1611">
        <v>88.455879211425781</v>
      </c>
    </row>
    <row r="1612" spans="1:3">
      <c r="A1612" t="s">
        <v>12567</v>
      </c>
      <c r="B1612">
        <v>25125</v>
      </c>
      <c r="C1612">
        <v>84.595962524414063</v>
      </c>
    </row>
    <row r="1613" spans="1:3">
      <c r="A1613" t="s">
        <v>12568</v>
      </c>
      <c r="B1613">
        <v>18575</v>
      </c>
      <c r="C1613">
        <v>75.508132934570313</v>
      </c>
    </row>
    <row r="1614" spans="1:3">
      <c r="A1614" t="s">
        <v>12569</v>
      </c>
      <c r="B1614">
        <v>30650</v>
      </c>
      <c r="C1614">
        <v>90.147056579589844</v>
      </c>
    </row>
    <row r="1615" spans="1:3">
      <c r="A1615" t="s">
        <v>12570</v>
      </c>
      <c r="B1615">
        <v>25050</v>
      </c>
      <c r="C1615">
        <v>84.343437194824219</v>
      </c>
    </row>
    <row r="1616" spans="1:3">
      <c r="A1616" t="s">
        <v>12571</v>
      </c>
      <c r="B1616">
        <v>17700</v>
      </c>
      <c r="C1616">
        <v>71.951217651367188</v>
      </c>
    </row>
    <row r="1617" spans="1:3">
      <c r="A1617" t="s">
        <v>12572</v>
      </c>
      <c r="B1617">
        <v>26225</v>
      </c>
      <c r="C1617">
        <v>77.132354736328125</v>
      </c>
    </row>
    <row r="1618" spans="1:3">
      <c r="A1618" t="s">
        <v>12573</v>
      </c>
      <c r="B1618">
        <v>20050</v>
      </c>
      <c r="C1618">
        <v>67.508415222167969</v>
      </c>
    </row>
    <row r="1619" spans="1:3">
      <c r="A1619" t="s">
        <v>12574</v>
      </c>
      <c r="B1619">
        <v>13850</v>
      </c>
      <c r="C1619">
        <v>56.300811767578125</v>
      </c>
    </row>
    <row r="1620" spans="1:3">
      <c r="A1620" t="s">
        <v>12575</v>
      </c>
      <c r="B1620">
        <v>27750</v>
      </c>
      <c r="C1620">
        <v>81.617645263671875</v>
      </c>
    </row>
    <row r="1621" spans="1:3">
      <c r="A1621" t="s">
        <v>12576</v>
      </c>
      <c r="B1621">
        <v>23100</v>
      </c>
      <c r="C1621">
        <v>77.777778625488281</v>
      </c>
    </row>
    <row r="1622" spans="1:3">
      <c r="A1622" t="s">
        <v>12577</v>
      </c>
      <c r="B1622">
        <v>16500</v>
      </c>
      <c r="C1622">
        <v>67.073173522949219</v>
      </c>
    </row>
    <row r="1623" spans="1:3">
      <c r="A1623" t="s">
        <v>12578</v>
      </c>
      <c r="B1623">
        <v>26925</v>
      </c>
      <c r="C1623">
        <v>79.191177368164063</v>
      </c>
    </row>
    <row r="1624" spans="1:3">
      <c r="A1624" t="s">
        <v>12579</v>
      </c>
      <c r="B1624">
        <v>21250</v>
      </c>
      <c r="C1624">
        <v>71.548820495605469</v>
      </c>
    </row>
    <row r="1625" spans="1:3">
      <c r="A1625" t="s">
        <v>12580</v>
      </c>
      <c r="B1625">
        <v>14075</v>
      </c>
      <c r="C1625">
        <v>57.215446472167969</v>
      </c>
    </row>
    <row r="1626" spans="1:3">
      <c r="A1626" t="s">
        <v>12581</v>
      </c>
      <c r="B1626">
        <v>31375</v>
      </c>
      <c r="C1626">
        <v>92.279411315917969</v>
      </c>
    </row>
    <row r="1627" spans="1:3">
      <c r="A1627" t="s">
        <v>12582</v>
      </c>
      <c r="B1627">
        <v>26325</v>
      </c>
      <c r="C1627">
        <v>88.636360168457031</v>
      </c>
    </row>
    <row r="1628" spans="1:3">
      <c r="A1628" t="s">
        <v>12583</v>
      </c>
      <c r="B1628">
        <v>19475</v>
      </c>
      <c r="C1628">
        <v>79.166664123535156</v>
      </c>
    </row>
    <row r="1629" spans="1:3">
      <c r="A1629" t="s">
        <v>12584</v>
      </c>
      <c r="B1629">
        <v>27700</v>
      </c>
      <c r="C1629">
        <v>81.470588684082031</v>
      </c>
    </row>
    <row r="1630" spans="1:3">
      <c r="A1630" t="s">
        <v>12585</v>
      </c>
      <c r="B1630">
        <v>23125</v>
      </c>
      <c r="C1630">
        <v>77.861953735351563</v>
      </c>
    </row>
    <row r="1631" spans="1:3">
      <c r="A1631" t="s">
        <v>12586</v>
      </c>
      <c r="B1631">
        <v>16400</v>
      </c>
      <c r="C1631">
        <v>66.666664123535156</v>
      </c>
    </row>
    <row r="1632" spans="1:3">
      <c r="A1632" t="s">
        <v>12587</v>
      </c>
      <c r="B1632">
        <v>26800</v>
      </c>
      <c r="C1632">
        <v>78.823532104492188</v>
      </c>
    </row>
    <row r="1633" spans="1:3">
      <c r="A1633" t="s">
        <v>12588</v>
      </c>
      <c r="B1633">
        <v>20050</v>
      </c>
      <c r="C1633">
        <v>67.508415222167969</v>
      </c>
    </row>
    <row r="1634" spans="1:3">
      <c r="A1634" t="s">
        <v>12589</v>
      </c>
      <c r="B1634">
        <v>13800</v>
      </c>
      <c r="C1634">
        <v>56.097560882568359</v>
      </c>
    </row>
    <row r="1635" spans="1:3">
      <c r="A1635" t="s">
        <v>12590</v>
      </c>
      <c r="B1635">
        <v>26625</v>
      </c>
      <c r="C1635">
        <v>78.308822631835938</v>
      </c>
    </row>
    <row r="1636" spans="1:3">
      <c r="A1636" t="s">
        <v>12591</v>
      </c>
      <c r="B1636">
        <v>19275</v>
      </c>
      <c r="C1636">
        <v>64.89898681640625</v>
      </c>
    </row>
    <row r="1637" spans="1:3">
      <c r="A1637" t="s">
        <v>12592</v>
      </c>
      <c r="B1637">
        <v>13350</v>
      </c>
      <c r="C1637">
        <v>54.268291473388672</v>
      </c>
    </row>
    <row r="1638" spans="1:3">
      <c r="A1638" t="s">
        <v>12593</v>
      </c>
      <c r="B1638">
        <v>26825</v>
      </c>
      <c r="C1638">
        <v>78.897056579589844</v>
      </c>
    </row>
    <row r="1639" spans="1:3">
      <c r="A1639" t="s">
        <v>12594</v>
      </c>
      <c r="B1639">
        <v>17600</v>
      </c>
      <c r="C1639">
        <v>59.259258270263672</v>
      </c>
    </row>
    <row r="1640" spans="1:3">
      <c r="A1640" t="s">
        <v>12595</v>
      </c>
      <c r="B1640">
        <v>10700</v>
      </c>
      <c r="C1640">
        <v>43.495933532714844</v>
      </c>
    </row>
    <row r="1641" spans="1:3">
      <c r="A1641" t="s">
        <v>12596</v>
      </c>
      <c r="B1641">
        <v>29025</v>
      </c>
      <c r="C1641">
        <v>85.367645263671875</v>
      </c>
    </row>
    <row r="1642" spans="1:3">
      <c r="A1642" t="s">
        <v>12597</v>
      </c>
      <c r="B1642">
        <v>20825</v>
      </c>
      <c r="C1642">
        <v>70.117843627929688</v>
      </c>
    </row>
    <row r="1643" spans="1:3">
      <c r="A1643" t="s">
        <v>12598</v>
      </c>
      <c r="B1643">
        <v>14000</v>
      </c>
      <c r="C1643">
        <v>56.910568237304688</v>
      </c>
    </row>
    <row r="1644" spans="1:3">
      <c r="A1644" t="s">
        <v>12599</v>
      </c>
      <c r="B1644">
        <v>28625</v>
      </c>
      <c r="C1644">
        <v>84.191177368164063</v>
      </c>
    </row>
    <row r="1645" spans="1:3">
      <c r="A1645" t="s">
        <v>12600</v>
      </c>
      <c r="B1645">
        <v>23500</v>
      </c>
      <c r="C1645">
        <v>79.124580383300781</v>
      </c>
    </row>
    <row r="1646" spans="1:3">
      <c r="A1646" t="s">
        <v>12601</v>
      </c>
      <c r="B1646">
        <v>15400</v>
      </c>
      <c r="C1646">
        <v>62.601627349853516</v>
      </c>
    </row>
    <row r="1647" spans="1:3">
      <c r="A1647" t="s">
        <v>12602</v>
      </c>
      <c r="B1647">
        <v>30650</v>
      </c>
      <c r="C1647">
        <v>90.147056579589844</v>
      </c>
    </row>
    <row r="1648" spans="1:3">
      <c r="A1648" t="s">
        <v>12603</v>
      </c>
      <c r="B1648">
        <v>24375</v>
      </c>
      <c r="C1648">
        <v>82.070709228515625</v>
      </c>
    </row>
    <row r="1649" spans="1:3">
      <c r="A1649" t="s">
        <v>12604</v>
      </c>
      <c r="B1649">
        <v>16725</v>
      </c>
      <c r="C1649">
        <v>67.987808227539063</v>
      </c>
    </row>
    <row r="1650" spans="1:3">
      <c r="A1650" t="s">
        <v>12605</v>
      </c>
      <c r="B1650">
        <v>30350</v>
      </c>
      <c r="C1650">
        <v>89.26470947265625</v>
      </c>
    </row>
    <row r="1651" spans="1:3">
      <c r="A1651" t="s">
        <v>12606</v>
      </c>
      <c r="B1651">
        <v>24975</v>
      </c>
      <c r="C1651">
        <v>84.090911865234375</v>
      </c>
    </row>
    <row r="1652" spans="1:3">
      <c r="A1652" t="s">
        <v>12607</v>
      </c>
      <c r="B1652">
        <v>16450</v>
      </c>
      <c r="C1652">
        <v>66.869918823242188</v>
      </c>
    </row>
    <row r="1653" spans="1:3">
      <c r="A1653" t="s">
        <v>12608</v>
      </c>
      <c r="B1653">
        <v>31425</v>
      </c>
      <c r="C1653">
        <v>92.426467895507813</v>
      </c>
    </row>
    <row r="1654" spans="1:3">
      <c r="A1654" t="s">
        <v>12609</v>
      </c>
      <c r="B1654">
        <v>25850</v>
      </c>
      <c r="C1654">
        <v>87.037040710449219</v>
      </c>
    </row>
    <row r="1655" spans="1:3">
      <c r="A1655" t="s">
        <v>12610</v>
      </c>
      <c r="B1655">
        <v>17325</v>
      </c>
      <c r="C1655">
        <v>70.426826477050781</v>
      </c>
    </row>
    <row r="1656" spans="1:3">
      <c r="A1656" t="s">
        <v>12611</v>
      </c>
      <c r="B1656">
        <v>28900</v>
      </c>
      <c r="C1656">
        <v>85</v>
      </c>
    </row>
    <row r="1657" spans="1:3">
      <c r="A1657" t="s">
        <v>12612</v>
      </c>
      <c r="B1657">
        <v>23575</v>
      </c>
      <c r="C1657">
        <v>79.377105712890625</v>
      </c>
    </row>
    <row r="1658" spans="1:3">
      <c r="A1658" t="s">
        <v>12613</v>
      </c>
      <c r="B1658">
        <v>15150</v>
      </c>
      <c r="C1658">
        <v>61.585365295410156</v>
      </c>
    </row>
    <row r="1659" spans="1:3">
      <c r="A1659" t="s">
        <v>12614</v>
      </c>
      <c r="B1659">
        <v>32100</v>
      </c>
      <c r="C1659">
        <v>94.411766052246094</v>
      </c>
    </row>
    <row r="1660" spans="1:3">
      <c r="A1660" t="s">
        <v>12615</v>
      </c>
      <c r="B1660">
        <v>26900</v>
      </c>
      <c r="C1660">
        <v>90.5723876953125</v>
      </c>
    </row>
    <row r="1661" spans="1:3">
      <c r="A1661" t="s">
        <v>12616</v>
      </c>
      <c r="B1661">
        <v>19550</v>
      </c>
      <c r="C1661">
        <v>79.471542358398438</v>
      </c>
    </row>
    <row r="1662" spans="1:3">
      <c r="A1662" t="s">
        <v>12617</v>
      </c>
      <c r="B1662">
        <v>32875</v>
      </c>
      <c r="C1662">
        <v>96.691177368164063</v>
      </c>
    </row>
    <row r="1663" spans="1:3">
      <c r="A1663" t="s">
        <v>12618</v>
      </c>
      <c r="B1663">
        <v>27475</v>
      </c>
      <c r="C1663">
        <v>92.508415222167969</v>
      </c>
    </row>
    <row r="1664" spans="1:3">
      <c r="A1664" t="s">
        <v>12619</v>
      </c>
      <c r="B1664">
        <v>20075</v>
      </c>
      <c r="C1664">
        <v>81.605690002441406</v>
      </c>
    </row>
    <row r="1665" spans="1:3">
      <c r="A1665" t="s">
        <v>12620</v>
      </c>
      <c r="B1665">
        <v>33225</v>
      </c>
      <c r="C1665">
        <v>97.720588684082031</v>
      </c>
    </row>
    <row r="1666" spans="1:3">
      <c r="A1666" t="s">
        <v>12621</v>
      </c>
      <c r="B1666">
        <v>28175</v>
      </c>
      <c r="C1666">
        <v>94.865318298339844</v>
      </c>
    </row>
    <row r="1667" spans="1:3">
      <c r="A1667" t="s">
        <v>12622</v>
      </c>
      <c r="B1667">
        <v>19950</v>
      </c>
      <c r="C1667">
        <v>81.097564697265625</v>
      </c>
    </row>
    <row r="1668" spans="1:3">
      <c r="A1668" t="s">
        <v>12623</v>
      </c>
      <c r="B1668">
        <v>31425</v>
      </c>
      <c r="C1668">
        <v>92.426467895507813</v>
      </c>
    </row>
    <row r="1669" spans="1:3">
      <c r="A1669" t="s">
        <v>12624</v>
      </c>
      <c r="B1669">
        <v>24450</v>
      </c>
      <c r="C1669">
        <v>82.323234558105469</v>
      </c>
    </row>
    <row r="1670" spans="1:3">
      <c r="A1670" t="s">
        <v>12625</v>
      </c>
      <c r="B1670">
        <v>14525</v>
      </c>
      <c r="C1670">
        <v>59.044715881347656</v>
      </c>
    </row>
    <row r="1671" spans="1:3">
      <c r="A1671" t="s">
        <v>12626</v>
      </c>
      <c r="B1671">
        <v>29675</v>
      </c>
      <c r="C1671">
        <v>87.279411315917969</v>
      </c>
    </row>
    <row r="1672" spans="1:3">
      <c r="A1672" t="s">
        <v>12627</v>
      </c>
      <c r="B1672">
        <v>20375</v>
      </c>
      <c r="C1672">
        <v>68.602691650390625</v>
      </c>
    </row>
    <row r="1673" spans="1:3">
      <c r="A1673" t="s">
        <v>12628</v>
      </c>
      <c r="B1673">
        <v>11300</v>
      </c>
      <c r="C1673">
        <v>45.934959411621094</v>
      </c>
    </row>
    <row r="1674" spans="1:3">
      <c r="A1674" t="s">
        <v>12629</v>
      </c>
      <c r="B1674">
        <v>26650</v>
      </c>
      <c r="C1674">
        <v>78.382354736328125</v>
      </c>
    </row>
    <row r="1675" spans="1:3">
      <c r="A1675" t="s">
        <v>12630</v>
      </c>
      <c r="B1675">
        <v>16875</v>
      </c>
      <c r="C1675">
        <v>56.818180084228516</v>
      </c>
    </row>
    <row r="1676" spans="1:3">
      <c r="A1676" t="s">
        <v>12631</v>
      </c>
      <c r="B1676">
        <v>9800</v>
      </c>
      <c r="C1676">
        <v>39.837398529052734</v>
      </c>
    </row>
    <row r="1677" spans="1:3">
      <c r="A1677" t="s">
        <v>12632</v>
      </c>
      <c r="B1677">
        <v>29075</v>
      </c>
      <c r="C1677">
        <v>85.51470947265625</v>
      </c>
    </row>
    <row r="1678" spans="1:3">
      <c r="A1678" t="s">
        <v>12633</v>
      </c>
      <c r="B1678">
        <v>20375</v>
      </c>
      <c r="C1678">
        <v>68.602691650390625</v>
      </c>
    </row>
    <row r="1679" spans="1:3">
      <c r="A1679" t="s">
        <v>12634</v>
      </c>
      <c r="B1679">
        <v>11950</v>
      </c>
      <c r="C1679">
        <v>48.577236175537109</v>
      </c>
    </row>
    <row r="1680" spans="1:3">
      <c r="A1680" t="s">
        <v>12635</v>
      </c>
      <c r="B1680">
        <v>25175</v>
      </c>
      <c r="C1680">
        <v>74.044120788574219</v>
      </c>
    </row>
    <row r="1681" spans="1:3">
      <c r="A1681" t="s">
        <v>12636</v>
      </c>
      <c r="B1681">
        <v>16925</v>
      </c>
      <c r="C1681">
        <v>56.986530303955078</v>
      </c>
    </row>
    <row r="1682" spans="1:3">
      <c r="A1682" t="s">
        <v>12637</v>
      </c>
      <c r="B1682">
        <v>9425</v>
      </c>
      <c r="C1682">
        <v>38.313007354736328</v>
      </c>
    </row>
    <row r="1683" spans="1:3">
      <c r="A1683" t="s">
        <v>12638</v>
      </c>
      <c r="B1683">
        <v>16925</v>
      </c>
      <c r="C1683">
        <v>49.779411315917969</v>
      </c>
    </row>
    <row r="1684" spans="1:3">
      <c r="A1684" t="s">
        <v>12639</v>
      </c>
      <c r="B1684">
        <v>11750</v>
      </c>
      <c r="C1684">
        <v>39.562290191650391</v>
      </c>
    </row>
    <row r="1685" spans="1:3">
      <c r="A1685" t="s">
        <v>12640</v>
      </c>
      <c r="B1685">
        <v>8100</v>
      </c>
      <c r="C1685">
        <v>32.926830291748047</v>
      </c>
    </row>
    <row r="1686" spans="1:3">
      <c r="A1686" t="s">
        <v>12641</v>
      </c>
      <c r="B1686">
        <v>17700</v>
      </c>
      <c r="C1686">
        <v>52.058822631835938</v>
      </c>
    </row>
    <row r="1687" spans="1:3">
      <c r="A1687" t="s">
        <v>12642</v>
      </c>
      <c r="B1687">
        <v>11575</v>
      </c>
      <c r="C1687">
        <v>38.973064422607422</v>
      </c>
    </row>
    <row r="1688" spans="1:3">
      <c r="A1688" t="s">
        <v>12643</v>
      </c>
      <c r="B1688">
        <v>8100</v>
      </c>
      <c r="C1688">
        <v>32.926830291748047</v>
      </c>
    </row>
    <row r="1689" spans="1:3">
      <c r="A1689" t="s">
        <v>12644</v>
      </c>
      <c r="B1689">
        <v>19325</v>
      </c>
      <c r="C1689">
        <v>56.838233947753906</v>
      </c>
    </row>
    <row r="1690" spans="1:3">
      <c r="A1690" t="s">
        <v>12645</v>
      </c>
      <c r="B1690">
        <v>11725</v>
      </c>
      <c r="C1690">
        <v>39.478115081787109</v>
      </c>
    </row>
    <row r="1691" spans="1:3">
      <c r="A1691" t="s">
        <v>12646</v>
      </c>
      <c r="B1691">
        <v>8025</v>
      </c>
      <c r="C1691">
        <v>32.621952056884766</v>
      </c>
    </row>
    <row r="1692" spans="1:3">
      <c r="A1692" t="s">
        <v>12647</v>
      </c>
      <c r="B1692">
        <v>27225</v>
      </c>
      <c r="C1692">
        <v>80.073532104492188</v>
      </c>
    </row>
    <row r="1693" spans="1:3">
      <c r="A1693" t="s">
        <v>12648</v>
      </c>
      <c r="B1693">
        <v>16775</v>
      </c>
      <c r="C1693">
        <v>56.481479644775391</v>
      </c>
    </row>
    <row r="1694" spans="1:3">
      <c r="A1694" t="s">
        <v>12649</v>
      </c>
      <c r="B1694">
        <v>11050</v>
      </c>
      <c r="C1694">
        <v>44.918697357177734</v>
      </c>
    </row>
    <row r="1695" spans="1:3">
      <c r="A1695" t="s">
        <v>12650</v>
      </c>
      <c r="B1695">
        <v>29150</v>
      </c>
      <c r="C1695">
        <v>85.73529052734375</v>
      </c>
    </row>
    <row r="1696" spans="1:3">
      <c r="A1696" t="s">
        <v>12651</v>
      </c>
      <c r="B1696">
        <v>18725</v>
      </c>
      <c r="C1696">
        <v>63.047138214111328</v>
      </c>
    </row>
    <row r="1697" spans="1:3">
      <c r="A1697" t="s">
        <v>12652</v>
      </c>
      <c r="B1697">
        <v>12550</v>
      </c>
      <c r="C1697">
        <v>51.016262054443359</v>
      </c>
    </row>
    <row r="1698" spans="1:3">
      <c r="A1698" t="s">
        <v>12653</v>
      </c>
      <c r="B1698">
        <v>32850</v>
      </c>
      <c r="C1698">
        <v>96.902656555175781</v>
      </c>
    </row>
    <row r="1699" spans="1:3">
      <c r="A1699" t="s">
        <v>12654</v>
      </c>
      <c r="B1699">
        <v>28150</v>
      </c>
      <c r="C1699">
        <v>94.781143188476563</v>
      </c>
    </row>
    <row r="1700" spans="1:3">
      <c r="A1700" t="s">
        <v>12655</v>
      </c>
      <c r="B1700">
        <v>21075</v>
      </c>
      <c r="C1700">
        <v>85.670730590820313</v>
      </c>
    </row>
    <row r="1701" spans="1:3">
      <c r="A1701" t="s">
        <v>12656</v>
      </c>
      <c r="B1701">
        <v>33250</v>
      </c>
      <c r="C1701">
        <v>97.794120788574219</v>
      </c>
    </row>
    <row r="1702" spans="1:3">
      <c r="A1702" t="s">
        <v>12657</v>
      </c>
      <c r="B1702">
        <v>28425</v>
      </c>
      <c r="C1702">
        <v>95.707069396972656</v>
      </c>
    </row>
    <row r="1703" spans="1:3">
      <c r="A1703" t="s">
        <v>12658</v>
      </c>
      <c r="B1703">
        <v>21575</v>
      </c>
      <c r="C1703">
        <v>87.703254699707031</v>
      </c>
    </row>
    <row r="1704" spans="1:3">
      <c r="A1704" t="s">
        <v>12659</v>
      </c>
      <c r="B1704">
        <v>32600</v>
      </c>
      <c r="C1704">
        <v>95.882354736328125</v>
      </c>
    </row>
    <row r="1705" spans="1:3">
      <c r="A1705" t="s">
        <v>12660</v>
      </c>
      <c r="B1705">
        <v>27125</v>
      </c>
      <c r="C1705">
        <v>91.329963684082031</v>
      </c>
    </row>
    <row r="1706" spans="1:3">
      <c r="A1706" t="s">
        <v>12661</v>
      </c>
      <c r="B1706">
        <v>19350</v>
      </c>
      <c r="C1706">
        <v>78.658538818359375</v>
      </c>
    </row>
    <row r="1707" spans="1:3">
      <c r="A1707" t="s">
        <v>12662</v>
      </c>
      <c r="B1707">
        <v>32775</v>
      </c>
      <c r="C1707">
        <v>96.397056579589844</v>
      </c>
    </row>
    <row r="1708" spans="1:3">
      <c r="A1708" t="s">
        <v>12663</v>
      </c>
      <c r="B1708">
        <v>27775</v>
      </c>
      <c r="C1708">
        <v>93.518516540527344</v>
      </c>
    </row>
    <row r="1709" spans="1:3">
      <c r="A1709" t="s">
        <v>12664</v>
      </c>
      <c r="B1709">
        <v>21125</v>
      </c>
      <c r="C1709">
        <v>85.873985290527344</v>
      </c>
    </row>
    <row r="1710" spans="1:3">
      <c r="A1710" t="s">
        <v>12665</v>
      </c>
      <c r="B1710">
        <v>29700</v>
      </c>
      <c r="C1710">
        <v>87.352943420410156</v>
      </c>
    </row>
    <row r="1711" spans="1:3">
      <c r="A1711" t="s">
        <v>12666</v>
      </c>
      <c r="B1711">
        <v>23650</v>
      </c>
      <c r="C1711">
        <v>79.629631042480469</v>
      </c>
    </row>
    <row r="1712" spans="1:3">
      <c r="A1712" t="s">
        <v>12667</v>
      </c>
      <c r="B1712">
        <v>17100</v>
      </c>
      <c r="C1712">
        <v>69.512191772460938</v>
      </c>
    </row>
    <row r="1713" spans="1:3">
      <c r="A1713" t="s">
        <v>12668</v>
      </c>
      <c r="B1713">
        <v>28300</v>
      </c>
      <c r="C1713">
        <v>83.23529052734375</v>
      </c>
    </row>
    <row r="1714" spans="1:3">
      <c r="A1714" t="s">
        <v>12669</v>
      </c>
      <c r="B1714">
        <v>20575</v>
      </c>
      <c r="C1714">
        <v>69.276092529296875</v>
      </c>
    </row>
    <row r="1715" spans="1:3">
      <c r="A1715" t="s">
        <v>12670</v>
      </c>
      <c r="B1715">
        <v>14475</v>
      </c>
      <c r="C1715">
        <v>58.841464996337891</v>
      </c>
    </row>
    <row r="1716" spans="1:3">
      <c r="A1716" t="s">
        <v>12671</v>
      </c>
      <c r="B1716">
        <v>33000</v>
      </c>
      <c r="C1716">
        <v>97.058822631835938</v>
      </c>
    </row>
    <row r="1717" spans="1:3">
      <c r="A1717" t="s">
        <v>12672</v>
      </c>
      <c r="B1717">
        <v>26425</v>
      </c>
      <c r="C1717">
        <v>88.973060607910156</v>
      </c>
    </row>
    <row r="1718" spans="1:3">
      <c r="A1718" t="s">
        <v>12673</v>
      </c>
      <c r="B1718">
        <v>18275</v>
      </c>
      <c r="C1718">
        <v>74.288619995117188</v>
      </c>
    </row>
    <row r="1719" spans="1:3">
      <c r="A1719" t="s">
        <v>12674</v>
      </c>
      <c r="B1719">
        <v>27075</v>
      </c>
      <c r="C1719">
        <v>79.632354736328125</v>
      </c>
    </row>
    <row r="1720" spans="1:3">
      <c r="A1720" t="s">
        <v>12675</v>
      </c>
      <c r="B1720">
        <v>18850</v>
      </c>
      <c r="C1720">
        <v>63.468013763427734</v>
      </c>
    </row>
    <row r="1721" spans="1:3">
      <c r="A1721" t="s">
        <v>12676</v>
      </c>
      <c r="B1721">
        <v>11625</v>
      </c>
      <c r="C1721">
        <v>47.256095886230469</v>
      </c>
    </row>
    <row r="1722" spans="1:3">
      <c r="A1722" t="s">
        <v>13022</v>
      </c>
      <c r="B1722">
        <v>0</v>
      </c>
      <c r="C1722">
        <v>0</v>
      </c>
    </row>
    <row r="1723" spans="1:3">
      <c r="A1723" t="s">
        <v>12677</v>
      </c>
      <c r="B1723">
        <v>0</v>
      </c>
      <c r="C1723">
        <v>0</v>
      </c>
    </row>
    <row r="1724" spans="1:3">
      <c r="A1724" t="s">
        <v>12894</v>
      </c>
      <c r="B1724">
        <v>0</v>
      </c>
      <c r="C1724">
        <v>0</v>
      </c>
    </row>
    <row r="1725" spans="1:3">
      <c r="A1725" t="s">
        <v>12895</v>
      </c>
      <c r="B1725">
        <v>0</v>
      </c>
      <c r="C1725">
        <v>0</v>
      </c>
    </row>
    <row r="1726" spans="1:3">
      <c r="A1726" t="s">
        <v>12896</v>
      </c>
      <c r="B1726">
        <v>0</v>
      </c>
      <c r="C1726">
        <v>0</v>
      </c>
    </row>
    <row r="1727" spans="1:3">
      <c r="A1727" t="s">
        <v>13023</v>
      </c>
      <c r="B1727">
        <v>0</v>
      </c>
      <c r="C1727">
        <v>0</v>
      </c>
    </row>
    <row r="1728" spans="1:3">
      <c r="A1728" t="s">
        <v>12678</v>
      </c>
      <c r="B1728">
        <v>0</v>
      </c>
      <c r="C1728">
        <v>0</v>
      </c>
    </row>
    <row r="1729" spans="1:3">
      <c r="A1729" t="s">
        <v>12897</v>
      </c>
      <c r="B1729">
        <v>0</v>
      </c>
      <c r="C1729">
        <v>0</v>
      </c>
    </row>
    <row r="1730" spans="1:3">
      <c r="A1730" t="s">
        <v>12898</v>
      </c>
      <c r="B1730">
        <v>0</v>
      </c>
      <c r="C1730">
        <v>0</v>
      </c>
    </row>
    <row r="1731" spans="1:3">
      <c r="A1731" t="s">
        <v>12899</v>
      </c>
      <c r="B1731">
        <v>0</v>
      </c>
      <c r="C1731">
        <v>0</v>
      </c>
    </row>
    <row r="1732" spans="1:3">
      <c r="A1732" t="s">
        <v>13024</v>
      </c>
      <c r="B1732">
        <v>0</v>
      </c>
      <c r="C1732">
        <v>0</v>
      </c>
    </row>
    <row r="1733" spans="1:3">
      <c r="A1733" t="s">
        <v>12679</v>
      </c>
      <c r="B1733">
        <v>0</v>
      </c>
      <c r="C1733">
        <v>0</v>
      </c>
    </row>
    <row r="1734" spans="1:3">
      <c r="A1734" t="s">
        <v>12900</v>
      </c>
      <c r="B1734">
        <v>0</v>
      </c>
      <c r="C1734">
        <v>0</v>
      </c>
    </row>
    <row r="1735" spans="1:3">
      <c r="A1735" t="s">
        <v>12901</v>
      </c>
      <c r="B1735">
        <v>0</v>
      </c>
      <c r="C1735">
        <v>0</v>
      </c>
    </row>
    <row r="1736" spans="1:3">
      <c r="A1736" t="s">
        <v>12902</v>
      </c>
      <c r="B1736">
        <v>0</v>
      </c>
      <c r="C1736">
        <v>0</v>
      </c>
    </row>
    <row r="1737" spans="1:3">
      <c r="A1737" t="s">
        <v>13025</v>
      </c>
      <c r="B1737">
        <v>0</v>
      </c>
      <c r="C1737">
        <v>0</v>
      </c>
    </row>
    <row r="1738" spans="1:3">
      <c r="A1738" t="s">
        <v>12680</v>
      </c>
      <c r="B1738">
        <v>0</v>
      </c>
      <c r="C1738">
        <v>0</v>
      </c>
    </row>
    <row r="1739" spans="1:3">
      <c r="A1739" t="s">
        <v>12903</v>
      </c>
      <c r="B1739">
        <v>0</v>
      </c>
      <c r="C1739">
        <v>0</v>
      </c>
    </row>
    <row r="1740" spans="1:3">
      <c r="A1740" t="s">
        <v>12904</v>
      </c>
      <c r="B1740">
        <v>0</v>
      </c>
      <c r="C1740">
        <v>0</v>
      </c>
    </row>
    <row r="1741" spans="1:3">
      <c r="A1741" t="s">
        <v>12905</v>
      </c>
      <c r="B1741">
        <v>0</v>
      </c>
      <c r="C1741">
        <v>0</v>
      </c>
    </row>
    <row r="1742" spans="1:3">
      <c r="A1742" t="s">
        <v>13026</v>
      </c>
      <c r="B1742">
        <v>0</v>
      </c>
      <c r="C1742">
        <v>0</v>
      </c>
    </row>
    <row r="1743" spans="1:3">
      <c r="A1743" t="s">
        <v>12681</v>
      </c>
      <c r="B1743">
        <v>0</v>
      </c>
      <c r="C1743">
        <v>0</v>
      </c>
    </row>
    <row r="1744" spans="1:3">
      <c r="A1744" t="s">
        <v>12906</v>
      </c>
      <c r="B1744">
        <v>0</v>
      </c>
      <c r="C1744">
        <v>0</v>
      </c>
    </row>
    <row r="1745" spans="1:3">
      <c r="A1745" t="s">
        <v>12907</v>
      </c>
      <c r="B1745">
        <v>0</v>
      </c>
      <c r="C1745">
        <v>0</v>
      </c>
    </row>
    <row r="1746" spans="1:3">
      <c r="A1746" t="s">
        <v>12908</v>
      </c>
      <c r="B1746">
        <v>0</v>
      </c>
      <c r="C1746">
        <v>0</v>
      </c>
    </row>
    <row r="1747" spans="1:3">
      <c r="A1747" t="s">
        <v>13027</v>
      </c>
      <c r="B1747">
        <v>0</v>
      </c>
      <c r="C1747">
        <v>0</v>
      </c>
    </row>
    <row r="1748" spans="1:3">
      <c r="A1748" t="s">
        <v>12682</v>
      </c>
      <c r="B1748">
        <v>0</v>
      </c>
      <c r="C1748">
        <v>0</v>
      </c>
    </row>
    <row r="1749" spans="1:3">
      <c r="A1749" t="s">
        <v>12909</v>
      </c>
      <c r="B1749">
        <v>0</v>
      </c>
      <c r="C1749">
        <v>0</v>
      </c>
    </row>
    <row r="1750" spans="1:3">
      <c r="A1750" t="s">
        <v>12910</v>
      </c>
      <c r="B1750">
        <v>0</v>
      </c>
      <c r="C1750">
        <v>0</v>
      </c>
    </row>
    <row r="1751" spans="1:3">
      <c r="A1751" t="s">
        <v>12911</v>
      </c>
      <c r="B1751">
        <v>0</v>
      </c>
      <c r="C1751">
        <v>0</v>
      </c>
    </row>
    <row r="1752" spans="1:3">
      <c r="A1752" t="s">
        <v>13028</v>
      </c>
      <c r="B1752">
        <v>1</v>
      </c>
      <c r="C1752">
        <v>5.4945056326687336E-3</v>
      </c>
    </row>
    <row r="1753" spans="1:3">
      <c r="A1753" t="s">
        <v>12683</v>
      </c>
      <c r="B1753">
        <v>0</v>
      </c>
      <c r="C1753">
        <v>0</v>
      </c>
    </row>
    <row r="1754" spans="1:3">
      <c r="A1754" t="s">
        <v>12912</v>
      </c>
      <c r="B1754">
        <v>0</v>
      </c>
      <c r="C1754">
        <v>0</v>
      </c>
    </row>
    <row r="1755" spans="1:3">
      <c r="A1755" t="s">
        <v>12913</v>
      </c>
      <c r="B1755">
        <v>3</v>
      </c>
      <c r="C1755">
        <v>1.6483517363667488E-2</v>
      </c>
    </row>
    <row r="1756" spans="1:3">
      <c r="A1756" t="s">
        <v>12914</v>
      </c>
      <c r="B1756">
        <v>3</v>
      </c>
      <c r="C1756">
        <v>1.6483517363667488E-2</v>
      </c>
    </row>
    <row r="1757" spans="1:3">
      <c r="A1757" t="s">
        <v>13029</v>
      </c>
      <c r="B1757">
        <v>0</v>
      </c>
      <c r="C1757">
        <v>0</v>
      </c>
    </row>
    <row r="1758" spans="1:3">
      <c r="A1758" t="s">
        <v>12684</v>
      </c>
      <c r="B1758">
        <v>0</v>
      </c>
      <c r="C1758">
        <v>0</v>
      </c>
    </row>
    <row r="1759" spans="1:3">
      <c r="A1759" t="s">
        <v>12915</v>
      </c>
      <c r="B1759">
        <v>0</v>
      </c>
      <c r="C1759">
        <v>0</v>
      </c>
    </row>
    <row r="1760" spans="1:3">
      <c r="A1760" t="s">
        <v>12916</v>
      </c>
      <c r="B1760">
        <v>0</v>
      </c>
      <c r="C1760">
        <v>0</v>
      </c>
    </row>
    <row r="1761" spans="1:3">
      <c r="A1761" t="s">
        <v>12917</v>
      </c>
      <c r="B1761">
        <v>0</v>
      </c>
      <c r="C1761">
        <v>0</v>
      </c>
    </row>
    <row r="1762" spans="1:3">
      <c r="A1762" t="s">
        <v>13030</v>
      </c>
      <c r="B1762">
        <v>0</v>
      </c>
      <c r="C1762">
        <v>0</v>
      </c>
    </row>
    <row r="1763" spans="1:3">
      <c r="A1763" t="s">
        <v>12685</v>
      </c>
      <c r="B1763">
        <v>0</v>
      </c>
      <c r="C1763">
        <v>0</v>
      </c>
    </row>
    <row r="1764" spans="1:3">
      <c r="A1764" t="s">
        <v>12918</v>
      </c>
      <c r="B1764">
        <v>0</v>
      </c>
      <c r="C1764">
        <v>0</v>
      </c>
    </row>
    <row r="1765" spans="1:3">
      <c r="A1765" t="s">
        <v>12919</v>
      </c>
      <c r="B1765">
        <v>1</v>
      </c>
      <c r="C1765">
        <v>1.4084506779909134E-2</v>
      </c>
    </row>
    <row r="1766" spans="1:3">
      <c r="A1766" t="s">
        <v>12920</v>
      </c>
      <c r="B1766">
        <v>0</v>
      </c>
      <c r="C1766">
        <v>0</v>
      </c>
    </row>
    <row r="1767" spans="1:3">
      <c r="A1767" t="s">
        <v>13031</v>
      </c>
      <c r="B1767">
        <v>0</v>
      </c>
      <c r="C1767">
        <v>0</v>
      </c>
    </row>
    <row r="1768" spans="1:3">
      <c r="A1768" t="s">
        <v>12686</v>
      </c>
      <c r="B1768">
        <v>0</v>
      </c>
      <c r="C1768">
        <v>0</v>
      </c>
    </row>
    <row r="1769" spans="1:3">
      <c r="A1769" t="s">
        <v>12921</v>
      </c>
      <c r="B1769">
        <v>0</v>
      </c>
      <c r="C1769">
        <v>0</v>
      </c>
    </row>
    <row r="1770" spans="1:3">
      <c r="A1770" t="s">
        <v>12922</v>
      </c>
      <c r="B1770">
        <v>0</v>
      </c>
      <c r="C1770">
        <v>0</v>
      </c>
    </row>
    <row r="1771" spans="1:3">
      <c r="A1771" t="s">
        <v>12923</v>
      </c>
      <c r="B1771">
        <v>0</v>
      </c>
      <c r="C1771">
        <v>0</v>
      </c>
    </row>
    <row r="1772" spans="1:3">
      <c r="A1772" t="s">
        <v>13032</v>
      </c>
      <c r="B1772">
        <v>0</v>
      </c>
      <c r="C1772">
        <v>0</v>
      </c>
    </row>
    <row r="1773" spans="1:3">
      <c r="A1773" t="s">
        <v>12687</v>
      </c>
      <c r="B1773">
        <v>0</v>
      </c>
      <c r="C1773">
        <v>0</v>
      </c>
    </row>
    <row r="1774" spans="1:3">
      <c r="A1774" t="s">
        <v>12924</v>
      </c>
      <c r="B1774">
        <v>0</v>
      </c>
      <c r="C1774">
        <v>0</v>
      </c>
    </row>
    <row r="1775" spans="1:3">
      <c r="A1775" t="s">
        <v>12925</v>
      </c>
      <c r="B1775">
        <v>0</v>
      </c>
      <c r="C1775">
        <v>0</v>
      </c>
    </row>
    <row r="1776" spans="1:3">
      <c r="A1776" t="s">
        <v>12926</v>
      </c>
      <c r="B1776">
        <v>0</v>
      </c>
      <c r="C1776">
        <v>0</v>
      </c>
    </row>
    <row r="1777" spans="1:3">
      <c r="A1777" t="s">
        <v>13033</v>
      </c>
      <c r="B1777">
        <v>0</v>
      </c>
      <c r="C1777">
        <v>0</v>
      </c>
    </row>
    <row r="1778" spans="1:3">
      <c r="A1778" t="s">
        <v>12688</v>
      </c>
      <c r="B1778">
        <v>0</v>
      </c>
      <c r="C1778">
        <v>0</v>
      </c>
    </row>
    <row r="1779" spans="1:3">
      <c r="A1779" t="s">
        <v>12927</v>
      </c>
      <c r="B1779">
        <v>0</v>
      </c>
      <c r="C1779">
        <v>0</v>
      </c>
    </row>
    <row r="1780" spans="1:3">
      <c r="A1780" t="s">
        <v>12928</v>
      </c>
      <c r="B1780">
        <v>1</v>
      </c>
      <c r="C1780">
        <v>5.2631579339504242E-2</v>
      </c>
    </row>
    <row r="1781" spans="1:3">
      <c r="A1781" t="s">
        <v>12929</v>
      </c>
      <c r="B1781">
        <v>0</v>
      </c>
      <c r="C1781">
        <v>0</v>
      </c>
    </row>
    <row r="1782" spans="1:3">
      <c r="A1782" t="s">
        <v>13034</v>
      </c>
      <c r="B1782">
        <v>0</v>
      </c>
      <c r="C1782">
        <v>0</v>
      </c>
    </row>
    <row r="1783" spans="1:3">
      <c r="A1783" t="s">
        <v>12689</v>
      </c>
      <c r="B1783">
        <v>0</v>
      </c>
      <c r="C1783">
        <v>0</v>
      </c>
    </row>
    <row r="1784" spans="1:3">
      <c r="A1784" t="s">
        <v>12930</v>
      </c>
      <c r="B1784">
        <v>0</v>
      </c>
      <c r="C1784">
        <v>0</v>
      </c>
    </row>
    <row r="1785" spans="1:3">
      <c r="A1785" t="s">
        <v>12931</v>
      </c>
      <c r="B1785">
        <v>0</v>
      </c>
      <c r="C1785">
        <v>0</v>
      </c>
    </row>
    <row r="1786" spans="1:3">
      <c r="A1786" t="s">
        <v>12932</v>
      </c>
      <c r="B1786">
        <v>0</v>
      </c>
      <c r="C1786">
        <v>0</v>
      </c>
    </row>
    <row r="1787" spans="1:3">
      <c r="A1787" t="s">
        <v>13035</v>
      </c>
      <c r="B1787">
        <v>7</v>
      </c>
      <c r="C1787">
        <v>3.954802080988884E-2</v>
      </c>
    </row>
    <row r="1788" spans="1:3">
      <c r="A1788" t="s">
        <v>12690</v>
      </c>
      <c r="B1788">
        <v>3</v>
      </c>
      <c r="C1788">
        <v>1.6949152573943138E-2</v>
      </c>
    </row>
    <row r="1789" spans="1:3">
      <c r="A1789" t="s">
        <v>12933</v>
      </c>
      <c r="B1789">
        <v>0</v>
      </c>
      <c r="C1789">
        <v>0</v>
      </c>
    </row>
    <row r="1790" spans="1:3">
      <c r="A1790" t="s">
        <v>12934</v>
      </c>
      <c r="B1790">
        <v>28</v>
      </c>
      <c r="C1790">
        <v>0.15819208323955536</v>
      </c>
    </row>
    <row r="1791" spans="1:3">
      <c r="A1791" t="s">
        <v>12935</v>
      </c>
      <c r="B1791">
        <v>12</v>
      </c>
      <c r="C1791">
        <v>6.7796610295772552E-2</v>
      </c>
    </row>
    <row r="1792" spans="1:3">
      <c r="A1792" t="s">
        <v>13036</v>
      </c>
      <c r="B1792">
        <v>0</v>
      </c>
      <c r="C1792">
        <v>0</v>
      </c>
    </row>
    <row r="1793" spans="1:3">
      <c r="A1793" t="s">
        <v>12691</v>
      </c>
      <c r="B1793">
        <v>0</v>
      </c>
      <c r="C1793">
        <v>0</v>
      </c>
    </row>
    <row r="1794" spans="1:3">
      <c r="A1794" t="s">
        <v>12936</v>
      </c>
      <c r="B1794">
        <v>0</v>
      </c>
      <c r="C1794">
        <v>0</v>
      </c>
    </row>
    <row r="1795" spans="1:3">
      <c r="A1795" t="s">
        <v>12937</v>
      </c>
      <c r="B1795">
        <v>1</v>
      </c>
      <c r="C1795">
        <v>0.10000000149011612</v>
      </c>
    </row>
    <row r="1796" spans="1:3">
      <c r="A1796" t="s">
        <v>12938</v>
      </c>
      <c r="B1796">
        <v>0</v>
      </c>
      <c r="C1796">
        <v>0</v>
      </c>
    </row>
    <row r="1797" spans="1:3">
      <c r="A1797" t="s">
        <v>13037</v>
      </c>
      <c r="B1797">
        <v>0</v>
      </c>
      <c r="C1797">
        <v>0</v>
      </c>
    </row>
    <row r="1798" spans="1:3">
      <c r="A1798" t="s">
        <v>12692</v>
      </c>
      <c r="B1798">
        <v>0</v>
      </c>
      <c r="C1798">
        <v>0</v>
      </c>
    </row>
    <row r="1799" spans="1:3">
      <c r="A1799" t="s">
        <v>12939</v>
      </c>
      <c r="B1799">
        <v>0</v>
      </c>
      <c r="C1799">
        <v>0</v>
      </c>
    </row>
    <row r="1800" spans="1:3">
      <c r="A1800" t="s">
        <v>12940</v>
      </c>
      <c r="B1800">
        <v>0</v>
      </c>
      <c r="C1800">
        <v>0</v>
      </c>
    </row>
    <row r="1801" spans="1:3">
      <c r="A1801" t="s">
        <v>12941</v>
      </c>
      <c r="B1801">
        <v>0</v>
      </c>
      <c r="C1801">
        <v>0</v>
      </c>
    </row>
    <row r="1802" spans="1:3">
      <c r="A1802" t="s">
        <v>13038</v>
      </c>
      <c r="B1802">
        <v>0</v>
      </c>
      <c r="C1802">
        <v>0</v>
      </c>
    </row>
    <row r="1803" spans="1:3">
      <c r="A1803" t="s">
        <v>12693</v>
      </c>
      <c r="B1803">
        <v>0</v>
      </c>
      <c r="C1803">
        <v>0</v>
      </c>
    </row>
    <row r="1804" spans="1:3">
      <c r="A1804" t="s">
        <v>12942</v>
      </c>
      <c r="B1804">
        <v>0</v>
      </c>
      <c r="C1804">
        <v>0</v>
      </c>
    </row>
    <row r="1805" spans="1:3">
      <c r="A1805" t="s">
        <v>12943</v>
      </c>
      <c r="B1805">
        <v>0</v>
      </c>
      <c r="C1805">
        <v>0</v>
      </c>
    </row>
    <row r="1806" spans="1:3">
      <c r="A1806" t="s">
        <v>12944</v>
      </c>
      <c r="B1806">
        <v>0</v>
      </c>
      <c r="C1806">
        <v>0</v>
      </c>
    </row>
    <row r="1807" spans="1:3">
      <c r="A1807" t="s">
        <v>13039</v>
      </c>
      <c r="B1807">
        <v>0</v>
      </c>
      <c r="C1807">
        <v>0</v>
      </c>
    </row>
    <row r="1808" spans="1:3">
      <c r="A1808" t="s">
        <v>12694</v>
      </c>
      <c r="B1808">
        <v>0</v>
      </c>
      <c r="C1808">
        <v>0</v>
      </c>
    </row>
    <row r="1809" spans="1:3">
      <c r="A1809" t="s">
        <v>12945</v>
      </c>
      <c r="B1809">
        <v>0</v>
      </c>
      <c r="C1809">
        <v>0</v>
      </c>
    </row>
    <row r="1810" spans="1:3">
      <c r="A1810" t="s">
        <v>12946</v>
      </c>
      <c r="B1810">
        <v>0</v>
      </c>
      <c r="C1810">
        <v>0</v>
      </c>
    </row>
    <row r="1811" spans="1:3">
      <c r="A1811" t="s">
        <v>12947</v>
      </c>
      <c r="B1811">
        <v>0</v>
      </c>
      <c r="C1811">
        <v>0</v>
      </c>
    </row>
    <row r="1812" spans="1:3">
      <c r="A1812" t="s">
        <v>13040</v>
      </c>
      <c r="B1812">
        <v>0</v>
      </c>
      <c r="C1812">
        <v>0</v>
      </c>
    </row>
    <row r="1813" spans="1:3">
      <c r="A1813" t="s">
        <v>12695</v>
      </c>
      <c r="B1813">
        <v>0</v>
      </c>
      <c r="C1813">
        <v>0</v>
      </c>
    </row>
    <row r="1814" spans="1:3">
      <c r="A1814" t="s">
        <v>12948</v>
      </c>
      <c r="B1814">
        <v>0</v>
      </c>
      <c r="C1814">
        <v>0</v>
      </c>
    </row>
    <row r="1815" spans="1:3">
      <c r="A1815" t="s">
        <v>12949</v>
      </c>
      <c r="B1815">
        <v>0</v>
      </c>
      <c r="C1815">
        <v>0</v>
      </c>
    </row>
    <row r="1816" spans="1:3">
      <c r="A1816" t="s">
        <v>12950</v>
      </c>
      <c r="B1816">
        <v>0</v>
      </c>
      <c r="C1816">
        <v>0</v>
      </c>
    </row>
    <row r="1817" spans="1:3">
      <c r="A1817" t="s">
        <v>13041</v>
      </c>
      <c r="B1817">
        <v>0</v>
      </c>
      <c r="C1817">
        <v>0</v>
      </c>
    </row>
    <row r="1818" spans="1:3">
      <c r="A1818" t="s">
        <v>12696</v>
      </c>
      <c r="B1818">
        <v>0</v>
      </c>
      <c r="C1818">
        <v>0</v>
      </c>
    </row>
    <row r="1819" spans="1:3">
      <c r="A1819" t="s">
        <v>12951</v>
      </c>
      <c r="B1819">
        <v>0</v>
      </c>
      <c r="C1819">
        <v>0</v>
      </c>
    </row>
    <row r="1820" spans="1:3">
      <c r="A1820" t="s">
        <v>12952</v>
      </c>
      <c r="B1820">
        <v>0</v>
      </c>
      <c r="C1820">
        <v>0</v>
      </c>
    </row>
    <row r="1821" spans="1:3">
      <c r="A1821" t="s">
        <v>12953</v>
      </c>
      <c r="B1821">
        <v>0</v>
      </c>
      <c r="C1821">
        <v>0</v>
      </c>
    </row>
    <row r="1822" spans="1:3">
      <c r="A1822" t="s">
        <v>13042</v>
      </c>
      <c r="B1822">
        <v>0</v>
      </c>
      <c r="C1822">
        <v>0</v>
      </c>
    </row>
    <row r="1823" spans="1:3">
      <c r="A1823" t="s">
        <v>12697</v>
      </c>
      <c r="B1823">
        <v>0</v>
      </c>
      <c r="C1823">
        <v>0</v>
      </c>
    </row>
    <row r="1824" spans="1:3">
      <c r="A1824" t="s">
        <v>12954</v>
      </c>
      <c r="B1824">
        <v>0</v>
      </c>
      <c r="C1824">
        <v>0</v>
      </c>
    </row>
    <row r="1825" spans="1:3">
      <c r="A1825" t="s">
        <v>12955</v>
      </c>
      <c r="B1825">
        <v>0</v>
      </c>
      <c r="C1825">
        <v>0</v>
      </c>
    </row>
    <row r="1826" spans="1:3">
      <c r="A1826" t="s">
        <v>12956</v>
      </c>
      <c r="B1826">
        <v>0</v>
      </c>
      <c r="C1826">
        <v>0</v>
      </c>
    </row>
    <row r="1827" spans="1:3">
      <c r="A1827" t="s">
        <v>13043</v>
      </c>
      <c r="B1827">
        <v>0</v>
      </c>
      <c r="C1827">
        <v>0</v>
      </c>
    </row>
    <row r="1828" spans="1:3">
      <c r="A1828" t="s">
        <v>12698</v>
      </c>
      <c r="B1828">
        <v>0</v>
      </c>
      <c r="C1828">
        <v>0</v>
      </c>
    </row>
    <row r="1829" spans="1:3">
      <c r="A1829" t="s">
        <v>12957</v>
      </c>
      <c r="B1829">
        <v>0</v>
      </c>
      <c r="C1829">
        <v>0</v>
      </c>
    </row>
    <row r="1830" spans="1:3">
      <c r="A1830" t="s">
        <v>12958</v>
      </c>
      <c r="B1830">
        <v>0</v>
      </c>
      <c r="C1830">
        <v>0</v>
      </c>
    </row>
    <row r="1831" spans="1:3">
      <c r="A1831" t="s">
        <v>12959</v>
      </c>
      <c r="B1831">
        <v>0</v>
      </c>
      <c r="C1831">
        <v>0</v>
      </c>
    </row>
    <row r="1832" spans="1:3">
      <c r="A1832" t="s">
        <v>13044</v>
      </c>
      <c r="B1832">
        <v>0</v>
      </c>
      <c r="C1832">
        <v>0</v>
      </c>
    </row>
    <row r="1833" spans="1:3">
      <c r="A1833" t="s">
        <v>12699</v>
      </c>
      <c r="B1833">
        <v>0</v>
      </c>
      <c r="C1833">
        <v>0</v>
      </c>
    </row>
    <row r="1834" spans="1:3">
      <c r="A1834" t="s">
        <v>12960</v>
      </c>
      <c r="B1834">
        <v>0</v>
      </c>
      <c r="C1834">
        <v>0</v>
      </c>
    </row>
    <row r="1835" spans="1:3">
      <c r="A1835" t="s">
        <v>12961</v>
      </c>
      <c r="B1835">
        <v>0</v>
      </c>
      <c r="C1835">
        <v>0</v>
      </c>
    </row>
    <row r="1836" spans="1:3">
      <c r="A1836" t="s">
        <v>12962</v>
      </c>
      <c r="B1836">
        <v>0</v>
      </c>
      <c r="C1836">
        <v>0</v>
      </c>
    </row>
    <row r="1837" spans="1:3">
      <c r="A1837" t="s">
        <v>13045</v>
      </c>
      <c r="B1837">
        <v>1</v>
      </c>
      <c r="C1837">
        <v>1.0526316240429878E-2</v>
      </c>
    </row>
    <row r="1838" spans="1:3">
      <c r="A1838" t="s">
        <v>12700</v>
      </c>
      <c r="B1838">
        <v>0</v>
      </c>
      <c r="C1838">
        <v>0</v>
      </c>
    </row>
    <row r="1839" spans="1:3">
      <c r="A1839" t="s">
        <v>12963</v>
      </c>
      <c r="B1839">
        <v>0</v>
      </c>
      <c r="C1839">
        <v>0</v>
      </c>
    </row>
    <row r="1840" spans="1:3">
      <c r="A1840" t="s">
        <v>12964</v>
      </c>
      <c r="B1840">
        <v>13</v>
      </c>
      <c r="C1840">
        <v>0.1340206116437912</v>
      </c>
    </row>
    <row r="1841" spans="1:3">
      <c r="A1841" t="s">
        <v>12965</v>
      </c>
      <c r="B1841">
        <v>0</v>
      </c>
      <c r="C1841">
        <v>0</v>
      </c>
    </row>
    <row r="1842" spans="1:3">
      <c r="A1842" t="s">
        <v>13046</v>
      </c>
      <c r="B1842">
        <v>1</v>
      </c>
      <c r="C1842">
        <v>5.6497175246477127E-3</v>
      </c>
    </row>
    <row r="1843" spans="1:3">
      <c r="A1843" t="s">
        <v>12701</v>
      </c>
      <c r="B1843">
        <v>0</v>
      </c>
      <c r="C1843">
        <v>0</v>
      </c>
    </row>
    <row r="1844" spans="1:3">
      <c r="A1844" t="s">
        <v>12966</v>
      </c>
      <c r="B1844">
        <v>0</v>
      </c>
      <c r="C1844">
        <v>0</v>
      </c>
    </row>
    <row r="1845" spans="1:3">
      <c r="A1845" t="s">
        <v>12967</v>
      </c>
      <c r="B1845">
        <v>28</v>
      </c>
      <c r="C1845">
        <v>0.15730337798595428</v>
      </c>
    </row>
    <row r="1846" spans="1:3">
      <c r="A1846" t="s">
        <v>12968</v>
      </c>
      <c r="B1846">
        <v>0</v>
      </c>
      <c r="C1846">
        <v>0</v>
      </c>
    </row>
    <row r="1847" spans="1:3">
      <c r="A1847" t="s">
        <v>13047</v>
      </c>
      <c r="B1847">
        <v>1</v>
      </c>
      <c r="C1847">
        <v>4.0983604267239571E-3</v>
      </c>
    </row>
    <row r="1848" spans="1:3">
      <c r="A1848" t="s">
        <v>12702</v>
      </c>
      <c r="B1848">
        <v>0</v>
      </c>
      <c r="C1848">
        <v>0</v>
      </c>
    </row>
    <row r="1849" spans="1:3">
      <c r="A1849" t="s">
        <v>12969</v>
      </c>
      <c r="B1849">
        <v>0</v>
      </c>
      <c r="C1849">
        <v>0</v>
      </c>
    </row>
    <row r="1850" spans="1:3">
      <c r="A1850" t="s">
        <v>12970</v>
      </c>
      <c r="B1850">
        <v>32</v>
      </c>
      <c r="C1850">
        <v>0.13114753365516663</v>
      </c>
    </row>
    <row r="1851" spans="1:3">
      <c r="A1851" t="s">
        <v>12971</v>
      </c>
      <c r="B1851">
        <v>0</v>
      </c>
      <c r="C1851">
        <v>0</v>
      </c>
    </row>
    <row r="1852" spans="1:3">
      <c r="A1852" t="s">
        <v>13048</v>
      </c>
      <c r="B1852">
        <v>0</v>
      </c>
      <c r="C1852">
        <v>0</v>
      </c>
    </row>
    <row r="1853" spans="1:3">
      <c r="A1853" t="s">
        <v>12703</v>
      </c>
      <c r="B1853">
        <v>0</v>
      </c>
      <c r="C1853">
        <v>0</v>
      </c>
    </row>
    <row r="1854" spans="1:3">
      <c r="A1854" t="s">
        <v>12972</v>
      </c>
      <c r="B1854">
        <v>0</v>
      </c>
      <c r="C1854">
        <v>0</v>
      </c>
    </row>
    <row r="1855" spans="1:3">
      <c r="A1855" t="s">
        <v>12973</v>
      </c>
      <c r="B1855">
        <v>10</v>
      </c>
      <c r="C1855">
        <v>5.714285746216774E-2</v>
      </c>
    </row>
    <row r="1856" spans="1:3">
      <c r="A1856" t="s">
        <v>12974</v>
      </c>
      <c r="B1856">
        <v>0</v>
      </c>
      <c r="C1856">
        <v>0</v>
      </c>
    </row>
    <row r="1857" spans="1:3">
      <c r="A1857" t="s">
        <v>13049</v>
      </c>
      <c r="B1857">
        <v>0</v>
      </c>
      <c r="C1857">
        <v>0</v>
      </c>
    </row>
    <row r="1858" spans="1:3">
      <c r="A1858" t="s">
        <v>12704</v>
      </c>
      <c r="B1858">
        <v>0</v>
      </c>
      <c r="C1858">
        <v>0</v>
      </c>
    </row>
    <row r="1859" spans="1:3">
      <c r="A1859" t="s">
        <v>12975</v>
      </c>
      <c r="B1859">
        <v>0</v>
      </c>
      <c r="C1859">
        <v>0</v>
      </c>
    </row>
    <row r="1860" spans="1:3">
      <c r="A1860" t="s">
        <v>12976</v>
      </c>
      <c r="B1860">
        <v>10</v>
      </c>
      <c r="C1860">
        <v>3.5587187856435776E-2</v>
      </c>
    </row>
    <row r="1861" spans="1:3">
      <c r="A1861" t="s">
        <v>12977</v>
      </c>
      <c r="B1861">
        <v>0</v>
      </c>
      <c r="C1861">
        <v>0</v>
      </c>
    </row>
    <row r="1862" spans="1:3">
      <c r="A1862" t="s">
        <v>13050</v>
      </c>
      <c r="B1862">
        <v>3</v>
      </c>
      <c r="C1862">
        <v>4.991680383682251E-3</v>
      </c>
    </row>
    <row r="1863" spans="1:3">
      <c r="A1863" t="s">
        <v>12705</v>
      </c>
      <c r="B1863">
        <v>4</v>
      </c>
      <c r="C1863">
        <v>6.6445181146264076E-3</v>
      </c>
    </row>
    <row r="1864" spans="1:3">
      <c r="A1864" t="s">
        <v>12978</v>
      </c>
      <c r="B1864">
        <v>0</v>
      </c>
      <c r="C1864">
        <v>0</v>
      </c>
    </row>
    <row r="1865" spans="1:3">
      <c r="A1865" t="s">
        <v>12979</v>
      </c>
      <c r="B1865">
        <v>6</v>
      </c>
      <c r="C1865">
        <v>9.983360767364502E-3</v>
      </c>
    </row>
    <row r="1866" spans="1:3">
      <c r="A1866" t="s">
        <v>12980</v>
      </c>
      <c r="B1866">
        <v>30</v>
      </c>
      <c r="C1866">
        <v>4.991680383682251E-2</v>
      </c>
    </row>
    <row r="1867" spans="1:3">
      <c r="A1867" t="s">
        <v>13051</v>
      </c>
      <c r="B1867">
        <v>3</v>
      </c>
      <c r="C1867">
        <v>5.0761420279741287E-3</v>
      </c>
    </row>
    <row r="1868" spans="1:3">
      <c r="A1868" t="s">
        <v>12706</v>
      </c>
      <c r="B1868">
        <v>6</v>
      </c>
      <c r="C1868">
        <v>1.0135134682059288E-2</v>
      </c>
    </row>
    <row r="1869" spans="1:3">
      <c r="A1869" t="s">
        <v>12981</v>
      </c>
      <c r="B1869">
        <v>0</v>
      </c>
      <c r="C1869">
        <v>0</v>
      </c>
    </row>
    <row r="1870" spans="1:3">
      <c r="A1870" t="s">
        <v>12982</v>
      </c>
      <c r="B1870">
        <v>12</v>
      </c>
      <c r="C1870">
        <v>2.0304568111896515E-2</v>
      </c>
    </row>
    <row r="1871" spans="1:3">
      <c r="A1871" t="s">
        <v>12983</v>
      </c>
      <c r="B1871">
        <v>25</v>
      </c>
      <c r="C1871">
        <v>4.2301185429096222E-2</v>
      </c>
    </row>
    <row r="1872" spans="1:3">
      <c r="A1872" t="s">
        <v>13052</v>
      </c>
      <c r="B1872">
        <v>1</v>
      </c>
      <c r="C1872">
        <v>1.8115942366421223E-3</v>
      </c>
    </row>
    <row r="1873" spans="1:3">
      <c r="A1873" t="s">
        <v>12707</v>
      </c>
      <c r="B1873">
        <v>4</v>
      </c>
      <c r="C1873">
        <v>7.2332732379436493E-3</v>
      </c>
    </row>
    <row r="1874" spans="1:3">
      <c r="A1874" t="s">
        <v>12984</v>
      </c>
      <c r="B1874">
        <v>0</v>
      </c>
      <c r="C1874">
        <v>0</v>
      </c>
    </row>
    <row r="1875" spans="1:3">
      <c r="A1875" t="s">
        <v>12985</v>
      </c>
      <c r="B1875">
        <v>18</v>
      </c>
      <c r="C1875">
        <v>3.2549727708101273E-2</v>
      </c>
    </row>
    <row r="1876" spans="1:3">
      <c r="A1876" t="s">
        <v>12986</v>
      </c>
      <c r="B1876">
        <v>20</v>
      </c>
      <c r="C1876">
        <v>3.6231882870197296E-2</v>
      </c>
    </row>
    <row r="1877" spans="1:3">
      <c r="A1877" t="s">
        <v>13053</v>
      </c>
      <c r="B1877">
        <v>0</v>
      </c>
      <c r="C1877">
        <v>0</v>
      </c>
    </row>
    <row r="1878" spans="1:3">
      <c r="A1878" t="s">
        <v>12708</v>
      </c>
      <c r="B1878">
        <v>0</v>
      </c>
      <c r="C1878">
        <v>0</v>
      </c>
    </row>
    <row r="1879" spans="1:3">
      <c r="A1879" t="s">
        <v>12987</v>
      </c>
      <c r="B1879">
        <v>0</v>
      </c>
      <c r="C1879">
        <v>0</v>
      </c>
    </row>
    <row r="1880" spans="1:3">
      <c r="A1880" t="s">
        <v>12988</v>
      </c>
      <c r="B1880">
        <v>10</v>
      </c>
      <c r="C1880">
        <v>6.8965516984462738E-2</v>
      </c>
    </row>
    <row r="1881" spans="1:3">
      <c r="A1881" t="s">
        <v>12989</v>
      </c>
      <c r="B1881">
        <v>1</v>
      </c>
      <c r="C1881">
        <v>6.8965516984462738E-3</v>
      </c>
    </row>
    <row r="1882" spans="1:3">
      <c r="A1882" t="s">
        <v>13054</v>
      </c>
      <c r="B1882">
        <v>0</v>
      </c>
      <c r="C1882">
        <v>0</v>
      </c>
    </row>
    <row r="1883" spans="1:3">
      <c r="A1883" t="s">
        <v>12709</v>
      </c>
      <c r="B1883">
        <v>0</v>
      </c>
      <c r="C1883">
        <v>0</v>
      </c>
    </row>
    <row r="1884" spans="1:3">
      <c r="A1884" t="s">
        <v>12990</v>
      </c>
      <c r="B1884">
        <v>0</v>
      </c>
      <c r="C1884">
        <v>0</v>
      </c>
    </row>
    <row r="1885" spans="1:3">
      <c r="A1885" t="s">
        <v>12991</v>
      </c>
      <c r="B1885">
        <v>4</v>
      </c>
      <c r="C1885">
        <v>3.2520323991775513E-2</v>
      </c>
    </row>
    <row r="1886" spans="1:3">
      <c r="A1886" t="s">
        <v>12992</v>
      </c>
      <c r="B1886">
        <v>0</v>
      </c>
      <c r="C1886">
        <v>0</v>
      </c>
    </row>
    <row r="1887" spans="1:3">
      <c r="A1887" t="s">
        <v>13055</v>
      </c>
      <c r="B1887">
        <v>0</v>
      </c>
      <c r="C1887">
        <v>0</v>
      </c>
    </row>
    <row r="1888" spans="1:3">
      <c r="A1888" t="s">
        <v>12710</v>
      </c>
      <c r="B1888">
        <v>0</v>
      </c>
      <c r="C1888">
        <v>0</v>
      </c>
    </row>
    <row r="1889" spans="1:3">
      <c r="A1889" t="s">
        <v>12993</v>
      </c>
      <c r="B1889">
        <v>0</v>
      </c>
      <c r="C1889">
        <v>0</v>
      </c>
    </row>
    <row r="1890" spans="1:3">
      <c r="A1890" t="s">
        <v>12994</v>
      </c>
      <c r="B1890">
        <v>0</v>
      </c>
      <c r="C1890">
        <v>0</v>
      </c>
    </row>
    <row r="1891" spans="1:3">
      <c r="A1891" t="s">
        <v>12995</v>
      </c>
      <c r="B1891">
        <v>0</v>
      </c>
      <c r="C1891">
        <v>0</v>
      </c>
    </row>
    <row r="1892" spans="1:3">
      <c r="A1892" t="s">
        <v>13056</v>
      </c>
      <c r="B1892">
        <v>0</v>
      </c>
      <c r="C1892">
        <v>0</v>
      </c>
    </row>
    <row r="1893" spans="1:3">
      <c r="A1893" t="s">
        <v>12711</v>
      </c>
      <c r="B1893">
        <v>0</v>
      </c>
      <c r="C1893">
        <v>0</v>
      </c>
    </row>
    <row r="1894" spans="1:3">
      <c r="A1894" t="s">
        <v>12996</v>
      </c>
      <c r="B1894">
        <v>0</v>
      </c>
      <c r="C1894">
        <v>0</v>
      </c>
    </row>
    <row r="1895" spans="1:3">
      <c r="A1895" t="s">
        <v>12997</v>
      </c>
      <c r="B1895">
        <v>0</v>
      </c>
      <c r="C1895">
        <v>0</v>
      </c>
    </row>
    <row r="1896" spans="1:3">
      <c r="A1896" t="s">
        <v>12998</v>
      </c>
      <c r="B1896">
        <v>0</v>
      </c>
      <c r="C1896">
        <v>0</v>
      </c>
    </row>
    <row r="1897" spans="1:3">
      <c r="A1897" t="s">
        <v>13057</v>
      </c>
      <c r="B1897">
        <v>0</v>
      </c>
      <c r="C1897">
        <v>0</v>
      </c>
    </row>
    <row r="1898" spans="1:3">
      <c r="A1898" t="s">
        <v>12712</v>
      </c>
      <c r="B1898">
        <v>0</v>
      </c>
      <c r="C1898">
        <v>0</v>
      </c>
    </row>
    <row r="1899" spans="1:3">
      <c r="A1899" t="s">
        <v>12999</v>
      </c>
      <c r="B1899">
        <v>0</v>
      </c>
      <c r="C1899">
        <v>0</v>
      </c>
    </row>
    <row r="1900" spans="1:3">
      <c r="A1900" t="s">
        <v>13000</v>
      </c>
      <c r="B1900">
        <v>0</v>
      </c>
      <c r="C1900">
        <v>0</v>
      </c>
    </row>
    <row r="1901" spans="1:3">
      <c r="A1901" t="s">
        <v>13001</v>
      </c>
      <c r="B1901">
        <v>0</v>
      </c>
      <c r="C1901">
        <v>0</v>
      </c>
    </row>
    <row r="1902" spans="1:3">
      <c r="A1902" t="s">
        <v>13058</v>
      </c>
      <c r="B1902">
        <v>0</v>
      </c>
      <c r="C1902">
        <v>0</v>
      </c>
    </row>
    <row r="1903" spans="1:3">
      <c r="A1903" t="s">
        <v>12713</v>
      </c>
      <c r="B1903">
        <v>0</v>
      </c>
      <c r="C1903">
        <v>0</v>
      </c>
    </row>
    <row r="1904" spans="1:3">
      <c r="A1904" t="s">
        <v>13002</v>
      </c>
      <c r="B1904">
        <v>0</v>
      </c>
      <c r="C1904">
        <v>0</v>
      </c>
    </row>
    <row r="1905" spans="1:3">
      <c r="A1905" t="s">
        <v>13003</v>
      </c>
      <c r="B1905">
        <v>1</v>
      </c>
      <c r="C1905">
        <v>8.3333335816860199E-2</v>
      </c>
    </row>
    <row r="1906" spans="1:3">
      <c r="A1906" t="s">
        <v>13004</v>
      </c>
      <c r="B1906">
        <v>0</v>
      </c>
      <c r="C1906">
        <v>0</v>
      </c>
    </row>
    <row r="1907" spans="1:3">
      <c r="A1907" t="s">
        <v>13059</v>
      </c>
      <c r="B1907">
        <v>0</v>
      </c>
      <c r="C1907">
        <v>0</v>
      </c>
    </row>
    <row r="1908" spans="1:3">
      <c r="A1908" t="s">
        <v>12714</v>
      </c>
      <c r="B1908">
        <v>0</v>
      </c>
      <c r="C1908">
        <v>0</v>
      </c>
    </row>
    <row r="1909" spans="1:3">
      <c r="A1909" t="s">
        <v>13005</v>
      </c>
      <c r="B1909">
        <v>0</v>
      </c>
      <c r="C1909">
        <v>0</v>
      </c>
    </row>
    <row r="1910" spans="1:3">
      <c r="A1910" t="s">
        <v>13006</v>
      </c>
      <c r="B1910">
        <v>1</v>
      </c>
      <c r="C1910">
        <v>6.5359477885067463E-3</v>
      </c>
    </row>
    <row r="1911" spans="1:3">
      <c r="A1911" t="s">
        <v>13007</v>
      </c>
      <c r="B1911">
        <v>0</v>
      </c>
      <c r="C1911">
        <v>0</v>
      </c>
    </row>
    <row r="1912" spans="1:3">
      <c r="A1912" t="s">
        <v>13060</v>
      </c>
      <c r="B1912">
        <v>1</v>
      </c>
      <c r="C1912">
        <v>1.075268816202879E-2</v>
      </c>
    </row>
    <row r="1913" spans="1:3">
      <c r="A1913" t="s">
        <v>12715</v>
      </c>
      <c r="B1913">
        <v>0</v>
      </c>
      <c r="C1913">
        <v>0</v>
      </c>
    </row>
    <row r="1914" spans="1:3">
      <c r="A1914" t="s">
        <v>13008</v>
      </c>
      <c r="B1914">
        <v>0</v>
      </c>
      <c r="C1914">
        <v>0</v>
      </c>
    </row>
    <row r="1915" spans="1:3">
      <c r="A1915" t="s">
        <v>13009</v>
      </c>
      <c r="B1915">
        <v>1</v>
      </c>
      <c r="C1915">
        <v>1.075268816202879E-2</v>
      </c>
    </row>
    <row r="1916" spans="1:3">
      <c r="A1916" t="s">
        <v>13010</v>
      </c>
      <c r="B1916">
        <v>0</v>
      </c>
      <c r="C1916">
        <v>0</v>
      </c>
    </row>
    <row r="1917" spans="1:3">
      <c r="A1917" t="s">
        <v>13061</v>
      </c>
      <c r="B1917">
        <v>0</v>
      </c>
      <c r="C1917">
        <v>0</v>
      </c>
    </row>
    <row r="1918" spans="1:3">
      <c r="A1918" t="s">
        <v>12716</v>
      </c>
      <c r="B1918">
        <v>0</v>
      </c>
      <c r="C1918">
        <v>0</v>
      </c>
    </row>
    <row r="1919" spans="1:3">
      <c r="A1919" t="s">
        <v>13011</v>
      </c>
      <c r="B1919">
        <v>0</v>
      </c>
      <c r="C1919">
        <v>0</v>
      </c>
    </row>
    <row r="1920" spans="1:3">
      <c r="A1920" t="s">
        <v>13012</v>
      </c>
      <c r="B1920">
        <v>0</v>
      </c>
      <c r="C1920">
        <v>0</v>
      </c>
    </row>
    <row r="1921" spans="1:3">
      <c r="A1921" t="s">
        <v>13013</v>
      </c>
      <c r="B1921">
        <v>0</v>
      </c>
      <c r="C1921">
        <v>0</v>
      </c>
    </row>
    <row r="1922" spans="1:3">
      <c r="A1922" t="s">
        <v>13062</v>
      </c>
      <c r="B1922">
        <v>0</v>
      </c>
      <c r="C1922">
        <v>0</v>
      </c>
    </row>
    <row r="1923" spans="1:3">
      <c r="A1923" t="s">
        <v>12717</v>
      </c>
      <c r="B1923">
        <v>1</v>
      </c>
      <c r="C1923">
        <v>4.950494971126318E-3</v>
      </c>
    </row>
    <row r="1924" spans="1:3">
      <c r="A1924" t="s">
        <v>13014</v>
      </c>
      <c r="B1924">
        <v>0</v>
      </c>
      <c r="C1924">
        <v>0</v>
      </c>
    </row>
    <row r="1925" spans="1:3">
      <c r="A1925" t="s">
        <v>13015</v>
      </c>
      <c r="B1925">
        <v>2</v>
      </c>
      <c r="C1925">
        <v>9.8522165790200233E-3</v>
      </c>
    </row>
    <row r="1926" spans="1:3">
      <c r="A1926" t="s">
        <v>13016</v>
      </c>
      <c r="B1926">
        <v>2</v>
      </c>
      <c r="C1926">
        <v>9.900989942252636E-3</v>
      </c>
    </row>
  </sheetData>
  <pageMargins left="0.511811024" right="0.511811024" top="0.78740157499999996" bottom="0.78740157499999996" header="0.31496062000000002" footer="0.3149606200000000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F68E0-72BE-4921-8AB5-29293F1F2694}">
  <dimension ref="A1:B405"/>
  <sheetViews>
    <sheetView workbookViewId="0">
      <selection activeCell="B2" sqref="B2"/>
    </sheetView>
  </sheetViews>
  <sheetFormatPr defaultColWidth="9.109375" defaultRowHeight="14.4"/>
  <cols>
    <col min="1" max="2" width="8.88671875" customWidth="1"/>
    <col min="3" max="16384" width="9.109375" style="7"/>
  </cols>
  <sheetData>
    <row r="1" spans="1:2">
      <c r="A1" t="s">
        <v>7119</v>
      </c>
      <c r="B1" t="s">
        <v>7120</v>
      </c>
    </row>
    <row r="2" spans="1:2">
      <c r="A2" t="s">
        <v>5515</v>
      </c>
      <c r="B2">
        <v>47</v>
      </c>
    </row>
    <row r="3" spans="1:2">
      <c r="A3" t="s">
        <v>5458</v>
      </c>
      <c r="B3">
        <v>45</v>
      </c>
    </row>
    <row r="4" spans="1:2">
      <c r="A4" t="s">
        <v>5464</v>
      </c>
      <c r="B4">
        <v>43</v>
      </c>
    </row>
    <row r="5" spans="1:2">
      <c r="A5" t="s">
        <v>5588</v>
      </c>
      <c r="B5">
        <v>31</v>
      </c>
    </row>
    <row r="6" spans="1:2">
      <c r="A6" t="s">
        <v>5523</v>
      </c>
      <c r="B6">
        <v>30</v>
      </c>
    </row>
    <row r="7" spans="1:2">
      <c r="A7" t="s">
        <v>5473</v>
      </c>
      <c r="B7">
        <v>28</v>
      </c>
    </row>
    <row r="8" spans="1:2">
      <c r="A8" t="s">
        <v>5500</v>
      </c>
      <c r="B8">
        <v>26</v>
      </c>
    </row>
    <row r="9" spans="1:2">
      <c r="A9" t="s">
        <v>5604</v>
      </c>
      <c r="B9">
        <v>23</v>
      </c>
    </row>
    <row r="10" spans="1:2">
      <c r="A10" t="s">
        <v>5450</v>
      </c>
      <c r="B10">
        <v>22</v>
      </c>
    </row>
    <row r="11" spans="1:2">
      <c r="A11" t="s">
        <v>5483</v>
      </c>
      <c r="B11">
        <v>22</v>
      </c>
    </row>
    <row r="12" spans="1:2">
      <c r="A12" t="s">
        <v>5555</v>
      </c>
      <c r="B12">
        <v>20</v>
      </c>
    </row>
    <row r="13" spans="1:2">
      <c r="A13" t="s">
        <v>5567</v>
      </c>
      <c r="B13">
        <v>20</v>
      </c>
    </row>
    <row r="14" spans="1:2">
      <c r="A14" t="s">
        <v>5494</v>
      </c>
      <c r="B14">
        <v>18</v>
      </c>
    </row>
    <row r="15" spans="1:2">
      <c r="A15" t="s">
        <v>5629</v>
      </c>
      <c r="B15">
        <v>17</v>
      </c>
    </row>
    <row r="16" spans="1:2">
      <c r="A16" t="s">
        <v>5534</v>
      </c>
      <c r="B16">
        <v>16</v>
      </c>
    </row>
    <row r="17" spans="1:2">
      <c r="A17" t="s">
        <v>5508</v>
      </c>
      <c r="B17">
        <v>15</v>
      </c>
    </row>
    <row r="18" spans="1:2">
      <c r="A18" t="s">
        <v>5530</v>
      </c>
      <c r="B18">
        <v>14</v>
      </c>
    </row>
    <row r="19" spans="1:2">
      <c r="A19" t="s">
        <v>5605</v>
      </c>
      <c r="B19">
        <v>14</v>
      </c>
    </row>
    <row r="20" spans="1:2">
      <c r="A20" t="s">
        <v>5446</v>
      </c>
      <c r="B20">
        <v>13</v>
      </c>
    </row>
    <row r="21" spans="1:2">
      <c r="A21" t="s">
        <v>7153</v>
      </c>
      <c r="B21">
        <v>13</v>
      </c>
    </row>
    <row r="22" spans="1:2">
      <c r="A22" t="s">
        <v>5472</v>
      </c>
      <c r="B22">
        <v>11</v>
      </c>
    </row>
    <row r="23" spans="1:2">
      <c r="A23" t="s">
        <v>5517</v>
      </c>
      <c r="B23">
        <v>11</v>
      </c>
    </row>
    <row r="24" spans="1:2">
      <c r="A24" t="s">
        <v>5599</v>
      </c>
      <c r="B24">
        <v>11</v>
      </c>
    </row>
    <row r="25" spans="1:2">
      <c r="A25" t="s">
        <v>5614</v>
      </c>
      <c r="B25">
        <v>11</v>
      </c>
    </row>
    <row r="26" spans="1:2">
      <c r="A26" t="s">
        <v>5451</v>
      </c>
      <c r="B26">
        <v>10</v>
      </c>
    </row>
    <row r="27" spans="1:2">
      <c r="A27" t="s">
        <v>5460</v>
      </c>
      <c r="B27">
        <v>10</v>
      </c>
    </row>
    <row r="28" spans="1:2">
      <c r="A28" t="s">
        <v>7204</v>
      </c>
      <c r="B28">
        <v>10</v>
      </c>
    </row>
    <row r="29" spans="1:2">
      <c r="A29" t="s">
        <v>7117</v>
      </c>
      <c r="B29">
        <v>9</v>
      </c>
    </row>
    <row r="30" spans="1:2">
      <c r="A30" t="s">
        <v>5548</v>
      </c>
      <c r="B30">
        <v>9</v>
      </c>
    </row>
    <row r="31" spans="1:2">
      <c r="A31" t="s">
        <v>7180</v>
      </c>
      <c r="B31">
        <v>9</v>
      </c>
    </row>
    <row r="32" spans="1:2">
      <c r="A32" t="s">
        <v>5584</v>
      </c>
      <c r="B32">
        <v>9</v>
      </c>
    </row>
    <row r="33" spans="1:2">
      <c r="A33" t="s">
        <v>7173</v>
      </c>
      <c r="B33">
        <v>8</v>
      </c>
    </row>
    <row r="34" spans="1:2">
      <c r="A34" t="s">
        <v>5627</v>
      </c>
      <c r="B34">
        <v>8</v>
      </c>
    </row>
    <row r="35" spans="1:2">
      <c r="A35" t="s">
        <v>7116</v>
      </c>
      <c r="B35">
        <v>8</v>
      </c>
    </row>
    <row r="36" spans="1:2">
      <c r="A36" t="s">
        <v>7124</v>
      </c>
      <c r="B36">
        <v>7</v>
      </c>
    </row>
    <row r="37" spans="1:2">
      <c r="A37" t="s">
        <v>5572</v>
      </c>
      <c r="B37">
        <v>7</v>
      </c>
    </row>
    <row r="38" spans="1:2">
      <c r="A38" t="s">
        <v>5585</v>
      </c>
      <c r="B38">
        <v>7</v>
      </c>
    </row>
    <row r="39" spans="1:2">
      <c r="A39" t="s">
        <v>5606</v>
      </c>
      <c r="B39">
        <v>7</v>
      </c>
    </row>
    <row r="40" spans="1:2">
      <c r="A40" t="s">
        <v>5631</v>
      </c>
      <c r="B40">
        <v>7</v>
      </c>
    </row>
    <row r="41" spans="1:2">
      <c r="A41" t="s">
        <v>5651</v>
      </c>
      <c r="B41">
        <v>7</v>
      </c>
    </row>
    <row r="42" spans="1:2">
      <c r="A42" t="s">
        <v>5454</v>
      </c>
      <c r="B42">
        <v>6</v>
      </c>
    </row>
    <row r="43" spans="1:2">
      <c r="A43" t="s">
        <v>5491</v>
      </c>
      <c r="B43">
        <v>6</v>
      </c>
    </row>
    <row r="44" spans="1:2">
      <c r="A44" t="s">
        <v>5501</v>
      </c>
      <c r="B44">
        <v>6</v>
      </c>
    </row>
    <row r="45" spans="1:2">
      <c r="A45" t="s">
        <v>7160</v>
      </c>
      <c r="B45">
        <v>6</v>
      </c>
    </row>
    <row r="46" spans="1:2">
      <c r="A46" t="s">
        <v>5550</v>
      </c>
      <c r="B46">
        <v>6</v>
      </c>
    </row>
    <row r="47" spans="1:2">
      <c r="A47" t="s">
        <v>7186</v>
      </c>
      <c r="B47">
        <v>6</v>
      </c>
    </row>
    <row r="48" spans="1:2">
      <c r="A48" t="s">
        <v>5591</v>
      </c>
      <c r="B48">
        <v>6</v>
      </c>
    </row>
    <row r="49" spans="1:2">
      <c r="A49" t="s">
        <v>7193</v>
      </c>
      <c r="B49">
        <v>6</v>
      </c>
    </row>
    <row r="50" spans="1:2">
      <c r="A50" t="s">
        <v>7215</v>
      </c>
      <c r="B50">
        <v>6</v>
      </c>
    </row>
    <row r="51" spans="1:2">
      <c r="A51" t="s">
        <v>5641</v>
      </c>
      <c r="B51">
        <v>6</v>
      </c>
    </row>
    <row r="52" spans="1:2">
      <c r="A52" t="s">
        <v>7127</v>
      </c>
      <c r="B52">
        <v>5</v>
      </c>
    </row>
    <row r="53" spans="1:2">
      <c r="A53" t="s">
        <v>5461</v>
      </c>
      <c r="B53">
        <v>5</v>
      </c>
    </row>
    <row r="54" spans="1:2">
      <c r="A54" t="s">
        <v>5477</v>
      </c>
      <c r="B54">
        <v>5</v>
      </c>
    </row>
    <row r="55" spans="1:2">
      <c r="A55" t="s">
        <v>5489</v>
      </c>
      <c r="B55">
        <v>5</v>
      </c>
    </row>
    <row r="56" spans="1:2">
      <c r="A56" t="s">
        <v>5497</v>
      </c>
      <c r="B56">
        <v>5</v>
      </c>
    </row>
    <row r="57" spans="1:2">
      <c r="A57" t="s">
        <v>5593</v>
      </c>
      <c r="B57">
        <v>5</v>
      </c>
    </row>
    <row r="58" spans="1:2">
      <c r="A58" t="s">
        <v>5610</v>
      </c>
      <c r="B58">
        <v>5</v>
      </c>
    </row>
    <row r="59" spans="1:2">
      <c r="A59" t="s">
        <v>7202</v>
      </c>
      <c r="B59">
        <v>5</v>
      </c>
    </row>
    <row r="60" spans="1:2">
      <c r="A60" t="s">
        <v>5643</v>
      </c>
      <c r="B60">
        <v>5</v>
      </c>
    </row>
    <row r="61" spans="1:2">
      <c r="A61" t="s">
        <v>5455</v>
      </c>
      <c r="B61">
        <v>4</v>
      </c>
    </row>
    <row r="62" spans="1:2">
      <c r="A62" t="s">
        <v>5459</v>
      </c>
      <c r="B62">
        <v>4</v>
      </c>
    </row>
    <row r="63" spans="1:2">
      <c r="A63" t="s">
        <v>7038</v>
      </c>
      <c r="B63">
        <v>4</v>
      </c>
    </row>
    <row r="64" spans="1:2">
      <c r="A64" t="s">
        <v>7132</v>
      </c>
      <c r="B64">
        <v>4</v>
      </c>
    </row>
    <row r="65" spans="1:2">
      <c r="A65" t="s">
        <v>5499</v>
      </c>
      <c r="B65">
        <v>4</v>
      </c>
    </row>
    <row r="66" spans="1:2">
      <c r="A66" t="s">
        <v>7141</v>
      </c>
      <c r="B66">
        <v>4</v>
      </c>
    </row>
    <row r="67" spans="1:2">
      <c r="A67" t="s">
        <v>5513</v>
      </c>
      <c r="B67">
        <v>4</v>
      </c>
    </row>
    <row r="68" spans="1:2">
      <c r="A68" t="s">
        <v>5518</v>
      </c>
      <c r="B68">
        <v>4</v>
      </c>
    </row>
    <row r="69" spans="1:2">
      <c r="A69" t="s">
        <v>5528</v>
      </c>
      <c r="B69">
        <v>4</v>
      </c>
    </row>
    <row r="70" spans="1:2">
      <c r="A70" t="s">
        <v>5543</v>
      </c>
      <c r="B70">
        <v>4</v>
      </c>
    </row>
    <row r="71" spans="1:2">
      <c r="A71" t="s">
        <v>5547</v>
      </c>
      <c r="B71">
        <v>4</v>
      </c>
    </row>
    <row r="72" spans="1:2">
      <c r="A72" t="s">
        <v>7178</v>
      </c>
      <c r="B72">
        <v>4</v>
      </c>
    </row>
    <row r="73" spans="1:2">
      <c r="A73" t="s">
        <v>7183</v>
      </c>
      <c r="B73">
        <v>4</v>
      </c>
    </row>
    <row r="74" spans="1:2">
      <c r="A74" t="s">
        <v>7078</v>
      </c>
      <c r="B74">
        <v>4</v>
      </c>
    </row>
    <row r="75" spans="1:2">
      <c r="A75" t="s">
        <v>7191</v>
      </c>
      <c r="B75">
        <v>4</v>
      </c>
    </row>
    <row r="76" spans="1:2">
      <c r="A76" t="s">
        <v>5615</v>
      </c>
      <c r="B76">
        <v>4</v>
      </c>
    </row>
    <row r="77" spans="1:2">
      <c r="A77" t="s">
        <v>7198</v>
      </c>
      <c r="B77">
        <v>4</v>
      </c>
    </row>
    <row r="78" spans="1:2">
      <c r="A78" t="s">
        <v>7203</v>
      </c>
      <c r="B78">
        <v>4</v>
      </c>
    </row>
    <row r="79" spans="1:2">
      <c r="A79" t="s">
        <v>7100</v>
      </c>
      <c r="B79">
        <v>4</v>
      </c>
    </row>
    <row r="80" spans="1:2">
      <c r="A80" t="s">
        <v>5638</v>
      </c>
      <c r="B80">
        <v>4</v>
      </c>
    </row>
    <row r="81" spans="1:2">
      <c r="A81" t="s">
        <v>5644</v>
      </c>
      <c r="B81">
        <v>4</v>
      </c>
    </row>
    <row r="82" spans="1:2">
      <c r="A82" t="s">
        <v>5646</v>
      </c>
      <c r="B82">
        <v>4</v>
      </c>
    </row>
    <row r="83" spans="1:2">
      <c r="A83" t="s">
        <v>7122</v>
      </c>
      <c r="B83">
        <v>3</v>
      </c>
    </row>
    <row r="84" spans="1:2">
      <c r="A84" t="s">
        <v>5447</v>
      </c>
      <c r="B84">
        <v>3</v>
      </c>
    </row>
    <row r="85" spans="1:2">
      <c r="A85" t="s">
        <v>5448</v>
      </c>
      <c r="B85">
        <v>3</v>
      </c>
    </row>
    <row r="86" spans="1:2">
      <c r="A86" t="s">
        <v>5468</v>
      </c>
      <c r="B86">
        <v>3</v>
      </c>
    </row>
    <row r="87" spans="1:2">
      <c r="A87" t="s">
        <v>5476</v>
      </c>
      <c r="B87">
        <v>3</v>
      </c>
    </row>
    <row r="88" spans="1:2">
      <c r="A88" t="s">
        <v>5484</v>
      </c>
      <c r="B88">
        <v>3</v>
      </c>
    </row>
    <row r="89" spans="1:2">
      <c r="A89" t="s">
        <v>7045</v>
      </c>
      <c r="B89">
        <v>3</v>
      </c>
    </row>
    <row r="90" spans="1:2">
      <c r="A90" t="s">
        <v>5486</v>
      </c>
      <c r="B90">
        <v>3</v>
      </c>
    </row>
    <row r="91" spans="1:2">
      <c r="A91" t="s">
        <v>5488</v>
      </c>
      <c r="B91">
        <v>3</v>
      </c>
    </row>
    <row r="92" spans="1:2">
      <c r="A92" t="s">
        <v>5490</v>
      </c>
      <c r="B92">
        <v>3</v>
      </c>
    </row>
    <row r="93" spans="1:2">
      <c r="A93" t="s">
        <v>5506</v>
      </c>
      <c r="B93">
        <v>3</v>
      </c>
    </row>
    <row r="94" spans="1:2">
      <c r="A94" t="s">
        <v>7144</v>
      </c>
      <c r="B94">
        <v>3</v>
      </c>
    </row>
    <row r="95" spans="1:2">
      <c r="A95" t="s">
        <v>7050</v>
      </c>
      <c r="B95">
        <v>3</v>
      </c>
    </row>
    <row r="96" spans="1:2">
      <c r="A96" t="s">
        <v>5511</v>
      </c>
      <c r="B96">
        <v>3</v>
      </c>
    </row>
    <row r="97" spans="1:2">
      <c r="A97" t="s">
        <v>7052</v>
      </c>
      <c r="B97">
        <v>3</v>
      </c>
    </row>
    <row r="98" spans="1:2">
      <c r="A98" t="s">
        <v>7149</v>
      </c>
      <c r="B98">
        <v>3</v>
      </c>
    </row>
    <row r="99" spans="1:2">
      <c r="A99" t="s">
        <v>7151</v>
      </c>
      <c r="B99">
        <v>3</v>
      </c>
    </row>
    <row r="100" spans="1:2">
      <c r="A100" t="s">
        <v>7057</v>
      </c>
      <c r="B100">
        <v>3</v>
      </c>
    </row>
    <row r="101" spans="1:2">
      <c r="A101" t="s">
        <v>7164</v>
      </c>
      <c r="B101">
        <v>3</v>
      </c>
    </row>
    <row r="102" spans="1:2">
      <c r="A102" t="s">
        <v>7061</v>
      </c>
      <c r="B102">
        <v>3</v>
      </c>
    </row>
    <row r="103" spans="1:2">
      <c r="A103" t="s">
        <v>5546</v>
      </c>
      <c r="B103">
        <v>3</v>
      </c>
    </row>
    <row r="104" spans="1:2">
      <c r="A104" t="s">
        <v>7169</v>
      </c>
      <c r="B104">
        <v>3</v>
      </c>
    </row>
    <row r="105" spans="1:2">
      <c r="A105" t="s">
        <v>7068</v>
      </c>
      <c r="B105">
        <v>3</v>
      </c>
    </row>
    <row r="106" spans="1:2">
      <c r="A106" t="s">
        <v>7172</v>
      </c>
      <c r="B106">
        <v>3</v>
      </c>
    </row>
    <row r="107" spans="1:2">
      <c r="A107" t="s">
        <v>7069</v>
      </c>
      <c r="B107">
        <v>3</v>
      </c>
    </row>
    <row r="108" spans="1:2">
      <c r="A108" t="s">
        <v>5556</v>
      </c>
      <c r="B108">
        <v>3</v>
      </c>
    </row>
    <row r="109" spans="1:2">
      <c r="A109" t="s">
        <v>5569</v>
      </c>
      <c r="B109">
        <v>3</v>
      </c>
    </row>
    <row r="110" spans="1:2">
      <c r="A110" t="s">
        <v>5570</v>
      </c>
      <c r="B110">
        <v>3</v>
      </c>
    </row>
    <row r="111" spans="1:2">
      <c r="A111" t="s">
        <v>5575</v>
      </c>
      <c r="B111">
        <v>3</v>
      </c>
    </row>
    <row r="112" spans="1:2">
      <c r="A112" t="s">
        <v>5579</v>
      </c>
      <c r="B112">
        <v>3</v>
      </c>
    </row>
    <row r="113" spans="1:2">
      <c r="A113" t="s">
        <v>5587</v>
      </c>
      <c r="B113">
        <v>3</v>
      </c>
    </row>
    <row r="114" spans="1:2">
      <c r="A114" t="s">
        <v>7094</v>
      </c>
      <c r="B114">
        <v>3</v>
      </c>
    </row>
    <row r="115" spans="1:2">
      <c r="A115" t="s">
        <v>7200</v>
      </c>
      <c r="B115">
        <v>3</v>
      </c>
    </row>
    <row r="116" spans="1:2">
      <c r="A116" t="s">
        <v>7201</v>
      </c>
      <c r="B116">
        <v>3</v>
      </c>
    </row>
    <row r="117" spans="1:2">
      <c r="A117" t="s">
        <v>7211</v>
      </c>
      <c r="B117">
        <v>3</v>
      </c>
    </row>
    <row r="118" spans="1:2">
      <c r="A118" t="s">
        <v>7223</v>
      </c>
      <c r="B118">
        <v>3</v>
      </c>
    </row>
    <row r="119" spans="1:2">
      <c r="A119" t="s">
        <v>5652</v>
      </c>
      <c r="B119">
        <v>3</v>
      </c>
    </row>
    <row r="120" spans="1:2">
      <c r="A120" t="s">
        <v>7121</v>
      </c>
      <c r="B120">
        <v>2</v>
      </c>
    </row>
    <row r="121" spans="1:2">
      <c r="A121" t="s">
        <v>5453</v>
      </c>
      <c r="B121">
        <v>2</v>
      </c>
    </row>
    <row r="122" spans="1:2">
      <c r="A122" t="s">
        <v>5463</v>
      </c>
      <c r="B122">
        <v>2</v>
      </c>
    </row>
    <row r="123" spans="1:2">
      <c r="A123" t="s">
        <v>5467</v>
      </c>
      <c r="B123">
        <v>2</v>
      </c>
    </row>
    <row r="124" spans="1:2">
      <c r="A124" t="s">
        <v>7130</v>
      </c>
      <c r="B124">
        <v>2</v>
      </c>
    </row>
    <row r="125" spans="1:2">
      <c r="A125" t="s">
        <v>7041</v>
      </c>
      <c r="B125">
        <v>2</v>
      </c>
    </row>
    <row r="126" spans="1:2">
      <c r="A126" t="s">
        <v>5478</v>
      </c>
      <c r="B126">
        <v>2</v>
      </c>
    </row>
    <row r="127" spans="1:2">
      <c r="A127" t="s">
        <v>7044</v>
      </c>
      <c r="B127">
        <v>2</v>
      </c>
    </row>
    <row r="128" spans="1:2">
      <c r="A128" t="s">
        <v>5487</v>
      </c>
      <c r="B128">
        <v>2</v>
      </c>
    </row>
    <row r="129" spans="1:2">
      <c r="A129" t="s">
        <v>5496</v>
      </c>
      <c r="B129">
        <v>2</v>
      </c>
    </row>
    <row r="130" spans="1:2">
      <c r="A130" t="s">
        <v>7142</v>
      </c>
      <c r="B130">
        <v>2</v>
      </c>
    </row>
    <row r="131" spans="1:2">
      <c r="A131" t="s">
        <v>5510</v>
      </c>
      <c r="B131">
        <v>2</v>
      </c>
    </row>
    <row r="132" spans="1:2">
      <c r="A132" t="s">
        <v>7143</v>
      </c>
      <c r="B132">
        <v>2</v>
      </c>
    </row>
    <row r="133" spans="1:2">
      <c r="A133" t="s">
        <v>7049</v>
      </c>
      <c r="B133">
        <v>2</v>
      </c>
    </row>
    <row r="134" spans="1:2">
      <c r="A134" t="s">
        <v>7147</v>
      </c>
      <c r="B134">
        <v>2</v>
      </c>
    </row>
    <row r="135" spans="1:2">
      <c r="A135" t="s">
        <v>7152</v>
      </c>
      <c r="B135">
        <v>2</v>
      </c>
    </row>
    <row r="136" spans="1:2">
      <c r="A136" t="s">
        <v>7156</v>
      </c>
      <c r="B136">
        <v>2</v>
      </c>
    </row>
    <row r="137" spans="1:2">
      <c r="A137" t="s">
        <v>5520</v>
      </c>
      <c r="B137">
        <v>2</v>
      </c>
    </row>
    <row r="138" spans="1:2">
      <c r="A138" t="s">
        <v>5521</v>
      </c>
      <c r="B138">
        <v>2</v>
      </c>
    </row>
    <row r="139" spans="1:2">
      <c r="A139" t="s">
        <v>7162</v>
      </c>
      <c r="B139">
        <v>2</v>
      </c>
    </row>
    <row r="140" spans="1:2">
      <c r="A140" t="s">
        <v>7163</v>
      </c>
      <c r="B140">
        <v>2</v>
      </c>
    </row>
    <row r="141" spans="1:2">
      <c r="A141" t="s">
        <v>5533</v>
      </c>
      <c r="B141">
        <v>2</v>
      </c>
    </row>
    <row r="142" spans="1:2">
      <c r="A142" t="s">
        <v>5544</v>
      </c>
      <c r="B142">
        <v>2</v>
      </c>
    </row>
    <row r="143" spans="1:2">
      <c r="A143" t="s">
        <v>5545</v>
      </c>
      <c r="B143">
        <v>2</v>
      </c>
    </row>
    <row r="144" spans="1:2">
      <c r="A144" t="s">
        <v>5549</v>
      </c>
      <c r="B144">
        <v>2</v>
      </c>
    </row>
    <row r="145" spans="1:2">
      <c r="A145" t="s">
        <v>7170</v>
      </c>
      <c r="B145">
        <v>2</v>
      </c>
    </row>
    <row r="146" spans="1:2">
      <c r="A146" t="s">
        <v>5552</v>
      </c>
      <c r="B146">
        <v>2</v>
      </c>
    </row>
    <row r="147" spans="1:2">
      <c r="A147" t="s">
        <v>5557</v>
      </c>
      <c r="B147">
        <v>2</v>
      </c>
    </row>
    <row r="148" spans="1:2">
      <c r="A148" t="s">
        <v>5562</v>
      </c>
      <c r="B148">
        <v>2</v>
      </c>
    </row>
    <row r="149" spans="1:2">
      <c r="A149" t="s">
        <v>5565</v>
      </c>
      <c r="B149">
        <v>2</v>
      </c>
    </row>
    <row r="150" spans="1:2">
      <c r="A150" t="s">
        <v>7074</v>
      </c>
      <c r="B150">
        <v>2</v>
      </c>
    </row>
    <row r="151" spans="1:2">
      <c r="A151" t="s">
        <v>5571</v>
      </c>
      <c r="B151">
        <v>2</v>
      </c>
    </row>
    <row r="152" spans="1:2">
      <c r="A152" t="s">
        <v>5574</v>
      </c>
      <c r="B152">
        <v>2</v>
      </c>
    </row>
    <row r="153" spans="1:2">
      <c r="A153" t="s">
        <v>5576</v>
      </c>
      <c r="B153">
        <v>2</v>
      </c>
    </row>
    <row r="154" spans="1:2">
      <c r="A154" t="s">
        <v>5582</v>
      </c>
      <c r="B154">
        <v>2</v>
      </c>
    </row>
    <row r="155" spans="1:2">
      <c r="A155" t="s">
        <v>5586</v>
      </c>
      <c r="B155">
        <v>2</v>
      </c>
    </row>
    <row r="156" spans="1:2">
      <c r="A156" t="s">
        <v>7082</v>
      </c>
      <c r="B156">
        <v>2</v>
      </c>
    </row>
    <row r="157" spans="1:2">
      <c r="A157" t="s">
        <v>5589</v>
      </c>
      <c r="B157">
        <v>2</v>
      </c>
    </row>
    <row r="158" spans="1:2">
      <c r="A158" t="s">
        <v>5592</v>
      </c>
      <c r="B158">
        <v>2</v>
      </c>
    </row>
    <row r="159" spans="1:2">
      <c r="A159" t="s">
        <v>5596</v>
      </c>
      <c r="B159">
        <v>2</v>
      </c>
    </row>
    <row r="160" spans="1:2">
      <c r="A160" t="s">
        <v>5603</v>
      </c>
      <c r="B160">
        <v>2</v>
      </c>
    </row>
    <row r="161" spans="1:2">
      <c r="A161" t="s">
        <v>7096</v>
      </c>
      <c r="B161">
        <v>2</v>
      </c>
    </row>
    <row r="162" spans="1:2">
      <c r="A162" t="s">
        <v>5609</v>
      </c>
      <c r="B162">
        <v>2</v>
      </c>
    </row>
    <row r="163" spans="1:2">
      <c r="A163" t="s">
        <v>5611</v>
      </c>
      <c r="B163">
        <v>2</v>
      </c>
    </row>
    <row r="164" spans="1:2">
      <c r="A164" t="s">
        <v>5612</v>
      </c>
      <c r="B164">
        <v>2</v>
      </c>
    </row>
    <row r="165" spans="1:2">
      <c r="A165" t="s">
        <v>5616</v>
      </c>
      <c r="B165">
        <v>2</v>
      </c>
    </row>
    <row r="166" spans="1:2">
      <c r="A166" t="s">
        <v>5620</v>
      </c>
      <c r="B166">
        <v>2</v>
      </c>
    </row>
    <row r="167" spans="1:2">
      <c r="A167" t="s">
        <v>5621</v>
      </c>
      <c r="B167">
        <v>2</v>
      </c>
    </row>
    <row r="168" spans="1:2">
      <c r="A168" t="s">
        <v>5626</v>
      </c>
      <c r="B168">
        <v>2</v>
      </c>
    </row>
    <row r="169" spans="1:2">
      <c r="A169" t="s">
        <v>5630</v>
      </c>
      <c r="B169">
        <v>2</v>
      </c>
    </row>
    <row r="170" spans="1:2">
      <c r="A170" t="s">
        <v>7110</v>
      </c>
      <c r="B170">
        <v>2</v>
      </c>
    </row>
    <row r="171" spans="1:2">
      <c r="A171" t="s">
        <v>7216</v>
      </c>
      <c r="B171">
        <v>2</v>
      </c>
    </row>
    <row r="172" spans="1:2">
      <c r="A172" t="s">
        <v>5640</v>
      </c>
      <c r="B172">
        <v>2</v>
      </c>
    </row>
    <row r="173" spans="1:2">
      <c r="A173" t="s">
        <v>5642</v>
      </c>
      <c r="B173">
        <v>2</v>
      </c>
    </row>
    <row r="174" spans="1:2">
      <c r="A174" t="s">
        <v>7113</v>
      </c>
      <c r="B174">
        <v>2</v>
      </c>
    </row>
    <row r="175" spans="1:2">
      <c r="A175" t="s">
        <v>7224</v>
      </c>
      <c r="B175">
        <v>2</v>
      </c>
    </row>
    <row r="176" spans="1:2">
      <c r="A176" t="s">
        <v>5653</v>
      </c>
      <c r="B176">
        <v>2</v>
      </c>
    </row>
    <row r="177" spans="1:2">
      <c r="A177" t="s">
        <v>7032</v>
      </c>
      <c r="B177">
        <v>1</v>
      </c>
    </row>
    <row r="178" spans="1:2">
      <c r="A178" t="s">
        <v>5443</v>
      </c>
      <c r="B178">
        <v>1</v>
      </c>
    </row>
    <row r="179" spans="1:2">
      <c r="A179" t="s">
        <v>7033</v>
      </c>
      <c r="B179">
        <v>1</v>
      </c>
    </row>
    <row r="180" spans="1:2">
      <c r="A180" t="s">
        <v>5444</v>
      </c>
      <c r="B180">
        <v>1</v>
      </c>
    </row>
    <row r="181" spans="1:2">
      <c r="A181" t="s">
        <v>5445</v>
      </c>
      <c r="B181">
        <v>1</v>
      </c>
    </row>
    <row r="182" spans="1:2">
      <c r="A182" t="s">
        <v>7034</v>
      </c>
      <c r="B182">
        <v>1</v>
      </c>
    </row>
    <row r="183" spans="1:2">
      <c r="A183" t="s">
        <v>7035</v>
      </c>
      <c r="B183">
        <v>1</v>
      </c>
    </row>
    <row r="184" spans="1:2">
      <c r="A184" t="s">
        <v>5449</v>
      </c>
      <c r="B184">
        <v>1</v>
      </c>
    </row>
    <row r="185" spans="1:2">
      <c r="A185" t="s">
        <v>7123</v>
      </c>
      <c r="B185">
        <v>1</v>
      </c>
    </row>
    <row r="186" spans="1:2">
      <c r="A186" t="s">
        <v>7036</v>
      </c>
      <c r="B186">
        <v>1</v>
      </c>
    </row>
    <row r="187" spans="1:2">
      <c r="A187" t="s">
        <v>7125</v>
      </c>
      <c r="B187">
        <v>1</v>
      </c>
    </row>
    <row r="188" spans="1:2">
      <c r="A188" t="s">
        <v>7037</v>
      </c>
      <c r="B188">
        <v>1</v>
      </c>
    </row>
    <row r="189" spans="1:2">
      <c r="A189" t="s">
        <v>5452</v>
      </c>
      <c r="B189">
        <v>1</v>
      </c>
    </row>
    <row r="190" spans="1:2">
      <c r="A190" t="s">
        <v>5456</v>
      </c>
      <c r="B190">
        <v>1</v>
      </c>
    </row>
    <row r="191" spans="1:2">
      <c r="A191" t="s">
        <v>5457</v>
      </c>
      <c r="B191">
        <v>1</v>
      </c>
    </row>
    <row r="192" spans="1:2">
      <c r="A192" t="s">
        <v>7126</v>
      </c>
      <c r="B192">
        <v>1</v>
      </c>
    </row>
    <row r="193" spans="1:2">
      <c r="A193" t="s">
        <v>7128</v>
      </c>
      <c r="B193">
        <v>1</v>
      </c>
    </row>
    <row r="194" spans="1:2">
      <c r="A194" t="s">
        <v>5462</v>
      </c>
      <c r="B194">
        <v>1</v>
      </c>
    </row>
    <row r="195" spans="1:2">
      <c r="A195" t="s">
        <v>7039</v>
      </c>
      <c r="B195">
        <v>1</v>
      </c>
    </row>
    <row r="196" spans="1:2">
      <c r="A196" t="s">
        <v>7040</v>
      </c>
      <c r="B196">
        <v>1</v>
      </c>
    </row>
    <row r="197" spans="1:2">
      <c r="A197" t="s">
        <v>5465</v>
      </c>
      <c r="B197">
        <v>1</v>
      </c>
    </row>
    <row r="198" spans="1:2">
      <c r="A198" t="s">
        <v>5466</v>
      </c>
      <c r="B198">
        <v>1</v>
      </c>
    </row>
    <row r="199" spans="1:2">
      <c r="A199" t="s">
        <v>5469</v>
      </c>
      <c r="B199">
        <v>1</v>
      </c>
    </row>
    <row r="200" spans="1:2">
      <c r="A200" t="s">
        <v>5470</v>
      </c>
      <c r="B200">
        <v>1</v>
      </c>
    </row>
    <row r="201" spans="1:2">
      <c r="A201" t="s">
        <v>5471</v>
      </c>
      <c r="B201">
        <v>1</v>
      </c>
    </row>
    <row r="202" spans="1:2">
      <c r="A202" t="s">
        <v>7129</v>
      </c>
      <c r="B202">
        <v>1</v>
      </c>
    </row>
    <row r="203" spans="1:2">
      <c r="A203" t="s">
        <v>7131</v>
      </c>
      <c r="B203">
        <v>1</v>
      </c>
    </row>
    <row r="204" spans="1:2">
      <c r="A204" t="s">
        <v>5474</v>
      </c>
      <c r="B204">
        <v>1</v>
      </c>
    </row>
    <row r="205" spans="1:2">
      <c r="A205" t="s">
        <v>5475</v>
      </c>
      <c r="B205">
        <v>1</v>
      </c>
    </row>
    <row r="206" spans="1:2">
      <c r="A206" t="s">
        <v>7042</v>
      </c>
      <c r="B206">
        <v>1</v>
      </c>
    </row>
    <row r="207" spans="1:2">
      <c r="A207" t="s">
        <v>7133</v>
      </c>
      <c r="B207">
        <v>1</v>
      </c>
    </row>
    <row r="208" spans="1:2">
      <c r="A208" t="s">
        <v>7134</v>
      </c>
      <c r="B208">
        <v>1</v>
      </c>
    </row>
    <row r="209" spans="1:2">
      <c r="A209" t="s">
        <v>5479</v>
      </c>
      <c r="B209">
        <v>1</v>
      </c>
    </row>
    <row r="210" spans="1:2">
      <c r="A210" t="s">
        <v>7043</v>
      </c>
      <c r="B210">
        <v>1</v>
      </c>
    </row>
    <row r="211" spans="1:2">
      <c r="A211" t="s">
        <v>7135</v>
      </c>
      <c r="B211">
        <v>1</v>
      </c>
    </row>
    <row r="212" spans="1:2">
      <c r="A212" t="s">
        <v>5480</v>
      </c>
      <c r="B212">
        <v>1</v>
      </c>
    </row>
    <row r="213" spans="1:2">
      <c r="A213" t="s">
        <v>7136</v>
      </c>
      <c r="B213">
        <v>1</v>
      </c>
    </row>
    <row r="214" spans="1:2">
      <c r="A214" t="s">
        <v>5481</v>
      </c>
      <c r="B214">
        <v>1</v>
      </c>
    </row>
    <row r="215" spans="1:2">
      <c r="A215" t="s">
        <v>7137</v>
      </c>
      <c r="B215">
        <v>1</v>
      </c>
    </row>
    <row r="216" spans="1:2">
      <c r="A216" t="s">
        <v>5482</v>
      </c>
      <c r="B216">
        <v>1</v>
      </c>
    </row>
    <row r="217" spans="1:2">
      <c r="A217" t="s">
        <v>5485</v>
      </c>
      <c r="B217">
        <v>1</v>
      </c>
    </row>
    <row r="218" spans="1:2">
      <c r="A218" t="s">
        <v>7046</v>
      </c>
      <c r="B218">
        <v>1</v>
      </c>
    </row>
    <row r="219" spans="1:2">
      <c r="A219" t="s">
        <v>7047</v>
      </c>
      <c r="B219">
        <v>1</v>
      </c>
    </row>
    <row r="220" spans="1:2">
      <c r="A220" t="s">
        <v>7138</v>
      </c>
      <c r="B220">
        <v>1</v>
      </c>
    </row>
    <row r="221" spans="1:2">
      <c r="A221" t="s">
        <v>7139</v>
      </c>
      <c r="B221">
        <v>1</v>
      </c>
    </row>
    <row r="222" spans="1:2">
      <c r="A222" t="s">
        <v>5492</v>
      </c>
      <c r="B222">
        <v>1</v>
      </c>
    </row>
    <row r="223" spans="1:2">
      <c r="A223" t="s">
        <v>5493</v>
      </c>
      <c r="B223">
        <v>1</v>
      </c>
    </row>
    <row r="224" spans="1:2">
      <c r="A224" t="s">
        <v>7140</v>
      </c>
      <c r="B224">
        <v>1</v>
      </c>
    </row>
    <row r="225" spans="1:2">
      <c r="A225" t="s">
        <v>5495</v>
      </c>
      <c r="B225">
        <v>1</v>
      </c>
    </row>
    <row r="226" spans="1:2">
      <c r="A226" t="s">
        <v>7048</v>
      </c>
      <c r="B226">
        <v>1</v>
      </c>
    </row>
    <row r="227" spans="1:2">
      <c r="A227" t="s">
        <v>5498</v>
      </c>
      <c r="B227">
        <v>1</v>
      </c>
    </row>
    <row r="228" spans="1:2">
      <c r="A228" t="s">
        <v>5502</v>
      </c>
      <c r="B228">
        <v>1</v>
      </c>
    </row>
    <row r="229" spans="1:2">
      <c r="A229" t="s">
        <v>5503</v>
      </c>
      <c r="B229">
        <v>1</v>
      </c>
    </row>
    <row r="230" spans="1:2">
      <c r="A230" t="s">
        <v>5504</v>
      </c>
      <c r="B230">
        <v>1</v>
      </c>
    </row>
    <row r="231" spans="1:2">
      <c r="A231" t="s">
        <v>5505</v>
      </c>
      <c r="B231">
        <v>1</v>
      </c>
    </row>
    <row r="232" spans="1:2">
      <c r="A232" t="s">
        <v>5507</v>
      </c>
      <c r="B232">
        <v>1</v>
      </c>
    </row>
    <row r="233" spans="1:2">
      <c r="A233" t="s">
        <v>5509</v>
      </c>
      <c r="B233">
        <v>1</v>
      </c>
    </row>
    <row r="234" spans="1:2">
      <c r="A234" t="s">
        <v>7145</v>
      </c>
      <c r="B234">
        <v>1</v>
      </c>
    </row>
    <row r="235" spans="1:2">
      <c r="A235" t="s">
        <v>7146</v>
      </c>
      <c r="B235">
        <v>1</v>
      </c>
    </row>
    <row r="236" spans="1:2">
      <c r="A236" t="s">
        <v>5512</v>
      </c>
      <c r="B236">
        <v>1</v>
      </c>
    </row>
    <row r="237" spans="1:2">
      <c r="A237" t="s">
        <v>7051</v>
      </c>
      <c r="B237">
        <v>1</v>
      </c>
    </row>
    <row r="238" spans="1:2">
      <c r="A238" t="s">
        <v>5514</v>
      </c>
      <c r="B238">
        <v>1</v>
      </c>
    </row>
    <row r="239" spans="1:2">
      <c r="A239" t="s">
        <v>7148</v>
      </c>
      <c r="B239">
        <v>1</v>
      </c>
    </row>
    <row r="240" spans="1:2">
      <c r="A240" t="s">
        <v>7150</v>
      </c>
      <c r="B240">
        <v>1</v>
      </c>
    </row>
    <row r="241" spans="1:2">
      <c r="A241" t="s">
        <v>5516</v>
      </c>
      <c r="B241">
        <v>1</v>
      </c>
    </row>
    <row r="242" spans="1:2">
      <c r="A242" t="s">
        <v>7154</v>
      </c>
      <c r="B242">
        <v>1</v>
      </c>
    </row>
    <row r="243" spans="1:2">
      <c r="A243" t="s">
        <v>7155</v>
      </c>
      <c r="B243">
        <v>1</v>
      </c>
    </row>
    <row r="244" spans="1:2">
      <c r="A244" t="s">
        <v>5519</v>
      </c>
      <c r="B244">
        <v>1</v>
      </c>
    </row>
    <row r="245" spans="1:2">
      <c r="A245" t="s">
        <v>7157</v>
      </c>
      <c r="B245">
        <v>1</v>
      </c>
    </row>
    <row r="246" spans="1:2">
      <c r="A246" t="s">
        <v>5522</v>
      </c>
      <c r="B246">
        <v>1</v>
      </c>
    </row>
    <row r="247" spans="1:2">
      <c r="A247" t="s">
        <v>7158</v>
      </c>
      <c r="B247">
        <v>1</v>
      </c>
    </row>
    <row r="248" spans="1:2">
      <c r="A248" t="s">
        <v>7159</v>
      </c>
      <c r="B248">
        <v>1</v>
      </c>
    </row>
    <row r="249" spans="1:2">
      <c r="A249" t="s">
        <v>7053</v>
      </c>
      <c r="B249">
        <v>1</v>
      </c>
    </row>
    <row r="250" spans="1:2">
      <c r="A250" t="s">
        <v>5524</v>
      </c>
      <c r="B250">
        <v>1</v>
      </c>
    </row>
    <row r="251" spans="1:2">
      <c r="A251" t="s">
        <v>5525</v>
      </c>
      <c r="B251">
        <v>1</v>
      </c>
    </row>
    <row r="252" spans="1:2">
      <c r="A252" t="s">
        <v>7161</v>
      </c>
      <c r="B252">
        <v>1</v>
      </c>
    </row>
    <row r="253" spans="1:2">
      <c r="A253" t="s">
        <v>5526</v>
      </c>
      <c r="B253">
        <v>1</v>
      </c>
    </row>
    <row r="254" spans="1:2">
      <c r="A254" t="s">
        <v>5527</v>
      </c>
      <c r="B254">
        <v>1</v>
      </c>
    </row>
    <row r="255" spans="1:2">
      <c r="A255" t="s">
        <v>7054</v>
      </c>
      <c r="B255">
        <v>1</v>
      </c>
    </row>
    <row r="256" spans="1:2">
      <c r="A256" t="s">
        <v>5529</v>
      </c>
      <c r="B256">
        <v>1</v>
      </c>
    </row>
    <row r="257" spans="1:2">
      <c r="A257" t="s">
        <v>5531</v>
      </c>
      <c r="B257">
        <v>1</v>
      </c>
    </row>
    <row r="258" spans="1:2">
      <c r="A258" t="s">
        <v>5532</v>
      </c>
      <c r="B258">
        <v>1</v>
      </c>
    </row>
    <row r="259" spans="1:2">
      <c r="A259" t="s">
        <v>7055</v>
      </c>
      <c r="B259">
        <v>1</v>
      </c>
    </row>
    <row r="260" spans="1:2">
      <c r="A260" t="s">
        <v>7056</v>
      </c>
      <c r="B260">
        <v>1</v>
      </c>
    </row>
    <row r="261" spans="1:2">
      <c r="A261" t="s">
        <v>5535</v>
      </c>
      <c r="B261">
        <v>1</v>
      </c>
    </row>
    <row r="262" spans="1:2">
      <c r="A262" t="s">
        <v>5536</v>
      </c>
      <c r="B262">
        <v>1</v>
      </c>
    </row>
    <row r="263" spans="1:2">
      <c r="A263" t="s">
        <v>7058</v>
      </c>
      <c r="B263">
        <v>1</v>
      </c>
    </row>
    <row r="264" spans="1:2">
      <c r="A264" t="s">
        <v>7059</v>
      </c>
      <c r="B264">
        <v>1</v>
      </c>
    </row>
    <row r="265" spans="1:2">
      <c r="A265" t="s">
        <v>5537</v>
      </c>
      <c r="B265">
        <v>1</v>
      </c>
    </row>
    <row r="266" spans="1:2">
      <c r="A266" t="s">
        <v>7060</v>
      </c>
      <c r="B266">
        <v>1</v>
      </c>
    </row>
    <row r="267" spans="1:2">
      <c r="A267" t="s">
        <v>5538</v>
      </c>
      <c r="B267">
        <v>1</v>
      </c>
    </row>
    <row r="268" spans="1:2">
      <c r="A268" t="s">
        <v>7165</v>
      </c>
      <c r="B268">
        <v>1</v>
      </c>
    </row>
    <row r="269" spans="1:2">
      <c r="A269" t="s">
        <v>5539</v>
      </c>
      <c r="B269">
        <v>1</v>
      </c>
    </row>
    <row r="270" spans="1:2">
      <c r="A270" t="s">
        <v>7062</v>
      </c>
      <c r="B270">
        <v>1</v>
      </c>
    </row>
    <row r="271" spans="1:2">
      <c r="A271" t="s">
        <v>5540</v>
      </c>
      <c r="B271">
        <v>1</v>
      </c>
    </row>
    <row r="272" spans="1:2">
      <c r="A272" t="s">
        <v>7063</v>
      </c>
      <c r="B272">
        <v>1</v>
      </c>
    </row>
    <row r="273" spans="1:2">
      <c r="A273" t="s">
        <v>7166</v>
      </c>
      <c r="B273">
        <v>1</v>
      </c>
    </row>
    <row r="274" spans="1:2">
      <c r="A274" t="s">
        <v>7064</v>
      </c>
      <c r="B274">
        <v>1</v>
      </c>
    </row>
    <row r="275" spans="1:2">
      <c r="A275" t="s">
        <v>5541</v>
      </c>
      <c r="B275">
        <v>1</v>
      </c>
    </row>
    <row r="276" spans="1:2">
      <c r="A276" t="s">
        <v>7065</v>
      </c>
      <c r="B276">
        <v>1</v>
      </c>
    </row>
    <row r="277" spans="1:2">
      <c r="A277" t="s">
        <v>7167</v>
      </c>
      <c r="B277">
        <v>1</v>
      </c>
    </row>
    <row r="278" spans="1:2">
      <c r="A278" t="s">
        <v>7066</v>
      </c>
      <c r="B278">
        <v>1</v>
      </c>
    </row>
    <row r="279" spans="1:2">
      <c r="A279" t="s">
        <v>5542</v>
      </c>
      <c r="B279">
        <v>1</v>
      </c>
    </row>
    <row r="280" spans="1:2">
      <c r="A280" t="s">
        <v>7067</v>
      </c>
      <c r="B280">
        <v>1</v>
      </c>
    </row>
    <row r="281" spans="1:2">
      <c r="A281" t="s">
        <v>7168</v>
      </c>
      <c r="B281">
        <v>1</v>
      </c>
    </row>
    <row r="282" spans="1:2">
      <c r="A282" t="s">
        <v>7171</v>
      </c>
      <c r="B282">
        <v>1</v>
      </c>
    </row>
    <row r="283" spans="1:2">
      <c r="A283" t="s">
        <v>5551</v>
      </c>
      <c r="B283">
        <v>1</v>
      </c>
    </row>
    <row r="284" spans="1:2">
      <c r="A284" t="s">
        <v>7174</v>
      </c>
      <c r="B284">
        <v>1</v>
      </c>
    </row>
    <row r="285" spans="1:2">
      <c r="A285" t="s">
        <v>7175</v>
      </c>
      <c r="B285">
        <v>1</v>
      </c>
    </row>
    <row r="286" spans="1:2">
      <c r="A286" t="s">
        <v>5553</v>
      </c>
      <c r="B286">
        <v>1</v>
      </c>
    </row>
    <row r="287" spans="1:2">
      <c r="A287" t="s">
        <v>7176</v>
      </c>
      <c r="B287">
        <v>1</v>
      </c>
    </row>
    <row r="288" spans="1:2">
      <c r="A288" t="s">
        <v>5554</v>
      </c>
      <c r="B288">
        <v>1</v>
      </c>
    </row>
    <row r="289" spans="1:2">
      <c r="A289" t="s">
        <v>7177</v>
      </c>
      <c r="B289">
        <v>1</v>
      </c>
    </row>
    <row r="290" spans="1:2">
      <c r="A290" t="s">
        <v>7070</v>
      </c>
      <c r="B290">
        <v>1</v>
      </c>
    </row>
    <row r="291" spans="1:2">
      <c r="A291" t="s">
        <v>5558</v>
      </c>
      <c r="B291">
        <v>1</v>
      </c>
    </row>
    <row r="292" spans="1:2">
      <c r="A292" t="s">
        <v>7071</v>
      </c>
      <c r="B292">
        <v>1</v>
      </c>
    </row>
    <row r="293" spans="1:2">
      <c r="A293" t="s">
        <v>5559</v>
      </c>
      <c r="B293">
        <v>1</v>
      </c>
    </row>
    <row r="294" spans="1:2">
      <c r="A294" t="s">
        <v>5560</v>
      </c>
      <c r="B294">
        <v>1</v>
      </c>
    </row>
    <row r="295" spans="1:2">
      <c r="A295" t="s">
        <v>7072</v>
      </c>
      <c r="B295">
        <v>1</v>
      </c>
    </row>
    <row r="296" spans="1:2">
      <c r="A296" t="s">
        <v>7179</v>
      </c>
      <c r="B296">
        <v>1</v>
      </c>
    </row>
    <row r="297" spans="1:2">
      <c r="A297" t="s">
        <v>7181</v>
      </c>
      <c r="B297">
        <v>1</v>
      </c>
    </row>
    <row r="298" spans="1:2">
      <c r="A298" t="s">
        <v>7182</v>
      </c>
      <c r="B298">
        <v>1</v>
      </c>
    </row>
    <row r="299" spans="1:2">
      <c r="A299" t="s">
        <v>5561</v>
      </c>
      <c r="B299">
        <v>1</v>
      </c>
    </row>
    <row r="300" spans="1:2">
      <c r="A300" t="s">
        <v>7184</v>
      </c>
      <c r="B300">
        <v>1</v>
      </c>
    </row>
    <row r="301" spans="1:2">
      <c r="A301" t="s">
        <v>7185</v>
      </c>
      <c r="B301">
        <v>1</v>
      </c>
    </row>
    <row r="302" spans="1:2">
      <c r="A302" t="s">
        <v>5563</v>
      </c>
      <c r="B302">
        <v>1</v>
      </c>
    </row>
    <row r="303" spans="1:2">
      <c r="A303" t="s">
        <v>7187</v>
      </c>
      <c r="B303">
        <v>1</v>
      </c>
    </row>
    <row r="304" spans="1:2">
      <c r="A304" t="s">
        <v>5564</v>
      </c>
      <c r="B304">
        <v>1</v>
      </c>
    </row>
    <row r="305" spans="1:2">
      <c r="A305" t="s">
        <v>5566</v>
      </c>
      <c r="B305">
        <v>1</v>
      </c>
    </row>
    <row r="306" spans="1:2">
      <c r="A306" t="s">
        <v>7073</v>
      </c>
      <c r="B306">
        <v>1</v>
      </c>
    </row>
    <row r="307" spans="1:2">
      <c r="A307" t="s">
        <v>5568</v>
      </c>
      <c r="B307">
        <v>1</v>
      </c>
    </row>
    <row r="308" spans="1:2">
      <c r="A308" t="s">
        <v>7188</v>
      </c>
      <c r="B308">
        <v>1</v>
      </c>
    </row>
    <row r="309" spans="1:2">
      <c r="A309" t="s">
        <v>5573</v>
      </c>
      <c r="B309">
        <v>1</v>
      </c>
    </row>
    <row r="310" spans="1:2">
      <c r="A310" t="s">
        <v>7075</v>
      </c>
      <c r="B310">
        <v>1</v>
      </c>
    </row>
    <row r="311" spans="1:2">
      <c r="A311" t="s">
        <v>7189</v>
      </c>
      <c r="B311">
        <v>1</v>
      </c>
    </row>
    <row r="312" spans="1:2">
      <c r="A312" t="s">
        <v>7076</v>
      </c>
      <c r="B312">
        <v>1</v>
      </c>
    </row>
    <row r="313" spans="1:2">
      <c r="A313" t="s">
        <v>7077</v>
      </c>
      <c r="B313">
        <v>1</v>
      </c>
    </row>
    <row r="314" spans="1:2">
      <c r="A314" t="s">
        <v>5577</v>
      </c>
      <c r="B314">
        <v>1</v>
      </c>
    </row>
    <row r="315" spans="1:2">
      <c r="A315" t="s">
        <v>5578</v>
      </c>
      <c r="B315">
        <v>1</v>
      </c>
    </row>
    <row r="316" spans="1:2">
      <c r="A316" t="s">
        <v>5580</v>
      </c>
      <c r="B316">
        <v>1</v>
      </c>
    </row>
    <row r="317" spans="1:2">
      <c r="A317" t="s">
        <v>7079</v>
      </c>
      <c r="B317">
        <v>1</v>
      </c>
    </row>
    <row r="318" spans="1:2">
      <c r="A318" t="s">
        <v>5581</v>
      </c>
      <c r="B318">
        <v>1</v>
      </c>
    </row>
    <row r="319" spans="1:2">
      <c r="A319" t="s">
        <v>7080</v>
      </c>
      <c r="B319">
        <v>1</v>
      </c>
    </row>
    <row r="320" spans="1:2">
      <c r="A320" t="s">
        <v>7190</v>
      </c>
      <c r="B320">
        <v>1</v>
      </c>
    </row>
    <row r="321" spans="1:2">
      <c r="A321" t="s">
        <v>5583</v>
      </c>
      <c r="B321">
        <v>1</v>
      </c>
    </row>
    <row r="322" spans="1:2">
      <c r="A322" t="s">
        <v>7081</v>
      </c>
      <c r="B322">
        <v>1</v>
      </c>
    </row>
    <row r="323" spans="1:2">
      <c r="A323" t="s">
        <v>5590</v>
      </c>
      <c r="B323">
        <v>1</v>
      </c>
    </row>
    <row r="324" spans="1:2">
      <c r="A324" t="s">
        <v>5594</v>
      </c>
      <c r="B324">
        <v>1</v>
      </c>
    </row>
    <row r="325" spans="1:2">
      <c r="A325" t="s">
        <v>7192</v>
      </c>
      <c r="B325">
        <v>1</v>
      </c>
    </row>
    <row r="326" spans="1:2">
      <c r="A326" t="s">
        <v>7083</v>
      </c>
      <c r="B326">
        <v>1</v>
      </c>
    </row>
    <row r="327" spans="1:2">
      <c r="A327" t="s">
        <v>7084</v>
      </c>
      <c r="B327">
        <v>1</v>
      </c>
    </row>
    <row r="328" spans="1:2">
      <c r="A328" t="s">
        <v>7085</v>
      </c>
      <c r="B328">
        <v>1</v>
      </c>
    </row>
    <row r="329" spans="1:2">
      <c r="A329" t="s">
        <v>5595</v>
      </c>
      <c r="B329">
        <v>1</v>
      </c>
    </row>
    <row r="330" spans="1:2">
      <c r="A330" t="s">
        <v>7086</v>
      </c>
      <c r="B330">
        <v>1</v>
      </c>
    </row>
    <row r="331" spans="1:2">
      <c r="A331" t="s">
        <v>5597</v>
      </c>
      <c r="B331">
        <v>1</v>
      </c>
    </row>
    <row r="332" spans="1:2">
      <c r="A332" t="s">
        <v>7087</v>
      </c>
      <c r="B332">
        <v>1</v>
      </c>
    </row>
    <row r="333" spans="1:2">
      <c r="A333" t="s">
        <v>7088</v>
      </c>
      <c r="B333">
        <v>1</v>
      </c>
    </row>
    <row r="334" spans="1:2">
      <c r="A334" t="s">
        <v>5598</v>
      </c>
      <c r="B334">
        <v>1</v>
      </c>
    </row>
    <row r="335" spans="1:2">
      <c r="A335" t="s">
        <v>5600</v>
      </c>
      <c r="B335">
        <v>1</v>
      </c>
    </row>
    <row r="336" spans="1:2">
      <c r="A336" t="s">
        <v>7089</v>
      </c>
      <c r="B336">
        <v>1</v>
      </c>
    </row>
    <row r="337" spans="1:2">
      <c r="A337" t="s">
        <v>5601</v>
      </c>
      <c r="B337">
        <v>1</v>
      </c>
    </row>
    <row r="338" spans="1:2">
      <c r="A338" t="s">
        <v>7090</v>
      </c>
      <c r="B338">
        <v>1</v>
      </c>
    </row>
    <row r="339" spans="1:2">
      <c r="A339" t="s">
        <v>7091</v>
      </c>
      <c r="B339">
        <v>1</v>
      </c>
    </row>
    <row r="340" spans="1:2">
      <c r="A340" t="s">
        <v>7092</v>
      </c>
      <c r="B340">
        <v>1</v>
      </c>
    </row>
    <row r="341" spans="1:2">
      <c r="A341" t="s">
        <v>7093</v>
      </c>
      <c r="B341">
        <v>1</v>
      </c>
    </row>
    <row r="342" spans="1:2">
      <c r="A342" t="s">
        <v>5602</v>
      </c>
      <c r="B342">
        <v>1</v>
      </c>
    </row>
    <row r="343" spans="1:2">
      <c r="A343" t="s">
        <v>7095</v>
      </c>
      <c r="B343">
        <v>1</v>
      </c>
    </row>
    <row r="344" spans="1:2">
      <c r="A344" t="s">
        <v>5607</v>
      </c>
      <c r="B344">
        <v>1</v>
      </c>
    </row>
    <row r="345" spans="1:2">
      <c r="A345" t="s">
        <v>7194</v>
      </c>
      <c r="B345">
        <v>1</v>
      </c>
    </row>
    <row r="346" spans="1:2">
      <c r="A346" t="s">
        <v>5608</v>
      </c>
      <c r="B346">
        <v>1</v>
      </c>
    </row>
    <row r="347" spans="1:2">
      <c r="A347" t="s">
        <v>7195</v>
      </c>
      <c r="B347">
        <v>1</v>
      </c>
    </row>
    <row r="348" spans="1:2">
      <c r="A348" t="s">
        <v>7097</v>
      </c>
      <c r="B348">
        <v>1</v>
      </c>
    </row>
    <row r="349" spans="1:2">
      <c r="A349" t="s">
        <v>7098</v>
      </c>
      <c r="B349">
        <v>1</v>
      </c>
    </row>
    <row r="350" spans="1:2">
      <c r="A350" t="s">
        <v>5613</v>
      </c>
      <c r="B350">
        <v>1</v>
      </c>
    </row>
    <row r="351" spans="1:2">
      <c r="A351" t="s">
        <v>7196</v>
      </c>
      <c r="B351">
        <v>1</v>
      </c>
    </row>
    <row r="352" spans="1:2">
      <c r="A352" t="s">
        <v>7197</v>
      </c>
      <c r="B352">
        <v>1</v>
      </c>
    </row>
    <row r="353" spans="1:2">
      <c r="A353" t="s">
        <v>5617</v>
      </c>
      <c r="B353">
        <v>1</v>
      </c>
    </row>
    <row r="354" spans="1:2">
      <c r="A354" t="s">
        <v>5618</v>
      </c>
      <c r="B354">
        <v>1</v>
      </c>
    </row>
    <row r="355" spans="1:2">
      <c r="A355" t="s">
        <v>5619</v>
      </c>
      <c r="B355">
        <v>1</v>
      </c>
    </row>
    <row r="356" spans="1:2">
      <c r="A356" t="s">
        <v>7099</v>
      </c>
      <c r="B356">
        <v>1</v>
      </c>
    </row>
    <row r="357" spans="1:2">
      <c r="A357" t="s">
        <v>7199</v>
      </c>
      <c r="B357">
        <v>1</v>
      </c>
    </row>
    <row r="358" spans="1:2">
      <c r="A358" t="s">
        <v>7205</v>
      </c>
      <c r="B358">
        <v>1</v>
      </c>
    </row>
    <row r="359" spans="1:2">
      <c r="A359" t="s">
        <v>7206</v>
      </c>
      <c r="B359">
        <v>1</v>
      </c>
    </row>
    <row r="360" spans="1:2">
      <c r="A360" t="s">
        <v>7207</v>
      </c>
      <c r="B360">
        <v>1</v>
      </c>
    </row>
    <row r="361" spans="1:2">
      <c r="A361" t="s">
        <v>7208</v>
      </c>
      <c r="B361">
        <v>1</v>
      </c>
    </row>
    <row r="362" spans="1:2">
      <c r="A362" t="s">
        <v>5622</v>
      </c>
      <c r="B362">
        <v>1</v>
      </c>
    </row>
    <row r="363" spans="1:2">
      <c r="A363" t="s">
        <v>7209</v>
      </c>
      <c r="B363">
        <v>1</v>
      </c>
    </row>
    <row r="364" spans="1:2">
      <c r="A364" t="s">
        <v>5623</v>
      </c>
      <c r="B364">
        <v>1</v>
      </c>
    </row>
    <row r="365" spans="1:2">
      <c r="A365" t="s">
        <v>5624</v>
      </c>
      <c r="B365">
        <v>1</v>
      </c>
    </row>
    <row r="366" spans="1:2">
      <c r="A366" t="s">
        <v>5625</v>
      </c>
      <c r="B366">
        <v>1</v>
      </c>
    </row>
    <row r="367" spans="1:2">
      <c r="A367" t="s">
        <v>7210</v>
      </c>
      <c r="B367">
        <v>1</v>
      </c>
    </row>
    <row r="368" spans="1:2">
      <c r="A368" t="s">
        <v>5628</v>
      </c>
      <c r="B368">
        <v>1</v>
      </c>
    </row>
    <row r="369" spans="1:2">
      <c r="A369" t="s">
        <v>7212</v>
      </c>
      <c r="B369">
        <v>1</v>
      </c>
    </row>
    <row r="370" spans="1:2">
      <c r="A370" t="s">
        <v>7213</v>
      </c>
      <c r="B370">
        <v>1</v>
      </c>
    </row>
    <row r="371" spans="1:2">
      <c r="A371" t="s">
        <v>7101</v>
      </c>
      <c r="B371">
        <v>1</v>
      </c>
    </row>
    <row r="372" spans="1:2">
      <c r="A372" t="s">
        <v>5632</v>
      </c>
      <c r="B372">
        <v>1</v>
      </c>
    </row>
    <row r="373" spans="1:2">
      <c r="A373" t="s">
        <v>7102</v>
      </c>
      <c r="B373">
        <v>1</v>
      </c>
    </row>
    <row r="374" spans="1:2">
      <c r="A374" t="s">
        <v>5633</v>
      </c>
      <c r="B374">
        <v>1</v>
      </c>
    </row>
    <row r="375" spans="1:2">
      <c r="A375" t="s">
        <v>7103</v>
      </c>
      <c r="B375">
        <v>1</v>
      </c>
    </row>
    <row r="376" spans="1:2">
      <c r="A376" t="s">
        <v>5634</v>
      </c>
      <c r="B376">
        <v>1</v>
      </c>
    </row>
    <row r="377" spans="1:2">
      <c r="A377" t="s">
        <v>5635</v>
      </c>
      <c r="B377">
        <v>1</v>
      </c>
    </row>
    <row r="378" spans="1:2">
      <c r="A378" t="s">
        <v>7214</v>
      </c>
      <c r="B378">
        <v>1</v>
      </c>
    </row>
    <row r="379" spans="1:2">
      <c r="A379" t="s">
        <v>5636</v>
      </c>
      <c r="B379">
        <v>1</v>
      </c>
    </row>
    <row r="380" spans="1:2">
      <c r="A380" t="s">
        <v>7104</v>
      </c>
      <c r="B380">
        <v>1</v>
      </c>
    </row>
    <row r="381" spans="1:2">
      <c r="A381" t="s">
        <v>7105</v>
      </c>
      <c r="B381">
        <v>1</v>
      </c>
    </row>
    <row r="382" spans="1:2">
      <c r="A382" t="s">
        <v>7106</v>
      </c>
      <c r="B382">
        <v>1</v>
      </c>
    </row>
    <row r="383" spans="1:2">
      <c r="A383" t="s">
        <v>7107</v>
      </c>
      <c r="B383">
        <v>1</v>
      </c>
    </row>
    <row r="384" spans="1:2">
      <c r="A384" t="s">
        <v>5637</v>
      </c>
      <c r="B384">
        <v>1</v>
      </c>
    </row>
    <row r="385" spans="1:2">
      <c r="A385" t="s">
        <v>7108</v>
      </c>
      <c r="B385">
        <v>1</v>
      </c>
    </row>
    <row r="386" spans="1:2">
      <c r="A386" t="s">
        <v>7109</v>
      </c>
      <c r="B386">
        <v>1</v>
      </c>
    </row>
    <row r="387" spans="1:2">
      <c r="A387" t="s">
        <v>5639</v>
      </c>
      <c r="B387">
        <v>1</v>
      </c>
    </row>
    <row r="388" spans="1:2">
      <c r="A388" t="s">
        <v>7111</v>
      </c>
      <c r="B388">
        <v>1</v>
      </c>
    </row>
    <row r="389" spans="1:2">
      <c r="A389" t="s">
        <v>5645</v>
      </c>
      <c r="B389">
        <v>1</v>
      </c>
    </row>
    <row r="390" spans="1:2">
      <c r="A390" t="s">
        <v>7112</v>
      </c>
      <c r="B390">
        <v>1</v>
      </c>
    </row>
    <row r="391" spans="1:2">
      <c r="A391" t="s">
        <v>7217</v>
      </c>
      <c r="B391">
        <v>1</v>
      </c>
    </row>
    <row r="392" spans="1:2">
      <c r="A392" t="s">
        <v>7218</v>
      </c>
      <c r="B392">
        <v>1</v>
      </c>
    </row>
    <row r="393" spans="1:2">
      <c r="A393" t="s">
        <v>5647</v>
      </c>
      <c r="B393">
        <v>1</v>
      </c>
    </row>
    <row r="394" spans="1:2">
      <c r="A394" t="s">
        <v>5648</v>
      </c>
      <c r="B394">
        <v>1</v>
      </c>
    </row>
    <row r="395" spans="1:2">
      <c r="A395" t="s">
        <v>7219</v>
      </c>
      <c r="B395">
        <v>1</v>
      </c>
    </row>
    <row r="396" spans="1:2">
      <c r="A396" t="s">
        <v>5649</v>
      </c>
      <c r="B396">
        <v>1</v>
      </c>
    </row>
    <row r="397" spans="1:2">
      <c r="A397" t="s">
        <v>5650</v>
      </c>
      <c r="B397">
        <v>1</v>
      </c>
    </row>
    <row r="398" spans="1:2">
      <c r="A398" t="s">
        <v>7220</v>
      </c>
      <c r="B398">
        <v>1</v>
      </c>
    </row>
    <row r="399" spans="1:2">
      <c r="A399" t="s">
        <v>7221</v>
      </c>
      <c r="B399">
        <v>1</v>
      </c>
    </row>
    <row r="400" spans="1:2">
      <c r="A400" t="s">
        <v>7222</v>
      </c>
      <c r="B400">
        <v>1</v>
      </c>
    </row>
    <row r="401" spans="1:2">
      <c r="A401" t="s">
        <v>7114</v>
      </c>
      <c r="B401">
        <v>1</v>
      </c>
    </row>
    <row r="402" spans="1:2">
      <c r="A402" t="s">
        <v>7115</v>
      </c>
      <c r="B402">
        <v>1</v>
      </c>
    </row>
    <row r="403" spans="1:2">
      <c r="A403" t="s">
        <v>7225</v>
      </c>
      <c r="B403">
        <v>1</v>
      </c>
    </row>
    <row r="404" spans="1:2">
      <c r="A404" t="s">
        <v>5654</v>
      </c>
      <c r="B404">
        <v>1</v>
      </c>
    </row>
    <row r="405" spans="1:2">
      <c r="A405" t="s">
        <v>7226</v>
      </c>
      <c r="B405">
        <v>1299</v>
      </c>
    </row>
  </sheetData>
  <sortState ref="A2:B404">
    <sortCondition descending="1" ref="B2:B404"/>
  </sortState>
  <pageMargins left="0.511811024" right="0.511811024" top="0.78740157499999996" bottom="0.78740157499999996" header="0.31496062000000002" footer="0.3149606200000000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DF3A4-63CC-47F5-8D0F-CA6979D08BF1}">
  <dimension ref="A1:C2834"/>
  <sheetViews>
    <sheetView workbookViewId="0">
      <selection sqref="A1:C16384"/>
    </sheetView>
  </sheetViews>
  <sheetFormatPr defaultRowHeight="14.4"/>
  <sheetData>
    <row r="1" spans="1:3">
      <c r="A1" t="s">
        <v>1685</v>
      </c>
      <c r="B1" t="s">
        <v>1684</v>
      </c>
      <c r="C1" t="s">
        <v>270</v>
      </c>
    </row>
    <row r="2" spans="1:3">
      <c r="A2" t="s">
        <v>722</v>
      </c>
      <c r="B2">
        <v>716</v>
      </c>
      <c r="C2">
        <v>0.55076920986175537</v>
      </c>
    </row>
    <row r="3" spans="1:3">
      <c r="A3" t="s">
        <v>13924</v>
      </c>
      <c r="B3">
        <v>246</v>
      </c>
      <c r="C3">
        <v>0.18923076987266541</v>
      </c>
    </row>
    <row r="4" spans="1:3">
      <c r="A4" t="s">
        <v>720</v>
      </c>
      <c r="B4">
        <v>327</v>
      </c>
      <c r="C4">
        <v>0.25153845548629761</v>
      </c>
    </row>
    <row r="5" spans="1:3">
      <c r="A5" t="s">
        <v>719</v>
      </c>
      <c r="B5">
        <v>289</v>
      </c>
      <c r="C5">
        <v>0.22230769693851471</v>
      </c>
    </row>
    <row r="6" spans="1:3">
      <c r="A6" t="s">
        <v>723</v>
      </c>
      <c r="B6">
        <v>1578</v>
      </c>
      <c r="C6">
        <v>1.2138462066650391</v>
      </c>
    </row>
    <row r="7" spans="1:3">
      <c r="A7" t="s">
        <v>396</v>
      </c>
      <c r="B7">
        <v>418</v>
      </c>
      <c r="C7">
        <v>0.32153844833374023</v>
      </c>
    </row>
    <row r="8" spans="1:3">
      <c r="A8" t="s">
        <v>397</v>
      </c>
      <c r="B8">
        <v>406</v>
      </c>
      <c r="C8">
        <v>0.3123076856136322</v>
      </c>
    </row>
    <row r="9" spans="1:3">
      <c r="A9" t="s">
        <v>398</v>
      </c>
      <c r="B9">
        <v>291</v>
      </c>
      <c r="C9">
        <v>0.22384615242481232</v>
      </c>
    </row>
    <row r="10" spans="1:3">
      <c r="A10" t="s">
        <v>399</v>
      </c>
      <c r="B10">
        <v>150</v>
      </c>
      <c r="C10">
        <v>0.11538461595773697</v>
      </c>
    </row>
    <row r="11" spans="1:3">
      <c r="A11" t="s">
        <v>400</v>
      </c>
      <c r="B11">
        <v>35</v>
      </c>
      <c r="C11">
        <v>2.6923077180981636E-2</v>
      </c>
    </row>
    <row r="12" spans="1:3">
      <c r="A12" t="s">
        <v>13925</v>
      </c>
      <c r="B12">
        <v>75</v>
      </c>
      <c r="C12">
        <v>75</v>
      </c>
    </row>
    <row r="13" spans="1:3">
      <c r="A13" t="s">
        <v>13926</v>
      </c>
      <c r="B13">
        <v>0</v>
      </c>
    </row>
    <row r="14" spans="1:3">
      <c r="A14" t="s">
        <v>13927</v>
      </c>
      <c r="B14">
        <v>0</v>
      </c>
    </row>
    <row r="15" spans="1:3">
      <c r="A15" t="s">
        <v>13928</v>
      </c>
      <c r="B15">
        <v>0</v>
      </c>
    </row>
    <row r="16" spans="1:3">
      <c r="A16" t="s">
        <v>13929</v>
      </c>
      <c r="B16">
        <v>0</v>
      </c>
    </row>
    <row r="17" spans="1:3">
      <c r="A17" t="s">
        <v>13930</v>
      </c>
      <c r="B17">
        <v>31675</v>
      </c>
      <c r="C17">
        <v>78.017242431640625</v>
      </c>
    </row>
    <row r="18" spans="1:3">
      <c r="A18" t="s">
        <v>13931</v>
      </c>
      <c r="B18">
        <v>20925</v>
      </c>
      <c r="C18">
        <v>79.562736511230469</v>
      </c>
    </row>
    <row r="19" spans="1:3">
      <c r="A19" t="s">
        <v>13932</v>
      </c>
      <c r="B19">
        <v>3150</v>
      </c>
      <c r="C19">
        <v>80.769233703613281</v>
      </c>
    </row>
    <row r="20" spans="1:3">
      <c r="A20" t="s">
        <v>13933</v>
      </c>
      <c r="B20">
        <v>2575</v>
      </c>
      <c r="C20">
        <v>80.46875</v>
      </c>
    </row>
    <row r="21" spans="1:3">
      <c r="A21" t="s">
        <v>13934</v>
      </c>
      <c r="B21">
        <v>5025</v>
      </c>
      <c r="C21">
        <v>69.791664123535156</v>
      </c>
    </row>
    <row r="22" spans="1:3">
      <c r="A22" t="s">
        <v>13935</v>
      </c>
      <c r="B22">
        <v>21825</v>
      </c>
      <c r="C22">
        <v>75</v>
      </c>
    </row>
    <row r="23" spans="1:3">
      <c r="A23" t="s">
        <v>13936</v>
      </c>
      <c r="B23">
        <v>20200</v>
      </c>
      <c r="C23">
        <v>74.814811706542969</v>
      </c>
    </row>
    <row r="24" spans="1:3">
      <c r="A24" t="s">
        <v>13937</v>
      </c>
      <c r="B24">
        <v>7100</v>
      </c>
      <c r="C24">
        <v>76.344085693359375</v>
      </c>
    </row>
    <row r="25" spans="1:3">
      <c r="A25" t="s">
        <v>13938</v>
      </c>
      <c r="B25">
        <v>10500</v>
      </c>
      <c r="C25">
        <v>77.777778625488281</v>
      </c>
    </row>
    <row r="26" spans="1:3">
      <c r="A26" t="s">
        <v>13939</v>
      </c>
      <c r="B26">
        <v>5850</v>
      </c>
      <c r="C26">
        <v>69.642860412597656</v>
      </c>
    </row>
    <row r="27" spans="1:3">
      <c r="A27" t="s">
        <v>13940</v>
      </c>
      <c r="B27">
        <v>10850</v>
      </c>
      <c r="C27">
        <v>72.333335876464844</v>
      </c>
    </row>
    <row r="28" spans="1:3">
      <c r="A28" t="s">
        <v>13941</v>
      </c>
      <c r="B28">
        <v>10700</v>
      </c>
      <c r="C28">
        <v>72.297294616699219</v>
      </c>
    </row>
    <row r="29" spans="1:3">
      <c r="A29" t="s">
        <v>13942</v>
      </c>
      <c r="B29">
        <v>5875</v>
      </c>
      <c r="C29">
        <v>74.367088317871094</v>
      </c>
    </row>
    <row r="30" spans="1:3">
      <c r="A30" t="s">
        <v>13943</v>
      </c>
      <c r="B30">
        <v>9225</v>
      </c>
      <c r="C30">
        <v>73.800003051757813</v>
      </c>
    </row>
    <row r="31" spans="1:3">
      <c r="A31" t="s">
        <v>13944</v>
      </c>
      <c r="B31">
        <v>6750</v>
      </c>
      <c r="C31">
        <v>68.877548217773438</v>
      </c>
    </row>
    <row r="32" spans="1:3">
      <c r="A32" t="s">
        <v>13945</v>
      </c>
      <c r="B32">
        <v>2350</v>
      </c>
      <c r="C32">
        <v>67.142860412597656</v>
      </c>
    </row>
    <row r="33" spans="1:3">
      <c r="A33" t="s">
        <v>13946</v>
      </c>
      <c r="B33">
        <v>2350</v>
      </c>
      <c r="C33">
        <v>67.142860412597656</v>
      </c>
    </row>
    <row r="34" spans="1:3">
      <c r="A34" t="s">
        <v>13947</v>
      </c>
      <c r="B34">
        <v>2350</v>
      </c>
      <c r="C34">
        <v>67.142860412597656</v>
      </c>
    </row>
    <row r="35" spans="1:3">
      <c r="A35" t="s">
        <v>13948</v>
      </c>
      <c r="B35">
        <v>2350</v>
      </c>
      <c r="C35">
        <v>67.142860412597656</v>
      </c>
    </row>
    <row r="36" spans="1:3">
      <c r="A36" t="s">
        <v>13949</v>
      </c>
      <c r="B36">
        <v>2350</v>
      </c>
      <c r="C36">
        <v>67.142860412597656</v>
      </c>
    </row>
    <row r="37" spans="1:3">
      <c r="A37" t="s">
        <v>13950</v>
      </c>
      <c r="B37">
        <v>75</v>
      </c>
      <c r="C37">
        <v>75</v>
      </c>
    </row>
    <row r="38" spans="1:3">
      <c r="A38" t="s">
        <v>13951</v>
      </c>
      <c r="B38">
        <v>0</v>
      </c>
    </row>
    <row r="39" spans="1:3">
      <c r="A39" t="s">
        <v>13952</v>
      </c>
      <c r="B39">
        <v>0</v>
      </c>
    </row>
    <row r="40" spans="1:3">
      <c r="A40" t="s">
        <v>13953</v>
      </c>
      <c r="B40">
        <v>0</v>
      </c>
    </row>
    <row r="41" spans="1:3">
      <c r="A41" t="s">
        <v>13954</v>
      </c>
      <c r="B41">
        <v>0</v>
      </c>
    </row>
    <row r="42" spans="1:3">
      <c r="A42" t="s">
        <v>13955</v>
      </c>
      <c r="B42">
        <v>37075</v>
      </c>
      <c r="C42">
        <v>91.543212890625</v>
      </c>
    </row>
    <row r="43" spans="1:3">
      <c r="A43" t="s">
        <v>13956</v>
      </c>
      <c r="B43">
        <v>24600</v>
      </c>
      <c r="C43">
        <v>93.536125183105469</v>
      </c>
    </row>
    <row r="44" spans="1:3">
      <c r="A44" t="s">
        <v>13957</v>
      </c>
      <c r="B44">
        <v>3550</v>
      </c>
      <c r="C44">
        <v>91.025642395019531</v>
      </c>
    </row>
    <row r="45" spans="1:3">
      <c r="A45" t="s">
        <v>13958</v>
      </c>
      <c r="B45">
        <v>2350</v>
      </c>
      <c r="C45">
        <v>73.4375</v>
      </c>
    </row>
    <row r="46" spans="1:3">
      <c r="A46" t="s">
        <v>13959</v>
      </c>
      <c r="B46">
        <v>6575</v>
      </c>
      <c r="C46">
        <v>92.605636596679688</v>
      </c>
    </row>
    <row r="47" spans="1:3">
      <c r="A47" t="s">
        <v>13960</v>
      </c>
      <c r="B47">
        <v>24350</v>
      </c>
      <c r="C47">
        <v>83.676979064941406</v>
      </c>
    </row>
    <row r="48" spans="1:3">
      <c r="A48" t="s">
        <v>13961</v>
      </c>
      <c r="B48">
        <v>22600</v>
      </c>
      <c r="C48">
        <v>83.703704833984375</v>
      </c>
    </row>
    <row r="49" spans="1:3">
      <c r="A49" t="s">
        <v>13962</v>
      </c>
      <c r="B49">
        <v>8425</v>
      </c>
      <c r="C49">
        <v>90.591400146484375</v>
      </c>
    </row>
    <row r="50" spans="1:3">
      <c r="A50" t="s">
        <v>13963</v>
      </c>
      <c r="B50">
        <v>10000</v>
      </c>
      <c r="C50">
        <v>74.074073791503906</v>
      </c>
    </row>
    <row r="51" spans="1:3">
      <c r="A51" t="s">
        <v>13964</v>
      </c>
      <c r="B51">
        <v>7675</v>
      </c>
      <c r="C51">
        <v>91.369049072265625</v>
      </c>
    </row>
    <row r="52" spans="1:3">
      <c r="A52" t="s">
        <v>13965</v>
      </c>
      <c r="B52">
        <v>11700</v>
      </c>
      <c r="C52">
        <v>78</v>
      </c>
    </row>
    <row r="53" spans="1:3">
      <c r="A53" t="s">
        <v>13966</v>
      </c>
      <c r="B53">
        <v>11550</v>
      </c>
      <c r="C53">
        <v>78.040542602539063</v>
      </c>
    </row>
    <row r="54" spans="1:3">
      <c r="A54" t="s">
        <v>13967</v>
      </c>
      <c r="B54">
        <v>6350</v>
      </c>
      <c r="C54">
        <v>80.379745483398438</v>
      </c>
    </row>
    <row r="55" spans="1:3">
      <c r="A55" t="s">
        <v>13968</v>
      </c>
      <c r="B55">
        <v>9350</v>
      </c>
      <c r="C55">
        <v>74.800003051757813</v>
      </c>
    </row>
    <row r="56" spans="1:3">
      <c r="A56" t="s">
        <v>13969</v>
      </c>
      <c r="B56">
        <v>7850</v>
      </c>
      <c r="C56">
        <v>80.102043151855469</v>
      </c>
    </row>
    <row r="57" spans="1:3">
      <c r="A57" t="s">
        <v>13970</v>
      </c>
      <c r="B57">
        <v>2625</v>
      </c>
      <c r="C57">
        <v>75</v>
      </c>
    </row>
    <row r="58" spans="1:3">
      <c r="A58" t="s">
        <v>13971</v>
      </c>
      <c r="B58">
        <v>2625</v>
      </c>
      <c r="C58">
        <v>75</v>
      </c>
    </row>
    <row r="59" spans="1:3">
      <c r="A59" t="s">
        <v>13972</v>
      </c>
      <c r="B59">
        <v>2625</v>
      </c>
      <c r="C59">
        <v>75</v>
      </c>
    </row>
    <row r="60" spans="1:3">
      <c r="A60" t="s">
        <v>13973</v>
      </c>
      <c r="B60">
        <v>2625</v>
      </c>
      <c r="C60">
        <v>75</v>
      </c>
    </row>
    <row r="61" spans="1:3">
      <c r="A61" t="s">
        <v>13974</v>
      </c>
      <c r="B61">
        <v>2625</v>
      </c>
      <c r="C61">
        <v>75</v>
      </c>
    </row>
    <row r="62" spans="1:3">
      <c r="A62" t="s">
        <v>13975</v>
      </c>
      <c r="B62">
        <v>75</v>
      </c>
      <c r="C62">
        <v>75</v>
      </c>
    </row>
    <row r="63" spans="1:3">
      <c r="A63" t="s">
        <v>13976</v>
      </c>
      <c r="B63">
        <v>0</v>
      </c>
    </row>
    <row r="64" spans="1:3">
      <c r="A64" t="s">
        <v>13977</v>
      </c>
      <c r="B64">
        <v>0</v>
      </c>
    </row>
    <row r="65" spans="1:3">
      <c r="A65" t="s">
        <v>13978</v>
      </c>
      <c r="B65">
        <v>0</v>
      </c>
    </row>
    <row r="66" spans="1:3">
      <c r="A66" t="s">
        <v>13979</v>
      </c>
      <c r="B66">
        <v>0</v>
      </c>
    </row>
    <row r="67" spans="1:3">
      <c r="A67" t="s">
        <v>13980</v>
      </c>
      <c r="B67">
        <v>33675</v>
      </c>
      <c r="C67">
        <v>82.943351745605469</v>
      </c>
    </row>
    <row r="68" spans="1:3">
      <c r="A68" t="s">
        <v>13981</v>
      </c>
      <c r="B68">
        <v>22875</v>
      </c>
      <c r="C68">
        <v>86.977188110351563</v>
      </c>
    </row>
    <row r="69" spans="1:3">
      <c r="A69" t="s">
        <v>13982</v>
      </c>
      <c r="B69">
        <v>2925</v>
      </c>
      <c r="C69">
        <v>75</v>
      </c>
    </row>
    <row r="70" spans="1:3">
      <c r="A70" t="s">
        <v>13983</v>
      </c>
      <c r="B70">
        <v>2300</v>
      </c>
      <c r="C70">
        <v>71.875</v>
      </c>
    </row>
    <row r="71" spans="1:3">
      <c r="A71" t="s">
        <v>13984</v>
      </c>
      <c r="B71">
        <v>5575</v>
      </c>
      <c r="C71">
        <v>77.430557250976563</v>
      </c>
    </row>
    <row r="72" spans="1:3">
      <c r="A72" t="s">
        <v>13985</v>
      </c>
      <c r="B72">
        <v>22750</v>
      </c>
      <c r="C72">
        <v>78.178695678710938</v>
      </c>
    </row>
    <row r="73" spans="1:3">
      <c r="A73" t="s">
        <v>13986</v>
      </c>
      <c r="B73">
        <v>21025</v>
      </c>
      <c r="C73">
        <v>77.870368957519531</v>
      </c>
    </row>
    <row r="74" spans="1:3">
      <c r="A74" t="s">
        <v>13987</v>
      </c>
      <c r="B74">
        <v>7475</v>
      </c>
      <c r="C74">
        <v>80.3763427734375</v>
      </c>
    </row>
    <row r="75" spans="1:3">
      <c r="A75" t="s">
        <v>13988</v>
      </c>
      <c r="B75">
        <v>10200</v>
      </c>
      <c r="C75">
        <v>75.555557250976563</v>
      </c>
    </row>
    <row r="76" spans="1:3">
      <c r="A76" t="s">
        <v>13989</v>
      </c>
      <c r="B76">
        <v>6800</v>
      </c>
      <c r="C76">
        <v>80.952377319335938</v>
      </c>
    </row>
    <row r="77" spans="1:3">
      <c r="A77" t="s">
        <v>13990</v>
      </c>
      <c r="B77">
        <v>10875</v>
      </c>
      <c r="C77">
        <v>72.5</v>
      </c>
    </row>
    <row r="78" spans="1:3">
      <c r="A78" t="s">
        <v>13991</v>
      </c>
      <c r="B78">
        <v>10725</v>
      </c>
      <c r="C78">
        <v>72.466217041015625</v>
      </c>
    </row>
    <row r="79" spans="1:3">
      <c r="A79" t="s">
        <v>13992</v>
      </c>
      <c r="B79">
        <v>5675</v>
      </c>
      <c r="C79">
        <v>71.835441589355469</v>
      </c>
    </row>
    <row r="80" spans="1:3">
      <c r="A80" t="s">
        <v>13993</v>
      </c>
      <c r="B80">
        <v>8925</v>
      </c>
      <c r="C80">
        <v>71.400001525878906</v>
      </c>
    </row>
    <row r="81" spans="1:3">
      <c r="A81" t="s">
        <v>13994</v>
      </c>
      <c r="B81">
        <v>7300</v>
      </c>
      <c r="C81">
        <v>74.489799499511719</v>
      </c>
    </row>
    <row r="82" spans="1:3">
      <c r="A82" t="s">
        <v>13995</v>
      </c>
      <c r="B82">
        <v>2325</v>
      </c>
      <c r="C82">
        <v>66.428573608398438</v>
      </c>
    </row>
    <row r="83" spans="1:3">
      <c r="A83" t="s">
        <v>13996</v>
      </c>
      <c r="B83">
        <v>2325</v>
      </c>
      <c r="C83">
        <v>66.428573608398438</v>
      </c>
    </row>
    <row r="84" spans="1:3">
      <c r="A84" t="s">
        <v>13997</v>
      </c>
      <c r="B84">
        <v>2325</v>
      </c>
      <c r="C84">
        <v>66.428573608398438</v>
      </c>
    </row>
    <row r="85" spans="1:3">
      <c r="A85" t="s">
        <v>13998</v>
      </c>
      <c r="B85">
        <v>2325</v>
      </c>
      <c r="C85">
        <v>66.428573608398438</v>
      </c>
    </row>
    <row r="86" spans="1:3">
      <c r="A86" t="s">
        <v>13999</v>
      </c>
      <c r="B86">
        <v>2325</v>
      </c>
      <c r="C86">
        <v>66.428573608398438</v>
      </c>
    </row>
    <row r="87" spans="1:3">
      <c r="A87" t="s">
        <v>14000</v>
      </c>
      <c r="B87">
        <v>75</v>
      </c>
      <c r="C87">
        <v>75</v>
      </c>
    </row>
    <row r="88" spans="1:3">
      <c r="A88" t="s">
        <v>14001</v>
      </c>
      <c r="B88">
        <v>0</v>
      </c>
    </row>
    <row r="89" spans="1:3">
      <c r="A89" t="s">
        <v>14002</v>
      </c>
      <c r="B89">
        <v>0</v>
      </c>
    </row>
    <row r="90" spans="1:3">
      <c r="A90" t="s">
        <v>14003</v>
      </c>
      <c r="B90">
        <v>0</v>
      </c>
    </row>
    <row r="91" spans="1:3">
      <c r="A91" t="s">
        <v>14004</v>
      </c>
      <c r="B91">
        <v>0</v>
      </c>
    </row>
    <row r="92" spans="1:3">
      <c r="A92" t="s">
        <v>14005</v>
      </c>
      <c r="B92">
        <v>36100</v>
      </c>
      <c r="C92">
        <v>88.916259765625</v>
      </c>
    </row>
    <row r="93" spans="1:3">
      <c r="A93" t="s">
        <v>14006</v>
      </c>
      <c r="B93">
        <v>24325</v>
      </c>
      <c r="C93">
        <v>92.490493774414063</v>
      </c>
    </row>
    <row r="94" spans="1:3">
      <c r="A94" t="s">
        <v>14007</v>
      </c>
      <c r="B94">
        <v>3075</v>
      </c>
      <c r="C94">
        <v>78.846153259277344</v>
      </c>
    </row>
    <row r="95" spans="1:3">
      <c r="A95" t="s">
        <v>14008</v>
      </c>
      <c r="B95">
        <v>2550</v>
      </c>
      <c r="C95">
        <v>79.6875</v>
      </c>
    </row>
    <row r="96" spans="1:3">
      <c r="A96" t="s">
        <v>14009</v>
      </c>
      <c r="B96">
        <v>6150</v>
      </c>
      <c r="C96">
        <v>85.416664123535156</v>
      </c>
    </row>
    <row r="97" spans="1:3">
      <c r="A97" t="s">
        <v>14010</v>
      </c>
      <c r="B97">
        <v>25400</v>
      </c>
      <c r="C97">
        <v>87.285224914550781</v>
      </c>
    </row>
    <row r="98" spans="1:3">
      <c r="A98" t="s">
        <v>14011</v>
      </c>
      <c r="B98">
        <v>23625</v>
      </c>
      <c r="C98">
        <v>87.5</v>
      </c>
    </row>
    <row r="99" spans="1:3">
      <c r="A99" t="s">
        <v>14012</v>
      </c>
      <c r="B99">
        <v>8025</v>
      </c>
      <c r="C99">
        <v>86.290321350097656</v>
      </c>
    </row>
    <row r="100" spans="1:3">
      <c r="A100" t="s">
        <v>14013</v>
      </c>
      <c r="B100">
        <v>12000</v>
      </c>
      <c r="C100">
        <v>88.888885498046875</v>
      </c>
    </row>
    <row r="101" spans="1:3">
      <c r="A101" t="s">
        <v>14014</v>
      </c>
      <c r="B101">
        <v>7150</v>
      </c>
      <c r="C101">
        <v>85.119049072265625</v>
      </c>
    </row>
    <row r="102" spans="1:3">
      <c r="A102" t="s">
        <v>14015</v>
      </c>
      <c r="B102">
        <v>12250</v>
      </c>
      <c r="C102">
        <v>81.666664123535156</v>
      </c>
    </row>
    <row r="103" spans="1:3">
      <c r="A103" t="s">
        <v>14016</v>
      </c>
      <c r="B103">
        <v>12100</v>
      </c>
      <c r="C103">
        <v>81.756759643554688</v>
      </c>
    </row>
    <row r="104" spans="1:3">
      <c r="A104" t="s">
        <v>14017</v>
      </c>
      <c r="B104">
        <v>6175</v>
      </c>
      <c r="C104">
        <v>78.164558410644531</v>
      </c>
    </row>
    <row r="105" spans="1:3">
      <c r="A105" t="s">
        <v>14018</v>
      </c>
      <c r="B105">
        <v>10150</v>
      </c>
      <c r="C105">
        <v>81.199996948242188</v>
      </c>
    </row>
    <row r="106" spans="1:3">
      <c r="A106" t="s">
        <v>14019</v>
      </c>
      <c r="B106">
        <v>8325</v>
      </c>
      <c r="C106">
        <v>84.948982238769531</v>
      </c>
    </row>
    <row r="107" spans="1:3">
      <c r="A107" t="s">
        <v>14020</v>
      </c>
      <c r="B107">
        <v>2550</v>
      </c>
      <c r="C107">
        <v>72.857139587402344</v>
      </c>
    </row>
    <row r="108" spans="1:3">
      <c r="A108" t="s">
        <v>14021</v>
      </c>
      <c r="B108">
        <v>2550</v>
      </c>
      <c r="C108">
        <v>72.857139587402344</v>
      </c>
    </row>
    <row r="109" spans="1:3">
      <c r="A109" t="s">
        <v>14022</v>
      </c>
      <c r="B109">
        <v>2550</v>
      </c>
      <c r="C109">
        <v>72.857139587402344</v>
      </c>
    </row>
    <row r="110" spans="1:3">
      <c r="A110" t="s">
        <v>14023</v>
      </c>
      <c r="B110">
        <v>2550</v>
      </c>
      <c r="C110">
        <v>72.857139587402344</v>
      </c>
    </row>
    <row r="111" spans="1:3">
      <c r="A111" t="s">
        <v>14024</v>
      </c>
      <c r="B111">
        <v>2550</v>
      </c>
      <c r="C111">
        <v>72.857139587402344</v>
      </c>
    </row>
    <row r="112" spans="1:3">
      <c r="A112" t="s">
        <v>14025</v>
      </c>
      <c r="B112">
        <v>75</v>
      </c>
      <c r="C112">
        <v>75</v>
      </c>
    </row>
    <row r="113" spans="1:3">
      <c r="A113" t="s">
        <v>14026</v>
      </c>
      <c r="B113">
        <v>0</v>
      </c>
    </row>
    <row r="114" spans="1:3">
      <c r="A114" t="s">
        <v>14027</v>
      </c>
      <c r="B114">
        <v>0</v>
      </c>
    </row>
    <row r="115" spans="1:3">
      <c r="A115" t="s">
        <v>14028</v>
      </c>
      <c r="B115">
        <v>0</v>
      </c>
    </row>
    <row r="116" spans="1:3">
      <c r="A116" t="s">
        <v>14029</v>
      </c>
      <c r="B116">
        <v>0</v>
      </c>
    </row>
    <row r="117" spans="1:3">
      <c r="A117" t="s">
        <v>14030</v>
      </c>
      <c r="B117">
        <v>36150</v>
      </c>
      <c r="C117">
        <v>89.039405822753906</v>
      </c>
    </row>
    <row r="118" spans="1:3">
      <c r="A118" t="s">
        <v>14031</v>
      </c>
      <c r="B118">
        <v>24350</v>
      </c>
      <c r="C118">
        <v>92.585548400878906</v>
      </c>
    </row>
    <row r="119" spans="1:3">
      <c r="A119" t="s">
        <v>14032</v>
      </c>
      <c r="B119">
        <v>3100</v>
      </c>
      <c r="C119">
        <v>79.4871826171875</v>
      </c>
    </row>
    <row r="120" spans="1:3">
      <c r="A120" t="s">
        <v>14033</v>
      </c>
      <c r="B120">
        <v>2350</v>
      </c>
      <c r="C120">
        <v>73.4375</v>
      </c>
    </row>
    <row r="121" spans="1:3">
      <c r="A121" t="s">
        <v>14034</v>
      </c>
      <c r="B121">
        <v>6350</v>
      </c>
      <c r="C121">
        <v>88.194442749023438</v>
      </c>
    </row>
    <row r="122" spans="1:3">
      <c r="A122" t="s">
        <v>14035</v>
      </c>
      <c r="B122">
        <v>23800</v>
      </c>
      <c r="C122">
        <v>81.786941528320313</v>
      </c>
    </row>
    <row r="123" spans="1:3">
      <c r="A123" t="s">
        <v>14036</v>
      </c>
      <c r="B123">
        <v>22050</v>
      </c>
      <c r="C123">
        <v>81.666664123535156</v>
      </c>
    </row>
    <row r="124" spans="1:3">
      <c r="A124" t="s">
        <v>14037</v>
      </c>
      <c r="B124">
        <v>7550</v>
      </c>
      <c r="C124">
        <v>81.182792663574219</v>
      </c>
    </row>
    <row r="125" spans="1:3">
      <c r="A125" t="s">
        <v>14038</v>
      </c>
      <c r="B125">
        <v>10475</v>
      </c>
      <c r="C125">
        <v>77.59259033203125</v>
      </c>
    </row>
    <row r="126" spans="1:3">
      <c r="A126" t="s">
        <v>14039</v>
      </c>
      <c r="B126">
        <v>7525</v>
      </c>
      <c r="C126">
        <v>89.583335876464844</v>
      </c>
    </row>
    <row r="127" spans="1:3">
      <c r="A127" t="s">
        <v>14040</v>
      </c>
      <c r="B127">
        <v>11275</v>
      </c>
      <c r="C127">
        <v>75.166664123535156</v>
      </c>
    </row>
    <row r="128" spans="1:3">
      <c r="A128" t="s">
        <v>14041</v>
      </c>
      <c r="B128">
        <v>11125</v>
      </c>
      <c r="C128">
        <v>75.168922424316406</v>
      </c>
    </row>
    <row r="129" spans="1:3">
      <c r="A129" t="s">
        <v>14042</v>
      </c>
      <c r="B129">
        <v>5750</v>
      </c>
      <c r="C129">
        <v>72.784812927246094</v>
      </c>
    </row>
    <row r="130" spans="1:3">
      <c r="A130" t="s">
        <v>14043</v>
      </c>
      <c r="B130">
        <v>9225</v>
      </c>
      <c r="C130">
        <v>73.800003051757813</v>
      </c>
    </row>
    <row r="131" spans="1:3">
      <c r="A131" t="s">
        <v>14044</v>
      </c>
      <c r="B131">
        <v>7725</v>
      </c>
      <c r="C131">
        <v>78.826530456542969</v>
      </c>
    </row>
    <row r="132" spans="1:3">
      <c r="A132" t="s">
        <v>14045</v>
      </c>
      <c r="B132">
        <v>2475</v>
      </c>
      <c r="C132">
        <v>70.714286804199219</v>
      </c>
    </row>
    <row r="133" spans="1:3">
      <c r="A133" t="s">
        <v>14046</v>
      </c>
      <c r="B133">
        <v>2475</v>
      </c>
      <c r="C133">
        <v>70.714286804199219</v>
      </c>
    </row>
    <row r="134" spans="1:3">
      <c r="A134" t="s">
        <v>14047</v>
      </c>
      <c r="B134">
        <v>2475</v>
      </c>
      <c r="C134">
        <v>70.714286804199219</v>
      </c>
    </row>
    <row r="135" spans="1:3">
      <c r="A135" t="s">
        <v>14048</v>
      </c>
      <c r="B135">
        <v>2475</v>
      </c>
      <c r="C135">
        <v>70.714286804199219</v>
      </c>
    </row>
    <row r="136" spans="1:3">
      <c r="A136" t="s">
        <v>14049</v>
      </c>
      <c r="B136">
        <v>2475</v>
      </c>
      <c r="C136">
        <v>70.714286804199219</v>
      </c>
    </row>
    <row r="137" spans="1:3">
      <c r="A137" t="s">
        <v>14050</v>
      </c>
      <c r="B137">
        <v>75</v>
      </c>
      <c r="C137">
        <v>75</v>
      </c>
    </row>
    <row r="138" spans="1:3">
      <c r="A138" t="s">
        <v>14051</v>
      </c>
      <c r="B138">
        <v>0</v>
      </c>
    </row>
    <row r="139" spans="1:3">
      <c r="A139" t="s">
        <v>14052</v>
      </c>
      <c r="B139">
        <v>0</v>
      </c>
    </row>
    <row r="140" spans="1:3">
      <c r="A140" t="s">
        <v>14053</v>
      </c>
      <c r="B140">
        <v>0</v>
      </c>
    </row>
    <row r="141" spans="1:3">
      <c r="A141" t="s">
        <v>14054</v>
      </c>
      <c r="B141">
        <v>0</v>
      </c>
    </row>
    <row r="142" spans="1:3">
      <c r="A142" t="s">
        <v>14055</v>
      </c>
      <c r="B142">
        <v>35825</v>
      </c>
      <c r="C142">
        <v>88.238914489746094</v>
      </c>
    </row>
    <row r="143" spans="1:3">
      <c r="A143" t="s">
        <v>14056</v>
      </c>
      <c r="B143">
        <v>24325</v>
      </c>
      <c r="C143">
        <v>92.490493774414063</v>
      </c>
    </row>
    <row r="144" spans="1:3">
      <c r="A144" t="s">
        <v>14057</v>
      </c>
      <c r="B144">
        <v>2775</v>
      </c>
      <c r="C144">
        <v>71.153846740722656</v>
      </c>
    </row>
    <row r="145" spans="1:3">
      <c r="A145" t="s">
        <v>14058</v>
      </c>
      <c r="B145">
        <v>2400</v>
      </c>
      <c r="C145">
        <v>75</v>
      </c>
    </row>
    <row r="146" spans="1:3">
      <c r="A146" t="s">
        <v>14059</v>
      </c>
      <c r="B146">
        <v>6325</v>
      </c>
      <c r="C146">
        <v>87.847221374511719</v>
      </c>
    </row>
    <row r="147" spans="1:3">
      <c r="A147" t="s">
        <v>14060</v>
      </c>
      <c r="B147">
        <v>24000</v>
      </c>
      <c r="C147">
        <v>82.474227905273438</v>
      </c>
    </row>
    <row r="148" spans="1:3">
      <c r="A148" t="s">
        <v>14061</v>
      </c>
      <c r="B148">
        <v>22200</v>
      </c>
      <c r="C148">
        <v>82.222221374511719</v>
      </c>
    </row>
    <row r="149" spans="1:3">
      <c r="A149" t="s">
        <v>14062</v>
      </c>
      <c r="B149">
        <v>7275</v>
      </c>
      <c r="C149">
        <v>78.225807189941406</v>
      </c>
    </row>
    <row r="150" spans="1:3">
      <c r="A150" t="s">
        <v>14063</v>
      </c>
      <c r="B150">
        <v>10975</v>
      </c>
      <c r="C150">
        <v>81.296295166015625</v>
      </c>
    </row>
    <row r="151" spans="1:3">
      <c r="A151" t="s">
        <v>14064</v>
      </c>
      <c r="B151">
        <v>7550</v>
      </c>
      <c r="C151">
        <v>89.880950927734375</v>
      </c>
    </row>
    <row r="152" spans="1:3">
      <c r="A152" t="s">
        <v>14065</v>
      </c>
      <c r="B152">
        <v>11125</v>
      </c>
      <c r="C152">
        <v>74.166664123535156</v>
      </c>
    </row>
    <row r="153" spans="1:3">
      <c r="A153" t="s">
        <v>14066</v>
      </c>
      <c r="B153">
        <v>10975</v>
      </c>
      <c r="C153">
        <v>74.155403137207031</v>
      </c>
    </row>
    <row r="154" spans="1:3">
      <c r="A154" t="s">
        <v>14067</v>
      </c>
      <c r="B154">
        <v>5225</v>
      </c>
      <c r="C154">
        <v>66.139244079589844</v>
      </c>
    </row>
    <row r="155" spans="1:3">
      <c r="A155" t="s">
        <v>14068</v>
      </c>
      <c r="B155">
        <v>9100</v>
      </c>
      <c r="C155">
        <v>72.800003051757813</v>
      </c>
    </row>
    <row r="156" spans="1:3">
      <c r="A156" t="s">
        <v>14069</v>
      </c>
      <c r="B156">
        <v>8075</v>
      </c>
      <c r="C156">
        <v>82.397956848144531</v>
      </c>
    </row>
    <row r="157" spans="1:3">
      <c r="A157" t="s">
        <v>14070</v>
      </c>
      <c r="B157">
        <v>2375</v>
      </c>
      <c r="C157">
        <v>67.857139587402344</v>
      </c>
    </row>
    <row r="158" spans="1:3">
      <c r="A158" t="s">
        <v>14071</v>
      </c>
      <c r="B158">
        <v>2375</v>
      </c>
      <c r="C158">
        <v>67.857139587402344</v>
      </c>
    </row>
    <row r="159" spans="1:3">
      <c r="A159" t="s">
        <v>14072</v>
      </c>
      <c r="B159">
        <v>2375</v>
      </c>
      <c r="C159">
        <v>67.857139587402344</v>
      </c>
    </row>
    <row r="160" spans="1:3">
      <c r="A160" t="s">
        <v>14073</v>
      </c>
      <c r="B160">
        <v>2375</v>
      </c>
      <c r="C160">
        <v>67.857139587402344</v>
      </c>
    </row>
    <row r="161" spans="1:3">
      <c r="A161" t="s">
        <v>14074</v>
      </c>
      <c r="B161">
        <v>2375</v>
      </c>
      <c r="C161">
        <v>67.857139587402344</v>
      </c>
    </row>
    <row r="162" spans="1:3">
      <c r="A162" t="s">
        <v>14075</v>
      </c>
      <c r="B162">
        <v>50</v>
      </c>
      <c r="C162">
        <v>50</v>
      </c>
    </row>
    <row r="163" spans="1:3">
      <c r="A163" t="s">
        <v>14076</v>
      </c>
      <c r="B163">
        <v>0</v>
      </c>
    </row>
    <row r="164" spans="1:3">
      <c r="A164" t="s">
        <v>14077</v>
      </c>
      <c r="B164">
        <v>0</v>
      </c>
    </row>
    <row r="165" spans="1:3">
      <c r="A165" t="s">
        <v>14078</v>
      </c>
      <c r="B165">
        <v>0</v>
      </c>
    </row>
    <row r="166" spans="1:3">
      <c r="A166" t="s">
        <v>14079</v>
      </c>
      <c r="B166">
        <v>0</v>
      </c>
    </row>
    <row r="167" spans="1:3">
      <c r="A167" t="s">
        <v>14080</v>
      </c>
      <c r="B167">
        <v>30125</v>
      </c>
      <c r="C167">
        <v>74.199508666992188</v>
      </c>
    </row>
    <row r="168" spans="1:3">
      <c r="A168" t="s">
        <v>14081</v>
      </c>
      <c r="B168">
        <v>20500</v>
      </c>
      <c r="C168">
        <v>77.946769714355469</v>
      </c>
    </row>
    <row r="169" spans="1:3">
      <c r="A169" t="s">
        <v>14082</v>
      </c>
      <c r="B169">
        <v>2275</v>
      </c>
      <c r="C169">
        <v>58.333332061767578</v>
      </c>
    </row>
    <row r="170" spans="1:3">
      <c r="A170" t="s">
        <v>14083</v>
      </c>
      <c r="B170">
        <v>2375</v>
      </c>
      <c r="C170">
        <v>74.21875</v>
      </c>
    </row>
    <row r="171" spans="1:3">
      <c r="A171" t="s">
        <v>14084</v>
      </c>
      <c r="B171">
        <v>4975</v>
      </c>
      <c r="C171">
        <v>69.097221374511719</v>
      </c>
    </row>
    <row r="172" spans="1:3">
      <c r="A172" t="s">
        <v>14085</v>
      </c>
      <c r="B172">
        <v>20275</v>
      </c>
      <c r="C172">
        <v>69.673538208007813</v>
      </c>
    </row>
    <row r="173" spans="1:3">
      <c r="A173" t="s">
        <v>14086</v>
      </c>
      <c r="B173">
        <v>18925</v>
      </c>
      <c r="C173">
        <v>70.09259033203125</v>
      </c>
    </row>
    <row r="174" spans="1:3">
      <c r="A174" t="s">
        <v>14087</v>
      </c>
      <c r="B174">
        <v>6000</v>
      </c>
      <c r="C174">
        <v>64.516128540039063</v>
      </c>
    </row>
    <row r="175" spans="1:3">
      <c r="A175" t="s">
        <v>14088</v>
      </c>
      <c r="B175">
        <v>9725</v>
      </c>
      <c r="C175">
        <v>72.037040710449219</v>
      </c>
    </row>
    <row r="176" spans="1:3">
      <c r="A176" t="s">
        <v>14089</v>
      </c>
      <c r="B176">
        <v>5900</v>
      </c>
      <c r="C176">
        <v>70.23809814453125</v>
      </c>
    </row>
    <row r="177" spans="1:3">
      <c r="A177" t="s">
        <v>14090</v>
      </c>
      <c r="B177">
        <v>8100</v>
      </c>
      <c r="C177">
        <v>54</v>
      </c>
    </row>
    <row r="178" spans="1:3">
      <c r="A178" t="s">
        <v>14091</v>
      </c>
      <c r="B178">
        <v>8050</v>
      </c>
      <c r="C178">
        <v>54.391891479492188</v>
      </c>
    </row>
    <row r="179" spans="1:3">
      <c r="A179" t="s">
        <v>14092</v>
      </c>
      <c r="B179">
        <v>4175</v>
      </c>
      <c r="C179">
        <v>52.848102569580078</v>
      </c>
    </row>
    <row r="180" spans="1:3">
      <c r="A180" t="s">
        <v>14093</v>
      </c>
      <c r="B180">
        <v>6700</v>
      </c>
      <c r="C180">
        <v>53.599998474121094</v>
      </c>
    </row>
    <row r="181" spans="1:3">
      <c r="A181" t="s">
        <v>14094</v>
      </c>
      <c r="B181">
        <v>5375</v>
      </c>
      <c r="C181">
        <v>54.846939086914063</v>
      </c>
    </row>
    <row r="182" spans="1:3">
      <c r="A182" t="s">
        <v>14095</v>
      </c>
      <c r="B182">
        <v>1575</v>
      </c>
      <c r="C182">
        <v>45</v>
      </c>
    </row>
    <row r="183" spans="1:3">
      <c r="A183" t="s">
        <v>14096</v>
      </c>
      <c r="B183">
        <v>1575</v>
      </c>
      <c r="C183">
        <v>45</v>
      </c>
    </row>
    <row r="184" spans="1:3">
      <c r="A184" t="s">
        <v>14097</v>
      </c>
      <c r="B184">
        <v>1575</v>
      </c>
      <c r="C184">
        <v>45</v>
      </c>
    </row>
    <row r="185" spans="1:3">
      <c r="A185" t="s">
        <v>14098</v>
      </c>
      <c r="B185">
        <v>1575</v>
      </c>
      <c r="C185">
        <v>45</v>
      </c>
    </row>
    <row r="186" spans="1:3">
      <c r="A186" t="s">
        <v>14099</v>
      </c>
      <c r="B186">
        <v>1575</v>
      </c>
      <c r="C186">
        <v>45</v>
      </c>
    </row>
    <row r="187" spans="1:3">
      <c r="A187" t="s">
        <v>14100</v>
      </c>
      <c r="B187">
        <v>75</v>
      </c>
      <c r="C187">
        <v>75</v>
      </c>
    </row>
    <row r="188" spans="1:3">
      <c r="A188" t="s">
        <v>14101</v>
      </c>
      <c r="B188">
        <v>0</v>
      </c>
    </row>
    <row r="189" spans="1:3">
      <c r="A189" t="s">
        <v>14102</v>
      </c>
      <c r="B189">
        <v>0</v>
      </c>
    </row>
    <row r="190" spans="1:3">
      <c r="A190" t="s">
        <v>14103</v>
      </c>
      <c r="B190">
        <v>0</v>
      </c>
    </row>
    <row r="191" spans="1:3">
      <c r="A191" t="s">
        <v>14104</v>
      </c>
      <c r="B191">
        <v>0</v>
      </c>
    </row>
    <row r="192" spans="1:3">
      <c r="A192" t="s">
        <v>14105</v>
      </c>
      <c r="B192">
        <v>32300</v>
      </c>
      <c r="C192">
        <v>79.556648254394531</v>
      </c>
    </row>
    <row r="193" spans="1:3">
      <c r="A193" t="s">
        <v>14106</v>
      </c>
      <c r="B193">
        <v>20375</v>
      </c>
      <c r="C193">
        <v>77.471481323242188</v>
      </c>
    </row>
    <row r="194" spans="1:3">
      <c r="A194" t="s">
        <v>14107</v>
      </c>
      <c r="B194">
        <v>3150</v>
      </c>
      <c r="C194">
        <v>80.769233703613281</v>
      </c>
    </row>
    <row r="195" spans="1:3">
      <c r="A195" t="s">
        <v>14108</v>
      </c>
      <c r="B195">
        <v>2725</v>
      </c>
      <c r="C195">
        <v>85.15625</v>
      </c>
    </row>
    <row r="196" spans="1:3">
      <c r="A196" t="s">
        <v>14109</v>
      </c>
      <c r="B196">
        <v>6050</v>
      </c>
      <c r="C196">
        <v>84.027778625488281</v>
      </c>
    </row>
    <row r="197" spans="1:3">
      <c r="A197" t="s">
        <v>14110</v>
      </c>
      <c r="B197">
        <v>21950</v>
      </c>
      <c r="C197">
        <v>75.429550170898438</v>
      </c>
    </row>
    <row r="198" spans="1:3">
      <c r="A198" t="s">
        <v>14111</v>
      </c>
      <c r="B198">
        <v>20125</v>
      </c>
      <c r="C198">
        <v>74.537040710449219</v>
      </c>
    </row>
    <row r="199" spans="1:3">
      <c r="A199" t="s">
        <v>14112</v>
      </c>
      <c r="B199">
        <v>6850</v>
      </c>
      <c r="C199">
        <v>73.655914306640625</v>
      </c>
    </row>
    <row r="200" spans="1:3">
      <c r="A200" t="s">
        <v>14113</v>
      </c>
      <c r="B200">
        <v>10300</v>
      </c>
      <c r="C200">
        <v>76.296295166015625</v>
      </c>
    </row>
    <row r="201" spans="1:3">
      <c r="A201" t="s">
        <v>14114</v>
      </c>
      <c r="B201">
        <v>6625</v>
      </c>
      <c r="C201">
        <v>78.869049072265625</v>
      </c>
    </row>
    <row r="202" spans="1:3">
      <c r="A202" t="s">
        <v>14115</v>
      </c>
      <c r="B202">
        <v>10625</v>
      </c>
      <c r="C202">
        <v>70.833335876464844</v>
      </c>
    </row>
    <row r="203" spans="1:3">
      <c r="A203" t="s">
        <v>14116</v>
      </c>
      <c r="B203">
        <v>10475</v>
      </c>
      <c r="C203">
        <v>70.777023315429688</v>
      </c>
    </row>
    <row r="204" spans="1:3">
      <c r="A204" t="s">
        <v>14117</v>
      </c>
      <c r="B204">
        <v>5400</v>
      </c>
      <c r="C204">
        <v>68.35443115234375</v>
      </c>
    </row>
    <row r="205" spans="1:3">
      <c r="A205" t="s">
        <v>14118</v>
      </c>
      <c r="B205">
        <v>8900</v>
      </c>
      <c r="C205">
        <v>71.199996948242188</v>
      </c>
    </row>
    <row r="206" spans="1:3">
      <c r="A206" t="s">
        <v>14119</v>
      </c>
      <c r="B206">
        <v>7100</v>
      </c>
      <c r="C206">
        <v>72.448982238769531</v>
      </c>
    </row>
    <row r="207" spans="1:3">
      <c r="A207" t="s">
        <v>14120</v>
      </c>
      <c r="B207">
        <v>2400</v>
      </c>
      <c r="C207">
        <v>68.571426391601563</v>
      </c>
    </row>
    <row r="208" spans="1:3">
      <c r="A208" t="s">
        <v>14121</v>
      </c>
      <c r="B208">
        <v>2400</v>
      </c>
      <c r="C208">
        <v>68.571426391601563</v>
      </c>
    </row>
    <row r="209" spans="1:3">
      <c r="A209" t="s">
        <v>14122</v>
      </c>
      <c r="B209">
        <v>2400</v>
      </c>
      <c r="C209">
        <v>68.571426391601563</v>
      </c>
    </row>
    <row r="210" spans="1:3">
      <c r="A210" t="s">
        <v>14123</v>
      </c>
      <c r="B210">
        <v>2400</v>
      </c>
      <c r="C210">
        <v>68.571426391601563</v>
      </c>
    </row>
    <row r="211" spans="1:3">
      <c r="A211" t="s">
        <v>14124</v>
      </c>
      <c r="B211">
        <v>2400</v>
      </c>
      <c r="C211">
        <v>68.571426391601563</v>
      </c>
    </row>
    <row r="212" spans="1:3">
      <c r="A212" t="s">
        <v>14125</v>
      </c>
      <c r="B212">
        <v>50</v>
      </c>
      <c r="C212">
        <v>50</v>
      </c>
    </row>
    <row r="213" spans="1:3">
      <c r="A213" t="s">
        <v>14126</v>
      </c>
      <c r="B213">
        <v>0</v>
      </c>
    </row>
    <row r="214" spans="1:3">
      <c r="A214" t="s">
        <v>14127</v>
      </c>
      <c r="B214">
        <v>0</v>
      </c>
    </row>
    <row r="215" spans="1:3">
      <c r="A215" t="s">
        <v>14128</v>
      </c>
      <c r="B215">
        <v>0</v>
      </c>
    </row>
    <row r="216" spans="1:3">
      <c r="A216" t="s">
        <v>14129</v>
      </c>
      <c r="B216">
        <v>0</v>
      </c>
    </row>
    <row r="217" spans="1:3">
      <c r="A217" t="s">
        <v>14130</v>
      </c>
      <c r="B217">
        <v>30250</v>
      </c>
      <c r="C217">
        <v>74.507392883300781</v>
      </c>
    </row>
    <row r="218" spans="1:3">
      <c r="A218" t="s">
        <v>14131</v>
      </c>
      <c r="B218">
        <v>18875</v>
      </c>
      <c r="C218">
        <v>71.768058776855469</v>
      </c>
    </row>
    <row r="219" spans="1:3">
      <c r="A219" t="s">
        <v>14132</v>
      </c>
      <c r="B219">
        <v>2975</v>
      </c>
      <c r="C219">
        <v>76.282051086425781</v>
      </c>
    </row>
    <row r="220" spans="1:3">
      <c r="A220" t="s">
        <v>14133</v>
      </c>
      <c r="B220">
        <v>2650</v>
      </c>
      <c r="C220">
        <v>82.8125</v>
      </c>
    </row>
    <row r="221" spans="1:3">
      <c r="A221" t="s">
        <v>14134</v>
      </c>
      <c r="B221">
        <v>5750</v>
      </c>
      <c r="C221">
        <v>79.861114501953125</v>
      </c>
    </row>
    <row r="222" spans="1:3">
      <c r="A222" t="s">
        <v>14135</v>
      </c>
      <c r="B222">
        <v>20325</v>
      </c>
      <c r="C222">
        <v>69.845359802246094</v>
      </c>
    </row>
    <row r="223" spans="1:3">
      <c r="A223" t="s">
        <v>14136</v>
      </c>
      <c r="B223">
        <v>18525</v>
      </c>
      <c r="C223">
        <v>68.611114501953125</v>
      </c>
    </row>
    <row r="224" spans="1:3">
      <c r="A224" t="s">
        <v>14137</v>
      </c>
      <c r="B224">
        <v>6300</v>
      </c>
      <c r="C224">
        <v>67.741935729980469</v>
      </c>
    </row>
    <row r="225" spans="1:3">
      <c r="A225" t="s">
        <v>14138</v>
      </c>
      <c r="B225">
        <v>9575</v>
      </c>
      <c r="C225">
        <v>70.925926208496094</v>
      </c>
    </row>
    <row r="226" spans="1:3">
      <c r="A226" t="s">
        <v>14139</v>
      </c>
      <c r="B226">
        <v>6250</v>
      </c>
      <c r="C226">
        <v>74.404762268066406</v>
      </c>
    </row>
    <row r="227" spans="1:3">
      <c r="A227" t="s">
        <v>14140</v>
      </c>
      <c r="B227">
        <v>9550</v>
      </c>
      <c r="C227">
        <v>63.666667938232422</v>
      </c>
    </row>
    <row r="228" spans="1:3">
      <c r="A228" t="s">
        <v>14141</v>
      </c>
      <c r="B228">
        <v>9400</v>
      </c>
      <c r="C228">
        <v>63.513511657714844</v>
      </c>
    </row>
    <row r="229" spans="1:3">
      <c r="A229" t="s">
        <v>14142</v>
      </c>
      <c r="B229">
        <v>4750</v>
      </c>
      <c r="C229">
        <v>60.126583099365234</v>
      </c>
    </row>
    <row r="230" spans="1:3">
      <c r="A230" t="s">
        <v>14143</v>
      </c>
      <c r="B230">
        <v>8100</v>
      </c>
      <c r="C230">
        <v>64.800003051757813</v>
      </c>
    </row>
    <row r="231" spans="1:3">
      <c r="A231" t="s">
        <v>14144</v>
      </c>
      <c r="B231">
        <v>6400</v>
      </c>
      <c r="C231">
        <v>65.306121826171875</v>
      </c>
    </row>
    <row r="232" spans="1:3">
      <c r="A232" t="s">
        <v>14145</v>
      </c>
      <c r="B232">
        <v>2075</v>
      </c>
      <c r="C232">
        <v>59.285713195800781</v>
      </c>
    </row>
    <row r="233" spans="1:3">
      <c r="A233" t="s">
        <v>14146</v>
      </c>
      <c r="B233">
        <v>2075</v>
      </c>
      <c r="C233">
        <v>59.285713195800781</v>
      </c>
    </row>
    <row r="234" spans="1:3">
      <c r="A234" t="s">
        <v>14147</v>
      </c>
      <c r="B234">
        <v>2075</v>
      </c>
      <c r="C234">
        <v>59.285713195800781</v>
      </c>
    </row>
    <row r="235" spans="1:3">
      <c r="A235" t="s">
        <v>14148</v>
      </c>
      <c r="B235">
        <v>2075</v>
      </c>
      <c r="C235">
        <v>59.285713195800781</v>
      </c>
    </row>
    <row r="236" spans="1:3">
      <c r="A236" t="s">
        <v>14149</v>
      </c>
      <c r="B236">
        <v>2075</v>
      </c>
      <c r="C236">
        <v>59.285713195800781</v>
      </c>
    </row>
    <row r="237" spans="1:3">
      <c r="A237" t="s">
        <v>14150</v>
      </c>
      <c r="B237">
        <v>75</v>
      </c>
      <c r="C237">
        <v>75</v>
      </c>
    </row>
    <row r="238" spans="1:3">
      <c r="A238" t="s">
        <v>14151</v>
      </c>
      <c r="B238">
        <v>0</v>
      </c>
    </row>
    <row r="239" spans="1:3">
      <c r="A239" t="s">
        <v>14152</v>
      </c>
      <c r="B239">
        <v>0</v>
      </c>
    </row>
    <row r="240" spans="1:3">
      <c r="A240" t="s">
        <v>14153</v>
      </c>
      <c r="B240">
        <v>0</v>
      </c>
    </row>
    <row r="241" spans="1:3">
      <c r="A241" t="s">
        <v>14154</v>
      </c>
      <c r="B241">
        <v>0</v>
      </c>
    </row>
    <row r="242" spans="1:3">
      <c r="A242" t="s">
        <v>14155</v>
      </c>
      <c r="B242">
        <v>36250</v>
      </c>
      <c r="C242">
        <v>89.285713195800781</v>
      </c>
    </row>
    <row r="243" spans="1:3">
      <c r="A243" t="s">
        <v>14156</v>
      </c>
      <c r="B243">
        <v>23500</v>
      </c>
      <c r="C243">
        <v>89.353614807128906</v>
      </c>
    </row>
    <row r="244" spans="1:3">
      <c r="A244" t="s">
        <v>14157</v>
      </c>
      <c r="B244">
        <v>3425</v>
      </c>
      <c r="C244">
        <v>87.820510864257813</v>
      </c>
    </row>
    <row r="245" spans="1:3">
      <c r="A245" t="s">
        <v>14158</v>
      </c>
      <c r="B245">
        <v>2900</v>
      </c>
      <c r="C245">
        <v>90.625</v>
      </c>
    </row>
    <row r="246" spans="1:3">
      <c r="A246" t="s">
        <v>14159</v>
      </c>
      <c r="B246">
        <v>6425</v>
      </c>
      <c r="C246">
        <v>89.236114501953125</v>
      </c>
    </row>
    <row r="247" spans="1:3">
      <c r="A247" t="s">
        <v>14160</v>
      </c>
      <c r="B247">
        <v>25550</v>
      </c>
      <c r="C247">
        <v>87.800689697265625</v>
      </c>
    </row>
    <row r="248" spans="1:3">
      <c r="A248" t="s">
        <v>14161</v>
      </c>
      <c r="B248">
        <v>23475</v>
      </c>
      <c r="C248">
        <v>86.944442749023438</v>
      </c>
    </row>
    <row r="249" spans="1:3">
      <c r="A249" t="s">
        <v>14162</v>
      </c>
      <c r="B249">
        <v>8175</v>
      </c>
      <c r="C249">
        <v>87.903228759765625</v>
      </c>
    </row>
    <row r="250" spans="1:3">
      <c r="A250" t="s">
        <v>14163</v>
      </c>
      <c r="B250">
        <v>11900</v>
      </c>
      <c r="C250">
        <v>88.148147583007813</v>
      </c>
    </row>
    <row r="251" spans="1:3">
      <c r="A251" t="s">
        <v>14164</v>
      </c>
      <c r="B251">
        <v>7550</v>
      </c>
      <c r="C251">
        <v>89.880950927734375</v>
      </c>
    </row>
    <row r="252" spans="1:3">
      <c r="A252" t="s">
        <v>14165</v>
      </c>
      <c r="B252">
        <v>12600</v>
      </c>
      <c r="C252">
        <v>84</v>
      </c>
    </row>
    <row r="253" spans="1:3">
      <c r="A253" t="s">
        <v>14166</v>
      </c>
      <c r="B253">
        <v>12400</v>
      </c>
      <c r="C253">
        <v>83.783782958984375</v>
      </c>
    </row>
    <row r="254" spans="1:3">
      <c r="A254" t="s">
        <v>14167</v>
      </c>
      <c r="B254">
        <v>6500</v>
      </c>
      <c r="C254">
        <v>82.278480529785156</v>
      </c>
    </row>
    <row r="255" spans="1:3">
      <c r="A255" t="s">
        <v>14168</v>
      </c>
      <c r="B255">
        <v>10500</v>
      </c>
      <c r="C255">
        <v>84</v>
      </c>
    </row>
    <row r="256" spans="1:3">
      <c r="A256" t="s">
        <v>14169</v>
      </c>
      <c r="B256">
        <v>8400</v>
      </c>
      <c r="C256">
        <v>85.714286804199219</v>
      </c>
    </row>
    <row r="257" spans="1:3">
      <c r="A257" t="s">
        <v>14170</v>
      </c>
      <c r="B257">
        <v>2700</v>
      </c>
      <c r="C257">
        <v>77.142860412597656</v>
      </c>
    </row>
    <row r="258" spans="1:3">
      <c r="A258" t="s">
        <v>14171</v>
      </c>
      <c r="B258">
        <v>2700</v>
      </c>
      <c r="C258">
        <v>77.142860412597656</v>
      </c>
    </row>
    <row r="259" spans="1:3">
      <c r="A259" t="s">
        <v>14172</v>
      </c>
      <c r="B259">
        <v>2700</v>
      </c>
      <c r="C259">
        <v>77.142860412597656</v>
      </c>
    </row>
    <row r="260" spans="1:3">
      <c r="A260" t="s">
        <v>14173</v>
      </c>
      <c r="B260">
        <v>2700</v>
      </c>
      <c r="C260">
        <v>77.142860412597656</v>
      </c>
    </row>
    <row r="261" spans="1:3">
      <c r="A261" t="s">
        <v>14174</v>
      </c>
      <c r="B261">
        <v>2700</v>
      </c>
      <c r="C261">
        <v>77.142860412597656</v>
      </c>
    </row>
    <row r="262" spans="1:3">
      <c r="A262" t="s">
        <v>14175</v>
      </c>
      <c r="B262">
        <v>75</v>
      </c>
      <c r="C262">
        <v>75</v>
      </c>
    </row>
    <row r="263" spans="1:3">
      <c r="A263" t="s">
        <v>14176</v>
      </c>
      <c r="B263">
        <v>0</v>
      </c>
    </row>
    <row r="264" spans="1:3">
      <c r="A264" t="s">
        <v>14177</v>
      </c>
      <c r="B264">
        <v>0</v>
      </c>
    </row>
    <row r="265" spans="1:3">
      <c r="A265" t="s">
        <v>14178</v>
      </c>
      <c r="B265">
        <v>0</v>
      </c>
    </row>
    <row r="266" spans="1:3">
      <c r="A266" t="s">
        <v>14179</v>
      </c>
      <c r="B266">
        <v>0</v>
      </c>
    </row>
    <row r="267" spans="1:3">
      <c r="A267" t="s">
        <v>14180</v>
      </c>
      <c r="B267">
        <v>32250</v>
      </c>
      <c r="C267">
        <v>79.433494567871094</v>
      </c>
    </row>
    <row r="268" spans="1:3">
      <c r="A268" t="s">
        <v>14181</v>
      </c>
      <c r="B268">
        <v>20325</v>
      </c>
      <c r="C268">
        <v>77.2813720703125</v>
      </c>
    </row>
    <row r="269" spans="1:3">
      <c r="A269" t="s">
        <v>14182</v>
      </c>
      <c r="B269">
        <v>3150</v>
      </c>
      <c r="C269">
        <v>80.769233703613281</v>
      </c>
    </row>
    <row r="270" spans="1:3">
      <c r="A270" t="s">
        <v>14183</v>
      </c>
      <c r="B270">
        <v>2800</v>
      </c>
      <c r="C270">
        <v>87.5</v>
      </c>
    </row>
    <row r="271" spans="1:3">
      <c r="A271" t="s">
        <v>14184</v>
      </c>
      <c r="B271">
        <v>5975</v>
      </c>
      <c r="C271">
        <v>82.986114501953125</v>
      </c>
    </row>
    <row r="272" spans="1:3">
      <c r="A272" t="s">
        <v>14185</v>
      </c>
      <c r="B272">
        <v>21950</v>
      </c>
      <c r="C272">
        <v>75.429550170898438</v>
      </c>
    </row>
    <row r="273" spans="1:3">
      <c r="A273" t="s">
        <v>14186</v>
      </c>
      <c r="B273">
        <v>20175</v>
      </c>
      <c r="C273">
        <v>74.722221374511719</v>
      </c>
    </row>
    <row r="274" spans="1:3">
      <c r="A274" t="s">
        <v>14187</v>
      </c>
      <c r="B274">
        <v>6825</v>
      </c>
      <c r="C274">
        <v>73.387100219726563</v>
      </c>
    </row>
    <row r="275" spans="1:3">
      <c r="A275" t="s">
        <v>14188</v>
      </c>
      <c r="B275">
        <v>10325</v>
      </c>
      <c r="C275">
        <v>76.481483459472656</v>
      </c>
    </row>
    <row r="276" spans="1:3">
      <c r="A276" t="s">
        <v>14189</v>
      </c>
      <c r="B276">
        <v>6575</v>
      </c>
      <c r="C276">
        <v>78.273811340332031</v>
      </c>
    </row>
    <row r="277" spans="1:3">
      <c r="A277" t="s">
        <v>14190</v>
      </c>
      <c r="B277">
        <v>10575</v>
      </c>
      <c r="C277">
        <v>70.5</v>
      </c>
    </row>
    <row r="278" spans="1:3">
      <c r="A278" t="s">
        <v>14191</v>
      </c>
      <c r="B278">
        <v>10425</v>
      </c>
      <c r="C278">
        <v>70.439186096191406</v>
      </c>
    </row>
    <row r="279" spans="1:3">
      <c r="A279" t="s">
        <v>14192</v>
      </c>
      <c r="B279">
        <v>5375</v>
      </c>
      <c r="C279">
        <v>68.037971496582031</v>
      </c>
    </row>
    <row r="280" spans="1:3">
      <c r="A280" t="s">
        <v>14193</v>
      </c>
      <c r="B280">
        <v>8875</v>
      </c>
      <c r="C280">
        <v>71</v>
      </c>
    </row>
    <row r="281" spans="1:3">
      <c r="A281" t="s">
        <v>14194</v>
      </c>
      <c r="B281">
        <v>7050</v>
      </c>
      <c r="C281">
        <v>71.938774108886719</v>
      </c>
    </row>
    <row r="282" spans="1:3">
      <c r="A282" t="s">
        <v>14195</v>
      </c>
      <c r="B282">
        <v>2375</v>
      </c>
      <c r="C282">
        <v>67.857139587402344</v>
      </c>
    </row>
    <row r="283" spans="1:3">
      <c r="A283" t="s">
        <v>14196</v>
      </c>
      <c r="B283">
        <v>2375</v>
      </c>
      <c r="C283">
        <v>67.857139587402344</v>
      </c>
    </row>
    <row r="284" spans="1:3">
      <c r="A284" t="s">
        <v>14197</v>
      </c>
      <c r="B284">
        <v>2375</v>
      </c>
      <c r="C284">
        <v>67.857139587402344</v>
      </c>
    </row>
    <row r="285" spans="1:3">
      <c r="A285" t="s">
        <v>14198</v>
      </c>
      <c r="B285">
        <v>2375</v>
      </c>
      <c r="C285">
        <v>67.857139587402344</v>
      </c>
    </row>
    <row r="286" spans="1:3">
      <c r="A286" t="s">
        <v>14199</v>
      </c>
      <c r="B286">
        <v>2375</v>
      </c>
      <c r="C286">
        <v>67.857139587402344</v>
      </c>
    </row>
    <row r="287" spans="1:3">
      <c r="A287" t="s">
        <v>14200</v>
      </c>
      <c r="B287">
        <v>75</v>
      </c>
      <c r="C287">
        <v>75</v>
      </c>
    </row>
    <row r="288" spans="1:3">
      <c r="A288" t="s">
        <v>14201</v>
      </c>
      <c r="B288">
        <v>0</v>
      </c>
    </row>
    <row r="289" spans="1:3">
      <c r="A289" t="s">
        <v>14202</v>
      </c>
      <c r="B289">
        <v>0</v>
      </c>
    </row>
    <row r="290" spans="1:3">
      <c r="A290" t="s">
        <v>14203</v>
      </c>
      <c r="B290">
        <v>0</v>
      </c>
    </row>
    <row r="291" spans="1:3">
      <c r="A291" t="s">
        <v>14204</v>
      </c>
      <c r="B291">
        <v>0</v>
      </c>
    </row>
    <row r="292" spans="1:3">
      <c r="A292" t="s">
        <v>14205</v>
      </c>
      <c r="B292">
        <v>29975</v>
      </c>
      <c r="C292">
        <v>73.830047607421875</v>
      </c>
    </row>
    <row r="293" spans="1:3">
      <c r="A293" t="s">
        <v>14206</v>
      </c>
      <c r="B293">
        <v>18750</v>
      </c>
      <c r="C293">
        <v>71.292778015136719</v>
      </c>
    </row>
    <row r="294" spans="1:3">
      <c r="A294" t="s">
        <v>14207</v>
      </c>
      <c r="B294">
        <v>2925</v>
      </c>
      <c r="C294">
        <v>75</v>
      </c>
    </row>
    <row r="295" spans="1:3">
      <c r="A295" t="s">
        <v>14208</v>
      </c>
      <c r="B295">
        <v>2725</v>
      </c>
      <c r="C295">
        <v>85.15625</v>
      </c>
    </row>
    <row r="296" spans="1:3">
      <c r="A296" t="s">
        <v>14209</v>
      </c>
      <c r="B296">
        <v>5575</v>
      </c>
      <c r="C296">
        <v>77.430557250976563</v>
      </c>
    </row>
    <row r="297" spans="1:3">
      <c r="A297" t="s">
        <v>14210</v>
      </c>
      <c r="B297">
        <v>19625</v>
      </c>
      <c r="C297">
        <v>67.439865112304688</v>
      </c>
    </row>
    <row r="298" spans="1:3">
      <c r="A298" t="s">
        <v>14211</v>
      </c>
      <c r="B298">
        <v>18025</v>
      </c>
      <c r="C298">
        <v>66.759262084960938</v>
      </c>
    </row>
    <row r="299" spans="1:3">
      <c r="A299" t="s">
        <v>14212</v>
      </c>
      <c r="B299">
        <v>5975</v>
      </c>
      <c r="C299">
        <v>64.247314453125</v>
      </c>
    </row>
    <row r="300" spans="1:3">
      <c r="A300" t="s">
        <v>14213</v>
      </c>
      <c r="B300">
        <v>9375</v>
      </c>
      <c r="C300">
        <v>69.444442749023438</v>
      </c>
    </row>
    <row r="301" spans="1:3">
      <c r="A301" t="s">
        <v>14214</v>
      </c>
      <c r="B301">
        <v>5875</v>
      </c>
      <c r="C301">
        <v>69.940475463867188</v>
      </c>
    </row>
    <row r="302" spans="1:3">
      <c r="A302" t="s">
        <v>14215</v>
      </c>
      <c r="B302">
        <v>9150</v>
      </c>
      <c r="C302">
        <v>61</v>
      </c>
    </row>
    <row r="303" spans="1:3">
      <c r="A303" t="s">
        <v>14216</v>
      </c>
      <c r="B303">
        <v>9000</v>
      </c>
      <c r="C303">
        <v>60.810810089111328</v>
      </c>
    </row>
    <row r="304" spans="1:3">
      <c r="A304" t="s">
        <v>14217</v>
      </c>
      <c r="B304">
        <v>4600</v>
      </c>
      <c r="C304">
        <v>58.227848052978516</v>
      </c>
    </row>
    <row r="305" spans="1:3">
      <c r="A305" t="s">
        <v>14218</v>
      </c>
      <c r="B305">
        <v>7775</v>
      </c>
      <c r="C305">
        <v>62.200000762939453</v>
      </c>
    </row>
    <row r="306" spans="1:3">
      <c r="A306" t="s">
        <v>14219</v>
      </c>
      <c r="B306">
        <v>6075</v>
      </c>
      <c r="C306">
        <v>61.989795684814453</v>
      </c>
    </row>
    <row r="307" spans="1:3">
      <c r="A307" t="s">
        <v>14220</v>
      </c>
      <c r="B307">
        <v>1825</v>
      </c>
      <c r="C307">
        <v>52.142856597900391</v>
      </c>
    </row>
    <row r="308" spans="1:3">
      <c r="A308" t="s">
        <v>14221</v>
      </c>
      <c r="B308">
        <v>1825</v>
      </c>
      <c r="C308">
        <v>52.142856597900391</v>
      </c>
    </row>
    <row r="309" spans="1:3">
      <c r="A309" t="s">
        <v>14222</v>
      </c>
      <c r="B309">
        <v>1825</v>
      </c>
      <c r="C309">
        <v>52.142856597900391</v>
      </c>
    </row>
    <row r="310" spans="1:3">
      <c r="A310" t="s">
        <v>14223</v>
      </c>
      <c r="B310">
        <v>1825</v>
      </c>
      <c r="C310">
        <v>52.142856597900391</v>
      </c>
    </row>
    <row r="311" spans="1:3">
      <c r="A311" t="s">
        <v>14224</v>
      </c>
      <c r="B311">
        <v>1825</v>
      </c>
      <c r="C311">
        <v>52.142856597900391</v>
      </c>
    </row>
    <row r="312" spans="1:3">
      <c r="A312" t="s">
        <v>14225</v>
      </c>
      <c r="B312">
        <v>75</v>
      </c>
      <c r="C312">
        <v>75</v>
      </c>
    </row>
    <row r="313" spans="1:3">
      <c r="A313" t="s">
        <v>14226</v>
      </c>
      <c r="B313">
        <v>0</v>
      </c>
    </row>
    <row r="314" spans="1:3">
      <c r="A314" t="s">
        <v>14227</v>
      </c>
      <c r="B314">
        <v>0</v>
      </c>
    </row>
    <row r="315" spans="1:3">
      <c r="A315" t="s">
        <v>14228</v>
      </c>
      <c r="B315">
        <v>0</v>
      </c>
    </row>
    <row r="316" spans="1:3">
      <c r="A316" t="s">
        <v>14229</v>
      </c>
      <c r="B316">
        <v>0</v>
      </c>
    </row>
    <row r="317" spans="1:3">
      <c r="A317" t="s">
        <v>14230</v>
      </c>
      <c r="B317">
        <v>29000</v>
      </c>
      <c r="C317">
        <v>71.428573608398438</v>
      </c>
    </row>
    <row r="318" spans="1:3">
      <c r="A318" t="s">
        <v>14231</v>
      </c>
      <c r="B318">
        <v>18350</v>
      </c>
      <c r="C318">
        <v>69.771865844726563</v>
      </c>
    </row>
    <row r="319" spans="1:3">
      <c r="A319" t="s">
        <v>14232</v>
      </c>
      <c r="B319">
        <v>2525</v>
      </c>
      <c r="C319">
        <v>64.74359130859375</v>
      </c>
    </row>
    <row r="320" spans="1:3">
      <c r="A320" t="s">
        <v>14233</v>
      </c>
      <c r="B320">
        <v>2675</v>
      </c>
      <c r="C320">
        <v>83.59375</v>
      </c>
    </row>
    <row r="321" spans="1:3">
      <c r="A321" t="s">
        <v>14234</v>
      </c>
      <c r="B321">
        <v>5450</v>
      </c>
      <c r="C321">
        <v>75.694442749023438</v>
      </c>
    </row>
    <row r="322" spans="1:3">
      <c r="A322" t="s">
        <v>14235</v>
      </c>
      <c r="B322">
        <v>19325</v>
      </c>
      <c r="C322">
        <v>66.408935546875</v>
      </c>
    </row>
    <row r="323" spans="1:3">
      <c r="A323" t="s">
        <v>14236</v>
      </c>
      <c r="B323">
        <v>17750</v>
      </c>
      <c r="C323">
        <v>65.740737915039063</v>
      </c>
    </row>
    <row r="324" spans="1:3">
      <c r="A324" t="s">
        <v>14237</v>
      </c>
      <c r="B324">
        <v>5975</v>
      </c>
      <c r="C324">
        <v>64.247314453125</v>
      </c>
    </row>
    <row r="325" spans="1:3">
      <c r="A325" t="s">
        <v>14238</v>
      </c>
      <c r="B325">
        <v>9200</v>
      </c>
      <c r="C325">
        <v>68.148147583007813</v>
      </c>
    </row>
    <row r="326" spans="1:3">
      <c r="A326" t="s">
        <v>14239</v>
      </c>
      <c r="B326">
        <v>5725</v>
      </c>
      <c r="C326">
        <v>68.154762268066406</v>
      </c>
    </row>
    <row r="327" spans="1:3">
      <c r="A327" t="s">
        <v>14240</v>
      </c>
      <c r="B327">
        <v>9025</v>
      </c>
      <c r="C327">
        <v>60.166667938232422</v>
      </c>
    </row>
    <row r="328" spans="1:3">
      <c r="A328" t="s">
        <v>14241</v>
      </c>
      <c r="B328">
        <v>8875</v>
      </c>
      <c r="C328">
        <v>59.966217041015625</v>
      </c>
    </row>
    <row r="329" spans="1:3">
      <c r="A329" t="s">
        <v>14242</v>
      </c>
      <c r="B329">
        <v>4550</v>
      </c>
      <c r="C329">
        <v>57.594936370849609</v>
      </c>
    </row>
    <row r="330" spans="1:3">
      <c r="A330" t="s">
        <v>14243</v>
      </c>
      <c r="B330">
        <v>7625</v>
      </c>
      <c r="C330">
        <v>61</v>
      </c>
    </row>
    <row r="331" spans="1:3">
      <c r="A331" t="s">
        <v>14244</v>
      </c>
      <c r="B331">
        <v>6025</v>
      </c>
      <c r="C331">
        <v>61.479591369628906</v>
      </c>
    </row>
    <row r="332" spans="1:3">
      <c r="A332" t="s">
        <v>14245</v>
      </c>
      <c r="B332">
        <v>1825</v>
      </c>
      <c r="C332">
        <v>52.142856597900391</v>
      </c>
    </row>
    <row r="333" spans="1:3">
      <c r="A333" t="s">
        <v>14246</v>
      </c>
      <c r="B333">
        <v>1825</v>
      </c>
      <c r="C333">
        <v>52.142856597900391</v>
      </c>
    </row>
    <row r="334" spans="1:3">
      <c r="A334" t="s">
        <v>14247</v>
      </c>
      <c r="B334">
        <v>1825</v>
      </c>
      <c r="C334">
        <v>52.142856597900391</v>
      </c>
    </row>
    <row r="335" spans="1:3">
      <c r="A335" t="s">
        <v>14248</v>
      </c>
      <c r="B335">
        <v>1825</v>
      </c>
      <c r="C335">
        <v>52.142856597900391</v>
      </c>
    </row>
    <row r="336" spans="1:3">
      <c r="A336" t="s">
        <v>14249</v>
      </c>
      <c r="B336">
        <v>1825</v>
      </c>
      <c r="C336">
        <v>52.142856597900391</v>
      </c>
    </row>
    <row r="337" spans="1:3">
      <c r="A337" t="s">
        <v>14250</v>
      </c>
      <c r="B337">
        <v>25</v>
      </c>
      <c r="C337">
        <v>25</v>
      </c>
    </row>
    <row r="338" spans="1:3">
      <c r="A338" t="s">
        <v>14251</v>
      </c>
      <c r="B338">
        <v>0</v>
      </c>
    </row>
    <row r="339" spans="1:3">
      <c r="A339" t="s">
        <v>14252</v>
      </c>
      <c r="B339">
        <v>0</v>
      </c>
    </row>
    <row r="340" spans="1:3">
      <c r="A340" t="s">
        <v>14253</v>
      </c>
      <c r="B340">
        <v>0</v>
      </c>
    </row>
    <row r="341" spans="1:3">
      <c r="A341" t="s">
        <v>14254</v>
      </c>
      <c r="B341">
        <v>0</v>
      </c>
    </row>
    <row r="342" spans="1:3">
      <c r="A342" t="s">
        <v>14255</v>
      </c>
      <c r="B342">
        <v>27575</v>
      </c>
      <c r="C342">
        <v>67.918716430664063</v>
      </c>
    </row>
    <row r="343" spans="1:3">
      <c r="A343" t="s">
        <v>14256</v>
      </c>
      <c r="B343">
        <v>17425</v>
      </c>
      <c r="C343">
        <v>66.254753112792969</v>
      </c>
    </row>
    <row r="344" spans="1:3">
      <c r="A344" t="s">
        <v>14257</v>
      </c>
      <c r="B344">
        <v>2350</v>
      </c>
      <c r="C344">
        <v>60.25640869140625</v>
      </c>
    </row>
    <row r="345" spans="1:3">
      <c r="A345" t="s">
        <v>14258</v>
      </c>
      <c r="B345">
        <v>2650</v>
      </c>
      <c r="C345">
        <v>82.8125</v>
      </c>
    </row>
    <row r="346" spans="1:3">
      <c r="A346" t="s">
        <v>14259</v>
      </c>
      <c r="B346">
        <v>5150</v>
      </c>
      <c r="C346">
        <v>71.527778625488281</v>
      </c>
    </row>
    <row r="347" spans="1:3">
      <c r="A347" t="s">
        <v>14260</v>
      </c>
      <c r="B347">
        <v>17725</v>
      </c>
      <c r="C347">
        <v>60.910652160644531</v>
      </c>
    </row>
    <row r="348" spans="1:3">
      <c r="A348" t="s">
        <v>14261</v>
      </c>
      <c r="B348">
        <v>16125</v>
      </c>
      <c r="C348">
        <v>59.722221374511719</v>
      </c>
    </row>
    <row r="349" spans="1:3">
      <c r="A349" t="s">
        <v>14262</v>
      </c>
      <c r="B349">
        <v>5425</v>
      </c>
      <c r="C349">
        <v>58.333332061767578</v>
      </c>
    </row>
    <row r="350" spans="1:3">
      <c r="A350" t="s">
        <v>14263</v>
      </c>
      <c r="B350">
        <v>8575</v>
      </c>
      <c r="C350">
        <v>63.518520355224609</v>
      </c>
    </row>
    <row r="351" spans="1:3">
      <c r="A351" t="s">
        <v>14264</v>
      </c>
      <c r="B351">
        <v>5325</v>
      </c>
      <c r="C351">
        <v>63.392856597900391</v>
      </c>
    </row>
    <row r="352" spans="1:3">
      <c r="A352" t="s">
        <v>14265</v>
      </c>
      <c r="B352">
        <v>8075</v>
      </c>
      <c r="C352">
        <v>53.833332061767578</v>
      </c>
    </row>
    <row r="353" spans="1:3">
      <c r="A353" t="s">
        <v>14266</v>
      </c>
      <c r="B353">
        <v>7925</v>
      </c>
      <c r="C353">
        <v>53.547298431396484</v>
      </c>
    </row>
    <row r="354" spans="1:3">
      <c r="A354" t="s">
        <v>14267</v>
      </c>
      <c r="B354">
        <v>4000</v>
      </c>
      <c r="C354">
        <v>50.632911682128906</v>
      </c>
    </row>
    <row r="355" spans="1:3">
      <c r="A355" t="s">
        <v>14268</v>
      </c>
      <c r="B355">
        <v>6775</v>
      </c>
      <c r="C355">
        <v>54.200000762939453</v>
      </c>
    </row>
    <row r="356" spans="1:3">
      <c r="A356" t="s">
        <v>14269</v>
      </c>
      <c r="B356">
        <v>5525</v>
      </c>
      <c r="C356">
        <v>56.377552032470703</v>
      </c>
    </row>
    <row r="357" spans="1:3">
      <c r="A357" t="s">
        <v>14270</v>
      </c>
      <c r="B357">
        <v>1725</v>
      </c>
      <c r="C357">
        <v>49.285713195800781</v>
      </c>
    </row>
    <row r="358" spans="1:3">
      <c r="A358" t="s">
        <v>14271</v>
      </c>
      <c r="B358">
        <v>1725</v>
      </c>
      <c r="C358">
        <v>49.285713195800781</v>
      </c>
    </row>
    <row r="359" spans="1:3">
      <c r="A359" t="s">
        <v>14272</v>
      </c>
      <c r="B359">
        <v>1725</v>
      </c>
      <c r="C359">
        <v>49.285713195800781</v>
      </c>
    </row>
    <row r="360" spans="1:3">
      <c r="A360" t="s">
        <v>14273</v>
      </c>
      <c r="B360">
        <v>1725</v>
      </c>
      <c r="C360">
        <v>49.285713195800781</v>
      </c>
    </row>
    <row r="361" spans="1:3">
      <c r="A361" t="s">
        <v>14274</v>
      </c>
      <c r="B361">
        <v>1725</v>
      </c>
      <c r="C361">
        <v>49.285713195800781</v>
      </c>
    </row>
    <row r="362" spans="1:3">
      <c r="A362" t="s">
        <v>14275</v>
      </c>
      <c r="B362">
        <v>75</v>
      </c>
      <c r="C362">
        <v>75</v>
      </c>
    </row>
    <row r="363" spans="1:3">
      <c r="A363" t="s">
        <v>14276</v>
      </c>
      <c r="B363">
        <v>0</v>
      </c>
    </row>
    <row r="364" spans="1:3">
      <c r="A364" t="s">
        <v>14277</v>
      </c>
      <c r="B364">
        <v>0</v>
      </c>
    </row>
    <row r="365" spans="1:3">
      <c r="A365" t="s">
        <v>14278</v>
      </c>
      <c r="B365">
        <v>0</v>
      </c>
    </row>
    <row r="366" spans="1:3">
      <c r="A366" t="s">
        <v>14279</v>
      </c>
      <c r="B366">
        <v>0</v>
      </c>
    </row>
    <row r="367" spans="1:3">
      <c r="A367" t="s">
        <v>14280</v>
      </c>
      <c r="B367">
        <v>31525</v>
      </c>
      <c r="C367">
        <v>77.647781372070313</v>
      </c>
    </row>
    <row r="368" spans="1:3">
      <c r="A368" t="s">
        <v>14281</v>
      </c>
      <c r="B368">
        <v>20325</v>
      </c>
      <c r="C368">
        <v>77.2813720703125</v>
      </c>
    </row>
    <row r="369" spans="1:3">
      <c r="A369" t="s">
        <v>14282</v>
      </c>
      <c r="B369">
        <v>2725</v>
      </c>
      <c r="C369">
        <v>69.871795654296875</v>
      </c>
    </row>
    <row r="370" spans="1:3">
      <c r="A370" t="s">
        <v>14283</v>
      </c>
      <c r="B370">
        <v>2775</v>
      </c>
      <c r="C370">
        <v>86.71875</v>
      </c>
    </row>
    <row r="371" spans="1:3">
      <c r="A371" t="s">
        <v>14284</v>
      </c>
      <c r="B371">
        <v>5700</v>
      </c>
      <c r="C371">
        <v>79.166664123535156</v>
      </c>
    </row>
    <row r="372" spans="1:3">
      <c r="A372" t="s">
        <v>14285</v>
      </c>
      <c r="B372">
        <v>20800</v>
      </c>
      <c r="C372">
        <v>71.4776611328125</v>
      </c>
    </row>
    <row r="373" spans="1:3">
      <c r="A373" t="s">
        <v>14286</v>
      </c>
      <c r="B373">
        <v>19175</v>
      </c>
      <c r="C373">
        <v>71.018516540527344</v>
      </c>
    </row>
    <row r="374" spans="1:3">
      <c r="A374" t="s">
        <v>14287</v>
      </c>
      <c r="B374">
        <v>6425</v>
      </c>
      <c r="C374">
        <v>69.086021423339844</v>
      </c>
    </row>
    <row r="375" spans="1:3">
      <c r="A375" t="s">
        <v>14288</v>
      </c>
      <c r="B375">
        <v>9825</v>
      </c>
      <c r="C375">
        <v>72.777778625488281</v>
      </c>
    </row>
    <row r="376" spans="1:3">
      <c r="A376" t="s">
        <v>14289</v>
      </c>
      <c r="B376">
        <v>6175</v>
      </c>
      <c r="C376">
        <v>73.51190185546875</v>
      </c>
    </row>
    <row r="377" spans="1:3">
      <c r="A377" t="s">
        <v>14290</v>
      </c>
      <c r="B377">
        <v>9450</v>
      </c>
      <c r="C377">
        <v>63</v>
      </c>
    </row>
    <row r="378" spans="1:3">
      <c r="A378" t="s">
        <v>14291</v>
      </c>
      <c r="B378">
        <v>9300</v>
      </c>
      <c r="C378">
        <v>62.837837219238281</v>
      </c>
    </row>
    <row r="379" spans="1:3">
      <c r="A379" t="s">
        <v>14292</v>
      </c>
      <c r="B379">
        <v>4800</v>
      </c>
      <c r="C379">
        <v>60.759494781494141</v>
      </c>
    </row>
    <row r="380" spans="1:3">
      <c r="A380" t="s">
        <v>14293</v>
      </c>
      <c r="B380">
        <v>7950</v>
      </c>
      <c r="C380">
        <v>63.599998474121094</v>
      </c>
    </row>
    <row r="381" spans="1:3">
      <c r="A381" t="s">
        <v>14294</v>
      </c>
      <c r="B381">
        <v>6300</v>
      </c>
      <c r="C381">
        <v>64.285713195800781</v>
      </c>
    </row>
    <row r="382" spans="1:3">
      <c r="A382" t="s">
        <v>14295</v>
      </c>
      <c r="B382">
        <v>2000</v>
      </c>
      <c r="C382">
        <v>57.142856597900391</v>
      </c>
    </row>
    <row r="383" spans="1:3">
      <c r="A383" t="s">
        <v>14296</v>
      </c>
      <c r="B383">
        <v>2000</v>
      </c>
      <c r="C383">
        <v>57.142856597900391</v>
      </c>
    </row>
    <row r="384" spans="1:3">
      <c r="A384" t="s">
        <v>14297</v>
      </c>
      <c r="B384">
        <v>2000</v>
      </c>
      <c r="C384">
        <v>57.142856597900391</v>
      </c>
    </row>
    <row r="385" spans="1:3">
      <c r="A385" t="s">
        <v>14298</v>
      </c>
      <c r="B385">
        <v>2000</v>
      </c>
      <c r="C385">
        <v>57.142856597900391</v>
      </c>
    </row>
    <row r="386" spans="1:3">
      <c r="A386" t="s">
        <v>14299</v>
      </c>
      <c r="B386">
        <v>2000</v>
      </c>
      <c r="C386">
        <v>57.142856597900391</v>
      </c>
    </row>
    <row r="387" spans="1:3">
      <c r="A387" t="s">
        <v>14300</v>
      </c>
      <c r="B387">
        <v>75</v>
      </c>
      <c r="C387">
        <v>75</v>
      </c>
    </row>
    <row r="388" spans="1:3">
      <c r="A388" t="s">
        <v>14301</v>
      </c>
      <c r="B388">
        <v>0</v>
      </c>
    </row>
    <row r="389" spans="1:3">
      <c r="A389" t="s">
        <v>14302</v>
      </c>
      <c r="B389">
        <v>0</v>
      </c>
    </row>
    <row r="390" spans="1:3">
      <c r="A390" t="s">
        <v>14303</v>
      </c>
      <c r="B390">
        <v>0</v>
      </c>
    </row>
    <row r="391" spans="1:3">
      <c r="A391" t="s">
        <v>14304</v>
      </c>
      <c r="B391">
        <v>0</v>
      </c>
    </row>
    <row r="392" spans="1:3">
      <c r="A392" t="s">
        <v>14305</v>
      </c>
      <c r="B392">
        <v>32700</v>
      </c>
      <c r="C392">
        <v>80.5418701171875</v>
      </c>
    </row>
    <row r="393" spans="1:3">
      <c r="A393" t="s">
        <v>14306</v>
      </c>
      <c r="B393">
        <v>20800</v>
      </c>
      <c r="C393">
        <v>79.087455749511719</v>
      </c>
    </row>
    <row r="394" spans="1:3">
      <c r="A394" t="s">
        <v>14307</v>
      </c>
      <c r="B394">
        <v>3150</v>
      </c>
      <c r="C394">
        <v>80.769233703613281</v>
      </c>
    </row>
    <row r="395" spans="1:3">
      <c r="A395" t="s">
        <v>14308</v>
      </c>
      <c r="B395">
        <v>2825</v>
      </c>
      <c r="C395">
        <v>88.28125</v>
      </c>
    </row>
    <row r="396" spans="1:3">
      <c r="A396" t="s">
        <v>14309</v>
      </c>
      <c r="B396">
        <v>5925</v>
      </c>
      <c r="C396">
        <v>82.291664123535156</v>
      </c>
    </row>
    <row r="397" spans="1:3">
      <c r="A397" t="s">
        <v>14310</v>
      </c>
      <c r="B397">
        <v>22000</v>
      </c>
      <c r="C397">
        <v>75.601371765136719</v>
      </c>
    </row>
    <row r="398" spans="1:3">
      <c r="A398" t="s">
        <v>14311</v>
      </c>
      <c r="B398">
        <v>20175</v>
      </c>
      <c r="C398">
        <v>74.722221374511719</v>
      </c>
    </row>
    <row r="399" spans="1:3">
      <c r="A399" t="s">
        <v>14312</v>
      </c>
      <c r="B399">
        <v>6850</v>
      </c>
      <c r="C399">
        <v>73.655914306640625</v>
      </c>
    </row>
    <row r="400" spans="1:3">
      <c r="A400" t="s">
        <v>14313</v>
      </c>
      <c r="B400">
        <v>10425</v>
      </c>
      <c r="C400">
        <v>77.222221374511719</v>
      </c>
    </row>
    <row r="401" spans="1:3">
      <c r="A401" t="s">
        <v>14314</v>
      </c>
      <c r="B401">
        <v>6550</v>
      </c>
      <c r="C401">
        <v>77.976188659667969</v>
      </c>
    </row>
    <row r="402" spans="1:3">
      <c r="A402" t="s">
        <v>14315</v>
      </c>
      <c r="B402">
        <v>10525</v>
      </c>
      <c r="C402">
        <v>70.166664123535156</v>
      </c>
    </row>
    <row r="403" spans="1:3">
      <c r="A403" t="s">
        <v>14316</v>
      </c>
      <c r="B403">
        <v>10400</v>
      </c>
      <c r="C403">
        <v>70.270271301269531</v>
      </c>
    </row>
    <row r="404" spans="1:3">
      <c r="A404" t="s">
        <v>14317</v>
      </c>
      <c r="B404">
        <v>5325</v>
      </c>
      <c r="C404">
        <v>67.405059814453125</v>
      </c>
    </row>
    <row r="405" spans="1:3">
      <c r="A405" t="s">
        <v>14318</v>
      </c>
      <c r="B405">
        <v>8775</v>
      </c>
      <c r="C405">
        <v>70.199996948242188</v>
      </c>
    </row>
    <row r="406" spans="1:3">
      <c r="A406" t="s">
        <v>14319</v>
      </c>
      <c r="B406">
        <v>7075</v>
      </c>
      <c r="C406">
        <v>72.193878173828125</v>
      </c>
    </row>
    <row r="407" spans="1:3">
      <c r="A407" t="s">
        <v>14320</v>
      </c>
      <c r="B407">
        <v>2225</v>
      </c>
      <c r="C407">
        <v>63.571430206298828</v>
      </c>
    </row>
    <row r="408" spans="1:3">
      <c r="A408" t="s">
        <v>14321</v>
      </c>
      <c r="B408">
        <v>2225</v>
      </c>
      <c r="C408">
        <v>63.571430206298828</v>
      </c>
    </row>
    <row r="409" spans="1:3">
      <c r="A409" t="s">
        <v>14322</v>
      </c>
      <c r="B409">
        <v>2225</v>
      </c>
      <c r="C409">
        <v>63.571430206298828</v>
      </c>
    </row>
    <row r="410" spans="1:3">
      <c r="A410" t="s">
        <v>14323</v>
      </c>
      <c r="B410">
        <v>2225</v>
      </c>
      <c r="C410">
        <v>63.571430206298828</v>
      </c>
    </row>
    <row r="411" spans="1:3">
      <c r="A411" t="s">
        <v>14324</v>
      </c>
      <c r="B411">
        <v>2225</v>
      </c>
      <c r="C411">
        <v>63.571430206298828</v>
      </c>
    </row>
    <row r="412" spans="1:3">
      <c r="A412" t="s">
        <v>14325</v>
      </c>
      <c r="B412">
        <v>75</v>
      </c>
      <c r="C412">
        <v>75</v>
      </c>
    </row>
    <row r="413" spans="1:3">
      <c r="A413" t="s">
        <v>14326</v>
      </c>
      <c r="B413">
        <v>0</v>
      </c>
    </row>
    <row r="414" spans="1:3">
      <c r="A414" t="s">
        <v>14327</v>
      </c>
      <c r="B414">
        <v>0</v>
      </c>
    </row>
    <row r="415" spans="1:3">
      <c r="A415" t="s">
        <v>14328</v>
      </c>
      <c r="B415">
        <v>0</v>
      </c>
    </row>
    <row r="416" spans="1:3">
      <c r="A416" t="s">
        <v>14329</v>
      </c>
      <c r="B416">
        <v>0</v>
      </c>
    </row>
    <row r="417" spans="1:3">
      <c r="A417" t="s">
        <v>14330</v>
      </c>
      <c r="B417">
        <v>34225</v>
      </c>
      <c r="C417">
        <v>84.298027038574219</v>
      </c>
    </row>
    <row r="418" spans="1:3">
      <c r="A418" t="s">
        <v>14331</v>
      </c>
      <c r="B418">
        <v>22000</v>
      </c>
      <c r="C418">
        <v>83.650192260742188</v>
      </c>
    </row>
    <row r="419" spans="1:3">
      <c r="A419" t="s">
        <v>14332</v>
      </c>
      <c r="B419">
        <v>3175</v>
      </c>
      <c r="C419">
        <v>81.410255432128906</v>
      </c>
    </row>
    <row r="420" spans="1:3">
      <c r="A420" t="s">
        <v>14333</v>
      </c>
      <c r="B420">
        <v>2925</v>
      </c>
      <c r="C420">
        <v>91.40625</v>
      </c>
    </row>
    <row r="421" spans="1:3">
      <c r="A421" t="s">
        <v>14334</v>
      </c>
      <c r="B421">
        <v>6125</v>
      </c>
      <c r="C421">
        <v>85.069442749023438</v>
      </c>
    </row>
    <row r="422" spans="1:3">
      <c r="A422" t="s">
        <v>14335</v>
      </c>
      <c r="B422">
        <v>23800</v>
      </c>
      <c r="C422">
        <v>81.786941528320313</v>
      </c>
    </row>
    <row r="423" spans="1:3">
      <c r="A423" t="s">
        <v>14336</v>
      </c>
      <c r="B423">
        <v>21925</v>
      </c>
      <c r="C423">
        <v>81.203704833984375</v>
      </c>
    </row>
    <row r="424" spans="1:3">
      <c r="A424" t="s">
        <v>14337</v>
      </c>
      <c r="B424">
        <v>7300</v>
      </c>
      <c r="C424">
        <v>78.494621276855469</v>
      </c>
    </row>
    <row r="425" spans="1:3">
      <c r="A425" t="s">
        <v>14338</v>
      </c>
      <c r="B425">
        <v>11475</v>
      </c>
      <c r="C425">
        <v>85</v>
      </c>
    </row>
    <row r="426" spans="1:3">
      <c r="A426" t="s">
        <v>14339</v>
      </c>
      <c r="B426">
        <v>6900</v>
      </c>
      <c r="C426">
        <v>82.142860412597656</v>
      </c>
    </row>
    <row r="427" spans="1:3">
      <c r="A427" t="s">
        <v>14340</v>
      </c>
      <c r="B427">
        <v>11250</v>
      </c>
      <c r="C427">
        <v>75</v>
      </c>
    </row>
    <row r="428" spans="1:3">
      <c r="A428" t="s">
        <v>14341</v>
      </c>
      <c r="B428">
        <v>11125</v>
      </c>
      <c r="C428">
        <v>75.168922424316406</v>
      </c>
    </row>
    <row r="429" spans="1:3">
      <c r="A429" t="s">
        <v>14342</v>
      </c>
      <c r="B429">
        <v>5725</v>
      </c>
      <c r="C429">
        <v>72.468353271484375</v>
      </c>
    </row>
    <row r="430" spans="1:3">
      <c r="A430" t="s">
        <v>14343</v>
      </c>
      <c r="B430">
        <v>9475</v>
      </c>
      <c r="C430">
        <v>75.800003051757813</v>
      </c>
    </row>
    <row r="431" spans="1:3">
      <c r="A431" t="s">
        <v>14344</v>
      </c>
      <c r="B431">
        <v>7425</v>
      </c>
      <c r="C431">
        <v>75.765304565429688</v>
      </c>
    </row>
    <row r="432" spans="1:3">
      <c r="A432" t="s">
        <v>14345</v>
      </c>
      <c r="B432">
        <v>2400</v>
      </c>
      <c r="C432">
        <v>68.571426391601563</v>
      </c>
    </row>
    <row r="433" spans="1:3">
      <c r="A433" t="s">
        <v>14346</v>
      </c>
      <c r="B433">
        <v>2400</v>
      </c>
      <c r="C433">
        <v>68.571426391601563</v>
      </c>
    </row>
    <row r="434" spans="1:3">
      <c r="A434" t="s">
        <v>14347</v>
      </c>
      <c r="B434">
        <v>2400</v>
      </c>
      <c r="C434">
        <v>68.571426391601563</v>
      </c>
    </row>
    <row r="435" spans="1:3">
      <c r="A435" t="s">
        <v>14348</v>
      </c>
      <c r="B435">
        <v>2400</v>
      </c>
      <c r="C435">
        <v>68.571426391601563</v>
      </c>
    </row>
    <row r="436" spans="1:3">
      <c r="A436" t="s">
        <v>14349</v>
      </c>
      <c r="B436">
        <v>2400</v>
      </c>
      <c r="C436">
        <v>68.571426391601563</v>
      </c>
    </row>
    <row r="437" spans="1:3">
      <c r="A437" t="s">
        <v>14350</v>
      </c>
      <c r="B437">
        <v>75</v>
      </c>
      <c r="C437">
        <v>75</v>
      </c>
    </row>
    <row r="438" spans="1:3">
      <c r="A438" t="s">
        <v>14351</v>
      </c>
      <c r="B438">
        <v>0</v>
      </c>
    </row>
    <row r="439" spans="1:3">
      <c r="A439" t="s">
        <v>14352</v>
      </c>
      <c r="B439">
        <v>0</v>
      </c>
    </row>
    <row r="440" spans="1:3">
      <c r="A440" t="s">
        <v>14353</v>
      </c>
      <c r="B440">
        <v>0</v>
      </c>
    </row>
    <row r="441" spans="1:3">
      <c r="A441" t="s">
        <v>14354</v>
      </c>
      <c r="B441">
        <v>0</v>
      </c>
    </row>
    <row r="442" spans="1:3">
      <c r="A442" t="s">
        <v>14355</v>
      </c>
      <c r="B442">
        <v>35075</v>
      </c>
      <c r="C442">
        <v>86.391624450683594</v>
      </c>
    </row>
    <row r="443" spans="1:3">
      <c r="A443" t="s">
        <v>14356</v>
      </c>
      <c r="B443">
        <v>22475</v>
      </c>
      <c r="C443">
        <v>85.456275939941406</v>
      </c>
    </row>
    <row r="444" spans="1:3">
      <c r="A444" t="s">
        <v>14357</v>
      </c>
      <c r="B444">
        <v>3350</v>
      </c>
      <c r="C444">
        <v>85.897438049316406</v>
      </c>
    </row>
    <row r="445" spans="1:3">
      <c r="A445" t="s">
        <v>14358</v>
      </c>
      <c r="B445">
        <v>2925</v>
      </c>
      <c r="C445">
        <v>91.40625</v>
      </c>
    </row>
    <row r="446" spans="1:3">
      <c r="A446" t="s">
        <v>14359</v>
      </c>
      <c r="B446">
        <v>6325</v>
      </c>
      <c r="C446">
        <v>87.847221374511719</v>
      </c>
    </row>
    <row r="447" spans="1:3">
      <c r="A447" t="s">
        <v>14360</v>
      </c>
      <c r="B447">
        <v>23375</v>
      </c>
      <c r="C447">
        <v>80.326461791992188</v>
      </c>
    </row>
    <row r="448" spans="1:3">
      <c r="A448" t="s">
        <v>14361</v>
      </c>
      <c r="B448">
        <v>21650</v>
      </c>
      <c r="C448">
        <v>80.185188293457031</v>
      </c>
    </row>
    <row r="449" spans="1:3">
      <c r="A449" t="s">
        <v>14362</v>
      </c>
      <c r="B449">
        <v>7150</v>
      </c>
      <c r="C449">
        <v>76.881721496582031</v>
      </c>
    </row>
    <row r="450" spans="1:3">
      <c r="A450" t="s">
        <v>14363</v>
      </c>
      <c r="B450">
        <v>10900</v>
      </c>
      <c r="C450">
        <v>80.740737915039063</v>
      </c>
    </row>
    <row r="451" spans="1:3">
      <c r="A451" t="s">
        <v>14364</v>
      </c>
      <c r="B451">
        <v>7050</v>
      </c>
      <c r="C451">
        <v>83.928573608398438</v>
      </c>
    </row>
    <row r="452" spans="1:3">
      <c r="A452" t="s">
        <v>14365</v>
      </c>
      <c r="B452">
        <v>11025</v>
      </c>
      <c r="C452">
        <v>73.5</v>
      </c>
    </row>
    <row r="453" spans="1:3">
      <c r="A453" t="s">
        <v>14366</v>
      </c>
      <c r="B453">
        <v>10875</v>
      </c>
      <c r="C453">
        <v>73.479728698730469</v>
      </c>
    </row>
    <row r="454" spans="1:3">
      <c r="A454" t="s">
        <v>14367</v>
      </c>
      <c r="B454">
        <v>5525</v>
      </c>
      <c r="C454">
        <v>69.93670654296875</v>
      </c>
    </row>
    <row r="455" spans="1:3">
      <c r="A455" t="s">
        <v>14368</v>
      </c>
      <c r="B455">
        <v>9300</v>
      </c>
      <c r="C455">
        <v>74.400001525878906</v>
      </c>
    </row>
    <row r="456" spans="1:3">
      <c r="A456" t="s">
        <v>14369</v>
      </c>
      <c r="B456">
        <v>7375</v>
      </c>
      <c r="C456">
        <v>75.255104064941406</v>
      </c>
    </row>
    <row r="457" spans="1:3">
      <c r="A457" t="s">
        <v>14370</v>
      </c>
      <c r="B457">
        <v>2225</v>
      </c>
      <c r="C457">
        <v>63.571430206298828</v>
      </c>
    </row>
    <row r="458" spans="1:3">
      <c r="A458" t="s">
        <v>14371</v>
      </c>
      <c r="B458">
        <v>2225</v>
      </c>
      <c r="C458">
        <v>63.571430206298828</v>
      </c>
    </row>
    <row r="459" spans="1:3">
      <c r="A459" t="s">
        <v>14372</v>
      </c>
      <c r="B459">
        <v>2225</v>
      </c>
      <c r="C459">
        <v>63.571430206298828</v>
      </c>
    </row>
    <row r="460" spans="1:3">
      <c r="A460" t="s">
        <v>14373</v>
      </c>
      <c r="B460">
        <v>2225</v>
      </c>
      <c r="C460">
        <v>63.571430206298828</v>
      </c>
    </row>
    <row r="461" spans="1:3">
      <c r="A461" t="s">
        <v>14374</v>
      </c>
      <c r="B461">
        <v>2225</v>
      </c>
      <c r="C461">
        <v>63.571430206298828</v>
      </c>
    </row>
    <row r="462" spans="1:3">
      <c r="A462" t="s">
        <v>14375</v>
      </c>
      <c r="B462">
        <v>75</v>
      </c>
      <c r="C462">
        <v>75</v>
      </c>
    </row>
    <row r="463" spans="1:3">
      <c r="A463" t="s">
        <v>14376</v>
      </c>
      <c r="B463">
        <v>0</v>
      </c>
    </row>
    <row r="464" spans="1:3">
      <c r="A464" t="s">
        <v>14377</v>
      </c>
      <c r="B464">
        <v>0</v>
      </c>
    </row>
    <row r="465" spans="1:3">
      <c r="A465" t="s">
        <v>14378</v>
      </c>
      <c r="B465">
        <v>0</v>
      </c>
    </row>
    <row r="466" spans="1:3">
      <c r="A466" t="s">
        <v>14379</v>
      </c>
      <c r="B466">
        <v>0</v>
      </c>
    </row>
    <row r="467" spans="1:3">
      <c r="A467" t="s">
        <v>14380</v>
      </c>
      <c r="B467">
        <v>36075</v>
      </c>
      <c r="C467">
        <v>88.854682922363281</v>
      </c>
    </row>
    <row r="468" spans="1:3">
      <c r="A468" t="s">
        <v>14381</v>
      </c>
      <c r="B468">
        <v>23175</v>
      </c>
      <c r="C468">
        <v>88.117874145507813</v>
      </c>
    </row>
    <row r="469" spans="1:3">
      <c r="A469" t="s">
        <v>14382</v>
      </c>
      <c r="B469">
        <v>3400</v>
      </c>
      <c r="C469">
        <v>87.179489135742188</v>
      </c>
    </row>
    <row r="470" spans="1:3">
      <c r="A470" t="s">
        <v>14383</v>
      </c>
      <c r="B470">
        <v>2950</v>
      </c>
      <c r="C470">
        <v>92.1875</v>
      </c>
    </row>
    <row r="471" spans="1:3">
      <c r="A471" t="s">
        <v>14384</v>
      </c>
      <c r="B471">
        <v>6550</v>
      </c>
      <c r="C471">
        <v>90.972221374511719</v>
      </c>
    </row>
    <row r="472" spans="1:3">
      <c r="A472" t="s">
        <v>14385</v>
      </c>
      <c r="B472">
        <v>24500</v>
      </c>
      <c r="C472">
        <v>84.192436218261719</v>
      </c>
    </row>
    <row r="473" spans="1:3">
      <c r="A473" t="s">
        <v>14386</v>
      </c>
      <c r="B473">
        <v>22475</v>
      </c>
      <c r="C473">
        <v>83.240737915039063</v>
      </c>
    </row>
    <row r="474" spans="1:3">
      <c r="A474" t="s">
        <v>14387</v>
      </c>
      <c r="B474">
        <v>7600</v>
      </c>
      <c r="C474">
        <v>81.720428466796875</v>
      </c>
    </row>
    <row r="475" spans="1:3">
      <c r="A475" t="s">
        <v>14388</v>
      </c>
      <c r="B475">
        <v>11375</v>
      </c>
      <c r="C475">
        <v>84.259262084960938</v>
      </c>
    </row>
    <row r="476" spans="1:3">
      <c r="A476" t="s">
        <v>14389</v>
      </c>
      <c r="B476">
        <v>7550</v>
      </c>
      <c r="C476">
        <v>89.880950927734375</v>
      </c>
    </row>
    <row r="477" spans="1:3">
      <c r="A477" t="s">
        <v>14390</v>
      </c>
      <c r="B477">
        <v>11550</v>
      </c>
      <c r="C477">
        <v>77</v>
      </c>
    </row>
    <row r="478" spans="1:3">
      <c r="A478" t="s">
        <v>14391</v>
      </c>
      <c r="B478">
        <v>11400</v>
      </c>
      <c r="C478">
        <v>77.027023315429688</v>
      </c>
    </row>
    <row r="479" spans="1:3">
      <c r="A479" t="s">
        <v>14392</v>
      </c>
      <c r="B479">
        <v>5600</v>
      </c>
      <c r="C479">
        <v>70.886077880859375</v>
      </c>
    </row>
    <row r="480" spans="1:3">
      <c r="A480" t="s">
        <v>14393</v>
      </c>
      <c r="B480">
        <v>9775</v>
      </c>
      <c r="C480">
        <v>78.199996948242188</v>
      </c>
    </row>
    <row r="481" spans="1:3">
      <c r="A481" t="s">
        <v>14394</v>
      </c>
      <c r="B481">
        <v>7875</v>
      </c>
      <c r="C481">
        <v>80.357139587402344</v>
      </c>
    </row>
    <row r="482" spans="1:3">
      <c r="A482" t="s">
        <v>14395</v>
      </c>
      <c r="B482">
        <v>2400</v>
      </c>
      <c r="C482">
        <v>68.571426391601563</v>
      </c>
    </row>
    <row r="483" spans="1:3">
      <c r="A483" t="s">
        <v>14396</v>
      </c>
      <c r="B483">
        <v>2400</v>
      </c>
      <c r="C483">
        <v>68.571426391601563</v>
      </c>
    </row>
    <row r="484" spans="1:3">
      <c r="A484" t="s">
        <v>14397</v>
      </c>
      <c r="B484">
        <v>2400</v>
      </c>
      <c r="C484">
        <v>68.571426391601563</v>
      </c>
    </row>
    <row r="485" spans="1:3">
      <c r="A485" t="s">
        <v>14398</v>
      </c>
      <c r="B485">
        <v>2400</v>
      </c>
      <c r="C485">
        <v>68.571426391601563</v>
      </c>
    </row>
    <row r="486" spans="1:3">
      <c r="A486" t="s">
        <v>14399</v>
      </c>
      <c r="B486">
        <v>2400</v>
      </c>
      <c r="C486">
        <v>68.571426391601563</v>
      </c>
    </row>
    <row r="487" spans="1:3">
      <c r="A487" t="s">
        <v>14400</v>
      </c>
      <c r="B487">
        <v>75</v>
      </c>
      <c r="C487">
        <v>75</v>
      </c>
    </row>
    <row r="488" spans="1:3">
      <c r="A488" t="s">
        <v>14401</v>
      </c>
      <c r="B488">
        <v>0</v>
      </c>
    </row>
    <row r="489" spans="1:3">
      <c r="A489" t="s">
        <v>14402</v>
      </c>
      <c r="B489">
        <v>0</v>
      </c>
    </row>
    <row r="490" spans="1:3">
      <c r="A490" t="s">
        <v>14403</v>
      </c>
      <c r="B490">
        <v>0</v>
      </c>
    </row>
    <row r="491" spans="1:3">
      <c r="A491" t="s">
        <v>14404</v>
      </c>
      <c r="B491">
        <v>0</v>
      </c>
    </row>
    <row r="492" spans="1:3">
      <c r="A492" t="s">
        <v>14405</v>
      </c>
      <c r="B492">
        <v>32675</v>
      </c>
      <c r="C492">
        <v>80.480293273925781</v>
      </c>
    </row>
    <row r="493" spans="1:3">
      <c r="A493" t="s">
        <v>14406</v>
      </c>
      <c r="B493">
        <v>20850</v>
      </c>
      <c r="C493">
        <v>79.277565002441406</v>
      </c>
    </row>
    <row r="494" spans="1:3">
      <c r="A494" t="s">
        <v>14407</v>
      </c>
      <c r="B494">
        <v>3050</v>
      </c>
      <c r="C494">
        <v>78.205131530761719</v>
      </c>
    </row>
    <row r="495" spans="1:3">
      <c r="A495" t="s">
        <v>14408</v>
      </c>
      <c r="B495">
        <v>2775</v>
      </c>
      <c r="C495">
        <v>86.71875</v>
      </c>
    </row>
    <row r="496" spans="1:3">
      <c r="A496" t="s">
        <v>14409</v>
      </c>
      <c r="B496">
        <v>6000</v>
      </c>
      <c r="C496">
        <v>83.333335876464844</v>
      </c>
    </row>
    <row r="497" spans="1:3">
      <c r="A497" t="s">
        <v>14410</v>
      </c>
      <c r="B497">
        <v>22050</v>
      </c>
      <c r="C497">
        <v>75.773193359375</v>
      </c>
    </row>
    <row r="498" spans="1:3">
      <c r="A498" t="s">
        <v>14411</v>
      </c>
      <c r="B498">
        <v>20250</v>
      </c>
      <c r="C498">
        <v>75</v>
      </c>
    </row>
    <row r="499" spans="1:3">
      <c r="A499" t="s">
        <v>14412</v>
      </c>
      <c r="B499">
        <v>6925</v>
      </c>
      <c r="C499">
        <v>74.462364196777344</v>
      </c>
    </row>
    <row r="500" spans="1:3">
      <c r="A500" t="s">
        <v>14413</v>
      </c>
      <c r="B500">
        <v>10325</v>
      </c>
      <c r="C500">
        <v>76.481483459472656</v>
      </c>
    </row>
    <row r="501" spans="1:3">
      <c r="A501" t="s">
        <v>14414</v>
      </c>
      <c r="B501">
        <v>6600</v>
      </c>
      <c r="C501">
        <v>78.571426391601563</v>
      </c>
    </row>
    <row r="502" spans="1:3">
      <c r="A502" t="s">
        <v>14415</v>
      </c>
      <c r="B502">
        <v>10625</v>
      </c>
      <c r="C502">
        <v>70.833335876464844</v>
      </c>
    </row>
    <row r="503" spans="1:3">
      <c r="A503" t="s">
        <v>14416</v>
      </c>
      <c r="B503">
        <v>10500</v>
      </c>
      <c r="C503">
        <v>70.945945739746094</v>
      </c>
    </row>
    <row r="504" spans="1:3">
      <c r="A504" t="s">
        <v>14417</v>
      </c>
      <c r="B504">
        <v>5375</v>
      </c>
      <c r="C504">
        <v>68.037971496582031</v>
      </c>
    </row>
    <row r="505" spans="1:3">
      <c r="A505" t="s">
        <v>14418</v>
      </c>
      <c r="B505">
        <v>8875</v>
      </c>
      <c r="C505">
        <v>71</v>
      </c>
    </row>
    <row r="506" spans="1:3">
      <c r="A506" t="s">
        <v>14419</v>
      </c>
      <c r="B506">
        <v>7125</v>
      </c>
      <c r="C506">
        <v>72.704078674316406</v>
      </c>
    </row>
    <row r="507" spans="1:3">
      <c r="A507" t="s">
        <v>14420</v>
      </c>
      <c r="B507">
        <v>2200</v>
      </c>
      <c r="C507">
        <v>62.857143402099609</v>
      </c>
    </row>
    <row r="508" spans="1:3">
      <c r="A508" t="s">
        <v>14421</v>
      </c>
      <c r="B508">
        <v>2200</v>
      </c>
      <c r="C508">
        <v>62.857143402099609</v>
      </c>
    </row>
    <row r="509" spans="1:3">
      <c r="A509" t="s">
        <v>14422</v>
      </c>
      <c r="B509">
        <v>2200</v>
      </c>
      <c r="C509">
        <v>62.857143402099609</v>
      </c>
    </row>
    <row r="510" spans="1:3">
      <c r="A510" t="s">
        <v>14423</v>
      </c>
      <c r="B510">
        <v>2200</v>
      </c>
      <c r="C510">
        <v>62.857143402099609</v>
      </c>
    </row>
    <row r="511" spans="1:3">
      <c r="A511" t="s">
        <v>14424</v>
      </c>
      <c r="B511">
        <v>2200</v>
      </c>
      <c r="C511">
        <v>62.857143402099609</v>
      </c>
    </row>
    <row r="512" spans="1:3">
      <c r="A512" t="s">
        <v>14425</v>
      </c>
      <c r="B512">
        <v>75</v>
      </c>
      <c r="C512">
        <v>75</v>
      </c>
    </row>
    <row r="513" spans="1:3">
      <c r="A513" t="s">
        <v>14426</v>
      </c>
      <c r="B513">
        <v>0</v>
      </c>
    </row>
    <row r="514" spans="1:3">
      <c r="A514" t="s">
        <v>14427</v>
      </c>
      <c r="B514">
        <v>0</v>
      </c>
    </row>
    <row r="515" spans="1:3">
      <c r="A515" t="s">
        <v>14428</v>
      </c>
      <c r="B515">
        <v>0</v>
      </c>
    </row>
    <row r="516" spans="1:3">
      <c r="A516" t="s">
        <v>14429</v>
      </c>
      <c r="B516">
        <v>0</v>
      </c>
    </row>
    <row r="517" spans="1:3">
      <c r="A517" t="s">
        <v>14430</v>
      </c>
      <c r="B517">
        <v>37125</v>
      </c>
      <c r="C517">
        <v>91.440887451171875</v>
      </c>
    </row>
    <row r="518" spans="1:3">
      <c r="A518" t="s">
        <v>14431</v>
      </c>
      <c r="B518">
        <v>24125</v>
      </c>
      <c r="C518">
        <v>91.73004150390625</v>
      </c>
    </row>
    <row r="519" spans="1:3">
      <c r="A519" t="s">
        <v>14432</v>
      </c>
      <c r="B519">
        <v>3375</v>
      </c>
      <c r="C519">
        <v>86.538459777832031</v>
      </c>
    </row>
    <row r="520" spans="1:3">
      <c r="A520" t="s">
        <v>14433</v>
      </c>
      <c r="B520">
        <v>3075</v>
      </c>
      <c r="C520">
        <v>96.09375</v>
      </c>
    </row>
    <row r="521" spans="1:3">
      <c r="A521" t="s">
        <v>14434</v>
      </c>
      <c r="B521">
        <v>6550</v>
      </c>
      <c r="C521">
        <v>90.972221374511719</v>
      </c>
    </row>
    <row r="522" spans="1:3">
      <c r="A522" t="s">
        <v>14435</v>
      </c>
      <c r="B522">
        <v>25975</v>
      </c>
      <c r="C522">
        <v>89.26116943359375</v>
      </c>
    </row>
    <row r="523" spans="1:3">
      <c r="A523" t="s">
        <v>14436</v>
      </c>
      <c r="B523">
        <v>23925</v>
      </c>
      <c r="C523">
        <v>88.611114501953125</v>
      </c>
    </row>
    <row r="524" spans="1:3">
      <c r="A524" t="s">
        <v>14437</v>
      </c>
      <c r="B524">
        <v>7925</v>
      </c>
      <c r="C524">
        <v>85.215057373046875</v>
      </c>
    </row>
    <row r="525" spans="1:3">
      <c r="A525" t="s">
        <v>14438</v>
      </c>
      <c r="B525">
        <v>12275</v>
      </c>
      <c r="C525">
        <v>90.925926208496094</v>
      </c>
    </row>
    <row r="526" spans="1:3">
      <c r="A526" t="s">
        <v>14439</v>
      </c>
      <c r="B526">
        <v>7825</v>
      </c>
      <c r="C526">
        <v>93.154762268066406</v>
      </c>
    </row>
    <row r="527" spans="1:3">
      <c r="A527" t="s">
        <v>14440</v>
      </c>
      <c r="B527">
        <v>12600</v>
      </c>
      <c r="C527">
        <v>84</v>
      </c>
    </row>
    <row r="528" spans="1:3">
      <c r="A528" t="s">
        <v>14441</v>
      </c>
      <c r="B528">
        <v>12450</v>
      </c>
      <c r="C528">
        <v>84.121620178222656</v>
      </c>
    </row>
    <row r="529" spans="1:3">
      <c r="A529" t="s">
        <v>14442</v>
      </c>
      <c r="B529">
        <v>6250</v>
      </c>
      <c r="C529">
        <v>79.113922119140625</v>
      </c>
    </row>
    <row r="530" spans="1:3">
      <c r="A530" t="s">
        <v>14443</v>
      </c>
      <c r="B530">
        <v>10550</v>
      </c>
      <c r="C530">
        <v>84.400001525878906</v>
      </c>
    </row>
    <row r="531" spans="1:3">
      <c r="A531" t="s">
        <v>14444</v>
      </c>
      <c r="B531">
        <v>8550</v>
      </c>
      <c r="C531">
        <v>87.244895935058594</v>
      </c>
    </row>
    <row r="532" spans="1:3">
      <c r="A532" t="s">
        <v>14445</v>
      </c>
      <c r="B532">
        <v>2775</v>
      </c>
      <c r="C532">
        <v>79.285713195800781</v>
      </c>
    </row>
    <row r="533" spans="1:3">
      <c r="A533" t="s">
        <v>14446</v>
      </c>
      <c r="B533">
        <v>2775</v>
      </c>
      <c r="C533">
        <v>79.285713195800781</v>
      </c>
    </row>
    <row r="534" spans="1:3">
      <c r="A534" t="s">
        <v>14447</v>
      </c>
      <c r="B534">
        <v>2775</v>
      </c>
      <c r="C534">
        <v>79.285713195800781</v>
      </c>
    </row>
    <row r="535" spans="1:3">
      <c r="A535" t="s">
        <v>14448</v>
      </c>
      <c r="B535">
        <v>2775</v>
      </c>
      <c r="C535">
        <v>79.285713195800781</v>
      </c>
    </row>
    <row r="536" spans="1:3">
      <c r="A536" t="s">
        <v>14449</v>
      </c>
      <c r="B536">
        <v>2775</v>
      </c>
      <c r="C536">
        <v>79.285713195800781</v>
      </c>
    </row>
    <row r="537" spans="1:3">
      <c r="A537" t="s">
        <v>14450</v>
      </c>
      <c r="B537">
        <v>75</v>
      </c>
      <c r="C537">
        <v>75</v>
      </c>
    </row>
    <row r="538" spans="1:3">
      <c r="A538" t="s">
        <v>14451</v>
      </c>
      <c r="B538">
        <v>0</v>
      </c>
    </row>
    <row r="539" spans="1:3">
      <c r="A539" t="s">
        <v>14452</v>
      </c>
      <c r="B539">
        <v>0</v>
      </c>
    </row>
    <row r="540" spans="1:3">
      <c r="A540" t="s">
        <v>14453</v>
      </c>
      <c r="B540">
        <v>0</v>
      </c>
    </row>
    <row r="541" spans="1:3">
      <c r="A541" t="s">
        <v>14454</v>
      </c>
      <c r="B541">
        <v>0</v>
      </c>
    </row>
    <row r="542" spans="1:3">
      <c r="A542" t="s">
        <v>14455</v>
      </c>
      <c r="B542">
        <v>37800</v>
      </c>
      <c r="C542">
        <v>93.103446960449219</v>
      </c>
    </row>
    <row r="543" spans="1:3">
      <c r="A543" t="s">
        <v>14456</v>
      </c>
      <c r="B543">
        <v>24625</v>
      </c>
      <c r="C543">
        <v>93.631179809570313</v>
      </c>
    </row>
    <row r="544" spans="1:3">
      <c r="A544" t="s">
        <v>14457</v>
      </c>
      <c r="B544">
        <v>3425</v>
      </c>
      <c r="C544">
        <v>87.820510864257813</v>
      </c>
    </row>
    <row r="545" spans="1:3">
      <c r="A545" t="s">
        <v>14458</v>
      </c>
      <c r="B545">
        <v>3100</v>
      </c>
      <c r="C545">
        <v>96.875</v>
      </c>
    </row>
    <row r="546" spans="1:3">
      <c r="A546" t="s">
        <v>14459</v>
      </c>
      <c r="B546">
        <v>6650</v>
      </c>
      <c r="C546">
        <v>92.361114501953125</v>
      </c>
    </row>
    <row r="547" spans="1:3">
      <c r="A547" t="s">
        <v>14460</v>
      </c>
      <c r="B547">
        <v>26700</v>
      </c>
      <c r="C547">
        <v>91.752578735351563</v>
      </c>
    </row>
    <row r="548" spans="1:3">
      <c r="A548" t="s">
        <v>14461</v>
      </c>
      <c r="B548">
        <v>24625</v>
      </c>
      <c r="C548">
        <v>91.203704833984375</v>
      </c>
    </row>
    <row r="549" spans="1:3">
      <c r="A549" t="s">
        <v>14462</v>
      </c>
      <c r="B549">
        <v>8100</v>
      </c>
      <c r="C549">
        <v>87.096771240234375</v>
      </c>
    </row>
    <row r="550" spans="1:3">
      <c r="A550" t="s">
        <v>14463</v>
      </c>
      <c r="B550">
        <v>12725</v>
      </c>
      <c r="C550">
        <v>94.259262084960938</v>
      </c>
    </row>
    <row r="551" spans="1:3">
      <c r="A551" t="s">
        <v>14464</v>
      </c>
      <c r="B551">
        <v>7950</v>
      </c>
      <c r="C551">
        <v>94.642860412597656</v>
      </c>
    </row>
    <row r="552" spans="1:3">
      <c r="A552" t="s">
        <v>14465</v>
      </c>
      <c r="B552">
        <v>13000</v>
      </c>
      <c r="C552">
        <v>86.666664123535156</v>
      </c>
    </row>
    <row r="553" spans="1:3">
      <c r="A553" t="s">
        <v>14466</v>
      </c>
      <c r="B553">
        <v>12850</v>
      </c>
      <c r="C553">
        <v>86.824325561523438</v>
      </c>
    </row>
    <row r="554" spans="1:3">
      <c r="A554" t="s">
        <v>14467</v>
      </c>
      <c r="B554">
        <v>6500</v>
      </c>
      <c r="C554">
        <v>82.278480529785156</v>
      </c>
    </row>
    <row r="555" spans="1:3">
      <c r="A555" t="s">
        <v>14468</v>
      </c>
      <c r="B555">
        <v>10850</v>
      </c>
      <c r="C555">
        <v>86.800003051757813</v>
      </c>
    </row>
    <row r="556" spans="1:3">
      <c r="A556" t="s">
        <v>14469</v>
      </c>
      <c r="B556">
        <v>8800</v>
      </c>
      <c r="C556">
        <v>89.795921325683594</v>
      </c>
    </row>
    <row r="557" spans="1:3">
      <c r="A557" t="s">
        <v>14470</v>
      </c>
      <c r="B557">
        <v>2850</v>
      </c>
      <c r="C557">
        <v>81.428573608398438</v>
      </c>
    </row>
    <row r="558" spans="1:3">
      <c r="A558" t="s">
        <v>14471</v>
      </c>
      <c r="B558">
        <v>2850</v>
      </c>
      <c r="C558">
        <v>81.428573608398438</v>
      </c>
    </row>
    <row r="559" spans="1:3">
      <c r="A559" t="s">
        <v>14472</v>
      </c>
      <c r="B559">
        <v>2850</v>
      </c>
      <c r="C559">
        <v>81.428573608398438</v>
      </c>
    </row>
    <row r="560" spans="1:3">
      <c r="A560" t="s">
        <v>14473</v>
      </c>
      <c r="B560">
        <v>2850</v>
      </c>
      <c r="C560">
        <v>81.428573608398438</v>
      </c>
    </row>
    <row r="561" spans="1:3">
      <c r="A561" t="s">
        <v>14474</v>
      </c>
      <c r="B561">
        <v>2850</v>
      </c>
      <c r="C561">
        <v>81.428573608398438</v>
      </c>
    </row>
    <row r="562" spans="1:3">
      <c r="A562" t="s">
        <v>14475</v>
      </c>
      <c r="B562">
        <v>100</v>
      </c>
      <c r="C562">
        <v>100</v>
      </c>
    </row>
    <row r="563" spans="1:3">
      <c r="A563" t="s">
        <v>14476</v>
      </c>
      <c r="B563">
        <v>0</v>
      </c>
    </row>
    <row r="564" spans="1:3">
      <c r="A564" t="s">
        <v>14477</v>
      </c>
      <c r="B564">
        <v>0</v>
      </c>
    </row>
    <row r="565" spans="1:3">
      <c r="A565" t="s">
        <v>14478</v>
      </c>
      <c r="B565">
        <v>0</v>
      </c>
    </row>
    <row r="566" spans="1:3">
      <c r="A566" t="s">
        <v>14479</v>
      </c>
      <c r="B566">
        <v>0</v>
      </c>
    </row>
    <row r="567" spans="1:3">
      <c r="A567" t="s">
        <v>14480</v>
      </c>
      <c r="B567">
        <v>38975</v>
      </c>
      <c r="C567">
        <v>95.997535705566406</v>
      </c>
    </row>
    <row r="568" spans="1:3">
      <c r="A568" t="s">
        <v>14481</v>
      </c>
      <c r="B568">
        <v>25625</v>
      </c>
      <c r="C568">
        <v>97.433456420898438</v>
      </c>
    </row>
    <row r="569" spans="1:3">
      <c r="A569" t="s">
        <v>14482</v>
      </c>
      <c r="B569">
        <v>3425</v>
      </c>
      <c r="C569">
        <v>87.820510864257813</v>
      </c>
    </row>
    <row r="570" spans="1:3">
      <c r="A570" t="s">
        <v>14483</v>
      </c>
      <c r="B570">
        <v>3075</v>
      </c>
      <c r="C570">
        <v>96.09375</v>
      </c>
    </row>
    <row r="571" spans="1:3">
      <c r="A571" t="s">
        <v>14484</v>
      </c>
      <c r="B571">
        <v>6850</v>
      </c>
      <c r="C571">
        <v>95.138885498046875</v>
      </c>
    </row>
    <row r="572" spans="1:3">
      <c r="A572" t="s">
        <v>14485</v>
      </c>
      <c r="B572">
        <v>27050</v>
      </c>
      <c r="C572">
        <v>92.955329895019531</v>
      </c>
    </row>
    <row r="573" spans="1:3">
      <c r="A573" t="s">
        <v>14486</v>
      </c>
      <c r="B573">
        <v>25075</v>
      </c>
      <c r="C573">
        <v>92.870368957519531</v>
      </c>
    </row>
    <row r="574" spans="1:3">
      <c r="A574" t="s">
        <v>14487</v>
      </c>
      <c r="B574">
        <v>8075</v>
      </c>
      <c r="C574">
        <v>86.827957153320313</v>
      </c>
    </row>
    <row r="575" spans="1:3">
      <c r="A575" t="s">
        <v>14488</v>
      </c>
      <c r="B575">
        <v>13125</v>
      </c>
      <c r="C575">
        <v>97.222221374511719</v>
      </c>
    </row>
    <row r="576" spans="1:3">
      <c r="A576" t="s">
        <v>14489</v>
      </c>
      <c r="B576">
        <v>7825</v>
      </c>
      <c r="C576">
        <v>93.154762268066406</v>
      </c>
    </row>
    <row r="577" spans="1:3">
      <c r="A577" t="s">
        <v>14490</v>
      </c>
      <c r="B577">
        <v>12550</v>
      </c>
      <c r="C577">
        <v>83.666664123535156</v>
      </c>
    </row>
    <row r="578" spans="1:3">
      <c r="A578" t="s">
        <v>14491</v>
      </c>
      <c r="B578">
        <v>12400</v>
      </c>
      <c r="C578">
        <v>83.783782958984375</v>
      </c>
    </row>
    <row r="579" spans="1:3">
      <c r="A579" t="s">
        <v>14492</v>
      </c>
      <c r="B579">
        <v>5925</v>
      </c>
      <c r="C579">
        <v>75</v>
      </c>
    </row>
    <row r="580" spans="1:3">
      <c r="A580" t="s">
        <v>14493</v>
      </c>
      <c r="B580">
        <v>10525</v>
      </c>
      <c r="C580">
        <v>84.199996948242188</v>
      </c>
    </row>
    <row r="581" spans="1:3">
      <c r="A581" t="s">
        <v>14494</v>
      </c>
      <c r="B581">
        <v>8800</v>
      </c>
      <c r="C581">
        <v>89.795921325683594</v>
      </c>
    </row>
    <row r="582" spans="1:3">
      <c r="A582" t="s">
        <v>14495</v>
      </c>
      <c r="B582">
        <v>2675</v>
      </c>
      <c r="C582">
        <v>76.428573608398438</v>
      </c>
    </row>
    <row r="583" spans="1:3">
      <c r="A583" t="s">
        <v>14496</v>
      </c>
      <c r="B583">
        <v>2675</v>
      </c>
      <c r="C583">
        <v>76.428573608398438</v>
      </c>
    </row>
    <row r="584" spans="1:3">
      <c r="A584" t="s">
        <v>14497</v>
      </c>
      <c r="B584">
        <v>2675</v>
      </c>
      <c r="C584">
        <v>76.428573608398438</v>
      </c>
    </row>
    <row r="585" spans="1:3">
      <c r="A585" t="s">
        <v>14498</v>
      </c>
      <c r="B585">
        <v>2675</v>
      </c>
      <c r="C585">
        <v>76.428573608398438</v>
      </c>
    </row>
    <row r="586" spans="1:3">
      <c r="A586" t="s">
        <v>14499</v>
      </c>
      <c r="B586">
        <v>2675</v>
      </c>
      <c r="C586">
        <v>76.428573608398438</v>
      </c>
    </row>
    <row r="587" spans="1:3">
      <c r="A587" t="s">
        <v>14500</v>
      </c>
      <c r="B587">
        <v>75</v>
      </c>
      <c r="C587">
        <v>75</v>
      </c>
    </row>
    <row r="588" spans="1:3">
      <c r="A588" t="s">
        <v>14501</v>
      </c>
      <c r="B588">
        <v>0</v>
      </c>
    </row>
    <row r="589" spans="1:3">
      <c r="A589" t="s">
        <v>14502</v>
      </c>
      <c r="B589">
        <v>0</v>
      </c>
    </row>
    <row r="590" spans="1:3">
      <c r="A590" t="s">
        <v>14503</v>
      </c>
      <c r="B590">
        <v>0</v>
      </c>
    </row>
    <row r="591" spans="1:3">
      <c r="A591" t="s">
        <v>14504</v>
      </c>
      <c r="B591">
        <v>0</v>
      </c>
    </row>
    <row r="592" spans="1:3">
      <c r="A592" t="s">
        <v>14505</v>
      </c>
      <c r="B592">
        <v>34100</v>
      </c>
      <c r="C592">
        <v>83.990150451660156</v>
      </c>
    </row>
    <row r="593" spans="1:3">
      <c r="A593" t="s">
        <v>14506</v>
      </c>
      <c r="B593">
        <v>22125</v>
      </c>
      <c r="C593">
        <v>84.125473022460938</v>
      </c>
    </row>
    <row r="594" spans="1:3">
      <c r="A594" t="s">
        <v>14507</v>
      </c>
      <c r="B594">
        <v>2900</v>
      </c>
      <c r="C594">
        <v>74.358970642089844</v>
      </c>
    </row>
    <row r="595" spans="1:3">
      <c r="A595" t="s">
        <v>14508</v>
      </c>
      <c r="B595">
        <v>3000</v>
      </c>
      <c r="C595">
        <v>93.75</v>
      </c>
    </row>
    <row r="596" spans="1:3">
      <c r="A596" t="s">
        <v>14509</v>
      </c>
      <c r="B596">
        <v>6075</v>
      </c>
      <c r="C596">
        <v>84.375</v>
      </c>
    </row>
    <row r="597" spans="1:3">
      <c r="A597" t="s">
        <v>14510</v>
      </c>
      <c r="B597">
        <v>23500</v>
      </c>
      <c r="C597">
        <v>80.756011962890625</v>
      </c>
    </row>
    <row r="598" spans="1:3">
      <c r="A598" t="s">
        <v>14511</v>
      </c>
      <c r="B598">
        <v>21575</v>
      </c>
      <c r="C598">
        <v>79.90740966796875</v>
      </c>
    </row>
    <row r="599" spans="1:3">
      <c r="A599" t="s">
        <v>14512</v>
      </c>
      <c r="B599">
        <v>6900</v>
      </c>
      <c r="C599">
        <v>74.193550109863281</v>
      </c>
    </row>
    <row r="600" spans="1:3">
      <c r="A600" t="s">
        <v>14513</v>
      </c>
      <c r="B600">
        <v>11600</v>
      </c>
      <c r="C600">
        <v>85.925926208496094</v>
      </c>
    </row>
    <row r="601" spans="1:3">
      <c r="A601" t="s">
        <v>14514</v>
      </c>
      <c r="B601">
        <v>6925</v>
      </c>
      <c r="C601">
        <v>82.440475463867188</v>
      </c>
    </row>
    <row r="602" spans="1:3">
      <c r="A602" t="s">
        <v>14515</v>
      </c>
      <c r="B602">
        <v>10575</v>
      </c>
      <c r="C602">
        <v>70.5</v>
      </c>
    </row>
    <row r="603" spans="1:3">
      <c r="A603" t="s">
        <v>14516</v>
      </c>
      <c r="B603">
        <v>10450</v>
      </c>
      <c r="C603">
        <v>70.608108520507813</v>
      </c>
    </row>
    <row r="604" spans="1:3">
      <c r="A604" t="s">
        <v>14517</v>
      </c>
      <c r="B604">
        <v>5125</v>
      </c>
      <c r="C604">
        <v>64.873420715332031</v>
      </c>
    </row>
    <row r="605" spans="1:3">
      <c r="A605" t="s">
        <v>14518</v>
      </c>
      <c r="B605">
        <v>8950</v>
      </c>
      <c r="C605">
        <v>71.599998474121094</v>
      </c>
    </row>
    <row r="606" spans="1:3">
      <c r="A606" t="s">
        <v>14519</v>
      </c>
      <c r="B606">
        <v>7200</v>
      </c>
      <c r="C606">
        <v>73.469390869140625</v>
      </c>
    </row>
    <row r="607" spans="1:3">
      <c r="A607" t="s">
        <v>14520</v>
      </c>
      <c r="B607">
        <v>2150</v>
      </c>
      <c r="C607">
        <v>61.428569793701172</v>
      </c>
    </row>
    <row r="608" spans="1:3">
      <c r="A608" t="s">
        <v>14521</v>
      </c>
      <c r="B608">
        <v>2150</v>
      </c>
      <c r="C608">
        <v>61.428569793701172</v>
      </c>
    </row>
    <row r="609" spans="1:3">
      <c r="A609" t="s">
        <v>14522</v>
      </c>
      <c r="B609">
        <v>2150</v>
      </c>
      <c r="C609">
        <v>61.428569793701172</v>
      </c>
    </row>
    <row r="610" spans="1:3">
      <c r="A610" t="s">
        <v>14523</v>
      </c>
      <c r="B610">
        <v>2150</v>
      </c>
      <c r="C610">
        <v>61.428569793701172</v>
      </c>
    </row>
    <row r="611" spans="1:3">
      <c r="A611" t="s">
        <v>14524</v>
      </c>
      <c r="B611">
        <v>2150</v>
      </c>
      <c r="C611">
        <v>61.428569793701172</v>
      </c>
    </row>
    <row r="612" spans="1:3">
      <c r="A612" t="s">
        <v>14525</v>
      </c>
      <c r="B612">
        <v>75</v>
      </c>
      <c r="C612">
        <v>75</v>
      </c>
    </row>
    <row r="613" spans="1:3">
      <c r="A613" t="s">
        <v>14526</v>
      </c>
      <c r="B613">
        <v>0</v>
      </c>
    </row>
    <row r="614" spans="1:3">
      <c r="A614" t="s">
        <v>14527</v>
      </c>
      <c r="B614">
        <v>0</v>
      </c>
    </row>
    <row r="615" spans="1:3">
      <c r="A615" t="s">
        <v>14528</v>
      </c>
      <c r="B615">
        <v>0</v>
      </c>
    </row>
    <row r="616" spans="1:3">
      <c r="A616" t="s">
        <v>14529</v>
      </c>
      <c r="B616">
        <v>0</v>
      </c>
    </row>
    <row r="617" spans="1:3">
      <c r="A617" t="s">
        <v>14530</v>
      </c>
      <c r="B617">
        <v>30525</v>
      </c>
      <c r="C617">
        <v>75.184730529785156</v>
      </c>
    </row>
    <row r="618" spans="1:3">
      <c r="A618" t="s">
        <v>14531</v>
      </c>
      <c r="B618">
        <v>19975</v>
      </c>
      <c r="C618">
        <v>75.950569152832031</v>
      </c>
    </row>
    <row r="619" spans="1:3">
      <c r="A619" t="s">
        <v>14532</v>
      </c>
      <c r="B619">
        <v>2300</v>
      </c>
      <c r="C619">
        <v>58.974357604980469</v>
      </c>
    </row>
    <row r="620" spans="1:3">
      <c r="A620" t="s">
        <v>14533</v>
      </c>
      <c r="B620">
        <v>2825</v>
      </c>
      <c r="C620">
        <v>88.28125</v>
      </c>
    </row>
    <row r="621" spans="1:3">
      <c r="A621" t="s">
        <v>14534</v>
      </c>
      <c r="B621">
        <v>5425</v>
      </c>
      <c r="C621">
        <v>75.347221374511719</v>
      </c>
    </row>
    <row r="622" spans="1:3">
      <c r="A622" t="s">
        <v>14535</v>
      </c>
      <c r="B622">
        <v>20175</v>
      </c>
      <c r="C622">
        <v>69.32989501953125</v>
      </c>
    </row>
    <row r="623" spans="1:3">
      <c r="A623" t="s">
        <v>14536</v>
      </c>
      <c r="B623">
        <v>18400</v>
      </c>
      <c r="C623">
        <v>68.148147583007813</v>
      </c>
    </row>
    <row r="624" spans="1:3">
      <c r="A624" t="s">
        <v>14537</v>
      </c>
      <c r="B624">
        <v>6050</v>
      </c>
      <c r="C624">
        <v>65.053764343261719</v>
      </c>
    </row>
    <row r="625" spans="1:3">
      <c r="A625" t="s">
        <v>14538</v>
      </c>
      <c r="B625">
        <v>9750</v>
      </c>
      <c r="C625">
        <v>72.222221374511719</v>
      </c>
    </row>
    <row r="626" spans="1:3">
      <c r="A626" t="s">
        <v>14539</v>
      </c>
      <c r="B626">
        <v>6150</v>
      </c>
      <c r="C626">
        <v>73.214286804199219</v>
      </c>
    </row>
    <row r="627" spans="1:3">
      <c r="A627" t="s">
        <v>14540</v>
      </c>
      <c r="B627">
        <v>8875</v>
      </c>
      <c r="C627">
        <v>59.166667938232422</v>
      </c>
    </row>
    <row r="628" spans="1:3">
      <c r="A628" t="s">
        <v>14541</v>
      </c>
      <c r="B628">
        <v>8750</v>
      </c>
      <c r="C628">
        <v>59.121620178222656</v>
      </c>
    </row>
    <row r="629" spans="1:3">
      <c r="A629" t="s">
        <v>14542</v>
      </c>
      <c r="B629">
        <v>4175</v>
      </c>
      <c r="C629">
        <v>52.848102569580078</v>
      </c>
    </row>
    <row r="630" spans="1:3">
      <c r="A630" t="s">
        <v>14543</v>
      </c>
      <c r="B630">
        <v>7450</v>
      </c>
      <c r="C630">
        <v>59.599998474121094</v>
      </c>
    </row>
    <row r="631" spans="1:3">
      <c r="A631" t="s">
        <v>14544</v>
      </c>
      <c r="B631">
        <v>6250</v>
      </c>
      <c r="C631">
        <v>63.775508880615234</v>
      </c>
    </row>
    <row r="632" spans="1:3">
      <c r="A632" t="s">
        <v>14545</v>
      </c>
      <c r="B632">
        <v>1700</v>
      </c>
      <c r="C632">
        <v>48.571430206298828</v>
      </c>
    </row>
    <row r="633" spans="1:3">
      <c r="A633" t="s">
        <v>14546</v>
      </c>
      <c r="B633">
        <v>1700</v>
      </c>
      <c r="C633">
        <v>48.571430206298828</v>
      </c>
    </row>
    <row r="634" spans="1:3">
      <c r="A634" t="s">
        <v>14547</v>
      </c>
      <c r="B634">
        <v>1700</v>
      </c>
      <c r="C634">
        <v>48.571430206298828</v>
      </c>
    </row>
    <row r="635" spans="1:3">
      <c r="A635" t="s">
        <v>14548</v>
      </c>
      <c r="B635">
        <v>1700</v>
      </c>
      <c r="C635">
        <v>48.571430206298828</v>
      </c>
    </row>
    <row r="636" spans="1:3">
      <c r="A636" t="s">
        <v>14549</v>
      </c>
      <c r="B636">
        <v>1700</v>
      </c>
      <c r="C636">
        <v>48.571430206298828</v>
      </c>
    </row>
    <row r="637" spans="1:3">
      <c r="A637" t="s">
        <v>14550</v>
      </c>
      <c r="B637">
        <v>75</v>
      </c>
      <c r="C637">
        <v>75</v>
      </c>
    </row>
    <row r="638" spans="1:3">
      <c r="A638" t="s">
        <v>14551</v>
      </c>
      <c r="B638">
        <v>0</v>
      </c>
    </row>
    <row r="639" spans="1:3">
      <c r="A639" t="s">
        <v>14552</v>
      </c>
      <c r="B639">
        <v>0</v>
      </c>
    </row>
    <row r="640" spans="1:3">
      <c r="A640" t="s">
        <v>14553</v>
      </c>
      <c r="B640">
        <v>0</v>
      </c>
    </row>
    <row r="641" spans="1:3">
      <c r="A641" t="s">
        <v>14554</v>
      </c>
      <c r="B641">
        <v>0</v>
      </c>
    </row>
    <row r="642" spans="1:3">
      <c r="A642" t="s">
        <v>14555</v>
      </c>
      <c r="B642">
        <v>27075</v>
      </c>
      <c r="C642">
        <v>66.68719482421875</v>
      </c>
    </row>
    <row r="643" spans="1:3">
      <c r="A643" t="s">
        <v>14556</v>
      </c>
      <c r="B643">
        <v>17075</v>
      </c>
      <c r="C643">
        <v>64.923957824707031</v>
      </c>
    </row>
    <row r="644" spans="1:3">
      <c r="A644" t="s">
        <v>14557</v>
      </c>
      <c r="B644">
        <v>2350</v>
      </c>
      <c r="C644">
        <v>60.25640869140625</v>
      </c>
    </row>
    <row r="645" spans="1:3">
      <c r="A645" t="s">
        <v>14558</v>
      </c>
      <c r="B645">
        <v>2550</v>
      </c>
      <c r="C645">
        <v>79.6875</v>
      </c>
    </row>
    <row r="646" spans="1:3">
      <c r="A646" t="s">
        <v>14559</v>
      </c>
      <c r="B646">
        <v>5100</v>
      </c>
      <c r="C646">
        <v>70.833335876464844</v>
      </c>
    </row>
    <row r="647" spans="1:3">
      <c r="A647" t="s">
        <v>14560</v>
      </c>
      <c r="B647">
        <v>17025</v>
      </c>
      <c r="C647">
        <v>58.505153656005859</v>
      </c>
    </row>
    <row r="648" spans="1:3">
      <c r="A648" t="s">
        <v>14561</v>
      </c>
      <c r="B648">
        <v>15375</v>
      </c>
      <c r="C648">
        <v>56.944442749023438</v>
      </c>
    </row>
    <row r="649" spans="1:3">
      <c r="A649" t="s">
        <v>14562</v>
      </c>
      <c r="B649">
        <v>4875</v>
      </c>
      <c r="C649">
        <v>52.419353485107422</v>
      </c>
    </row>
    <row r="650" spans="1:3">
      <c r="A650" t="s">
        <v>14563</v>
      </c>
      <c r="B650">
        <v>8575</v>
      </c>
      <c r="C650">
        <v>63.518520355224609</v>
      </c>
    </row>
    <row r="651" spans="1:3">
      <c r="A651" t="s">
        <v>14564</v>
      </c>
      <c r="B651">
        <v>5225</v>
      </c>
      <c r="C651">
        <v>62.202381134033203</v>
      </c>
    </row>
    <row r="652" spans="1:3">
      <c r="A652" t="s">
        <v>14565</v>
      </c>
      <c r="B652">
        <v>7700</v>
      </c>
      <c r="C652">
        <v>51.333332061767578</v>
      </c>
    </row>
    <row r="653" spans="1:3">
      <c r="A653" t="s">
        <v>14566</v>
      </c>
      <c r="B653">
        <v>7600</v>
      </c>
      <c r="C653">
        <v>51.351352691650391</v>
      </c>
    </row>
    <row r="654" spans="1:3">
      <c r="A654" t="s">
        <v>14567</v>
      </c>
      <c r="B654">
        <v>3500</v>
      </c>
      <c r="C654">
        <v>44.303798675537109</v>
      </c>
    </row>
    <row r="655" spans="1:3">
      <c r="A655" t="s">
        <v>14568</v>
      </c>
      <c r="B655">
        <v>6600</v>
      </c>
      <c r="C655">
        <v>52.799999237060547</v>
      </c>
    </row>
    <row r="656" spans="1:3">
      <c r="A656" t="s">
        <v>14569</v>
      </c>
      <c r="B656">
        <v>5400</v>
      </c>
      <c r="C656">
        <v>55.102039337158203</v>
      </c>
    </row>
    <row r="657" spans="1:3">
      <c r="A657" t="s">
        <v>14570</v>
      </c>
      <c r="B657">
        <v>1450</v>
      </c>
      <c r="C657">
        <v>41.428569793701172</v>
      </c>
    </row>
    <row r="658" spans="1:3">
      <c r="A658" t="s">
        <v>14571</v>
      </c>
      <c r="B658">
        <v>1450</v>
      </c>
      <c r="C658">
        <v>41.428569793701172</v>
      </c>
    </row>
    <row r="659" spans="1:3">
      <c r="A659" t="s">
        <v>14572</v>
      </c>
      <c r="B659">
        <v>1450</v>
      </c>
      <c r="C659">
        <v>41.428569793701172</v>
      </c>
    </row>
    <row r="660" spans="1:3">
      <c r="A660" t="s">
        <v>14573</v>
      </c>
      <c r="B660">
        <v>1450</v>
      </c>
      <c r="C660">
        <v>41.428569793701172</v>
      </c>
    </row>
    <row r="661" spans="1:3">
      <c r="A661" t="s">
        <v>14574</v>
      </c>
      <c r="B661">
        <v>1450</v>
      </c>
      <c r="C661">
        <v>41.428569793701172</v>
      </c>
    </row>
    <row r="662" spans="1:3">
      <c r="A662" t="s">
        <v>14575</v>
      </c>
      <c r="B662">
        <v>50</v>
      </c>
      <c r="C662">
        <v>50</v>
      </c>
    </row>
    <row r="663" spans="1:3">
      <c r="A663" t="s">
        <v>14576</v>
      </c>
      <c r="B663">
        <v>0</v>
      </c>
    </row>
    <row r="664" spans="1:3">
      <c r="A664" t="s">
        <v>14577</v>
      </c>
      <c r="B664">
        <v>0</v>
      </c>
    </row>
    <row r="665" spans="1:3">
      <c r="A665" t="s">
        <v>14578</v>
      </c>
      <c r="B665">
        <v>0</v>
      </c>
    </row>
    <row r="666" spans="1:3">
      <c r="A666" t="s">
        <v>14579</v>
      </c>
      <c r="B666">
        <v>0</v>
      </c>
    </row>
    <row r="667" spans="1:3">
      <c r="A667" t="s">
        <v>14580</v>
      </c>
      <c r="B667">
        <v>29950</v>
      </c>
      <c r="C667">
        <v>73.768470764160156</v>
      </c>
    </row>
    <row r="668" spans="1:3">
      <c r="A668" t="s">
        <v>14581</v>
      </c>
      <c r="B668">
        <v>19475</v>
      </c>
      <c r="C668">
        <v>74.049430847167969</v>
      </c>
    </row>
    <row r="669" spans="1:3">
      <c r="A669" t="s">
        <v>14582</v>
      </c>
      <c r="B669">
        <v>2450</v>
      </c>
      <c r="C669">
        <v>62.820514678955078</v>
      </c>
    </row>
    <row r="670" spans="1:3">
      <c r="A670" t="s">
        <v>14583</v>
      </c>
      <c r="B670">
        <v>2675</v>
      </c>
      <c r="C670">
        <v>83.59375</v>
      </c>
    </row>
    <row r="671" spans="1:3">
      <c r="A671" t="s">
        <v>14584</v>
      </c>
      <c r="B671">
        <v>5350</v>
      </c>
      <c r="C671">
        <v>74.305557250976563</v>
      </c>
    </row>
    <row r="672" spans="1:3">
      <c r="A672" t="s">
        <v>14585</v>
      </c>
      <c r="B672">
        <v>20375</v>
      </c>
      <c r="C672">
        <v>70.017181396484375</v>
      </c>
    </row>
    <row r="673" spans="1:3">
      <c r="A673" t="s">
        <v>14586</v>
      </c>
      <c r="B673">
        <v>18650</v>
      </c>
      <c r="C673">
        <v>69.074073791503906</v>
      </c>
    </row>
    <row r="674" spans="1:3">
      <c r="A674" t="s">
        <v>14587</v>
      </c>
      <c r="B674">
        <v>5675</v>
      </c>
      <c r="C674">
        <v>61.021507263183594</v>
      </c>
    </row>
    <row r="675" spans="1:3">
      <c r="A675" t="s">
        <v>14588</v>
      </c>
      <c r="B675">
        <v>10525</v>
      </c>
      <c r="C675">
        <v>77.962959289550781</v>
      </c>
    </row>
    <row r="676" spans="1:3">
      <c r="A676" t="s">
        <v>14589</v>
      </c>
      <c r="B676">
        <v>5900</v>
      </c>
      <c r="C676">
        <v>70.23809814453125</v>
      </c>
    </row>
    <row r="677" spans="1:3">
      <c r="A677" t="s">
        <v>14590</v>
      </c>
      <c r="B677">
        <v>9300</v>
      </c>
      <c r="C677">
        <v>62</v>
      </c>
    </row>
    <row r="678" spans="1:3">
      <c r="A678" t="s">
        <v>14591</v>
      </c>
      <c r="B678">
        <v>9200</v>
      </c>
      <c r="C678">
        <v>62.162162780761719</v>
      </c>
    </row>
    <row r="679" spans="1:3">
      <c r="A679" t="s">
        <v>14592</v>
      </c>
      <c r="B679">
        <v>4525</v>
      </c>
      <c r="C679">
        <v>57.278480529785156</v>
      </c>
    </row>
    <row r="680" spans="1:3">
      <c r="A680" t="s">
        <v>14593</v>
      </c>
      <c r="B680">
        <v>7925</v>
      </c>
      <c r="C680">
        <v>63.400001525878906</v>
      </c>
    </row>
    <row r="681" spans="1:3">
      <c r="A681" t="s">
        <v>14594</v>
      </c>
      <c r="B681">
        <v>6250</v>
      </c>
      <c r="C681">
        <v>63.775508880615234</v>
      </c>
    </row>
    <row r="682" spans="1:3">
      <c r="A682" t="s">
        <v>14595</v>
      </c>
      <c r="B682">
        <v>1725</v>
      </c>
      <c r="C682">
        <v>49.285713195800781</v>
      </c>
    </row>
    <row r="683" spans="1:3">
      <c r="A683" t="s">
        <v>14596</v>
      </c>
      <c r="B683">
        <v>1725</v>
      </c>
      <c r="C683">
        <v>49.285713195800781</v>
      </c>
    </row>
    <row r="684" spans="1:3">
      <c r="A684" t="s">
        <v>14597</v>
      </c>
      <c r="B684">
        <v>1725</v>
      </c>
      <c r="C684">
        <v>49.285713195800781</v>
      </c>
    </row>
    <row r="685" spans="1:3">
      <c r="A685" t="s">
        <v>14598</v>
      </c>
      <c r="B685">
        <v>1725</v>
      </c>
      <c r="C685">
        <v>49.285713195800781</v>
      </c>
    </row>
    <row r="686" spans="1:3">
      <c r="A686" t="s">
        <v>14599</v>
      </c>
      <c r="B686">
        <v>1725</v>
      </c>
      <c r="C686">
        <v>49.285713195800781</v>
      </c>
    </row>
    <row r="687" spans="1:3">
      <c r="A687" t="s">
        <v>14600</v>
      </c>
      <c r="B687">
        <v>50</v>
      </c>
      <c r="C687">
        <v>50</v>
      </c>
    </row>
    <row r="688" spans="1:3">
      <c r="A688" t="s">
        <v>14601</v>
      </c>
      <c r="B688">
        <v>0</v>
      </c>
    </row>
    <row r="689" spans="1:3">
      <c r="A689" t="s">
        <v>14602</v>
      </c>
      <c r="B689">
        <v>0</v>
      </c>
    </row>
    <row r="690" spans="1:3">
      <c r="A690" t="s">
        <v>14603</v>
      </c>
      <c r="B690">
        <v>0</v>
      </c>
    </row>
    <row r="691" spans="1:3">
      <c r="A691" t="s">
        <v>14604</v>
      </c>
      <c r="B691">
        <v>0</v>
      </c>
    </row>
    <row r="692" spans="1:3">
      <c r="A692" t="s">
        <v>14605</v>
      </c>
      <c r="B692">
        <v>27150</v>
      </c>
      <c r="C692">
        <v>66.871917724609375</v>
      </c>
    </row>
    <row r="693" spans="1:3">
      <c r="A693" t="s">
        <v>14606</v>
      </c>
      <c r="B693">
        <v>17575</v>
      </c>
      <c r="C693">
        <v>66.825096130371094</v>
      </c>
    </row>
    <row r="694" spans="1:3">
      <c r="A694" t="s">
        <v>14607</v>
      </c>
      <c r="B694">
        <v>2050</v>
      </c>
      <c r="C694">
        <v>52.564102172851563</v>
      </c>
    </row>
    <row r="695" spans="1:3">
      <c r="A695" t="s">
        <v>14608</v>
      </c>
      <c r="B695">
        <v>2525</v>
      </c>
      <c r="C695">
        <v>78.90625</v>
      </c>
    </row>
    <row r="696" spans="1:3">
      <c r="A696" t="s">
        <v>14609</v>
      </c>
      <c r="B696">
        <v>5000</v>
      </c>
      <c r="C696">
        <v>69.444442749023438</v>
      </c>
    </row>
    <row r="697" spans="1:3">
      <c r="A697" t="s">
        <v>14610</v>
      </c>
      <c r="B697">
        <v>16650</v>
      </c>
      <c r="C697">
        <v>57.216495513916016</v>
      </c>
    </row>
    <row r="698" spans="1:3">
      <c r="A698" t="s">
        <v>14611</v>
      </c>
      <c r="B698">
        <v>15350</v>
      </c>
      <c r="C698">
        <v>56.851852416992188</v>
      </c>
    </row>
    <row r="699" spans="1:3">
      <c r="A699" t="s">
        <v>14612</v>
      </c>
      <c r="B699">
        <v>4775</v>
      </c>
      <c r="C699">
        <v>51.344085693359375</v>
      </c>
    </row>
    <row r="700" spans="1:3">
      <c r="A700" t="s">
        <v>14613</v>
      </c>
      <c r="B700">
        <v>8275</v>
      </c>
      <c r="C700">
        <v>61.296295166015625</v>
      </c>
    </row>
    <row r="701" spans="1:3">
      <c r="A701" t="s">
        <v>14614</v>
      </c>
      <c r="B701">
        <v>4900</v>
      </c>
      <c r="C701">
        <v>58.333332061767578</v>
      </c>
    </row>
    <row r="702" spans="1:3">
      <c r="A702" t="s">
        <v>14615</v>
      </c>
      <c r="B702">
        <v>6525</v>
      </c>
      <c r="C702">
        <v>43.5</v>
      </c>
    </row>
    <row r="703" spans="1:3">
      <c r="A703" t="s">
        <v>14616</v>
      </c>
      <c r="B703">
        <v>6425</v>
      </c>
      <c r="C703">
        <v>43.412162780761719</v>
      </c>
    </row>
    <row r="704" spans="1:3">
      <c r="A704" t="s">
        <v>14617</v>
      </c>
      <c r="B704">
        <v>3075</v>
      </c>
      <c r="C704">
        <v>38.924049377441406</v>
      </c>
    </row>
    <row r="705" spans="1:3">
      <c r="A705" t="s">
        <v>14618</v>
      </c>
      <c r="B705">
        <v>5650</v>
      </c>
      <c r="C705">
        <v>45.200000762939453</v>
      </c>
    </row>
    <row r="706" spans="1:3">
      <c r="A706" t="s">
        <v>14619</v>
      </c>
      <c r="B706">
        <v>4425</v>
      </c>
      <c r="C706">
        <v>45.153060913085938</v>
      </c>
    </row>
    <row r="707" spans="1:3">
      <c r="A707" t="s">
        <v>14620</v>
      </c>
      <c r="B707">
        <v>1150</v>
      </c>
      <c r="C707">
        <v>32.857143402099609</v>
      </c>
    </row>
    <row r="708" spans="1:3">
      <c r="A708" t="s">
        <v>14621</v>
      </c>
      <c r="B708">
        <v>1150</v>
      </c>
      <c r="C708">
        <v>32.857143402099609</v>
      </c>
    </row>
    <row r="709" spans="1:3">
      <c r="A709" t="s">
        <v>14622</v>
      </c>
      <c r="B709">
        <v>1150</v>
      </c>
      <c r="C709">
        <v>32.857143402099609</v>
      </c>
    </row>
    <row r="710" spans="1:3">
      <c r="A710" t="s">
        <v>14623</v>
      </c>
      <c r="B710">
        <v>1150</v>
      </c>
      <c r="C710">
        <v>32.857143402099609</v>
      </c>
    </row>
    <row r="711" spans="1:3">
      <c r="A711" t="s">
        <v>14624</v>
      </c>
      <c r="B711">
        <v>1150</v>
      </c>
      <c r="C711">
        <v>32.857143402099609</v>
      </c>
    </row>
    <row r="712" spans="1:3">
      <c r="A712" t="s">
        <v>14625</v>
      </c>
      <c r="B712">
        <v>25</v>
      </c>
      <c r="C712">
        <v>25</v>
      </c>
    </row>
    <row r="713" spans="1:3">
      <c r="A713" t="s">
        <v>14626</v>
      </c>
      <c r="B713">
        <v>0</v>
      </c>
    </row>
    <row r="714" spans="1:3">
      <c r="A714" t="s">
        <v>14627</v>
      </c>
      <c r="B714">
        <v>0</v>
      </c>
    </row>
    <row r="715" spans="1:3">
      <c r="A715" t="s">
        <v>14628</v>
      </c>
      <c r="B715">
        <v>0</v>
      </c>
    </row>
    <row r="716" spans="1:3">
      <c r="A716" t="s">
        <v>14629</v>
      </c>
      <c r="B716">
        <v>0</v>
      </c>
    </row>
    <row r="717" spans="1:3">
      <c r="A717" t="s">
        <v>14630</v>
      </c>
      <c r="B717">
        <v>20050</v>
      </c>
      <c r="C717">
        <v>49.384235382080078</v>
      </c>
    </row>
    <row r="718" spans="1:3">
      <c r="A718" t="s">
        <v>14631</v>
      </c>
      <c r="B718">
        <v>13300</v>
      </c>
      <c r="C718">
        <v>50.570343017578125</v>
      </c>
    </row>
    <row r="719" spans="1:3">
      <c r="A719" t="s">
        <v>14632</v>
      </c>
      <c r="B719">
        <v>1375</v>
      </c>
      <c r="C719">
        <v>35.25640869140625</v>
      </c>
    </row>
    <row r="720" spans="1:3">
      <c r="A720" t="s">
        <v>14633</v>
      </c>
      <c r="B720">
        <v>1900</v>
      </c>
      <c r="C720">
        <v>59.375</v>
      </c>
    </row>
    <row r="721" spans="1:3">
      <c r="A721" t="s">
        <v>14634</v>
      </c>
      <c r="B721">
        <v>3475</v>
      </c>
      <c r="C721">
        <v>48.263889312744141</v>
      </c>
    </row>
    <row r="722" spans="1:3">
      <c r="A722" t="s">
        <v>14635</v>
      </c>
      <c r="B722">
        <v>11050</v>
      </c>
      <c r="C722">
        <v>37.972507476806641</v>
      </c>
    </row>
    <row r="723" spans="1:3">
      <c r="A723" t="s">
        <v>14636</v>
      </c>
      <c r="B723">
        <v>10350</v>
      </c>
      <c r="C723">
        <v>38.333332061767578</v>
      </c>
    </row>
    <row r="724" spans="1:3">
      <c r="A724" t="s">
        <v>14637</v>
      </c>
      <c r="B724">
        <v>3475</v>
      </c>
      <c r="C724">
        <v>37.365592956542969</v>
      </c>
    </row>
    <row r="725" spans="1:3">
      <c r="A725" t="s">
        <v>14638</v>
      </c>
      <c r="B725">
        <v>5150</v>
      </c>
      <c r="C725">
        <v>38.148147583007813</v>
      </c>
    </row>
    <row r="726" spans="1:3">
      <c r="A726" t="s">
        <v>14639</v>
      </c>
      <c r="B726">
        <v>3125</v>
      </c>
      <c r="C726">
        <v>37.202381134033203</v>
      </c>
    </row>
    <row r="727" spans="1:3">
      <c r="A727" t="s">
        <v>14640</v>
      </c>
      <c r="B727">
        <v>4700</v>
      </c>
      <c r="C727">
        <v>31.333333969116211</v>
      </c>
    </row>
    <row r="728" spans="1:3">
      <c r="A728" t="s">
        <v>14641</v>
      </c>
      <c r="B728">
        <v>4650</v>
      </c>
      <c r="C728">
        <v>31.418918609619141</v>
      </c>
    </row>
    <row r="729" spans="1:3">
      <c r="A729" t="s">
        <v>14642</v>
      </c>
      <c r="B729">
        <v>2200</v>
      </c>
      <c r="C729">
        <v>27.848100662231445</v>
      </c>
    </row>
    <row r="730" spans="1:3">
      <c r="A730" t="s">
        <v>14643</v>
      </c>
      <c r="B730">
        <v>4075</v>
      </c>
      <c r="C730">
        <v>32.599998474121094</v>
      </c>
    </row>
    <row r="731" spans="1:3">
      <c r="A731" t="s">
        <v>14644</v>
      </c>
      <c r="B731">
        <v>3175</v>
      </c>
      <c r="C731">
        <v>32.397960662841797</v>
      </c>
    </row>
    <row r="732" spans="1:3">
      <c r="A732" t="s">
        <v>14645</v>
      </c>
      <c r="B732">
        <v>950</v>
      </c>
      <c r="C732">
        <v>27.142856597900391</v>
      </c>
    </row>
    <row r="733" spans="1:3">
      <c r="A733" t="s">
        <v>14646</v>
      </c>
      <c r="B733">
        <v>950</v>
      </c>
      <c r="C733">
        <v>27.142856597900391</v>
      </c>
    </row>
    <row r="734" spans="1:3">
      <c r="A734" t="s">
        <v>14647</v>
      </c>
      <c r="B734">
        <v>950</v>
      </c>
      <c r="C734">
        <v>27.142856597900391</v>
      </c>
    </row>
    <row r="735" spans="1:3">
      <c r="A735" t="s">
        <v>14648</v>
      </c>
      <c r="B735">
        <v>950</v>
      </c>
      <c r="C735">
        <v>27.142856597900391</v>
      </c>
    </row>
    <row r="736" spans="1:3">
      <c r="A736" t="s">
        <v>14649</v>
      </c>
      <c r="B736">
        <v>950</v>
      </c>
      <c r="C736">
        <v>27.142856597900391</v>
      </c>
    </row>
    <row r="737" spans="1:3">
      <c r="A737" t="s">
        <v>14650</v>
      </c>
      <c r="B737">
        <v>75</v>
      </c>
      <c r="C737">
        <v>75</v>
      </c>
    </row>
    <row r="738" spans="1:3">
      <c r="A738" t="s">
        <v>14651</v>
      </c>
      <c r="B738">
        <v>0</v>
      </c>
    </row>
    <row r="739" spans="1:3">
      <c r="A739" t="s">
        <v>14652</v>
      </c>
      <c r="B739">
        <v>0</v>
      </c>
    </row>
    <row r="740" spans="1:3">
      <c r="A740" t="s">
        <v>14653</v>
      </c>
      <c r="B740">
        <v>0</v>
      </c>
    </row>
    <row r="741" spans="1:3">
      <c r="A741" t="s">
        <v>14654</v>
      </c>
      <c r="B741">
        <v>0</v>
      </c>
    </row>
    <row r="742" spans="1:3">
      <c r="A742" t="s">
        <v>14655</v>
      </c>
      <c r="B742">
        <v>20100</v>
      </c>
      <c r="C742">
        <v>49.507389068603516</v>
      </c>
    </row>
    <row r="743" spans="1:3">
      <c r="A743" t="s">
        <v>14656</v>
      </c>
      <c r="B743">
        <v>13125</v>
      </c>
      <c r="C743">
        <v>49.904941558837891</v>
      </c>
    </row>
    <row r="744" spans="1:3">
      <c r="A744" t="s">
        <v>14657</v>
      </c>
      <c r="B744">
        <v>1475</v>
      </c>
      <c r="C744">
        <v>37.820514678955078</v>
      </c>
    </row>
    <row r="745" spans="1:3">
      <c r="A745" t="s">
        <v>14658</v>
      </c>
      <c r="B745">
        <v>1875</v>
      </c>
      <c r="C745">
        <v>58.59375</v>
      </c>
    </row>
    <row r="746" spans="1:3">
      <c r="A746" t="s">
        <v>14659</v>
      </c>
      <c r="B746">
        <v>3625</v>
      </c>
      <c r="C746">
        <v>50.347221374511719</v>
      </c>
    </row>
    <row r="747" spans="1:3">
      <c r="A747" t="s">
        <v>14660</v>
      </c>
      <c r="B747">
        <v>11450</v>
      </c>
      <c r="C747">
        <v>39.347080230712891</v>
      </c>
    </row>
    <row r="748" spans="1:3">
      <c r="A748" t="s">
        <v>14661</v>
      </c>
      <c r="B748">
        <v>10575</v>
      </c>
      <c r="C748">
        <v>39.166667938232422</v>
      </c>
    </row>
    <row r="749" spans="1:3">
      <c r="A749" t="s">
        <v>14662</v>
      </c>
      <c r="B749">
        <v>3725</v>
      </c>
      <c r="C749">
        <v>40.053764343261719</v>
      </c>
    </row>
    <row r="750" spans="1:3">
      <c r="A750" t="s">
        <v>14663</v>
      </c>
      <c r="B750">
        <v>5375</v>
      </c>
      <c r="C750">
        <v>39.814815521240234</v>
      </c>
    </row>
    <row r="751" spans="1:3">
      <c r="A751" t="s">
        <v>14664</v>
      </c>
      <c r="B751">
        <v>3225</v>
      </c>
      <c r="C751">
        <v>38.392856597900391</v>
      </c>
    </row>
    <row r="752" spans="1:3">
      <c r="A752" t="s">
        <v>14665</v>
      </c>
      <c r="B752">
        <v>4775</v>
      </c>
      <c r="C752">
        <v>31.833333969116211</v>
      </c>
    </row>
    <row r="753" spans="1:3">
      <c r="A753" t="s">
        <v>14666</v>
      </c>
      <c r="B753">
        <v>4725</v>
      </c>
      <c r="C753">
        <v>31.925676345825195</v>
      </c>
    </row>
    <row r="754" spans="1:3">
      <c r="A754" t="s">
        <v>14667</v>
      </c>
      <c r="B754">
        <v>2300</v>
      </c>
      <c r="C754">
        <v>29.113924026489258</v>
      </c>
    </row>
    <row r="755" spans="1:3">
      <c r="A755" t="s">
        <v>14668</v>
      </c>
      <c r="B755">
        <v>4000</v>
      </c>
      <c r="C755">
        <v>32</v>
      </c>
    </row>
    <row r="756" spans="1:3">
      <c r="A756" t="s">
        <v>14669</v>
      </c>
      <c r="B756">
        <v>3300</v>
      </c>
      <c r="C756">
        <v>33.673469543457031</v>
      </c>
    </row>
    <row r="757" spans="1:3">
      <c r="A757" t="s">
        <v>14670</v>
      </c>
      <c r="B757">
        <v>975</v>
      </c>
      <c r="C757">
        <v>27.857143402099609</v>
      </c>
    </row>
    <row r="758" spans="1:3">
      <c r="A758" t="s">
        <v>14671</v>
      </c>
      <c r="B758">
        <v>975</v>
      </c>
      <c r="C758">
        <v>27.857143402099609</v>
      </c>
    </row>
    <row r="759" spans="1:3">
      <c r="A759" t="s">
        <v>14672</v>
      </c>
      <c r="B759">
        <v>975</v>
      </c>
      <c r="C759">
        <v>27.857143402099609</v>
      </c>
    </row>
    <row r="760" spans="1:3">
      <c r="A760" t="s">
        <v>14673</v>
      </c>
      <c r="B760">
        <v>975</v>
      </c>
      <c r="C760">
        <v>27.857143402099609</v>
      </c>
    </row>
    <row r="761" spans="1:3">
      <c r="A761" t="s">
        <v>14674</v>
      </c>
      <c r="B761">
        <v>975</v>
      </c>
      <c r="C761">
        <v>27.857143402099609</v>
      </c>
    </row>
    <row r="762" spans="1:3">
      <c r="A762" t="s">
        <v>14675</v>
      </c>
      <c r="B762">
        <v>50</v>
      </c>
      <c r="C762">
        <v>50</v>
      </c>
    </row>
    <row r="763" spans="1:3">
      <c r="A763" t="s">
        <v>14676</v>
      </c>
      <c r="B763">
        <v>0</v>
      </c>
    </row>
    <row r="764" spans="1:3">
      <c r="A764" t="s">
        <v>14677</v>
      </c>
      <c r="B764">
        <v>0</v>
      </c>
    </row>
    <row r="765" spans="1:3">
      <c r="A765" t="s">
        <v>14678</v>
      </c>
      <c r="B765">
        <v>0</v>
      </c>
    </row>
    <row r="766" spans="1:3">
      <c r="A766" t="s">
        <v>14679</v>
      </c>
      <c r="B766">
        <v>0</v>
      </c>
    </row>
    <row r="767" spans="1:3">
      <c r="A767" t="s">
        <v>14680</v>
      </c>
      <c r="B767">
        <v>21375</v>
      </c>
      <c r="C767">
        <v>52.647781372070313</v>
      </c>
    </row>
    <row r="768" spans="1:3">
      <c r="A768" t="s">
        <v>14681</v>
      </c>
      <c r="B768">
        <v>13950</v>
      </c>
      <c r="C768">
        <v>53.041824340820313</v>
      </c>
    </row>
    <row r="769" spans="1:3">
      <c r="A769" t="s">
        <v>14682</v>
      </c>
      <c r="B769">
        <v>1500</v>
      </c>
      <c r="C769">
        <v>38.461540222167969</v>
      </c>
    </row>
    <row r="770" spans="1:3">
      <c r="A770" t="s">
        <v>14683</v>
      </c>
      <c r="B770">
        <v>1975</v>
      </c>
      <c r="C770">
        <v>61.71875</v>
      </c>
    </row>
    <row r="771" spans="1:3">
      <c r="A771" t="s">
        <v>14684</v>
      </c>
      <c r="B771">
        <v>3950</v>
      </c>
      <c r="C771">
        <v>54.861110687255859</v>
      </c>
    </row>
    <row r="772" spans="1:3">
      <c r="A772" t="s">
        <v>14685</v>
      </c>
      <c r="B772">
        <v>12000</v>
      </c>
      <c r="C772">
        <v>41.237113952636719</v>
      </c>
    </row>
    <row r="773" spans="1:3">
      <c r="A773" t="s">
        <v>14686</v>
      </c>
      <c r="B773">
        <v>11075</v>
      </c>
      <c r="C773">
        <v>41.018520355224609</v>
      </c>
    </row>
    <row r="774" spans="1:3">
      <c r="A774" t="s">
        <v>14687</v>
      </c>
      <c r="B774">
        <v>3625</v>
      </c>
      <c r="C774">
        <v>38.978492736816406</v>
      </c>
    </row>
    <row r="775" spans="1:3">
      <c r="A775" t="s">
        <v>14688</v>
      </c>
      <c r="B775">
        <v>6100</v>
      </c>
      <c r="C775">
        <v>45.185184478759766</v>
      </c>
    </row>
    <row r="776" spans="1:3">
      <c r="A776" t="s">
        <v>14689</v>
      </c>
      <c r="B776">
        <v>3200</v>
      </c>
      <c r="C776">
        <v>38.095237731933594</v>
      </c>
    </row>
    <row r="777" spans="1:3">
      <c r="A777" t="s">
        <v>14690</v>
      </c>
      <c r="B777">
        <v>4725</v>
      </c>
      <c r="C777">
        <v>31.5</v>
      </c>
    </row>
    <row r="778" spans="1:3">
      <c r="A778" t="s">
        <v>14691</v>
      </c>
      <c r="B778">
        <v>4675</v>
      </c>
      <c r="C778">
        <v>31.587837219238281</v>
      </c>
    </row>
    <row r="779" spans="1:3">
      <c r="A779" t="s">
        <v>14692</v>
      </c>
      <c r="B779">
        <v>2275</v>
      </c>
      <c r="C779">
        <v>28.797468185424805</v>
      </c>
    </row>
    <row r="780" spans="1:3">
      <c r="A780" t="s">
        <v>14693</v>
      </c>
      <c r="B780">
        <v>3925</v>
      </c>
      <c r="C780">
        <v>31.399999618530273</v>
      </c>
    </row>
    <row r="781" spans="1:3">
      <c r="A781" t="s">
        <v>14694</v>
      </c>
      <c r="B781">
        <v>3300</v>
      </c>
      <c r="C781">
        <v>33.673469543457031</v>
      </c>
    </row>
    <row r="782" spans="1:3">
      <c r="A782" t="s">
        <v>14695</v>
      </c>
      <c r="B782">
        <v>925</v>
      </c>
      <c r="C782">
        <v>26.428571701049805</v>
      </c>
    </row>
    <row r="783" spans="1:3">
      <c r="A783" t="s">
        <v>14696</v>
      </c>
      <c r="B783">
        <v>925</v>
      </c>
      <c r="C783">
        <v>26.428571701049805</v>
      </c>
    </row>
    <row r="784" spans="1:3">
      <c r="A784" t="s">
        <v>14697</v>
      </c>
      <c r="B784">
        <v>925</v>
      </c>
      <c r="C784">
        <v>26.428571701049805</v>
      </c>
    </row>
    <row r="785" spans="1:3">
      <c r="A785" t="s">
        <v>14698</v>
      </c>
      <c r="B785">
        <v>925</v>
      </c>
      <c r="C785">
        <v>26.428571701049805</v>
      </c>
    </row>
    <row r="786" spans="1:3">
      <c r="A786" t="s">
        <v>14699</v>
      </c>
      <c r="B786">
        <v>925</v>
      </c>
      <c r="C786">
        <v>26.428571701049805</v>
      </c>
    </row>
    <row r="787" spans="1:3">
      <c r="A787" t="s">
        <v>14700</v>
      </c>
      <c r="B787">
        <v>75</v>
      </c>
      <c r="C787">
        <v>75</v>
      </c>
    </row>
    <row r="788" spans="1:3">
      <c r="A788" t="s">
        <v>14701</v>
      </c>
      <c r="B788">
        <v>0</v>
      </c>
    </row>
    <row r="789" spans="1:3">
      <c r="A789" t="s">
        <v>14702</v>
      </c>
      <c r="B789">
        <v>0</v>
      </c>
    </row>
    <row r="790" spans="1:3">
      <c r="A790" t="s">
        <v>14703</v>
      </c>
      <c r="B790">
        <v>0</v>
      </c>
    </row>
    <row r="791" spans="1:3">
      <c r="A791" t="s">
        <v>14704</v>
      </c>
      <c r="B791">
        <v>0</v>
      </c>
    </row>
    <row r="792" spans="1:3">
      <c r="A792" t="s">
        <v>14705</v>
      </c>
      <c r="B792">
        <v>27750</v>
      </c>
      <c r="C792">
        <v>68.349754333496094</v>
      </c>
    </row>
    <row r="793" spans="1:3">
      <c r="A793" t="s">
        <v>14706</v>
      </c>
      <c r="B793">
        <v>17850</v>
      </c>
      <c r="C793">
        <v>67.870719909667969</v>
      </c>
    </row>
    <row r="794" spans="1:3">
      <c r="A794" t="s">
        <v>14707</v>
      </c>
      <c r="B794">
        <v>2225</v>
      </c>
      <c r="C794">
        <v>57.051280975341797</v>
      </c>
    </row>
    <row r="795" spans="1:3">
      <c r="A795" t="s">
        <v>14708</v>
      </c>
      <c r="B795">
        <v>2500</v>
      </c>
      <c r="C795">
        <v>78.125</v>
      </c>
    </row>
    <row r="796" spans="1:3">
      <c r="A796" t="s">
        <v>14709</v>
      </c>
      <c r="B796">
        <v>5175</v>
      </c>
      <c r="C796">
        <v>71.875</v>
      </c>
    </row>
    <row r="797" spans="1:3">
      <c r="A797" t="s">
        <v>14710</v>
      </c>
      <c r="B797">
        <v>17825</v>
      </c>
      <c r="C797">
        <v>61.254295349121094</v>
      </c>
    </row>
    <row r="798" spans="1:3">
      <c r="A798" t="s">
        <v>14711</v>
      </c>
      <c r="B798">
        <v>16350</v>
      </c>
      <c r="C798">
        <v>60.555557250976563</v>
      </c>
    </row>
    <row r="799" spans="1:3">
      <c r="A799" t="s">
        <v>14712</v>
      </c>
      <c r="B799">
        <v>5325</v>
      </c>
      <c r="C799">
        <v>57.258064270019531</v>
      </c>
    </row>
    <row r="800" spans="1:3">
      <c r="A800" t="s">
        <v>14713</v>
      </c>
      <c r="B800">
        <v>8650</v>
      </c>
      <c r="C800">
        <v>64.074073791503906</v>
      </c>
    </row>
    <row r="801" spans="1:3">
      <c r="A801" t="s">
        <v>14714</v>
      </c>
      <c r="B801">
        <v>5325</v>
      </c>
      <c r="C801">
        <v>63.392856597900391</v>
      </c>
    </row>
    <row r="802" spans="1:3">
      <c r="A802" t="s">
        <v>14715</v>
      </c>
      <c r="B802">
        <v>7850</v>
      </c>
      <c r="C802">
        <v>52.333332061767578</v>
      </c>
    </row>
    <row r="803" spans="1:3">
      <c r="A803" t="s">
        <v>14716</v>
      </c>
      <c r="B803">
        <v>7750</v>
      </c>
      <c r="C803">
        <v>52.364864349365234</v>
      </c>
    </row>
    <row r="804" spans="1:3">
      <c r="A804" t="s">
        <v>14717</v>
      </c>
      <c r="B804">
        <v>3625</v>
      </c>
      <c r="C804">
        <v>45.886074066162109</v>
      </c>
    </row>
    <row r="805" spans="1:3">
      <c r="A805" t="s">
        <v>14718</v>
      </c>
      <c r="B805">
        <v>6725</v>
      </c>
      <c r="C805">
        <v>53.799999237060547</v>
      </c>
    </row>
    <row r="806" spans="1:3">
      <c r="A806" t="s">
        <v>14719</v>
      </c>
      <c r="B806">
        <v>5450</v>
      </c>
      <c r="C806">
        <v>55.61224365234375</v>
      </c>
    </row>
    <row r="807" spans="1:3">
      <c r="A807" t="s">
        <v>14720</v>
      </c>
      <c r="B807">
        <v>1550</v>
      </c>
      <c r="C807">
        <v>44.285713195800781</v>
      </c>
    </row>
    <row r="808" spans="1:3">
      <c r="A808" t="s">
        <v>14721</v>
      </c>
      <c r="B808">
        <v>1550</v>
      </c>
      <c r="C808">
        <v>44.285713195800781</v>
      </c>
    </row>
    <row r="809" spans="1:3">
      <c r="A809" t="s">
        <v>14722</v>
      </c>
      <c r="B809">
        <v>1550</v>
      </c>
      <c r="C809">
        <v>44.285713195800781</v>
      </c>
    </row>
    <row r="810" spans="1:3">
      <c r="A810" t="s">
        <v>14723</v>
      </c>
      <c r="B810">
        <v>1550</v>
      </c>
      <c r="C810">
        <v>44.285713195800781</v>
      </c>
    </row>
    <row r="811" spans="1:3">
      <c r="A811" t="s">
        <v>14724</v>
      </c>
      <c r="B811">
        <v>1550</v>
      </c>
      <c r="C811">
        <v>44.285713195800781</v>
      </c>
    </row>
    <row r="812" spans="1:3">
      <c r="A812" t="s">
        <v>14725</v>
      </c>
      <c r="B812">
        <v>75</v>
      </c>
      <c r="C812">
        <v>75</v>
      </c>
    </row>
    <row r="813" spans="1:3">
      <c r="A813" t="s">
        <v>14726</v>
      </c>
      <c r="B813">
        <v>0</v>
      </c>
    </row>
    <row r="814" spans="1:3">
      <c r="A814" t="s">
        <v>14727</v>
      </c>
      <c r="B814">
        <v>0</v>
      </c>
    </row>
    <row r="815" spans="1:3">
      <c r="A815" t="s">
        <v>14728</v>
      </c>
      <c r="B815">
        <v>0</v>
      </c>
    </row>
    <row r="816" spans="1:3">
      <c r="A816" t="s">
        <v>14729</v>
      </c>
      <c r="B816">
        <v>0</v>
      </c>
    </row>
    <row r="817" spans="1:3">
      <c r="A817" t="s">
        <v>14730</v>
      </c>
      <c r="B817">
        <v>31000</v>
      </c>
      <c r="C817">
        <v>76.354682922363281</v>
      </c>
    </row>
    <row r="818" spans="1:3">
      <c r="A818" t="s">
        <v>14731</v>
      </c>
      <c r="B818">
        <v>20075</v>
      </c>
      <c r="C818">
        <v>76.330795288085938</v>
      </c>
    </row>
    <row r="819" spans="1:3">
      <c r="A819" t="s">
        <v>14732</v>
      </c>
      <c r="B819">
        <v>2375</v>
      </c>
      <c r="C819">
        <v>60.897434234619141</v>
      </c>
    </row>
    <row r="820" spans="1:3">
      <c r="A820" t="s">
        <v>14733</v>
      </c>
      <c r="B820">
        <v>2800</v>
      </c>
      <c r="C820">
        <v>87.5</v>
      </c>
    </row>
    <row r="821" spans="1:3">
      <c r="A821" t="s">
        <v>14734</v>
      </c>
      <c r="B821">
        <v>5750</v>
      </c>
      <c r="C821">
        <v>79.861114501953125</v>
      </c>
    </row>
    <row r="822" spans="1:3">
      <c r="A822" t="s">
        <v>14735</v>
      </c>
      <c r="B822">
        <v>19375</v>
      </c>
      <c r="C822">
        <v>66.580757141113281</v>
      </c>
    </row>
    <row r="823" spans="1:3">
      <c r="A823" t="s">
        <v>14736</v>
      </c>
      <c r="B823">
        <v>17825</v>
      </c>
      <c r="C823">
        <v>66.018516540527344</v>
      </c>
    </row>
    <row r="824" spans="1:3">
      <c r="A824" t="s">
        <v>14737</v>
      </c>
      <c r="B824">
        <v>5600</v>
      </c>
      <c r="C824">
        <v>60.215053558349609</v>
      </c>
    </row>
    <row r="825" spans="1:3">
      <c r="A825" t="s">
        <v>14738</v>
      </c>
      <c r="B825">
        <v>9425</v>
      </c>
      <c r="C825">
        <v>69.814811706542969</v>
      </c>
    </row>
    <row r="826" spans="1:3">
      <c r="A826" t="s">
        <v>14739</v>
      </c>
      <c r="B826">
        <v>5900</v>
      </c>
      <c r="C826">
        <v>70.23809814453125</v>
      </c>
    </row>
    <row r="827" spans="1:3">
      <c r="A827" t="s">
        <v>14740</v>
      </c>
      <c r="B827">
        <v>8500</v>
      </c>
      <c r="C827">
        <v>56.666667938232422</v>
      </c>
    </row>
    <row r="828" spans="1:3">
      <c r="A828" t="s">
        <v>14741</v>
      </c>
      <c r="B828">
        <v>8400</v>
      </c>
      <c r="C828">
        <v>56.756755828857422</v>
      </c>
    </row>
    <row r="829" spans="1:3">
      <c r="A829" t="s">
        <v>14742</v>
      </c>
      <c r="B829">
        <v>3900</v>
      </c>
      <c r="C829">
        <v>49.367088317871094</v>
      </c>
    </row>
    <row r="830" spans="1:3">
      <c r="A830" t="s">
        <v>14743</v>
      </c>
      <c r="B830">
        <v>7125</v>
      </c>
      <c r="C830">
        <v>57</v>
      </c>
    </row>
    <row r="831" spans="1:3">
      <c r="A831" t="s">
        <v>14744</v>
      </c>
      <c r="B831">
        <v>6075</v>
      </c>
      <c r="C831">
        <v>61.989795684814453</v>
      </c>
    </row>
    <row r="832" spans="1:3">
      <c r="A832" t="s">
        <v>14745</v>
      </c>
      <c r="B832">
        <v>1475</v>
      </c>
      <c r="C832">
        <v>42.142856597900391</v>
      </c>
    </row>
    <row r="833" spans="1:3">
      <c r="A833" t="s">
        <v>14746</v>
      </c>
      <c r="B833">
        <v>1475</v>
      </c>
      <c r="C833">
        <v>42.142856597900391</v>
      </c>
    </row>
    <row r="834" spans="1:3">
      <c r="A834" t="s">
        <v>14747</v>
      </c>
      <c r="B834">
        <v>1475</v>
      </c>
      <c r="C834">
        <v>42.142856597900391</v>
      </c>
    </row>
    <row r="835" spans="1:3">
      <c r="A835" t="s">
        <v>14748</v>
      </c>
      <c r="B835">
        <v>1475</v>
      </c>
      <c r="C835">
        <v>42.142856597900391</v>
      </c>
    </row>
    <row r="836" spans="1:3">
      <c r="A836" t="s">
        <v>14749</v>
      </c>
      <c r="B836">
        <v>1475</v>
      </c>
      <c r="C836">
        <v>42.142856597900391</v>
      </c>
    </row>
    <row r="837" spans="1:3">
      <c r="A837" t="s">
        <v>14750</v>
      </c>
      <c r="B837">
        <v>100</v>
      </c>
      <c r="C837">
        <v>100</v>
      </c>
    </row>
    <row r="838" spans="1:3">
      <c r="A838" t="s">
        <v>14751</v>
      </c>
      <c r="B838">
        <v>0</v>
      </c>
    </row>
    <row r="839" spans="1:3">
      <c r="A839" t="s">
        <v>14752</v>
      </c>
      <c r="B839">
        <v>0</v>
      </c>
    </row>
    <row r="840" spans="1:3">
      <c r="A840" t="s">
        <v>14753</v>
      </c>
      <c r="B840">
        <v>0</v>
      </c>
    </row>
    <row r="841" spans="1:3">
      <c r="A841" t="s">
        <v>14754</v>
      </c>
      <c r="B841">
        <v>0</v>
      </c>
    </row>
    <row r="842" spans="1:3">
      <c r="A842" t="s">
        <v>14755</v>
      </c>
      <c r="B842">
        <v>39100</v>
      </c>
      <c r="C842">
        <v>96.543212890625</v>
      </c>
    </row>
    <row r="843" spans="1:3">
      <c r="A843" t="s">
        <v>14756</v>
      </c>
      <c r="B843">
        <v>25975</v>
      </c>
      <c r="C843">
        <v>99.141220092773438</v>
      </c>
    </row>
    <row r="844" spans="1:3">
      <c r="A844" t="s">
        <v>14757</v>
      </c>
      <c r="B844">
        <v>3100</v>
      </c>
      <c r="C844">
        <v>79.4871826171875</v>
      </c>
    </row>
    <row r="845" spans="1:3">
      <c r="A845" t="s">
        <v>14758</v>
      </c>
      <c r="B845">
        <v>3000</v>
      </c>
      <c r="C845">
        <v>93.75</v>
      </c>
    </row>
    <row r="846" spans="1:3">
      <c r="A846" t="s">
        <v>14759</v>
      </c>
      <c r="B846">
        <v>7025</v>
      </c>
      <c r="C846">
        <v>97.569442749023438</v>
      </c>
    </row>
    <row r="847" spans="1:3">
      <c r="A847" t="s">
        <v>14760</v>
      </c>
      <c r="B847">
        <v>27375</v>
      </c>
      <c r="C847">
        <v>94.072166442871094</v>
      </c>
    </row>
    <row r="848" spans="1:3">
      <c r="A848" t="s">
        <v>14761</v>
      </c>
      <c r="B848">
        <v>25450</v>
      </c>
      <c r="C848">
        <v>94.259262084960938</v>
      </c>
    </row>
    <row r="849" spans="1:3">
      <c r="A849" t="s">
        <v>14762</v>
      </c>
      <c r="B849">
        <v>7950</v>
      </c>
      <c r="C849">
        <v>85.483871459960938</v>
      </c>
    </row>
    <row r="850" spans="1:3">
      <c r="A850" t="s">
        <v>14763</v>
      </c>
      <c r="B850">
        <v>13225</v>
      </c>
      <c r="C850">
        <v>97.962959289550781</v>
      </c>
    </row>
    <row r="851" spans="1:3">
      <c r="A851" t="s">
        <v>14764</v>
      </c>
      <c r="B851">
        <v>8125</v>
      </c>
      <c r="C851">
        <v>96.726188659667969</v>
      </c>
    </row>
    <row r="852" spans="1:3">
      <c r="A852" t="s">
        <v>14765</v>
      </c>
      <c r="B852">
        <v>12875</v>
      </c>
      <c r="C852">
        <v>85.833335876464844</v>
      </c>
    </row>
    <row r="853" spans="1:3">
      <c r="A853" t="s">
        <v>14766</v>
      </c>
      <c r="B853">
        <v>12725</v>
      </c>
      <c r="C853">
        <v>85.979728698730469</v>
      </c>
    </row>
    <row r="854" spans="1:3">
      <c r="A854" t="s">
        <v>14767</v>
      </c>
      <c r="B854">
        <v>6025</v>
      </c>
      <c r="C854">
        <v>76.265823364257813</v>
      </c>
    </row>
    <row r="855" spans="1:3">
      <c r="A855" t="s">
        <v>14768</v>
      </c>
      <c r="B855">
        <v>10825</v>
      </c>
      <c r="C855">
        <v>86.599998474121094</v>
      </c>
    </row>
    <row r="856" spans="1:3">
      <c r="A856" t="s">
        <v>14769</v>
      </c>
      <c r="B856">
        <v>9050</v>
      </c>
      <c r="C856">
        <v>92.346939086914063</v>
      </c>
    </row>
    <row r="857" spans="1:3">
      <c r="A857" t="s">
        <v>14770</v>
      </c>
      <c r="B857">
        <v>2625</v>
      </c>
      <c r="C857">
        <v>75</v>
      </c>
    </row>
    <row r="858" spans="1:3">
      <c r="A858" t="s">
        <v>14771</v>
      </c>
      <c r="B858">
        <v>2625</v>
      </c>
      <c r="C858">
        <v>75</v>
      </c>
    </row>
    <row r="859" spans="1:3">
      <c r="A859" t="s">
        <v>14772</v>
      </c>
      <c r="B859">
        <v>2625</v>
      </c>
      <c r="C859">
        <v>75</v>
      </c>
    </row>
    <row r="860" spans="1:3">
      <c r="A860" t="s">
        <v>14773</v>
      </c>
      <c r="B860">
        <v>2625</v>
      </c>
      <c r="C860">
        <v>75</v>
      </c>
    </row>
    <row r="861" spans="1:3">
      <c r="A861" t="s">
        <v>14774</v>
      </c>
      <c r="B861">
        <v>2625</v>
      </c>
      <c r="C861">
        <v>75</v>
      </c>
    </row>
    <row r="862" spans="1:3">
      <c r="A862" t="s">
        <v>14775</v>
      </c>
      <c r="B862">
        <v>100</v>
      </c>
      <c r="C862">
        <v>100</v>
      </c>
    </row>
    <row r="863" spans="1:3">
      <c r="A863" t="s">
        <v>14776</v>
      </c>
      <c r="B863">
        <v>0</v>
      </c>
    </row>
    <row r="864" spans="1:3">
      <c r="A864" t="s">
        <v>14777</v>
      </c>
      <c r="B864">
        <v>0</v>
      </c>
    </row>
    <row r="865" spans="1:3">
      <c r="A865" t="s">
        <v>14778</v>
      </c>
      <c r="B865">
        <v>0</v>
      </c>
    </row>
    <row r="866" spans="1:3">
      <c r="A866" t="s">
        <v>14779</v>
      </c>
      <c r="B866">
        <v>0</v>
      </c>
    </row>
    <row r="867" spans="1:3">
      <c r="A867" t="s">
        <v>14780</v>
      </c>
      <c r="B867">
        <v>39550</v>
      </c>
      <c r="C867">
        <v>97.413795471191406</v>
      </c>
    </row>
    <row r="868" spans="1:3">
      <c r="A868" t="s">
        <v>14781</v>
      </c>
      <c r="B868">
        <v>26150</v>
      </c>
      <c r="C868">
        <v>99.429656982421875</v>
      </c>
    </row>
    <row r="869" spans="1:3">
      <c r="A869" t="s">
        <v>14782</v>
      </c>
      <c r="B869">
        <v>3250</v>
      </c>
      <c r="C869">
        <v>83.333335876464844</v>
      </c>
    </row>
    <row r="870" spans="1:3">
      <c r="A870" t="s">
        <v>14783</v>
      </c>
      <c r="B870">
        <v>3075</v>
      </c>
      <c r="C870">
        <v>96.09375</v>
      </c>
    </row>
    <row r="871" spans="1:3">
      <c r="A871" t="s">
        <v>14784</v>
      </c>
      <c r="B871">
        <v>7075</v>
      </c>
      <c r="C871">
        <v>98.263885498046875</v>
      </c>
    </row>
    <row r="872" spans="1:3">
      <c r="A872" t="s">
        <v>14785</v>
      </c>
      <c r="B872">
        <v>27775</v>
      </c>
      <c r="C872">
        <v>95.446739196777344</v>
      </c>
    </row>
    <row r="873" spans="1:3">
      <c r="A873" t="s">
        <v>14786</v>
      </c>
      <c r="B873">
        <v>25825</v>
      </c>
      <c r="C873">
        <v>95.648147583007813</v>
      </c>
    </row>
    <row r="874" spans="1:3">
      <c r="A874" t="s">
        <v>14787</v>
      </c>
      <c r="B874">
        <v>8250</v>
      </c>
      <c r="C874">
        <v>88.709678649902344</v>
      </c>
    </row>
    <row r="875" spans="1:3">
      <c r="A875" t="s">
        <v>14788</v>
      </c>
      <c r="B875">
        <v>13250</v>
      </c>
      <c r="C875">
        <v>98.148147583007813</v>
      </c>
    </row>
    <row r="876" spans="1:3">
      <c r="A876" t="s">
        <v>14789</v>
      </c>
      <c r="B876">
        <v>8225</v>
      </c>
      <c r="C876">
        <v>97.916664123535156</v>
      </c>
    </row>
    <row r="877" spans="1:3">
      <c r="A877" t="s">
        <v>14790</v>
      </c>
      <c r="B877">
        <v>13175</v>
      </c>
      <c r="C877">
        <v>87.833335876464844</v>
      </c>
    </row>
    <row r="878" spans="1:3">
      <c r="A878" t="s">
        <v>14791</v>
      </c>
      <c r="B878">
        <v>13025</v>
      </c>
      <c r="C878">
        <v>88.006759643554688</v>
      </c>
    </row>
    <row r="879" spans="1:3">
      <c r="A879" t="s">
        <v>14792</v>
      </c>
      <c r="B879">
        <v>6250</v>
      </c>
      <c r="C879">
        <v>79.113922119140625</v>
      </c>
    </row>
    <row r="880" spans="1:3">
      <c r="A880" t="s">
        <v>14793</v>
      </c>
      <c r="B880">
        <v>11075</v>
      </c>
      <c r="C880">
        <v>88.599998474121094</v>
      </c>
    </row>
    <row r="881" spans="1:3">
      <c r="A881" t="s">
        <v>14794</v>
      </c>
      <c r="B881">
        <v>9175</v>
      </c>
      <c r="C881">
        <v>93.622451782226563</v>
      </c>
    </row>
    <row r="882" spans="1:3">
      <c r="A882" t="s">
        <v>14795</v>
      </c>
      <c r="B882">
        <v>2650</v>
      </c>
      <c r="C882">
        <v>75.714286804199219</v>
      </c>
    </row>
    <row r="883" spans="1:3">
      <c r="A883" t="s">
        <v>14796</v>
      </c>
      <c r="B883">
        <v>2650</v>
      </c>
      <c r="C883">
        <v>75.714286804199219</v>
      </c>
    </row>
    <row r="884" spans="1:3">
      <c r="A884" t="s">
        <v>14797</v>
      </c>
      <c r="B884">
        <v>2650</v>
      </c>
      <c r="C884">
        <v>75.714286804199219</v>
      </c>
    </row>
    <row r="885" spans="1:3">
      <c r="A885" t="s">
        <v>14798</v>
      </c>
      <c r="B885">
        <v>2650</v>
      </c>
      <c r="C885">
        <v>75.714286804199219</v>
      </c>
    </row>
    <row r="886" spans="1:3">
      <c r="A886" t="s">
        <v>14799</v>
      </c>
      <c r="B886">
        <v>2650</v>
      </c>
      <c r="C886">
        <v>75.714286804199219</v>
      </c>
    </row>
    <row r="887" spans="1:3">
      <c r="A887" t="s">
        <v>14800</v>
      </c>
      <c r="B887">
        <v>100</v>
      </c>
      <c r="C887">
        <v>100</v>
      </c>
    </row>
    <row r="888" spans="1:3">
      <c r="A888" t="s">
        <v>14801</v>
      </c>
      <c r="B888">
        <v>0</v>
      </c>
    </row>
    <row r="889" spans="1:3">
      <c r="A889" t="s">
        <v>14802</v>
      </c>
      <c r="B889">
        <v>0</v>
      </c>
    </row>
    <row r="890" spans="1:3">
      <c r="A890" t="s">
        <v>14803</v>
      </c>
      <c r="B890">
        <v>0</v>
      </c>
    </row>
    <row r="891" spans="1:3">
      <c r="A891" t="s">
        <v>14804</v>
      </c>
      <c r="B891">
        <v>0</v>
      </c>
    </row>
    <row r="892" spans="1:3">
      <c r="A892" t="s">
        <v>14805</v>
      </c>
      <c r="B892">
        <v>38300</v>
      </c>
      <c r="C892">
        <v>94.334976196289063</v>
      </c>
    </row>
    <row r="893" spans="1:3">
      <c r="A893" t="s">
        <v>14806</v>
      </c>
      <c r="B893">
        <v>25550</v>
      </c>
      <c r="C893">
        <v>97.148292541503906</v>
      </c>
    </row>
    <row r="894" spans="1:3">
      <c r="A894" t="s">
        <v>14807</v>
      </c>
      <c r="B894">
        <v>3025</v>
      </c>
      <c r="C894">
        <v>77.564102172851563</v>
      </c>
    </row>
    <row r="895" spans="1:3">
      <c r="A895" t="s">
        <v>14808</v>
      </c>
      <c r="B895">
        <v>2925</v>
      </c>
      <c r="C895">
        <v>91.40625</v>
      </c>
    </row>
    <row r="896" spans="1:3">
      <c r="A896" t="s">
        <v>14809</v>
      </c>
      <c r="B896">
        <v>6800</v>
      </c>
      <c r="C896">
        <v>94.444442749023438</v>
      </c>
    </row>
    <row r="897" spans="1:3">
      <c r="A897" t="s">
        <v>14810</v>
      </c>
      <c r="B897">
        <v>26150</v>
      </c>
      <c r="C897">
        <v>89.862541198730469</v>
      </c>
    </row>
    <row r="898" spans="1:3">
      <c r="A898" t="s">
        <v>14811</v>
      </c>
      <c r="B898">
        <v>24200</v>
      </c>
      <c r="C898">
        <v>89.629631042480469</v>
      </c>
    </row>
    <row r="899" spans="1:3">
      <c r="A899" t="s">
        <v>14812</v>
      </c>
      <c r="B899">
        <v>7825</v>
      </c>
      <c r="C899">
        <v>84.139785766601563</v>
      </c>
    </row>
    <row r="900" spans="1:3">
      <c r="A900" t="s">
        <v>14813</v>
      </c>
      <c r="B900">
        <v>12375</v>
      </c>
      <c r="C900">
        <v>91.666664123535156</v>
      </c>
    </row>
    <row r="901" spans="1:3">
      <c r="A901" t="s">
        <v>14814</v>
      </c>
      <c r="B901">
        <v>7900</v>
      </c>
      <c r="C901">
        <v>94.047622680664063</v>
      </c>
    </row>
    <row r="902" spans="1:3">
      <c r="A902" t="s">
        <v>14815</v>
      </c>
      <c r="B902">
        <v>12075</v>
      </c>
      <c r="C902">
        <v>80.5</v>
      </c>
    </row>
    <row r="903" spans="1:3">
      <c r="A903" t="s">
        <v>14816</v>
      </c>
      <c r="B903">
        <v>11925</v>
      </c>
      <c r="C903">
        <v>80.574325561523438</v>
      </c>
    </row>
    <row r="904" spans="1:3">
      <c r="A904" t="s">
        <v>14817</v>
      </c>
      <c r="B904">
        <v>5500</v>
      </c>
      <c r="C904">
        <v>69.620254516601563</v>
      </c>
    </row>
    <row r="905" spans="1:3">
      <c r="A905" t="s">
        <v>14818</v>
      </c>
      <c r="B905">
        <v>10200</v>
      </c>
      <c r="C905">
        <v>81.599998474121094</v>
      </c>
    </row>
    <row r="906" spans="1:3">
      <c r="A906" t="s">
        <v>14819</v>
      </c>
      <c r="B906">
        <v>8600</v>
      </c>
      <c r="C906">
        <v>87.755104064941406</v>
      </c>
    </row>
    <row r="907" spans="1:3">
      <c r="A907" t="s">
        <v>14820</v>
      </c>
      <c r="B907">
        <v>2450</v>
      </c>
      <c r="C907">
        <v>70</v>
      </c>
    </row>
    <row r="908" spans="1:3">
      <c r="A908" t="s">
        <v>14821</v>
      </c>
      <c r="B908">
        <v>2450</v>
      </c>
      <c r="C908">
        <v>70</v>
      </c>
    </row>
    <row r="909" spans="1:3">
      <c r="A909" t="s">
        <v>14822</v>
      </c>
      <c r="B909">
        <v>2450</v>
      </c>
      <c r="C909">
        <v>70</v>
      </c>
    </row>
    <row r="910" spans="1:3">
      <c r="A910" t="s">
        <v>14823</v>
      </c>
      <c r="B910">
        <v>2450</v>
      </c>
      <c r="C910">
        <v>70</v>
      </c>
    </row>
    <row r="911" spans="1:3">
      <c r="A911" t="s">
        <v>14824</v>
      </c>
      <c r="B911">
        <v>2450</v>
      </c>
      <c r="C911">
        <v>70</v>
      </c>
    </row>
    <row r="912" spans="1:3">
      <c r="A912" t="s">
        <v>14825</v>
      </c>
      <c r="B912">
        <v>100</v>
      </c>
      <c r="C912">
        <v>100</v>
      </c>
    </row>
    <row r="913" spans="1:3">
      <c r="A913" t="s">
        <v>14826</v>
      </c>
      <c r="B913">
        <v>0</v>
      </c>
    </row>
    <row r="914" spans="1:3">
      <c r="A914" t="s">
        <v>14827</v>
      </c>
      <c r="B914">
        <v>0</v>
      </c>
    </row>
    <row r="915" spans="1:3">
      <c r="A915" t="s">
        <v>14828</v>
      </c>
      <c r="B915">
        <v>0</v>
      </c>
    </row>
    <row r="916" spans="1:3">
      <c r="A916" t="s">
        <v>14829</v>
      </c>
      <c r="B916">
        <v>0</v>
      </c>
    </row>
    <row r="917" spans="1:3">
      <c r="A917" t="s">
        <v>14830</v>
      </c>
      <c r="B917">
        <v>38700</v>
      </c>
      <c r="C917">
        <v>95.320198059082031</v>
      </c>
    </row>
    <row r="918" spans="1:3">
      <c r="A918" t="s">
        <v>14831</v>
      </c>
      <c r="B918">
        <v>25650</v>
      </c>
      <c r="C918">
        <v>97.528518676757813</v>
      </c>
    </row>
    <row r="919" spans="1:3">
      <c r="A919" t="s">
        <v>14832</v>
      </c>
      <c r="B919">
        <v>3150</v>
      </c>
      <c r="C919">
        <v>80.769233703613281</v>
      </c>
    </row>
    <row r="920" spans="1:3">
      <c r="A920" t="s">
        <v>14833</v>
      </c>
      <c r="B920">
        <v>2975</v>
      </c>
      <c r="C920">
        <v>92.96875</v>
      </c>
    </row>
    <row r="921" spans="1:3">
      <c r="A921" t="s">
        <v>14834</v>
      </c>
      <c r="B921">
        <v>6925</v>
      </c>
      <c r="C921">
        <v>96.180557250976563</v>
      </c>
    </row>
    <row r="922" spans="1:3">
      <c r="A922" t="s">
        <v>14835</v>
      </c>
      <c r="B922">
        <v>27000</v>
      </c>
      <c r="C922">
        <v>92.78350830078125</v>
      </c>
    </row>
    <row r="923" spans="1:3">
      <c r="A923" t="s">
        <v>14836</v>
      </c>
      <c r="B923">
        <v>25000</v>
      </c>
      <c r="C923">
        <v>92.59259033203125</v>
      </c>
    </row>
    <row r="924" spans="1:3">
      <c r="A924" t="s">
        <v>14837</v>
      </c>
      <c r="B924">
        <v>8300</v>
      </c>
      <c r="C924">
        <v>89.247314453125</v>
      </c>
    </row>
    <row r="925" spans="1:3">
      <c r="A925" t="s">
        <v>14838</v>
      </c>
      <c r="B925">
        <v>12650</v>
      </c>
      <c r="C925">
        <v>93.703704833984375</v>
      </c>
    </row>
    <row r="926" spans="1:3">
      <c r="A926" t="s">
        <v>14839</v>
      </c>
      <c r="B926">
        <v>8050</v>
      </c>
      <c r="C926">
        <v>95.833335876464844</v>
      </c>
    </row>
    <row r="927" spans="1:3">
      <c r="A927" t="s">
        <v>14840</v>
      </c>
      <c r="B927">
        <v>13150</v>
      </c>
      <c r="C927">
        <v>87.666664123535156</v>
      </c>
    </row>
    <row r="928" spans="1:3">
      <c r="A928" t="s">
        <v>14841</v>
      </c>
      <c r="B928">
        <v>13000</v>
      </c>
      <c r="C928">
        <v>87.837837219238281</v>
      </c>
    </row>
    <row r="929" spans="1:3">
      <c r="A929" t="s">
        <v>14842</v>
      </c>
      <c r="B929">
        <v>6375</v>
      </c>
      <c r="C929">
        <v>80.696205139160156</v>
      </c>
    </row>
    <row r="930" spans="1:3">
      <c r="A930" t="s">
        <v>14843</v>
      </c>
      <c r="B930">
        <v>11100</v>
      </c>
      <c r="C930">
        <v>88.800003051757813</v>
      </c>
    </row>
    <row r="931" spans="1:3">
      <c r="A931" t="s">
        <v>14844</v>
      </c>
      <c r="B931">
        <v>8975</v>
      </c>
      <c r="C931">
        <v>91.581634521484375</v>
      </c>
    </row>
    <row r="932" spans="1:3">
      <c r="A932" t="s">
        <v>14845</v>
      </c>
      <c r="B932">
        <v>2725</v>
      </c>
      <c r="C932">
        <v>77.857139587402344</v>
      </c>
    </row>
    <row r="933" spans="1:3">
      <c r="A933" t="s">
        <v>14846</v>
      </c>
      <c r="B933">
        <v>2725</v>
      </c>
      <c r="C933">
        <v>77.857139587402344</v>
      </c>
    </row>
    <row r="934" spans="1:3">
      <c r="A934" t="s">
        <v>14847</v>
      </c>
      <c r="B934">
        <v>2725</v>
      </c>
      <c r="C934">
        <v>77.857139587402344</v>
      </c>
    </row>
    <row r="935" spans="1:3">
      <c r="A935" t="s">
        <v>14848</v>
      </c>
      <c r="B935">
        <v>2725</v>
      </c>
      <c r="C935">
        <v>77.857139587402344</v>
      </c>
    </row>
    <row r="936" spans="1:3">
      <c r="A936" t="s">
        <v>14849</v>
      </c>
      <c r="B936">
        <v>2725</v>
      </c>
      <c r="C936">
        <v>77.857139587402344</v>
      </c>
    </row>
    <row r="937" spans="1:3">
      <c r="A937" t="s">
        <v>14850</v>
      </c>
      <c r="B937">
        <v>75</v>
      </c>
      <c r="C937">
        <v>75</v>
      </c>
    </row>
    <row r="938" spans="1:3">
      <c r="A938" t="s">
        <v>14851</v>
      </c>
      <c r="B938">
        <v>0</v>
      </c>
    </row>
    <row r="939" spans="1:3">
      <c r="A939" t="s">
        <v>14852</v>
      </c>
      <c r="B939">
        <v>0</v>
      </c>
    </row>
    <row r="940" spans="1:3">
      <c r="A940" t="s">
        <v>14853</v>
      </c>
      <c r="B940">
        <v>0</v>
      </c>
    </row>
    <row r="941" spans="1:3">
      <c r="A941" t="s">
        <v>14854</v>
      </c>
      <c r="B941">
        <v>0</v>
      </c>
    </row>
    <row r="942" spans="1:3">
      <c r="A942" t="s">
        <v>14855</v>
      </c>
      <c r="B942">
        <v>33925</v>
      </c>
      <c r="C942">
        <v>83.559112548828125</v>
      </c>
    </row>
    <row r="943" spans="1:3">
      <c r="A943" t="s">
        <v>14856</v>
      </c>
      <c r="B943">
        <v>22625</v>
      </c>
      <c r="C943">
        <v>86.026618957519531</v>
      </c>
    </row>
    <row r="944" spans="1:3">
      <c r="A944" t="s">
        <v>14857</v>
      </c>
      <c r="B944">
        <v>2600</v>
      </c>
      <c r="C944">
        <v>66.666664123535156</v>
      </c>
    </row>
    <row r="945" spans="1:3">
      <c r="A945" t="s">
        <v>14858</v>
      </c>
      <c r="B945">
        <v>2750</v>
      </c>
      <c r="C945">
        <v>85.9375</v>
      </c>
    </row>
    <row r="946" spans="1:3">
      <c r="A946" t="s">
        <v>14859</v>
      </c>
      <c r="B946">
        <v>5950</v>
      </c>
      <c r="C946">
        <v>82.638885498046875</v>
      </c>
    </row>
    <row r="947" spans="1:3">
      <c r="A947" t="s">
        <v>14860</v>
      </c>
      <c r="B947">
        <v>23575</v>
      </c>
      <c r="C947">
        <v>81.013748168945313</v>
      </c>
    </row>
    <row r="948" spans="1:3">
      <c r="A948" t="s">
        <v>14861</v>
      </c>
      <c r="B948">
        <v>21950</v>
      </c>
      <c r="C948">
        <v>81.296295166015625</v>
      </c>
    </row>
    <row r="949" spans="1:3">
      <c r="A949" t="s">
        <v>14862</v>
      </c>
      <c r="B949">
        <v>6800</v>
      </c>
      <c r="C949">
        <v>73.118278503417969</v>
      </c>
    </row>
    <row r="950" spans="1:3">
      <c r="A950" t="s">
        <v>14863</v>
      </c>
      <c r="B950">
        <v>11725</v>
      </c>
      <c r="C950">
        <v>86.851852416992188</v>
      </c>
    </row>
    <row r="951" spans="1:3">
      <c r="A951" t="s">
        <v>14864</v>
      </c>
      <c r="B951">
        <v>6675</v>
      </c>
      <c r="C951">
        <v>79.464286804199219</v>
      </c>
    </row>
    <row r="952" spans="1:3">
      <c r="A952" t="s">
        <v>14865</v>
      </c>
      <c r="B952">
        <v>10825</v>
      </c>
      <c r="C952">
        <v>72.166664123535156</v>
      </c>
    </row>
    <row r="953" spans="1:3">
      <c r="A953" t="s">
        <v>14866</v>
      </c>
      <c r="B953">
        <v>10700</v>
      </c>
      <c r="C953">
        <v>72.297294616699219</v>
      </c>
    </row>
    <row r="954" spans="1:3">
      <c r="A954" t="s">
        <v>14867</v>
      </c>
      <c r="B954">
        <v>5225</v>
      </c>
      <c r="C954">
        <v>66.139244079589844</v>
      </c>
    </row>
    <row r="955" spans="1:3">
      <c r="A955" t="s">
        <v>14868</v>
      </c>
      <c r="B955">
        <v>9425</v>
      </c>
      <c r="C955">
        <v>75.400001525878906</v>
      </c>
    </row>
    <row r="956" spans="1:3">
      <c r="A956" t="s">
        <v>14869</v>
      </c>
      <c r="B956">
        <v>7125</v>
      </c>
      <c r="C956">
        <v>72.704078674316406</v>
      </c>
    </row>
    <row r="957" spans="1:3">
      <c r="A957" t="s">
        <v>14870</v>
      </c>
      <c r="B957">
        <v>2050</v>
      </c>
      <c r="C957">
        <v>58.571430206298828</v>
      </c>
    </row>
    <row r="958" spans="1:3">
      <c r="A958" t="s">
        <v>14871</v>
      </c>
      <c r="B958">
        <v>2050</v>
      </c>
      <c r="C958">
        <v>58.571430206298828</v>
      </c>
    </row>
    <row r="959" spans="1:3">
      <c r="A959" t="s">
        <v>14872</v>
      </c>
      <c r="B959">
        <v>2050</v>
      </c>
      <c r="C959">
        <v>58.571430206298828</v>
      </c>
    </row>
    <row r="960" spans="1:3">
      <c r="A960" t="s">
        <v>14873</v>
      </c>
      <c r="B960">
        <v>2050</v>
      </c>
      <c r="C960">
        <v>58.571430206298828</v>
      </c>
    </row>
    <row r="961" spans="1:3">
      <c r="A961" t="s">
        <v>14874</v>
      </c>
      <c r="B961">
        <v>2050</v>
      </c>
      <c r="C961">
        <v>58.571430206298828</v>
      </c>
    </row>
    <row r="962" spans="1:3">
      <c r="A962" t="s">
        <v>14875</v>
      </c>
      <c r="B962">
        <v>50</v>
      </c>
      <c r="C962">
        <v>50</v>
      </c>
    </row>
    <row r="963" spans="1:3">
      <c r="A963" t="s">
        <v>14876</v>
      </c>
      <c r="B963">
        <v>0</v>
      </c>
    </row>
    <row r="964" spans="1:3">
      <c r="A964" t="s">
        <v>14877</v>
      </c>
      <c r="B964">
        <v>0</v>
      </c>
    </row>
    <row r="965" spans="1:3">
      <c r="A965" t="s">
        <v>14878</v>
      </c>
      <c r="B965">
        <v>0</v>
      </c>
    </row>
    <row r="966" spans="1:3">
      <c r="A966" t="s">
        <v>14879</v>
      </c>
      <c r="B966">
        <v>0</v>
      </c>
    </row>
    <row r="967" spans="1:3">
      <c r="A967" t="s">
        <v>14880</v>
      </c>
      <c r="B967">
        <v>31000</v>
      </c>
      <c r="C967">
        <v>76.354682922363281</v>
      </c>
    </row>
    <row r="968" spans="1:3">
      <c r="A968" t="s">
        <v>14881</v>
      </c>
      <c r="B968">
        <v>20525</v>
      </c>
      <c r="C968">
        <v>78.041824340820313</v>
      </c>
    </row>
    <row r="969" spans="1:3">
      <c r="A969" t="s">
        <v>14882</v>
      </c>
      <c r="B969">
        <v>2400</v>
      </c>
      <c r="C969">
        <v>61.538459777832031</v>
      </c>
    </row>
    <row r="970" spans="1:3">
      <c r="A970" t="s">
        <v>14883</v>
      </c>
      <c r="B970">
        <v>2450</v>
      </c>
      <c r="C970">
        <v>76.5625</v>
      </c>
    </row>
    <row r="971" spans="1:3">
      <c r="A971" t="s">
        <v>14884</v>
      </c>
      <c r="B971">
        <v>5625</v>
      </c>
      <c r="C971">
        <v>78.125</v>
      </c>
    </row>
    <row r="972" spans="1:3">
      <c r="A972" t="s">
        <v>14885</v>
      </c>
      <c r="B972">
        <v>20425</v>
      </c>
      <c r="C972">
        <v>70.189002990722656</v>
      </c>
    </row>
    <row r="973" spans="1:3">
      <c r="A973" t="s">
        <v>14886</v>
      </c>
      <c r="B973">
        <v>18850</v>
      </c>
      <c r="C973">
        <v>69.814811706542969</v>
      </c>
    </row>
    <row r="974" spans="1:3">
      <c r="A974" t="s">
        <v>14887</v>
      </c>
      <c r="B974">
        <v>6075</v>
      </c>
      <c r="C974">
        <v>65.322578430175781</v>
      </c>
    </row>
    <row r="975" spans="1:3">
      <c r="A975" t="s">
        <v>14888</v>
      </c>
      <c r="B975">
        <v>9725</v>
      </c>
      <c r="C975">
        <v>72.037040710449219</v>
      </c>
    </row>
    <row r="976" spans="1:3">
      <c r="A976" t="s">
        <v>14889</v>
      </c>
      <c r="B976">
        <v>6200</v>
      </c>
      <c r="C976">
        <v>73.809524536132813</v>
      </c>
    </row>
    <row r="977" spans="1:3">
      <c r="A977" t="s">
        <v>14890</v>
      </c>
      <c r="B977">
        <v>9925</v>
      </c>
      <c r="C977">
        <v>66.166664123535156</v>
      </c>
    </row>
    <row r="978" spans="1:3">
      <c r="A978" t="s">
        <v>14891</v>
      </c>
      <c r="B978">
        <v>9775</v>
      </c>
      <c r="C978">
        <v>66.047294616699219</v>
      </c>
    </row>
    <row r="979" spans="1:3">
      <c r="A979" t="s">
        <v>14892</v>
      </c>
      <c r="B979">
        <v>4675</v>
      </c>
      <c r="C979">
        <v>59.177215576171875</v>
      </c>
    </row>
    <row r="980" spans="1:3">
      <c r="A980" t="s">
        <v>14893</v>
      </c>
      <c r="B980">
        <v>8225</v>
      </c>
      <c r="C980">
        <v>65.800003051757813</v>
      </c>
    </row>
    <row r="981" spans="1:3">
      <c r="A981" t="s">
        <v>14894</v>
      </c>
      <c r="B981">
        <v>7100</v>
      </c>
      <c r="C981">
        <v>72.448982238769531</v>
      </c>
    </row>
    <row r="982" spans="1:3">
      <c r="A982" t="s">
        <v>14895</v>
      </c>
      <c r="B982">
        <v>1950</v>
      </c>
      <c r="C982">
        <v>55.714286804199219</v>
      </c>
    </row>
    <row r="983" spans="1:3">
      <c r="A983" t="s">
        <v>14896</v>
      </c>
      <c r="B983">
        <v>1950</v>
      </c>
      <c r="C983">
        <v>55.714286804199219</v>
      </c>
    </row>
    <row r="984" spans="1:3">
      <c r="A984" t="s">
        <v>14897</v>
      </c>
      <c r="B984">
        <v>1950</v>
      </c>
      <c r="C984">
        <v>55.714286804199219</v>
      </c>
    </row>
    <row r="985" spans="1:3">
      <c r="A985" t="s">
        <v>14898</v>
      </c>
      <c r="B985">
        <v>1950</v>
      </c>
      <c r="C985">
        <v>55.714286804199219</v>
      </c>
    </row>
    <row r="986" spans="1:3">
      <c r="A986" t="s">
        <v>14899</v>
      </c>
      <c r="B986">
        <v>1950</v>
      </c>
      <c r="C986">
        <v>55.714286804199219</v>
      </c>
    </row>
    <row r="987" spans="1:3">
      <c r="A987" t="s">
        <v>14900</v>
      </c>
      <c r="B987">
        <v>100</v>
      </c>
      <c r="C987">
        <v>100</v>
      </c>
    </row>
    <row r="988" spans="1:3">
      <c r="A988" t="s">
        <v>14901</v>
      </c>
      <c r="B988">
        <v>0</v>
      </c>
    </row>
    <row r="989" spans="1:3">
      <c r="A989" t="s">
        <v>14902</v>
      </c>
      <c r="B989">
        <v>0</v>
      </c>
    </row>
    <row r="990" spans="1:3">
      <c r="A990" t="s">
        <v>14903</v>
      </c>
      <c r="B990">
        <v>0</v>
      </c>
    </row>
    <row r="991" spans="1:3">
      <c r="A991" t="s">
        <v>14904</v>
      </c>
      <c r="B991">
        <v>0</v>
      </c>
    </row>
    <row r="992" spans="1:3">
      <c r="A992" t="s">
        <v>14905</v>
      </c>
      <c r="B992">
        <v>38375</v>
      </c>
      <c r="C992">
        <v>94.519706726074219</v>
      </c>
    </row>
    <row r="993" spans="1:3">
      <c r="A993" t="s">
        <v>14906</v>
      </c>
      <c r="B993">
        <v>25250</v>
      </c>
      <c r="C993">
        <v>96.007606506347656</v>
      </c>
    </row>
    <row r="994" spans="1:3">
      <c r="A994" t="s">
        <v>14907</v>
      </c>
      <c r="B994">
        <v>3000</v>
      </c>
      <c r="C994">
        <v>76.923080444335938</v>
      </c>
    </row>
    <row r="995" spans="1:3">
      <c r="A995" t="s">
        <v>14908</v>
      </c>
      <c r="B995">
        <v>3125</v>
      </c>
      <c r="C995">
        <v>97.65625</v>
      </c>
    </row>
    <row r="996" spans="1:3">
      <c r="A996" t="s">
        <v>14909</v>
      </c>
      <c r="B996">
        <v>7000</v>
      </c>
      <c r="C996">
        <v>97.222221374511719</v>
      </c>
    </row>
    <row r="997" spans="1:3">
      <c r="A997" t="s">
        <v>14910</v>
      </c>
      <c r="B997">
        <v>25650</v>
      </c>
      <c r="C997">
        <v>88.144332885742188</v>
      </c>
    </row>
    <row r="998" spans="1:3">
      <c r="A998" t="s">
        <v>14911</v>
      </c>
      <c r="B998">
        <v>23750</v>
      </c>
      <c r="C998">
        <v>87.962959289550781</v>
      </c>
    </row>
    <row r="999" spans="1:3">
      <c r="A999" t="s">
        <v>14912</v>
      </c>
      <c r="B999">
        <v>7325</v>
      </c>
      <c r="C999">
        <v>78.763442993164063</v>
      </c>
    </row>
    <row r="1000" spans="1:3">
      <c r="A1000" t="s">
        <v>14913</v>
      </c>
      <c r="B1000">
        <v>12450</v>
      </c>
      <c r="C1000">
        <v>92.222221374511719</v>
      </c>
    </row>
    <row r="1001" spans="1:3">
      <c r="A1001" t="s">
        <v>14914</v>
      </c>
      <c r="B1001">
        <v>7775</v>
      </c>
      <c r="C1001">
        <v>92.559524536132813</v>
      </c>
    </row>
    <row r="1002" spans="1:3">
      <c r="A1002" t="s">
        <v>14915</v>
      </c>
      <c r="B1002">
        <v>11350</v>
      </c>
      <c r="C1002">
        <v>75.666664123535156</v>
      </c>
    </row>
    <row r="1003" spans="1:3">
      <c r="A1003" t="s">
        <v>14916</v>
      </c>
      <c r="B1003">
        <v>11200</v>
      </c>
      <c r="C1003">
        <v>75.675674438476563</v>
      </c>
    </row>
    <row r="1004" spans="1:3">
      <c r="A1004" t="s">
        <v>14917</v>
      </c>
      <c r="B1004">
        <v>5225</v>
      </c>
      <c r="C1004">
        <v>66.139244079589844</v>
      </c>
    </row>
    <row r="1005" spans="1:3">
      <c r="A1005" t="s">
        <v>14918</v>
      </c>
      <c r="B1005">
        <v>9475</v>
      </c>
      <c r="C1005">
        <v>75.800003051757813</v>
      </c>
    </row>
    <row r="1006" spans="1:3">
      <c r="A1006" t="s">
        <v>14919</v>
      </c>
      <c r="B1006">
        <v>8150</v>
      </c>
      <c r="C1006">
        <v>83.16326904296875</v>
      </c>
    </row>
    <row r="1007" spans="1:3">
      <c r="A1007" t="s">
        <v>14920</v>
      </c>
      <c r="B1007">
        <v>2225</v>
      </c>
      <c r="C1007">
        <v>63.571430206298828</v>
      </c>
    </row>
    <row r="1008" spans="1:3">
      <c r="A1008" t="s">
        <v>14921</v>
      </c>
      <c r="B1008">
        <v>2225</v>
      </c>
      <c r="C1008">
        <v>63.571430206298828</v>
      </c>
    </row>
    <row r="1009" spans="1:3">
      <c r="A1009" t="s">
        <v>14922</v>
      </c>
      <c r="B1009">
        <v>2225</v>
      </c>
      <c r="C1009">
        <v>63.571430206298828</v>
      </c>
    </row>
    <row r="1010" spans="1:3">
      <c r="A1010" t="s">
        <v>14923</v>
      </c>
      <c r="B1010">
        <v>2225</v>
      </c>
      <c r="C1010">
        <v>63.571430206298828</v>
      </c>
    </row>
    <row r="1011" spans="1:3">
      <c r="A1011" t="s">
        <v>14924</v>
      </c>
      <c r="B1011">
        <v>2225</v>
      </c>
      <c r="C1011">
        <v>63.571430206298828</v>
      </c>
    </row>
    <row r="1012" spans="1:3">
      <c r="A1012" t="s">
        <v>14925</v>
      </c>
      <c r="B1012">
        <v>50</v>
      </c>
      <c r="C1012">
        <v>50</v>
      </c>
    </row>
    <row r="1013" spans="1:3">
      <c r="A1013" t="s">
        <v>14926</v>
      </c>
      <c r="B1013">
        <v>0</v>
      </c>
    </row>
    <row r="1014" spans="1:3">
      <c r="A1014" t="s">
        <v>14927</v>
      </c>
      <c r="B1014">
        <v>0</v>
      </c>
    </row>
    <row r="1015" spans="1:3">
      <c r="A1015" t="s">
        <v>14928</v>
      </c>
      <c r="B1015">
        <v>0</v>
      </c>
    </row>
    <row r="1016" spans="1:3">
      <c r="A1016" t="s">
        <v>14929</v>
      </c>
      <c r="B1016">
        <v>0</v>
      </c>
    </row>
    <row r="1017" spans="1:3">
      <c r="A1017" t="s">
        <v>14930</v>
      </c>
      <c r="B1017">
        <v>29150</v>
      </c>
      <c r="C1017">
        <v>71.798027038574219</v>
      </c>
    </row>
    <row r="1018" spans="1:3">
      <c r="A1018" t="s">
        <v>14931</v>
      </c>
      <c r="B1018">
        <v>19200</v>
      </c>
      <c r="C1018">
        <v>73.003799438476563</v>
      </c>
    </row>
    <row r="1019" spans="1:3">
      <c r="A1019" t="s">
        <v>14932</v>
      </c>
      <c r="B1019">
        <v>2075</v>
      </c>
      <c r="C1019">
        <v>53.205127716064453</v>
      </c>
    </row>
    <row r="1020" spans="1:3">
      <c r="A1020" t="s">
        <v>14933</v>
      </c>
      <c r="B1020">
        <v>2650</v>
      </c>
      <c r="C1020">
        <v>82.8125</v>
      </c>
    </row>
    <row r="1021" spans="1:3">
      <c r="A1021" t="s">
        <v>14934</v>
      </c>
      <c r="B1021">
        <v>5225</v>
      </c>
      <c r="C1021">
        <v>72.569442749023438</v>
      </c>
    </row>
    <row r="1022" spans="1:3">
      <c r="A1022" t="s">
        <v>14935</v>
      </c>
      <c r="B1022">
        <v>18900</v>
      </c>
      <c r="C1022">
        <v>64.948455810546875</v>
      </c>
    </row>
    <row r="1023" spans="1:3">
      <c r="A1023" t="s">
        <v>14936</v>
      </c>
      <c r="B1023">
        <v>17500</v>
      </c>
      <c r="C1023">
        <v>64.814811706542969</v>
      </c>
    </row>
    <row r="1024" spans="1:3">
      <c r="A1024" t="s">
        <v>14937</v>
      </c>
      <c r="B1024">
        <v>5625</v>
      </c>
      <c r="C1024">
        <v>60.483871459960938</v>
      </c>
    </row>
    <row r="1025" spans="1:3">
      <c r="A1025" t="s">
        <v>14938</v>
      </c>
      <c r="B1025">
        <v>9250</v>
      </c>
      <c r="C1025">
        <v>68.518516540527344</v>
      </c>
    </row>
    <row r="1026" spans="1:3">
      <c r="A1026" t="s">
        <v>14939</v>
      </c>
      <c r="B1026">
        <v>5425</v>
      </c>
      <c r="C1026">
        <v>64.583335876464844</v>
      </c>
    </row>
    <row r="1027" spans="1:3">
      <c r="A1027" t="s">
        <v>14940</v>
      </c>
      <c r="B1027">
        <v>8025</v>
      </c>
      <c r="C1027">
        <v>53.5</v>
      </c>
    </row>
    <row r="1028" spans="1:3">
      <c r="A1028" t="s">
        <v>14941</v>
      </c>
      <c r="B1028">
        <v>7900</v>
      </c>
      <c r="C1028">
        <v>53.378379821777344</v>
      </c>
    </row>
    <row r="1029" spans="1:3">
      <c r="A1029" t="s">
        <v>14942</v>
      </c>
      <c r="B1029">
        <v>3950</v>
      </c>
      <c r="C1029">
        <v>50</v>
      </c>
    </row>
    <row r="1030" spans="1:3">
      <c r="A1030" t="s">
        <v>14943</v>
      </c>
      <c r="B1030">
        <v>6825</v>
      </c>
      <c r="C1030">
        <v>54.599998474121094</v>
      </c>
    </row>
    <row r="1031" spans="1:3">
      <c r="A1031" t="s">
        <v>14944</v>
      </c>
      <c r="B1031">
        <v>5400</v>
      </c>
      <c r="C1031">
        <v>55.102039337158203</v>
      </c>
    </row>
    <row r="1032" spans="1:3">
      <c r="A1032" t="s">
        <v>14945</v>
      </c>
      <c r="B1032">
        <v>1425</v>
      </c>
      <c r="C1032">
        <v>40.714286804199219</v>
      </c>
    </row>
    <row r="1033" spans="1:3">
      <c r="A1033" t="s">
        <v>14946</v>
      </c>
      <c r="B1033">
        <v>1425</v>
      </c>
      <c r="C1033">
        <v>40.714286804199219</v>
      </c>
    </row>
    <row r="1034" spans="1:3">
      <c r="A1034" t="s">
        <v>14947</v>
      </c>
      <c r="B1034">
        <v>1425</v>
      </c>
      <c r="C1034">
        <v>40.714286804199219</v>
      </c>
    </row>
    <row r="1035" spans="1:3">
      <c r="A1035" t="s">
        <v>14948</v>
      </c>
      <c r="B1035">
        <v>1425</v>
      </c>
      <c r="C1035">
        <v>40.714286804199219</v>
      </c>
    </row>
    <row r="1036" spans="1:3">
      <c r="A1036" t="s">
        <v>14949</v>
      </c>
      <c r="B1036">
        <v>1425</v>
      </c>
      <c r="C1036">
        <v>40.714286804199219</v>
      </c>
    </row>
    <row r="1037" spans="1:3">
      <c r="A1037" t="s">
        <v>12554</v>
      </c>
      <c r="B1037">
        <v>26525</v>
      </c>
      <c r="C1037">
        <v>78.01470947265625</v>
      </c>
    </row>
    <row r="1038" spans="1:3">
      <c r="A1038" t="s">
        <v>14950</v>
      </c>
      <c r="B1038">
        <v>12725</v>
      </c>
      <c r="C1038">
        <v>79.037269592285156</v>
      </c>
    </row>
    <row r="1039" spans="1:3">
      <c r="A1039" t="s">
        <v>14951</v>
      </c>
      <c r="B1039">
        <v>13800</v>
      </c>
      <c r="C1039">
        <v>77.094970703125</v>
      </c>
    </row>
    <row r="1040" spans="1:3">
      <c r="A1040" t="s">
        <v>12555</v>
      </c>
      <c r="B1040">
        <v>22500</v>
      </c>
      <c r="C1040">
        <v>75.757575988769531</v>
      </c>
    </row>
    <row r="1041" spans="1:3">
      <c r="A1041" t="s">
        <v>14952</v>
      </c>
      <c r="B1041">
        <v>8750</v>
      </c>
      <c r="C1041">
        <v>76.754386901855469</v>
      </c>
    </row>
    <row r="1042" spans="1:3">
      <c r="A1042" t="s">
        <v>14953</v>
      </c>
      <c r="B1042">
        <v>13750</v>
      </c>
      <c r="C1042">
        <v>75.136611938476563</v>
      </c>
    </row>
    <row r="1043" spans="1:3">
      <c r="A1043" t="s">
        <v>12556</v>
      </c>
      <c r="B1043">
        <v>17750</v>
      </c>
      <c r="C1043">
        <v>72.154472351074219</v>
      </c>
    </row>
    <row r="1044" spans="1:3">
      <c r="A1044" t="s">
        <v>14954</v>
      </c>
      <c r="B1044">
        <v>7475</v>
      </c>
      <c r="C1044">
        <v>71.875</v>
      </c>
    </row>
    <row r="1045" spans="1:3">
      <c r="A1045" t="s">
        <v>14955</v>
      </c>
      <c r="B1045">
        <v>10275</v>
      </c>
      <c r="C1045">
        <v>72.359153747558594</v>
      </c>
    </row>
    <row r="1046" spans="1:3">
      <c r="A1046" t="s">
        <v>12557</v>
      </c>
      <c r="B1046">
        <v>30100</v>
      </c>
      <c r="C1046">
        <v>88.790557861328125</v>
      </c>
    </row>
    <row r="1047" spans="1:3">
      <c r="A1047" t="s">
        <v>14956</v>
      </c>
      <c r="B1047">
        <v>13900</v>
      </c>
      <c r="C1047">
        <v>86.875</v>
      </c>
    </row>
    <row r="1048" spans="1:3">
      <c r="A1048" t="s">
        <v>14957</v>
      </c>
      <c r="B1048">
        <v>16200</v>
      </c>
      <c r="C1048">
        <v>90.502792358398438</v>
      </c>
    </row>
    <row r="1049" spans="1:3">
      <c r="A1049" t="s">
        <v>12558</v>
      </c>
      <c r="B1049">
        <v>25450</v>
      </c>
      <c r="C1049">
        <v>85.690238952636719</v>
      </c>
    </row>
    <row r="1050" spans="1:3">
      <c r="A1050" t="s">
        <v>14958</v>
      </c>
      <c r="B1050">
        <v>9750</v>
      </c>
      <c r="C1050">
        <v>85.526313781738281</v>
      </c>
    </row>
    <row r="1051" spans="1:3">
      <c r="A1051" t="s">
        <v>14959</v>
      </c>
      <c r="B1051">
        <v>15700</v>
      </c>
      <c r="C1051">
        <v>85.792350769042969</v>
      </c>
    </row>
    <row r="1052" spans="1:3">
      <c r="A1052" t="s">
        <v>12559</v>
      </c>
      <c r="B1052">
        <v>20275</v>
      </c>
      <c r="C1052">
        <v>82.418701171875</v>
      </c>
    </row>
    <row r="1053" spans="1:3">
      <c r="A1053" t="s">
        <v>14960</v>
      </c>
      <c r="B1053">
        <v>8300</v>
      </c>
      <c r="C1053">
        <v>79.807693481445313</v>
      </c>
    </row>
    <row r="1054" spans="1:3">
      <c r="A1054" t="s">
        <v>14961</v>
      </c>
      <c r="B1054">
        <v>11975</v>
      </c>
      <c r="C1054">
        <v>84.330986022949219</v>
      </c>
    </row>
    <row r="1055" spans="1:3">
      <c r="A1055" t="s">
        <v>12560</v>
      </c>
      <c r="B1055">
        <v>28250</v>
      </c>
      <c r="C1055">
        <v>83.088233947753906</v>
      </c>
    </row>
    <row r="1056" spans="1:3">
      <c r="A1056" t="s">
        <v>14962</v>
      </c>
      <c r="B1056">
        <v>13125</v>
      </c>
      <c r="C1056">
        <v>81.521736145019531</v>
      </c>
    </row>
    <row r="1057" spans="1:3">
      <c r="A1057" t="s">
        <v>14963</v>
      </c>
      <c r="B1057">
        <v>15125</v>
      </c>
      <c r="C1057">
        <v>84.497207641601563</v>
      </c>
    </row>
    <row r="1058" spans="1:3">
      <c r="A1058" t="s">
        <v>12561</v>
      </c>
      <c r="B1058">
        <v>23600</v>
      </c>
      <c r="C1058">
        <v>79.461280822753906</v>
      </c>
    </row>
    <row r="1059" spans="1:3">
      <c r="A1059" t="s">
        <v>14964</v>
      </c>
      <c r="B1059">
        <v>9025</v>
      </c>
      <c r="C1059">
        <v>79.166664123535156</v>
      </c>
    </row>
    <row r="1060" spans="1:3">
      <c r="A1060" t="s">
        <v>14965</v>
      </c>
      <c r="B1060">
        <v>14575</v>
      </c>
      <c r="C1060">
        <v>79.644805908203125</v>
      </c>
    </row>
    <row r="1061" spans="1:3">
      <c r="A1061" t="s">
        <v>12562</v>
      </c>
      <c r="B1061">
        <v>17850</v>
      </c>
      <c r="C1061">
        <v>72.56097412109375</v>
      </c>
    </row>
    <row r="1062" spans="1:3">
      <c r="A1062" t="s">
        <v>14966</v>
      </c>
      <c r="B1062">
        <v>7625</v>
      </c>
      <c r="C1062">
        <v>73.317306518554688</v>
      </c>
    </row>
    <row r="1063" spans="1:3">
      <c r="A1063" t="s">
        <v>14967</v>
      </c>
      <c r="B1063">
        <v>10225</v>
      </c>
      <c r="C1063">
        <v>72.007041931152344</v>
      </c>
    </row>
    <row r="1064" spans="1:3">
      <c r="A1064" t="s">
        <v>12563</v>
      </c>
      <c r="B1064">
        <v>31150</v>
      </c>
      <c r="C1064">
        <v>91.617645263671875</v>
      </c>
    </row>
    <row r="1065" spans="1:3">
      <c r="A1065" t="s">
        <v>14968</v>
      </c>
      <c r="B1065">
        <v>14700</v>
      </c>
      <c r="C1065">
        <v>91.304344177246094</v>
      </c>
    </row>
    <row r="1066" spans="1:3">
      <c r="A1066" t="s">
        <v>14969</v>
      </c>
      <c r="B1066">
        <v>16450</v>
      </c>
      <c r="C1066">
        <v>91.899444580078125</v>
      </c>
    </row>
    <row r="1067" spans="1:3">
      <c r="A1067" t="s">
        <v>12564</v>
      </c>
      <c r="B1067">
        <v>25875</v>
      </c>
      <c r="C1067">
        <v>87.1212158203125</v>
      </c>
    </row>
    <row r="1068" spans="1:3">
      <c r="A1068" t="s">
        <v>14970</v>
      </c>
      <c r="B1068">
        <v>9725</v>
      </c>
      <c r="C1068">
        <v>85.307014465332031</v>
      </c>
    </row>
    <row r="1069" spans="1:3">
      <c r="A1069" t="s">
        <v>14971</v>
      </c>
      <c r="B1069">
        <v>16150</v>
      </c>
      <c r="C1069">
        <v>88.251365661621094</v>
      </c>
    </row>
    <row r="1070" spans="1:3">
      <c r="A1070" t="s">
        <v>12565</v>
      </c>
      <c r="B1070">
        <v>19350</v>
      </c>
      <c r="C1070">
        <v>78.658538818359375</v>
      </c>
    </row>
    <row r="1071" spans="1:3">
      <c r="A1071" t="s">
        <v>14972</v>
      </c>
      <c r="B1071">
        <v>7850</v>
      </c>
      <c r="C1071">
        <v>75.480766296386719</v>
      </c>
    </row>
    <row r="1072" spans="1:3">
      <c r="A1072" t="s">
        <v>14973</v>
      </c>
      <c r="B1072">
        <v>11500</v>
      </c>
      <c r="C1072">
        <v>80.985916137695313</v>
      </c>
    </row>
    <row r="1073" spans="1:3">
      <c r="A1073" t="s">
        <v>12566</v>
      </c>
      <c r="B1073">
        <v>30075</v>
      </c>
      <c r="C1073">
        <v>88.455879211425781</v>
      </c>
    </row>
    <row r="1074" spans="1:3">
      <c r="A1074" t="s">
        <v>14974</v>
      </c>
      <c r="B1074">
        <v>13975</v>
      </c>
      <c r="C1074">
        <v>86.801239013671875</v>
      </c>
    </row>
    <row r="1075" spans="1:3">
      <c r="A1075" t="s">
        <v>14975</v>
      </c>
      <c r="B1075">
        <v>16100</v>
      </c>
      <c r="C1075">
        <v>89.944137573242188</v>
      </c>
    </row>
    <row r="1076" spans="1:3">
      <c r="A1076" t="s">
        <v>12567</v>
      </c>
      <c r="B1076">
        <v>25125</v>
      </c>
      <c r="C1076">
        <v>84.595962524414063</v>
      </c>
    </row>
    <row r="1077" spans="1:3">
      <c r="A1077" t="s">
        <v>14976</v>
      </c>
      <c r="B1077">
        <v>9500</v>
      </c>
      <c r="C1077">
        <v>83.333335876464844</v>
      </c>
    </row>
    <row r="1078" spans="1:3">
      <c r="A1078" t="s">
        <v>14977</v>
      </c>
      <c r="B1078">
        <v>15625</v>
      </c>
      <c r="C1078">
        <v>85.382514953613281</v>
      </c>
    </row>
    <row r="1079" spans="1:3">
      <c r="A1079" t="s">
        <v>12568</v>
      </c>
      <c r="B1079">
        <v>18575</v>
      </c>
      <c r="C1079">
        <v>75.508132934570313</v>
      </c>
    </row>
    <row r="1080" spans="1:3">
      <c r="A1080" t="s">
        <v>14978</v>
      </c>
      <c r="B1080">
        <v>7650</v>
      </c>
      <c r="C1080">
        <v>73.557693481445313</v>
      </c>
    </row>
    <row r="1081" spans="1:3">
      <c r="A1081" t="s">
        <v>14979</v>
      </c>
      <c r="B1081">
        <v>10925</v>
      </c>
      <c r="C1081">
        <v>76.936622619628906</v>
      </c>
    </row>
    <row r="1082" spans="1:3">
      <c r="A1082" t="s">
        <v>12569</v>
      </c>
      <c r="B1082">
        <v>30650</v>
      </c>
      <c r="C1082">
        <v>90.147056579589844</v>
      </c>
    </row>
    <row r="1083" spans="1:3">
      <c r="A1083" t="s">
        <v>14980</v>
      </c>
      <c r="B1083">
        <v>14425</v>
      </c>
      <c r="C1083">
        <v>89.596275329589844</v>
      </c>
    </row>
    <row r="1084" spans="1:3">
      <c r="A1084" t="s">
        <v>14981</v>
      </c>
      <c r="B1084">
        <v>16225</v>
      </c>
      <c r="C1084">
        <v>90.6424560546875</v>
      </c>
    </row>
    <row r="1085" spans="1:3">
      <c r="A1085" t="s">
        <v>12570</v>
      </c>
      <c r="B1085">
        <v>25050</v>
      </c>
      <c r="C1085">
        <v>84.343437194824219</v>
      </c>
    </row>
    <row r="1086" spans="1:3">
      <c r="A1086" t="s">
        <v>14982</v>
      </c>
      <c r="B1086">
        <v>9600</v>
      </c>
      <c r="C1086">
        <v>84.210525512695313</v>
      </c>
    </row>
    <row r="1087" spans="1:3">
      <c r="A1087" t="s">
        <v>14983</v>
      </c>
      <c r="B1087">
        <v>15450</v>
      </c>
      <c r="C1087">
        <v>84.426231384277344</v>
      </c>
    </row>
    <row r="1088" spans="1:3">
      <c r="A1088" t="s">
        <v>12571</v>
      </c>
      <c r="B1088">
        <v>17700</v>
      </c>
      <c r="C1088">
        <v>71.951217651367188</v>
      </c>
    </row>
    <row r="1089" spans="1:3">
      <c r="A1089" t="s">
        <v>14984</v>
      </c>
      <c r="B1089">
        <v>7250</v>
      </c>
      <c r="C1089">
        <v>69.711540222167969</v>
      </c>
    </row>
    <row r="1090" spans="1:3">
      <c r="A1090" t="s">
        <v>14985</v>
      </c>
      <c r="B1090">
        <v>10450</v>
      </c>
      <c r="C1090">
        <v>73.591552734375</v>
      </c>
    </row>
    <row r="1091" spans="1:3">
      <c r="A1091" t="s">
        <v>12572</v>
      </c>
      <c r="B1091">
        <v>26225</v>
      </c>
      <c r="C1091">
        <v>77.132354736328125</v>
      </c>
    </row>
    <row r="1092" spans="1:3">
      <c r="A1092" t="s">
        <v>14986</v>
      </c>
      <c r="B1092">
        <v>12625</v>
      </c>
      <c r="C1092">
        <v>78.416145324707031</v>
      </c>
    </row>
    <row r="1093" spans="1:3">
      <c r="A1093" t="s">
        <v>14987</v>
      </c>
      <c r="B1093">
        <v>13600</v>
      </c>
      <c r="C1093">
        <v>75.977653503417969</v>
      </c>
    </row>
    <row r="1094" spans="1:3">
      <c r="A1094" t="s">
        <v>12573</v>
      </c>
      <c r="B1094">
        <v>20050</v>
      </c>
      <c r="C1094">
        <v>67.508415222167969</v>
      </c>
    </row>
    <row r="1095" spans="1:3">
      <c r="A1095" t="s">
        <v>14988</v>
      </c>
      <c r="B1095">
        <v>7275</v>
      </c>
      <c r="C1095">
        <v>63.815788269042969</v>
      </c>
    </row>
    <row r="1096" spans="1:3">
      <c r="A1096" t="s">
        <v>14989</v>
      </c>
      <c r="B1096">
        <v>12775</v>
      </c>
      <c r="C1096">
        <v>69.808746337890625</v>
      </c>
    </row>
    <row r="1097" spans="1:3">
      <c r="A1097" t="s">
        <v>12574</v>
      </c>
      <c r="B1097">
        <v>13850</v>
      </c>
      <c r="C1097">
        <v>56.300811767578125</v>
      </c>
    </row>
    <row r="1098" spans="1:3">
      <c r="A1098" t="s">
        <v>14990</v>
      </c>
      <c r="B1098">
        <v>5975</v>
      </c>
      <c r="C1098">
        <v>57.451923370361328</v>
      </c>
    </row>
    <row r="1099" spans="1:3">
      <c r="A1099" t="s">
        <v>14991</v>
      </c>
      <c r="B1099">
        <v>7875</v>
      </c>
      <c r="C1099">
        <v>55.457744598388672</v>
      </c>
    </row>
    <row r="1100" spans="1:3">
      <c r="A1100" t="s">
        <v>12575</v>
      </c>
      <c r="B1100">
        <v>27750</v>
      </c>
      <c r="C1100">
        <v>81.617645263671875</v>
      </c>
    </row>
    <row r="1101" spans="1:3">
      <c r="A1101" t="s">
        <v>14992</v>
      </c>
      <c r="B1101">
        <v>13375</v>
      </c>
      <c r="C1101">
        <v>83.074531555175781</v>
      </c>
    </row>
    <row r="1102" spans="1:3">
      <c r="A1102" t="s">
        <v>14993</v>
      </c>
      <c r="B1102">
        <v>14375</v>
      </c>
      <c r="C1102">
        <v>80.307266235351563</v>
      </c>
    </row>
    <row r="1103" spans="1:3">
      <c r="A1103" t="s">
        <v>12576</v>
      </c>
      <c r="B1103">
        <v>23100</v>
      </c>
      <c r="C1103">
        <v>77.777778625488281</v>
      </c>
    </row>
    <row r="1104" spans="1:3">
      <c r="A1104" t="s">
        <v>14994</v>
      </c>
      <c r="B1104">
        <v>9100</v>
      </c>
      <c r="C1104">
        <v>79.824562072753906</v>
      </c>
    </row>
    <row r="1105" spans="1:3">
      <c r="A1105" t="s">
        <v>14995</v>
      </c>
      <c r="B1105">
        <v>14000</v>
      </c>
      <c r="C1105">
        <v>76.502731323242188</v>
      </c>
    </row>
    <row r="1106" spans="1:3">
      <c r="A1106" t="s">
        <v>12577</v>
      </c>
      <c r="B1106">
        <v>16500</v>
      </c>
      <c r="C1106">
        <v>67.073173522949219</v>
      </c>
    </row>
    <row r="1107" spans="1:3">
      <c r="A1107" t="s">
        <v>14996</v>
      </c>
      <c r="B1107">
        <v>7050</v>
      </c>
      <c r="C1107">
        <v>67.788459777832031</v>
      </c>
    </row>
    <row r="1108" spans="1:3">
      <c r="A1108" t="s">
        <v>14997</v>
      </c>
      <c r="B1108">
        <v>9450</v>
      </c>
      <c r="C1108">
        <v>66.549293518066406</v>
      </c>
    </row>
    <row r="1109" spans="1:3">
      <c r="A1109" t="s">
        <v>12578</v>
      </c>
      <c r="B1109">
        <v>26925</v>
      </c>
      <c r="C1109">
        <v>79.191177368164063</v>
      </c>
    </row>
    <row r="1110" spans="1:3">
      <c r="A1110" t="s">
        <v>14998</v>
      </c>
      <c r="B1110">
        <v>13000</v>
      </c>
      <c r="C1110">
        <v>80.745338439941406</v>
      </c>
    </row>
    <row r="1111" spans="1:3">
      <c r="A1111" t="s">
        <v>14999</v>
      </c>
      <c r="B1111">
        <v>13925</v>
      </c>
      <c r="C1111">
        <v>77.793296813964844</v>
      </c>
    </row>
    <row r="1112" spans="1:3">
      <c r="A1112" t="s">
        <v>12579</v>
      </c>
      <c r="B1112">
        <v>21250</v>
      </c>
      <c r="C1112">
        <v>71.548820495605469</v>
      </c>
    </row>
    <row r="1113" spans="1:3">
      <c r="A1113" t="s">
        <v>15000</v>
      </c>
      <c r="B1113">
        <v>8325</v>
      </c>
      <c r="C1113">
        <v>73.026313781738281</v>
      </c>
    </row>
    <row r="1114" spans="1:3">
      <c r="A1114" t="s">
        <v>15001</v>
      </c>
      <c r="B1114">
        <v>12925</v>
      </c>
      <c r="C1114">
        <v>70.62841796875</v>
      </c>
    </row>
    <row r="1115" spans="1:3">
      <c r="A1115" t="s">
        <v>12580</v>
      </c>
      <c r="B1115">
        <v>14075</v>
      </c>
      <c r="C1115">
        <v>57.215446472167969</v>
      </c>
    </row>
    <row r="1116" spans="1:3">
      <c r="A1116" t="s">
        <v>15002</v>
      </c>
      <c r="B1116">
        <v>6125</v>
      </c>
      <c r="C1116">
        <v>58.894229888916016</v>
      </c>
    </row>
    <row r="1117" spans="1:3">
      <c r="A1117" t="s">
        <v>15003</v>
      </c>
      <c r="B1117">
        <v>7950</v>
      </c>
      <c r="C1117">
        <v>55.985916137695313</v>
      </c>
    </row>
    <row r="1118" spans="1:3">
      <c r="A1118" t="s">
        <v>12581</v>
      </c>
      <c r="B1118">
        <v>31375</v>
      </c>
      <c r="C1118">
        <v>92.279411315917969</v>
      </c>
    </row>
    <row r="1119" spans="1:3">
      <c r="A1119" t="s">
        <v>15004</v>
      </c>
      <c r="B1119">
        <v>14925</v>
      </c>
      <c r="C1119">
        <v>92.701866149902344</v>
      </c>
    </row>
    <row r="1120" spans="1:3">
      <c r="A1120" t="s">
        <v>15005</v>
      </c>
      <c r="B1120">
        <v>16450</v>
      </c>
      <c r="C1120">
        <v>91.899444580078125</v>
      </c>
    </row>
    <row r="1121" spans="1:3">
      <c r="A1121" t="s">
        <v>12582</v>
      </c>
      <c r="B1121">
        <v>26325</v>
      </c>
      <c r="C1121">
        <v>88.636360168457031</v>
      </c>
    </row>
    <row r="1122" spans="1:3">
      <c r="A1122" t="s">
        <v>15006</v>
      </c>
      <c r="B1122">
        <v>10100</v>
      </c>
      <c r="C1122">
        <v>88.596488952636719</v>
      </c>
    </row>
    <row r="1123" spans="1:3">
      <c r="A1123" t="s">
        <v>15007</v>
      </c>
      <c r="B1123">
        <v>16225</v>
      </c>
      <c r="C1123">
        <v>88.661201477050781</v>
      </c>
    </row>
    <row r="1124" spans="1:3">
      <c r="A1124" t="s">
        <v>12583</v>
      </c>
      <c r="B1124">
        <v>19475</v>
      </c>
      <c r="C1124">
        <v>79.166664123535156</v>
      </c>
    </row>
    <row r="1125" spans="1:3">
      <c r="A1125" t="s">
        <v>15008</v>
      </c>
      <c r="B1125">
        <v>8200</v>
      </c>
      <c r="C1125">
        <v>78.846153259277344</v>
      </c>
    </row>
    <row r="1126" spans="1:3">
      <c r="A1126" t="s">
        <v>15009</v>
      </c>
      <c r="B1126">
        <v>11275</v>
      </c>
      <c r="C1126">
        <v>79.401405334472656</v>
      </c>
    </row>
    <row r="1127" spans="1:3">
      <c r="A1127" t="s">
        <v>12584</v>
      </c>
      <c r="B1127">
        <v>27700</v>
      </c>
      <c r="C1127">
        <v>81.470588684082031</v>
      </c>
    </row>
    <row r="1128" spans="1:3">
      <c r="A1128" t="s">
        <v>15010</v>
      </c>
      <c r="B1128">
        <v>13350</v>
      </c>
      <c r="C1128">
        <v>82.919258117675781</v>
      </c>
    </row>
    <row r="1129" spans="1:3">
      <c r="A1129" t="s">
        <v>15011</v>
      </c>
      <c r="B1129">
        <v>14350</v>
      </c>
      <c r="C1129">
        <v>80.167594909667969</v>
      </c>
    </row>
    <row r="1130" spans="1:3">
      <c r="A1130" t="s">
        <v>12585</v>
      </c>
      <c r="B1130">
        <v>23125</v>
      </c>
      <c r="C1130">
        <v>77.861953735351563</v>
      </c>
    </row>
    <row r="1131" spans="1:3">
      <c r="A1131" t="s">
        <v>15012</v>
      </c>
      <c r="B1131">
        <v>9025</v>
      </c>
      <c r="C1131">
        <v>79.166664123535156</v>
      </c>
    </row>
    <row r="1132" spans="1:3">
      <c r="A1132" t="s">
        <v>15013</v>
      </c>
      <c r="B1132">
        <v>14100</v>
      </c>
      <c r="C1132">
        <v>77.049179077148438</v>
      </c>
    </row>
    <row r="1133" spans="1:3">
      <c r="A1133" t="s">
        <v>12586</v>
      </c>
      <c r="B1133">
        <v>16400</v>
      </c>
      <c r="C1133">
        <v>66.666664123535156</v>
      </c>
    </row>
    <row r="1134" spans="1:3">
      <c r="A1134" t="s">
        <v>15014</v>
      </c>
      <c r="B1134">
        <v>6950</v>
      </c>
      <c r="C1134">
        <v>66.826919555664063</v>
      </c>
    </row>
    <row r="1135" spans="1:3">
      <c r="A1135" t="s">
        <v>15015</v>
      </c>
      <c r="B1135">
        <v>9450</v>
      </c>
      <c r="C1135">
        <v>66.549293518066406</v>
      </c>
    </row>
    <row r="1136" spans="1:3">
      <c r="A1136" t="s">
        <v>12587</v>
      </c>
      <c r="B1136">
        <v>26800</v>
      </c>
      <c r="C1136">
        <v>78.823532104492188</v>
      </c>
    </row>
    <row r="1137" spans="1:3">
      <c r="A1137" t="s">
        <v>15016</v>
      </c>
      <c r="B1137">
        <v>13050</v>
      </c>
      <c r="C1137">
        <v>81.055900573730469</v>
      </c>
    </row>
    <row r="1138" spans="1:3">
      <c r="A1138" t="s">
        <v>15017</v>
      </c>
      <c r="B1138">
        <v>13750</v>
      </c>
      <c r="C1138">
        <v>76.815643310546875</v>
      </c>
    </row>
    <row r="1139" spans="1:3">
      <c r="A1139" t="s">
        <v>12588</v>
      </c>
      <c r="B1139">
        <v>20050</v>
      </c>
      <c r="C1139">
        <v>67.508415222167969</v>
      </c>
    </row>
    <row r="1140" spans="1:3">
      <c r="A1140" t="s">
        <v>15018</v>
      </c>
      <c r="B1140">
        <v>8125</v>
      </c>
      <c r="C1140">
        <v>71.271926879882813</v>
      </c>
    </row>
    <row r="1141" spans="1:3">
      <c r="A1141" t="s">
        <v>15019</v>
      </c>
      <c r="B1141">
        <v>11925</v>
      </c>
      <c r="C1141">
        <v>65.163932800292969</v>
      </c>
    </row>
    <row r="1142" spans="1:3">
      <c r="A1142" t="s">
        <v>12589</v>
      </c>
      <c r="B1142">
        <v>13800</v>
      </c>
      <c r="C1142">
        <v>56.097560882568359</v>
      </c>
    </row>
    <row r="1143" spans="1:3">
      <c r="A1143" t="s">
        <v>15020</v>
      </c>
      <c r="B1143">
        <v>6050</v>
      </c>
      <c r="C1143">
        <v>58.173076629638672</v>
      </c>
    </row>
    <row r="1144" spans="1:3">
      <c r="A1144" t="s">
        <v>15021</v>
      </c>
      <c r="B1144">
        <v>7750</v>
      </c>
      <c r="C1144">
        <v>54.577465057373047</v>
      </c>
    </row>
    <row r="1145" spans="1:3">
      <c r="A1145" t="s">
        <v>12590</v>
      </c>
      <c r="B1145">
        <v>26625</v>
      </c>
      <c r="C1145">
        <v>78.308822631835938</v>
      </c>
    </row>
    <row r="1146" spans="1:3">
      <c r="A1146" t="s">
        <v>15022</v>
      </c>
      <c r="B1146">
        <v>12925</v>
      </c>
      <c r="C1146">
        <v>80.279502868652344</v>
      </c>
    </row>
    <row r="1147" spans="1:3">
      <c r="A1147" t="s">
        <v>15023</v>
      </c>
      <c r="B1147">
        <v>13700</v>
      </c>
      <c r="C1147">
        <v>76.53631591796875</v>
      </c>
    </row>
    <row r="1148" spans="1:3">
      <c r="A1148" t="s">
        <v>12591</v>
      </c>
      <c r="B1148">
        <v>19275</v>
      </c>
      <c r="C1148">
        <v>64.89898681640625</v>
      </c>
    </row>
    <row r="1149" spans="1:3">
      <c r="A1149" t="s">
        <v>15024</v>
      </c>
      <c r="B1149">
        <v>7900</v>
      </c>
      <c r="C1149">
        <v>69.298248291015625</v>
      </c>
    </row>
    <row r="1150" spans="1:3">
      <c r="A1150" t="s">
        <v>15025</v>
      </c>
      <c r="B1150">
        <v>11375</v>
      </c>
      <c r="C1150">
        <v>62.158470153808594</v>
      </c>
    </row>
    <row r="1151" spans="1:3">
      <c r="A1151" t="s">
        <v>12592</v>
      </c>
      <c r="B1151">
        <v>13350</v>
      </c>
      <c r="C1151">
        <v>54.268291473388672</v>
      </c>
    </row>
    <row r="1152" spans="1:3">
      <c r="A1152" t="s">
        <v>15026</v>
      </c>
      <c r="B1152">
        <v>5700</v>
      </c>
      <c r="C1152">
        <v>54.807693481445313</v>
      </c>
    </row>
    <row r="1153" spans="1:3">
      <c r="A1153" t="s">
        <v>15027</v>
      </c>
      <c r="B1153">
        <v>7650</v>
      </c>
      <c r="C1153">
        <v>53.873237609863281</v>
      </c>
    </row>
    <row r="1154" spans="1:3">
      <c r="A1154" t="s">
        <v>12593</v>
      </c>
      <c r="B1154">
        <v>26825</v>
      </c>
      <c r="C1154">
        <v>78.897056579589844</v>
      </c>
    </row>
    <row r="1155" spans="1:3">
      <c r="A1155" t="s">
        <v>15028</v>
      </c>
      <c r="B1155">
        <v>13300</v>
      </c>
      <c r="C1155">
        <v>82.608695983886719</v>
      </c>
    </row>
    <row r="1156" spans="1:3">
      <c r="A1156" t="s">
        <v>15029</v>
      </c>
      <c r="B1156">
        <v>13525</v>
      </c>
      <c r="C1156">
        <v>75.558662414550781</v>
      </c>
    </row>
    <row r="1157" spans="1:3">
      <c r="A1157" t="s">
        <v>12594</v>
      </c>
      <c r="B1157">
        <v>17600</v>
      </c>
      <c r="C1157">
        <v>59.259258270263672</v>
      </c>
    </row>
    <row r="1158" spans="1:3">
      <c r="A1158" t="s">
        <v>15030</v>
      </c>
      <c r="B1158">
        <v>7375</v>
      </c>
      <c r="C1158">
        <v>64.692985534667969</v>
      </c>
    </row>
    <row r="1159" spans="1:3">
      <c r="A1159" t="s">
        <v>15031</v>
      </c>
      <c r="B1159">
        <v>10225</v>
      </c>
      <c r="C1159">
        <v>55.874317169189453</v>
      </c>
    </row>
    <row r="1160" spans="1:3">
      <c r="A1160" t="s">
        <v>12595</v>
      </c>
      <c r="B1160">
        <v>10700</v>
      </c>
      <c r="C1160">
        <v>43.495933532714844</v>
      </c>
    </row>
    <row r="1161" spans="1:3">
      <c r="A1161" t="s">
        <v>15032</v>
      </c>
      <c r="B1161">
        <v>4750</v>
      </c>
      <c r="C1161">
        <v>45.673076629638672</v>
      </c>
    </row>
    <row r="1162" spans="1:3">
      <c r="A1162" t="s">
        <v>15033</v>
      </c>
      <c r="B1162">
        <v>5950</v>
      </c>
      <c r="C1162">
        <v>41.901409149169922</v>
      </c>
    </row>
    <row r="1163" spans="1:3">
      <c r="A1163" t="s">
        <v>12596</v>
      </c>
      <c r="B1163">
        <v>29025</v>
      </c>
      <c r="C1163">
        <v>85.367645263671875</v>
      </c>
    </row>
    <row r="1164" spans="1:3">
      <c r="A1164" t="s">
        <v>15034</v>
      </c>
      <c r="B1164">
        <v>14150</v>
      </c>
      <c r="C1164">
        <v>87.888198852539063</v>
      </c>
    </row>
    <row r="1165" spans="1:3">
      <c r="A1165" t="s">
        <v>15035</v>
      </c>
      <c r="B1165">
        <v>14875</v>
      </c>
      <c r="C1165">
        <v>83.100555419921875</v>
      </c>
    </row>
    <row r="1166" spans="1:3">
      <c r="A1166" t="s">
        <v>12597</v>
      </c>
      <c r="B1166">
        <v>20825</v>
      </c>
      <c r="C1166">
        <v>70.117843627929688</v>
      </c>
    </row>
    <row r="1167" spans="1:3">
      <c r="A1167" t="s">
        <v>15036</v>
      </c>
      <c r="B1167">
        <v>8450</v>
      </c>
      <c r="C1167">
        <v>74.122810363769531</v>
      </c>
    </row>
    <row r="1168" spans="1:3">
      <c r="A1168" t="s">
        <v>15037</v>
      </c>
      <c r="B1168">
        <v>12375</v>
      </c>
      <c r="C1168">
        <v>67.622947692871094</v>
      </c>
    </row>
    <row r="1169" spans="1:3">
      <c r="A1169" t="s">
        <v>12598</v>
      </c>
      <c r="B1169">
        <v>14000</v>
      </c>
      <c r="C1169">
        <v>56.910568237304688</v>
      </c>
    </row>
    <row r="1170" spans="1:3">
      <c r="A1170" t="s">
        <v>15038</v>
      </c>
      <c r="B1170">
        <v>5850</v>
      </c>
      <c r="C1170">
        <v>56.25</v>
      </c>
    </row>
    <row r="1171" spans="1:3">
      <c r="A1171" t="s">
        <v>15039</v>
      </c>
      <c r="B1171">
        <v>8150</v>
      </c>
      <c r="C1171">
        <v>57.394367218017578</v>
      </c>
    </row>
    <row r="1172" spans="1:3">
      <c r="A1172" t="s">
        <v>12599</v>
      </c>
      <c r="B1172">
        <v>28625</v>
      </c>
      <c r="C1172">
        <v>84.191177368164063</v>
      </c>
    </row>
    <row r="1173" spans="1:3">
      <c r="A1173" t="s">
        <v>15040</v>
      </c>
      <c r="B1173">
        <v>13775</v>
      </c>
      <c r="C1173">
        <v>85.559005737304688</v>
      </c>
    </row>
    <row r="1174" spans="1:3">
      <c r="A1174" t="s">
        <v>15041</v>
      </c>
      <c r="B1174">
        <v>14850</v>
      </c>
      <c r="C1174">
        <v>82.960891723632813</v>
      </c>
    </row>
    <row r="1175" spans="1:3">
      <c r="A1175" t="s">
        <v>12600</v>
      </c>
      <c r="B1175">
        <v>23500</v>
      </c>
      <c r="C1175">
        <v>79.124580383300781</v>
      </c>
    </row>
    <row r="1176" spans="1:3">
      <c r="A1176" t="s">
        <v>15042</v>
      </c>
      <c r="B1176">
        <v>9100</v>
      </c>
      <c r="C1176">
        <v>79.824562072753906</v>
      </c>
    </row>
    <row r="1177" spans="1:3">
      <c r="A1177" t="s">
        <v>15043</v>
      </c>
      <c r="B1177">
        <v>14400</v>
      </c>
      <c r="C1177">
        <v>78.688522338867188</v>
      </c>
    </row>
    <row r="1178" spans="1:3">
      <c r="A1178" t="s">
        <v>12601</v>
      </c>
      <c r="B1178">
        <v>15400</v>
      </c>
      <c r="C1178">
        <v>62.601627349853516</v>
      </c>
    </row>
    <row r="1179" spans="1:3">
      <c r="A1179" t="s">
        <v>15044</v>
      </c>
      <c r="B1179">
        <v>6600</v>
      </c>
      <c r="C1179">
        <v>63.461540222167969</v>
      </c>
    </row>
    <row r="1180" spans="1:3">
      <c r="A1180" t="s">
        <v>15045</v>
      </c>
      <c r="B1180">
        <v>8800</v>
      </c>
      <c r="C1180">
        <v>61.971832275390625</v>
      </c>
    </row>
    <row r="1181" spans="1:3">
      <c r="A1181" t="s">
        <v>12602</v>
      </c>
      <c r="B1181">
        <v>30650</v>
      </c>
      <c r="C1181">
        <v>90.147056579589844</v>
      </c>
    </row>
    <row r="1182" spans="1:3">
      <c r="A1182" t="s">
        <v>15046</v>
      </c>
      <c r="B1182">
        <v>14825</v>
      </c>
      <c r="C1182">
        <v>92.080741882324219</v>
      </c>
    </row>
    <row r="1183" spans="1:3">
      <c r="A1183" t="s">
        <v>15047</v>
      </c>
      <c r="B1183">
        <v>15825</v>
      </c>
      <c r="C1183">
        <v>88.407821655273438</v>
      </c>
    </row>
    <row r="1184" spans="1:3">
      <c r="A1184" t="s">
        <v>12603</v>
      </c>
      <c r="B1184">
        <v>24375</v>
      </c>
      <c r="C1184">
        <v>82.070709228515625</v>
      </c>
    </row>
    <row r="1185" spans="1:3">
      <c r="A1185" t="s">
        <v>15048</v>
      </c>
      <c r="B1185">
        <v>9550</v>
      </c>
      <c r="C1185">
        <v>83.771926879882813</v>
      </c>
    </row>
    <row r="1186" spans="1:3">
      <c r="A1186" t="s">
        <v>15049</v>
      </c>
      <c r="B1186">
        <v>14825</v>
      </c>
      <c r="C1186">
        <v>81.01092529296875</v>
      </c>
    </row>
    <row r="1187" spans="1:3">
      <c r="A1187" t="s">
        <v>12604</v>
      </c>
      <c r="B1187">
        <v>16725</v>
      </c>
      <c r="C1187">
        <v>67.987808227539063</v>
      </c>
    </row>
    <row r="1188" spans="1:3">
      <c r="A1188" t="s">
        <v>15050</v>
      </c>
      <c r="B1188">
        <v>7075</v>
      </c>
      <c r="C1188">
        <v>68.028846740722656</v>
      </c>
    </row>
    <row r="1189" spans="1:3">
      <c r="A1189" t="s">
        <v>15051</v>
      </c>
      <c r="B1189">
        <v>9650</v>
      </c>
      <c r="C1189">
        <v>67.957748413085938</v>
      </c>
    </row>
    <row r="1190" spans="1:3">
      <c r="A1190" t="s">
        <v>12605</v>
      </c>
      <c r="B1190">
        <v>30350</v>
      </c>
      <c r="C1190">
        <v>89.26470947265625</v>
      </c>
    </row>
    <row r="1191" spans="1:3">
      <c r="A1191" t="s">
        <v>15052</v>
      </c>
      <c r="B1191">
        <v>14675</v>
      </c>
      <c r="C1191">
        <v>91.149070739746094</v>
      </c>
    </row>
    <row r="1192" spans="1:3">
      <c r="A1192" t="s">
        <v>15053</v>
      </c>
      <c r="B1192">
        <v>15675</v>
      </c>
      <c r="C1192">
        <v>87.569831848144531</v>
      </c>
    </row>
    <row r="1193" spans="1:3">
      <c r="A1193" t="s">
        <v>12606</v>
      </c>
      <c r="B1193">
        <v>24975</v>
      </c>
      <c r="C1193">
        <v>84.090911865234375</v>
      </c>
    </row>
    <row r="1194" spans="1:3">
      <c r="A1194" t="s">
        <v>15054</v>
      </c>
      <c r="B1194">
        <v>9600</v>
      </c>
      <c r="C1194">
        <v>84.210525512695313</v>
      </c>
    </row>
    <row r="1195" spans="1:3">
      <c r="A1195" t="s">
        <v>15055</v>
      </c>
      <c r="B1195">
        <v>15375</v>
      </c>
      <c r="C1195">
        <v>84.016395568847656</v>
      </c>
    </row>
    <row r="1196" spans="1:3">
      <c r="A1196" t="s">
        <v>12607</v>
      </c>
      <c r="B1196">
        <v>16450</v>
      </c>
      <c r="C1196">
        <v>66.869918823242188</v>
      </c>
    </row>
    <row r="1197" spans="1:3">
      <c r="A1197" t="s">
        <v>15056</v>
      </c>
      <c r="B1197">
        <v>6875</v>
      </c>
      <c r="C1197">
        <v>66.105766296386719</v>
      </c>
    </row>
    <row r="1198" spans="1:3">
      <c r="A1198" t="s">
        <v>15057</v>
      </c>
      <c r="B1198">
        <v>9575</v>
      </c>
      <c r="C1198">
        <v>67.429580688476563</v>
      </c>
    </row>
    <row r="1199" spans="1:3">
      <c r="A1199" t="s">
        <v>12608</v>
      </c>
      <c r="B1199">
        <v>31425</v>
      </c>
      <c r="C1199">
        <v>92.426467895507813</v>
      </c>
    </row>
    <row r="1200" spans="1:3">
      <c r="A1200" t="s">
        <v>15058</v>
      </c>
      <c r="B1200">
        <v>15100</v>
      </c>
      <c r="C1200">
        <v>93.788818359375</v>
      </c>
    </row>
    <row r="1201" spans="1:3">
      <c r="A1201" t="s">
        <v>15059</v>
      </c>
      <c r="B1201">
        <v>16325</v>
      </c>
      <c r="C1201">
        <v>91.201118469238281</v>
      </c>
    </row>
    <row r="1202" spans="1:3">
      <c r="A1202" t="s">
        <v>12609</v>
      </c>
      <c r="B1202">
        <v>25850</v>
      </c>
      <c r="C1202">
        <v>87.037040710449219</v>
      </c>
    </row>
    <row r="1203" spans="1:3">
      <c r="A1203" t="s">
        <v>15060</v>
      </c>
      <c r="B1203">
        <v>10025</v>
      </c>
      <c r="C1203">
        <v>87.9385986328125</v>
      </c>
    </row>
    <row r="1204" spans="1:3">
      <c r="A1204" t="s">
        <v>15061</v>
      </c>
      <c r="B1204">
        <v>15825</v>
      </c>
      <c r="C1204">
        <v>86.475410461425781</v>
      </c>
    </row>
    <row r="1205" spans="1:3">
      <c r="A1205" t="s">
        <v>12610</v>
      </c>
      <c r="B1205">
        <v>17325</v>
      </c>
      <c r="C1205">
        <v>70.426826477050781</v>
      </c>
    </row>
    <row r="1206" spans="1:3">
      <c r="A1206" t="s">
        <v>15062</v>
      </c>
      <c r="B1206">
        <v>7225</v>
      </c>
      <c r="C1206">
        <v>69.471153259277344</v>
      </c>
    </row>
    <row r="1207" spans="1:3">
      <c r="A1207" t="s">
        <v>15063</v>
      </c>
      <c r="B1207">
        <v>10100</v>
      </c>
      <c r="C1207">
        <v>71.126762390136719</v>
      </c>
    </row>
    <row r="1208" spans="1:3">
      <c r="A1208" t="s">
        <v>12611</v>
      </c>
      <c r="B1208">
        <v>28900</v>
      </c>
      <c r="C1208">
        <v>85</v>
      </c>
    </row>
    <row r="1209" spans="1:3">
      <c r="A1209" t="s">
        <v>15064</v>
      </c>
      <c r="B1209">
        <v>13875</v>
      </c>
      <c r="C1209">
        <v>86.180122375488281</v>
      </c>
    </row>
    <row r="1210" spans="1:3">
      <c r="A1210" t="s">
        <v>15065</v>
      </c>
      <c r="B1210">
        <v>15025</v>
      </c>
      <c r="C1210">
        <v>83.938545227050781</v>
      </c>
    </row>
    <row r="1211" spans="1:3">
      <c r="A1211" t="s">
        <v>12612</v>
      </c>
      <c r="B1211">
        <v>23575</v>
      </c>
      <c r="C1211">
        <v>79.377105712890625</v>
      </c>
    </row>
    <row r="1212" spans="1:3">
      <c r="A1212" t="s">
        <v>15066</v>
      </c>
      <c r="B1212">
        <v>9125</v>
      </c>
      <c r="C1212">
        <v>80.043861389160156</v>
      </c>
    </row>
    <row r="1213" spans="1:3">
      <c r="A1213" t="s">
        <v>15067</v>
      </c>
      <c r="B1213">
        <v>14450</v>
      </c>
      <c r="C1213">
        <v>78.961746215820313</v>
      </c>
    </row>
    <row r="1214" spans="1:3">
      <c r="A1214" t="s">
        <v>12613</v>
      </c>
      <c r="B1214">
        <v>15150</v>
      </c>
      <c r="C1214">
        <v>61.585365295410156</v>
      </c>
    </row>
    <row r="1215" spans="1:3">
      <c r="A1215" t="s">
        <v>15068</v>
      </c>
      <c r="B1215">
        <v>6450</v>
      </c>
      <c r="C1215">
        <v>62.019229888916016</v>
      </c>
    </row>
    <row r="1216" spans="1:3">
      <c r="A1216" t="s">
        <v>15069</v>
      </c>
      <c r="B1216">
        <v>8700</v>
      </c>
      <c r="C1216">
        <v>61.267604827880859</v>
      </c>
    </row>
    <row r="1217" spans="1:3">
      <c r="A1217" t="s">
        <v>12614</v>
      </c>
      <c r="B1217">
        <v>32100</v>
      </c>
      <c r="C1217">
        <v>94.411766052246094</v>
      </c>
    </row>
    <row r="1218" spans="1:3">
      <c r="A1218" t="s">
        <v>15070</v>
      </c>
      <c r="B1218">
        <v>15350</v>
      </c>
      <c r="C1218">
        <v>95.34161376953125</v>
      </c>
    </row>
    <row r="1219" spans="1:3">
      <c r="A1219" t="s">
        <v>15071</v>
      </c>
      <c r="B1219">
        <v>16750</v>
      </c>
      <c r="C1219">
        <v>93.575416564941406</v>
      </c>
    </row>
    <row r="1220" spans="1:3">
      <c r="A1220" t="s">
        <v>12615</v>
      </c>
      <c r="B1220">
        <v>26900</v>
      </c>
      <c r="C1220">
        <v>90.5723876953125</v>
      </c>
    </row>
    <row r="1221" spans="1:3">
      <c r="A1221" t="s">
        <v>15072</v>
      </c>
      <c r="B1221">
        <v>10300</v>
      </c>
      <c r="C1221">
        <v>90.350875854492188</v>
      </c>
    </row>
    <row r="1222" spans="1:3">
      <c r="A1222" t="s">
        <v>15073</v>
      </c>
      <c r="B1222">
        <v>16600</v>
      </c>
      <c r="C1222">
        <v>90.710380554199219</v>
      </c>
    </row>
    <row r="1223" spans="1:3">
      <c r="A1223" t="s">
        <v>12616</v>
      </c>
      <c r="B1223">
        <v>19550</v>
      </c>
      <c r="C1223">
        <v>79.471542358398438</v>
      </c>
    </row>
    <row r="1224" spans="1:3">
      <c r="A1224" t="s">
        <v>15074</v>
      </c>
      <c r="B1224">
        <v>8250</v>
      </c>
      <c r="C1224">
        <v>79.326919555664063</v>
      </c>
    </row>
    <row r="1225" spans="1:3">
      <c r="A1225" t="s">
        <v>15075</v>
      </c>
      <c r="B1225">
        <v>11300</v>
      </c>
      <c r="C1225">
        <v>79.577461242675781</v>
      </c>
    </row>
    <row r="1226" spans="1:3">
      <c r="A1226" t="s">
        <v>12617</v>
      </c>
      <c r="B1226">
        <v>32875</v>
      </c>
      <c r="C1226">
        <v>96.691177368164063</v>
      </c>
    </row>
    <row r="1227" spans="1:3">
      <c r="A1227" t="s">
        <v>15076</v>
      </c>
      <c r="B1227">
        <v>15725</v>
      </c>
      <c r="C1227">
        <v>97.670806884765625</v>
      </c>
    </row>
    <row r="1228" spans="1:3">
      <c r="A1228" t="s">
        <v>15077</v>
      </c>
      <c r="B1228">
        <v>17150</v>
      </c>
      <c r="C1228">
        <v>95.81005859375</v>
      </c>
    </row>
    <row r="1229" spans="1:3">
      <c r="A1229" t="s">
        <v>12618</v>
      </c>
      <c r="B1229">
        <v>27475</v>
      </c>
      <c r="C1229">
        <v>92.508415222167969</v>
      </c>
    </row>
    <row r="1230" spans="1:3">
      <c r="A1230" t="s">
        <v>15078</v>
      </c>
      <c r="B1230">
        <v>10625</v>
      </c>
      <c r="C1230">
        <v>93.201751708984375</v>
      </c>
    </row>
    <row r="1231" spans="1:3">
      <c r="A1231" t="s">
        <v>15079</v>
      </c>
      <c r="B1231">
        <v>16850</v>
      </c>
      <c r="C1231">
        <v>92.076499938964844</v>
      </c>
    </row>
    <row r="1232" spans="1:3">
      <c r="A1232" t="s">
        <v>12619</v>
      </c>
      <c r="B1232">
        <v>20075</v>
      </c>
      <c r="C1232">
        <v>81.605690002441406</v>
      </c>
    </row>
    <row r="1233" spans="1:3">
      <c r="A1233" t="s">
        <v>15080</v>
      </c>
      <c r="B1233">
        <v>8475</v>
      </c>
      <c r="C1233">
        <v>81.490386962890625</v>
      </c>
    </row>
    <row r="1234" spans="1:3">
      <c r="A1234" t="s">
        <v>15081</v>
      </c>
      <c r="B1234">
        <v>11600</v>
      </c>
      <c r="C1234">
        <v>81.690139770507813</v>
      </c>
    </row>
    <row r="1235" spans="1:3">
      <c r="A1235" t="s">
        <v>12620</v>
      </c>
      <c r="B1235">
        <v>33225</v>
      </c>
      <c r="C1235">
        <v>97.720588684082031</v>
      </c>
    </row>
    <row r="1236" spans="1:3">
      <c r="A1236" t="s">
        <v>15082</v>
      </c>
      <c r="B1236">
        <v>15800</v>
      </c>
      <c r="C1236">
        <v>98.136642456054688</v>
      </c>
    </row>
    <row r="1237" spans="1:3">
      <c r="A1237" t="s">
        <v>15083</v>
      </c>
      <c r="B1237">
        <v>17425</v>
      </c>
      <c r="C1237">
        <v>97.346366882324219</v>
      </c>
    </row>
    <row r="1238" spans="1:3">
      <c r="A1238" t="s">
        <v>12621</v>
      </c>
      <c r="B1238">
        <v>28175</v>
      </c>
      <c r="C1238">
        <v>94.865318298339844</v>
      </c>
    </row>
    <row r="1239" spans="1:3">
      <c r="A1239" t="s">
        <v>15084</v>
      </c>
      <c r="B1239">
        <v>10775</v>
      </c>
      <c r="C1239">
        <v>94.517547607421875</v>
      </c>
    </row>
    <row r="1240" spans="1:3">
      <c r="A1240" t="s">
        <v>15085</v>
      </c>
      <c r="B1240">
        <v>17400</v>
      </c>
      <c r="C1240">
        <v>95.08197021484375</v>
      </c>
    </row>
    <row r="1241" spans="1:3">
      <c r="A1241" t="s">
        <v>12622</v>
      </c>
      <c r="B1241">
        <v>19950</v>
      </c>
      <c r="C1241">
        <v>81.097564697265625</v>
      </c>
    </row>
    <row r="1242" spans="1:3">
      <c r="A1242" t="s">
        <v>15086</v>
      </c>
      <c r="B1242">
        <v>8475</v>
      </c>
      <c r="C1242">
        <v>81.490386962890625</v>
      </c>
    </row>
    <row r="1243" spans="1:3">
      <c r="A1243" t="s">
        <v>15087</v>
      </c>
      <c r="B1243">
        <v>11475</v>
      </c>
      <c r="C1243">
        <v>80.809860229492188</v>
      </c>
    </row>
    <row r="1244" spans="1:3">
      <c r="A1244" t="s">
        <v>12623</v>
      </c>
      <c r="B1244">
        <v>31425</v>
      </c>
      <c r="C1244">
        <v>92.426467895507813</v>
      </c>
    </row>
    <row r="1245" spans="1:3">
      <c r="A1245" t="s">
        <v>15088</v>
      </c>
      <c r="B1245">
        <v>15050</v>
      </c>
      <c r="C1245">
        <v>93.478263854980469</v>
      </c>
    </row>
    <row r="1246" spans="1:3">
      <c r="A1246" t="s">
        <v>15089</v>
      </c>
      <c r="B1246">
        <v>16375</v>
      </c>
      <c r="C1246">
        <v>91.480445861816406</v>
      </c>
    </row>
    <row r="1247" spans="1:3">
      <c r="A1247" t="s">
        <v>12624</v>
      </c>
      <c r="B1247">
        <v>24450</v>
      </c>
      <c r="C1247">
        <v>82.323234558105469</v>
      </c>
    </row>
    <row r="1248" spans="1:3">
      <c r="A1248" t="s">
        <v>15090</v>
      </c>
      <c r="B1248">
        <v>9400</v>
      </c>
      <c r="C1248">
        <v>82.456138610839844</v>
      </c>
    </row>
    <row r="1249" spans="1:3">
      <c r="A1249" t="s">
        <v>15091</v>
      </c>
      <c r="B1249">
        <v>15050</v>
      </c>
      <c r="C1249">
        <v>82.240440368652344</v>
      </c>
    </row>
    <row r="1250" spans="1:3">
      <c r="A1250" t="s">
        <v>12625</v>
      </c>
      <c r="B1250">
        <v>14525</v>
      </c>
      <c r="C1250">
        <v>59.044715881347656</v>
      </c>
    </row>
    <row r="1251" spans="1:3">
      <c r="A1251" t="s">
        <v>15092</v>
      </c>
      <c r="B1251">
        <v>6000</v>
      </c>
      <c r="C1251">
        <v>57.692306518554688</v>
      </c>
    </row>
    <row r="1252" spans="1:3">
      <c r="A1252" t="s">
        <v>15093</v>
      </c>
      <c r="B1252">
        <v>8525</v>
      </c>
      <c r="C1252">
        <v>60.035209655761719</v>
      </c>
    </row>
    <row r="1253" spans="1:3">
      <c r="A1253" t="s">
        <v>12626</v>
      </c>
      <c r="B1253">
        <v>29675</v>
      </c>
      <c r="C1253">
        <v>87.279411315917969</v>
      </c>
    </row>
    <row r="1254" spans="1:3">
      <c r="A1254" t="s">
        <v>15094</v>
      </c>
      <c r="B1254">
        <v>14400</v>
      </c>
      <c r="C1254">
        <v>89.440994262695313</v>
      </c>
    </row>
    <row r="1255" spans="1:3">
      <c r="A1255" t="s">
        <v>15095</v>
      </c>
      <c r="B1255">
        <v>15275</v>
      </c>
      <c r="C1255">
        <v>85.335197448730469</v>
      </c>
    </row>
    <row r="1256" spans="1:3">
      <c r="A1256" t="s">
        <v>12627</v>
      </c>
      <c r="B1256">
        <v>20375</v>
      </c>
      <c r="C1256">
        <v>68.602691650390625</v>
      </c>
    </row>
    <row r="1257" spans="1:3">
      <c r="A1257" t="s">
        <v>15096</v>
      </c>
      <c r="B1257">
        <v>7675</v>
      </c>
      <c r="C1257">
        <v>67.324562072753906</v>
      </c>
    </row>
    <row r="1258" spans="1:3">
      <c r="A1258" t="s">
        <v>15097</v>
      </c>
      <c r="B1258">
        <v>12700</v>
      </c>
      <c r="C1258">
        <v>69.398910522460938</v>
      </c>
    </row>
    <row r="1259" spans="1:3">
      <c r="A1259" t="s">
        <v>12628</v>
      </c>
      <c r="B1259">
        <v>11300</v>
      </c>
      <c r="C1259">
        <v>45.934959411621094</v>
      </c>
    </row>
    <row r="1260" spans="1:3">
      <c r="A1260" t="s">
        <v>15098</v>
      </c>
      <c r="B1260">
        <v>4675</v>
      </c>
      <c r="C1260">
        <v>44.951923370361328</v>
      </c>
    </row>
    <row r="1261" spans="1:3">
      <c r="A1261" t="s">
        <v>15099</v>
      </c>
      <c r="B1261">
        <v>6625</v>
      </c>
      <c r="C1261">
        <v>46.654930114746094</v>
      </c>
    </row>
    <row r="1262" spans="1:3">
      <c r="A1262" t="s">
        <v>12629</v>
      </c>
      <c r="B1262">
        <v>26650</v>
      </c>
      <c r="C1262">
        <v>78.382354736328125</v>
      </c>
    </row>
    <row r="1263" spans="1:3">
      <c r="A1263" t="s">
        <v>15100</v>
      </c>
      <c r="B1263">
        <v>13125</v>
      </c>
      <c r="C1263">
        <v>81.521736145019531</v>
      </c>
    </row>
    <row r="1264" spans="1:3">
      <c r="A1264" t="s">
        <v>15101</v>
      </c>
      <c r="B1264">
        <v>13525</v>
      </c>
      <c r="C1264">
        <v>75.558662414550781</v>
      </c>
    </row>
    <row r="1265" spans="1:3">
      <c r="A1265" t="s">
        <v>12630</v>
      </c>
      <c r="B1265">
        <v>16875</v>
      </c>
      <c r="C1265">
        <v>56.818180084228516</v>
      </c>
    </row>
    <row r="1266" spans="1:3">
      <c r="A1266" t="s">
        <v>15102</v>
      </c>
      <c r="B1266">
        <v>6500</v>
      </c>
      <c r="C1266">
        <v>57.017543792724609</v>
      </c>
    </row>
    <row r="1267" spans="1:3">
      <c r="A1267" t="s">
        <v>15103</v>
      </c>
      <c r="B1267">
        <v>10375</v>
      </c>
      <c r="C1267">
        <v>56.693988800048828</v>
      </c>
    </row>
    <row r="1268" spans="1:3">
      <c r="A1268" t="s">
        <v>12631</v>
      </c>
      <c r="B1268">
        <v>9800</v>
      </c>
      <c r="C1268">
        <v>39.837398529052734</v>
      </c>
    </row>
    <row r="1269" spans="1:3">
      <c r="A1269" t="s">
        <v>15104</v>
      </c>
      <c r="B1269">
        <v>4225</v>
      </c>
      <c r="C1269">
        <v>40.625</v>
      </c>
    </row>
    <row r="1270" spans="1:3">
      <c r="A1270" t="s">
        <v>15105</v>
      </c>
      <c r="B1270">
        <v>5575</v>
      </c>
      <c r="C1270">
        <v>39.260562896728516</v>
      </c>
    </row>
    <row r="1271" spans="1:3">
      <c r="A1271" t="s">
        <v>12632</v>
      </c>
      <c r="B1271">
        <v>29075</v>
      </c>
      <c r="C1271">
        <v>85.51470947265625</v>
      </c>
    </row>
    <row r="1272" spans="1:3">
      <c r="A1272" t="s">
        <v>15106</v>
      </c>
      <c r="B1272">
        <v>14250</v>
      </c>
      <c r="C1272">
        <v>88.509315490722656</v>
      </c>
    </row>
    <row r="1273" spans="1:3">
      <c r="A1273" t="s">
        <v>15107</v>
      </c>
      <c r="B1273">
        <v>14825</v>
      </c>
      <c r="C1273">
        <v>82.82122802734375</v>
      </c>
    </row>
    <row r="1274" spans="1:3">
      <c r="A1274" t="s">
        <v>12633</v>
      </c>
      <c r="B1274">
        <v>20375</v>
      </c>
      <c r="C1274">
        <v>68.602691650390625</v>
      </c>
    </row>
    <row r="1275" spans="1:3">
      <c r="A1275" t="s">
        <v>15108</v>
      </c>
      <c r="B1275">
        <v>8000</v>
      </c>
      <c r="C1275">
        <v>70.175437927246094</v>
      </c>
    </row>
    <row r="1276" spans="1:3">
      <c r="A1276" t="s">
        <v>15109</v>
      </c>
      <c r="B1276">
        <v>12375</v>
      </c>
      <c r="C1276">
        <v>67.622947692871094</v>
      </c>
    </row>
    <row r="1277" spans="1:3">
      <c r="A1277" t="s">
        <v>12634</v>
      </c>
      <c r="B1277">
        <v>11950</v>
      </c>
      <c r="C1277">
        <v>48.577236175537109</v>
      </c>
    </row>
    <row r="1278" spans="1:3">
      <c r="A1278" t="s">
        <v>15110</v>
      </c>
      <c r="B1278">
        <v>5100</v>
      </c>
      <c r="C1278">
        <v>49.038459777832031</v>
      </c>
    </row>
    <row r="1279" spans="1:3">
      <c r="A1279" t="s">
        <v>15111</v>
      </c>
      <c r="B1279">
        <v>6850</v>
      </c>
      <c r="C1279">
        <v>48.239437103271484</v>
      </c>
    </row>
    <row r="1280" spans="1:3">
      <c r="A1280" t="s">
        <v>12635</v>
      </c>
      <c r="B1280">
        <v>25175</v>
      </c>
      <c r="C1280">
        <v>74.044120788574219</v>
      </c>
    </row>
    <row r="1281" spans="1:3">
      <c r="A1281" t="s">
        <v>15112</v>
      </c>
      <c r="B1281">
        <v>12375</v>
      </c>
      <c r="C1281">
        <v>76.863357543945313</v>
      </c>
    </row>
    <row r="1282" spans="1:3">
      <c r="A1282" t="s">
        <v>15113</v>
      </c>
      <c r="B1282">
        <v>12800</v>
      </c>
      <c r="C1282">
        <v>71.508377075195313</v>
      </c>
    </row>
    <row r="1283" spans="1:3">
      <c r="A1283" t="s">
        <v>12636</v>
      </c>
      <c r="B1283">
        <v>16925</v>
      </c>
      <c r="C1283">
        <v>56.986530303955078</v>
      </c>
    </row>
    <row r="1284" spans="1:3">
      <c r="A1284" t="s">
        <v>15114</v>
      </c>
      <c r="B1284">
        <v>6475</v>
      </c>
      <c r="C1284">
        <v>56.798244476318359</v>
      </c>
    </row>
    <row r="1285" spans="1:3">
      <c r="A1285" t="s">
        <v>15115</v>
      </c>
      <c r="B1285">
        <v>10450</v>
      </c>
      <c r="C1285">
        <v>57.103824615478516</v>
      </c>
    </row>
    <row r="1286" spans="1:3">
      <c r="A1286" t="s">
        <v>12637</v>
      </c>
      <c r="B1286">
        <v>9425</v>
      </c>
      <c r="C1286">
        <v>38.313007354736328</v>
      </c>
    </row>
    <row r="1287" spans="1:3">
      <c r="A1287" t="s">
        <v>15116</v>
      </c>
      <c r="B1287">
        <v>4150</v>
      </c>
      <c r="C1287">
        <v>39.903846740722656</v>
      </c>
    </row>
    <row r="1288" spans="1:3">
      <c r="A1288" t="s">
        <v>15117</v>
      </c>
      <c r="B1288">
        <v>5275</v>
      </c>
      <c r="C1288">
        <v>37.14788818359375</v>
      </c>
    </row>
    <row r="1289" spans="1:3">
      <c r="A1289" t="s">
        <v>12638</v>
      </c>
      <c r="B1289">
        <v>16925</v>
      </c>
      <c r="C1289">
        <v>49.779411315917969</v>
      </c>
    </row>
    <row r="1290" spans="1:3">
      <c r="A1290" t="s">
        <v>15118</v>
      </c>
      <c r="B1290">
        <v>7975</v>
      </c>
      <c r="C1290">
        <v>49.534160614013672</v>
      </c>
    </row>
    <row r="1291" spans="1:3">
      <c r="A1291" t="s">
        <v>15119</v>
      </c>
      <c r="B1291">
        <v>8950</v>
      </c>
      <c r="C1291">
        <v>50</v>
      </c>
    </row>
    <row r="1292" spans="1:3">
      <c r="A1292" t="s">
        <v>12639</v>
      </c>
      <c r="B1292">
        <v>11750</v>
      </c>
      <c r="C1292">
        <v>39.562290191650391</v>
      </c>
    </row>
    <row r="1293" spans="1:3">
      <c r="A1293" t="s">
        <v>15120</v>
      </c>
      <c r="B1293">
        <v>4325</v>
      </c>
      <c r="C1293">
        <v>37.938594818115234</v>
      </c>
    </row>
    <row r="1294" spans="1:3">
      <c r="A1294" t="s">
        <v>15121</v>
      </c>
      <c r="B1294">
        <v>7425</v>
      </c>
      <c r="C1294">
        <v>40.573768615722656</v>
      </c>
    </row>
    <row r="1295" spans="1:3">
      <c r="A1295" t="s">
        <v>12640</v>
      </c>
      <c r="B1295">
        <v>8100</v>
      </c>
      <c r="C1295">
        <v>32.926830291748047</v>
      </c>
    </row>
    <row r="1296" spans="1:3">
      <c r="A1296" t="s">
        <v>15122</v>
      </c>
      <c r="B1296">
        <v>3625</v>
      </c>
      <c r="C1296">
        <v>34.855770111083984</v>
      </c>
    </row>
    <row r="1297" spans="1:3">
      <c r="A1297" t="s">
        <v>15123</v>
      </c>
      <c r="B1297">
        <v>4475</v>
      </c>
      <c r="C1297">
        <v>31.514083862304688</v>
      </c>
    </row>
    <row r="1298" spans="1:3">
      <c r="A1298" t="s">
        <v>12641</v>
      </c>
      <c r="B1298">
        <v>17700</v>
      </c>
      <c r="C1298">
        <v>52.058822631835938</v>
      </c>
    </row>
    <row r="1299" spans="1:3">
      <c r="A1299" t="s">
        <v>15124</v>
      </c>
      <c r="B1299">
        <v>8800</v>
      </c>
      <c r="C1299">
        <v>54.65838623046875</v>
      </c>
    </row>
    <row r="1300" spans="1:3">
      <c r="A1300" t="s">
        <v>15125</v>
      </c>
      <c r="B1300">
        <v>8900</v>
      </c>
      <c r="C1300">
        <v>49.720668792724609</v>
      </c>
    </row>
    <row r="1301" spans="1:3">
      <c r="A1301" t="s">
        <v>12642</v>
      </c>
      <c r="B1301">
        <v>11575</v>
      </c>
      <c r="C1301">
        <v>38.973064422607422</v>
      </c>
    </row>
    <row r="1302" spans="1:3">
      <c r="A1302" t="s">
        <v>15126</v>
      </c>
      <c r="B1302">
        <v>4425</v>
      </c>
      <c r="C1302">
        <v>38.815788269042969</v>
      </c>
    </row>
    <row r="1303" spans="1:3">
      <c r="A1303" t="s">
        <v>15127</v>
      </c>
      <c r="B1303">
        <v>7150</v>
      </c>
      <c r="C1303">
        <v>39.071037292480469</v>
      </c>
    </row>
    <row r="1304" spans="1:3">
      <c r="A1304" t="s">
        <v>12643</v>
      </c>
      <c r="B1304">
        <v>8100</v>
      </c>
      <c r="C1304">
        <v>32.926830291748047</v>
      </c>
    </row>
    <row r="1305" spans="1:3">
      <c r="A1305" t="s">
        <v>15128</v>
      </c>
      <c r="B1305">
        <v>3675</v>
      </c>
      <c r="C1305">
        <v>35.336540222167969</v>
      </c>
    </row>
    <row r="1306" spans="1:3">
      <c r="A1306" t="s">
        <v>15129</v>
      </c>
      <c r="B1306">
        <v>4425</v>
      </c>
      <c r="C1306">
        <v>31.161972045898438</v>
      </c>
    </row>
    <row r="1307" spans="1:3">
      <c r="A1307" t="s">
        <v>12644</v>
      </c>
      <c r="B1307">
        <v>19325</v>
      </c>
      <c r="C1307">
        <v>56.838233947753906</v>
      </c>
    </row>
    <row r="1308" spans="1:3">
      <c r="A1308" t="s">
        <v>15130</v>
      </c>
      <c r="B1308">
        <v>10000</v>
      </c>
      <c r="C1308">
        <v>62.111801147460938</v>
      </c>
    </row>
    <row r="1309" spans="1:3">
      <c r="A1309" t="s">
        <v>15131</v>
      </c>
      <c r="B1309">
        <v>9325</v>
      </c>
      <c r="C1309">
        <v>52.094970703125</v>
      </c>
    </row>
    <row r="1310" spans="1:3">
      <c r="A1310" t="s">
        <v>12645</v>
      </c>
      <c r="B1310">
        <v>11725</v>
      </c>
      <c r="C1310">
        <v>39.478115081787109</v>
      </c>
    </row>
    <row r="1311" spans="1:3">
      <c r="A1311" t="s">
        <v>15132</v>
      </c>
      <c r="B1311">
        <v>4525</v>
      </c>
      <c r="C1311">
        <v>39.692981719970703</v>
      </c>
    </row>
    <row r="1312" spans="1:3">
      <c r="A1312" t="s">
        <v>15133</v>
      </c>
      <c r="B1312">
        <v>7200</v>
      </c>
      <c r="C1312">
        <v>39.344261169433594</v>
      </c>
    </row>
    <row r="1313" spans="1:3">
      <c r="A1313" t="s">
        <v>12646</v>
      </c>
      <c r="B1313">
        <v>8025</v>
      </c>
      <c r="C1313">
        <v>32.621952056884766</v>
      </c>
    </row>
    <row r="1314" spans="1:3">
      <c r="A1314" t="s">
        <v>15134</v>
      </c>
      <c r="B1314">
        <v>3750</v>
      </c>
      <c r="C1314">
        <v>36.057693481445313</v>
      </c>
    </row>
    <row r="1315" spans="1:3">
      <c r="A1315" t="s">
        <v>15135</v>
      </c>
      <c r="B1315">
        <v>4275</v>
      </c>
      <c r="C1315">
        <v>30.105634689331055</v>
      </c>
    </row>
    <row r="1316" spans="1:3">
      <c r="A1316" t="s">
        <v>12647</v>
      </c>
      <c r="B1316">
        <v>27225</v>
      </c>
      <c r="C1316">
        <v>80.073532104492188</v>
      </c>
    </row>
    <row r="1317" spans="1:3">
      <c r="A1317" t="s">
        <v>15136</v>
      </c>
      <c r="B1317">
        <v>13350</v>
      </c>
      <c r="C1317">
        <v>82.919258117675781</v>
      </c>
    </row>
    <row r="1318" spans="1:3">
      <c r="A1318" t="s">
        <v>15137</v>
      </c>
      <c r="B1318">
        <v>13875</v>
      </c>
      <c r="C1318">
        <v>77.513969421386719</v>
      </c>
    </row>
    <row r="1319" spans="1:3">
      <c r="A1319" t="s">
        <v>12648</v>
      </c>
      <c r="B1319">
        <v>16775</v>
      </c>
      <c r="C1319">
        <v>56.481479644775391</v>
      </c>
    </row>
    <row r="1320" spans="1:3">
      <c r="A1320" t="s">
        <v>15138</v>
      </c>
      <c r="B1320">
        <v>6750</v>
      </c>
      <c r="C1320">
        <v>59.210525512695313</v>
      </c>
    </row>
    <row r="1321" spans="1:3">
      <c r="A1321" t="s">
        <v>15139</v>
      </c>
      <c r="B1321">
        <v>10025</v>
      </c>
      <c r="C1321">
        <v>54.781421661376953</v>
      </c>
    </row>
    <row r="1322" spans="1:3">
      <c r="A1322" t="s">
        <v>12649</v>
      </c>
      <c r="B1322">
        <v>11050</v>
      </c>
      <c r="C1322">
        <v>44.918697357177734</v>
      </c>
    </row>
    <row r="1323" spans="1:3">
      <c r="A1323" t="s">
        <v>15140</v>
      </c>
      <c r="B1323">
        <v>4675</v>
      </c>
      <c r="C1323">
        <v>44.951923370361328</v>
      </c>
    </row>
    <row r="1324" spans="1:3">
      <c r="A1324" t="s">
        <v>15141</v>
      </c>
      <c r="B1324">
        <v>6375</v>
      </c>
      <c r="C1324">
        <v>44.894367218017578</v>
      </c>
    </row>
    <row r="1325" spans="1:3">
      <c r="A1325" t="s">
        <v>12650</v>
      </c>
      <c r="B1325">
        <v>29150</v>
      </c>
      <c r="C1325">
        <v>85.73529052734375</v>
      </c>
    </row>
    <row r="1326" spans="1:3">
      <c r="A1326" t="s">
        <v>15142</v>
      </c>
      <c r="B1326">
        <v>14375</v>
      </c>
      <c r="C1326">
        <v>89.285713195800781</v>
      </c>
    </row>
    <row r="1327" spans="1:3">
      <c r="A1327" t="s">
        <v>15143</v>
      </c>
      <c r="B1327">
        <v>14775</v>
      </c>
      <c r="C1327">
        <v>82.541900634765625</v>
      </c>
    </row>
    <row r="1328" spans="1:3">
      <c r="A1328" t="s">
        <v>12651</v>
      </c>
      <c r="B1328">
        <v>18725</v>
      </c>
      <c r="C1328">
        <v>63.047138214111328</v>
      </c>
    </row>
    <row r="1329" spans="1:3">
      <c r="A1329" t="s">
        <v>15144</v>
      </c>
      <c r="B1329">
        <v>7600</v>
      </c>
      <c r="C1329">
        <v>66.666664123535156</v>
      </c>
    </row>
    <row r="1330" spans="1:3">
      <c r="A1330" t="s">
        <v>15145</v>
      </c>
      <c r="B1330">
        <v>11125</v>
      </c>
      <c r="C1330">
        <v>60.792350769042969</v>
      </c>
    </row>
    <row r="1331" spans="1:3">
      <c r="A1331" t="s">
        <v>12652</v>
      </c>
      <c r="B1331">
        <v>12550</v>
      </c>
      <c r="C1331">
        <v>51.016262054443359</v>
      </c>
    </row>
    <row r="1332" spans="1:3">
      <c r="A1332" t="s">
        <v>15146</v>
      </c>
      <c r="B1332">
        <v>5325</v>
      </c>
      <c r="C1332">
        <v>51.201923370361328</v>
      </c>
    </row>
    <row r="1333" spans="1:3">
      <c r="A1333" t="s">
        <v>15147</v>
      </c>
      <c r="B1333">
        <v>7225</v>
      </c>
      <c r="C1333">
        <v>50.880283355712891</v>
      </c>
    </row>
    <row r="1334" spans="1:3">
      <c r="A1334" t="s">
        <v>12653</v>
      </c>
      <c r="B1334">
        <v>32850</v>
      </c>
      <c r="C1334">
        <v>96.902656555175781</v>
      </c>
    </row>
    <row r="1335" spans="1:3">
      <c r="A1335" t="s">
        <v>15148</v>
      </c>
      <c r="B1335">
        <v>15650</v>
      </c>
      <c r="C1335">
        <v>97.8125</v>
      </c>
    </row>
    <row r="1336" spans="1:3">
      <c r="A1336" t="s">
        <v>15149</v>
      </c>
      <c r="B1336">
        <v>17200</v>
      </c>
      <c r="C1336">
        <v>96.089385986328125</v>
      </c>
    </row>
    <row r="1337" spans="1:3">
      <c r="A1337" t="s">
        <v>12654</v>
      </c>
      <c r="B1337">
        <v>28150</v>
      </c>
      <c r="C1337">
        <v>94.781143188476563</v>
      </c>
    </row>
    <row r="1338" spans="1:3">
      <c r="A1338" t="s">
        <v>15150</v>
      </c>
      <c r="B1338">
        <v>10775</v>
      </c>
      <c r="C1338">
        <v>94.517547607421875</v>
      </c>
    </row>
    <row r="1339" spans="1:3">
      <c r="A1339" t="s">
        <v>15151</v>
      </c>
      <c r="B1339">
        <v>17375</v>
      </c>
      <c r="C1339">
        <v>94.945358276367188</v>
      </c>
    </row>
    <row r="1340" spans="1:3">
      <c r="A1340" t="s">
        <v>12655</v>
      </c>
      <c r="B1340">
        <v>21075</v>
      </c>
      <c r="C1340">
        <v>85.670730590820313</v>
      </c>
    </row>
    <row r="1341" spans="1:3">
      <c r="A1341" t="s">
        <v>15152</v>
      </c>
      <c r="B1341">
        <v>9050</v>
      </c>
      <c r="C1341">
        <v>87.019233703613281</v>
      </c>
    </row>
    <row r="1342" spans="1:3">
      <c r="A1342" t="s">
        <v>15153</v>
      </c>
      <c r="B1342">
        <v>12025</v>
      </c>
      <c r="C1342">
        <v>84.683097839355469</v>
      </c>
    </row>
    <row r="1343" spans="1:3">
      <c r="A1343" t="s">
        <v>12656</v>
      </c>
      <c r="B1343">
        <v>33250</v>
      </c>
      <c r="C1343">
        <v>97.794120788574219</v>
      </c>
    </row>
    <row r="1344" spans="1:3">
      <c r="A1344" t="s">
        <v>15154</v>
      </c>
      <c r="B1344">
        <v>15850</v>
      </c>
      <c r="C1344">
        <v>98.44720458984375</v>
      </c>
    </row>
    <row r="1345" spans="1:3">
      <c r="A1345" t="s">
        <v>15155</v>
      </c>
      <c r="B1345">
        <v>17400</v>
      </c>
      <c r="C1345">
        <v>97.206703186035156</v>
      </c>
    </row>
    <row r="1346" spans="1:3">
      <c r="A1346" t="s">
        <v>12657</v>
      </c>
      <c r="B1346">
        <v>28425</v>
      </c>
      <c r="C1346">
        <v>95.707069396972656</v>
      </c>
    </row>
    <row r="1347" spans="1:3">
      <c r="A1347" t="s">
        <v>15156</v>
      </c>
      <c r="B1347">
        <v>10825</v>
      </c>
      <c r="C1347">
        <v>94.956138610839844</v>
      </c>
    </row>
    <row r="1348" spans="1:3">
      <c r="A1348" t="s">
        <v>15157</v>
      </c>
      <c r="B1348">
        <v>17600</v>
      </c>
      <c r="C1348">
        <v>96.17486572265625</v>
      </c>
    </row>
    <row r="1349" spans="1:3">
      <c r="A1349" t="s">
        <v>12658</v>
      </c>
      <c r="B1349">
        <v>21575</v>
      </c>
      <c r="C1349">
        <v>87.703254699707031</v>
      </c>
    </row>
    <row r="1350" spans="1:3">
      <c r="A1350" t="s">
        <v>15158</v>
      </c>
      <c r="B1350">
        <v>9200</v>
      </c>
      <c r="C1350">
        <v>88.461540222167969</v>
      </c>
    </row>
    <row r="1351" spans="1:3">
      <c r="A1351" t="s">
        <v>15159</v>
      </c>
      <c r="B1351">
        <v>12375</v>
      </c>
      <c r="C1351">
        <v>87.14788818359375</v>
      </c>
    </row>
    <row r="1352" spans="1:3">
      <c r="A1352" t="s">
        <v>12659</v>
      </c>
      <c r="B1352">
        <v>32600</v>
      </c>
      <c r="C1352">
        <v>95.882354736328125</v>
      </c>
    </row>
    <row r="1353" spans="1:3">
      <c r="A1353" t="s">
        <v>15160</v>
      </c>
      <c r="B1353">
        <v>15500</v>
      </c>
      <c r="C1353">
        <v>96.273292541503906</v>
      </c>
    </row>
    <row r="1354" spans="1:3">
      <c r="A1354" t="s">
        <v>15161</v>
      </c>
      <c r="B1354">
        <v>17100</v>
      </c>
      <c r="C1354">
        <v>95.530723571777344</v>
      </c>
    </row>
    <row r="1355" spans="1:3">
      <c r="A1355" t="s">
        <v>12660</v>
      </c>
      <c r="B1355">
        <v>27125</v>
      </c>
      <c r="C1355">
        <v>91.329963684082031</v>
      </c>
    </row>
    <row r="1356" spans="1:3">
      <c r="A1356" t="s">
        <v>15162</v>
      </c>
      <c r="B1356">
        <v>10150</v>
      </c>
      <c r="C1356">
        <v>89.035087585449219</v>
      </c>
    </row>
    <row r="1357" spans="1:3">
      <c r="A1357" t="s">
        <v>15163</v>
      </c>
      <c r="B1357">
        <v>16975</v>
      </c>
      <c r="C1357">
        <v>92.759559631347656</v>
      </c>
    </row>
    <row r="1358" spans="1:3">
      <c r="A1358" t="s">
        <v>12661</v>
      </c>
      <c r="B1358">
        <v>19350</v>
      </c>
      <c r="C1358">
        <v>78.658538818359375</v>
      </c>
    </row>
    <row r="1359" spans="1:3">
      <c r="A1359" t="s">
        <v>15164</v>
      </c>
      <c r="B1359">
        <v>8200</v>
      </c>
      <c r="C1359">
        <v>78.846153259277344</v>
      </c>
    </row>
    <row r="1360" spans="1:3">
      <c r="A1360" t="s">
        <v>15165</v>
      </c>
      <c r="B1360">
        <v>11150</v>
      </c>
      <c r="C1360">
        <v>78.521125793457031</v>
      </c>
    </row>
    <row r="1361" spans="1:3">
      <c r="A1361" t="s">
        <v>12662</v>
      </c>
      <c r="B1361">
        <v>32775</v>
      </c>
      <c r="C1361">
        <v>96.397056579589844</v>
      </c>
    </row>
    <row r="1362" spans="1:3">
      <c r="A1362" t="s">
        <v>15166</v>
      </c>
      <c r="B1362">
        <v>15600</v>
      </c>
      <c r="C1362">
        <v>96.8944091796875</v>
      </c>
    </row>
    <row r="1363" spans="1:3">
      <c r="A1363" t="s">
        <v>15167</v>
      </c>
      <c r="B1363">
        <v>17175</v>
      </c>
      <c r="C1363">
        <v>95.949722290039063</v>
      </c>
    </row>
    <row r="1364" spans="1:3">
      <c r="A1364" t="s">
        <v>12663</v>
      </c>
      <c r="B1364">
        <v>27775</v>
      </c>
      <c r="C1364">
        <v>93.518516540527344</v>
      </c>
    </row>
    <row r="1365" spans="1:3">
      <c r="A1365" t="s">
        <v>15168</v>
      </c>
      <c r="B1365">
        <v>10425</v>
      </c>
      <c r="C1365">
        <v>91.447364807128906</v>
      </c>
    </row>
    <row r="1366" spans="1:3">
      <c r="A1366" t="s">
        <v>15169</v>
      </c>
      <c r="B1366">
        <v>17350</v>
      </c>
      <c r="C1366">
        <v>94.808746337890625</v>
      </c>
    </row>
    <row r="1367" spans="1:3">
      <c r="A1367" t="s">
        <v>12664</v>
      </c>
      <c r="B1367">
        <v>21125</v>
      </c>
      <c r="C1367">
        <v>85.873985290527344</v>
      </c>
    </row>
    <row r="1368" spans="1:3">
      <c r="A1368" t="s">
        <v>15170</v>
      </c>
      <c r="B1368">
        <v>9025</v>
      </c>
      <c r="C1368">
        <v>86.778846740722656</v>
      </c>
    </row>
    <row r="1369" spans="1:3">
      <c r="A1369" t="s">
        <v>15171</v>
      </c>
      <c r="B1369">
        <v>12100</v>
      </c>
      <c r="C1369">
        <v>85.211265563964844</v>
      </c>
    </row>
    <row r="1370" spans="1:3">
      <c r="A1370" t="s">
        <v>12665</v>
      </c>
      <c r="B1370">
        <v>29700</v>
      </c>
      <c r="C1370">
        <v>87.352943420410156</v>
      </c>
    </row>
    <row r="1371" spans="1:3">
      <c r="A1371" t="s">
        <v>15172</v>
      </c>
      <c r="B1371">
        <v>15025</v>
      </c>
      <c r="C1371">
        <v>93.322982788085938</v>
      </c>
    </row>
    <row r="1372" spans="1:3">
      <c r="A1372" t="s">
        <v>15173</v>
      </c>
      <c r="B1372">
        <v>14675</v>
      </c>
      <c r="C1372">
        <v>81.983238220214844</v>
      </c>
    </row>
    <row r="1373" spans="1:3">
      <c r="A1373" t="s">
        <v>12666</v>
      </c>
      <c r="B1373">
        <v>23650</v>
      </c>
      <c r="C1373">
        <v>79.629631042480469</v>
      </c>
    </row>
    <row r="1374" spans="1:3">
      <c r="A1374" t="s">
        <v>15174</v>
      </c>
      <c r="B1374">
        <v>9375</v>
      </c>
      <c r="C1374">
        <v>82.236839294433594</v>
      </c>
    </row>
    <row r="1375" spans="1:3">
      <c r="A1375" t="s">
        <v>15175</v>
      </c>
      <c r="B1375">
        <v>14275</v>
      </c>
      <c r="C1375">
        <v>78.005462646484375</v>
      </c>
    </row>
    <row r="1376" spans="1:3">
      <c r="A1376" t="s">
        <v>12667</v>
      </c>
      <c r="B1376">
        <v>17100</v>
      </c>
      <c r="C1376">
        <v>69.512191772460938</v>
      </c>
    </row>
    <row r="1377" spans="1:3">
      <c r="A1377" t="s">
        <v>15176</v>
      </c>
      <c r="B1377">
        <v>7500</v>
      </c>
      <c r="C1377">
        <v>72.115386962890625</v>
      </c>
    </row>
    <row r="1378" spans="1:3">
      <c r="A1378" t="s">
        <v>15177</v>
      </c>
      <c r="B1378">
        <v>9600</v>
      </c>
      <c r="C1378">
        <v>67.605636596679688</v>
      </c>
    </row>
    <row r="1379" spans="1:3">
      <c r="A1379" t="s">
        <v>12668</v>
      </c>
      <c r="B1379">
        <v>28300</v>
      </c>
      <c r="C1379">
        <v>83.23529052734375</v>
      </c>
    </row>
    <row r="1380" spans="1:3">
      <c r="A1380" t="s">
        <v>15178</v>
      </c>
      <c r="B1380">
        <v>13700</v>
      </c>
      <c r="C1380">
        <v>85.093170166015625</v>
      </c>
    </row>
    <row r="1381" spans="1:3">
      <c r="A1381" t="s">
        <v>15179</v>
      </c>
      <c r="B1381">
        <v>14600</v>
      </c>
      <c r="C1381">
        <v>81.564247131347656</v>
      </c>
    </row>
    <row r="1382" spans="1:3">
      <c r="A1382" t="s">
        <v>12669</v>
      </c>
      <c r="B1382">
        <v>20575</v>
      </c>
      <c r="C1382">
        <v>69.276092529296875</v>
      </c>
    </row>
    <row r="1383" spans="1:3">
      <c r="A1383" t="s">
        <v>15180</v>
      </c>
      <c r="B1383">
        <v>8175</v>
      </c>
      <c r="C1383">
        <v>71.710525512695313</v>
      </c>
    </row>
    <row r="1384" spans="1:3">
      <c r="A1384" t="s">
        <v>15181</v>
      </c>
      <c r="B1384">
        <v>12400</v>
      </c>
      <c r="C1384">
        <v>67.759559631347656</v>
      </c>
    </row>
    <row r="1385" spans="1:3">
      <c r="A1385" t="s">
        <v>12670</v>
      </c>
      <c r="B1385">
        <v>14475</v>
      </c>
      <c r="C1385">
        <v>58.841464996337891</v>
      </c>
    </row>
    <row r="1386" spans="1:3">
      <c r="A1386" t="s">
        <v>15182</v>
      </c>
      <c r="B1386">
        <v>6275</v>
      </c>
      <c r="C1386">
        <v>60.336540222167969</v>
      </c>
    </row>
    <row r="1387" spans="1:3">
      <c r="A1387" t="s">
        <v>15183</v>
      </c>
      <c r="B1387">
        <v>8200</v>
      </c>
      <c r="C1387">
        <v>57.746479034423828</v>
      </c>
    </row>
    <row r="1388" spans="1:3">
      <c r="A1388" t="s">
        <v>12671</v>
      </c>
      <c r="B1388">
        <v>33000</v>
      </c>
      <c r="C1388">
        <v>97.058822631835938</v>
      </c>
    </row>
    <row r="1389" spans="1:3">
      <c r="A1389" t="s">
        <v>15184</v>
      </c>
      <c r="B1389">
        <v>15700</v>
      </c>
      <c r="C1389">
        <v>97.515525817871094</v>
      </c>
    </row>
    <row r="1390" spans="1:3">
      <c r="A1390" t="s">
        <v>15185</v>
      </c>
      <c r="B1390">
        <v>17300</v>
      </c>
      <c r="C1390">
        <v>96.648048400878906</v>
      </c>
    </row>
    <row r="1391" spans="1:3">
      <c r="A1391" t="s">
        <v>12672</v>
      </c>
      <c r="B1391">
        <v>26425</v>
      </c>
      <c r="C1391">
        <v>88.973060607910156</v>
      </c>
    </row>
    <row r="1392" spans="1:3">
      <c r="A1392" t="s">
        <v>15186</v>
      </c>
      <c r="B1392">
        <v>10050</v>
      </c>
      <c r="C1392">
        <v>88.15789794921875</v>
      </c>
    </row>
    <row r="1393" spans="1:3">
      <c r="A1393" t="s">
        <v>15187</v>
      </c>
      <c r="B1393">
        <v>16375</v>
      </c>
      <c r="C1393">
        <v>89.480873107910156</v>
      </c>
    </row>
    <row r="1394" spans="1:3">
      <c r="A1394" t="s">
        <v>12673</v>
      </c>
      <c r="B1394">
        <v>18275</v>
      </c>
      <c r="C1394">
        <v>74.288619995117188</v>
      </c>
    </row>
    <row r="1395" spans="1:3">
      <c r="A1395" t="s">
        <v>15188</v>
      </c>
      <c r="B1395">
        <v>7625</v>
      </c>
      <c r="C1395">
        <v>73.317306518554688</v>
      </c>
    </row>
    <row r="1396" spans="1:3">
      <c r="A1396" t="s">
        <v>15189</v>
      </c>
      <c r="B1396">
        <v>10650</v>
      </c>
      <c r="C1396">
        <v>75</v>
      </c>
    </row>
    <row r="1397" spans="1:3">
      <c r="A1397" t="s">
        <v>12674</v>
      </c>
      <c r="B1397">
        <v>27075</v>
      </c>
      <c r="C1397">
        <v>79.632354736328125</v>
      </c>
    </row>
    <row r="1398" spans="1:3">
      <c r="A1398" t="s">
        <v>15190</v>
      </c>
      <c r="B1398">
        <v>13200</v>
      </c>
      <c r="C1398">
        <v>81.987579345703125</v>
      </c>
    </row>
    <row r="1399" spans="1:3">
      <c r="A1399" t="s">
        <v>15191</v>
      </c>
      <c r="B1399">
        <v>13875</v>
      </c>
      <c r="C1399">
        <v>77.513969421386719</v>
      </c>
    </row>
    <row r="1400" spans="1:3">
      <c r="A1400" t="s">
        <v>12675</v>
      </c>
      <c r="B1400">
        <v>18850</v>
      </c>
      <c r="C1400">
        <v>63.468013763427734</v>
      </c>
    </row>
    <row r="1401" spans="1:3">
      <c r="A1401" t="s">
        <v>15192</v>
      </c>
      <c r="B1401">
        <v>7625</v>
      </c>
      <c r="C1401">
        <v>66.885963439941406</v>
      </c>
    </row>
    <row r="1402" spans="1:3">
      <c r="A1402" t="s">
        <v>15193</v>
      </c>
      <c r="B1402">
        <v>11225</v>
      </c>
      <c r="C1402">
        <v>61.338798522949219</v>
      </c>
    </row>
    <row r="1403" spans="1:3">
      <c r="A1403" t="s">
        <v>12676</v>
      </c>
      <c r="B1403">
        <v>11625</v>
      </c>
      <c r="C1403">
        <v>47.256095886230469</v>
      </c>
    </row>
    <row r="1404" spans="1:3">
      <c r="A1404" t="s">
        <v>15194</v>
      </c>
      <c r="B1404">
        <v>4975</v>
      </c>
      <c r="C1404">
        <v>47.836540222167969</v>
      </c>
    </row>
    <row r="1405" spans="1:3">
      <c r="A1405" t="s">
        <v>15195</v>
      </c>
      <c r="B1405">
        <v>6650</v>
      </c>
      <c r="C1405">
        <v>46.830986022949219</v>
      </c>
    </row>
    <row r="1406" spans="1:3">
      <c r="A1406" t="s">
        <v>15196</v>
      </c>
      <c r="B1406">
        <v>94675</v>
      </c>
      <c r="C1406">
        <v>79.159698486328125</v>
      </c>
    </row>
    <row r="1407" spans="1:3">
      <c r="A1407" t="s">
        <v>15197</v>
      </c>
      <c r="B1407">
        <v>41975</v>
      </c>
      <c r="C1407">
        <v>80.104965209960938</v>
      </c>
    </row>
    <row r="1408" spans="1:3">
      <c r="A1408" t="s">
        <v>15198</v>
      </c>
      <c r="B1408">
        <v>52700</v>
      </c>
      <c r="C1408">
        <v>78.422622680664063</v>
      </c>
    </row>
    <row r="1409" spans="1:3">
      <c r="A1409" t="s">
        <v>15199</v>
      </c>
      <c r="B1409">
        <v>94650</v>
      </c>
      <c r="C1409">
        <v>78.940780639648438</v>
      </c>
    </row>
    <row r="1410" spans="1:3">
      <c r="A1410" t="s">
        <v>15200</v>
      </c>
      <c r="B1410">
        <v>42150</v>
      </c>
      <c r="C1410">
        <v>79.981025695800781</v>
      </c>
    </row>
    <row r="1411" spans="1:3">
      <c r="A1411" t="s">
        <v>15201</v>
      </c>
      <c r="B1411">
        <v>52500</v>
      </c>
      <c r="C1411">
        <v>78.125</v>
      </c>
    </row>
    <row r="1412" spans="1:3">
      <c r="A1412" t="s">
        <v>15202</v>
      </c>
      <c r="B1412">
        <v>96000</v>
      </c>
      <c r="C1412">
        <v>79.470199584960938</v>
      </c>
    </row>
    <row r="1413" spans="1:3">
      <c r="A1413" t="s">
        <v>15203</v>
      </c>
      <c r="B1413">
        <v>43075</v>
      </c>
      <c r="C1413">
        <v>80.514015197753906</v>
      </c>
    </row>
    <row r="1414" spans="1:3">
      <c r="A1414" t="s">
        <v>15204</v>
      </c>
      <c r="B1414">
        <v>52925</v>
      </c>
      <c r="C1414">
        <v>78.640419006347656</v>
      </c>
    </row>
    <row r="1415" spans="1:3">
      <c r="A1415" t="s">
        <v>15205</v>
      </c>
      <c r="B1415">
        <v>94050</v>
      </c>
      <c r="C1415">
        <v>79.703392028808594</v>
      </c>
    </row>
    <row r="1416" spans="1:3">
      <c r="A1416" t="s">
        <v>15206</v>
      </c>
      <c r="B1416">
        <v>42075</v>
      </c>
      <c r="C1416">
        <v>80.758155822753906</v>
      </c>
    </row>
    <row r="1417" spans="1:3">
      <c r="A1417" t="s">
        <v>15207</v>
      </c>
      <c r="B1417">
        <v>51975</v>
      </c>
      <c r="C1417">
        <v>78.869499206542969</v>
      </c>
    </row>
    <row r="1418" spans="1:3">
      <c r="A1418" t="s">
        <v>15208</v>
      </c>
      <c r="B1418">
        <v>66775</v>
      </c>
      <c r="C1418">
        <v>75.622879028320313</v>
      </c>
    </row>
    <row r="1419" spans="1:3">
      <c r="A1419" t="s">
        <v>15209</v>
      </c>
      <c r="B1419">
        <v>28950</v>
      </c>
      <c r="C1419">
        <v>76.385223388671875</v>
      </c>
    </row>
    <row r="1420" spans="1:3">
      <c r="A1420" t="s">
        <v>15210</v>
      </c>
      <c r="B1420">
        <v>37825</v>
      </c>
      <c r="C1420">
        <v>75.049606323242188</v>
      </c>
    </row>
    <row r="1421" spans="1:3">
      <c r="A1421" t="s">
        <v>15211</v>
      </c>
      <c r="B1421">
        <v>81050</v>
      </c>
      <c r="C1421">
        <v>81.131134033203125</v>
      </c>
    </row>
    <row r="1422" spans="1:3">
      <c r="A1422" t="s">
        <v>15212</v>
      </c>
      <c r="B1422">
        <v>36750</v>
      </c>
      <c r="C1422">
        <v>82.03125</v>
      </c>
    </row>
    <row r="1423" spans="1:3">
      <c r="A1423" t="s">
        <v>15213</v>
      </c>
      <c r="B1423">
        <v>44300</v>
      </c>
      <c r="C1423">
        <v>80.399276733398438</v>
      </c>
    </row>
    <row r="1424" spans="1:3">
      <c r="A1424" t="s">
        <v>15214</v>
      </c>
      <c r="B1424">
        <v>78250</v>
      </c>
      <c r="C1424">
        <v>81.595413208007813</v>
      </c>
    </row>
    <row r="1425" spans="1:3">
      <c r="A1425" t="s">
        <v>15215</v>
      </c>
      <c r="B1425">
        <v>34800</v>
      </c>
      <c r="C1425">
        <v>82.660331726074219</v>
      </c>
    </row>
    <row r="1426" spans="1:3">
      <c r="A1426" t="s">
        <v>15216</v>
      </c>
      <c r="B1426">
        <v>43450</v>
      </c>
      <c r="C1426">
        <v>80.7620849609375</v>
      </c>
    </row>
    <row r="1427" spans="1:3">
      <c r="A1427" t="s">
        <v>15217</v>
      </c>
      <c r="B1427">
        <v>86525</v>
      </c>
      <c r="C1427">
        <v>81.704437255859375</v>
      </c>
    </row>
    <row r="1428" spans="1:3">
      <c r="A1428" t="s">
        <v>15218</v>
      </c>
      <c r="B1428">
        <v>39825</v>
      </c>
      <c r="C1428">
        <v>82.96875</v>
      </c>
    </row>
    <row r="1429" spans="1:3">
      <c r="A1429" t="s">
        <v>15219</v>
      </c>
      <c r="B1429">
        <v>46700</v>
      </c>
      <c r="C1429">
        <v>80.656303405761719</v>
      </c>
    </row>
    <row r="1430" spans="1:3">
      <c r="A1430" t="s">
        <v>15220</v>
      </c>
      <c r="B1430">
        <v>37425</v>
      </c>
      <c r="C1430">
        <v>89.748199462890625</v>
      </c>
    </row>
    <row r="1431" spans="1:3">
      <c r="A1431" t="s">
        <v>15221</v>
      </c>
      <c r="B1431">
        <v>17825</v>
      </c>
      <c r="C1431">
        <v>90.482231140136719</v>
      </c>
    </row>
    <row r="1432" spans="1:3">
      <c r="A1432" t="s">
        <v>15222</v>
      </c>
      <c r="B1432">
        <v>19600</v>
      </c>
      <c r="C1432">
        <v>89.090911865234375</v>
      </c>
    </row>
    <row r="1433" spans="1:3">
      <c r="A1433" t="s">
        <v>15223</v>
      </c>
      <c r="B1433">
        <v>107100</v>
      </c>
      <c r="C1433">
        <v>89.623428344726563</v>
      </c>
    </row>
    <row r="1434" spans="1:3">
      <c r="A1434" t="s">
        <v>15224</v>
      </c>
      <c r="B1434">
        <v>46425</v>
      </c>
      <c r="C1434">
        <v>88.766731262207031</v>
      </c>
    </row>
    <row r="1435" spans="1:3">
      <c r="A1435" t="s">
        <v>15225</v>
      </c>
      <c r="B1435">
        <v>60675</v>
      </c>
      <c r="C1435">
        <v>90.290176391601563</v>
      </c>
    </row>
    <row r="1436" spans="1:3">
      <c r="A1436" t="s">
        <v>15226</v>
      </c>
      <c r="B1436">
        <v>107400</v>
      </c>
      <c r="C1436">
        <v>89.6494140625</v>
      </c>
    </row>
    <row r="1437" spans="1:3">
      <c r="A1437" t="s">
        <v>15227</v>
      </c>
      <c r="B1437">
        <v>46725</v>
      </c>
      <c r="C1437">
        <v>88.830795288085938</v>
      </c>
    </row>
    <row r="1438" spans="1:3">
      <c r="A1438" t="s">
        <v>15228</v>
      </c>
      <c r="B1438">
        <v>60675</v>
      </c>
      <c r="C1438">
        <v>90.290176391601563</v>
      </c>
    </row>
    <row r="1439" spans="1:3">
      <c r="A1439" t="s">
        <v>15229</v>
      </c>
      <c r="B1439">
        <v>108300</v>
      </c>
      <c r="C1439">
        <v>89.726593017578125</v>
      </c>
    </row>
    <row r="1440" spans="1:3">
      <c r="A1440" t="s">
        <v>15230</v>
      </c>
      <c r="B1440">
        <v>47525</v>
      </c>
      <c r="C1440">
        <v>88.998130798339844</v>
      </c>
    </row>
    <row r="1441" spans="1:3">
      <c r="A1441" t="s">
        <v>15231</v>
      </c>
      <c r="B1441">
        <v>60775</v>
      </c>
      <c r="C1441">
        <v>90.304603576660156</v>
      </c>
    </row>
    <row r="1442" spans="1:3">
      <c r="A1442" t="s">
        <v>15232</v>
      </c>
      <c r="B1442">
        <v>105525</v>
      </c>
      <c r="C1442">
        <v>89.503814697265625</v>
      </c>
    </row>
    <row r="1443" spans="1:3">
      <c r="A1443" t="s">
        <v>15233</v>
      </c>
      <c r="B1443">
        <v>46150</v>
      </c>
      <c r="C1443">
        <v>88.75</v>
      </c>
    </row>
    <row r="1444" spans="1:3">
      <c r="A1444" t="s">
        <v>15234</v>
      </c>
      <c r="B1444">
        <v>59375</v>
      </c>
      <c r="C1444">
        <v>90.0986328125</v>
      </c>
    </row>
    <row r="1445" spans="1:3">
      <c r="A1445" t="s">
        <v>15235</v>
      </c>
      <c r="B1445">
        <v>75825</v>
      </c>
      <c r="C1445">
        <v>85.969390869140625</v>
      </c>
    </row>
    <row r="1446" spans="1:3">
      <c r="A1446" t="s">
        <v>15236</v>
      </c>
      <c r="B1446">
        <v>31950</v>
      </c>
      <c r="C1446">
        <v>84.523811340332031</v>
      </c>
    </row>
    <row r="1447" spans="1:3">
      <c r="A1447" t="s">
        <v>15237</v>
      </c>
      <c r="B1447">
        <v>43875</v>
      </c>
      <c r="C1447">
        <v>87.053573608398438</v>
      </c>
    </row>
    <row r="1448" spans="1:3">
      <c r="A1448" t="s">
        <v>15238</v>
      </c>
      <c r="B1448">
        <v>90625</v>
      </c>
      <c r="C1448">
        <v>90.715713500976563</v>
      </c>
    </row>
    <row r="1449" spans="1:3">
      <c r="A1449" t="s">
        <v>15239</v>
      </c>
      <c r="B1449">
        <v>40400</v>
      </c>
      <c r="C1449">
        <v>90.178573608398438</v>
      </c>
    </row>
    <row r="1450" spans="1:3">
      <c r="A1450" t="s">
        <v>15240</v>
      </c>
      <c r="B1450">
        <v>50225</v>
      </c>
      <c r="C1450">
        <v>91.152450561523438</v>
      </c>
    </row>
    <row r="1451" spans="1:3">
      <c r="A1451" t="s">
        <v>15241</v>
      </c>
      <c r="B1451">
        <v>88325</v>
      </c>
      <c r="C1451">
        <v>92.197288513183594</v>
      </c>
    </row>
    <row r="1452" spans="1:3">
      <c r="A1452" t="s">
        <v>15242</v>
      </c>
      <c r="B1452">
        <v>38700</v>
      </c>
      <c r="C1452">
        <v>92.142860412597656</v>
      </c>
    </row>
    <row r="1453" spans="1:3">
      <c r="A1453" t="s">
        <v>15243</v>
      </c>
      <c r="B1453">
        <v>49625</v>
      </c>
      <c r="C1453">
        <v>92.239776611328125</v>
      </c>
    </row>
    <row r="1454" spans="1:3">
      <c r="A1454" t="s">
        <v>15244</v>
      </c>
      <c r="B1454">
        <v>97725</v>
      </c>
      <c r="C1454">
        <v>92.36767578125</v>
      </c>
    </row>
    <row r="1455" spans="1:3">
      <c r="A1455" t="s">
        <v>15245</v>
      </c>
      <c r="B1455">
        <v>43825</v>
      </c>
      <c r="C1455">
        <v>91.492691040039063</v>
      </c>
    </row>
    <row r="1456" spans="1:3">
      <c r="A1456" t="s">
        <v>15246</v>
      </c>
      <c r="B1456">
        <v>53900</v>
      </c>
      <c r="C1456">
        <v>93.091537475585938</v>
      </c>
    </row>
    <row r="1457" spans="1:3">
      <c r="A1457" t="s">
        <v>15247</v>
      </c>
      <c r="B1457">
        <v>41675</v>
      </c>
      <c r="C1457">
        <v>99.940048217773438</v>
      </c>
    </row>
    <row r="1458" spans="1:3">
      <c r="A1458" t="s">
        <v>15248</v>
      </c>
      <c r="B1458">
        <v>19675</v>
      </c>
      <c r="C1458">
        <v>99.873092651367188</v>
      </c>
    </row>
    <row r="1459" spans="1:3">
      <c r="A1459" t="s">
        <v>15249</v>
      </c>
      <c r="B1459">
        <v>22000</v>
      </c>
      <c r="C1459">
        <v>100</v>
      </c>
    </row>
    <row r="1460" spans="1:3">
      <c r="A1460" t="s">
        <v>15250</v>
      </c>
      <c r="B1460">
        <v>100950</v>
      </c>
      <c r="C1460">
        <v>84.406356811523438</v>
      </c>
    </row>
    <row r="1461" spans="1:3">
      <c r="A1461" t="s">
        <v>15251</v>
      </c>
      <c r="B1461">
        <v>44275</v>
      </c>
      <c r="C1461">
        <v>84.494277954101563</v>
      </c>
    </row>
    <row r="1462" spans="1:3">
      <c r="A1462" t="s">
        <v>15252</v>
      </c>
      <c r="B1462">
        <v>56675</v>
      </c>
      <c r="C1462">
        <v>84.337799072265625</v>
      </c>
    </row>
    <row r="1463" spans="1:3">
      <c r="A1463" t="s">
        <v>15253</v>
      </c>
      <c r="B1463">
        <v>101225</v>
      </c>
      <c r="C1463">
        <v>84.424522399902344</v>
      </c>
    </row>
    <row r="1464" spans="1:3">
      <c r="A1464" t="s">
        <v>15254</v>
      </c>
      <c r="B1464">
        <v>44550</v>
      </c>
      <c r="C1464">
        <v>84.535102844238281</v>
      </c>
    </row>
    <row r="1465" spans="1:3">
      <c r="A1465" t="s">
        <v>15255</v>
      </c>
      <c r="B1465">
        <v>56675</v>
      </c>
      <c r="C1465">
        <v>84.337799072265625</v>
      </c>
    </row>
    <row r="1466" spans="1:3">
      <c r="A1466" t="s">
        <v>15256</v>
      </c>
      <c r="B1466">
        <v>102150</v>
      </c>
      <c r="C1466">
        <v>84.561256408691406</v>
      </c>
    </row>
    <row r="1467" spans="1:3">
      <c r="A1467" t="s">
        <v>15257</v>
      </c>
      <c r="B1467">
        <v>45350</v>
      </c>
      <c r="C1467">
        <v>84.766357421875</v>
      </c>
    </row>
    <row r="1468" spans="1:3">
      <c r="A1468" t="s">
        <v>15258</v>
      </c>
      <c r="B1468">
        <v>56800</v>
      </c>
      <c r="C1468">
        <v>84.398216247558594</v>
      </c>
    </row>
    <row r="1469" spans="1:3">
      <c r="A1469" t="s">
        <v>15259</v>
      </c>
      <c r="B1469">
        <v>99350</v>
      </c>
      <c r="C1469">
        <v>84.194915771484375</v>
      </c>
    </row>
    <row r="1470" spans="1:3">
      <c r="A1470" t="s">
        <v>15260</v>
      </c>
      <c r="B1470">
        <v>43950</v>
      </c>
      <c r="C1470">
        <v>84.357002258300781</v>
      </c>
    </row>
    <row r="1471" spans="1:3">
      <c r="A1471" t="s">
        <v>15261</v>
      </c>
      <c r="B1471">
        <v>55400</v>
      </c>
      <c r="C1471">
        <v>84.066764831542969</v>
      </c>
    </row>
    <row r="1472" spans="1:3">
      <c r="A1472" t="s">
        <v>15262</v>
      </c>
      <c r="B1472">
        <v>69700</v>
      </c>
      <c r="C1472">
        <v>78.935447692871094</v>
      </c>
    </row>
    <row r="1473" spans="1:3">
      <c r="A1473" t="s">
        <v>15263</v>
      </c>
      <c r="B1473">
        <v>29775</v>
      </c>
      <c r="C1473">
        <v>78.562004089355469</v>
      </c>
    </row>
    <row r="1474" spans="1:3">
      <c r="A1474" t="s">
        <v>15264</v>
      </c>
      <c r="B1474">
        <v>39925</v>
      </c>
      <c r="C1474">
        <v>79.216270446777344</v>
      </c>
    </row>
    <row r="1475" spans="1:3">
      <c r="A1475" t="s">
        <v>15265</v>
      </c>
      <c r="B1475">
        <v>86425</v>
      </c>
      <c r="C1475">
        <v>86.511512756347656</v>
      </c>
    </row>
    <row r="1476" spans="1:3">
      <c r="A1476" t="s">
        <v>15266</v>
      </c>
      <c r="B1476">
        <v>38950</v>
      </c>
      <c r="C1476">
        <v>86.941963195800781</v>
      </c>
    </row>
    <row r="1477" spans="1:3">
      <c r="A1477" t="s">
        <v>15267</v>
      </c>
      <c r="B1477">
        <v>47475</v>
      </c>
      <c r="C1477">
        <v>86.161521911621094</v>
      </c>
    </row>
    <row r="1478" spans="1:3">
      <c r="A1478" t="s">
        <v>15268</v>
      </c>
      <c r="B1478">
        <v>84500</v>
      </c>
      <c r="C1478">
        <v>88.112617492675781</v>
      </c>
    </row>
    <row r="1479" spans="1:3">
      <c r="A1479" t="s">
        <v>15269</v>
      </c>
      <c r="B1479">
        <v>37250</v>
      </c>
      <c r="C1479">
        <v>88.479812622070313</v>
      </c>
    </row>
    <row r="1480" spans="1:3">
      <c r="A1480" t="s">
        <v>15270</v>
      </c>
      <c r="B1480">
        <v>47250</v>
      </c>
      <c r="C1480">
        <v>87.825279235839844</v>
      </c>
    </row>
    <row r="1481" spans="1:3">
      <c r="A1481" t="s">
        <v>15271</v>
      </c>
      <c r="B1481">
        <v>93350</v>
      </c>
      <c r="C1481">
        <v>88.149200439453125</v>
      </c>
    </row>
    <row r="1482" spans="1:3">
      <c r="A1482" t="s">
        <v>15272</v>
      </c>
      <c r="B1482">
        <v>42375</v>
      </c>
      <c r="C1482">
        <v>88.28125</v>
      </c>
    </row>
    <row r="1483" spans="1:3">
      <c r="A1483" t="s">
        <v>15273</v>
      </c>
      <c r="B1483">
        <v>50975</v>
      </c>
      <c r="C1483">
        <v>88.039726257324219</v>
      </c>
    </row>
    <row r="1484" spans="1:3">
      <c r="A1484" t="s">
        <v>15274</v>
      </c>
      <c r="B1484">
        <v>41625</v>
      </c>
      <c r="C1484">
        <v>99.820144653320313</v>
      </c>
    </row>
    <row r="1485" spans="1:3">
      <c r="A1485" t="s">
        <v>15275</v>
      </c>
      <c r="B1485">
        <v>19675</v>
      </c>
      <c r="C1485">
        <v>99.873092651367188</v>
      </c>
    </row>
    <row r="1486" spans="1:3">
      <c r="A1486" t="s">
        <v>15276</v>
      </c>
      <c r="B1486">
        <v>21950</v>
      </c>
      <c r="C1486">
        <v>99.772727966308594</v>
      </c>
    </row>
    <row r="1487" spans="1:3">
      <c r="A1487" t="s">
        <v>15277</v>
      </c>
      <c r="B1487">
        <v>107650</v>
      </c>
      <c r="C1487">
        <v>90.00836181640625</v>
      </c>
    </row>
    <row r="1488" spans="1:3">
      <c r="A1488" t="s">
        <v>15278</v>
      </c>
      <c r="B1488">
        <v>46775</v>
      </c>
      <c r="C1488">
        <v>89.265266418457031</v>
      </c>
    </row>
    <row r="1489" spans="1:3">
      <c r="A1489" t="s">
        <v>15279</v>
      </c>
      <c r="B1489">
        <v>60875</v>
      </c>
      <c r="C1489">
        <v>90.587799072265625</v>
      </c>
    </row>
    <row r="1490" spans="1:3">
      <c r="A1490" t="s">
        <v>15280</v>
      </c>
      <c r="B1490">
        <v>107950</v>
      </c>
      <c r="C1490">
        <v>90.033363342285156</v>
      </c>
    </row>
    <row r="1491" spans="1:3">
      <c r="A1491" t="s">
        <v>15281</v>
      </c>
      <c r="B1491">
        <v>47075</v>
      </c>
      <c r="C1491">
        <v>89.326377868652344</v>
      </c>
    </row>
    <row r="1492" spans="1:3">
      <c r="A1492" t="s">
        <v>15282</v>
      </c>
      <c r="B1492">
        <v>60875</v>
      </c>
      <c r="C1492">
        <v>90.587799072265625</v>
      </c>
    </row>
    <row r="1493" spans="1:3">
      <c r="A1493" t="s">
        <v>15283</v>
      </c>
      <c r="B1493">
        <v>108850</v>
      </c>
      <c r="C1493">
        <v>90.107612609863281</v>
      </c>
    </row>
    <row r="1494" spans="1:3">
      <c r="A1494" t="s">
        <v>15284</v>
      </c>
      <c r="B1494">
        <v>47875</v>
      </c>
      <c r="C1494">
        <v>89.485984802246094</v>
      </c>
    </row>
    <row r="1495" spans="1:3">
      <c r="A1495" t="s">
        <v>15285</v>
      </c>
      <c r="B1495">
        <v>60975</v>
      </c>
      <c r="C1495">
        <v>90.601783752441406</v>
      </c>
    </row>
    <row r="1496" spans="1:3">
      <c r="A1496" t="s">
        <v>15286</v>
      </c>
      <c r="B1496">
        <v>106075</v>
      </c>
      <c r="C1496">
        <v>89.894065856933594</v>
      </c>
    </row>
    <row r="1497" spans="1:3">
      <c r="A1497" t="s">
        <v>15287</v>
      </c>
      <c r="B1497">
        <v>46475</v>
      </c>
      <c r="C1497">
        <v>89.203453063964844</v>
      </c>
    </row>
    <row r="1498" spans="1:3">
      <c r="A1498" t="s">
        <v>15288</v>
      </c>
      <c r="B1498">
        <v>59600</v>
      </c>
      <c r="C1498">
        <v>90.4400634765625</v>
      </c>
    </row>
    <row r="1499" spans="1:3">
      <c r="A1499" t="s">
        <v>15289</v>
      </c>
      <c r="B1499">
        <v>76375</v>
      </c>
      <c r="C1499">
        <v>86.494903564453125</v>
      </c>
    </row>
    <row r="1500" spans="1:3">
      <c r="A1500" t="s">
        <v>15290</v>
      </c>
      <c r="B1500">
        <v>32275</v>
      </c>
      <c r="C1500">
        <v>85.158309936523438</v>
      </c>
    </row>
    <row r="1501" spans="1:3">
      <c r="A1501" t="s">
        <v>15291</v>
      </c>
      <c r="B1501">
        <v>44100</v>
      </c>
      <c r="C1501">
        <v>87.5</v>
      </c>
    </row>
    <row r="1502" spans="1:3">
      <c r="A1502" t="s">
        <v>15292</v>
      </c>
      <c r="B1502">
        <v>91400</v>
      </c>
      <c r="C1502">
        <v>91.491493225097656</v>
      </c>
    </row>
    <row r="1503" spans="1:3">
      <c r="A1503" t="s">
        <v>15293</v>
      </c>
      <c r="B1503">
        <v>40900</v>
      </c>
      <c r="C1503">
        <v>91.294639587402344</v>
      </c>
    </row>
    <row r="1504" spans="1:3">
      <c r="A1504" t="s">
        <v>15294</v>
      </c>
      <c r="B1504">
        <v>50500</v>
      </c>
      <c r="C1504">
        <v>91.651542663574219</v>
      </c>
    </row>
    <row r="1505" spans="1:3">
      <c r="A1505" t="s">
        <v>15295</v>
      </c>
      <c r="B1505">
        <v>88400</v>
      </c>
      <c r="C1505">
        <v>92.179351806640625</v>
      </c>
    </row>
    <row r="1506" spans="1:3">
      <c r="A1506" t="s">
        <v>15296</v>
      </c>
      <c r="B1506">
        <v>38600</v>
      </c>
      <c r="C1506">
        <v>91.68646240234375</v>
      </c>
    </row>
    <row r="1507" spans="1:3">
      <c r="A1507" t="s">
        <v>15297</v>
      </c>
      <c r="B1507">
        <v>49800</v>
      </c>
      <c r="C1507">
        <v>92.565055847167969</v>
      </c>
    </row>
    <row r="1508" spans="1:3">
      <c r="A1508" t="s">
        <v>15298</v>
      </c>
      <c r="B1508">
        <v>97975</v>
      </c>
      <c r="C1508">
        <v>92.516525268554688</v>
      </c>
    </row>
    <row r="1509" spans="1:3">
      <c r="A1509" t="s">
        <v>15299</v>
      </c>
      <c r="B1509">
        <v>44150</v>
      </c>
      <c r="C1509">
        <v>91.979164123535156</v>
      </c>
    </row>
    <row r="1510" spans="1:3">
      <c r="A1510" t="s">
        <v>15300</v>
      </c>
      <c r="B1510">
        <v>53825</v>
      </c>
      <c r="C1510">
        <v>92.962005615234375</v>
      </c>
    </row>
    <row r="1511" spans="1:3">
      <c r="A1511" t="s">
        <v>15301</v>
      </c>
      <c r="B1511">
        <v>41675</v>
      </c>
      <c r="C1511">
        <v>99.940048217773438</v>
      </c>
    </row>
    <row r="1512" spans="1:3">
      <c r="A1512" t="s">
        <v>15302</v>
      </c>
      <c r="B1512">
        <v>19700</v>
      </c>
      <c r="C1512">
        <v>100</v>
      </c>
    </row>
    <row r="1513" spans="1:3">
      <c r="A1513" t="s">
        <v>15303</v>
      </c>
      <c r="B1513">
        <v>21975</v>
      </c>
      <c r="C1513">
        <v>99.886360168457031</v>
      </c>
    </row>
    <row r="1514" spans="1:3">
      <c r="A1514" t="s">
        <v>15304</v>
      </c>
      <c r="B1514">
        <v>105075</v>
      </c>
      <c r="C1514">
        <v>87.855354309082031</v>
      </c>
    </row>
    <row r="1515" spans="1:3">
      <c r="A1515" t="s">
        <v>15305</v>
      </c>
      <c r="B1515">
        <v>45625</v>
      </c>
      <c r="C1515">
        <v>87.070610046386719</v>
      </c>
    </row>
    <row r="1516" spans="1:3">
      <c r="A1516" t="s">
        <v>15306</v>
      </c>
      <c r="B1516">
        <v>59450</v>
      </c>
      <c r="C1516">
        <v>88.467262268066406</v>
      </c>
    </row>
    <row r="1517" spans="1:3">
      <c r="A1517" t="s">
        <v>15307</v>
      </c>
      <c r="B1517">
        <v>105375</v>
      </c>
      <c r="C1517">
        <v>87.885734558105469</v>
      </c>
    </row>
    <row r="1518" spans="1:3">
      <c r="A1518" t="s">
        <v>15308</v>
      </c>
      <c r="B1518">
        <v>45925</v>
      </c>
      <c r="C1518">
        <v>87.144210815429688</v>
      </c>
    </row>
    <row r="1519" spans="1:3">
      <c r="A1519" t="s">
        <v>15309</v>
      </c>
      <c r="B1519">
        <v>59450</v>
      </c>
      <c r="C1519">
        <v>88.467262268066406</v>
      </c>
    </row>
    <row r="1520" spans="1:3">
      <c r="A1520" t="s">
        <v>15310</v>
      </c>
      <c r="B1520">
        <v>106275</v>
      </c>
      <c r="C1520">
        <v>87.975990295410156</v>
      </c>
    </row>
    <row r="1521" spans="1:3">
      <c r="A1521" t="s">
        <v>15311</v>
      </c>
      <c r="B1521">
        <v>46725</v>
      </c>
      <c r="C1521">
        <v>87.336448669433594</v>
      </c>
    </row>
    <row r="1522" spans="1:3">
      <c r="A1522" t="s">
        <v>15312</v>
      </c>
      <c r="B1522">
        <v>59550</v>
      </c>
      <c r="C1522">
        <v>88.484397888183594</v>
      </c>
    </row>
    <row r="1523" spans="1:3">
      <c r="A1523" t="s">
        <v>15313</v>
      </c>
      <c r="B1523">
        <v>103475</v>
      </c>
      <c r="C1523">
        <v>87.690681457519531</v>
      </c>
    </row>
    <row r="1524" spans="1:3">
      <c r="A1524" t="s">
        <v>15314</v>
      </c>
      <c r="B1524">
        <v>45325</v>
      </c>
      <c r="C1524">
        <v>86.996162414550781</v>
      </c>
    </row>
    <row r="1525" spans="1:3">
      <c r="A1525" t="s">
        <v>15315</v>
      </c>
      <c r="B1525">
        <v>58150</v>
      </c>
      <c r="C1525">
        <v>88.239753723144531</v>
      </c>
    </row>
    <row r="1526" spans="1:3">
      <c r="A1526" t="s">
        <v>15316</v>
      </c>
      <c r="B1526">
        <v>73775</v>
      </c>
      <c r="C1526">
        <v>83.550399780273438</v>
      </c>
    </row>
    <row r="1527" spans="1:3">
      <c r="A1527" t="s">
        <v>15317</v>
      </c>
      <c r="B1527">
        <v>31125</v>
      </c>
      <c r="C1527">
        <v>82.124008178710938</v>
      </c>
    </row>
    <row r="1528" spans="1:3">
      <c r="A1528" t="s">
        <v>15318</v>
      </c>
      <c r="B1528">
        <v>42650</v>
      </c>
      <c r="C1528">
        <v>84.623016357421875</v>
      </c>
    </row>
    <row r="1529" spans="1:3">
      <c r="A1529" t="s">
        <v>15319</v>
      </c>
      <c r="B1529">
        <v>89225</v>
      </c>
      <c r="C1529">
        <v>89.314315795898438</v>
      </c>
    </row>
    <row r="1530" spans="1:3">
      <c r="A1530" t="s">
        <v>15320</v>
      </c>
      <c r="B1530">
        <v>39900</v>
      </c>
      <c r="C1530">
        <v>89.0625</v>
      </c>
    </row>
    <row r="1531" spans="1:3">
      <c r="A1531" t="s">
        <v>15321</v>
      </c>
      <c r="B1531">
        <v>49325</v>
      </c>
      <c r="C1531">
        <v>89.519058227539063</v>
      </c>
    </row>
    <row r="1532" spans="1:3">
      <c r="A1532" t="s">
        <v>15322</v>
      </c>
      <c r="B1532">
        <v>86750</v>
      </c>
      <c r="C1532">
        <v>90.458808898925781</v>
      </c>
    </row>
    <row r="1533" spans="1:3">
      <c r="A1533" t="s">
        <v>15323</v>
      </c>
      <c r="B1533">
        <v>38000</v>
      </c>
      <c r="C1533">
        <v>90.261283874511719</v>
      </c>
    </row>
    <row r="1534" spans="1:3">
      <c r="A1534" t="s">
        <v>15324</v>
      </c>
      <c r="B1534">
        <v>48750</v>
      </c>
      <c r="C1534">
        <v>90.613380432128906</v>
      </c>
    </row>
    <row r="1535" spans="1:3">
      <c r="A1535" t="s">
        <v>15325</v>
      </c>
      <c r="B1535">
        <v>96675</v>
      </c>
      <c r="C1535">
        <v>91.288948059082031</v>
      </c>
    </row>
    <row r="1536" spans="1:3">
      <c r="A1536" t="s">
        <v>15326</v>
      </c>
      <c r="B1536">
        <v>43450</v>
      </c>
      <c r="C1536">
        <v>90.520835876464844</v>
      </c>
    </row>
    <row r="1537" spans="1:3">
      <c r="A1537" t="s">
        <v>15327</v>
      </c>
      <c r="B1537">
        <v>53225</v>
      </c>
      <c r="C1537">
        <v>91.925735473632813</v>
      </c>
    </row>
    <row r="1538" spans="1:3">
      <c r="A1538" t="s">
        <v>15328</v>
      </c>
      <c r="B1538">
        <v>41700</v>
      </c>
      <c r="C1538">
        <v>100</v>
      </c>
    </row>
    <row r="1539" spans="1:3">
      <c r="A1539" t="s">
        <v>15329</v>
      </c>
      <c r="B1539">
        <v>19700</v>
      </c>
      <c r="C1539">
        <v>100</v>
      </c>
    </row>
    <row r="1540" spans="1:3">
      <c r="A1540" t="s">
        <v>15330</v>
      </c>
      <c r="B1540">
        <v>22000</v>
      </c>
      <c r="C1540">
        <v>100</v>
      </c>
    </row>
    <row r="1541" spans="1:3">
      <c r="A1541" t="s">
        <v>15331</v>
      </c>
      <c r="B1541">
        <v>104700</v>
      </c>
      <c r="C1541">
        <v>87.54180908203125</v>
      </c>
    </row>
    <row r="1542" spans="1:3">
      <c r="A1542" t="s">
        <v>15332</v>
      </c>
      <c r="B1542">
        <v>45775</v>
      </c>
      <c r="C1542">
        <v>87.35687255859375</v>
      </c>
    </row>
    <row r="1543" spans="1:3">
      <c r="A1543" t="s">
        <v>15333</v>
      </c>
      <c r="B1543">
        <v>58925</v>
      </c>
      <c r="C1543">
        <v>87.686012268066406</v>
      </c>
    </row>
    <row r="1544" spans="1:3">
      <c r="A1544" t="s">
        <v>15334</v>
      </c>
      <c r="B1544">
        <v>105000</v>
      </c>
      <c r="C1544">
        <v>87.572975158691406</v>
      </c>
    </row>
    <row r="1545" spans="1:3">
      <c r="A1545" t="s">
        <v>15335</v>
      </c>
      <c r="B1545">
        <v>46075</v>
      </c>
      <c r="C1545">
        <v>87.428840637207031</v>
      </c>
    </row>
    <row r="1546" spans="1:3">
      <c r="A1546" t="s">
        <v>15336</v>
      </c>
      <c r="B1546">
        <v>58925</v>
      </c>
      <c r="C1546">
        <v>87.686012268066406</v>
      </c>
    </row>
    <row r="1547" spans="1:3">
      <c r="A1547" t="s">
        <v>15337</v>
      </c>
      <c r="B1547">
        <v>105900</v>
      </c>
      <c r="C1547">
        <v>87.665565490722656</v>
      </c>
    </row>
    <row r="1548" spans="1:3">
      <c r="A1548" t="s">
        <v>15338</v>
      </c>
      <c r="B1548">
        <v>46875</v>
      </c>
      <c r="C1548">
        <v>87.6168212890625</v>
      </c>
    </row>
    <row r="1549" spans="1:3">
      <c r="A1549" t="s">
        <v>15339</v>
      </c>
      <c r="B1549">
        <v>59025</v>
      </c>
      <c r="C1549">
        <v>87.704307556152344</v>
      </c>
    </row>
    <row r="1550" spans="1:3">
      <c r="A1550" t="s">
        <v>15340</v>
      </c>
      <c r="B1550">
        <v>103100</v>
      </c>
      <c r="C1550">
        <v>87.372879028320313</v>
      </c>
    </row>
    <row r="1551" spans="1:3">
      <c r="A1551" t="s">
        <v>15341</v>
      </c>
      <c r="B1551">
        <v>45475</v>
      </c>
      <c r="C1551">
        <v>87.284072875976563</v>
      </c>
    </row>
    <row r="1552" spans="1:3">
      <c r="A1552" t="s">
        <v>15342</v>
      </c>
      <c r="B1552">
        <v>57625</v>
      </c>
      <c r="C1552">
        <v>87.443092346191406</v>
      </c>
    </row>
    <row r="1553" spans="1:3">
      <c r="A1553" t="s">
        <v>15343</v>
      </c>
      <c r="B1553">
        <v>73400</v>
      </c>
      <c r="C1553">
        <v>83.125709533691406</v>
      </c>
    </row>
    <row r="1554" spans="1:3">
      <c r="A1554" t="s">
        <v>15344</v>
      </c>
      <c r="B1554">
        <v>31275</v>
      </c>
      <c r="C1554">
        <v>82.519790649414063</v>
      </c>
    </row>
    <row r="1555" spans="1:3">
      <c r="A1555" t="s">
        <v>15345</v>
      </c>
      <c r="B1555">
        <v>42125</v>
      </c>
      <c r="C1555">
        <v>83.581352233886719</v>
      </c>
    </row>
    <row r="1556" spans="1:3">
      <c r="A1556" t="s">
        <v>15346</v>
      </c>
      <c r="B1556">
        <v>89125</v>
      </c>
      <c r="C1556">
        <v>89.214210510253906</v>
      </c>
    </row>
    <row r="1557" spans="1:3">
      <c r="A1557" t="s">
        <v>15347</v>
      </c>
      <c r="B1557">
        <v>40125</v>
      </c>
      <c r="C1557">
        <v>89.564735412597656</v>
      </c>
    </row>
    <row r="1558" spans="1:3">
      <c r="A1558" t="s">
        <v>15348</v>
      </c>
      <c r="B1558">
        <v>49000</v>
      </c>
      <c r="C1558">
        <v>88.929222106933594</v>
      </c>
    </row>
    <row r="1559" spans="1:3">
      <c r="A1559" t="s">
        <v>15349</v>
      </c>
      <c r="B1559">
        <v>86400</v>
      </c>
      <c r="C1559">
        <v>90.093849182128906</v>
      </c>
    </row>
    <row r="1560" spans="1:3">
      <c r="A1560" t="s">
        <v>15350</v>
      </c>
      <c r="B1560">
        <v>38050</v>
      </c>
      <c r="C1560">
        <v>90.380050659179688</v>
      </c>
    </row>
    <row r="1561" spans="1:3">
      <c r="A1561" t="s">
        <v>15351</v>
      </c>
      <c r="B1561">
        <v>48350</v>
      </c>
      <c r="C1561">
        <v>89.869888305664063</v>
      </c>
    </row>
    <row r="1562" spans="1:3">
      <c r="A1562" t="s">
        <v>15352</v>
      </c>
      <c r="B1562">
        <v>96375</v>
      </c>
      <c r="C1562">
        <v>91.005668640136719</v>
      </c>
    </row>
    <row r="1563" spans="1:3">
      <c r="A1563" t="s">
        <v>15353</v>
      </c>
      <c r="B1563">
        <v>43475</v>
      </c>
      <c r="C1563">
        <v>90.572914123535156</v>
      </c>
    </row>
    <row r="1564" spans="1:3">
      <c r="A1564" t="s">
        <v>15354</v>
      </c>
      <c r="B1564">
        <v>52900</v>
      </c>
      <c r="C1564">
        <v>91.364418029785156</v>
      </c>
    </row>
    <row r="1565" spans="1:3">
      <c r="A1565" t="s">
        <v>15355</v>
      </c>
      <c r="B1565">
        <v>41700</v>
      </c>
      <c r="C1565">
        <v>100</v>
      </c>
    </row>
    <row r="1566" spans="1:3">
      <c r="A1566" t="s">
        <v>15356</v>
      </c>
      <c r="B1566">
        <v>19700</v>
      </c>
      <c r="C1566">
        <v>100</v>
      </c>
    </row>
    <row r="1567" spans="1:3">
      <c r="A1567" t="s">
        <v>15357</v>
      </c>
      <c r="B1567">
        <v>22000</v>
      </c>
      <c r="C1567">
        <v>100</v>
      </c>
    </row>
    <row r="1568" spans="1:3">
      <c r="A1568" t="s">
        <v>15358</v>
      </c>
      <c r="B1568">
        <v>91425</v>
      </c>
      <c r="C1568">
        <v>76.442306518554688</v>
      </c>
    </row>
    <row r="1569" spans="1:3">
      <c r="A1569" t="s">
        <v>15359</v>
      </c>
      <c r="B1569">
        <v>40375</v>
      </c>
      <c r="C1569">
        <v>77.051528930664063</v>
      </c>
    </row>
    <row r="1570" spans="1:3">
      <c r="A1570" t="s">
        <v>15360</v>
      </c>
      <c r="B1570">
        <v>51050</v>
      </c>
      <c r="C1570">
        <v>75.967262268066406</v>
      </c>
    </row>
    <row r="1571" spans="1:3">
      <c r="A1571" t="s">
        <v>15361</v>
      </c>
      <c r="B1571">
        <v>91725</v>
      </c>
      <c r="C1571">
        <v>76.501251220703125</v>
      </c>
    </row>
    <row r="1572" spans="1:3">
      <c r="A1572" t="s">
        <v>15362</v>
      </c>
      <c r="B1572">
        <v>40675</v>
      </c>
      <c r="C1572">
        <v>77.182159423828125</v>
      </c>
    </row>
    <row r="1573" spans="1:3">
      <c r="A1573" t="s">
        <v>15363</v>
      </c>
      <c r="B1573">
        <v>51050</v>
      </c>
      <c r="C1573">
        <v>75.967262268066406</v>
      </c>
    </row>
    <row r="1574" spans="1:3">
      <c r="A1574" t="s">
        <v>15364</v>
      </c>
      <c r="B1574">
        <v>92625</v>
      </c>
      <c r="C1574">
        <v>76.676322937011719</v>
      </c>
    </row>
    <row r="1575" spans="1:3">
      <c r="A1575" t="s">
        <v>15365</v>
      </c>
      <c r="B1575">
        <v>41475</v>
      </c>
      <c r="C1575">
        <v>77.523361206054688</v>
      </c>
    </row>
    <row r="1576" spans="1:3">
      <c r="A1576" t="s">
        <v>15366</v>
      </c>
      <c r="B1576">
        <v>51150</v>
      </c>
      <c r="C1576">
        <v>76.002975463867188</v>
      </c>
    </row>
    <row r="1577" spans="1:3">
      <c r="A1577" t="s">
        <v>15367</v>
      </c>
      <c r="B1577">
        <v>89825</v>
      </c>
      <c r="C1577">
        <v>76.122879028320313</v>
      </c>
    </row>
    <row r="1578" spans="1:3">
      <c r="A1578" t="s">
        <v>15368</v>
      </c>
      <c r="B1578">
        <v>40075</v>
      </c>
      <c r="C1578">
        <v>76.919387817382813</v>
      </c>
    </row>
    <row r="1579" spans="1:3">
      <c r="A1579" t="s">
        <v>15369</v>
      </c>
      <c r="B1579">
        <v>49750</v>
      </c>
      <c r="C1579">
        <v>75.493171691894531</v>
      </c>
    </row>
    <row r="1580" spans="1:3">
      <c r="A1580" t="s">
        <v>15370</v>
      </c>
      <c r="B1580">
        <v>60125</v>
      </c>
      <c r="C1580">
        <v>68.09173583984375</v>
      </c>
    </row>
    <row r="1581" spans="1:3">
      <c r="A1581" t="s">
        <v>15371</v>
      </c>
      <c r="B1581">
        <v>25875</v>
      </c>
      <c r="C1581">
        <v>68.271766662597656</v>
      </c>
    </row>
    <row r="1582" spans="1:3">
      <c r="A1582" t="s">
        <v>15372</v>
      </c>
      <c r="B1582">
        <v>34250</v>
      </c>
      <c r="C1582">
        <v>67.956352233886719</v>
      </c>
    </row>
    <row r="1583" spans="1:3">
      <c r="A1583" t="s">
        <v>15373</v>
      </c>
      <c r="B1583">
        <v>78300</v>
      </c>
      <c r="C1583">
        <v>78.378379821777344</v>
      </c>
    </row>
    <row r="1584" spans="1:3">
      <c r="A1584" t="s">
        <v>15374</v>
      </c>
      <c r="B1584">
        <v>35575</v>
      </c>
      <c r="C1584">
        <v>79.408485412597656</v>
      </c>
    </row>
    <row r="1585" spans="1:3">
      <c r="A1585" t="s">
        <v>15375</v>
      </c>
      <c r="B1585">
        <v>42725</v>
      </c>
      <c r="C1585">
        <v>77.54083251953125</v>
      </c>
    </row>
    <row r="1586" spans="1:3">
      <c r="A1586" t="s">
        <v>15376</v>
      </c>
      <c r="B1586">
        <v>79025</v>
      </c>
      <c r="C1586">
        <v>82.403541564941406</v>
      </c>
    </row>
    <row r="1587" spans="1:3">
      <c r="A1587" t="s">
        <v>15377</v>
      </c>
      <c r="B1587">
        <v>35375</v>
      </c>
      <c r="C1587">
        <v>84.026130676269531</v>
      </c>
    </row>
    <row r="1588" spans="1:3">
      <c r="A1588" t="s">
        <v>15378</v>
      </c>
      <c r="B1588">
        <v>43650</v>
      </c>
      <c r="C1588">
        <v>81.133827209472656</v>
      </c>
    </row>
    <row r="1589" spans="1:3">
      <c r="A1589" t="s">
        <v>15379</v>
      </c>
      <c r="B1589">
        <v>88025</v>
      </c>
      <c r="C1589">
        <v>83.120872497558594</v>
      </c>
    </row>
    <row r="1590" spans="1:3">
      <c r="A1590" t="s">
        <v>15380</v>
      </c>
      <c r="B1590">
        <v>39900</v>
      </c>
      <c r="C1590">
        <v>83.125</v>
      </c>
    </row>
    <row r="1591" spans="1:3">
      <c r="A1591" t="s">
        <v>15381</v>
      </c>
      <c r="B1591">
        <v>48125</v>
      </c>
      <c r="C1591">
        <v>83.117446899414063</v>
      </c>
    </row>
    <row r="1592" spans="1:3">
      <c r="A1592" t="s">
        <v>15382</v>
      </c>
      <c r="B1592">
        <v>41700</v>
      </c>
      <c r="C1592">
        <v>100</v>
      </c>
    </row>
    <row r="1593" spans="1:3">
      <c r="A1593" t="s">
        <v>15383</v>
      </c>
      <c r="B1593">
        <v>19700</v>
      </c>
      <c r="C1593">
        <v>100</v>
      </c>
    </row>
    <row r="1594" spans="1:3">
      <c r="A1594" t="s">
        <v>15384</v>
      </c>
      <c r="B1594">
        <v>22000</v>
      </c>
      <c r="C1594">
        <v>100</v>
      </c>
    </row>
    <row r="1595" spans="1:3">
      <c r="A1595" t="s">
        <v>15385</v>
      </c>
      <c r="B1595">
        <v>98625</v>
      </c>
      <c r="C1595">
        <v>82.462371826171875</v>
      </c>
    </row>
    <row r="1596" spans="1:3">
      <c r="A1596" t="s">
        <v>15386</v>
      </c>
      <c r="B1596">
        <v>44025</v>
      </c>
      <c r="C1596">
        <v>84.017173767089844</v>
      </c>
    </row>
    <row r="1597" spans="1:3">
      <c r="A1597" t="s">
        <v>15387</v>
      </c>
      <c r="B1597">
        <v>54600</v>
      </c>
      <c r="C1597">
        <v>81.25</v>
      </c>
    </row>
    <row r="1598" spans="1:3">
      <c r="A1598" t="s">
        <v>15388</v>
      </c>
      <c r="B1598">
        <v>98925</v>
      </c>
      <c r="C1598">
        <v>82.506256103515625</v>
      </c>
    </row>
    <row r="1599" spans="1:3">
      <c r="A1599" t="s">
        <v>15389</v>
      </c>
      <c r="B1599">
        <v>44325</v>
      </c>
      <c r="C1599">
        <v>84.108161926269531</v>
      </c>
    </row>
    <row r="1600" spans="1:3">
      <c r="A1600" t="s">
        <v>15390</v>
      </c>
      <c r="B1600">
        <v>54600</v>
      </c>
      <c r="C1600">
        <v>81.25</v>
      </c>
    </row>
    <row r="1601" spans="1:3">
      <c r="A1601" t="s">
        <v>15391</v>
      </c>
      <c r="B1601">
        <v>99825</v>
      </c>
      <c r="C1601">
        <v>82.636589050292969</v>
      </c>
    </row>
    <row r="1602" spans="1:3">
      <c r="A1602" t="s">
        <v>15392</v>
      </c>
      <c r="B1602">
        <v>45125</v>
      </c>
      <c r="C1602">
        <v>84.345794677734375</v>
      </c>
    </row>
    <row r="1603" spans="1:3">
      <c r="A1603" t="s">
        <v>15393</v>
      </c>
      <c r="B1603">
        <v>54700</v>
      </c>
      <c r="C1603">
        <v>81.277862548828125</v>
      </c>
    </row>
    <row r="1604" spans="1:3">
      <c r="A1604" t="s">
        <v>15394</v>
      </c>
      <c r="B1604">
        <v>97050</v>
      </c>
      <c r="C1604">
        <v>82.245765686035156</v>
      </c>
    </row>
    <row r="1605" spans="1:3">
      <c r="A1605" t="s">
        <v>15395</v>
      </c>
      <c r="B1605">
        <v>43725</v>
      </c>
      <c r="C1605">
        <v>83.925140380859375</v>
      </c>
    </row>
    <row r="1606" spans="1:3">
      <c r="A1606" t="s">
        <v>15396</v>
      </c>
      <c r="B1606">
        <v>53325</v>
      </c>
      <c r="C1606">
        <v>80.918060302734375</v>
      </c>
    </row>
    <row r="1607" spans="1:3">
      <c r="A1607" t="s">
        <v>15397</v>
      </c>
      <c r="B1607">
        <v>67350</v>
      </c>
      <c r="C1607">
        <v>76.274063110351563</v>
      </c>
    </row>
    <row r="1608" spans="1:3">
      <c r="A1608" t="s">
        <v>15398</v>
      </c>
      <c r="B1608">
        <v>29525</v>
      </c>
      <c r="C1608">
        <v>77.902374267578125</v>
      </c>
    </row>
    <row r="1609" spans="1:3">
      <c r="A1609" t="s">
        <v>15399</v>
      </c>
      <c r="B1609">
        <v>37825</v>
      </c>
      <c r="C1609">
        <v>75.049606323242188</v>
      </c>
    </row>
    <row r="1610" spans="1:3">
      <c r="A1610" t="s">
        <v>15400</v>
      </c>
      <c r="B1610">
        <v>85550</v>
      </c>
      <c r="C1610">
        <v>85.635635375976563</v>
      </c>
    </row>
    <row r="1611" spans="1:3">
      <c r="A1611" t="s">
        <v>15401</v>
      </c>
      <c r="B1611">
        <v>38850</v>
      </c>
      <c r="C1611">
        <v>86.71875</v>
      </c>
    </row>
    <row r="1612" spans="1:3">
      <c r="A1612" t="s">
        <v>15402</v>
      </c>
      <c r="B1612">
        <v>46700</v>
      </c>
      <c r="C1612">
        <v>84.754989624023438</v>
      </c>
    </row>
    <row r="1613" spans="1:3">
      <c r="A1613" t="s">
        <v>15403</v>
      </c>
      <c r="B1613">
        <v>82750</v>
      </c>
      <c r="C1613">
        <v>86.287796020507813</v>
      </c>
    </row>
    <row r="1614" spans="1:3">
      <c r="A1614" t="s">
        <v>15404</v>
      </c>
      <c r="B1614">
        <v>37150</v>
      </c>
      <c r="C1614">
        <v>88.242279052734375</v>
      </c>
    </row>
    <row r="1615" spans="1:3">
      <c r="A1615" t="s">
        <v>15405</v>
      </c>
      <c r="B1615">
        <v>45600</v>
      </c>
      <c r="C1615">
        <v>84.75836181640625</v>
      </c>
    </row>
    <row r="1616" spans="1:3">
      <c r="A1616" t="s">
        <v>15406</v>
      </c>
      <c r="B1616">
        <v>91425</v>
      </c>
      <c r="C1616">
        <v>86.331443786621094</v>
      </c>
    </row>
    <row r="1617" spans="1:3">
      <c r="A1617" t="s">
        <v>15407</v>
      </c>
      <c r="B1617">
        <v>42150</v>
      </c>
      <c r="C1617">
        <v>87.8125</v>
      </c>
    </row>
    <row r="1618" spans="1:3">
      <c r="A1618" t="s">
        <v>15408</v>
      </c>
      <c r="B1618">
        <v>49275</v>
      </c>
      <c r="C1618">
        <v>85.103630065917969</v>
      </c>
    </row>
    <row r="1619" spans="1:3">
      <c r="A1619" t="s">
        <v>15409</v>
      </c>
      <c r="B1619">
        <v>41675</v>
      </c>
      <c r="C1619">
        <v>99.940048217773438</v>
      </c>
    </row>
    <row r="1620" spans="1:3">
      <c r="A1620" t="s">
        <v>15410</v>
      </c>
      <c r="B1620">
        <v>19700</v>
      </c>
      <c r="C1620">
        <v>100</v>
      </c>
    </row>
    <row r="1621" spans="1:3">
      <c r="A1621" t="s">
        <v>15411</v>
      </c>
      <c r="B1621">
        <v>21975</v>
      </c>
      <c r="C1621">
        <v>99.886360168457031</v>
      </c>
    </row>
    <row r="1622" spans="1:3">
      <c r="A1622" t="s">
        <v>15412</v>
      </c>
      <c r="B1622">
        <v>93525</v>
      </c>
      <c r="C1622">
        <v>78.198158264160156</v>
      </c>
    </row>
    <row r="1623" spans="1:3">
      <c r="A1623" t="s">
        <v>15413</v>
      </c>
      <c r="B1623">
        <v>41950</v>
      </c>
      <c r="C1623">
        <v>80.0572509765625</v>
      </c>
    </row>
    <row r="1624" spans="1:3">
      <c r="A1624" t="s">
        <v>15414</v>
      </c>
      <c r="B1624">
        <v>51575</v>
      </c>
      <c r="C1624">
        <v>76.748512268066406</v>
      </c>
    </row>
    <row r="1625" spans="1:3">
      <c r="A1625" t="s">
        <v>15415</v>
      </c>
      <c r="B1625">
        <v>93825</v>
      </c>
      <c r="C1625">
        <v>78.252708435058594</v>
      </c>
    </row>
    <row r="1626" spans="1:3">
      <c r="A1626" t="s">
        <v>15416</v>
      </c>
      <c r="B1626">
        <v>42250</v>
      </c>
      <c r="C1626">
        <v>80.1707763671875</v>
      </c>
    </row>
    <row r="1627" spans="1:3">
      <c r="A1627" t="s">
        <v>15417</v>
      </c>
      <c r="B1627">
        <v>51575</v>
      </c>
      <c r="C1627">
        <v>76.748512268066406</v>
      </c>
    </row>
    <row r="1628" spans="1:3">
      <c r="A1628" t="s">
        <v>15418</v>
      </c>
      <c r="B1628">
        <v>94725</v>
      </c>
      <c r="C1628">
        <v>78.41473388671875</v>
      </c>
    </row>
    <row r="1629" spans="1:3">
      <c r="A1629" t="s">
        <v>15419</v>
      </c>
      <c r="B1629">
        <v>43050</v>
      </c>
      <c r="C1629">
        <v>80.467292785644531</v>
      </c>
    </row>
    <row r="1630" spans="1:3">
      <c r="A1630" t="s">
        <v>15420</v>
      </c>
      <c r="B1630">
        <v>51675</v>
      </c>
      <c r="C1630">
        <v>76.783058166503906</v>
      </c>
    </row>
    <row r="1631" spans="1:3">
      <c r="A1631" t="s">
        <v>15421</v>
      </c>
      <c r="B1631">
        <v>91950</v>
      </c>
      <c r="C1631">
        <v>77.923728942871094</v>
      </c>
    </row>
    <row r="1632" spans="1:3">
      <c r="A1632" t="s">
        <v>15422</v>
      </c>
      <c r="B1632">
        <v>41650</v>
      </c>
      <c r="C1632">
        <v>79.942420959472656</v>
      </c>
    </row>
    <row r="1633" spans="1:3">
      <c r="A1633" t="s">
        <v>15423</v>
      </c>
      <c r="B1633">
        <v>50300</v>
      </c>
      <c r="C1633">
        <v>76.327766418457031</v>
      </c>
    </row>
    <row r="1634" spans="1:3">
      <c r="A1634" t="s">
        <v>15424</v>
      </c>
      <c r="B1634">
        <v>62250</v>
      </c>
      <c r="C1634">
        <v>70.498298645019531</v>
      </c>
    </row>
    <row r="1635" spans="1:3">
      <c r="A1635" t="s">
        <v>15425</v>
      </c>
      <c r="B1635">
        <v>27450</v>
      </c>
      <c r="C1635">
        <v>72.427436828613281</v>
      </c>
    </row>
    <row r="1636" spans="1:3">
      <c r="A1636" t="s">
        <v>15426</v>
      </c>
      <c r="B1636">
        <v>34800</v>
      </c>
      <c r="C1636">
        <v>69.047622680664063</v>
      </c>
    </row>
    <row r="1637" spans="1:3">
      <c r="A1637" t="s">
        <v>15427</v>
      </c>
      <c r="B1637">
        <v>81550</v>
      </c>
      <c r="C1637">
        <v>81.631629943847656</v>
      </c>
    </row>
    <row r="1638" spans="1:3">
      <c r="A1638" t="s">
        <v>15428</v>
      </c>
      <c r="B1638">
        <v>37125</v>
      </c>
      <c r="C1638">
        <v>82.868301391601563</v>
      </c>
    </row>
    <row r="1639" spans="1:3">
      <c r="A1639" t="s">
        <v>15429</v>
      </c>
      <c r="B1639">
        <v>44425</v>
      </c>
      <c r="C1639">
        <v>80.626136779785156</v>
      </c>
    </row>
    <row r="1640" spans="1:3">
      <c r="A1640" t="s">
        <v>15430</v>
      </c>
      <c r="B1640">
        <v>79750</v>
      </c>
      <c r="C1640">
        <v>83.159538269042969</v>
      </c>
    </row>
    <row r="1641" spans="1:3">
      <c r="A1641" t="s">
        <v>15431</v>
      </c>
      <c r="B1641">
        <v>36100</v>
      </c>
      <c r="C1641">
        <v>85.748214721679688</v>
      </c>
    </row>
    <row r="1642" spans="1:3">
      <c r="A1642" t="s">
        <v>15432</v>
      </c>
      <c r="B1642">
        <v>43650</v>
      </c>
      <c r="C1642">
        <v>81.133827209472656</v>
      </c>
    </row>
    <row r="1643" spans="1:3">
      <c r="A1643" t="s">
        <v>15433</v>
      </c>
      <c r="B1643">
        <v>88225</v>
      </c>
      <c r="C1643">
        <v>83.309722900390625</v>
      </c>
    </row>
    <row r="1644" spans="1:3">
      <c r="A1644" t="s">
        <v>15434</v>
      </c>
      <c r="B1644">
        <v>40775</v>
      </c>
      <c r="C1644">
        <v>84.947914123535156</v>
      </c>
    </row>
    <row r="1645" spans="1:3">
      <c r="A1645" t="s">
        <v>15435</v>
      </c>
      <c r="B1645">
        <v>47450</v>
      </c>
      <c r="C1645">
        <v>81.951637268066406</v>
      </c>
    </row>
    <row r="1646" spans="1:3">
      <c r="A1646" t="s">
        <v>15436</v>
      </c>
      <c r="B1646">
        <v>41675</v>
      </c>
      <c r="C1646">
        <v>99.940048217773438</v>
      </c>
    </row>
    <row r="1647" spans="1:3">
      <c r="A1647" t="s">
        <v>15437</v>
      </c>
      <c r="B1647">
        <v>19700</v>
      </c>
      <c r="C1647">
        <v>100</v>
      </c>
    </row>
    <row r="1648" spans="1:3">
      <c r="A1648" t="s">
        <v>15438</v>
      </c>
      <c r="B1648">
        <v>21975</v>
      </c>
      <c r="C1648">
        <v>99.886360168457031</v>
      </c>
    </row>
    <row r="1649" spans="1:3">
      <c r="A1649" t="s">
        <v>15439</v>
      </c>
      <c r="B1649">
        <v>108450</v>
      </c>
      <c r="C1649">
        <v>90.677253723144531</v>
      </c>
    </row>
    <row r="1650" spans="1:3">
      <c r="A1650" t="s">
        <v>15440</v>
      </c>
      <c r="B1650">
        <v>47700</v>
      </c>
      <c r="C1650">
        <v>91.030532836914063</v>
      </c>
    </row>
    <row r="1651" spans="1:3">
      <c r="A1651" t="s">
        <v>15441</v>
      </c>
      <c r="B1651">
        <v>60750</v>
      </c>
      <c r="C1651">
        <v>90.401786804199219</v>
      </c>
    </row>
    <row r="1652" spans="1:3">
      <c r="A1652" t="s">
        <v>15442</v>
      </c>
      <c r="B1652">
        <v>108750</v>
      </c>
      <c r="C1652">
        <v>90.700584411621094</v>
      </c>
    </row>
    <row r="1653" spans="1:3">
      <c r="A1653" t="s">
        <v>15443</v>
      </c>
      <c r="B1653">
        <v>48000</v>
      </c>
      <c r="C1653">
        <v>91.081596374511719</v>
      </c>
    </row>
    <row r="1654" spans="1:3">
      <c r="A1654" t="s">
        <v>15444</v>
      </c>
      <c r="B1654">
        <v>60750</v>
      </c>
      <c r="C1654">
        <v>90.401786804199219</v>
      </c>
    </row>
    <row r="1655" spans="1:3">
      <c r="A1655" t="s">
        <v>15445</v>
      </c>
      <c r="B1655">
        <v>109675</v>
      </c>
      <c r="C1655">
        <v>90.790565490722656</v>
      </c>
    </row>
    <row r="1656" spans="1:3">
      <c r="A1656" t="s">
        <v>15446</v>
      </c>
      <c r="B1656">
        <v>48825</v>
      </c>
      <c r="C1656">
        <v>91.261680603027344</v>
      </c>
    </row>
    <row r="1657" spans="1:3">
      <c r="A1657" t="s">
        <v>15447</v>
      </c>
      <c r="B1657">
        <v>60850</v>
      </c>
      <c r="C1657">
        <v>90.416046142578125</v>
      </c>
    </row>
    <row r="1658" spans="1:3">
      <c r="A1658" t="s">
        <v>15448</v>
      </c>
      <c r="B1658">
        <v>106850</v>
      </c>
      <c r="C1658">
        <v>90.550849914550781</v>
      </c>
    </row>
    <row r="1659" spans="1:3">
      <c r="A1659" t="s">
        <v>15449</v>
      </c>
      <c r="B1659">
        <v>47400</v>
      </c>
      <c r="C1659">
        <v>90.978889465332031</v>
      </c>
    </row>
    <row r="1660" spans="1:3">
      <c r="A1660" t="s">
        <v>15450</v>
      </c>
      <c r="B1660">
        <v>59450</v>
      </c>
      <c r="C1660">
        <v>90.212440490722656</v>
      </c>
    </row>
    <row r="1661" spans="1:3">
      <c r="A1661" t="s">
        <v>15451</v>
      </c>
      <c r="B1661">
        <v>77175</v>
      </c>
      <c r="C1661">
        <v>87.400909423828125</v>
      </c>
    </row>
    <row r="1662" spans="1:3">
      <c r="A1662" t="s">
        <v>15452</v>
      </c>
      <c r="B1662">
        <v>33225</v>
      </c>
      <c r="C1662">
        <v>87.664909362792969</v>
      </c>
    </row>
    <row r="1663" spans="1:3">
      <c r="A1663" t="s">
        <v>15453</v>
      </c>
      <c r="B1663">
        <v>43950</v>
      </c>
      <c r="C1663">
        <v>87.202377319335938</v>
      </c>
    </row>
    <row r="1664" spans="1:3">
      <c r="A1664" t="s">
        <v>15454</v>
      </c>
      <c r="B1664">
        <v>92150</v>
      </c>
      <c r="C1664">
        <v>92.242240905761719</v>
      </c>
    </row>
    <row r="1665" spans="1:3">
      <c r="A1665" t="s">
        <v>15455</v>
      </c>
      <c r="B1665">
        <v>41425</v>
      </c>
      <c r="C1665">
        <v>92.466514587402344</v>
      </c>
    </row>
    <row r="1666" spans="1:3">
      <c r="A1666" t="s">
        <v>15456</v>
      </c>
      <c r="B1666">
        <v>50725</v>
      </c>
      <c r="C1666">
        <v>92.059890747070313</v>
      </c>
    </row>
    <row r="1667" spans="1:3">
      <c r="A1667" t="s">
        <v>15457</v>
      </c>
      <c r="B1667">
        <v>88900</v>
      </c>
      <c r="C1667">
        <v>92.700729370117188</v>
      </c>
    </row>
    <row r="1668" spans="1:3">
      <c r="A1668" t="s">
        <v>15458</v>
      </c>
      <c r="B1668">
        <v>39425</v>
      </c>
      <c r="C1668">
        <v>93.646080017089844</v>
      </c>
    </row>
    <row r="1669" spans="1:3">
      <c r="A1669" t="s">
        <v>15459</v>
      </c>
      <c r="B1669">
        <v>49475</v>
      </c>
      <c r="C1669">
        <v>91.960968017578125</v>
      </c>
    </row>
    <row r="1670" spans="1:3">
      <c r="A1670" t="s">
        <v>15460</v>
      </c>
      <c r="B1670">
        <v>98325</v>
      </c>
      <c r="C1670">
        <v>92.847023010253906</v>
      </c>
    </row>
    <row r="1671" spans="1:3">
      <c r="A1671" t="s">
        <v>15461</v>
      </c>
      <c r="B1671">
        <v>44625</v>
      </c>
      <c r="C1671">
        <v>92.96875</v>
      </c>
    </row>
    <row r="1672" spans="1:3">
      <c r="A1672" t="s">
        <v>15462</v>
      </c>
      <c r="B1672">
        <v>53700</v>
      </c>
      <c r="C1672">
        <v>92.746116638183594</v>
      </c>
    </row>
    <row r="1673" spans="1:3">
      <c r="A1673" t="s">
        <v>15463</v>
      </c>
      <c r="B1673">
        <v>41675</v>
      </c>
      <c r="C1673">
        <v>99.940048217773438</v>
      </c>
    </row>
    <row r="1674" spans="1:3">
      <c r="A1674" t="s">
        <v>15464</v>
      </c>
      <c r="B1674">
        <v>19675</v>
      </c>
      <c r="C1674">
        <v>99.873092651367188</v>
      </c>
    </row>
    <row r="1675" spans="1:3">
      <c r="A1675" t="s">
        <v>15465</v>
      </c>
      <c r="B1675">
        <v>22000</v>
      </c>
      <c r="C1675">
        <v>100</v>
      </c>
    </row>
    <row r="1676" spans="1:3">
      <c r="A1676" t="s">
        <v>15466</v>
      </c>
      <c r="B1676">
        <v>98525</v>
      </c>
      <c r="C1676">
        <v>82.378761291503906</v>
      </c>
    </row>
    <row r="1677" spans="1:3">
      <c r="A1677" t="s">
        <v>15467</v>
      </c>
      <c r="B1677">
        <v>43825</v>
      </c>
      <c r="C1677">
        <v>83.635498046875</v>
      </c>
    </row>
    <row r="1678" spans="1:3">
      <c r="A1678" t="s">
        <v>15468</v>
      </c>
      <c r="B1678">
        <v>54700</v>
      </c>
      <c r="C1678">
        <v>81.398811340332031</v>
      </c>
    </row>
    <row r="1679" spans="1:3">
      <c r="A1679" t="s">
        <v>15469</v>
      </c>
      <c r="B1679">
        <v>98825</v>
      </c>
      <c r="C1679">
        <v>82.4228515625</v>
      </c>
    </row>
    <row r="1680" spans="1:3">
      <c r="A1680" t="s">
        <v>15470</v>
      </c>
      <c r="B1680">
        <v>44125</v>
      </c>
      <c r="C1680">
        <v>83.728652954101563</v>
      </c>
    </row>
    <row r="1681" spans="1:3">
      <c r="A1681" t="s">
        <v>15471</v>
      </c>
      <c r="B1681">
        <v>54700</v>
      </c>
      <c r="C1681">
        <v>81.398811340332031</v>
      </c>
    </row>
    <row r="1682" spans="1:3">
      <c r="A1682" t="s">
        <v>15472</v>
      </c>
      <c r="B1682">
        <v>99725</v>
      </c>
      <c r="C1682">
        <v>82.553810119628906</v>
      </c>
    </row>
    <row r="1683" spans="1:3">
      <c r="A1683" t="s">
        <v>15473</v>
      </c>
      <c r="B1683">
        <v>44925</v>
      </c>
      <c r="C1683">
        <v>83.971961975097656</v>
      </c>
    </row>
    <row r="1684" spans="1:3">
      <c r="A1684" t="s">
        <v>15474</v>
      </c>
      <c r="B1684">
        <v>54800</v>
      </c>
      <c r="C1684">
        <v>81.426445007324219</v>
      </c>
    </row>
    <row r="1685" spans="1:3">
      <c r="A1685" t="s">
        <v>15475</v>
      </c>
      <c r="B1685">
        <v>96925</v>
      </c>
      <c r="C1685">
        <v>82.13983154296875</v>
      </c>
    </row>
    <row r="1686" spans="1:3">
      <c r="A1686" t="s">
        <v>15476</v>
      </c>
      <c r="B1686">
        <v>43525</v>
      </c>
      <c r="C1686">
        <v>83.541267395019531</v>
      </c>
    </row>
    <row r="1687" spans="1:3">
      <c r="A1687" t="s">
        <v>15477</v>
      </c>
      <c r="B1687">
        <v>53400</v>
      </c>
      <c r="C1687">
        <v>81.031867980957031</v>
      </c>
    </row>
    <row r="1688" spans="1:3">
      <c r="A1688" t="s">
        <v>15478</v>
      </c>
      <c r="B1688">
        <v>67225</v>
      </c>
      <c r="C1688">
        <v>76.132499694824219</v>
      </c>
    </row>
    <row r="1689" spans="1:3">
      <c r="A1689" t="s">
        <v>15479</v>
      </c>
      <c r="B1689">
        <v>29325</v>
      </c>
      <c r="C1689">
        <v>77.374671936035156</v>
      </c>
    </row>
    <row r="1690" spans="1:3">
      <c r="A1690" t="s">
        <v>15480</v>
      </c>
      <c r="B1690">
        <v>37900</v>
      </c>
      <c r="C1690">
        <v>75.198410034179688</v>
      </c>
    </row>
    <row r="1691" spans="1:3">
      <c r="A1691" t="s">
        <v>15481</v>
      </c>
      <c r="B1691">
        <v>85375</v>
      </c>
      <c r="C1691">
        <v>85.460456848144531</v>
      </c>
    </row>
    <row r="1692" spans="1:3">
      <c r="A1692" t="s">
        <v>15482</v>
      </c>
      <c r="B1692">
        <v>38650</v>
      </c>
      <c r="C1692">
        <v>86.272323608398438</v>
      </c>
    </row>
    <row r="1693" spans="1:3">
      <c r="A1693" t="s">
        <v>15483</v>
      </c>
      <c r="B1693">
        <v>46725</v>
      </c>
      <c r="C1693">
        <v>84.800361633300781</v>
      </c>
    </row>
    <row r="1694" spans="1:3">
      <c r="A1694" t="s">
        <v>15484</v>
      </c>
      <c r="B1694">
        <v>82700</v>
      </c>
      <c r="C1694">
        <v>86.235664367675781</v>
      </c>
    </row>
    <row r="1695" spans="1:3">
      <c r="A1695" t="s">
        <v>15485</v>
      </c>
      <c r="B1695">
        <v>37075</v>
      </c>
      <c r="C1695">
        <v>88.064132690429688</v>
      </c>
    </row>
    <row r="1696" spans="1:3">
      <c r="A1696" t="s">
        <v>15486</v>
      </c>
      <c r="B1696">
        <v>45625</v>
      </c>
      <c r="C1696">
        <v>84.804832458496094</v>
      </c>
    </row>
    <row r="1697" spans="1:3">
      <c r="A1697" t="s">
        <v>15487</v>
      </c>
      <c r="B1697">
        <v>91475</v>
      </c>
      <c r="C1697">
        <v>86.378662109375</v>
      </c>
    </row>
    <row r="1698" spans="1:3">
      <c r="A1698" t="s">
        <v>15488</v>
      </c>
      <c r="B1698">
        <v>42025</v>
      </c>
      <c r="C1698">
        <v>87.552085876464844</v>
      </c>
    </row>
    <row r="1699" spans="1:3">
      <c r="A1699" t="s">
        <v>15489</v>
      </c>
      <c r="B1699">
        <v>49450</v>
      </c>
      <c r="C1699">
        <v>85.405868530273438</v>
      </c>
    </row>
    <row r="1700" spans="1:3">
      <c r="A1700" t="s">
        <v>15490</v>
      </c>
      <c r="B1700">
        <v>41700</v>
      </c>
      <c r="C1700">
        <v>100</v>
      </c>
    </row>
    <row r="1701" spans="1:3">
      <c r="A1701" t="s">
        <v>15491</v>
      </c>
      <c r="B1701">
        <v>19700</v>
      </c>
      <c r="C1701">
        <v>100</v>
      </c>
    </row>
    <row r="1702" spans="1:3">
      <c r="A1702" t="s">
        <v>15492</v>
      </c>
      <c r="B1702">
        <v>22000</v>
      </c>
      <c r="C1702">
        <v>100</v>
      </c>
    </row>
    <row r="1703" spans="1:3">
      <c r="A1703" t="s">
        <v>15493</v>
      </c>
      <c r="B1703">
        <v>91950</v>
      </c>
      <c r="C1703">
        <v>76.881271362304688</v>
      </c>
    </row>
    <row r="1704" spans="1:3">
      <c r="A1704" t="s">
        <v>15494</v>
      </c>
      <c r="B1704">
        <v>41725</v>
      </c>
      <c r="C1704">
        <v>79.627861022949219</v>
      </c>
    </row>
    <row r="1705" spans="1:3">
      <c r="A1705" t="s">
        <v>15495</v>
      </c>
      <c r="B1705">
        <v>50225</v>
      </c>
      <c r="C1705">
        <v>74.739585876464844</v>
      </c>
    </row>
    <row r="1706" spans="1:3">
      <c r="A1706" t="s">
        <v>15496</v>
      </c>
      <c r="B1706">
        <v>92250</v>
      </c>
      <c r="C1706">
        <v>76.939117431640625</v>
      </c>
    </row>
    <row r="1707" spans="1:3">
      <c r="A1707" t="s">
        <v>15497</v>
      </c>
      <c r="B1707">
        <v>42025</v>
      </c>
      <c r="C1707">
        <v>79.74383544921875</v>
      </c>
    </row>
    <row r="1708" spans="1:3">
      <c r="A1708" t="s">
        <v>15498</v>
      </c>
      <c r="B1708">
        <v>50225</v>
      </c>
      <c r="C1708">
        <v>74.739585876464844</v>
      </c>
    </row>
    <row r="1709" spans="1:3">
      <c r="A1709" t="s">
        <v>15499</v>
      </c>
      <c r="B1709">
        <v>93150</v>
      </c>
      <c r="C1709">
        <v>77.110923767089844</v>
      </c>
    </row>
    <row r="1710" spans="1:3">
      <c r="A1710" t="s">
        <v>15500</v>
      </c>
      <c r="B1710">
        <v>42825</v>
      </c>
      <c r="C1710">
        <v>80.046730041503906</v>
      </c>
    </row>
    <row r="1711" spans="1:3">
      <c r="A1711" t="s">
        <v>15501</v>
      </c>
      <c r="B1711">
        <v>50325</v>
      </c>
      <c r="C1711">
        <v>74.777114868164063</v>
      </c>
    </row>
    <row r="1712" spans="1:3">
      <c r="A1712" t="s">
        <v>15502</v>
      </c>
      <c r="B1712">
        <v>90350</v>
      </c>
      <c r="C1712">
        <v>76.567794799804688</v>
      </c>
    </row>
    <row r="1713" spans="1:3">
      <c r="A1713" t="s">
        <v>15503</v>
      </c>
      <c r="B1713">
        <v>41425</v>
      </c>
      <c r="C1713">
        <v>79.51055908203125</v>
      </c>
    </row>
    <row r="1714" spans="1:3">
      <c r="A1714" t="s">
        <v>15504</v>
      </c>
      <c r="B1714">
        <v>48925</v>
      </c>
      <c r="C1714">
        <v>74.24127197265625</v>
      </c>
    </row>
    <row r="1715" spans="1:3">
      <c r="A1715" t="s">
        <v>15505</v>
      </c>
      <c r="B1715">
        <v>60650</v>
      </c>
      <c r="C1715">
        <v>68.686294555664063</v>
      </c>
    </row>
    <row r="1716" spans="1:3">
      <c r="A1716" t="s">
        <v>15506</v>
      </c>
      <c r="B1716">
        <v>27225</v>
      </c>
      <c r="C1716">
        <v>71.833770751953125</v>
      </c>
    </row>
    <row r="1717" spans="1:3">
      <c r="A1717" t="s">
        <v>15507</v>
      </c>
      <c r="B1717">
        <v>33425</v>
      </c>
      <c r="C1717">
        <v>66.319442749023438</v>
      </c>
    </row>
    <row r="1718" spans="1:3">
      <c r="A1718" t="s">
        <v>15508</v>
      </c>
      <c r="B1718">
        <v>80425</v>
      </c>
      <c r="C1718">
        <v>80.505508422851563</v>
      </c>
    </row>
    <row r="1719" spans="1:3">
      <c r="A1719" t="s">
        <v>15509</v>
      </c>
      <c r="B1719">
        <v>37125</v>
      </c>
      <c r="C1719">
        <v>82.868301391601563</v>
      </c>
    </row>
    <row r="1720" spans="1:3">
      <c r="A1720" t="s">
        <v>15510</v>
      </c>
      <c r="B1720">
        <v>43300</v>
      </c>
      <c r="C1720">
        <v>78.584388732910156</v>
      </c>
    </row>
    <row r="1721" spans="1:3">
      <c r="A1721" t="s">
        <v>15511</v>
      </c>
      <c r="B1721">
        <v>78725</v>
      </c>
      <c r="C1721">
        <v>82.090721130371094</v>
      </c>
    </row>
    <row r="1722" spans="1:3">
      <c r="A1722" t="s">
        <v>15512</v>
      </c>
      <c r="B1722">
        <v>35850</v>
      </c>
      <c r="C1722">
        <v>85.154396057128906</v>
      </c>
    </row>
    <row r="1723" spans="1:3">
      <c r="A1723" t="s">
        <v>15513</v>
      </c>
      <c r="B1723">
        <v>42875</v>
      </c>
      <c r="C1723">
        <v>79.693305969238281</v>
      </c>
    </row>
    <row r="1724" spans="1:3">
      <c r="A1724" t="s">
        <v>15514</v>
      </c>
      <c r="B1724">
        <v>87250</v>
      </c>
      <c r="C1724">
        <v>82.389045715332031</v>
      </c>
    </row>
    <row r="1725" spans="1:3">
      <c r="A1725" t="s">
        <v>15515</v>
      </c>
      <c r="B1725">
        <v>40575</v>
      </c>
      <c r="C1725">
        <v>84.53125</v>
      </c>
    </row>
    <row r="1726" spans="1:3">
      <c r="A1726" t="s">
        <v>15516</v>
      </c>
      <c r="B1726">
        <v>46675</v>
      </c>
      <c r="C1726">
        <v>80.613128662109375</v>
      </c>
    </row>
    <row r="1727" spans="1:3">
      <c r="A1727" t="s">
        <v>15517</v>
      </c>
      <c r="B1727">
        <v>41700</v>
      </c>
      <c r="C1727">
        <v>100</v>
      </c>
    </row>
    <row r="1728" spans="1:3">
      <c r="A1728" t="s">
        <v>15518</v>
      </c>
      <c r="B1728">
        <v>19700</v>
      </c>
      <c r="C1728">
        <v>100</v>
      </c>
    </row>
    <row r="1729" spans="1:3">
      <c r="A1729" t="s">
        <v>15519</v>
      </c>
      <c r="B1729">
        <v>22000</v>
      </c>
      <c r="C1729">
        <v>100</v>
      </c>
    </row>
    <row r="1730" spans="1:3">
      <c r="A1730" t="s">
        <v>15520</v>
      </c>
      <c r="B1730">
        <v>90550</v>
      </c>
      <c r="C1730">
        <v>75.710700988769531</v>
      </c>
    </row>
    <row r="1731" spans="1:3">
      <c r="A1731" t="s">
        <v>15521</v>
      </c>
      <c r="B1731">
        <v>41025</v>
      </c>
      <c r="C1731">
        <v>78.291984558105469</v>
      </c>
    </row>
    <row r="1732" spans="1:3">
      <c r="A1732" t="s">
        <v>15522</v>
      </c>
      <c r="B1732">
        <v>49525</v>
      </c>
      <c r="C1732">
        <v>73.697914123535156</v>
      </c>
    </row>
    <row r="1733" spans="1:3">
      <c r="A1733" t="s">
        <v>15523</v>
      </c>
      <c r="B1733">
        <v>90850</v>
      </c>
      <c r="C1733">
        <v>75.771476745605469</v>
      </c>
    </row>
    <row r="1734" spans="1:3">
      <c r="A1734" t="s">
        <v>15524</v>
      </c>
      <c r="B1734">
        <v>41325</v>
      </c>
      <c r="C1734">
        <v>78.415557861328125</v>
      </c>
    </row>
    <row r="1735" spans="1:3">
      <c r="A1735" t="s">
        <v>15525</v>
      </c>
      <c r="B1735">
        <v>49525</v>
      </c>
      <c r="C1735">
        <v>73.697914123535156</v>
      </c>
    </row>
    <row r="1736" spans="1:3">
      <c r="A1736" t="s">
        <v>15526</v>
      </c>
      <c r="B1736">
        <v>91750</v>
      </c>
      <c r="C1736">
        <v>75.951988220214844</v>
      </c>
    </row>
    <row r="1737" spans="1:3">
      <c r="A1737" t="s">
        <v>15527</v>
      </c>
      <c r="B1737">
        <v>42125</v>
      </c>
      <c r="C1737">
        <v>78.738319396972656</v>
      </c>
    </row>
    <row r="1738" spans="1:3">
      <c r="A1738" t="s">
        <v>15528</v>
      </c>
      <c r="B1738">
        <v>49625</v>
      </c>
      <c r="C1738">
        <v>73.73699951171875</v>
      </c>
    </row>
    <row r="1739" spans="1:3">
      <c r="A1739" t="s">
        <v>15529</v>
      </c>
      <c r="B1739">
        <v>88950</v>
      </c>
      <c r="C1739">
        <v>75.381355285644531</v>
      </c>
    </row>
    <row r="1740" spans="1:3">
      <c r="A1740" t="s">
        <v>15530</v>
      </c>
      <c r="B1740">
        <v>40725</v>
      </c>
      <c r="C1740">
        <v>78.166984558105469</v>
      </c>
    </row>
    <row r="1741" spans="1:3">
      <c r="A1741" t="s">
        <v>15531</v>
      </c>
      <c r="B1741">
        <v>48225</v>
      </c>
      <c r="C1741">
        <v>73.179061889648438</v>
      </c>
    </row>
    <row r="1742" spans="1:3">
      <c r="A1742" t="s">
        <v>15532</v>
      </c>
      <c r="B1742">
        <v>59250</v>
      </c>
      <c r="C1742">
        <v>67.100791931152344</v>
      </c>
    </row>
    <row r="1743" spans="1:3">
      <c r="A1743" t="s">
        <v>15533</v>
      </c>
      <c r="B1743">
        <v>26525</v>
      </c>
      <c r="C1743">
        <v>69.986808776855469</v>
      </c>
    </row>
    <row r="1744" spans="1:3">
      <c r="A1744" t="s">
        <v>15534</v>
      </c>
      <c r="B1744">
        <v>32725</v>
      </c>
      <c r="C1744">
        <v>64.930557250976563</v>
      </c>
    </row>
    <row r="1745" spans="1:3">
      <c r="A1745" t="s">
        <v>15535</v>
      </c>
      <c r="B1745">
        <v>79575</v>
      </c>
      <c r="C1745">
        <v>79.654655456542969</v>
      </c>
    </row>
    <row r="1746" spans="1:3">
      <c r="A1746" t="s">
        <v>15536</v>
      </c>
      <c r="B1746">
        <v>36700</v>
      </c>
      <c r="C1746">
        <v>81.919639587402344</v>
      </c>
    </row>
    <row r="1747" spans="1:3">
      <c r="A1747" t="s">
        <v>15537</v>
      </c>
      <c r="B1747">
        <v>42875</v>
      </c>
      <c r="C1747">
        <v>77.813064575195313</v>
      </c>
    </row>
    <row r="1748" spans="1:3">
      <c r="A1748" t="s">
        <v>15538</v>
      </c>
      <c r="B1748">
        <v>77700</v>
      </c>
      <c r="C1748">
        <v>81.021896362304688</v>
      </c>
    </row>
    <row r="1749" spans="1:3">
      <c r="A1749" t="s">
        <v>15539</v>
      </c>
      <c r="B1749">
        <v>35375</v>
      </c>
      <c r="C1749">
        <v>84.026130676269531</v>
      </c>
    </row>
    <row r="1750" spans="1:3">
      <c r="A1750" t="s">
        <v>15540</v>
      </c>
      <c r="B1750">
        <v>42325</v>
      </c>
      <c r="C1750">
        <v>78.671005249023438</v>
      </c>
    </row>
    <row r="1751" spans="1:3">
      <c r="A1751" t="s">
        <v>15541</v>
      </c>
      <c r="B1751">
        <v>86325</v>
      </c>
      <c r="C1751">
        <v>81.515579223632813</v>
      </c>
    </row>
    <row r="1752" spans="1:3">
      <c r="A1752" t="s">
        <v>15542</v>
      </c>
      <c r="B1752">
        <v>40075</v>
      </c>
      <c r="C1752">
        <v>83.489585876464844</v>
      </c>
    </row>
    <row r="1753" spans="1:3">
      <c r="A1753" t="s">
        <v>15543</v>
      </c>
      <c r="B1753">
        <v>46250</v>
      </c>
      <c r="C1753">
        <v>79.879104614257813</v>
      </c>
    </row>
    <row r="1754" spans="1:3">
      <c r="A1754" t="s">
        <v>15544</v>
      </c>
      <c r="B1754">
        <v>41700</v>
      </c>
      <c r="C1754">
        <v>100</v>
      </c>
    </row>
    <row r="1755" spans="1:3">
      <c r="A1755" t="s">
        <v>15545</v>
      </c>
      <c r="B1755">
        <v>19700</v>
      </c>
      <c r="C1755">
        <v>100</v>
      </c>
    </row>
    <row r="1756" spans="1:3">
      <c r="A1756" t="s">
        <v>15546</v>
      </c>
      <c r="B1756">
        <v>22000</v>
      </c>
      <c r="C1756">
        <v>100</v>
      </c>
    </row>
    <row r="1757" spans="1:3">
      <c r="A1757" t="s">
        <v>15547</v>
      </c>
      <c r="B1757">
        <v>86425</v>
      </c>
      <c r="C1757">
        <v>72.261703491210938</v>
      </c>
    </row>
    <row r="1758" spans="1:3">
      <c r="A1758" t="s">
        <v>15548</v>
      </c>
      <c r="B1758">
        <v>39925</v>
      </c>
      <c r="C1758">
        <v>76.1927490234375</v>
      </c>
    </row>
    <row r="1759" spans="1:3">
      <c r="A1759" t="s">
        <v>15549</v>
      </c>
      <c r="B1759">
        <v>46500</v>
      </c>
      <c r="C1759">
        <v>69.196426391601563</v>
      </c>
    </row>
    <row r="1760" spans="1:3">
      <c r="A1760" t="s">
        <v>15550</v>
      </c>
      <c r="B1760">
        <v>86725</v>
      </c>
      <c r="C1760">
        <v>72.331108093261719</v>
      </c>
    </row>
    <row r="1761" spans="1:3">
      <c r="A1761" t="s">
        <v>15551</v>
      </c>
      <c r="B1761">
        <v>40225</v>
      </c>
      <c r="C1761">
        <v>76.328269958496094</v>
      </c>
    </row>
    <row r="1762" spans="1:3">
      <c r="A1762" t="s">
        <v>15552</v>
      </c>
      <c r="B1762">
        <v>46500</v>
      </c>
      <c r="C1762">
        <v>69.196426391601563</v>
      </c>
    </row>
    <row r="1763" spans="1:3">
      <c r="A1763" t="s">
        <v>15553</v>
      </c>
      <c r="B1763">
        <v>87625</v>
      </c>
      <c r="C1763">
        <v>72.537254333496094</v>
      </c>
    </row>
    <row r="1764" spans="1:3">
      <c r="A1764" t="s">
        <v>15554</v>
      </c>
      <c r="B1764">
        <v>41025</v>
      </c>
      <c r="C1764">
        <v>76.682243347167969</v>
      </c>
    </row>
    <row r="1765" spans="1:3">
      <c r="A1765" t="s">
        <v>15555</v>
      </c>
      <c r="B1765">
        <v>46600</v>
      </c>
      <c r="C1765">
        <v>69.242202758789063</v>
      </c>
    </row>
    <row r="1766" spans="1:3">
      <c r="A1766" t="s">
        <v>15556</v>
      </c>
      <c r="B1766">
        <v>84825</v>
      </c>
      <c r="C1766">
        <v>71.885589599609375</v>
      </c>
    </row>
    <row r="1767" spans="1:3">
      <c r="A1767" t="s">
        <v>15557</v>
      </c>
      <c r="B1767">
        <v>39625</v>
      </c>
      <c r="C1767">
        <v>76.0556640625</v>
      </c>
    </row>
    <row r="1768" spans="1:3">
      <c r="A1768" t="s">
        <v>15558</v>
      </c>
      <c r="B1768">
        <v>45200</v>
      </c>
      <c r="C1768">
        <v>68.588768005371094</v>
      </c>
    </row>
    <row r="1769" spans="1:3">
      <c r="A1769" t="s">
        <v>15559</v>
      </c>
      <c r="B1769">
        <v>55125</v>
      </c>
      <c r="C1769">
        <v>62.429218292236328</v>
      </c>
    </row>
    <row r="1770" spans="1:3">
      <c r="A1770" t="s">
        <v>15560</v>
      </c>
      <c r="B1770">
        <v>25425</v>
      </c>
      <c r="C1770">
        <v>67.084434509277344</v>
      </c>
    </row>
    <row r="1771" spans="1:3">
      <c r="A1771" t="s">
        <v>15561</v>
      </c>
      <c r="B1771">
        <v>29700</v>
      </c>
      <c r="C1771">
        <v>58.928569793701172</v>
      </c>
    </row>
    <row r="1772" spans="1:3">
      <c r="A1772" t="s">
        <v>15562</v>
      </c>
      <c r="B1772">
        <v>76150</v>
      </c>
      <c r="C1772">
        <v>76.226226806640625</v>
      </c>
    </row>
    <row r="1773" spans="1:3">
      <c r="A1773" t="s">
        <v>15563</v>
      </c>
      <c r="B1773">
        <v>35775</v>
      </c>
      <c r="C1773">
        <v>79.854911804199219</v>
      </c>
    </row>
    <row r="1774" spans="1:3">
      <c r="A1774" t="s">
        <v>15564</v>
      </c>
      <c r="B1774">
        <v>40375</v>
      </c>
      <c r="C1774">
        <v>73.275863647460938</v>
      </c>
    </row>
    <row r="1775" spans="1:3">
      <c r="A1775" t="s">
        <v>15565</v>
      </c>
      <c r="B1775">
        <v>74875</v>
      </c>
      <c r="C1775">
        <v>78.076118469238281</v>
      </c>
    </row>
    <row r="1776" spans="1:3">
      <c r="A1776" t="s">
        <v>15566</v>
      </c>
      <c r="B1776">
        <v>34675</v>
      </c>
      <c r="C1776">
        <v>82.363418579101563</v>
      </c>
    </row>
    <row r="1777" spans="1:3">
      <c r="A1777" t="s">
        <v>15567</v>
      </c>
      <c r="B1777">
        <v>40200</v>
      </c>
      <c r="C1777">
        <v>74.72119140625</v>
      </c>
    </row>
    <row r="1778" spans="1:3">
      <c r="A1778" t="s">
        <v>15568</v>
      </c>
      <c r="B1778">
        <v>84325</v>
      </c>
      <c r="C1778">
        <v>79.627006530761719</v>
      </c>
    </row>
    <row r="1779" spans="1:3">
      <c r="A1779" t="s">
        <v>15569</v>
      </c>
      <c r="B1779">
        <v>39500</v>
      </c>
      <c r="C1779">
        <v>82.291664123535156</v>
      </c>
    </row>
    <row r="1780" spans="1:3">
      <c r="A1780" t="s">
        <v>15570</v>
      </c>
      <c r="B1780">
        <v>44825</v>
      </c>
      <c r="C1780">
        <v>77.417961120605469</v>
      </c>
    </row>
    <row r="1781" spans="1:3">
      <c r="A1781" t="s">
        <v>15571</v>
      </c>
      <c r="B1781">
        <v>41700</v>
      </c>
      <c r="C1781">
        <v>100</v>
      </c>
    </row>
    <row r="1782" spans="1:3">
      <c r="A1782" t="s">
        <v>15572</v>
      </c>
      <c r="B1782">
        <v>19700</v>
      </c>
      <c r="C1782">
        <v>100</v>
      </c>
    </row>
    <row r="1783" spans="1:3">
      <c r="A1783" t="s">
        <v>15573</v>
      </c>
      <c r="B1783">
        <v>22000</v>
      </c>
      <c r="C1783">
        <v>100</v>
      </c>
    </row>
    <row r="1784" spans="1:3">
      <c r="A1784" t="s">
        <v>15574</v>
      </c>
      <c r="B1784">
        <v>95150</v>
      </c>
      <c r="C1784">
        <v>79.556854248046875</v>
      </c>
    </row>
    <row r="1785" spans="1:3">
      <c r="A1785" t="s">
        <v>15575</v>
      </c>
      <c r="B1785">
        <v>42950</v>
      </c>
      <c r="C1785">
        <v>81.965652465820313</v>
      </c>
    </row>
    <row r="1786" spans="1:3">
      <c r="A1786" t="s">
        <v>15576</v>
      </c>
      <c r="B1786">
        <v>52200</v>
      </c>
      <c r="C1786">
        <v>77.678573608398438</v>
      </c>
    </row>
    <row r="1787" spans="1:3">
      <c r="A1787" t="s">
        <v>15577</v>
      </c>
      <c r="B1787">
        <v>95450</v>
      </c>
      <c r="C1787">
        <v>79.608009338378906</v>
      </c>
    </row>
    <row r="1788" spans="1:3">
      <c r="A1788" t="s">
        <v>15578</v>
      </c>
      <c r="B1788">
        <v>43250</v>
      </c>
      <c r="C1788">
        <v>82.068313598632813</v>
      </c>
    </row>
    <row r="1789" spans="1:3">
      <c r="A1789" t="s">
        <v>15579</v>
      </c>
      <c r="B1789">
        <v>52200</v>
      </c>
      <c r="C1789">
        <v>77.678573608398438</v>
      </c>
    </row>
    <row r="1790" spans="1:3">
      <c r="A1790" t="s">
        <v>15580</v>
      </c>
      <c r="B1790">
        <v>96350</v>
      </c>
      <c r="C1790">
        <v>79.759933471679688</v>
      </c>
    </row>
    <row r="1791" spans="1:3">
      <c r="A1791" t="s">
        <v>15581</v>
      </c>
      <c r="B1791">
        <v>44050</v>
      </c>
      <c r="C1791">
        <v>82.336448669433594</v>
      </c>
    </row>
    <row r="1792" spans="1:3">
      <c r="A1792" t="s">
        <v>15582</v>
      </c>
      <c r="B1792">
        <v>52300</v>
      </c>
      <c r="C1792">
        <v>77.711738586425781</v>
      </c>
    </row>
    <row r="1793" spans="1:3">
      <c r="A1793" t="s">
        <v>15583</v>
      </c>
      <c r="B1793">
        <v>93550</v>
      </c>
      <c r="C1793">
        <v>79.2796630859375</v>
      </c>
    </row>
    <row r="1794" spans="1:3">
      <c r="A1794" t="s">
        <v>15584</v>
      </c>
      <c r="B1794">
        <v>42650</v>
      </c>
      <c r="C1794">
        <v>81.861801147460938</v>
      </c>
    </row>
    <row r="1795" spans="1:3">
      <c r="A1795" t="s">
        <v>15585</v>
      </c>
      <c r="B1795">
        <v>50900</v>
      </c>
      <c r="C1795">
        <v>77.238243103027344</v>
      </c>
    </row>
    <row r="1796" spans="1:3">
      <c r="A1796" t="s">
        <v>15586</v>
      </c>
      <c r="B1796">
        <v>63850</v>
      </c>
      <c r="C1796">
        <v>72.310302734375</v>
      </c>
    </row>
    <row r="1797" spans="1:3">
      <c r="A1797" t="s">
        <v>15587</v>
      </c>
      <c r="B1797">
        <v>28450</v>
      </c>
      <c r="C1797">
        <v>75.065963745117188</v>
      </c>
    </row>
    <row r="1798" spans="1:3">
      <c r="A1798" t="s">
        <v>15588</v>
      </c>
      <c r="B1798">
        <v>35400</v>
      </c>
      <c r="C1798">
        <v>70.23809814453125</v>
      </c>
    </row>
    <row r="1799" spans="1:3">
      <c r="A1799" t="s">
        <v>15589</v>
      </c>
      <c r="B1799">
        <v>82050</v>
      </c>
      <c r="C1799">
        <v>82.132133483886719</v>
      </c>
    </row>
    <row r="1800" spans="1:3">
      <c r="A1800" t="s">
        <v>15590</v>
      </c>
      <c r="B1800">
        <v>37825</v>
      </c>
      <c r="C1800">
        <v>84.430801391601563</v>
      </c>
    </row>
    <row r="1801" spans="1:3">
      <c r="A1801" t="s">
        <v>15591</v>
      </c>
      <c r="B1801">
        <v>44225</v>
      </c>
      <c r="C1801">
        <v>80.263160705566406</v>
      </c>
    </row>
    <row r="1802" spans="1:3">
      <c r="A1802" t="s">
        <v>15592</v>
      </c>
      <c r="B1802">
        <v>80650</v>
      </c>
      <c r="C1802">
        <v>84.0980224609375</v>
      </c>
    </row>
    <row r="1803" spans="1:3">
      <c r="A1803" t="s">
        <v>15593</v>
      </c>
      <c r="B1803">
        <v>36575</v>
      </c>
      <c r="C1803">
        <v>86.876487731933594</v>
      </c>
    </row>
    <row r="1804" spans="1:3">
      <c r="A1804" t="s">
        <v>15594</v>
      </c>
      <c r="B1804">
        <v>44075</v>
      </c>
      <c r="C1804">
        <v>81.923789978027344</v>
      </c>
    </row>
    <row r="1805" spans="1:3">
      <c r="A1805" t="s">
        <v>15595</v>
      </c>
      <c r="B1805">
        <v>90100</v>
      </c>
      <c r="C1805">
        <v>85.08026123046875</v>
      </c>
    </row>
    <row r="1806" spans="1:3">
      <c r="A1806" t="s">
        <v>15596</v>
      </c>
      <c r="B1806">
        <v>41600</v>
      </c>
      <c r="C1806">
        <v>86.666664123535156</v>
      </c>
    </row>
    <row r="1807" spans="1:3">
      <c r="A1807" t="s">
        <v>15597</v>
      </c>
      <c r="B1807">
        <v>48500</v>
      </c>
      <c r="C1807">
        <v>83.765113830566406</v>
      </c>
    </row>
    <row r="1808" spans="1:3">
      <c r="A1808" t="s">
        <v>15598</v>
      </c>
      <c r="B1808">
        <v>41700</v>
      </c>
      <c r="C1808">
        <v>100</v>
      </c>
    </row>
    <row r="1809" spans="1:3">
      <c r="A1809" t="s">
        <v>15599</v>
      </c>
      <c r="B1809">
        <v>19700</v>
      </c>
      <c r="C1809">
        <v>100</v>
      </c>
    </row>
    <row r="1810" spans="1:3">
      <c r="A1810" t="s">
        <v>15600</v>
      </c>
      <c r="B1810">
        <v>22000</v>
      </c>
      <c r="C1810">
        <v>100</v>
      </c>
    </row>
    <row r="1811" spans="1:3">
      <c r="A1811" t="s">
        <v>15601</v>
      </c>
      <c r="B1811">
        <v>98825</v>
      </c>
      <c r="C1811">
        <v>82.629600524902344</v>
      </c>
    </row>
    <row r="1812" spans="1:3">
      <c r="A1812" t="s">
        <v>15602</v>
      </c>
      <c r="B1812">
        <v>43975</v>
      </c>
      <c r="C1812">
        <v>83.9217529296875</v>
      </c>
    </row>
    <row r="1813" spans="1:3">
      <c r="A1813" t="s">
        <v>15603</v>
      </c>
      <c r="B1813">
        <v>54850</v>
      </c>
      <c r="C1813">
        <v>81.622024536132813</v>
      </c>
    </row>
    <row r="1814" spans="1:3">
      <c r="A1814" t="s">
        <v>15604</v>
      </c>
      <c r="B1814">
        <v>99125</v>
      </c>
      <c r="C1814">
        <v>82.673057556152344</v>
      </c>
    </row>
    <row r="1815" spans="1:3">
      <c r="A1815" t="s">
        <v>15605</v>
      </c>
      <c r="B1815">
        <v>44275</v>
      </c>
      <c r="C1815">
        <v>84.013282775878906</v>
      </c>
    </row>
    <row r="1816" spans="1:3">
      <c r="A1816" t="s">
        <v>15606</v>
      </c>
      <c r="B1816">
        <v>54850</v>
      </c>
      <c r="C1816">
        <v>81.622024536132813</v>
      </c>
    </row>
    <row r="1817" spans="1:3">
      <c r="A1817" t="s">
        <v>15607</v>
      </c>
      <c r="B1817">
        <v>100025</v>
      </c>
      <c r="C1817">
        <v>82.802154541015625</v>
      </c>
    </row>
    <row r="1818" spans="1:3">
      <c r="A1818" t="s">
        <v>15608</v>
      </c>
      <c r="B1818">
        <v>45075</v>
      </c>
      <c r="C1818">
        <v>84.252334594726563</v>
      </c>
    </row>
    <row r="1819" spans="1:3">
      <c r="A1819" t="s">
        <v>15609</v>
      </c>
      <c r="B1819">
        <v>54950</v>
      </c>
      <c r="C1819">
        <v>81.649330139160156</v>
      </c>
    </row>
    <row r="1820" spans="1:3">
      <c r="A1820" t="s">
        <v>15610</v>
      </c>
      <c r="B1820">
        <v>97225</v>
      </c>
      <c r="C1820">
        <v>82.394065856933594</v>
      </c>
    </row>
    <row r="1821" spans="1:3">
      <c r="A1821" t="s">
        <v>15611</v>
      </c>
      <c r="B1821">
        <v>43675</v>
      </c>
      <c r="C1821">
        <v>83.829177856445313</v>
      </c>
    </row>
    <row r="1822" spans="1:3">
      <c r="A1822" t="s">
        <v>15612</v>
      </c>
      <c r="B1822">
        <v>53550</v>
      </c>
      <c r="C1822">
        <v>81.259483337402344</v>
      </c>
    </row>
    <row r="1823" spans="1:3">
      <c r="A1823" t="s">
        <v>15613</v>
      </c>
      <c r="B1823">
        <v>67525</v>
      </c>
      <c r="C1823">
        <v>76.472251892089844</v>
      </c>
    </row>
    <row r="1824" spans="1:3">
      <c r="A1824" t="s">
        <v>15614</v>
      </c>
      <c r="B1824">
        <v>29475</v>
      </c>
      <c r="C1824">
        <v>77.77044677734375</v>
      </c>
    </row>
    <row r="1825" spans="1:3">
      <c r="A1825" t="s">
        <v>15615</v>
      </c>
      <c r="B1825">
        <v>38050</v>
      </c>
      <c r="C1825">
        <v>75.49603271484375</v>
      </c>
    </row>
    <row r="1826" spans="1:3">
      <c r="A1826" t="s">
        <v>15616</v>
      </c>
      <c r="B1826">
        <v>85200</v>
      </c>
      <c r="C1826">
        <v>85.285285949707031</v>
      </c>
    </row>
    <row r="1827" spans="1:3">
      <c r="A1827" t="s">
        <v>15617</v>
      </c>
      <c r="B1827">
        <v>38775</v>
      </c>
      <c r="C1827">
        <v>86.551338195800781</v>
      </c>
    </row>
    <row r="1828" spans="1:3">
      <c r="A1828" t="s">
        <v>15618</v>
      </c>
      <c r="B1828">
        <v>46425</v>
      </c>
      <c r="C1828">
        <v>84.255897521972656</v>
      </c>
    </row>
    <row r="1829" spans="1:3">
      <c r="A1829" t="s">
        <v>15619</v>
      </c>
      <c r="B1829">
        <v>82850</v>
      </c>
      <c r="C1829">
        <v>86.392074584960938</v>
      </c>
    </row>
    <row r="1830" spans="1:3">
      <c r="A1830" t="s">
        <v>15620</v>
      </c>
      <c r="B1830">
        <v>37175</v>
      </c>
      <c r="C1830">
        <v>88.301666259765625</v>
      </c>
    </row>
    <row r="1831" spans="1:3">
      <c r="A1831" t="s">
        <v>15621</v>
      </c>
      <c r="B1831">
        <v>45675</v>
      </c>
      <c r="C1831">
        <v>84.89776611328125</v>
      </c>
    </row>
    <row r="1832" spans="1:3">
      <c r="A1832" t="s">
        <v>15622</v>
      </c>
      <c r="B1832">
        <v>92100</v>
      </c>
      <c r="C1832">
        <v>86.968841552734375</v>
      </c>
    </row>
    <row r="1833" spans="1:3">
      <c r="A1833" t="s">
        <v>15623</v>
      </c>
      <c r="B1833">
        <v>42100</v>
      </c>
      <c r="C1833">
        <v>87.708335876464844</v>
      </c>
    </row>
    <row r="1834" spans="1:3">
      <c r="A1834" t="s">
        <v>15624</v>
      </c>
      <c r="B1834">
        <v>50000</v>
      </c>
      <c r="C1834">
        <v>86.355789184570313</v>
      </c>
    </row>
    <row r="1835" spans="1:3">
      <c r="A1835" t="s">
        <v>15625</v>
      </c>
      <c r="B1835">
        <v>41700</v>
      </c>
      <c r="C1835">
        <v>100</v>
      </c>
    </row>
    <row r="1836" spans="1:3">
      <c r="A1836" t="s">
        <v>15626</v>
      </c>
      <c r="B1836">
        <v>19700</v>
      </c>
      <c r="C1836">
        <v>100</v>
      </c>
    </row>
    <row r="1837" spans="1:3">
      <c r="A1837" t="s">
        <v>15627</v>
      </c>
      <c r="B1837">
        <v>22000</v>
      </c>
      <c r="C1837">
        <v>100</v>
      </c>
    </row>
    <row r="1838" spans="1:3">
      <c r="A1838" t="s">
        <v>15628</v>
      </c>
      <c r="B1838">
        <v>103050</v>
      </c>
      <c r="C1838">
        <v>86.162208557128906</v>
      </c>
    </row>
    <row r="1839" spans="1:3">
      <c r="A1839" t="s">
        <v>15629</v>
      </c>
      <c r="B1839">
        <v>45950</v>
      </c>
      <c r="C1839">
        <v>87.690841674804688</v>
      </c>
    </row>
    <row r="1840" spans="1:3">
      <c r="A1840" t="s">
        <v>15630</v>
      </c>
      <c r="B1840">
        <v>57100</v>
      </c>
      <c r="C1840">
        <v>84.970237731933594</v>
      </c>
    </row>
    <row r="1841" spans="1:3">
      <c r="A1841" t="s">
        <v>15631</v>
      </c>
      <c r="B1841">
        <v>103350</v>
      </c>
      <c r="C1841">
        <v>86.196830749511719</v>
      </c>
    </row>
    <row r="1842" spans="1:3">
      <c r="A1842" t="s">
        <v>15632</v>
      </c>
      <c r="B1842">
        <v>46250</v>
      </c>
      <c r="C1842">
        <v>87.760910034179688</v>
      </c>
    </row>
    <row r="1843" spans="1:3">
      <c r="A1843" t="s">
        <v>15633</v>
      </c>
      <c r="B1843">
        <v>57100</v>
      </c>
      <c r="C1843">
        <v>84.970237731933594</v>
      </c>
    </row>
    <row r="1844" spans="1:3">
      <c r="A1844" t="s">
        <v>15634</v>
      </c>
      <c r="B1844">
        <v>104250</v>
      </c>
      <c r="C1844">
        <v>86.299667358398438</v>
      </c>
    </row>
    <row r="1845" spans="1:3">
      <c r="A1845" t="s">
        <v>15635</v>
      </c>
      <c r="B1845">
        <v>47050</v>
      </c>
      <c r="C1845">
        <v>87.943923950195313</v>
      </c>
    </row>
    <row r="1846" spans="1:3">
      <c r="A1846" t="s">
        <v>15636</v>
      </c>
      <c r="B1846">
        <v>57200</v>
      </c>
      <c r="C1846">
        <v>84.992568969726563</v>
      </c>
    </row>
    <row r="1847" spans="1:3">
      <c r="A1847" t="s">
        <v>15637</v>
      </c>
      <c r="B1847">
        <v>101450</v>
      </c>
      <c r="C1847">
        <v>85.974578857421875</v>
      </c>
    </row>
    <row r="1848" spans="1:3">
      <c r="A1848" t="s">
        <v>15638</v>
      </c>
      <c r="B1848">
        <v>45650</v>
      </c>
      <c r="C1848">
        <v>87.619964599609375</v>
      </c>
    </row>
    <row r="1849" spans="1:3">
      <c r="A1849" t="s">
        <v>15639</v>
      </c>
      <c r="B1849">
        <v>55800</v>
      </c>
      <c r="C1849">
        <v>84.673751831054688</v>
      </c>
    </row>
    <row r="1850" spans="1:3">
      <c r="A1850" t="s">
        <v>15640</v>
      </c>
      <c r="B1850">
        <v>71750</v>
      </c>
      <c r="C1850">
        <v>81.257080078125</v>
      </c>
    </row>
    <row r="1851" spans="1:3">
      <c r="A1851" t="s">
        <v>15641</v>
      </c>
      <c r="B1851">
        <v>31450</v>
      </c>
      <c r="C1851">
        <v>82.981529235839844</v>
      </c>
    </row>
    <row r="1852" spans="1:3">
      <c r="A1852" t="s">
        <v>15642</v>
      </c>
      <c r="B1852">
        <v>40300</v>
      </c>
      <c r="C1852">
        <v>79.960319519042969</v>
      </c>
    </row>
    <row r="1853" spans="1:3">
      <c r="A1853" t="s">
        <v>15643</v>
      </c>
      <c r="B1853">
        <v>88150</v>
      </c>
      <c r="C1853">
        <v>88.238235473632813</v>
      </c>
    </row>
    <row r="1854" spans="1:3">
      <c r="A1854" t="s">
        <v>15644</v>
      </c>
      <c r="B1854">
        <v>40150</v>
      </c>
      <c r="C1854">
        <v>89.620536804199219</v>
      </c>
    </row>
    <row r="1855" spans="1:3">
      <c r="A1855" t="s">
        <v>15645</v>
      </c>
      <c r="B1855">
        <v>48000</v>
      </c>
      <c r="C1855">
        <v>87.114334106445313</v>
      </c>
    </row>
    <row r="1856" spans="1:3">
      <c r="A1856" t="s">
        <v>15646</v>
      </c>
      <c r="B1856">
        <v>85400</v>
      </c>
      <c r="C1856">
        <v>89.051094055175781</v>
      </c>
    </row>
    <row r="1857" spans="1:3">
      <c r="A1857" t="s">
        <v>15647</v>
      </c>
      <c r="B1857">
        <v>38325</v>
      </c>
      <c r="C1857">
        <v>91.033256530761719</v>
      </c>
    </row>
    <row r="1858" spans="1:3">
      <c r="A1858" t="s">
        <v>15648</v>
      </c>
      <c r="B1858">
        <v>47075</v>
      </c>
      <c r="C1858">
        <v>87.5</v>
      </c>
    </row>
    <row r="1859" spans="1:3">
      <c r="A1859" t="s">
        <v>15649</v>
      </c>
      <c r="B1859">
        <v>95050</v>
      </c>
      <c r="C1859">
        <v>89.754486083984375</v>
      </c>
    </row>
    <row r="1860" spans="1:3">
      <c r="A1860" t="s">
        <v>15650</v>
      </c>
      <c r="B1860">
        <v>43525</v>
      </c>
      <c r="C1860">
        <v>90.677085876464844</v>
      </c>
    </row>
    <row r="1861" spans="1:3">
      <c r="A1861" t="s">
        <v>15651</v>
      </c>
      <c r="B1861">
        <v>51525</v>
      </c>
      <c r="C1861">
        <v>88.989639282226563</v>
      </c>
    </row>
    <row r="1862" spans="1:3">
      <c r="A1862" t="s">
        <v>15652</v>
      </c>
      <c r="B1862">
        <v>41700</v>
      </c>
      <c r="C1862">
        <v>100</v>
      </c>
    </row>
    <row r="1863" spans="1:3">
      <c r="A1863" t="s">
        <v>15653</v>
      </c>
      <c r="B1863">
        <v>19700</v>
      </c>
      <c r="C1863">
        <v>100</v>
      </c>
    </row>
    <row r="1864" spans="1:3">
      <c r="A1864" t="s">
        <v>15654</v>
      </c>
      <c r="B1864">
        <v>22000</v>
      </c>
      <c r="C1864">
        <v>100</v>
      </c>
    </row>
    <row r="1865" spans="1:3">
      <c r="A1865" t="s">
        <v>15655</v>
      </c>
      <c r="B1865">
        <v>103075</v>
      </c>
      <c r="C1865">
        <v>86.183113098144531</v>
      </c>
    </row>
    <row r="1866" spans="1:3">
      <c r="A1866" t="s">
        <v>15656</v>
      </c>
      <c r="B1866">
        <v>45650</v>
      </c>
      <c r="C1866">
        <v>87.118324279785156</v>
      </c>
    </row>
    <row r="1867" spans="1:3">
      <c r="A1867" t="s">
        <v>15657</v>
      </c>
      <c r="B1867">
        <v>57425</v>
      </c>
      <c r="C1867">
        <v>85.453872680664063</v>
      </c>
    </row>
    <row r="1868" spans="1:3">
      <c r="A1868" t="s">
        <v>15658</v>
      </c>
      <c r="B1868">
        <v>103375</v>
      </c>
      <c r="C1868">
        <v>86.217681884765625</v>
      </c>
    </row>
    <row r="1869" spans="1:3">
      <c r="A1869" t="s">
        <v>15659</v>
      </c>
      <c r="B1869">
        <v>45950</v>
      </c>
      <c r="C1869">
        <v>87.191650390625</v>
      </c>
    </row>
    <row r="1870" spans="1:3">
      <c r="A1870" t="s">
        <v>15660</v>
      </c>
      <c r="B1870">
        <v>57425</v>
      </c>
      <c r="C1870">
        <v>85.453872680664063</v>
      </c>
    </row>
    <row r="1871" spans="1:3">
      <c r="A1871" t="s">
        <v>15661</v>
      </c>
      <c r="B1871">
        <v>104275</v>
      </c>
      <c r="C1871">
        <v>86.320365905761719</v>
      </c>
    </row>
    <row r="1872" spans="1:3">
      <c r="A1872" t="s">
        <v>15662</v>
      </c>
      <c r="B1872">
        <v>46750</v>
      </c>
      <c r="C1872">
        <v>87.3831787109375</v>
      </c>
    </row>
    <row r="1873" spans="1:3">
      <c r="A1873" t="s">
        <v>15663</v>
      </c>
      <c r="B1873">
        <v>57525</v>
      </c>
      <c r="C1873">
        <v>85.475479125976563</v>
      </c>
    </row>
    <row r="1874" spans="1:3">
      <c r="A1874" t="s">
        <v>15664</v>
      </c>
      <c r="B1874">
        <v>101475</v>
      </c>
      <c r="C1874">
        <v>85.995765686035156</v>
      </c>
    </row>
    <row r="1875" spans="1:3">
      <c r="A1875" t="s">
        <v>15665</v>
      </c>
      <c r="B1875">
        <v>45350</v>
      </c>
      <c r="C1875">
        <v>87.044143676757813</v>
      </c>
    </row>
    <row r="1876" spans="1:3">
      <c r="A1876" t="s">
        <v>15666</v>
      </c>
      <c r="B1876">
        <v>56125</v>
      </c>
      <c r="C1876">
        <v>85.166915893554688</v>
      </c>
    </row>
    <row r="1877" spans="1:3">
      <c r="A1877" t="s">
        <v>15667</v>
      </c>
      <c r="B1877">
        <v>71775</v>
      </c>
      <c r="C1877">
        <v>81.285392761230469</v>
      </c>
    </row>
    <row r="1878" spans="1:3">
      <c r="A1878" t="s">
        <v>15668</v>
      </c>
      <c r="B1878">
        <v>31150</v>
      </c>
      <c r="C1878">
        <v>82.189971923828125</v>
      </c>
    </row>
    <row r="1879" spans="1:3">
      <c r="A1879" t="s">
        <v>15669</v>
      </c>
      <c r="B1879">
        <v>40625</v>
      </c>
      <c r="C1879">
        <v>80.605155944824219</v>
      </c>
    </row>
    <row r="1880" spans="1:3">
      <c r="A1880" t="s">
        <v>15670</v>
      </c>
      <c r="B1880">
        <v>87675</v>
      </c>
      <c r="C1880">
        <v>87.762763977050781</v>
      </c>
    </row>
    <row r="1881" spans="1:3">
      <c r="A1881" t="s">
        <v>15671</v>
      </c>
      <c r="B1881">
        <v>39750</v>
      </c>
      <c r="C1881">
        <v>88.727676391601563</v>
      </c>
    </row>
    <row r="1882" spans="1:3">
      <c r="A1882" t="s">
        <v>15672</v>
      </c>
      <c r="B1882">
        <v>47925</v>
      </c>
      <c r="C1882">
        <v>86.978218078613281</v>
      </c>
    </row>
    <row r="1883" spans="1:3">
      <c r="A1883" t="s">
        <v>15673</v>
      </c>
      <c r="B1883">
        <v>85475</v>
      </c>
      <c r="C1883">
        <v>89.129302978515625</v>
      </c>
    </row>
    <row r="1884" spans="1:3">
      <c r="A1884" t="s">
        <v>15674</v>
      </c>
      <c r="B1884">
        <v>38275</v>
      </c>
      <c r="C1884">
        <v>90.91448974609375</v>
      </c>
    </row>
    <row r="1885" spans="1:3">
      <c r="A1885" t="s">
        <v>15675</v>
      </c>
      <c r="B1885">
        <v>47200</v>
      </c>
      <c r="C1885">
        <v>87.732345581054688</v>
      </c>
    </row>
    <row r="1886" spans="1:3">
      <c r="A1886" t="s">
        <v>15676</v>
      </c>
      <c r="B1886">
        <v>95500</v>
      </c>
      <c r="C1886">
        <v>90.179412841796875</v>
      </c>
    </row>
    <row r="1887" spans="1:3">
      <c r="A1887" t="s">
        <v>15677</v>
      </c>
      <c r="B1887">
        <v>43375</v>
      </c>
      <c r="C1887">
        <v>90.364585876464844</v>
      </c>
    </row>
    <row r="1888" spans="1:3">
      <c r="A1888" t="s">
        <v>15678</v>
      </c>
      <c r="B1888">
        <v>52125</v>
      </c>
      <c r="C1888">
        <v>90.025909423828125</v>
      </c>
    </row>
    <row r="1889" spans="1:3">
      <c r="A1889" t="s">
        <v>15679</v>
      </c>
      <c r="B1889">
        <v>41700</v>
      </c>
      <c r="C1889">
        <v>100</v>
      </c>
    </row>
    <row r="1890" spans="1:3">
      <c r="A1890" t="s">
        <v>15680</v>
      </c>
      <c r="B1890">
        <v>19700</v>
      </c>
      <c r="C1890">
        <v>100</v>
      </c>
    </row>
    <row r="1891" spans="1:3">
      <c r="A1891" t="s">
        <v>15681</v>
      </c>
      <c r="B1891">
        <v>22000</v>
      </c>
      <c r="C1891">
        <v>100</v>
      </c>
    </row>
    <row r="1892" spans="1:3">
      <c r="A1892" t="s">
        <v>15682</v>
      </c>
      <c r="B1892">
        <v>105900</v>
      </c>
      <c r="C1892">
        <v>88.545150756835938</v>
      </c>
    </row>
    <row r="1893" spans="1:3">
      <c r="A1893" t="s">
        <v>15683</v>
      </c>
      <c r="B1893">
        <v>46850</v>
      </c>
      <c r="C1893">
        <v>89.408393859863281</v>
      </c>
    </row>
    <row r="1894" spans="1:3">
      <c r="A1894" t="s">
        <v>15684</v>
      </c>
      <c r="B1894">
        <v>59050</v>
      </c>
      <c r="C1894">
        <v>87.872024536132813</v>
      </c>
    </row>
    <row r="1895" spans="1:3">
      <c r="A1895" t="s">
        <v>15685</v>
      </c>
      <c r="B1895">
        <v>106200</v>
      </c>
      <c r="C1895">
        <v>88.573814392089844</v>
      </c>
    </row>
    <row r="1896" spans="1:3">
      <c r="A1896" t="s">
        <v>15686</v>
      </c>
      <c r="B1896">
        <v>47150</v>
      </c>
      <c r="C1896">
        <v>89.46868896484375</v>
      </c>
    </row>
    <row r="1897" spans="1:3">
      <c r="A1897" t="s">
        <v>15687</v>
      </c>
      <c r="B1897">
        <v>59050</v>
      </c>
      <c r="C1897">
        <v>87.872024536132813</v>
      </c>
    </row>
    <row r="1898" spans="1:3">
      <c r="A1898" t="s">
        <v>15688</v>
      </c>
      <c r="B1898">
        <v>107100</v>
      </c>
      <c r="C1898">
        <v>88.658943176269531</v>
      </c>
    </row>
    <row r="1899" spans="1:3">
      <c r="A1899" t="s">
        <v>15689</v>
      </c>
      <c r="B1899">
        <v>47950</v>
      </c>
      <c r="C1899">
        <v>89.626167297363281</v>
      </c>
    </row>
    <row r="1900" spans="1:3">
      <c r="A1900" t="s">
        <v>15690</v>
      </c>
      <c r="B1900">
        <v>59150</v>
      </c>
      <c r="C1900">
        <v>87.890045166015625</v>
      </c>
    </row>
    <row r="1901" spans="1:3">
      <c r="A1901" t="s">
        <v>15691</v>
      </c>
      <c r="B1901">
        <v>104300</v>
      </c>
      <c r="C1901">
        <v>88.38983154296875</v>
      </c>
    </row>
    <row r="1902" spans="1:3">
      <c r="A1902" t="s">
        <v>15692</v>
      </c>
      <c r="B1902">
        <v>46550</v>
      </c>
      <c r="C1902">
        <v>89.347412109375</v>
      </c>
    </row>
    <row r="1903" spans="1:3">
      <c r="A1903" t="s">
        <v>15693</v>
      </c>
      <c r="B1903">
        <v>57750</v>
      </c>
      <c r="C1903">
        <v>87.632774353027344</v>
      </c>
    </row>
    <row r="1904" spans="1:3">
      <c r="A1904" t="s">
        <v>15694</v>
      </c>
      <c r="B1904">
        <v>74600</v>
      </c>
      <c r="C1904">
        <v>84.484710693359375</v>
      </c>
    </row>
    <row r="1905" spans="1:3">
      <c r="A1905" t="s">
        <v>15695</v>
      </c>
      <c r="B1905">
        <v>32350</v>
      </c>
      <c r="C1905">
        <v>85.356201171875</v>
      </c>
    </row>
    <row r="1906" spans="1:3">
      <c r="A1906" t="s">
        <v>15696</v>
      </c>
      <c r="B1906">
        <v>42250</v>
      </c>
      <c r="C1906">
        <v>83.829368591308594</v>
      </c>
    </row>
    <row r="1907" spans="1:3">
      <c r="A1907" t="s">
        <v>15697</v>
      </c>
      <c r="B1907">
        <v>89700</v>
      </c>
      <c r="C1907">
        <v>89.789787292480469</v>
      </c>
    </row>
    <row r="1908" spans="1:3">
      <c r="A1908" t="s">
        <v>15698</v>
      </c>
      <c r="B1908">
        <v>40500</v>
      </c>
      <c r="C1908">
        <v>90.401786804199219</v>
      </c>
    </row>
    <row r="1909" spans="1:3">
      <c r="A1909" t="s">
        <v>15699</v>
      </c>
      <c r="B1909">
        <v>49200</v>
      </c>
      <c r="C1909">
        <v>89.292198181152344</v>
      </c>
    </row>
    <row r="1910" spans="1:3">
      <c r="A1910" t="s">
        <v>15700</v>
      </c>
      <c r="B1910">
        <v>87150</v>
      </c>
      <c r="C1910">
        <v>90.87591552734375</v>
      </c>
    </row>
    <row r="1911" spans="1:3">
      <c r="A1911" t="s">
        <v>15701</v>
      </c>
      <c r="B1911">
        <v>38775</v>
      </c>
      <c r="C1911">
        <v>92.102134704589844</v>
      </c>
    </row>
    <row r="1912" spans="1:3">
      <c r="A1912" t="s">
        <v>15702</v>
      </c>
      <c r="B1912">
        <v>48375</v>
      </c>
      <c r="C1912">
        <v>89.916358947753906</v>
      </c>
    </row>
    <row r="1913" spans="1:3">
      <c r="A1913" t="s">
        <v>15703</v>
      </c>
      <c r="B1913">
        <v>97450</v>
      </c>
      <c r="C1913">
        <v>92.020774841308594</v>
      </c>
    </row>
    <row r="1914" spans="1:3">
      <c r="A1914" t="s">
        <v>15704</v>
      </c>
      <c r="B1914">
        <v>44525</v>
      </c>
      <c r="C1914">
        <v>92.760414123535156</v>
      </c>
    </row>
    <row r="1915" spans="1:3">
      <c r="A1915" t="s">
        <v>15705</v>
      </c>
      <c r="B1915">
        <v>52925</v>
      </c>
      <c r="C1915">
        <v>91.407600402832031</v>
      </c>
    </row>
    <row r="1916" spans="1:3">
      <c r="A1916" t="s">
        <v>15706</v>
      </c>
      <c r="B1916">
        <v>41700</v>
      </c>
      <c r="C1916">
        <v>100</v>
      </c>
    </row>
    <row r="1917" spans="1:3">
      <c r="A1917" t="s">
        <v>15707</v>
      </c>
      <c r="B1917">
        <v>19700</v>
      </c>
      <c r="C1917">
        <v>100</v>
      </c>
    </row>
    <row r="1918" spans="1:3">
      <c r="A1918" t="s">
        <v>15708</v>
      </c>
      <c r="B1918">
        <v>22000</v>
      </c>
      <c r="C1918">
        <v>100</v>
      </c>
    </row>
    <row r="1919" spans="1:3">
      <c r="A1919" t="s">
        <v>15709</v>
      </c>
      <c r="B1919">
        <v>98925</v>
      </c>
      <c r="C1919">
        <v>82.713211059570313</v>
      </c>
    </row>
    <row r="1920" spans="1:3">
      <c r="A1920" t="s">
        <v>15710</v>
      </c>
      <c r="B1920">
        <v>43950</v>
      </c>
      <c r="C1920">
        <v>83.874046325683594</v>
      </c>
    </row>
    <row r="1921" spans="1:3">
      <c r="A1921" t="s">
        <v>15711</v>
      </c>
      <c r="B1921">
        <v>54975</v>
      </c>
      <c r="C1921">
        <v>81.808036804199219</v>
      </c>
    </row>
    <row r="1922" spans="1:3">
      <c r="A1922" t="s">
        <v>15712</v>
      </c>
      <c r="B1922">
        <v>99225</v>
      </c>
      <c r="C1922">
        <v>82.756462097167969</v>
      </c>
    </row>
    <row r="1923" spans="1:3">
      <c r="A1923" t="s">
        <v>15713</v>
      </c>
      <c r="B1923">
        <v>44250</v>
      </c>
      <c r="C1923">
        <v>83.965843200683594</v>
      </c>
    </row>
    <row r="1924" spans="1:3">
      <c r="A1924" t="s">
        <v>15714</v>
      </c>
      <c r="B1924">
        <v>54975</v>
      </c>
      <c r="C1924">
        <v>81.808036804199219</v>
      </c>
    </row>
    <row r="1925" spans="1:3">
      <c r="A1925" t="s">
        <v>15715</v>
      </c>
      <c r="B1925">
        <v>100125</v>
      </c>
      <c r="C1925">
        <v>82.884933471679688</v>
      </c>
    </row>
    <row r="1926" spans="1:3">
      <c r="A1926" t="s">
        <v>15716</v>
      </c>
      <c r="B1926">
        <v>45050</v>
      </c>
      <c r="C1926">
        <v>84.205604553222656</v>
      </c>
    </row>
    <row r="1927" spans="1:3">
      <c r="A1927" t="s">
        <v>15717</v>
      </c>
      <c r="B1927">
        <v>55075</v>
      </c>
      <c r="C1927">
        <v>81.835067749023438</v>
      </c>
    </row>
    <row r="1928" spans="1:3">
      <c r="A1928" t="s">
        <v>15718</v>
      </c>
      <c r="B1928">
        <v>97325</v>
      </c>
      <c r="C1928">
        <v>82.478813171386719</v>
      </c>
    </row>
    <row r="1929" spans="1:3">
      <c r="A1929" t="s">
        <v>15719</v>
      </c>
      <c r="B1929">
        <v>43650</v>
      </c>
      <c r="C1929">
        <v>83.78118896484375</v>
      </c>
    </row>
    <row r="1930" spans="1:3">
      <c r="A1930" t="s">
        <v>15720</v>
      </c>
      <c r="B1930">
        <v>53675</v>
      </c>
      <c r="C1930">
        <v>81.449165344238281</v>
      </c>
    </row>
    <row r="1931" spans="1:3">
      <c r="A1931" t="s">
        <v>15721</v>
      </c>
      <c r="B1931">
        <v>67625</v>
      </c>
      <c r="C1931">
        <v>76.585502624511719</v>
      </c>
    </row>
    <row r="1932" spans="1:3">
      <c r="A1932" t="s">
        <v>15722</v>
      </c>
      <c r="B1932">
        <v>29450</v>
      </c>
      <c r="C1932">
        <v>77.704483032226563</v>
      </c>
    </row>
    <row r="1933" spans="1:3">
      <c r="A1933" t="s">
        <v>15723</v>
      </c>
      <c r="B1933">
        <v>38175</v>
      </c>
      <c r="C1933">
        <v>75.744049072265625</v>
      </c>
    </row>
    <row r="1934" spans="1:3">
      <c r="A1934" t="s">
        <v>15724</v>
      </c>
      <c r="B1934">
        <v>85450</v>
      </c>
      <c r="C1934">
        <v>85.535537719726563</v>
      </c>
    </row>
    <row r="1935" spans="1:3">
      <c r="A1935" t="s">
        <v>15725</v>
      </c>
      <c r="B1935">
        <v>38850</v>
      </c>
      <c r="C1935">
        <v>86.71875</v>
      </c>
    </row>
    <row r="1936" spans="1:3">
      <c r="A1936" t="s">
        <v>15726</v>
      </c>
      <c r="B1936">
        <v>46600</v>
      </c>
      <c r="C1936">
        <v>84.573501586914063</v>
      </c>
    </row>
    <row r="1937" spans="1:3">
      <c r="A1937" t="s">
        <v>15727</v>
      </c>
      <c r="B1937">
        <v>82950</v>
      </c>
      <c r="C1937">
        <v>86.496353149414063</v>
      </c>
    </row>
    <row r="1938" spans="1:3">
      <c r="A1938" t="s">
        <v>15728</v>
      </c>
      <c r="B1938">
        <v>37150</v>
      </c>
      <c r="C1938">
        <v>88.242279052734375</v>
      </c>
    </row>
    <row r="1939" spans="1:3">
      <c r="A1939" t="s">
        <v>15729</v>
      </c>
      <c r="B1939">
        <v>45800</v>
      </c>
      <c r="C1939">
        <v>85.130111694335938</v>
      </c>
    </row>
    <row r="1940" spans="1:3">
      <c r="A1940" t="s">
        <v>15730</v>
      </c>
      <c r="B1940">
        <v>91950</v>
      </c>
      <c r="C1940">
        <v>86.827194213867188</v>
      </c>
    </row>
    <row r="1941" spans="1:3">
      <c r="A1941" t="s">
        <v>15731</v>
      </c>
      <c r="B1941">
        <v>42000</v>
      </c>
      <c r="C1941">
        <v>87.5</v>
      </c>
    </row>
    <row r="1942" spans="1:3">
      <c r="A1942" t="s">
        <v>15732</v>
      </c>
      <c r="B1942">
        <v>49950</v>
      </c>
      <c r="C1942">
        <v>86.269432067871094</v>
      </c>
    </row>
    <row r="1943" spans="1:3">
      <c r="A1943" t="s">
        <v>15733</v>
      </c>
      <c r="B1943">
        <v>41700</v>
      </c>
      <c r="C1943">
        <v>100</v>
      </c>
    </row>
    <row r="1944" spans="1:3">
      <c r="A1944" t="s">
        <v>15734</v>
      </c>
      <c r="B1944">
        <v>19700</v>
      </c>
      <c r="C1944">
        <v>100</v>
      </c>
    </row>
    <row r="1945" spans="1:3">
      <c r="A1945" t="s">
        <v>15735</v>
      </c>
      <c r="B1945">
        <v>22000</v>
      </c>
      <c r="C1945">
        <v>100</v>
      </c>
    </row>
    <row r="1946" spans="1:3">
      <c r="A1946" t="s">
        <v>15736</v>
      </c>
      <c r="B1946">
        <v>109850</v>
      </c>
      <c r="C1946">
        <v>91.847824096679688</v>
      </c>
    </row>
    <row r="1947" spans="1:3">
      <c r="A1947" t="s">
        <v>15737</v>
      </c>
      <c r="B1947">
        <v>48400</v>
      </c>
      <c r="C1947">
        <v>92.366409301757813</v>
      </c>
    </row>
    <row r="1948" spans="1:3">
      <c r="A1948" t="s">
        <v>15738</v>
      </c>
      <c r="B1948">
        <v>61450</v>
      </c>
      <c r="C1948">
        <v>91.443450927734375</v>
      </c>
    </row>
    <row r="1949" spans="1:3">
      <c r="A1949" t="s">
        <v>15739</v>
      </c>
      <c r="B1949">
        <v>110150</v>
      </c>
      <c r="C1949">
        <v>91.86822509765625</v>
      </c>
    </row>
    <row r="1950" spans="1:3">
      <c r="A1950" t="s">
        <v>15740</v>
      </c>
      <c r="B1950">
        <v>48700</v>
      </c>
      <c r="C1950">
        <v>92.409866333007813</v>
      </c>
    </row>
    <row r="1951" spans="1:3">
      <c r="A1951" t="s">
        <v>15741</v>
      </c>
      <c r="B1951">
        <v>61450</v>
      </c>
      <c r="C1951">
        <v>91.443450927734375</v>
      </c>
    </row>
    <row r="1952" spans="1:3">
      <c r="A1952" t="s">
        <v>15742</v>
      </c>
      <c r="B1952">
        <v>111050</v>
      </c>
      <c r="C1952">
        <v>91.928810119628906</v>
      </c>
    </row>
    <row r="1953" spans="1:3">
      <c r="A1953" t="s">
        <v>15743</v>
      </c>
      <c r="B1953">
        <v>49500</v>
      </c>
      <c r="C1953">
        <v>92.523361206054688</v>
      </c>
    </row>
    <row r="1954" spans="1:3">
      <c r="A1954" t="s">
        <v>15744</v>
      </c>
      <c r="B1954">
        <v>61550</v>
      </c>
      <c r="C1954">
        <v>91.456169128417969</v>
      </c>
    </row>
    <row r="1955" spans="1:3">
      <c r="A1955" t="s">
        <v>15745</v>
      </c>
      <c r="B1955">
        <v>108250</v>
      </c>
      <c r="C1955">
        <v>91.737289428710938</v>
      </c>
    </row>
    <row r="1956" spans="1:3">
      <c r="A1956" t="s">
        <v>15746</v>
      </c>
      <c r="B1956">
        <v>48100</v>
      </c>
      <c r="C1956">
        <v>92.322456359863281</v>
      </c>
    </row>
    <row r="1957" spans="1:3">
      <c r="A1957" t="s">
        <v>15747</v>
      </c>
      <c r="B1957">
        <v>60150</v>
      </c>
      <c r="C1957">
        <v>91.274658203125</v>
      </c>
    </row>
    <row r="1958" spans="1:3">
      <c r="A1958" t="s">
        <v>15748</v>
      </c>
      <c r="B1958">
        <v>78550</v>
      </c>
      <c r="C1958">
        <v>88.958099365234375</v>
      </c>
    </row>
    <row r="1959" spans="1:3">
      <c r="A1959" t="s">
        <v>15749</v>
      </c>
      <c r="B1959">
        <v>33900</v>
      </c>
      <c r="C1959">
        <v>89.445907592773438</v>
      </c>
    </row>
    <row r="1960" spans="1:3">
      <c r="A1960" t="s">
        <v>15750</v>
      </c>
      <c r="B1960">
        <v>44650</v>
      </c>
      <c r="C1960">
        <v>88.591270446777344</v>
      </c>
    </row>
    <row r="1961" spans="1:3">
      <c r="A1961" t="s">
        <v>15751</v>
      </c>
      <c r="B1961">
        <v>92925</v>
      </c>
      <c r="C1961">
        <v>93.018020629882813</v>
      </c>
    </row>
    <row r="1962" spans="1:3">
      <c r="A1962" t="s">
        <v>15752</v>
      </c>
      <c r="B1962">
        <v>41950</v>
      </c>
      <c r="C1962">
        <v>93.638389587402344</v>
      </c>
    </row>
    <row r="1963" spans="1:3">
      <c r="A1963" t="s">
        <v>15753</v>
      </c>
      <c r="B1963">
        <v>50975</v>
      </c>
      <c r="C1963">
        <v>92.51361083984375</v>
      </c>
    </row>
    <row r="1964" spans="1:3">
      <c r="A1964" t="s">
        <v>15754</v>
      </c>
      <c r="B1964">
        <v>89575</v>
      </c>
      <c r="C1964">
        <v>93.404586791992188</v>
      </c>
    </row>
    <row r="1965" spans="1:3">
      <c r="A1965" t="s">
        <v>15755</v>
      </c>
      <c r="B1965">
        <v>39600</v>
      </c>
      <c r="C1965">
        <v>94.061759948730469</v>
      </c>
    </row>
    <row r="1966" spans="1:3">
      <c r="A1966" t="s">
        <v>15756</v>
      </c>
      <c r="B1966">
        <v>49975</v>
      </c>
      <c r="C1966">
        <v>92.890335083007813</v>
      </c>
    </row>
    <row r="1967" spans="1:3">
      <c r="A1967" t="s">
        <v>15757</v>
      </c>
      <c r="B1967">
        <v>99700</v>
      </c>
      <c r="C1967">
        <v>94.145423889160156</v>
      </c>
    </row>
    <row r="1968" spans="1:3">
      <c r="A1968" t="s">
        <v>15758</v>
      </c>
      <c r="B1968">
        <v>45350</v>
      </c>
      <c r="C1968">
        <v>94.479164123535156</v>
      </c>
    </row>
    <row r="1969" spans="1:3">
      <c r="A1969" t="s">
        <v>15759</v>
      </c>
      <c r="B1969">
        <v>54350</v>
      </c>
      <c r="C1969">
        <v>93.868736267089844</v>
      </c>
    </row>
    <row r="1970" spans="1:3">
      <c r="A1970" t="s">
        <v>15760</v>
      </c>
      <c r="B1970">
        <v>41700</v>
      </c>
      <c r="C1970">
        <v>100</v>
      </c>
    </row>
    <row r="1971" spans="1:3">
      <c r="A1971" t="s">
        <v>15761</v>
      </c>
      <c r="B1971">
        <v>19700</v>
      </c>
      <c r="C1971">
        <v>100</v>
      </c>
    </row>
    <row r="1972" spans="1:3">
      <c r="A1972" t="s">
        <v>15762</v>
      </c>
      <c r="B1972">
        <v>22000</v>
      </c>
      <c r="C1972">
        <v>100</v>
      </c>
    </row>
    <row r="1973" spans="1:3">
      <c r="A1973" t="s">
        <v>15763</v>
      </c>
      <c r="B1973">
        <v>111725</v>
      </c>
      <c r="C1973">
        <v>93.415550231933594</v>
      </c>
    </row>
    <row r="1974" spans="1:3">
      <c r="A1974" t="s">
        <v>15764</v>
      </c>
      <c r="B1974">
        <v>49325</v>
      </c>
      <c r="C1974">
        <v>94.131675720214844</v>
      </c>
    </row>
    <row r="1975" spans="1:3">
      <c r="A1975" t="s">
        <v>15765</v>
      </c>
      <c r="B1975">
        <v>62400</v>
      </c>
      <c r="C1975">
        <v>92.857139587402344</v>
      </c>
    </row>
    <row r="1976" spans="1:3">
      <c r="A1976" t="s">
        <v>15766</v>
      </c>
      <c r="B1976">
        <v>112025</v>
      </c>
      <c r="C1976">
        <v>93.432029724121094</v>
      </c>
    </row>
    <row r="1977" spans="1:3">
      <c r="A1977" t="s">
        <v>15767</v>
      </c>
      <c r="B1977">
        <v>49625</v>
      </c>
      <c r="C1977">
        <v>94.165084838867188</v>
      </c>
    </row>
    <row r="1978" spans="1:3">
      <c r="A1978" t="s">
        <v>15768</v>
      </c>
      <c r="B1978">
        <v>62400</v>
      </c>
      <c r="C1978">
        <v>92.857139587402344</v>
      </c>
    </row>
    <row r="1979" spans="1:3">
      <c r="A1979" t="s">
        <v>15769</v>
      </c>
      <c r="B1979">
        <v>112925</v>
      </c>
      <c r="C1979">
        <v>93.48095703125</v>
      </c>
    </row>
    <row r="1980" spans="1:3">
      <c r="A1980" t="s">
        <v>15770</v>
      </c>
      <c r="B1980">
        <v>50425</v>
      </c>
      <c r="C1980">
        <v>94.252334594726563</v>
      </c>
    </row>
    <row r="1981" spans="1:3">
      <c r="A1981" t="s">
        <v>15771</v>
      </c>
      <c r="B1981">
        <v>62500</v>
      </c>
      <c r="C1981">
        <v>92.867759704589844</v>
      </c>
    </row>
    <row r="1982" spans="1:3">
      <c r="A1982" t="s">
        <v>15772</v>
      </c>
      <c r="B1982">
        <v>110125</v>
      </c>
      <c r="C1982">
        <v>93.326271057128906</v>
      </c>
    </row>
    <row r="1983" spans="1:3">
      <c r="A1983" t="s">
        <v>15773</v>
      </c>
      <c r="B1983">
        <v>49025</v>
      </c>
      <c r="C1983">
        <v>94.097885131835938</v>
      </c>
    </row>
    <row r="1984" spans="1:3">
      <c r="A1984" t="s">
        <v>15774</v>
      </c>
      <c r="B1984">
        <v>61100</v>
      </c>
      <c r="C1984">
        <v>92.716239929199219</v>
      </c>
    </row>
    <row r="1985" spans="1:3">
      <c r="A1985" t="s">
        <v>15775</v>
      </c>
      <c r="B1985">
        <v>80425</v>
      </c>
      <c r="C1985">
        <v>91.08154296875</v>
      </c>
    </row>
    <row r="1986" spans="1:3">
      <c r="A1986" t="s">
        <v>15776</v>
      </c>
      <c r="B1986">
        <v>34825</v>
      </c>
      <c r="C1986">
        <v>91.886543273925781</v>
      </c>
    </row>
    <row r="1987" spans="1:3">
      <c r="A1987" t="s">
        <v>15777</v>
      </c>
      <c r="B1987">
        <v>45600</v>
      </c>
      <c r="C1987">
        <v>90.476188659667969</v>
      </c>
    </row>
    <row r="1988" spans="1:3">
      <c r="A1988" t="s">
        <v>15778</v>
      </c>
      <c r="B1988">
        <v>94325</v>
      </c>
      <c r="C1988">
        <v>94.419418334960938</v>
      </c>
    </row>
    <row r="1989" spans="1:3">
      <c r="A1989" t="s">
        <v>15779</v>
      </c>
      <c r="B1989">
        <v>42575</v>
      </c>
      <c r="C1989">
        <v>95.033485412597656</v>
      </c>
    </row>
    <row r="1990" spans="1:3">
      <c r="A1990" t="s">
        <v>15780</v>
      </c>
      <c r="B1990">
        <v>51750</v>
      </c>
      <c r="C1990">
        <v>93.920143127441406</v>
      </c>
    </row>
    <row r="1991" spans="1:3">
      <c r="A1991" t="s">
        <v>15781</v>
      </c>
      <c r="B1991">
        <v>90775</v>
      </c>
      <c r="C1991">
        <v>94.655891418457031</v>
      </c>
    </row>
    <row r="1992" spans="1:3">
      <c r="A1992" t="s">
        <v>15782</v>
      </c>
      <c r="B1992">
        <v>40150</v>
      </c>
      <c r="C1992">
        <v>95.368171691894531</v>
      </c>
    </row>
    <row r="1993" spans="1:3">
      <c r="A1993" t="s">
        <v>15783</v>
      </c>
      <c r="B1993">
        <v>50625</v>
      </c>
      <c r="C1993">
        <v>94.0985107421875</v>
      </c>
    </row>
    <row r="1994" spans="1:3">
      <c r="A1994" t="s">
        <v>15784</v>
      </c>
      <c r="B1994">
        <v>100850</v>
      </c>
      <c r="C1994">
        <v>95.231353759765625</v>
      </c>
    </row>
    <row r="1995" spans="1:3">
      <c r="A1995" t="s">
        <v>15785</v>
      </c>
      <c r="B1995">
        <v>46025</v>
      </c>
      <c r="C1995">
        <v>95.885414123535156</v>
      </c>
    </row>
    <row r="1996" spans="1:3">
      <c r="A1996" t="s">
        <v>15786</v>
      </c>
      <c r="B1996">
        <v>54825</v>
      </c>
      <c r="C1996">
        <v>94.689117431640625</v>
      </c>
    </row>
    <row r="1997" spans="1:3">
      <c r="A1997" t="s">
        <v>15787</v>
      </c>
      <c r="B1997">
        <v>41700</v>
      </c>
      <c r="C1997">
        <v>100</v>
      </c>
    </row>
    <row r="1998" spans="1:3">
      <c r="A1998" t="s">
        <v>15788</v>
      </c>
      <c r="B1998">
        <v>19700</v>
      </c>
      <c r="C1998">
        <v>100</v>
      </c>
    </row>
    <row r="1999" spans="1:3">
      <c r="A1999" t="s">
        <v>15789</v>
      </c>
      <c r="B1999">
        <v>22000</v>
      </c>
      <c r="C1999">
        <v>100</v>
      </c>
    </row>
    <row r="2000" spans="1:3">
      <c r="A2000" t="s">
        <v>15790</v>
      </c>
      <c r="B2000">
        <v>112650</v>
      </c>
      <c r="C2000">
        <v>94.18896484375</v>
      </c>
    </row>
    <row r="2001" spans="1:3">
      <c r="A2001" t="s">
        <v>15791</v>
      </c>
      <c r="B2001">
        <v>49550</v>
      </c>
      <c r="C2001">
        <v>94.561065673828125</v>
      </c>
    </row>
    <row r="2002" spans="1:3">
      <c r="A2002" t="s">
        <v>15792</v>
      </c>
      <c r="B2002">
        <v>63100</v>
      </c>
      <c r="C2002">
        <v>93.898811340332031</v>
      </c>
    </row>
    <row r="2003" spans="1:3">
      <c r="A2003" t="s">
        <v>15793</v>
      </c>
      <c r="B2003">
        <v>112950</v>
      </c>
      <c r="C2003">
        <v>94.203506469726563</v>
      </c>
    </row>
    <row r="2004" spans="1:3">
      <c r="A2004" t="s">
        <v>15794</v>
      </c>
      <c r="B2004">
        <v>49850</v>
      </c>
      <c r="C2004">
        <v>94.592033386230469</v>
      </c>
    </row>
    <row r="2005" spans="1:3">
      <c r="A2005" t="s">
        <v>15795</v>
      </c>
      <c r="B2005">
        <v>63100</v>
      </c>
      <c r="C2005">
        <v>93.898811340332031</v>
      </c>
    </row>
    <row r="2006" spans="1:3">
      <c r="A2006" t="s">
        <v>15796</v>
      </c>
      <c r="B2006">
        <v>113850</v>
      </c>
      <c r="C2006">
        <v>94.246688842773438</v>
      </c>
    </row>
    <row r="2007" spans="1:3">
      <c r="A2007" t="s">
        <v>15797</v>
      </c>
      <c r="B2007">
        <v>50650</v>
      </c>
      <c r="C2007">
        <v>94.672897338867188</v>
      </c>
    </row>
    <row r="2008" spans="1:3">
      <c r="A2008" t="s">
        <v>15798</v>
      </c>
      <c r="B2008">
        <v>63200</v>
      </c>
      <c r="C2008">
        <v>93.907875061035156</v>
      </c>
    </row>
    <row r="2009" spans="1:3">
      <c r="A2009" t="s">
        <v>15799</v>
      </c>
      <c r="B2009">
        <v>111050</v>
      </c>
      <c r="C2009">
        <v>94.11016845703125</v>
      </c>
    </row>
    <row r="2010" spans="1:3">
      <c r="A2010" t="s">
        <v>15800</v>
      </c>
      <c r="B2010">
        <v>49250</v>
      </c>
      <c r="C2010">
        <v>94.529747009277344</v>
      </c>
    </row>
    <row r="2011" spans="1:3">
      <c r="A2011" t="s">
        <v>15801</v>
      </c>
      <c r="B2011">
        <v>61800</v>
      </c>
      <c r="C2011">
        <v>93.778450012207031</v>
      </c>
    </row>
    <row r="2012" spans="1:3">
      <c r="A2012" t="s">
        <v>15802</v>
      </c>
      <c r="B2012">
        <v>81350</v>
      </c>
      <c r="C2012">
        <v>92.129104614257813</v>
      </c>
    </row>
    <row r="2013" spans="1:3">
      <c r="A2013" t="s">
        <v>15803</v>
      </c>
      <c r="B2013">
        <v>35050</v>
      </c>
      <c r="C2013">
        <v>92.480209350585938</v>
      </c>
    </row>
    <row r="2014" spans="1:3">
      <c r="A2014" t="s">
        <v>15804</v>
      </c>
      <c r="B2014">
        <v>46300</v>
      </c>
      <c r="C2014">
        <v>91.865081787109375</v>
      </c>
    </row>
    <row r="2015" spans="1:3">
      <c r="A2015" t="s">
        <v>15805</v>
      </c>
      <c r="B2015">
        <v>94525</v>
      </c>
      <c r="C2015">
        <v>94.619621276855469</v>
      </c>
    </row>
    <row r="2016" spans="1:3">
      <c r="A2016" t="s">
        <v>15806</v>
      </c>
      <c r="B2016">
        <v>42675</v>
      </c>
      <c r="C2016">
        <v>95.256698608398438</v>
      </c>
    </row>
    <row r="2017" spans="1:3">
      <c r="A2017" t="s">
        <v>15807</v>
      </c>
      <c r="B2017">
        <v>51850</v>
      </c>
      <c r="C2017">
        <v>94.101631164550781</v>
      </c>
    </row>
    <row r="2018" spans="1:3">
      <c r="A2018" t="s">
        <v>15808</v>
      </c>
      <c r="B2018">
        <v>91425</v>
      </c>
      <c r="C2018">
        <v>95.33367919921875</v>
      </c>
    </row>
    <row r="2019" spans="1:3">
      <c r="A2019" t="s">
        <v>15809</v>
      </c>
      <c r="B2019">
        <v>40325</v>
      </c>
      <c r="C2019">
        <v>95.783851623535156</v>
      </c>
    </row>
    <row r="2020" spans="1:3">
      <c r="A2020" t="s">
        <v>15810</v>
      </c>
      <c r="B2020">
        <v>51100</v>
      </c>
      <c r="C2020">
        <v>94.981414794921875</v>
      </c>
    </row>
    <row r="2021" spans="1:3">
      <c r="A2021" t="s">
        <v>15811</v>
      </c>
      <c r="B2021">
        <v>101850</v>
      </c>
      <c r="C2021">
        <v>96.175636291503906</v>
      </c>
    </row>
    <row r="2022" spans="1:3">
      <c r="A2022" t="s">
        <v>15812</v>
      </c>
      <c r="B2022">
        <v>46200</v>
      </c>
      <c r="C2022">
        <v>96.25</v>
      </c>
    </row>
    <row r="2023" spans="1:3">
      <c r="A2023" t="s">
        <v>15813</v>
      </c>
      <c r="B2023">
        <v>55650</v>
      </c>
      <c r="C2023">
        <v>96.113990783691406</v>
      </c>
    </row>
    <row r="2024" spans="1:3">
      <c r="A2024" t="s">
        <v>15814</v>
      </c>
      <c r="B2024">
        <v>41700</v>
      </c>
      <c r="C2024">
        <v>100</v>
      </c>
    </row>
    <row r="2025" spans="1:3">
      <c r="A2025" t="s">
        <v>15815</v>
      </c>
      <c r="B2025">
        <v>19700</v>
      </c>
      <c r="C2025">
        <v>100</v>
      </c>
    </row>
    <row r="2026" spans="1:3">
      <c r="A2026" t="s">
        <v>15816</v>
      </c>
      <c r="B2026">
        <v>22000</v>
      </c>
      <c r="C2026">
        <v>100</v>
      </c>
    </row>
    <row r="2027" spans="1:3">
      <c r="A2027" t="s">
        <v>15817</v>
      </c>
      <c r="B2027">
        <v>101700</v>
      </c>
      <c r="C2027">
        <v>85.033447265625</v>
      </c>
    </row>
    <row r="2028" spans="1:3">
      <c r="A2028" t="s">
        <v>15818</v>
      </c>
      <c r="B2028">
        <v>44950</v>
      </c>
      <c r="C2028">
        <v>85.782440185546875</v>
      </c>
    </row>
    <row r="2029" spans="1:3">
      <c r="A2029" t="s">
        <v>15819</v>
      </c>
      <c r="B2029">
        <v>56750</v>
      </c>
      <c r="C2029">
        <v>84.44940185546875</v>
      </c>
    </row>
    <row r="2030" spans="1:3">
      <c r="A2030" t="s">
        <v>15820</v>
      </c>
      <c r="B2030">
        <v>102000</v>
      </c>
      <c r="C2030">
        <v>85.070892333984375</v>
      </c>
    </row>
    <row r="2031" spans="1:3">
      <c r="A2031" t="s">
        <v>15821</v>
      </c>
      <c r="B2031">
        <v>45250</v>
      </c>
      <c r="C2031">
        <v>85.863380432128906</v>
      </c>
    </row>
    <row r="2032" spans="1:3">
      <c r="A2032" t="s">
        <v>15822</v>
      </c>
      <c r="B2032">
        <v>56750</v>
      </c>
      <c r="C2032">
        <v>84.44940185546875</v>
      </c>
    </row>
    <row r="2033" spans="1:3">
      <c r="A2033" t="s">
        <v>15823</v>
      </c>
      <c r="B2033">
        <v>102900</v>
      </c>
      <c r="C2033">
        <v>85.182121276855469</v>
      </c>
    </row>
    <row r="2034" spans="1:3">
      <c r="A2034" t="s">
        <v>15824</v>
      </c>
      <c r="B2034">
        <v>46050</v>
      </c>
      <c r="C2034">
        <v>86.07476806640625</v>
      </c>
    </row>
    <row r="2035" spans="1:3">
      <c r="A2035" t="s">
        <v>15825</v>
      </c>
      <c r="B2035">
        <v>56850</v>
      </c>
      <c r="C2035">
        <v>84.472511291503906</v>
      </c>
    </row>
    <row r="2036" spans="1:3">
      <c r="A2036" t="s">
        <v>15826</v>
      </c>
      <c r="B2036">
        <v>100100</v>
      </c>
      <c r="C2036">
        <v>84.83050537109375</v>
      </c>
    </row>
    <row r="2037" spans="1:3">
      <c r="A2037" t="s">
        <v>15827</v>
      </c>
      <c r="B2037">
        <v>44650</v>
      </c>
      <c r="C2037">
        <v>85.700576782226563</v>
      </c>
    </row>
    <row r="2038" spans="1:3">
      <c r="A2038" t="s">
        <v>15828</v>
      </c>
      <c r="B2038">
        <v>55450</v>
      </c>
      <c r="C2038">
        <v>84.14263916015625</v>
      </c>
    </row>
    <row r="2039" spans="1:3">
      <c r="A2039" t="s">
        <v>15829</v>
      </c>
      <c r="B2039">
        <v>70400</v>
      </c>
      <c r="C2039">
        <v>79.728202819824219</v>
      </c>
    </row>
    <row r="2040" spans="1:3">
      <c r="A2040" t="s">
        <v>15830</v>
      </c>
      <c r="B2040">
        <v>30450</v>
      </c>
      <c r="C2040">
        <v>80.343009948730469</v>
      </c>
    </row>
    <row r="2041" spans="1:3">
      <c r="A2041" t="s">
        <v>15831</v>
      </c>
      <c r="B2041">
        <v>39950</v>
      </c>
      <c r="C2041">
        <v>79.265876770019531</v>
      </c>
    </row>
    <row r="2042" spans="1:3">
      <c r="A2042" t="s">
        <v>15832</v>
      </c>
      <c r="B2042">
        <v>86775</v>
      </c>
      <c r="C2042">
        <v>86.861862182617188</v>
      </c>
    </row>
    <row r="2043" spans="1:3">
      <c r="A2043" t="s">
        <v>15833</v>
      </c>
      <c r="B2043">
        <v>39175</v>
      </c>
      <c r="C2043">
        <v>87.444198608398438</v>
      </c>
    </row>
    <row r="2044" spans="1:3">
      <c r="A2044" t="s">
        <v>15834</v>
      </c>
      <c r="B2044">
        <v>47600</v>
      </c>
      <c r="C2044">
        <v>86.388381958007813</v>
      </c>
    </row>
    <row r="2045" spans="1:3">
      <c r="A2045" t="s">
        <v>15835</v>
      </c>
      <c r="B2045">
        <v>84150</v>
      </c>
      <c r="C2045">
        <v>87.747650146484375</v>
      </c>
    </row>
    <row r="2046" spans="1:3">
      <c r="A2046" t="s">
        <v>15836</v>
      </c>
      <c r="B2046">
        <v>37550</v>
      </c>
      <c r="C2046">
        <v>89.192398071289063</v>
      </c>
    </row>
    <row r="2047" spans="1:3">
      <c r="A2047" t="s">
        <v>15837</v>
      </c>
      <c r="B2047">
        <v>46600</v>
      </c>
      <c r="C2047">
        <v>86.617103576660156</v>
      </c>
    </row>
    <row r="2048" spans="1:3">
      <c r="A2048" t="s">
        <v>15838</v>
      </c>
      <c r="B2048">
        <v>94975</v>
      </c>
      <c r="C2048">
        <v>89.683662414550781</v>
      </c>
    </row>
    <row r="2049" spans="1:3">
      <c r="A2049" t="s">
        <v>15839</v>
      </c>
      <c r="B2049">
        <v>43275</v>
      </c>
      <c r="C2049">
        <v>90.15625</v>
      </c>
    </row>
    <row r="2050" spans="1:3">
      <c r="A2050" t="s">
        <v>15840</v>
      </c>
      <c r="B2050">
        <v>51700</v>
      </c>
      <c r="C2050">
        <v>89.291885375976563</v>
      </c>
    </row>
    <row r="2051" spans="1:3">
      <c r="A2051" t="s">
        <v>15841</v>
      </c>
      <c r="B2051">
        <v>41700</v>
      </c>
      <c r="C2051">
        <v>100</v>
      </c>
    </row>
    <row r="2052" spans="1:3">
      <c r="A2052" t="s">
        <v>15842</v>
      </c>
      <c r="B2052">
        <v>19700</v>
      </c>
      <c r="C2052">
        <v>100</v>
      </c>
    </row>
    <row r="2053" spans="1:3">
      <c r="A2053" t="s">
        <v>15843</v>
      </c>
      <c r="B2053">
        <v>22000</v>
      </c>
      <c r="C2053">
        <v>100</v>
      </c>
    </row>
    <row r="2054" spans="1:3">
      <c r="A2054" t="s">
        <v>15844</v>
      </c>
      <c r="B2054">
        <v>92650</v>
      </c>
      <c r="C2054">
        <v>77.466552734375</v>
      </c>
    </row>
    <row r="2055" spans="1:3">
      <c r="A2055" t="s">
        <v>15845</v>
      </c>
      <c r="B2055">
        <v>41250</v>
      </c>
      <c r="C2055">
        <v>78.72137451171875</v>
      </c>
    </row>
    <row r="2056" spans="1:3">
      <c r="A2056" t="s">
        <v>15846</v>
      </c>
      <c r="B2056">
        <v>51400</v>
      </c>
      <c r="C2056">
        <v>76.48809814453125</v>
      </c>
    </row>
    <row r="2057" spans="1:3">
      <c r="A2057" t="s">
        <v>15847</v>
      </c>
      <c r="B2057">
        <v>92950</v>
      </c>
      <c r="C2057">
        <v>77.522933959960938</v>
      </c>
    </row>
    <row r="2058" spans="1:3">
      <c r="A2058" t="s">
        <v>15848</v>
      </c>
      <c r="B2058">
        <v>41550</v>
      </c>
      <c r="C2058">
        <v>78.842506408691406</v>
      </c>
    </row>
    <row r="2059" spans="1:3">
      <c r="A2059" t="s">
        <v>15849</v>
      </c>
      <c r="B2059">
        <v>51400</v>
      </c>
      <c r="C2059">
        <v>76.48809814453125</v>
      </c>
    </row>
    <row r="2060" spans="1:3">
      <c r="A2060" t="s">
        <v>15850</v>
      </c>
      <c r="B2060">
        <v>93850</v>
      </c>
      <c r="C2060">
        <v>77.690399169921875</v>
      </c>
    </row>
    <row r="2061" spans="1:3">
      <c r="A2061" t="s">
        <v>15851</v>
      </c>
      <c r="B2061">
        <v>42350</v>
      </c>
      <c r="C2061">
        <v>79.158882141113281</v>
      </c>
    </row>
    <row r="2062" spans="1:3">
      <c r="A2062" t="s">
        <v>15852</v>
      </c>
      <c r="B2062">
        <v>51500</v>
      </c>
      <c r="C2062">
        <v>76.523033142089844</v>
      </c>
    </row>
    <row r="2063" spans="1:3">
      <c r="A2063" t="s">
        <v>15853</v>
      </c>
      <c r="B2063">
        <v>91050</v>
      </c>
      <c r="C2063">
        <v>77.161018371582031</v>
      </c>
    </row>
    <row r="2064" spans="1:3">
      <c r="A2064" t="s">
        <v>15854</v>
      </c>
      <c r="B2064">
        <v>40950</v>
      </c>
      <c r="C2064">
        <v>78.598846435546875</v>
      </c>
    </row>
    <row r="2065" spans="1:3">
      <c r="A2065" t="s">
        <v>15855</v>
      </c>
      <c r="B2065">
        <v>50100</v>
      </c>
      <c r="C2065">
        <v>76.024276733398438</v>
      </c>
    </row>
    <row r="2066" spans="1:3">
      <c r="A2066" t="s">
        <v>15856</v>
      </c>
      <c r="B2066">
        <v>61350</v>
      </c>
      <c r="C2066">
        <v>69.479049682617188</v>
      </c>
    </row>
    <row r="2067" spans="1:3">
      <c r="A2067" t="s">
        <v>15857</v>
      </c>
      <c r="B2067">
        <v>26750</v>
      </c>
      <c r="C2067">
        <v>70.580474853515625</v>
      </c>
    </row>
    <row r="2068" spans="1:3">
      <c r="A2068" t="s">
        <v>15858</v>
      </c>
      <c r="B2068">
        <v>34600</v>
      </c>
      <c r="C2068">
        <v>68.650794982910156</v>
      </c>
    </row>
    <row r="2069" spans="1:3">
      <c r="A2069" t="s">
        <v>15859</v>
      </c>
      <c r="B2069">
        <v>80375</v>
      </c>
      <c r="C2069">
        <v>80.455451965332031</v>
      </c>
    </row>
    <row r="2070" spans="1:3">
      <c r="A2070" t="s">
        <v>15860</v>
      </c>
      <c r="B2070">
        <v>36550</v>
      </c>
      <c r="C2070">
        <v>81.584823608398438</v>
      </c>
    </row>
    <row r="2071" spans="1:3">
      <c r="A2071" t="s">
        <v>15861</v>
      </c>
      <c r="B2071">
        <v>43825</v>
      </c>
      <c r="C2071">
        <v>79.537208557128906</v>
      </c>
    </row>
    <row r="2072" spans="1:3">
      <c r="A2072" t="s">
        <v>15862</v>
      </c>
      <c r="B2072">
        <v>78775</v>
      </c>
      <c r="C2072">
        <v>82.142860412597656</v>
      </c>
    </row>
    <row r="2073" spans="1:3">
      <c r="A2073" t="s">
        <v>15863</v>
      </c>
      <c r="B2073">
        <v>35600</v>
      </c>
      <c r="C2073">
        <v>84.560569763183594</v>
      </c>
    </row>
    <row r="2074" spans="1:3">
      <c r="A2074" t="s">
        <v>15864</v>
      </c>
      <c r="B2074">
        <v>43175</v>
      </c>
      <c r="C2074">
        <v>80.250930786132813</v>
      </c>
    </row>
    <row r="2075" spans="1:3">
      <c r="A2075" t="s">
        <v>15865</v>
      </c>
      <c r="B2075">
        <v>88650</v>
      </c>
      <c r="C2075">
        <v>83.711051940917969</v>
      </c>
    </row>
    <row r="2076" spans="1:3">
      <c r="A2076" t="s">
        <v>15866</v>
      </c>
      <c r="B2076">
        <v>40450</v>
      </c>
      <c r="C2076">
        <v>84.270835876464844</v>
      </c>
    </row>
    <row r="2077" spans="1:3">
      <c r="A2077" t="s">
        <v>15867</v>
      </c>
      <c r="B2077">
        <v>48200</v>
      </c>
      <c r="C2077">
        <v>83.246978759765625</v>
      </c>
    </row>
    <row r="2078" spans="1:3">
      <c r="A2078" t="s">
        <v>15868</v>
      </c>
      <c r="B2078">
        <v>41700</v>
      </c>
      <c r="C2078">
        <v>100</v>
      </c>
    </row>
    <row r="2079" spans="1:3">
      <c r="A2079" t="s">
        <v>15869</v>
      </c>
      <c r="B2079">
        <v>19700</v>
      </c>
      <c r="C2079">
        <v>100</v>
      </c>
    </row>
    <row r="2080" spans="1:3">
      <c r="A2080" t="s">
        <v>15870</v>
      </c>
      <c r="B2080">
        <v>22000</v>
      </c>
      <c r="C2080">
        <v>100</v>
      </c>
    </row>
    <row r="2081" spans="1:3">
      <c r="A2081" t="s">
        <v>15871</v>
      </c>
      <c r="B2081">
        <v>84625</v>
      </c>
      <c r="C2081">
        <v>70.756690979003906</v>
      </c>
    </row>
    <row r="2082" spans="1:3">
      <c r="A2082" t="s">
        <v>15872</v>
      </c>
      <c r="B2082">
        <v>38350</v>
      </c>
      <c r="C2082">
        <v>73.187019348144531</v>
      </c>
    </row>
    <row r="2083" spans="1:3">
      <c r="A2083" t="s">
        <v>15873</v>
      </c>
      <c r="B2083">
        <v>46275</v>
      </c>
      <c r="C2083">
        <v>68.861610412597656</v>
      </c>
    </row>
    <row r="2084" spans="1:3">
      <c r="A2084" t="s">
        <v>15874</v>
      </c>
      <c r="B2084">
        <v>84925</v>
      </c>
      <c r="C2084">
        <v>70.829856872558594</v>
      </c>
    </row>
    <row r="2085" spans="1:3">
      <c r="A2085" t="s">
        <v>15875</v>
      </c>
      <c r="B2085">
        <v>38650</v>
      </c>
      <c r="C2085">
        <v>73.33966064453125</v>
      </c>
    </row>
    <row r="2086" spans="1:3">
      <c r="A2086" t="s">
        <v>15876</v>
      </c>
      <c r="B2086">
        <v>46275</v>
      </c>
      <c r="C2086">
        <v>68.861610412597656</v>
      </c>
    </row>
    <row r="2087" spans="1:3">
      <c r="A2087" t="s">
        <v>15877</v>
      </c>
      <c r="B2087">
        <v>85825</v>
      </c>
      <c r="C2087">
        <v>71.047187805175781</v>
      </c>
    </row>
    <row r="2088" spans="1:3">
      <c r="A2088" t="s">
        <v>15878</v>
      </c>
      <c r="B2088">
        <v>39450</v>
      </c>
      <c r="C2088">
        <v>73.738319396972656</v>
      </c>
    </row>
    <row r="2089" spans="1:3">
      <c r="A2089" t="s">
        <v>15879</v>
      </c>
      <c r="B2089">
        <v>46375</v>
      </c>
      <c r="C2089">
        <v>68.907875061035156</v>
      </c>
    </row>
    <row r="2090" spans="1:3">
      <c r="A2090" t="s">
        <v>15880</v>
      </c>
      <c r="B2090">
        <v>83025</v>
      </c>
      <c r="C2090">
        <v>70.36016845703125</v>
      </c>
    </row>
    <row r="2091" spans="1:3">
      <c r="A2091" t="s">
        <v>15881</v>
      </c>
      <c r="B2091">
        <v>38050</v>
      </c>
      <c r="C2091">
        <v>73.032630920410156</v>
      </c>
    </row>
    <row r="2092" spans="1:3">
      <c r="A2092" t="s">
        <v>15882</v>
      </c>
      <c r="B2092">
        <v>44975</v>
      </c>
      <c r="C2092">
        <v>68.247344970703125</v>
      </c>
    </row>
    <row r="2093" spans="1:3">
      <c r="A2093" t="s">
        <v>15883</v>
      </c>
      <c r="B2093">
        <v>53325</v>
      </c>
      <c r="C2093">
        <v>60.390712738037109</v>
      </c>
    </row>
    <row r="2094" spans="1:3">
      <c r="A2094" t="s">
        <v>15884</v>
      </c>
      <c r="B2094">
        <v>23850</v>
      </c>
      <c r="C2094">
        <v>62.928760528564453</v>
      </c>
    </row>
    <row r="2095" spans="1:3">
      <c r="A2095" t="s">
        <v>15885</v>
      </c>
      <c r="B2095">
        <v>29475</v>
      </c>
      <c r="C2095">
        <v>58.482143402099609</v>
      </c>
    </row>
    <row r="2096" spans="1:3">
      <c r="A2096" t="s">
        <v>15886</v>
      </c>
      <c r="B2096">
        <v>75100</v>
      </c>
      <c r="C2096">
        <v>75.175178527832031</v>
      </c>
    </row>
    <row r="2097" spans="1:3">
      <c r="A2097" t="s">
        <v>15887</v>
      </c>
      <c r="B2097">
        <v>34925</v>
      </c>
      <c r="C2097">
        <v>77.957588195800781</v>
      </c>
    </row>
    <row r="2098" spans="1:3">
      <c r="A2098" t="s">
        <v>15888</v>
      </c>
      <c r="B2098">
        <v>40175</v>
      </c>
      <c r="C2098">
        <v>72.912887573242188</v>
      </c>
    </row>
    <row r="2099" spans="1:3">
      <c r="A2099" t="s">
        <v>15889</v>
      </c>
      <c r="B2099">
        <v>74175</v>
      </c>
      <c r="C2099">
        <v>77.34619140625</v>
      </c>
    </row>
    <row r="2100" spans="1:3">
      <c r="A2100" t="s">
        <v>15890</v>
      </c>
      <c r="B2100">
        <v>33800</v>
      </c>
      <c r="C2100">
        <v>80.2850341796875</v>
      </c>
    </row>
    <row r="2101" spans="1:3">
      <c r="A2101" t="s">
        <v>15891</v>
      </c>
      <c r="B2101">
        <v>40375</v>
      </c>
      <c r="C2101">
        <v>75.046470642089844</v>
      </c>
    </row>
    <row r="2102" spans="1:3">
      <c r="A2102" t="s">
        <v>15892</v>
      </c>
      <c r="B2102">
        <v>82475</v>
      </c>
      <c r="C2102">
        <v>77.880073547363281</v>
      </c>
    </row>
    <row r="2103" spans="1:3">
      <c r="A2103" t="s">
        <v>15893</v>
      </c>
      <c r="B2103">
        <v>38075</v>
      </c>
      <c r="C2103">
        <v>79.322914123535156</v>
      </c>
    </row>
    <row r="2104" spans="1:3">
      <c r="A2104" t="s">
        <v>15894</v>
      </c>
      <c r="B2104">
        <v>44400</v>
      </c>
      <c r="C2104">
        <v>76.683937072753906</v>
      </c>
    </row>
    <row r="2105" spans="1:3">
      <c r="A2105" t="s">
        <v>15895</v>
      </c>
      <c r="B2105">
        <v>41700</v>
      </c>
      <c r="C2105">
        <v>100</v>
      </c>
    </row>
    <row r="2106" spans="1:3">
      <c r="A2106" t="s">
        <v>15896</v>
      </c>
      <c r="B2106">
        <v>19700</v>
      </c>
      <c r="C2106">
        <v>100</v>
      </c>
    </row>
    <row r="2107" spans="1:3">
      <c r="A2107" t="s">
        <v>15897</v>
      </c>
      <c r="B2107">
        <v>22000</v>
      </c>
      <c r="C2107">
        <v>100</v>
      </c>
    </row>
    <row r="2108" spans="1:3">
      <c r="A2108" t="s">
        <v>15898</v>
      </c>
      <c r="B2108">
        <v>92675</v>
      </c>
      <c r="C2108">
        <v>77.487457275390625</v>
      </c>
    </row>
    <row r="2109" spans="1:3">
      <c r="A2109" t="s">
        <v>15899</v>
      </c>
      <c r="B2109">
        <v>41825</v>
      </c>
      <c r="C2109">
        <v>79.818702697753906</v>
      </c>
    </row>
    <row r="2110" spans="1:3">
      <c r="A2110" t="s">
        <v>15900</v>
      </c>
      <c r="B2110">
        <v>50850</v>
      </c>
      <c r="C2110">
        <v>75.669639587402344</v>
      </c>
    </row>
    <row r="2111" spans="1:3">
      <c r="A2111" t="s">
        <v>15901</v>
      </c>
      <c r="B2111">
        <v>93000</v>
      </c>
      <c r="C2111">
        <v>77.56463623046875</v>
      </c>
    </row>
    <row r="2112" spans="1:3">
      <c r="A2112" t="s">
        <v>15902</v>
      </c>
      <c r="B2112">
        <v>42150</v>
      </c>
      <c r="C2112">
        <v>79.981025695800781</v>
      </c>
    </row>
    <row r="2113" spans="1:3">
      <c r="A2113" t="s">
        <v>15903</v>
      </c>
      <c r="B2113">
        <v>50850</v>
      </c>
      <c r="C2113">
        <v>75.669639587402344</v>
      </c>
    </row>
    <row r="2114" spans="1:3">
      <c r="A2114" t="s">
        <v>15904</v>
      </c>
      <c r="B2114">
        <v>93875</v>
      </c>
      <c r="C2114">
        <v>77.711090087890625</v>
      </c>
    </row>
    <row r="2115" spans="1:3">
      <c r="A2115" t="s">
        <v>15905</v>
      </c>
      <c r="B2115">
        <v>42925</v>
      </c>
      <c r="C2115">
        <v>80.233642578125</v>
      </c>
    </row>
    <row r="2116" spans="1:3">
      <c r="A2116" t="s">
        <v>15906</v>
      </c>
      <c r="B2116">
        <v>50950</v>
      </c>
      <c r="C2116">
        <v>75.705795288085938</v>
      </c>
    </row>
    <row r="2117" spans="1:3">
      <c r="A2117" t="s">
        <v>15907</v>
      </c>
      <c r="B2117">
        <v>91075</v>
      </c>
      <c r="C2117">
        <v>77.182205200195313</v>
      </c>
    </row>
    <row r="2118" spans="1:3">
      <c r="A2118" t="s">
        <v>15908</v>
      </c>
      <c r="B2118">
        <v>41525</v>
      </c>
      <c r="C2118">
        <v>79.702491760253906</v>
      </c>
    </row>
    <row r="2119" spans="1:3">
      <c r="A2119" t="s">
        <v>15909</v>
      </c>
      <c r="B2119">
        <v>49550</v>
      </c>
      <c r="C2119">
        <v>75.189682006835938</v>
      </c>
    </row>
    <row r="2120" spans="1:3">
      <c r="A2120" t="s">
        <v>15910</v>
      </c>
      <c r="B2120">
        <v>61400</v>
      </c>
      <c r="C2120">
        <v>69.535675048828125</v>
      </c>
    </row>
    <row r="2121" spans="1:3">
      <c r="A2121" t="s">
        <v>15911</v>
      </c>
      <c r="B2121">
        <v>27350</v>
      </c>
      <c r="C2121">
        <v>72.163589477539063</v>
      </c>
    </row>
    <row r="2122" spans="1:3">
      <c r="A2122" t="s">
        <v>15912</v>
      </c>
      <c r="B2122">
        <v>34050</v>
      </c>
      <c r="C2122">
        <v>67.559524536132813</v>
      </c>
    </row>
    <row r="2123" spans="1:3">
      <c r="A2123" t="s">
        <v>15913</v>
      </c>
      <c r="B2123">
        <v>80375</v>
      </c>
      <c r="C2123">
        <v>80.455451965332031</v>
      </c>
    </row>
    <row r="2124" spans="1:3">
      <c r="A2124" t="s">
        <v>15914</v>
      </c>
      <c r="B2124">
        <v>36975</v>
      </c>
      <c r="C2124">
        <v>82.533485412597656</v>
      </c>
    </row>
    <row r="2125" spans="1:3">
      <c r="A2125" t="s">
        <v>15915</v>
      </c>
      <c r="B2125">
        <v>43400</v>
      </c>
      <c r="C2125">
        <v>78.765876770019531</v>
      </c>
    </row>
    <row r="2126" spans="1:3">
      <c r="A2126" t="s">
        <v>15916</v>
      </c>
      <c r="B2126">
        <v>79250</v>
      </c>
      <c r="C2126">
        <v>82.638168334960938</v>
      </c>
    </row>
    <row r="2127" spans="1:3">
      <c r="A2127" t="s">
        <v>15917</v>
      </c>
      <c r="B2127">
        <v>36000</v>
      </c>
      <c r="C2127">
        <v>85.510688781738281</v>
      </c>
    </row>
    <row r="2128" spans="1:3">
      <c r="A2128" t="s">
        <v>15918</v>
      </c>
      <c r="B2128">
        <v>43250</v>
      </c>
      <c r="C2128">
        <v>80.390335083007813</v>
      </c>
    </row>
    <row r="2129" spans="1:3">
      <c r="A2129" t="s">
        <v>15919</v>
      </c>
      <c r="B2129">
        <v>88200</v>
      </c>
      <c r="C2129">
        <v>83.286117553710938</v>
      </c>
    </row>
    <row r="2130" spans="1:3">
      <c r="A2130" t="s">
        <v>15920</v>
      </c>
      <c r="B2130">
        <v>40750</v>
      </c>
      <c r="C2130">
        <v>84.895835876464844</v>
      </c>
    </row>
    <row r="2131" spans="1:3">
      <c r="A2131" t="s">
        <v>15921</v>
      </c>
      <c r="B2131">
        <v>47450</v>
      </c>
      <c r="C2131">
        <v>81.951637268066406</v>
      </c>
    </row>
    <row r="2132" spans="1:3">
      <c r="A2132" t="s">
        <v>15922</v>
      </c>
      <c r="B2132">
        <v>41675</v>
      </c>
      <c r="C2132">
        <v>99.940048217773438</v>
      </c>
    </row>
    <row r="2133" spans="1:3">
      <c r="A2133" t="s">
        <v>15923</v>
      </c>
      <c r="B2133">
        <v>19675</v>
      </c>
      <c r="C2133">
        <v>99.873092651367188</v>
      </c>
    </row>
    <row r="2134" spans="1:3">
      <c r="A2134" t="s">
        <v>15924</v>
      </c>
      <c r="B2134">
        <v>22000</v>
      </c>
      <c r="C2134">
        <v>100</v>
      </c>
    </row>
    <row r="2135" spans="1:3">
      <c r="A2135" t="s">
        <v>15925</v>
      </c>
      <c r="B2135">
        <v>82825</v>
      </c>
      <c r="C2135">
        <v>69.251670837402344</v>
      </c>
    </row>
    <row r="2136" spans="1:3">
      <c r="A2136" t="s">
        <v>15926</v>
      </c>
      <c r="B2136">
        <v>37500</v>
      </c>
      <c r="C2136">
        <v>71.564888000488281</v>
      </c>
    </row>
    <row r="2137" spans="1:3">
      <c r="A2137" t="s">
        <v>15927</v>
      </c>
      <c r="B2137">
        <v>45325</v>
      </c>
      <c r="C2137">
        <v>67.447914123535156</v>
      </c>
    </row>
    <row r="2138" spans="1:3">
      <c r="A2138" t="s">
        <v>15928</v>
      </c>
      <c r="B2138">
        <v>83125</v>
      </c>
      <c r="C2138">
        <v>69.328605651855469</v>
      </c>
    </row>
    <row r="2139" spans="1:3">
      <c r="A2139" t="s">
        <v>15929</v>
      </c>
      <c r="B2139">
        <v>37800</v>
      </c>
      <c r="C2139">
        <v>71.726753234863281</v>
      </c>
    </row>
    <row r="2140" spans="1:3">
      <c r="A2140" t="s">
        <v>15930</v>
      </c>
      <c r="B2140">
        <v>45325</v>
      </c>
      <c r="C2140">
        <v>67.447914123535156</v>
      </c>
    </row>
    <row r="2141" spans="1:3">
      <c r="A2141" t="s">
        <v>15931</v>
      </c>
      <c r="B2141">
        <v>84025</v>
      </c>
      <c r="C2141">
        <v>69.557121276855469</v>
      </c>
    </row>
    <row r="2142" spans="1:3">
      <c r="A2142" t="s">
        <v>15932</v>
      </c>
      <c r="B2142">
        <v>38600</v>
      </c>
      <c r="C2142">
        <v>72.1495361328125</v>
      </c>
    </row>
    <row r="2143" spans="1:3">
      <c r="A2143" t="s">
        <v>15933</v>
      </c>
      <c r="B2143">
        <v>45425</v>
      </c>
      <c r="C2143">
        <v>67.496284484863281</v>
      </c>
    </row>
    <row r="2144" spans="1:3">
      <c r="A2144" t="s">
        <v>15934</v>
      </c>
      <c r="B2144">
        <v>81225</v>
      </c>
      <c r="C2144">
        <v>68.834747314453125</v>
      </c>
    </row>
    <row r="2145" spans="1:3">
      <c r="A2145" t="s">
        <v>15935</v>
      </c>
      <c r="B2145">
        <v>37200</v>
      </c>
      <c r="C2145">
        <v>71.401153564453125</v>
      </c>
    </row>
    <row r="2146" spans="1:3">
      <c r="A2146" t="s">
        <v>15936</v>
      </c>
      <c r="B2146">
        <v>44025</v>
      </c>
      <c r="C2146">
        <v>66.805763244628906</v>
      </c>
    </row>
    <row r="2147" spans="1:3">
      <c r="A2147" t="s">
        <v>15937</v>
      </c>
      <c r="B2147">
        <v>51525</v>
      </c>
      <c r="C2147">
        <v>58.352207183837891</v>
      </c>
    </row>
    <row r="2148" spans="1:3">
      <c r="A2148" t="s">
        <v>15938</v>
      </c>
      <c r="B2148">
        <v>23000</v>
      </c>
      <c r="C2148">
        <v>60.686016082763672</v>
      </c>
    </row>
    <row r="2149" spans="1:3">
      <c r="A2149" t="s">
        <v>15939</v>
      </c>
      <c r="B2149">
        <v>28525</v>
      </c>
      <c r="C2149">
        <v>56.597221374511719</v>
      </c>
    </row>
    <row r="2150" spans="1:3">
      <c r="A2150" t="s">
        <v>15940</v>
      </c>
      <c r="B2150">
        <v>73400</v>
      </c>
      <c r="C2150">
        <v>73.473472595214844</v>
      </c>
    </row>
    <row r="2151" spans="1:3">
      <c r="A2151" t="s">
        <v>15941</v>
      </c>
      <c r="B2151">
        <v>33950</v>
      </c>
      <c r="C2151">
        <v>75.78125</v>
      </c>
    </row>
    <row r="2152" spans="1:3">
      <c r="A2152" t="s">
        <v>15942</v>
      </c>
      <c r="B2152">
        <v>39450</v>
      </c>
      <c r="C2152">
        <v>71.597099304199219</v>
      </c>
    </row>
    <row r="2153" spans="1:3">
      <c r="A2153" t="s">
        <v>15943</v>
      </c>
      <c r="B2153">
        <v>73250</v>
      </c>
      <c r="C2153">
        <v>76.381645202636719</v>
      </c>
    </row>
    <row r="2154" spans="1:3">
      <c r="A2154" t="s">
        <v>15944</v>
      </c>
      <c r="B2154">
        <v>33775</v>
      </c>
      <c r="C2154">
        <v>80.225654602050781</v>
      </c>
    </row>
    <row r="2155" spans="1:3">
      <c r="A2155" t="s">
        <v>15945</v>
      </c>
      <c r="B2155">
        <v>39475</v>
      </c>
      <c r="C2155">
        <v>73.373603820800781</v>
      </c>
    </row>
    <row r="2156" spans="1:3">
      <c r="A2156" t="s">
        <v>15946</v>
      </c>
      <c r="B2156">
        <v>81500</v>
      </c>
      <c r="C2156">
        <v>76.959396362304688</v>
      </c>
    </row>
    <row r="2157" spans="1:3">
      <c r="A2157" t="s">
        <v>15947</v>
      </c>
      <c r="B2157">
        <v>37375</v>
      </c>
      <c r="C2157">
        <v>77.864585876464844</v>
      </c>
    </row>
    <row r="2158" spans="1:3">
      <c r="A2158" t="s">
        <v>15948</v>
      </c>
      <c r="B2158">
        <v>44125</v>
      </c>
      <c r="C2158">
        <v>76.208984375</v>
      </c>
    </row>
    <row r="2159" spans="1:3">
      <c r="A2159" t="s">
        <v>15949</v>
      </c>
      <c r="B2159">
        <v>41700</v>
      </c>
      <c r="C2159">
        <v>100</v>
      </c>
    </row>
    <row r="2160" spans="1:3">
      <c r="A2160" t="s">
        <v>15950</v>
      </c>
      <c r="B2160">
        <v>19700</v>
      </c>
      <c r="C2160">
        <v>100</v>
      </c>
    </row>
    <row r="2161" spans="1:3">
      <c r="A2161" t="s">
        <v>15951</v>
      </c>
      <c r="B2161">
        <v>22000</v>
      </c>
      <c r="C2161">
        <v>100</v>
      </c>
    </row>
    <row r="2162" spans="1:3">
      <c r="A2162" t="s">
        <v>15952</v>
      </c>
      <c r="B2162">
        <v>67925</v>
      </c>
      <c r="C2162">
        <v>56.793479919433594</v>
      </c>
    </row>
    <row r="2163" spans="1:3">
      <c r="A2163" t="s">
        <v>15953</v>
      </c>
      <c r="B2163">
        <v>30275</v>
      </c>
      <c r="C2163">
        <v>57.776718139648438</v>
      </c>
    </row>
    <row r="2164" spans="1:3">
      <c r="A2164" t="s">
        <v>15954</v>
      </c>
      <c r="B2164">
        <v>37650</v>
      </c>
      <c r="C2164">
        <v>56.026786804199219</v>
      </c>
    </row>
    <row r="2165" spans="1:3">
      <c r="A2165" t="s">
        <v>15955</v>
      </c>
      <c r="B2165">
        <v>68225</v>
      </c>
      <c r="C2165">
        <v>56.901584625244141</v>
      </c>
    </row>
    <row r="2166" spans="1:3">
      <c r="A2166" t="s">
        <v>15956</v>
      </c>
      <c r="B2166">
        <v>30575</v>
      </c>
      <c r="C2166">
        <v>58.017078399658203</v>
      </c>
    </row>
    <row r="2167" spans="1:3">
      <c r="A2167" t="s">
        <v>15957</v>
      </c>
      <c r="B2167">
        <v>37650</v>
      </c>
      <c r="C2167">
        <v>56.026786804199219</v>
      </c>
    </row>
    <row r="2168" spans="1:3">
      <c r="A2168" t="s">
        <v>15958</v>
      </c>
      <c r="B2168">
        <v>69200</v>
      </c>
      <c r="C2168">
        <v>57.284767150878906</v>
      </c>
    </row>
    <row r="2169" spans="1:3">
      <c r="A2169" t="s">
        <v>15959</v>
      </c>
      <c r="B2169">
        <v>31450</v>
      </c>
      <c r="C2169">
        <v>58.785045623779297</v>
      </c>
    </row>
    <row r="2170" spans="1:3">
      <c r="A2170" t="s">
        <v>15960</v>
      </c>
      <c r="B2170">
        <v>37750</v>
      </c>
      <c r="C2170">
        <v>56.092124938964844</v>
      </c>
    </row>
    <row r="2171" spans="1:3">
      <c r="A2171" t="s">
        <v>15961</v>
      </c>
      <c r="B2171">
        <v>66400</v>
      </c>
      <c r="C2171">
        <v>56.271186828613281</v>
      </c>
    </row>
    <row r="2172" spans="1:3">
      <c r="A2172" t="s">
        <v>15962</v>
      </c>
      <c r="B2172">
        <v>30050</v>
      </c>
      <c r="C2172">
        <v>57.677543640136719</v>
      </c>
    </row>
    <row r="2173" spans="1:3">
      <c r="A2173" t="s">
        <v>15963</v>
      </c>
      <c r="B2173">
        <v>36350</v>
      </c>
      <c r="C2173">
        <v>55.159332275390625</v>
      </c>
    </row>
    <row r="2174" spans="1:3">
      <c r="A2174" t="s">
        <v>15964</v>
      </c>
      <c r="B2174">
        <v>36775</v>
      </c>
      <c r="C2174">
        <v>41.647792816162109</v>
      </c>
    </row>
    <row r="2175" spans="1:3">
      <c r="A2175" t="s">
        <v>15965</v>
      </c>
      <c r="B2175">
        <v>15925</v>
      </c>
      <c r="C2175">
        <v>42.018470764160156</v>
      </c>
    </row>
    <row r="2176" spans="1:3">
      <c r="A2176" t="s">
        <v>15966</v>
      </c>
      <c r="B2176">
        <v>20850</v>
      </c>
      <c r="C2176">
        <v>41.369049072265625</v>
      </c>
    </row>
    <row r="2177" spans="1:3">
      <c r="A2177" t="s">
        <v>15967</v>
      </c>
      <c r="B2177">
        <v>62875</v>
      </c>
      <c r="C2177">
        <v>62.937938690185547</v>
      </c>
    </row>
    <row r="2178" spans="1:3">
      <c r="A2178" t="s">
        <v>15968</v>
      </c>
      <c r="B2178">
        <v>28850</v>
      </c>
      <c r="C2178">
        <v>64.397323608398438</v>
      </c>
    </row>
    <row r="2179" spans="1:3">
      <c r="A2179" t="s">
        <v>15969</v>
      </c>
      <c r="B2179">
        <v>34025</v>
      </c>
      <c r="C2179">
        <v>61.751361846923828</v>
      </c>
    </row>
    <row r="2180" spans="1:3">
      <c r="A2180" t="s">
        <v>15970</v>
      </c>
      <c r="B2180">
        <v>64475</v>
      </c>
      <c r="C2180">
        <v>67.231491088867188</v>
      </c>
    </row>
    <row r="2181" spans="1:3">
      <c r="A2181" t="s">
        <v>15971</v>
      </c>
      <c r="B2181">
        <v>29175</v>
      </c>
      <c r="C2181">
        <v>69.299285888671875</v>
      </c>
    </row>
    <row r="2182" spans="1:3">
      <c r="A2182" t="s">
        <v>15972</v>
      </c>
      <c r="B2182">
        <v>35300</v>
      </c>
      <c r="C2182">
        <v>65.613380432128906</v>
      </c>
    </row>
    <row r="2183" spans="1:3">
      <c r="A2183" t="s">
        <v>15973</v>
      </c>
      <c r="B2183">
        <v>70850</v>
      </c>
      <c r="C2183">
        <v>66.902740478515625</v>
      </c>
    </row>
    <row r="2184" spans="1:3">
      <c r="A2184" t="s">
        <v>15974</v>
      </c>
      <c r="B2184">
        <v>32475</v>
      </c>
      <c r="C2184">
        <v>67.65625</v>
      </c>
    </row>
    <row r="2185" spans="1:3">
      <c r="A2185" t="s">
        <v>15975</v>
      </c>
      <c r="B2185">
        <v>38375</v>
      </c>
      <c r="C2185">
        <v>66.278068542480469</v>
      </c>
    </row>
    <row r="2186" spans="1:3">
      <c r="A2186" t="s">
        <v>15976</v>
      </c>
      <c r="B2186">
        <v>41550</v>
      </c>
      <c r="C2186">
        <v>99.640289306640625</v>
      </c>
    </row>
    <row r="2187" spans="1:3">
      <c r="A2187" t="s">
        <v>15977</v>
      </c>
      <c r="B2187">
        <v>19550</v>
      </c>
      <c r="C2187">
        <v>99.238578796386719</v>
      </c>
    </row>
    <row r="2188" spans="1:3">
      <c r="A2188" t="s">
        <v>15978</v>
      </c>
      <c r="B2188">
        <v>22000</v>
      </c>
      <c r="C2188">
        <v>100</v>
      </c>
    </row>
    <row r="2189" spans="1:3">
      <c r="A2189" t="s">
        <v>15979</v>
      </c>
      <c r="B2189">
        <v>68500</v>
      </c>
      <c r="C2189">
        <v>57.274246215820313</v>
      </c>
    </row>
    <row r="2190" spans="1:3">
      <c r="A2190" t="s">
        <v>15980</v>
      </c>
      <c r="B2190">
        <v>31250</v>
      </c>
      <c r="C2190">
        <v>59.637405395507813</v>
      </c>
    </row>
    <row r="2191" spans="1:3">
      <c r="A2191" t="s">
        <v>15981</v>
      </c>
      <c r="B2191">
        <v>37250</v>
      </c>
      <c r="C2191">
        <v>55.431549072265625</v>
      </c>
    </row>
    <row r="2192" spans="1:3">
      <c r="A2192" t="s">
        <v>15982</v>
      </c>
      <c r="B2192">
        <v>68825</v>
      </c>
      <c r="C2192">
        <v>57.402000427246094</v>
      </c>
    </row>
    <row r="2193" spans="1:3">
      <c r="A2193" t="s">
        <v>15983</v>
      </c>
      <c r="B2193">
        <v>31550</v>
      </c>
      <c r="C2193">
        <v>59.867172241210938</v>
      </c>
    </row>
    <row r="2194" spans="1:3">
      <c r="A2194" t="s">
        <v>15984</v>
      </c>
      <c r="B2194">
        <v>37275</v>
      </c>
      <c r="C2194">
        <v>55.46875</v>
      </c>
    </row>
    <row r="2195" spans="1:3">
      <c r="A2195" t="s">
        <v>15985</v>
      </c>
      <c r="B2195">
        <v>69775</v>
      </c>
      <c r="C2195">
        <v>57.760761260986328</v>
      </c>
    </row>
    <row r="2196" spans="1:3">
      <c r="A2196" t="s">
        <v>15986</v>
      </c>
      <c r="B2196">
        <v>32425</v>
      </c>
      <c r="C2196">
        <v>60.607475280761719</v>
      </c>
    </row>
    <row r="2197" spans="1:3">
      <c r="A2197" t="s">
        <v>15987</v>
      </c>
      <c r="B2197">
        <v>37350</v>
      </c>
      <c r="C2197">
        <v>55.497772216796875</v>
      </c>
    </row>
    <row r="2198" spans="1:3">
      <c r="A2198" t="s">
        <v>15988</v>
      </c>
      <c r="B2198">
        <v>66975</v>
      </c>
      <c r="C2198">
        <v>56.758476257324219</v>
      </c>
    </row>
    <row r="2199" spans="1:3">
      <c r="A2199" t="s">
        <v>15989</v>
      </c>
      <c r="B2199">
        <v>31025</v>
      </c>
      <c r="C2199">
        <v>59.548942565917969</v>
      </c>
    </row>
    <row r="2200" spans="1:3">
      <c r="A2200" t="s">
        <v>15990</v>
      </c>
      <c r="B2200">
        <v>35950</v>
      </c>
      <c r="C2200">
        <v>54.552352905273438</v>
      </c>
    </row>
    <row r="2201" spans="1:3">
      <c r="A2201" t="s">
        <v>15991</v>
      </c>
      <c r="B2201">
        <v>37375</v>
      </c>
      <c r="C2201">
        <v>42.327293395996094</v>
      </c>
    </row>
    <row r="2202" spans="1:3">
      <c r="A2202" t="s">
        <v>15992</v>
      </c>
      <c r="B2202">
        <v>16900</v>
      </c>
      <c r="C2202">
        <v>44.591030120849609</v>
      </c>
    </row>
    <row r="2203" spans="1:3">
      <c r="A2203" t="s">
        <v>15993</v>
      </c>
      <c r="B2203">
        <v>20475</v>
      </c>
      <c r="C2203">
        <v>40.625</v>
      </c>
    </row>
    <row r="2204" spans="1:3">
      <c r="A2204" t="s">
        <v>15994</v>
      </c>
      <c r="B2204">
        <v>62825</v>
      </c>
      <c r="C2204">
        <v>62.887886047363281</v>
      </c>
    </row>
    <row r="2205" spans="1:3">
      <c r="A2205" t="s">
        <v>15995</v>
      </c>
      <c r="B2205">
        <v>29075</v>
      </c>
      <c r="C2205">
        <v>64.899551391601563</v>
      </c>
    </row>
    <row r="2206" spans="1:3">
      <c r="A2206" t="s">
        <v>15996</v>
      </c>
      <c r="B2206">
        <v>33750</v>
      </c>
      <c r="C2206">
        <v>61.252269744873047</v>
      </c>
    </row>
    <row r="2207" spans="1:3">
      <c r="A2207" t="s">
        <v>15997</v>
      </c>
      <c r="B2207">
        <v>65275</v>
      </c>
      <c r="C2207">
        <v>68.065696716308594</v>
      </c>
    </row>
    <row r="2208" spans="1:3">
      <c r="A2208" t="s">
        <v>15998</v>
      </c>
      <c r="B2208">
        <v>30225</v>
      </c>
      <c r="C2208">
        <v>71.793350219726563</v>
      </c>
    </row>
    <row r="2209" spans="1:3">
      <c r="A2209" t="s">
        <v>15999</v>
      </c>
      <c r="B2209">
        <v>35050</v>
      </c>
      <c r="C2209">
        <v>65.148696899414063</v>
      </c>
    </row>
    <row r="2210" spans="1:3">
      <c r="A2210" t="s">
        <v>16000</v>
      </c>
      <c r="B2210">
        <v>71225</v>
      </c>
      <c r="C2210">
        <v>67.256843566894531</v>
      </c>
    </row>
    <row r="2211" spans="1:3">
      <c r="A2211" t="s">
        <v>16001</v>
      </c>
      <c r="B2211">
        <v>33150</v>
      </c>
      <c r="C2211">
        <v>69.0625</v>
      </c>
    </row>
    <row r="2212" spans="1:3">
      <c r="A2212" t="s">
        <v>16002</v>
      </c>
      <c r="B2212">
        <v>38075</v>
      </c>
      <c r="C2212">
        <v>65.759933471679688</v>
      </c>
    </row>
    <row r="2213" spans="1:3">
      <c r="A2213" t="s">
        <v>16003</v>
      </c>
      <c r="B2213">
        <v>41525</v>
      </c>
      <c r="C2213">
        <v>99.580337524414063</v>
      </c>
    </row>
    <row r="2214" spans="1:3">
      <c r="A2214" t="s">
        <v>16004</v>
      </c>
      <c r="B2214">
        <v>19550</v>
      </c>
      <c r="C2214">
        <v>99.238578796386719</v>
      </c>
    </row>
    <row r="2215" spans="1:3">
      <c r="A2215" t="s">
        <v>16005</v>
      </c>
      <c r="B2215">
        <v>21975</v>
      </c>
      <c r="C2215">
        <v>99.886360168457031</v>
      </c>
    </row>
    <row r="2216" spans="1:3">
      <c r="A2216" t="s">
        <v>16006</v>
      </c>
      <c r="B2216">
        <v>70300</v>
      </c>
      <c r="C2216">
        <v>58.779262542724609</v>
      </c>
    </row>
    <row r="2217" spans="1:3">
      <c r="A2217" t="s">
        <v>16007</v>
      </c>
      <c r="B2217">
        <v>32700</v>
      </c>
      <c r="C2217">
        <v>62.404579162597656</v>
      </c>
    </row>
    <row r="2218" spans="1:3">
      <c r="A2218" t="s">
        <v>16008</v>
      </c>
      <c r="B2218">
        <v>37600</v>
      </c>
      <c r="C2218">
        <v>55.952381134033203</v>
      </c>
    </row>
    <row r="2219" spans="1:3">
      <c r="A2219" t="s">
        <v>16009</v>
      </c>
      <c r="B2219">
        <v>70600</v>
      </c>
      <c r="C2219">
        <v>58.882400512695313</v>
      </c>
    </row>
    <row r="2220" spans="1:3">
      <c r="A2220" t="s">
        <v>16010</v>
      </c>
      <c r="B2220">
        <v>33000</v>
      </c>
      <c r="C2220">
        <v>62.618595123291016</v>
      </c>
    </row>
    <row r="2221" spans="1:3">
      <c r="A2221" t="s">
        <v>16011</v>
      </c>
      <c r="B2221">
        <v>37600</v>
      </c>
      <c r="C2221">
        <v>55.952381134033203</v>
      </c>
    </row>
    <row r="2222" spans="1:3">
      <c r="A2222" t="s">
        <v>16012</v>
      </c>
      <c r="B2222">
        <v>71575</v>
      </c>
      <c r="C2222">
        <v>59.250827789306641</v>
      </c>
    </row>
    <row r="2223" spans="1:3">
      <c r="A2223" t="s">
        <v>16013</v>
      </c>
      <c r="B2223">
        <v>33875</v>
      </c>
      <c r="C2223">
        <v>63.317756652832031</v>
      </c>
    </row>
    <row r="2224" spans="1:3">
      <c r="A2224" t="s">
        <v>16014</v>
      </c>
      <c r="B2224">
        <v>37700</v>
      </c>
      <c r="C2224">
        <v>56.017829895019531</v>
      </c>
    </row>
    <row r="2225" spans="1:3">
      <c r="A2225" t="s">
        <v>16015</v>
      </c>
      <c r="B2225">
        <v>68700</v>
      </c>
      <c r="C2225">
        <v>58.220340728759766</v>
      </c>
    </row>
    <row r="2226" spans="1:3">
      <c r="A2226" t="s">
        <v>16016</v>
      </c>
      <c r="B2226">
        <v>32400</v>
      </c>
      <c r="C2226">
        <v>62.188098907470703</v>
      </c>
    </row>
    <row r="2227" spans="1:3">
      <c r="A2227" t="s">
        <v>16017</v>
      </c>
      <c r="B2227">
        <v>36300</v>
      </c>
      <c r="C2227">
        <v>55.083457946777344</v>
      </c>
    </row>
    <row r="2228" spans="1:3">
      <c r="A2228" t="s">
        <v>16018</v>
      </c>
      <c r="B2228">
        <v>39075</v>
      </c>
      <c r="C2228">
        <v>44.252548217773438</v>
      </c>
    </row>
    <row r="2229" spans="1:3">
      <c r="A2229" t="s">
        <v>16019</v>
      </c>
      <c r="B2229">
        <v>18275</v>
      </c>
      <c r="C2229">
        <v>48.218997955322266</v>
      </c>
    </row>
    <row r="2230" spans="1:3">
      <c r="A2230" t="s">
        <v>16020</v>
      </c>
      <c r="B2230">
        <v>20800</v>
      </c>
      <c r="C2230">
        <v>41.269840240478516</v>
      </c>
    </row>
    <row r="2231" spans="1:3">
      <c r="A2231" t="s">
        <v>16021</v>
      </c>
      <c r="B2231">
        <v>64100</v>
      </c>
      <c r="C2231">
        <v>64.164161682128906</v>
      </c>
    </row>
    <row r="2232" spans="1:3">
      <c r="A2232" t="s">
        <v>16022</v>
      </c>
      <c r="B2232">
        <v>30050</v>
      </c>
      <c r="C2232">
        <v>67.075889587402344</v>
      </c>
    </row>
    <row r="2233" spans="1:3">
      <c r="A2233" t="s">
        <v>16023</v>
      </c>
      <c r="B2233">
        <v>34050</v>
      </c>
      <c r="C2233">
        <v>61.796733856201172</v>
      </c>
    </row>
    <row r="2234" spans="1:3">
      <c r="A2234" t="s">
        <v>16024</v>
      </c>
      <c r="B2234">
        <v>65850</v>
      </c>
      <c r="C2234">
        <v>68.665275573730469</v>
      </c>
    </row>
    <row r="2235" spans="1:3">
      <c r="A2235" t="s">
        <v>16025</v>
      </c>
      <c r="B2235">
        <v>30800</v>
      </c>
      <c r="C2235">
        <v>73.159141540527344</v>
      </c>
    </row>
    <row r="2236" spans="1:3">
      <c r="A2236" t="s">
        <v>16026</v>
      </c>
      <c r="B2236">
        <v>35050</v>
      </c>
      <c r="C2236">
        <v>65.148696899414063</v>
      </c>
    </row>
    <row r="2237" spans="1:3">
      <c r="A2237" t="s">
        <v>16027</v>
      </c>
      <c r="B2237">
        <v>73075</v>
      </c>
      <c r="C2237">
        <v>69.003776550292969</v>
      </c>
    </row>
    <row r="2238" spans="1:3">
      <c r="A2238" t="s">
        <v>16028</v>
      </c>
      <c r="B2238">
        <v>34575</v>
      </c>
      <c r="C2238">
        <v>72.03125</v>
      </c>
    </row>
    <row r="2239" spans="1:3">
      <c r="A2239" t="s">
        <v>16029</v>
      </c>
      <c r="B2239">
        <v>38500</v>
      </c>
      <c r="C2239">
        <v>66.49395751953125</v>
      </c>
    </row>
    <row r="2240" spans="1:3">
      <c r="A2240" t="s">
        <v>16030</v>
      </c>
      <c r="B2240">
        <v>41625</v>
      </c>
      <c r="C2240">
        <v>99.820144653320313</v>
      </c>
    </row>
    <row r="2241" spans="1:3">
      <c r="A2241" t="s">
        <v>16031</v>
      </c>
      <c r="B2241">
        <v>19625</v>
      </c>
      <c r="C2241">
        <v>99.619285583496094</v>
      </c>
    </row>
    <row r="2242" spans="1:3">
      <c r="A2242" t="s">
        <v>16032</v>
      </c>
      <c r="B2242">
        <v>22000</v>
      </c>
      <c r="C2242">
        <v>100</v>
      </c>
    </row>
    <row r="2243" spans="1:3">
      <c r="A2243" t="s">
        <v>16033</v>
      </c>
      <c r="B2243">
        <v>86350</v>
      </c>
      <c r="C2243">
        <v>72.198997497558594</v>
      </c>
    </row>
    <row r="2244" spans="1:3">
      <c r="A2244" t="s">
        <v>16034</v>
      </c>
      <c r="B2244">
        <v>39275</v>
      </c>
      <c r="C2244">
        <v>74.952293395996094</v>
      </c>
    </row>
    <row r="2245" spans="1:3">
      <c r="A2245" t="s">
        <v>16035</v>
      </c>
      <c r="B2245">
        <v>47075</v>
      </c>
      <c r="C2245">
        <v>70.052085876464844</v>
      </c>
    </row>
    <row r="2246" spans="1:3">
      <c r="A2246" t="s">
        <v>16036</v>
      </c>
      <c r="B2246">
        <v>86650</v>
      </c>
      <c r="C2246">
        <v>72.2685546875</v>
      </c>
    </row>
    <row r="2247" spans="1:3">
      <c r="A2247" t="s">
        <v>16037</v>
      </c>
      <c r="B2247">
        <v>39575</v>
      </c>
      <c r="C2247">
        <v>75.094879150390625</v>
      </c>
    </row>
    <row r="2248" spans="1:3">
      <c r="A2248" t="s">
        <v>16038</v>
      </c>
      <c r="B2248">
        <v>47075</v>
      </c>
      <c r="C2248">
        <v>70.052085876464844</v>
      </c>
    </row>
    <row r="2249" spans="1:3">
      <c r="A2249" t="s">
        <v>16039</v>
      </c>
      <c r="B2249">
        <v>87550</v>
      </c>
      <c r="C2249">
        <v>72.475166320800781</v>
      </c>
    </row>
    <row r="2250" spans="1:3">
      <c r="A2250" t="s">
        <v>16040</v>
      </c>
      <c r="B2250">
        <v>40375</v>
      </c>
      <c r="C2250">
        <v>75.467292785644531</v>
      </c>
    </row>
    <row r="2251" spans="1:3">
      <c r="A2251" t="s">
        <v>16041</v>
      </c>
      <c r="B2251">
        <v>47175</v>
      </c>
      <c r="C2251">
        <v>70.096580505371094</v>
      </c>
    </row>
    <row r="2252" spans="1:3">
      <c r="A2252" t="s">
        <v>16042</v>
      </c>
      <c r="B2252">
        <v>84750</v>
      </c>
      <c r="C2252">
        <v>71.822036743164063</v>
      </c>
    </row>
    <row r="2253" spans="1:3">
      <c r="A2253" t="s">
        <v>16043</v>
      </c>
      <c r="B2253">
        <v>38975</v>
      </c>
      <c r="C2253">
        <v>74.808059692382813</v>
      </c>
    </row>
    <row r="2254" spans="1:3">
      <c r="A2254" t="s">
        <v>16044</v>
      </c>
      <c r="B2254">
        <v>45775</v>
      </c>
      <c r="C2254">
        <v>69.4613037109375</v>
      </c>
    </row>
    <row r="2255" spans="1:3">
      <c r="A2255" t="s">
        <v>16045</v>
      </c>
      <c r="B2255">
        <v>55050</v>
      </c>
      <c r="C2255">
        <v>62.344280242919922</v>
      </c>
    </row>
    <row r="2256" spans="1:3">
      <c r="A2256" t="s">
        <v>16046</v>
      </c>
      <c r="B2256">
        <v>24775</v>
      </c>
      <c r="C2256">
        <v>65.369392395019531</v>
      </c>
    </row>
    <row r="2257" spans="1:3">
      <c r="A2257" t="s">
        <v>16047</v>
      </c>
      <c r="B2257">
        <v>30275</v>
      </c>
      <c r="C2257">
        <v>60.069442749023438</v>
      </c>
    </row>
    <row r="2258" spans="1:3">
      <c r="A2258" t="s">
        <v>16048</v>
      </c>
      <c r="B2258">
        <v>76425</v>
      </c>
      <c r="C2258">
        <v>76.501502990722656</v>
      </c>
    </row>
    <row r="2259" spans="1:3">
      <c r="A2259" t="s">
        <v>16049</v>
      </c>
      <c r="B2259">
        <v>35475</v>
      </c>
      <c r="C2259">
        <v>79.185264587402344</v>
      </c>
    </row>
    <row r="2260" spans="1:3">
      <c r="A2260" t="s">
        <v>16050</v>
      </c>
      <c r="B2260">
        <v>40950</v>
      </c>
      <c r="C2260">
        <v>74.319419860839844</v>
      </c>
    </row>
    <row r="2261" spans="1:3">
      <c r="A2261" t="s">
        <v>16051</v>
      </c>
      <c r="B2261">
        <v>74950</v>
      </c>
      <c r="C2261">
        <v>78.154327392578125</v>
      </c>
    </row>
    <row r="2262" spans="1:3">
      <c r="A2262" t="s">
        <v>16052</v>
      </c>
      <c r="B2262">
        <v>34375</v>
      </c>
      <c r="C2262">
        <v>81.650833129882813</v>
      </c>
    </row>
    <row r="2263" spans="1:3">
      <c r="A2263" t="s">
        <v>16053</v>
      </c>
      <c r="B2263">
        <v>40575</v>
      </c>
      <c r="C2263">
        <v>75.418212890625</v>
      </c>
    </row>
    <row r="2264" spans="1:3">
      <c r="A2264" t="s">
        <v>16054</v>
      </c>
      <c r="B2264">
        <v>83825</v>
      </c>
      <c r="C2264">
        <v>79.154861450195313</v>
      </c>
    </row>
    <row r="2265" spans="1:3">
      <c r="A2265" t="s">
        <v>16055</v>
      </c>
      <c r="B2265">
        <v>38800</v>
      </c>
      <c r="C2265">
        <v>80.833335876464844</v>
      </c>
    </row>
    <row r="2266" spans="1:3">
      <c r="A2266" t="s">
        <v>16056</v>
      </c>
      <c r="B2266">
        <v>45025</v>
      </c>
      <c r="C2266">
        <v>77.763381958007813</v>
      </c>
    </row>
    <row r="2267" spans="1:3">
      <c r="A2267" t="s">
        <v>16057</v>
      </c>
      <c r="B2267">
        <v>41700</v>
      </c>
      <c r="C2267">
        <v>100</v>
      </c>
    </row>
    <row r="2268" spans="1:3">
      <c r="A2268" t="s">
        <v>16058</v>
      </c>
      <c r="B2268">
        <v>19700</v>
      </c>
      <c r="C2268">
        <v>100</v>
      </c>
    </row>
    <row r="2269" spans="1:3">
      <c r="A2269" t="s">
        <v>16059</v>
      </c>
      <c r="B2269">
        <v>22000</v>
      </c>
      <c r="C2269">
        <v>100</v>
      </c>
    </row>
    <row r="2270" spans="1:3">
      <c r="A2270" t="s">
        <v>16060</v>
      </c>
      <c r="B2270">
        <v>91725</v>
      </c>
      <c r="C2270">
        <v>76.693145751953125</v>
      </c>
    </row>
    <row r="2271" spans="1:3">
      <c r="A2271" t="s">
        <v>16061</v>
      </c>
      <c r="B2271">
        <v>41800</v>
      </c>
      <c r="C2271">
        <v>79.77099609375</v>
      </c>
    </row>
    <row r="2272" spans="1:3">
      <c r="A2272" t="s">
        <v>16062</v>
      </c>
      <c r="B2272">
        <v>49925</v>
      </c>
      <c r="C2272">
        <v>74.29315185546875</v>
      </c>
    </row>
    <row r="2273" spans="1:3">
      <c r="A2273" t="s">
        <v>16063</v>
      </c>
      <c r="B2273">
        <v>92025</v>
      </c>
      <c r="C2273">
        <v>76.751457214355469</v>
      </c>
    </row>
    <row r="2274" spans="1:3">
      <c r="A2274" t="s">
        <v>16064</v>
      </c>
      <c r="B2274">
        <v>42100</v>
      </c>
      <c r="C2274">
        <v>79.886146545410156</v>
      </c>
    </row>
    <row r="2275" spans="1:3">
      <c r="A2275" t="s">
        <v>16065</v>
      </c>
      <c r="B2275">
        <v>49925</v>
      </c>
      <c r="C2275">
        <v>74.29315185546875</v>
      </c>
    </row>
    <row r="2276" spans="1:3">
      <c r="A2276" t="s">
        <v>16066</v>
      </c>
      <c r="B2276">
        <v>92925</v>
      </c>
      <c r="C2276">
        <v>76.924667358398438</v>
      </c>
    </row>
    <row r="2277" spans="1:3">
      <c r="A2277" t="s">
        <v>16067</v>
      </c>
      <c r="B2277">
        <v>42900</v>
      </c>
      <c r="C2277">
        <v>80.186912536621094</v>
      </c>
    </row>
    <row r="2278" spans="1:3">
      <c r="A2278" t="s">
        <v>16068</v>
      </c>
      <c r="B2278">
        <v>50025</v>
      </c>
      <c r="C2278">
        <v>74.331352233886719</v>
      </c>
    </row>
    <row r="2279" spans="1:3">
      <c r="A2279" t="s">
        <v>16069</v>
      </c>
      <c r="B2279">
        <v>90125</v>
      </c>
      <c r="C2279">
        <v>76.377120971679688</v>
      </c>
    </row>
    <row r="2280" spans="1:3">
      <c r="A2280" t="s">
        <v>16070</v>
      </c>
      <c r="B2280">
        <v>41500</v>
      </c>
      <c r="C2280">
        <v>79.654510498046875</v>
      </c>
    </row>
    <row r="2281" spans="1:3">
      <c r="A2281" t="s">
        <v>16071</v>
      </c>
      <c r="B2281">
        <v>48625</v>
      </c>
      <c r="C2281">
        <v>73.786041259765625</v>
      </c>
    </row>
    <row r="2282" spans="1:3">
      <c r="A2282" t="s">
        <v>16072</v>
      </c>
      <c r="B2282">
        <v>60425</v>
      </c>
      <c r="C2282">
        <v>68.431480407714844</v>
      </c>
    </row>
    <row r="2283" spans="1:3">
      <c r="A2283" t="s">
        <v>16073</v>
      </c>
      <c r="B2283">
        <v>27300</v>
      </c>
      <c r="C2283">
        <v>72.031661987304688</v>
      </c>
    </row>
    <row r="2284" spans="1:3">
      <c r="A2284" t="s">
        <v>16074</v>
      </c>
      <c r="B2284">
        <v>33125</v>
      </c>
      <c r="C2284">
        <v>65.724205017089844</v>
      </c>
    </row>
    <row r="2285" spans="1:3">
      <c r="A2285" t="s">
        <v>16075</v>
      </c>
      <c r="B2285">
        <v>79500</v>
      </c>
      <c r="C2285">
        <v>79.579582214355469</v>
      </c>
    </row>
    <row r="2286" spans="1:3">
      <c r="A2286" t="s">
        <v>16076</v>
      </c>
      <c r="B2286">
        <v>36925</v>
      </c>
      <c r="C2286">
        <v>82.421875</v>
      </c>
    </row>
    <row r="2287" spans="1:3">
      <c r="A2287" t="s">
        <v>16077</v>
      </c>
      <c r="B2287">
        <v>42575</v>
      </c>
      <c r="C2287">
        <v>77.268600463867188</v>
      </c>
    </row>
    <row r="2288" spans="1:3">
      <c r="A2288" t="s">
        <v>16078</v>
      </c>
      <c r="B2288">
        <v>78275</v>
      </c>
      <c r="C2288">
        <v>81.621482849121094</v>
      </c>
    </row>
    <row r="2289" spans="1:3">
      <c r="A2289" t="s">
        <v>16079</v>
      </c>
      <c r="B2289">
        <v>35850</v>
      </c>
      <c r="C2289">
        <v>85.154396057128906</v>
      </c>
    </row>
    <row r="2290" spans="1:3">
      <c r="A2290" t="s">
        <v>16080</v>
      </c>
      <c r="B2290">
        <v>42425</v>
      </c>
      <c r="C2290">
        <v>78.856880187988281</v>
      </c>
    </row>
    <row r="2291" spans="1:3">
      <c r="A2291" t="s">
        <v>16081</v>
      </c>
      <c r="B2291">
        <v>88175</v>
      </c>
      <c r="C2291">
        <v>83.26251220703125</v>
      </c>
    </row>
    <row r="2292" spans="1:3">
      <c r="A2292" t="s">
        <v>16082</v>
      </c>
      <c r="B2292">
        <v>40925</v>
      </c>
      <c r="C2292">
        <v>85.260414123535156</v>
      </c>
    </row>
    <row r="2293" spans="1:3">
      <c r="A2293" t="s">
        <v>16083</v>
      </c>
      <c r="B2293">
        <v>47250</v>
      </c>
      <c r="C2293">
        <v>81.606216430664063</v>
      </c>
    </row>
    <row r="2294" spans="1:3">
      <c r="A2294" t="s">
        <v>16084</v>
      </c>
      <c r="B2294">
        <v>41700</v>
      </c>
      <c r="C2294">
        <v>100</v>
      </c>
    </row>
    <row r="2295" spans="1:3">
      <c r="A2295" t="s">
        <v>16085</v>
      </c>
      <c r="B2295">
        <v>19700</v>
      </c>
      <c r="C2295">
        <v>100</v>
      </c>
    </row>
    <row r="2296" spans="1:3">
      <c r="A2296" t="s">
        <v>16086</v>
      </c>
      <c r="B2296">
        <v>22000</v>
      </c>
      <c r="C2296">
        <v>100</v>
      </c>
    </row>
    <row r="2297" spans="1:3">
      <c r="A2297" t="s">
        <v>16087</v>
      </c>
      <c r="B2297">
        <v>113375</v>
      </c>
      <c r="C2297">
        <v>94.874473571777344</v>
      </c>
    </row>
    <row r="2298" spans="1:3">
      <c r="A2298" t="s">
        <v>16088</v>
      </c>
      <c r="B2298">
        <v>49975</v>
      </c>
      <c r="C2298">
        <v>95.554496765136719</v>
      </c>
    </row>
    <row r="2299" spans="1:3">
      <c r="A2299" t="s">
        <v>16089</v>
      </c>
      <c r="B2299">
        <v>63400</v>
      </c>
      <c r="C2299">
        <v>94.345237731933594</v>
      </c>
    </row>
    <row r="2300" spans="1:3">
      <c r="A2300" t="s">
        <v>16090</v>
      </c>
      <c r="B2300">
        <v>113675</v>
      </c>
      <c r="C2300">
        <v>94.887313842773438</v>
      </c>
    </row>
    <row r="2301" spans="1:3">
      <c r="A2301" t="s">
        <v>16091</v>
      </c>
      <c r="B2301">
        <v>50275</v>
      </c>
      <c r="C2301">
        <v>95.579849243164063</v>
      </c>
    </row>
    <row r="2302" spans="1:3">
      <c r="A2302" t="s">
        <v>16092</v>
      </c>
      <c r="B2302">
        <v>63400</v>
      </c>
      <c r="C2302">
        <v>94.345237731933594</v>
      </c>
    </row>
    <row r="2303" spans="1:3">
      <c r="A2303" t="s">
        <v>16093</v>
      </c>
      <c r="B2303">
        <v>114575</v>
      </c>
      <c r="C2303">
        <v>94.925437927246094</v>
      </c>
    </row>
    <row r="2304" spans="1:3">
      <c r="A2304" t="s">
        <v>16094</v>
      </c>
      <c r="B2304">
        <v>51075</v>
      </c>
      <c r="C2304">
        <v>95.646064758300781</v>
      </c>
    </row>
    <row r="2305" spans="1:3">
      <c r="A2305" t="s">
        <v>16095</v>
      </c>
      <c r="B2305">
        <v>63500</v>
      </c>
      <c r="C2305">
        <v>94.3536376953125</v>
      </c>
    </row>
    <row r="2306" spans="1:3">
      <c r="A2306" t="s">
        <v>16096</v>
      </c>
      <c r="B2306">
        <v>111775</v>
      </c>
      <c r="C2306">
        <v>94.804916381835938</v>
      </c>
    </row>
    <row r="2307" spans="1:3">
      <c r="A2307" t="s">
        <v>16097</v>
      </c>
      <c r="B2307">
        <v>49675</v>
      </c>
      <c r="C2307">
        <v>95.528846740722656</v>
      </c>
    </row>
    <row r="2308" spans="1:3">
      <c r="A2308" t="s">
        <v>16098</v>
      </c>
      <c r="B2308">
        <v>62100</v>
      </c>
      <c r="C2308">
        <v>94.233688354492188</v>
      </c>
    </row>
    <row r="2309" spans="1:3">
      <c r="A2309" t="s">
        <v>16099</v>
      </c>
      <c r="B2309">
        <v>82075</v>
      </c>
      <c r="C2309">
        <v>93.055557250976563</v>
      </c>
    </row>
    <row r="2310" spans="1:3">
      <c r="A2310" t="s">
        <v>16100</v>
      </c>
      <c r="B2310">
        <v>35475</v>
      </c>
      <c r="C2310">
        <v>93.849205017089844</v>
      </c>
    </row>
    <row r="2311" spans="1:3">
      <c r="A2311" t="s">
        <v>16101</v>
      </c>
      <c r="B2311">
        <v>46600</v>
      </c>
      <c r="C2311">
        <v>92.460319519042969</v>
      </c>
    </row>
    <row r="2312" spans="1:3">
      <c r="A2312" t="s">
        <v>16102</v>
      </c>
      <c r="B2312">
        <v>95300</v>
      </c>
      <c r="C2312">
        <v>95.490982055664063</v>
      </c>
    </row>
    <row r="2313" spans="1:3">
      <c r="A2313" t="s">
        <v>16103</v>
      </c>
      <c r="B2313">
        <v>43050</v>
      </c>
      <c r="C2313">
        <v>96.308723449707031</v>
      </c>
    </row>
    <row r="2314" spans="1:3">
      <c r="A2314" t="s">
        <v>16104</v>
      </c>
      <c r="B2314">
        <v>52250</v>
      </c>
      <c r="C2314">
        <v>94.827583312988281</v>
      </c>
    </row>
    <row r="2315" spans="1:3">
      <c r="A2315" t="s">
        <v>16105</v>
      </c>
      <c r="B2315">
        <v>91725</v>
      </c>
      <c r="C2315">
        <v>95.646507263183594</v>
      </c>
    </row>
    <row r="2316" spans="1:3">
      <c r="A2316" t="s">
        <v>16106</v>
      </c>
      <c r="B2316">
        <v>40675</v>
      </c>
      <c r="C2316">
        <v>96.615203857421875</v>
      </c>
    </row>
    <row r="2317" spans="1:3">
      <c r="A2317" t="s">
        <v>16107</v>
      </c>
      <c r="B2317">
        <v>51050</v>
      </c>
      <c r="C2317">
        <v>94.888473510742188</v>
      </c>
    </row>
    <row r="2318" spans="1:3">
      <c r="A2318" t="s">
        <v>16108</v>
      </c>
      <c r="B2318">
        <v>102225</v>
      </c>
      <c r="C2318">
        <v>96.620979309082031</v>
      </c>
    </row>
    <row r="2319" spans="1:3">
      <c r="A2319" t="s">
        <v>16109</v>
      </c>
      <c r="B2319">
        <v>46325</v>
      </c>
      <c r="C2319">
        <v>96.711898803710938</v>
      </c>
    </row>
    <row r="2320" spans="1:3">
      <c r="A2320" t="s">
        <v>16110</v>
      </c>
      <c r="B2320">
        <v>55900</v>
      </c>
      <c r="C2320">
        <v>96.545768737792969</v>
      </c>
    </row>
    <row r="2321" spans="1:3">
      <c r="A2321" t="s">
        <v>16111</v>
      </c>
      <c r="B2321">
        <v>41700</v>
      </c>
      <c r="C2321">
        <v>100</v>
      </c>
    </row>
    <row r="2322" spans="1:3">
      <c r="A2322" t="s">
        <v>16112</v>
      </c>
      <c r="B2322">
        <v>19700</v>
      </c>
      <c r="C2322">
        <v>100</v>
      </c>
    </row>
    <row r="2323" spans="1:3">
      <c r="A2323" t="s">
        <v>16113</v>
      </c>
      <c r="B2323">
        <v>22000</v>
      </c>
      <c r="C2323">
        <v>100</v>
      </c>
    </row>
    <row r="2324" spans="1:3">
      <c r="A2324" t="s">
        <v>16114</v>
      </c>
      <c r="B2324">
        <v>114550</v>
      </c>
      <c r="C2324">
        <v>95.777595520019531</v>
      </c>
    </row>
    <row r="2325" spans="1:3">
      <c r="A2325" t="s">
        <v>16115</v>
      </c>
      <c r="B2325">
        <v>50375</v>
      </c>
      <c r="C2325">
        <v>96.135498046875</v>
      </c>
    </row>
    <row r="2326" spans="1:3">
      <c r="A2326" t="s">
        <v>16116</v>
      </c>
      <c r="B2326">
        <v>64175</v>
      </c>
      <c r="C2326">
        <v>95.498512268066406</v>
      </c>
    </row>
    <row r="2327" spans="1:3">
      <c r="A2327" t="s">
        <v>16117</v>
      </c>
      <c r="B2327">
        <v>114850</v>
      </c>
      <c r="C2327">
        <v>95.788154602050781</v>
      </c>
    </row>
    <row r="2328" spans="1:3">
      <c r="A2328" t="s">
        <v>16118</v>
      </c>
      <c r="B2328">
        <v>50675</v>
      </c>
      <c r="C2328">
        <v>96.157493591308594</v>
      </c>
    </row>
    <row r="2329" spans="1:3">
      <c r="A2329" t="s">
        <v>16119</v>
      </c>
      <c r="B2329">
        <v>64175</v>
      </c>
      <c r="C2329">
        <v>95.498512268066406</v>
      </c>
    </row>
    <row r="2330" spans="1:3">
      <c r="A2330" t="s">
        <v>16120</v>
      </c>
      <c r="B2330">
        <v>115750</v>
      </c>
      <c r="C2330">
        <v>95.819534301757813</v>
      </c>
    </row>
    <row r="2331" spans="1:3">
      <c r="A2331" t="s">
        <v>16121</v>
      </c>
      <c r="B2331">
        <v>51475</v>
      </c>
      <c r="C2331">
        <v>96.214950561523438</v>
      </c>
    </row>
    <row r="2332" spans="1:3">
      <c r="A2332" t="s">
        <v>16122</v>
      </c>
      <c r="B2332">
        <v>64275</v>
      </c>
      <c r="C2332">
        <v>95.505203247070313</v>
      </c>
    </row>
    <row r="2333" spans="1:3">
      <c r="A2333" t="s">
        <v>16123</v>
      </c>
      <c r="B2333">
        <v>112950</v>
      </c>
      <c r="C2333">
        <v>95.7203369140625</v>
      </c>
    </row>
    <row r="2334" spans="1:3">
      <c r="A2334" t="s">
        <v>16124</v>
      </c>
      <c r="B2334">
        <v>50075</v>
      </c>
      <c r="C2334">
        <v>96.113243103027344</v>
      </c>
    </row>
    <row r="2335" spans="1:3">
      <c r="A2335" t="s">
        <v>16125</v>
      </c>
      <c r="B2335">
        <v>62875</v>
      </c>
      <c r="C2335">
        <v>95.409713745117188</v>
      </c>
    </row>
    <row r="2336" spans="1:3">
      <c r="A2336" t="s">
        <v>16126</v>
      </c>
      <c r="B2336">
        <v>83250</v>
      </c>
      <c r="C2336">
        <v>94.280860900878906</v>
      </c>
    </row>
    <row r="2337" spans="1:3">
      <c r="A2337" t="s">
        <v>16127</v>
      </c>
      <c r="B2337">
        <v>35875</v>
      </c>
      <c r="C2337">
        <v>94.656990051269531</v>
      </c>
    </row>
    <row r="2338" spans="1:3">
      <c r="A2338" t="s">
        <v>16128</v>
      </c>
      <c r="B2338">
        <v>47375</v>
      </c>
      <c r="C2338">
        <v>93.998016357421875</v>
      </c>
    </row>
    <row r="2339" spans="1:3">
      <c r="A2339" t="s">
        <v>16129</v>
      </c>
      <c r="B2339">
        <v>96175</v>
      </c>
      <c r="C2339">
        <v>96.271270751953125</v>
      </c>
    </row>
    <row r="2340" spans="1:3">
      <c r="A2340" t="s">
        <v>16130</v>
      </c>
      <c r="B2340">
        <v>43325</v>
      </c>
      <c r="C2340">
        <v>96.707588195800781</v>
      </c>
    </row>
    <row r="2341" spans="1:3">
      <c r="A2341" t="s">
        <v>16131</v>
      </c>
      <c r="B2341">
        <v>52850</v>
      </c>
      <c r="C2341">
        <v>95.916519165039063</v>
      </c>
    </row>
    <row r="2342" spans="1:3">
      <c r="A2342" t="s">
        <v>16132</v>
      </c>
      <c r="B2342">
        <v>92400</v>
      </c>
      <c r="C2342">
        <v>96.350364685058594</v>
      </c>
    </row>
    <row r="2343" spans="1:3">
      <c r="A2343" t="s">
        <v>16133</v>
      </c>
      <c r="B2343">
        <v>40825</v>
      </c>
      <c r="C2343">
        <v>96.97149658203125</v>
      </c>
    </row>
    <row r="2344" spans="1:3">
      <c r="A2344" t="s">
        <v>16134</v>
      </c>
      <c r="B2344">
        <v>51575</v>
      </c>
      <c r="C2344">
        <v>95.864311218261719</v>
      </c>
    </row>
    <row r="2345" spans="1:3">
      <c r="A2345" t="s">
        <v>16135</v>
      </c>
      <c r="B2345">
        <v>103025</v>
      </c>
      <c r="C2345">
        <v>97.285171508789063</v>
      </c>
    </row>
    <row r="2346" spans="1:3">
      <c r="A2346" t="s">
        <v>16136</v>
      </c>
      <c r="B2346">
        <v>46700</v>
      </c>
      <c r="C2346">
        <v>97.291664123535156</v>
      </c>
    </row>
    <row r="2347" spans="1:3">
      <c r="A2347" t="s">
        <v>16137</v>
      </c>
      <c r="B2347">
        <v>56325</v>
      </c>
      <c r="C2347">
        <v>97.279792785644531</v>
      </c>
    </row>
    <row r="2348" spans="1:3">
      <c r="A2348" t="s">
        <v>16138</v>
      </c>
      <c r="B2348">
        <v>41700</v>
      </c>
      <c r="C2348">
        <v>100</v>
      </c>
    </row>
    <row r="2349" spans="1:3">
      <c r="A2349" t="s">
        <v>16139</v>
      </c>
      <c r="B2349">
        <v>19700</v>
      </c>
      <c r="C2349">
        <v>100</v>
      </c>
    </row>
    <row r="2350" spans="1:3">
      <c r="A2350" t="s">
        <v>16140</v>
      </c>
      <c r="B2350">
        <v>22000</v>
      </c>
      <c r="C2350">
        <v>100</v>
      </c>
    </row>
    <row r="2351" spans="1:3">
      <c r="A2351" t="s">
        <v>16141</v>
      </c>
      <c r="B2351">
        <v>110375</v>
      </c>
      <c r="C2351">
        <v>92.286788940429688</v>
      </c>
    </row>
    <row r="2352" spans="1:3">
      <c r="A2352" t="s">
        <v>16142</v>
      </c>
      <c r="B2352">
        <v>48350</v>
      </c>
      <c r="C2352">
        <v>92.27099609375</v>
      </c>
    </row>
    <row r="2353" spans="1:3">
      <c r="A2353" t="s">
        <v>16143</v>
      </c>
      <c r="B2353">
        <v>62025</v>
      </c>
      <c r="C2353">
        <v>92.299110412597656</v>
      </c>
    </row>
    <row r="2354" spans="1:3">
      <c r="A2354" t="s">
        <v>16144</v>
      </c>
      <c r="B2354">
        <v>110675</v>
      </c>
      <c r="C2354">
        <v>92.30609130859375</v>
      </c>
    </row>
    <row r="2355" spans="1:3">
      <c r="A2355" t="s">
        <v>16145</v>
      </c>
      <c r="B2355">
        <v>48650</v>
      </c>
      <c r="C2355">
        <v>92.314987182617188</v>
      </c>
    </row>
    <row r="2356" spans="1:3">
      <c r="A2356" t="s">
        <v>16146</v>
      </c>
      <c r="B2356">
        <v>62025</v>
      </c>
      <c r="C2356">
        <v>92.299110412597656</v>
      </c>
    </row>
    <row r="2357" spans="1:3">
      <c r="A2357" t="s">
        <v>16147</v>
      </c>
      <c r="B2357">
        <v>111575</v>
      </c>
      <c r="C2357">
        <v>92.363410949707031</v>
      </c>
    </row>
    <row r="2358" spans="1:3">
      <c r="A2358" t="s">
        <v>16148</v>
      </c>
      <c r="B2358">
        <v>49450</v>
      </c>
      <c r="C2358">
        <v>92.429908752441406</v>
      </c>
    </row>
    <row r="2359" spans="1:3">
      <c r="A2359" t="s">
        <v>16149</v>
      </c>
      <c r="B2359">
        <v>62125</v>
      </c>
      <c r="C2359">
        <v>92.310546875</v>
      </c>
    </row>
    <row r="2360" spans="1:3">
      <c r="A2360" t="s">
        <v>16150</v>
      </c>
      <c r="B2360">
        <v>108775</v>
      </c>
      <c r="C2360">
        <v>92.182205200195313</v>
      </c>
    </row>
    <row r="2361" spans="1:3">
      <c r="A2361" t="s">
        <v>16151</v>
      </c>
      <c r="B2361">
        <v>48050</v>
      </c>
      <c r="C2361">
        <v>92.226486206054688</v>
      </c>
    </row>
    <row r="2362" spans="1:3">
      <c r="A2362" t="s">
        <v>16152</v>
      </c>
      <c r="B2362">
        <v>60725</v>
      </c>
      <c r="C2362">
        <v>92.147193908691406</v>
      </c>
    </row>
    <row r="2363" spans="1:3">
      <c r="A2363" t="s">
        <v>16153</v>
      </c>
      <c r="B2363">
        <v>79075</v>
      </c>
      <c r="C2363">
        <v>89.552658081054688</v>
      </c>
    </row>
    <row r="2364" spans="1:3">
      <c r="A2364" t="s">
        <v>16154</v>
      </c>
      <c r="B2364">
        <v>33850</v>
      </c>
      <c r="C2364">
        <v>89.313987731933594</v>
      </c>
    </row>
    <row r="2365" spans="1:3">
      <c r="A2365" t="s">
        <v>16155</v>
      </c>
      <c r="B2365">
        <v>45225</v>
      </c>
      <c r="C2365">
        <v>89.732139587402344</v>
      </c>
    </row>
    <row r="2366" spans="1:3">
      <c r="A2366" t="s">
        <v>16156</v>
      </c>
      <c r="B2366">
        <v>93050</v>
      </c>
      <c r="C2366">
        <v>93.143142700195313</v>
      </c>
    </row>
    <row r="2367" spans="1:3">
      <c r="A2367" t="s">
        <v>16157</v>
      </c>
      <c r="B2367">
        <v>41725</v>
      </c>
      <c r="C2367">
        <v>93.136161804199219</v>
      </c>
    </row>
    <row r="2368" spans="1:3">
      <c r="A2368" t="s">
        <v>16158</v>
      </c>
      <c r="B2368">
        <v>51325</v>
      </c>
      <c r="C2368">
        <v>93.148818969726563</v>
      </c>
    </row>
    <row r="2369" spans="1:3">
      <c r="A2369" t="s">
        <v>16159</v>
      </c>
      <c r="B2369">
        <v>89825</v>
      </c>
      <c r="C2369">
        <v>93.665275573730469</v>
      </c>
    </row>
    <row r="2370" spans="1:3">
      <c r="A2370" t="s">
        <v>16160</v>
      </c>
      <c r="B2370">
        <v>39675</v>
      </c>
      <c r="C2370">
        <v>94.239906311035156</v>
      </c>
    </row>
    <row r="2371" spans="1:3">
      <c r="A2371" t="s">
        <v>16161</v>
      </c>
      <c r="B2371">
        <v>50150</v>
      </c>
      <c r="C2371">
        <v>93.215614318847656</v>
      </c>
    </row>
    <row r="2372" spans="1:3">
      <c r="A2372" t="s">
        <v>16162</v>
      </c>
      <c r="B2372">
        <v>100375</v>
      </c>
      <c r="C2372">
        <v>94.782814025878906</v>
      </c>
    </row>
    <row r="2373" spans="1:3">
      <c r="A2373" t="s">
        <v>16163</v>
      </c>
      <c r="B2373">
        <v>45400</v>
      </c>
      <c r="C2373">
        <v>94.583335876464844</v>
      </c>
    </row>
    <row r="2374" spans="1:3">
      <c r="A2374" t="s">
        <v>16164</v>
      </c>
      <c r="B2374">
        <v>54975</v>
      </c>
      <c r="C2374">
        <v>94.948188781738281</v>
      </c>
    </row>
    <row r="2375" spans="1:3">
      <c r="A2375" t="s">
        <v>16165</v>
      </c>
      <c r="B2375">
        <v>41700</v>
      </c>
      <c r="C2375">
        <v>100</v>
      </c>
    </row>
    <row r="2376" spans="1:3">
      <c r="A2376" t="s">
        <v>16166</v>
      </c>
      <c r="B2376">
        <v>19700</v>
      </c>
      <c r="C2376">
        <v>100</v>
      </c>
    </row>
    <row r="2377" spans="1:3">
      <c r="A2377" t="s">
        <v>16167</v>
      </c>
      <c r="B2377">
        <v>22000</v>
      </c>
      <c r="C2377">
        <v>100</v>
      </c>
    </row>
    <row r="2378" spans="1:3">
      <c r="A2378" t="s">
        <v>16168</v>
      </c>
      <c r="B2378">
        <v>112975</v>
      </c>
      <c r="C2378">
        <v>94.460700988769531</v>
      </c>
    </row>
    <row r="2379" spans="1:3">
      <c r="A2379" t="s">
        <v>16169</v>
      </c>
      <c r="B2379">
        <v>49550</v>
      </c>
      <c r="C2379">
        <v>94.561065673828125</v>
      </c>
    </row>
    <row r="2380" spans="1:3">
      <c r="A2380" t="s">
        <v>16170</v>
      </c>
      <c r="B2380">
        <v>63425</v>
      </c>
      <c r="C2380">
        <v>94.382438659667969</v>
      </c>
    </row>
    <row r="2381" spans="1:3">
      <c r="A2381" t="s">
        <v>16171</v>
      </c>
      <c r="B2381">
        <v>113275</v>
      </c>
      <c r="C2381">
        <v>94.474563598632813</v>
      </c>
    </row>
    <row r="2382" spans="1:3">
      <c r="A2382" t="s">
        <v>16172</v>
      </c>
      <c r="B2382">
        <v>49850</v>
      </c>
      <c r="C2382">
        <v>94.592033386230469</v>
      </c>
    </row>
    <row r="2383" spans="1:3">
      <c r="A2383" t="s">
        <v>16173</v>
      </c>
      <c r="B2383">
        <v>63425</v>
      </c>
      <c r="C2383">
        <v>94.382438659667969</v>
      </c>
    </row>
    <row r="2384" spans="1:3">
      <c r="A2384" t="s">
        <v>16174</v>
      </c>
      <c r="B2384">
        <v>114175</v>
      </c>
      <c r="C2384">
        <v>94.515731811523438</v>
      </c>
    </row>
    <row r="2385" spans="1:3">
      <c r="A2385" t="s">
        <v>16175</v>
      </c>
      <c r="B2385">
        <v>50650</v>
      </c>
      <c r="C2385">
        <v>94.672897338867188</v>
      </c>
    </row>
    <row r="2386" spans="1:3">
      <c r="A2386" t="s">
        <v>16176</v>
      </c>
      <c r="B2386">
        <v>63525</v>
      </c>
      <c r="C2386">
        <v>94.390785217285156</v>
      </c>
    </row>
    <row r="2387" spans="1:3">
      <c r="A2387" t="s">
        <v>16177</v>
      </c>
      <c r="B2387">
        <v>111375</v>
      </c>
      <c r="C2387">
        <v>94.385589599609375</v>
      </c>
    </row>
    <row r="2388" spans="1:3">
      <c r="A2388" t="s">
        <v>16178</v>
      </c>
      <c r="B2388">
        <v>49250</v>
      </c>
      <c r="C2388">
        <v>94.529747009277344</v>
      </c>
    </row>
    <row r="2389" spans="1:3">
      <c r="A2389" t="s">
        <v>16179</v>
      </c>
      <c r="B2389">
        <v>62125</v>
      </c>
      <c r="C2389">
        <v>94.271621704101563</v>
      </c>
    </row>
    <row r="2390" spans="1:3">
      <c r="A2390" t="s">
        <v>16180</v>
      </c>
      <c r="B2390">
        <v>81675</v>
      </c>
      <c r="C2390">
        <v>92.497169494628906</v>
      </c>
    </row>
    <row r="2391" spans="1:3">
      <c r="A2391" t="s">
        <v>16181</v>
      </c>
      <c r="B2391">
        <v>35050</v>
      </c>
      <c r="C2391">
        <v>92.480209350585938</v>
      </c>
    </row>
    <row r="2392" spans="1:3">
      <c r="A2392" t="s">
        <v>16182</v>
      </c>
      <c r="B2392">
        <v>46625</v>
      </c>
      <c r="C2392">
        <v>92.509918212890625</v>
      </c>
    </row>
    <row r="2393" spans="1:3">
      <c r="A2393" t="s">
        <v>16183</v>
      </c>
      <c r="B2393">
        <v>95075</v>
      </c>
      <c r="C2393">
        <v>95.170173645019531</v>
      </c>
    </row>
    <row r="2394" spans="1:3">
      <c r="A2394" t="s">
        <v>16184</v>
      </c>
      <c r="B2394">
        <v>42600</v>
      </c>
      <c r="C2394">
        <v>95.089286804199219</v>
      </c>
    </row>
    <row r="2395" spans="1:3">
      <c r="A2395" t="s">
        <v>16185</v>
      </c>
      <c r="B2395">
        <v>52475</v>
      </c>
      <c r="C2395">
        <v>95.235931396484375</v>
      </c>
    </row>
    <row r="2396" spans="1:3">
      <c r="A2396" t="s">
        <v>16186</v>
      </c>
      <c r="B2396">
        <v>91450</v>
      </c>
      <c r="C2396">
        <v>95.359748840332031</v>
      </c>
    </row>
    <row r="2397" spans="1:3">
      <c r="A2397" t="s">
        <v>16187</v>
      </c>
      <c r="B2397">
        <v>40400</v>
      </c>
      <c r="C2397">
        <v>95.961997985839844</v>
      </c>
    </row>
    <row r="2398" spans="1:3">
      <c r="A2398" t="s">
        <v>16188</v>
      </c>
      <c r="B2398">
        <v>51050</v>
      </c>
      <c r="C2398">
        <v>94.888473510742188</v>
      </c>
    </row>
    <row r="2399" spans="1:3">
      <c r="A2399" t="s">
        <v>16189</v>
      </c>
      <c r="B2399">
        <v>101925</v>
      </c>
      <c r="C2399">
        <v>96.2464599609375</v>
      </c>
    </row>
    <row r="2400" spans="1:3">
      <c r="A2400" t="s">
        <v>16190</v>
      </c>
      <c r="B2400">
        <v>46200</v>
      </c>
      <c r="C2400">
        <v>96.25</v>
      </c>
    </row>
    <row r="2401" spans="1:3">
      <c r="A2401" t="s">
        <v>16191</v>
      </c>
      <c r="B2401">
        <v>55725</v>
      </c>
      <c r="C2401">
        <v>96.243522644042969</v>
      </c>
    </row>
    <row r="2402" spans="1:3">
      <c r="A2402" t="s">
        <v>16192</v>
      </c>
      <c r="B2402">
        <v>41700</v>
      </c>
      <c r="C2402">
        <v>100</v>
      </c>
    </row>
    <row r="2403" spans="1:3">
      <c r="A2403" t="s">
        <v>16193</v>
      </c>
      <c r="B2403">
        <v>19700</v>
      </c>
      <c r="C2403">
        <v>100</v>
      </c>
    </row>
    <row r="2404" spans="1:3">
      <c r="A2404" t="s">
        <v>16194</v>
      </c>
      <c r="B2404">
        <v>22000</v>
      </c>
      <c r="C2404">
        <v>100</v>
      </c>
    </row>
    <row r="2405" spans="1:3">
      <c r="A2405" t="s">
        <v>16195</v>
      </c>
      <c r="B2405">
        <v>101750</v>
      </c>
      <c r="C2405">
        <v>85.075248718261719</v>
      </c>
    </row>
    <row r="2406" spans="1:3">
      <c r="A2406" t="s">
        <v>16196</v>
      </c>
      <c r="B2406">
        <v>46400</v>
      </c>
      <c r="C2406">
        <v>88.54962158203125</v>
      </c>
    </row>
    <row r="2407" spans="1:3">
      <c r="A2407" t="s">
        <v>16197</v>
      </c>
      <c r="B2407">
        <v>55350</v>
      </c>
      <c r="C2407">
        <v>82.366073608398438</v>
      </c>
    </row>
    <row r="2408" spans="1:3">
      <c r="A2408" t="s">
        <v>16198</v>
      </c>
      <c r="B2408">
        <v>102050</v>
      </c>
      <c r="C2408">
        <v>85.112594604492188</v>
      </c>
    </row>
    <row r="2409" spans="1:3">
      <c r="A2409" t="s">
        <v>16199</v>
      </c>
      <c r="B2409">
        <v>46700</v>
      </c>
      <c r="C2409">
        <v>88.614799499511719</v>
      </c>
    </row>
    <row r="2410" spans="1:3">
      <c r="A2410" t="s">
        <v>16200</v>
      </c>
      <c r="B2410">
        <v>55350</v>
      </c>
      <c r="C2410">
        <v>82.366073608398438</v>
      </c>
    </row>
    <row r="2411" spans="1:3">
      <c r="A2411" t="s">
        <v>16201</v>
      </c>
      <c r="B2411">
        <v>102950</v>
      </c>
      <c r="C2411">
        <v>85.2235107421875</v>
      </c>
    </row>
    <row r="2412" spans="1:3">
      <c r="A2412" t="s">
        <v>16202</v>
      </c>
      <c r="B2412">
        <v>47500</v>
      </c>
      <c r="C2412">
        <v>88.785049438476563</v>
      </c>
    </row>
    <row r="2413" spans="1:3">
      <c r="A2413" t="s">
        <v>16203</v>
      </c>
      <c r="B2413">
        <v>55450</v>
      </c>
      <c r="C2413">
        <v>82.39227294921875</v>
      </c>
    </row>
    <row r="2414" spans="1:3">
      <c r="A2414" t="s">
        <v>16204</v>
      </c>
      <c r="B2414">
        <v>100150</v>
      </c>
      <c r="C2414">
        <v>84.872879028320313</v>
      </c>
    </row>
    <row r="2415" spans="1:3">
      <c r="A2415" t="s">
        <v>16205</v>
      </c>
      <c r="B2415">
        <v>46100</v>
      </c>
      <c r="C2415">
        <v>88.483688354492188</v>
      </c>
    </row>
    <row r="2416" spans="1:3">
      <c r="A2416" t="s">
        <v>16206</v>
      </c>
      <c r="B2416">
        <v>54050</v>
      </c>
      <c r="C2416">
        <v>82.018211364746094</v>
      </c>
    </row>
    <row r="2417" spans="1:3">
      <c r="A2417" t="s">
        <v>16207</v>
      </c>
      <c r="B2417">
        <v>70450</v>
      </c>
      <c r="C2417">
        <v>79.784828186035156</v>
      </c>
    </row>
    <row r="2418" spans="1:3">
      <c r="A2418" t="s">
        <v>16208</v>
      </c>
      <c r="B2418">
        <v>31900</v>
      </c>
      <c r="C2418">
        <v>84.168869018554688</v>
      </c>
    </row>
    <row r="2419" spans="1:3">
      <c r="A2419" t="s">
        <v>16209</v>
      </c>
      <c r="B2419">
        <v>38550</v>
      </c>
      <c r="C2419">
        <v>76.48809814453125</v>
      </c>
    </row>
    <row r="2420" spans="1:3">
      <c r="A2420" t="s">
        <v>16210</v>
      </c>
      <c r="B2420">
        <v>86525</v>
      </c>
      <c r="C2420">
        <v>86.611610412597656</v>
      </c>
    </row>
    <row r="2421" spans="1:3">
      <c r="A2421" t="s">
        <v>16211</v>
      </c>
      <c r="B2421">
        <v>40400</v>
      </c>
      <c r="C2421">
        <v>90.178573608398438</v>
      </c>
    </row>
    <row r="2422" spans="1:3">
      <c r="A2422" t="s">
        <v>16212</v>
      </c>
      <c r="B2422">
        <v>46125</v>
      </c>
      <c r="C2422">
        <v>83.711433410644531</v>
      </c>
    </row>
    <row r="2423" spans="1:3">
      <c r="A2423" t="s">
        <v>16213</v>
      </c>
      <c r="B2423">
        <v>84575</v>
      </c>
      <c r="C2423">
        <v>88.190826416015625</v>
      </c>
    </row>
    <row r="2424" spans="1:3">
      <c r="A2424" t="s">
        <v>16214</v>
      </c>
      <c r="B2424">
        <v>38650</v>
      </c>
      <c r="C2424">
        <v>91.805229187011719</v>
      </c>
    </row>
    <row r="2425" spans="1:3">
      <c r="A2425" t="s">
        <v>16215</v>
      </c>
      <c r="B2425">
        <v>45925</v>
      </c>
      <c r="C2425">
        <v>85.362457275390625</v>
      </c>
    </row>
    <row r="2426" spans="1:3">
      <c r="A2426" t="s">
        <v>16216</v>
      </c>
      <c r="B2426">
        <v>94900</v>
      </c>
      <c r="C2426">
        <v>89.612838745117188</v>
      </c>
    </row>
    <row r="2427" spans="1:3">
      <c r="A2427" t="s">
        <v>16217</v>
      </c>
      <c r="B2427">
        <v>43850</v>
      </c>
      <c r="C2427">
        <v>91.354164123535156</v>
      </c>
    </row>
    <row r="2428" spans="1:3">
      <c r="A2428" t="s">
        <v>16218</v>
      </c>
      <c r="B2428">
        <v>51050</v>
      </c>
      <c r="C2428">
        <v>88.169258117675781</v>
      </c>
    </row>
    <row r="2429" spans="1:3">
      <c r="A2429" t="s">
        <v>16219</v>
      </c>
      <c r="B2429">
        <v>41700</v>
      </c>
      <c r="C2429">
        <v>100</v>
      </c>
    </row>
    <row r="2430" spans="1:3">
      <c r="A2430" t="s">
        <v>16220</v>
      </c>
      <c r="B2430">
        <v>19700</v>
      </c>
      <c r="C2430">
        <v>100</v>
      </c>
    </row>
    <row r="2431" spans="1:3">
      <c r="A2431" t="s">
        <v>16221</v>
      </c>
      <c r="B2431">
        <v>22000</v>
      </c>
      <c r="C2431">
        <v>100</v>
      </c>
    </row>
    <row r="2432" spans="1:3">
      <c r="A2432" t="s">
        <v>16222</v>
      </c>
      <c r="B2432">
        <v>94650</v>
      </c>
      <c r="C2432">
        <v>79.1387939453125</v>
      </c>
    </row>
    <row r="2433" spans="1:3">
      <c r="A2433" t="s">
        <v>16223</v>
      </c>
      <c r="B2433">
        <v>42650</v>
      </c>
      <c r="C2433">
        <v>81.39312744140625</v>
      </c>
    </row>
    <row r="2434" spans="1:3">
      <c r="A2434" t="s">
        <v>16224</v>
      </c>
      <c r="B2434">
        <v>52000</v>
      </c>
      <c r="C2434">
        <v>77.380950927734375</v>
      </c>
    </row>
    <row r="2435" spans="1:3">
      <c r="A2435" t="s">
        <v>16225</v>
      </c>
      <c r="B2435">
        <v>94950</v>
      </c>
      <c r="C2435">
        <v>79.190994262695313</v>
      </c>
    </row>
    <row r="2436" spans="1:3">
      <c r="A2436" t="s">
        <v>16226</v>
      </c>
      <c r="B2436">
        <v>42950</v>
      </c>
      <c r="C2436">
        <v>81.499053955078125</v>
      </c>
    </row>
    <row r="2437" spans="1:3">
      <c r="A2437" t="s">
        <v>16227</v>
      </c>
      <c r="B2437">
        <v>52000</v>
      </c>
      <c r="C2437">
        <v>77.380950927734375</v>
      </c>
    </row>
    <row r="2438" spans="1:3">
      <c r="A2438" t="s">
        <v>16228</v>
      </c>
      <c r="B2438">
        <v>95850</v>
      </c>
      <c r="C2438">
        <v>79.346023559570313</v>
      </c>
    </row>
    <row r="2439" spans="1:3">
      <c r="A2439" t="s">
        <v>16229</v>
      </c>
      <c r="B2439">
        <v>43750</v>
      </c>
      <c r="C2439">
        <v>81.775703430175781</v>
      </c>
    </row>
    <row r="2440" spans="1:3">
      <c r="A2440" t="s">
        <v>16230</v>
      </c>
      <c r="B2440">
        <v>52100</v>
      </c>
      <c r="C2440">
        <v>77.414558410644531</v>
      </c>
    </row>
    <row r="2441" spans="1:3">
      <c r="A2441" t="s">
        <v>16231</v>
      </c>
      <c r="B2441">
        <v>93050</v>
      </c>
      <c r="C2441">
        <v>78.855934143066406</v>
      </c>
    </row>
    <row r="2442" spans="1:3">
      <c r="A2442" t="s">
        <v>16232</v>
      </c>
      <c r="B2442">
        <v>42350</v>
      </c>
      <c r="C2442">
        <v>81.285987854003906</v>
      </c>
    </row>
    <row r="2443" spans="1:3">
      <c r="A2443" t="s">
        <v>16233</v>
      </c>
      <c r="B2443">
        <v>50700</v>
      </c>
      <c r="C2443">
        <v>76.93475341796875</v>
      </c>
    </row>
    <row r="2444" spans="1:3">
      <c r="A2444" t="s">
        <v>16234</v>
      </c>
      <c r="B2444">
        <v>63350</v>
      </c>
      <c r="C2444">
        <v>71.744056701660156</v>
      </c>
    </row>
    <row r="2445" spans="1:3">
      <c r="A2445" t="s">
        <v>16235</v>
      </c>
      <c r="B2445">
        <v>28150</v>
      </c>
      <c r="C2445">
        <v>74.274406433105469</v>
      </c>
    </row>
    <row r="2446" spans="1:3">
      <c r="A2446" t="s">
        <v>16236</v>
      </c>
      <c r="B2446">
        <v>35200</v>
      </c>
      <c r="C2446">
        <v>69.841270446777344</v>
      </c>
    </row>
    <row r="2447" spans="1:3">
      <c r="A2447" t="s">
        <v>16237</v>
      </c>
      <c r="B2447">
        <v>82400</v>
      </c>
      <c r="C2447">
        <v>82.48248291015625</v>
      </c>
    </row>
    <row r="2448" spans="1:3">
      <c r="A2448" t="s">
        <v>16238</v>
      </c>
      <c r="B2448">
        <v>37875</v>
      </c>
      <c r="C2448">
        <v>84.542411804199219</v>
      </c>
    </row>
    <row r="2449" spans="1:3">
      <c r="A2449" t="s">
        <v>16239</v>
      </c>
      <c r="B2449">
        <v>44525</v>
      </c>
      <c r="C2449">
        <v>80.807624816894531</v>
      </c>
    </row>
    <row r="2450" spans="1:3">
      <c r="A2450" t="s">
        <v>16240</v>
      </c>
      <c r="B2450">
        <v>79875</v>
      </c>
      <c r="C2450">
        <v>83.289886474609375</v>
      </c>
    </row>
    <row r="2451" spans="1:3">
      <c r="A2451" t="s">
        <v>16241</v>
      </c>
      <c r="B2451">
        <v>36200</v>
      </c>
      <c r="C2451">
        <v>85.985748291015625</v>
      </c>
    </row>
    <row r="2452" spans="1:3">
      <c r="A2452" t="s">
        <v>16242</v>
      </c>
      <c r="B2452">
        <v>43675</v>
      </c>
      <c r="C2452">
        <v>81.1802978515625</v>
      </c>
    </row>
    <row r="2453" spans="1:3">
      <c r="A2453" t="s">
        <v>16243</v>
      </c>
      <c r="B2453">
        <v>89525</v>
      </c>
      <c r="C2453">
        <v>84.537300109863281</v>
      </c>
    </row>
    <row r="2454" spans="1:3">
      <c r="A2454" t="s">
        <v>16244</v>
      </c>
      <c r="B2454">
        <v>41325</v>
      </c>
      <c r="C2454">
        <v>86.09375</v>
      </c>
    </row>
    <row r="2455" spans="1:3">
      <c r="A2455" t="s">
        <v>16245</v>
      </c>
      <c r="B2455">
        <v>48200</v>
      </c>
      <c r="C2455">
        <v>83.246978759765625</v>
      </c>
    </row>
    <row r="2456" spans="1:3">
      <c r="A2456" t="s">
        <v>16246</v>
      </c>
      <c r="B2456">
        <v>41700</v>
      </c>
      <c r="C2456">
        <v>100</v>
      </c>
    </row>
    <row r="2457" spans="1:3">
      <c r="A2457" t="s">
        <v>16247</v>
      </c>
      <c r="B2457">
        <v>19700</v>
      </c>
      <c r="C2457">
        <v>100</v>
      </c>
    </row>
    <row r="2458" spans="1:3">
      <c r="A2458" t="s">
        <v>16248</v>
      </c>
      <c r="B2458">
        <v>22000</v>
      </c>
      <c r="C2458">
        <v>100</v>
      </c>
    </row>
    <row r="2459" spans="1:3">
      <c r="A2459" t="s">
        <v>16249</v>
      </c>
      <c r="B2459">
        <v>109000</v>
      </c>
      <c r="C2459">
        <v>91.137123107910156</v>
      </c>
    </row>
    <row r="2460" spans="1:3">
      <c r="A2460" t="s">
        <v>16250</v>
      </c>
      <c r="B2460">
        <v>47875</v>
      </c>
      <c r="C2460">
        <v>91.364501953125</v>
      </c>
    </row>
    <row r="2461" spans="1:3">
      <c r="A2461" t="s">
        <v>16251</v>
      </c>
      <c r="B2461">
        <v>61125</v>
      </c>
      <c r="C2461">
        <v>90.959823608398438</v>
      </c>
    </row>
    <row r="2462" spans="1:3">
      <c r="A2462" t="s">
        <v>16252</v>
      </c>
      <c r="B2462">
        <v>109300</v>
      </c>
      <c r="C2462">
        <v>91.1593017578125</v>
      </c>
    </row>
    <row r="2463" spans="1:3">
      <c r="A2463" t="s">
        <v>16253</v>
      </c>
      <c r="B2463">
        <v>48175</v>
      </c>
      <c r="C2463">
        <v>91.413665771484375</v>
      </c>
    </row>
    <row r="2464" spans="1:3">
      <c r="A2464" t="s">
        <v>16254</v>
      </c>
      <c r="B2464">
        <v>61125</v>
      </c>
      <c r="C2464">
        <v>90.959823608398438</v>
      </c>
    </row>
    <row r="2465" spans="1:3">
      <c r="A2465" t="s">
        <v>16255</v>
      </c>
      <c r="B2465">
        <v>110200</v>
      </c>
      <c r="C2465">
        <v>91.225166320800781</v>
      </c>
    </row>
    <row r="2466" spans="1:3">
      <c r="A2466" t="s">
        <v>16256</v>
      </c>
      <c r="B2466">
        <v>48975</v>
      </c>
      <c r="C2466">
        <v>91.54205322265625</v>
      </c>
    </row>
    <row r="2467" spans="1:3">
      <c r="A2467" t="s">
        <v>16257</v>
      </c>
      <c r="B2467">
        <v>61225</v>
      </c>
      <c r="C2467">
        <v>90.973251342773438</v>
      </c>
    </row>
    <row r="2468" spans="1:3">
      <c r="A2468" t="s">
        <v>16258</v>
      </c>
      <c r="B2468">
        <v>107400</v>
      </c>
      <c r="C2468">
        <v>91.016952514648438</v>
      </c>
    </row>
    <row r="2469" spans="1:3">
      <c r="A2469" t="s">
        <v>16259</v>
      </c>
      <c r="B2469">
        <v>47575</v>
      </c>
      <c r="C2469">
        <v>91.314781188964844</v>
      </c>
    </row>
    <row r="2470" spans="1:3">
      <c r="A2470" t="s">
        <v>16260</v>
      </c>
      <c r="B2470">
        <v>59825</v>
      </c>
      <c r="C2470">
        <v>90.781486511230469</v>
      </c>
    </row>
    <row r="2471" spans="1:3">
      <c r="A2471" t="s">
        <v>16261</v>
      </c>
      <c r="B2471">
        <v>77700</v>
      </c>
      <c r="C2471">
        <v>87.995468139648438</v>
      </c>
    </row>
    <row r="2472" spans="1:3">
      <c r="A2472" t="s">
        <v>16262</v>
      </c>
      <c r="B2472">
        <v>33375</v>
      </c>
      <c r="C2472">
        <v>88.060684204101563</v>
      </c>
    </row>
    <row r="2473" spans="1:3">
      <c r="A2473" t="s">
        <v>16263</v>
      </c>
      <c r="B2473">
        <v>44325</v>
      </c>
      <c r="C2473">
        <v>87.946426391601563</v>
      </c>
    </row>
    <row r="2474" spans="1:3">
      <c r="A2474" t="s">
        <v>16264</v>
      </c>
      <c r="B2474">
        <v>91500</v>
      </c>
      <c r="C2474">
        <v>91.591590881347656</v>
      </c>
    </row>
    <row r="2475" spans="1:3">
      <c r="A2475" t="s">
        <v>16265</v>
      </c>
      <c r="B2475">
        <v>41250</v>
      </c>
      <c r="C2475">
        <v>92.075889587402344</v>
      </c>
    </row>
    <row r="2476" spans="1:3">
      <c r="A2476" t="s">
        <v>16266</v>
      </c>
      <c r="B2476">
        <v>50250</v>
      </c>
      <c r="C2476">
        <v>91.197822570800781</v>
      </c>
    </row>
    <row r="2477" spans="1:3">
      <c r="A2477" t="s">
        <v>16267</v>
      </c>
      <c r="B2477">
        <v>88825</v>
      </c>
      <c r="C2477">
        <v>92.622520446777344</v>
      </c>
    </row>
    <row r="2478" spans="1:3">
      <c r="A2478" t="s">
        <v>16268</v>
      </c>
      <c r="B2478">
        <v>39300</v>
      </c>
      <c r="C2478">
        <v>93.349166870117188</v>
      </c>
    </row>
    <row r="2479" spans="1:3">
      <c r="A2479" t="s">
        <v>16269</v>
      </c>
      <c r="B2479">
        <v>49525</v>
      </c>
      <c r="C2479">
        <v>92.053901672363281</v>
      </c>
    </row>
    <row r="2480" spans="1:3">
      <c r="A2480" t="s">
        <v>16270</v>
      </c>
      <c r="B2480">
        <v>100175</v>
      </c>
      <c r="C2480">
        <v>94.593955993652344</v>
      </c>
    </row>
    <row r="2481" spans="1:3">
      <c r="A2481" t="s">
        <v>16271</v>
      </c>
      <c r="B2481">
        <v>45300</v>
      </c>
      <c r="C2481">
        <v>94.375</v>
      </c>
    </row>
    <row r="2482" spans="1:3">
      <c r="A2482" t="s">
        <v>16272</v>
      </c>
      <c r="B2482">
        <v>54875</v>
      </c>
      <c r="C2482">
        <v>94.775474548339844</v>
      </c>
    </row>
    <row r="2483" spans="1:3">
      <c r="A2483" t="s">
        <v>16273</v>
      </c>
      <c r="B2483">
        <v>41700</v>
      </c>
      <c r="C2483">
        <v>100</v>
      </c>
    </row>
    <row r="2484" spans="1:3">
      <c r="A2484" t="s">
        <v>16274</v>
      </c>
      <c r="B2484">
        <v>19700</v>
      </c>
      <c r="C2484">
        <v>100</v>
      </c>
    </row>
    <row r="2485" spans="1:3">
      <c r="A2485" t="s">
        <v>16275</v>
      </c>
      <c r="B2485">
        <v>22000</v>
      </c>
      <c r="C2485">
        <v>100</v>
      </c>
    </row>
    <row r="2486" spans="1:3">
      <c r="A2486" t="s">
        <v>16276</v>
      </c>
      <c r="B2486">
        <v>88850</v>
      </c>
      <c r="C2486">
        <v>74.289299011230469</v>
      </c>
    </row>
    <row r="2487" spans="1:3">
      <c r="A2487" t="s">
        <v>16277</v>
      </c>
      <c r="B2487">
        <v>40300</v>
      </c>
      <c r="C2487">
        <v>76.908393859863281</v>
      </c>
    </row>
    <row r="2488" spans="1:3">
      <c r="A2488" t="s">
        <v>16278</v>
      </c>
      <c r="B2488">
        <v>48550</v>
      </c>
      <c r="C2488">
        <v>72.247024536132813</v>
      </c>
    </row>
    <row r="2489" spans="1:3">
      <c r="A2489" t="s">
        <v>16279</v>
      </c>
      <c r="B2489">
        <v>89150</v>
      </c>
      <c r="C2489">
        <v>74.353630065917969</v>
      </c>
    </row>
    <row r="2490" spans="1:3">
      <c r="A2490" t="s">
        <v>16280</v>
      </c>
      <c r="B2490">
        <v>40600</v>
      </c>
      <c r="C2490">
        <v>77.039848327636719</v>
      </c>
    </row>
    <row r="2491" spans="1:3">
      <c r="A2491" t="s">
        <v>16281</v>
      </c>
      <c r="B2491">
        <v>48550</v>
      </c>
      <c r="C2491">
        <v>72.247024536132813</v>
      </c>
    </row>
    <row r="2492" spans="1:3">
      <c r="A2492" t="s">
        <v>16282</v>
      </c>
      <c r="B2492">
        <v>90050</v>
      </c>
      <c r="C2492">
        <v>74.544700622558594</v>
      </c>
    </row>
    <row r="2493" spans="1:3">
      <c r="A2493" t="s">
        <v>16283</v>
      </c>
      <c r="B2493">
        <v>41400</v>
      </c>
      <c r="C2493">
        <v>77.3831787109375</v>
      </c>
    </row>
    <row r="2494" spans="1:3">
      <c r="A2494" t="s">
        <v>16284</v>
      </c>
      <c r="B2494">
        <v>48650</v>
      </c>
      <c r="C2494">
        <v>72.288261413574219</v>
      </c>
    </row>
    <row r="2495" spans="1:3">
      <c r="A2495" t="s">
        <v>16285</v>
      </c>
      <c r="B2495">
        <v>87250</v>
      </c>
      <c r="C2495">
        <v>73.940681457519531</v>
      </c>
    </row>
    <row r="2496" spans="1:3">
      <c r="A2496" t="s">
        <v>16286</v>
      </c>
      <c r="B2496">
        <v>40000</v>
      </c>
      <c r="C2496">
        <v>76.775428771972656</v>
      </c>
    </row>
    <row r="2497" spans="1:3">
      <c r="A2497" t="s">
        <v>16287</v>
      </c>
      <c r="B2497">
        <v>47250</v>
      </c>
      <c r="C2497">
        <v>71.699546813964844</v>
      </c>
    </row>
    <row r="2498" spans="1:3">
      <c r="A2498" t="s">
        <v>16288</v>
      </c>
      <c r="B2498">
        <v>57550</v>
      </c>
      <c r="C2498">
        <v>65.175537109375</v>
      </c>
    </row>
    <row r="2499" spans="1:3">
      <c r="A2499" t="s">
        <v>16289</v>
      </c>
      <c r="B2499">
        <v>25800</v>
      </c>
      <c r="C2499">
        <v>68.073875427246094</v>
      </c>
    </row>
    <row r="2500" spans="1:3">
      <c r="A2500" t="s">
        <v>16290</v>
      </c>
      <c r="B2500">
        <v>31750</v>
      </c>
      <c r="C2500">
        <v>62.99603271484375</v>
      </c>
    </row>
    <row r="2501" spans="1:3">
      <c r="A2501" t="s">
        <v>16291</v>
      </c>
      <c r="B2501">
        <v>76525</v>
      </c>
      <c r="C2501">
        <v>76.601600646972656</v>
      </c>
    </row>
    <row r="2502" spans="1:3">
      <c r="A2502" t="s">
        <v>16292</v>
      </c>
      <c r="B2502">
        <v>35775</v>
      </c>
      <c r="C2502">
        <v>79.854911804199219</v>
      </c>
    </row>
    <row r="2503" spans="1:3">
      <c r="A2503" t="s">
        <v>16293</v>
      </c>
      <c r="B2503">
        <v>40750</v>
      </c>
      <c r="C2503">
        <v>73.956443786621094</v>
      </c>
    </row>
    <row r="2504" spans="1:3">
      <c r="A2504" t="s">
        <v>16294</v>
      </c>
      <c r="B2504">
        <v>76850</v>
      </c>
      <c r="C2504">
        <v>80.13555908203125</v>
      </c>
    </row>
    <row r="2505" spans="1:3">
      <c r="A2505" t="s">
        <v>16295</v>
      </c>
      <c r="B2505">
        <v>35150</v>
      </c>
      <c r="C2505">
        <v>83.491683959960938</v>
      </c>
    </row>
    <row r="2506" spans="1:3">
      <c r="A2506" t="s">
        <v>16296</v>
      </c>
      <c r="B2506">
        <v>41700</v>
      </c>
      <c r="C2506">
        <v>77.509292602539063</v>
      </c>
    </row>
    <row r="2507" spans="1:3">
      <c r="A2507" t="s">
        <v>16297</v>
      </c>
      <c r="B2507">
        <v>86825</v>
      </c>
      <c r="C2507">
        <v>81.987724304199219</v>
      </c>
    </row>
    <row r="2508" spans="1:3">
      <c r="A2508" t="s">
        <v>16298</v>
      </c>
      <c r="B2508">
        <v>39775</v>
      </c>
      <c r="C2508">
        <v>82.864585876464844</v>
      </c>
    </row>
    <row r="2509" spans="1:3">
      <c r="A2509" t="s">
        <v>16299</v>
      </c>
      <c r="B2509">
        <v>47050</v>
      </c>
      <c r="C2509">
        <v>81.260795593261719</v>
      </c>
    </row>
    <row r="2510" spans="1:3">
      <c r="A2510" t="s">
        <v>16300</v>
      </c>
      <c r="B2510">
        <v>41700</v>
      </c>
      <c r="C2510">
        <v>100</v>
      </c>
    </row>
    <row r="2511" spans="1:3">
      <c r="A2511" t="s">
        <v>16301</v>
      </c>
      <c r="B2511">
        <v>19700</v>
      </c>
      <c r="C2511">
        <v>100</v>
      </c>
    </row>
    <row r="2512" spans="1:3">
      <c r="A2512" t="s">
        <v>16302</v>
      </c>
      <c r="B2512">
        <v>22000</v>
      </c>
      <c r="C2512">
        <v>100</v>
      </c>
    </row>
    <row r="2513" spans="1:3">
      <c r="A2513" t="s">
        <v>16371</v>
      </c>
      <c r="B2513">
        <v>46775</v>
      </c>
      <c r="C2513">
        <v>81.206596374511719</v>
      </c>
    </row>
    <row r="2514" spans="1:3">
      <c r="A2514" t="s">
        <v>16372</v>
      </c>
      <c r="B2514">
        <v>57425</v>
      </c>
      <c r="C2514">
        <v>79.316299438476563</v>
      </c>
    </row>
    <row r="2515" spans="1:3">
      <c r="A2515" t="s">
        <v>16373</v>
      </c>
      <c r="B2515">
        <v>51625</v>
      </c>
      <c r="C2515">
        <v>89.782608032226563</v>
      </c>
    </row>
    <row r="2516" spans="1:3">
      <c r="A2516" t="s">
        <v>16374</v>
      </c>
      <c r="B2516">
        <v>65875</v>
      </c>
      <c r="C2516">
        <v>90.987571716308594</v>
      </c>
    </row>
    <row r="2517" spans="1:3">
      <c r="A2517" t="s">
        <v>16375</v>
      </c>
      <c r="B2517">
        <v>49450</v>
      </c>
      <c r="C2517">
        <v>85.850692749023438</v>
      </c>
    </row>
    <row r="2518" spans="1:3">
      <c r="A2518" t="s">
        <v>16376</v>
      </c>
      <c r="B2518">
        <v>61875</v>
      </c>
      <c r="C2518">
        <v>85.46270751953125</v>
      </c>
    </row>
    <row r="2519" spans="1:3">
      <c r="A2519" t="s">
        <v>16377</v>
      </c>
      <c r="B2519">
        <v>51975</v>
      </c>
      <c r="C2519">
        <v>90.234375</v>
      </c>
    </row>
    <row r="2520" spans="1:3">
      <c r="A2520" t="s">
        <v>16378</v>
      </c>
      <c r="B2520">
        <v>66075</v>
      </c>
      <c r="C2520">
        <v>91.263809204101563</v>
      </c>
    </row>
    <row r="2521" spans="1:3">
      <c r="A2521" t="s">
        <v>16379</v>
      </c>
      <c r="B2521">
        <v>50825</v>
      </c>
      <c r="C2521">
        <v>88.237846374511719</v>
      </c>
    </row>
    <row r="2522" spans="1:3">
      <c r="A2522" t="s">
        <v>16380</v>
      </c>
      <c r="B2522">
        <v>64650</v>
      </c>
      <c r="C2522">
        <v>89.295578002929688</v>
      </c>
    </row>
    <row r="2523" spans="1:3">
      <c r="A2523" t="s">
        <v>16381</v>
      </c>
      <c r="B2523">
        <v>50975</v>
      </c>
      <c r="C2523">
        <v>88.498260498046875</v>
      </c>
    </row>
    <row r="2524" spans="1:3">
      <c r="A2524" t="s">
        <v>16382</v>
      </c>
      <c r="B2524">
        <v>64125</v>
      </c>
      <c r="C2524">
        <v>88.570442199707031</v>
      </c>
    </row>
    <row r="2525" spans="1:3">
      <c r="A2525" t="s">
        <v>16383</v>
      </c>
      <c r="B2525">
        <v>45575</v>
      </c>
      <c r="C2525">
        <v>79.123260498046875</v>
      </c>
    </row>
    <row r="2526" spans="1:3">
      <c r="A2526" t="s">
        <v>16384</v>
      </c>
      <c r="B2526">
        <v>56250</v>
      </c>
      <c r="C2526">
        <v>77.693367004394531</v>
      </c>
    </row>
    <row r="2527" spans="1:3">
      <c r="A2527" t="s">
        <v>16385</v>
      </c>
      <c r="B2527">
        <v>49225</v>
      </c>
      <c r="C2527">
        <v>85.460067749023438</v>
      </c>
    </row>
    <row r="2528" spans="1:3">
      <c r="A2528" t="s">
        <v>16386</v>
      </c>
      <c r="B2528">
        <v>59800</v>
      </c>
      <c r="C2528">
        <v>82.596687316894531</v>
      </c>
    </row>
    <row r="2529" spans="1:3">
      <c r="A2529" t="s">
        <v>16387</v>
      </c>
      <c r="B2529">
        <v>47150</v>
      </c>
      <c r="C2529">
        <v>81.857635498046875</v>
      </c>
    </row>
    <row r="2530" spans="1:3">
      <c r="A2530" t="s">
        <v>16388</v>
      </c>
      <c r="B2530">
        <v>56775</v>
      </c>
      <c r="C2530">
        <v>78.418510437011719</v>
      </c>
    </row>
    <row r="2531" spans="1:3">
      <c r="A2531" t="s">
        <v>16389</v>
      </c>
      <c r="B2531">
        <v>52900</v>
      </c>
      <c r="C2531">
        <v>91.840278625488281</v>
      </c>
    </row>
    <row r="2532" spans="1:3">
      <c r="A2532" t="s">
        <v>16390</v>
      </c>
      <c r="B2532">
        <v>65950</v>
      </c>
      <c r="C2532">
        <v>91.091163635253906</v>
      </c>
    </row>
    <row r="2533" spans="1:3">
      <c r="A2533" t="s">
        <v>16391</v>
      </c>
      <c r="B2533">
        <v>49025</v>
      </c>
      <c r="C2533">
        <v>85.112846374511719</v>
      </c>
    </row>
    <row r="2534" spans="1:3">
      <c r="A2534" t="s">
        <v>16392</v>
      </c>
      <c r="B2534">
        <v>59900</v>
      </c>
      <c r="C2534">
        <v>82.734809875488281</v>
      </c>
    </row>
    <row r="2535" spans="1:3">
      <c r="A2535" t="s">
        <v>16393</v>
      </c>
      <c r="B2535">
        <v>46925</v>
      </c>
      <c r="C2535">
        <v>81.467010498046875</v>
      </c>
    </row>
    <row r="2536" spans="1:3">
      <c r="A2536" t="s">
        <v>16394</v>
      </c>
      <c r="B2536">
        <v>55425</v>
      </c>
      <c r="C2536">
        <v>76.553871154785156</v>
      </c>
    </row>
    <row r="2537" spans="1:3">
      <c r="A2537" t="s">
        <v>16395</v>
      </c>
      <c r="B2537">
        <v>46225</v>
      </c>
      <c r="C2537">
        <v>80.251739501953125</v>
      </c>
    </row>
    <row r="2538" spans="1:3">
      <c r="A2538" t="s">
        <v>16396</v>
      </c>
      <c r="B2538">
        <v>54725</v>
      </c>
      <c r="C2538">
        <v>75.587013244628906</v>
      </c>
    </row>
    <row r="2539" spans="1:3">
      <c r="A2539" t="s">
        <v>16397</v>
      </c>
      <c r="B2539">
        <v>45125</v>
      </c>
      <c r="C2539">
        <v>78.342010498046875</v>
      </c>
    </row>
    <row r="2540" spans="1:3">
      <c r="A2540" t="s">
        <v>16398</v>
      </c>
      <c r="B2540">
        <v>51700</v>
      </c>
      <c r="C2540">
        <v>71.408836364746094</v>
      </c>
    </row>
    <row r="2541" spans="1:3">
      <c r="A2541" t="s">
        <v>16399</v>
      </c>
      <c r="B2541">
        <v>48150</v>
      </c>
      <c r="C2541">
        <v>83.59375</v>
      </c>
    </row>
    <row r="2542" spans="1:3">
      <c r="A2542" t="s">
        <v>16400</v>
      </c>
      <c r="B2542">
        <v>57400</v>
      </c>
      <c r="C2542">
        <v>79.281768798828125</v>
      </c>
    </row>
    <row r="2543" spans="1:3">
      <c r="A2543" t="s">
        <v>16401</v>
      </c>
      <c r="B2543">
        <v>49175</v>
      </c>
      <c r="C2543">
        <v>85.373260498046875</v>
      </c>
    </row>
    <row r="2544" spans="1:3">
      <c r="A2544" t="s">
        <v>16402</v>
      </c>
      <c r="B2544">
        <v>60050</v>
      </c>
      <c r="C2544">
        <v>82.941986083984375</v>
      </c>
    </row>
    <row r="2545" spans="1:3">
      <c r="A2545" t="s">
        <v>16403</v>
      </c>
      <c r="B2545">
        <v>51150</v>
      </c>
      <c r="C2545">
        <v>88.802085876464844</v>
      </c>
    </row>
    <row r="2546" spans="1:3">
      <c r="A2546" t="s">
        <v>16404</v>
      </c>
      <c r="B2546">
        <v>62300</v>
      </c>
      <c r="C2546">
        <v>86.049720764160156</v>
      </c>
    </row>
    <row r="2547" spans="1:3">
      <c r="A2547" t="s">
        <v>16405</v>
      </c>
      <c r="B2547">
        <v>50850</v>
      </c>
      <c r="C2547">
        <v>88.28125</v>
      </c>
    </row>
    <row r="2548" spans="1:3">
      <c r="A2548" t="s">
        <v>16406</v>
      </c>
      <c r="B2548">
        <v>62625</v>
      </c>
      <c r="C2548">
        <v>86.498619079589844</v>
      </c>
    </row>
    <row r="2549" spans="1:3">
      <c r="A2549" t="s">
        <v>16407</v>
      </c>
      <c r="B2549">
        <v>52050</v>
      </c>
      <c r="C2549">
        <v>90.364585876464844</v>
      </c>
    </row>
    <row r="2550" spans="1:3">
      <c r="A2550" t="s">
        <v>16408</v>
      </c>
      <c r="B2550">
        <v>64250</v>
      </c>
      <c r="C2550">
        <v>88.743095397949219</v>
      </c>
    </row>
    <row r="2551" spans="1:3">
      <c r="A2551" t="s">
        <v>16409</v>
      </c>
      <c r="B2551">
        <v>49150</v>
      </c>
      <c r="C2551">
        <v>85.329864501953125</v>
      </c>
    </row>
    <row r="2552" spans="1:3">
      <c r="A2552" t="s">
        <v>16410</v>
      </c>
      <c r="B2552">
        <v>60175</v>
      </c>
      <c r="C2552">
        <v>83.114639282226563</v>
      </c>
    </row>
    <row r="2553" spans="1:3">
      <c r="A2553" t="s">
        <v>16411</v>
      </c>
      <c r="B2553">
        <v>53600</v>
      </c>
      <c r="C2553">
        <v>93.055557250976563</v>
      </c>
    </row>
    <row r="2554" spans="1:3">
      <c r="A2554" t="s">
        <v>16412</v>
      </c>
      <c r="B2554">
        <v>66650</v>
      </c>
      <c r="C2554">
        <v>92.058013916015625</v>
      </c>
    </row>
    <row r="2555" spans="1:3">
      <c r="A2555" t="s">
        <v>16413</v>
      </c>
      <c r="B2555">
        <v>54525</v>
      </c>
      <c r="C2555">
        <v>94.661460876464844</v>
      </c>
    </row>
    <row r="2556" spans="1:3">
      <c r="A2556" t="s">
        <v>16414</v>
      </c>
      <c r="B2556">
        <v>67600</v>
      </c>
      <c r="C2556">
        <v>93.370162963867188</v>
      </c>
    </row>
    <row r="2557" spans="1:3">
      <c r="A2557" t="s">
        <v>16415</v>
      </c>
      <c r="B2557">
        <v>54750</v>
      </c>
      <c r="C2557">
        <v>95.052085876464844</v>
      </c>
    </row>
    <row r="2558" spans="1:3">
      <c r="A2558" t="s">
        <v>16416</v>
      </c>
      <c r="B2558">
        <v>68300</v>
      </c>
      <c r="C2558">
        <v>94.337013244628906</v>
      </c>
    </row>
    <row r="2559" spans="1:3">
      <c r="A2559" t="s">
        <v>16417</v>
      </c>
      <c r="B2559">
        <v>50150</v>
      </c>
      <c r="C2559">
        <v>87.065971374511719</v>
      </c>
    </row>
    <row r="2560" spans="1:3">
      <c r="A2560" t="s">
        <v>16418</v>
      </c>
      <c r="B2560">
        <v>61950</v>
      </c>
      <c r="C2560">
        <v>85.566299438476563</v>
      </c>
    </row>
    <row r="2561" spans="1:3">
      <c r="A2561" t="s">
        <v>16419</v>
      </c>
      <c r="B2561">
        <v>46450</v>
      </c>
      <c r="C2561">
        <v>80.642364501953125</v>
      </c>
    </row>
    <row r="2562" spans="1:3">
      <c r="A2562" t="s">
        <v>16420</v>
      </c>
      <c r="B2562">
        <v>56600</v>
      </c>
      <c r="C2562">
        <v>78.176795959472656</v>
      </c>
    </row>
    <row r="2563" spans="1:3">
      <c r="A2563" t="s">
        <v>16421</v>
      </c>
      <c r="B2563">
        <v>43550</v>
      </c>
      <c r="C2563">
        <v>75.607635498046875</v>
      </c>
    </row>
    <row r="2564" spans="1:3">
      <c r="A2564" t="s">
        <v>16422</v>
      </c>
      <c r="B2564">
        <v>51475</v>
      </c>
      <c r="C2564">
        <v>71.098068237304688</v>
      </c>
    </row>
    <row r="2565" spans="1:3">
      <c r="A2565" t="s">
        <v>16423</v>
      </c>
      <c r="B2565">
        <v>47025</v>
      </c>
      <c r="C2565">
        <v>81.640625</v>
      </c>
    </row>
    <row r="2566" spans="1:3">
      <c r="A2566" t="s">
        <v>16424</v>
      </c>
      <c r="B2566">
        <v>56050</v>
      </c>
      <c r="C2566">
        <v>77.417129516601563</v>
      </c>
    </row>
    <row r="2567" spans="1:3">
      <c r="A2567" t="s">
        <v>16425</v>
      </c>
      <c r="B2567">
        <v>42700</v>
      </c>
      <c r="C2567">
        <v>74.131942749023438</v>
      </c>
    </row>
    <row r="2568" spans="1:3">
      <c r="A2568" t="s">
        <v>16426</v>
      </c>
      <c r="B2568">
        <v>50525</v>
      </c>
      <c r="C2568">
        <v>69.785911560058594</v>
      </c>
    </row>
    <row r="2569" spans="1:3">
      <c r="A2569" t="s">
        <v>16427</v>
      </c>
      <c r="B2569">
        <v>35475</v>
      </c>
      <c r="C2569">
        <v>61.588542938232422</v>
      </c>
    </row>
    <row r="2570" spans="1:3">
      <c r="A2570" t="s">
        <v>16428</v>
      </c>
      <c r="B2570">
        <v>42850</v>
      </c>
      <c r="C2570">
        <v>59.185081481933594</v>
      </c>
    </row>
    <row r="2571" spans="1:3">
      <c r="A2571" t="s">
        <v>16429</v>
      </c>
      <c r="B2571">
        <v>36450</v>
      </c>
      <c r="C2571">
        <v>63.28125</v>
      </c>
    </row>
    <row r="2572" spans="1:3">
      <c r="A2572" t="s">
        <v>16430</v>
      </c>
      <c r="B2572">
        <v>42450</v>
      </c>
      <c r="C2572">
        <v>58.632595062255859</v>
      </c>
    </row>
    <row r="2573" spans="1:3">
      <c r="A2573" t="s">
        <v>16431</v>
      </c>
      <c r="B2573">
        <v>37900</v>
      </c>
      <c r="C2573">
        <v>65.798614501953125</v>
      </c>
    </row>
    <row r="2574" spans="1:3">
      <c r="A2574" t="s">
        <v>16432</v>
      </c>
      <c r="B2574">
        <v>42800</v>
      </c>
      <c r="C2574">
        <v>59.116020202636719</v>
      </c>
    </row>
    <row r="2575" spans="1:3">
      <c r="A2575" t="s">
        <v>16433</v>
      </c>
      <c r="B2575">
        <v>44475</v>
      </c>
      <c r="C2575">
        <v>77.213539123535156</v>
      </c>
    </row>
    <row r="2576" spans="1:3">
      <c r="A2576" t="s">
        <v>16434</v>
      </c>
      <c r="B2576">
        <v>52275</v>
      </c>
      <c r="C2576">
        <v>72.203041076660156</v>
      </c>
    </row>
    <row r="2577" spans="1:3">
      <c r="A2577" t="s">
        <v>16435</v>
      </c>
      <c r="B2577">
        <v>47000</v>
      </c>
      <c r="C2577">
        <v>81.597221374511719</v>
      </c>
    </row>
    <row r="2578" spans="1:3">
      <c r="A2578" t="s">
        <v>16436</v>
      </c>
      <c r="B2578">
        <v>55125</v>
      </c>
      <c r="C2578">
        <v>76.139503479003906</v>
      </c>
    </row>
    <row r="2579" spans="1:3">
      <c r="A2579" t="s">
        <v>16437</v>
      </c>
      <c r="B2579">
        <v>55175</v>
      </c>
      <c r="C2579">
        <v>95.956520080566406</v>
      </c>
    </row>
    <row r="2580" spans="1:3">
      <c r="A2580" t="s">
        <v>16438</v>
      </c>
      <c r="B2580">
        <v>68600</v>
      </c>
      <c r="C2580">
        <v>94.751380920410156</v>
      </c>
    </row>
    <row r="2581" spans="1:3">
      <c r="A2581" t="s">
        <v>16439</v>
      </c>
      <c r="B2581">
        <v>55575</v>
      </c>
      <c r="C2581">
        <v>96.484375</v>
      </c>
    </row>
    <row r="2582" spans="1:3">
      <c r="A2582" t="s">
        <v>16440</v>
      </c>
      <c r="B2582">
        <v>69375</v>
      </c>
      <c r="C2582">
        <v>95.821823120117188</v>
      </c>
    </row>
    <row r="2583" spans="1:3">
      <c r="A2583" t="s">
        <v>16441</v>
      </c>
      <c r="B2583">
        <v>53550</v>
      </c>
      <c r="C2583">
        <v>92.96875</v>
      </c>
    </row>
    <row r="2584" spans="1:3">
      <c r="A2584" t="s">
        <v>16442</v>
      </c>
      <c r="B2584">
        <v>67225</v>
      </c>
      <c r="C2584">
        <v>92.852210998535156</v>
      </c>
    </row>
    <row r="2585" spans="1:3">
      <c r="A2585" t="s">
        <v>16443</v>
      </c>
      <c r="B2585">
        <v>54750</v>
      </c>
      <c r="C2585">
        <v>95.052085876464844</v>
      </c>
    </row>
    <row r="2586" spans="1:3">
      <c r="A2586" t="s">
        <v>16444</v>
      </c>
      <c r="B2586">
        <v>68625</v>
      </c>
      <c r="C2586">
        <v>94.785911560058594</v>
      </c>
    </row>
    <row r="2587" spans="1:3">
      <c r="A2587" t="s">
        <v>16445</v>
      </c>
      <c r="B2587">
        <v>51600</v>
      </c>
      <c r="C2587">
        <v>89.583335876464844</v>
      </c>
    </row>
    <row r="2588" spans="1:3">
      <c r="A2588" t="s">
        <v>16446</v>
      </c>
      <c r="B2588">
        <v>60550</v>
      </c>
      <c r="C2588">
        <v>83.632598876953125</v>
      </c>
    </row>
    <row r="2589" spans="1:3">
      <c r="A2589" t="s">
        <v>16447</v>
      </c>
      <c r="B2589">
        <v>47850</v>
      </c>
      <c r="C2589">
        <v>83.072914123535156</v>
      </c>
    </row>
    <row r="2590" spans="1:3">
      <c r="A2590" t="s">
        <v>16448</v>
      </c>
      <c r="B2590">
        <v>57200</v>
      </c>
      <c r="C2590">
        <v>79.005523681640625</v>
      </c>
    </row>
    <row r="2591" spans="1:3">
      <c r="A2591" t="s">
        <v>16449</v>
      </c>
      <c r="B2591">
        <v>53075</v>
      </c>
      <c r="C2591">
        <v>92.144096374511719</v>
      </c>
    </row>
    <row r="2592" spans="1:3">
      <c r="A2592" t="s">
        <v>16450</v>
      </c>
      <c r="B2592">
        <v>66325</v>
      </c>
      <c r="C2592">
        <v>91.609115600585938</v>
      </c>
    </row>
    <row r="2593" spans="1:3">
      <c r="A2593" t="s">
        <v>16451</v>
      </c>
      <c r="B2593">
        <v>45500</v>
      </c>
      <c r="C2593">
        <v>78.993057250976563</v>
      </c>
    </row>
    <row r="2594" spans="1:3">
      <c r="A2594" t="s">
        <v>16452</v>
      </c>
      <c r="B2594">
        <v>53750</v>
      </c>
      <c r="C2594">
        <v>74.240333557128906</v>
      </c>
    </row>
    <row r="2595" spans="1:3">
      <c r="A2595" t="s">
        <v>16303</v>
      </c>
      <c r="B2595">
        <v>1</v>
      </c>
      <c r="C2595">
        <v>2.9411765281111002E-3</v>
      </c>
    </row>
    <row r="2596" spans="1:3">
      <c r="A2596" t="s">
        <v>16304</v>
      </c>
      <c r="B2596">
        <v>0</v>
      </c>
      <c r="C2596">
        <v>0</v>
      </c>
    </row>
    <row r="2597" spans="1:3">
      <c r="A2597" t="s">
        <v>16305</v>
      </c>
      <c r="B2597">
        <v>0</v>
      </c>
      <c r="C2597">
        <v>0</v>
      </c>
    </row>
    <row r="2598" spans="1:3">
      <c r="A2598" t="s">
        <v>16306</v>
      </c>
      <c r="B2598">
        <v>191</v>
      </c>
      <c r="C2598">
        <v>0.56176471710205078</v>
      </c>
    </row>
    <row r="2599" spans="1:3">
      <c r="A2599" t="s">
        <v>16307</v>
      </c>
      <c r="B2599">
        <v>137</v>
      </c>
      <c r="C2599">
        <v>0.46127945184707642</v>
      </c>
    </row>
    <row r="2600" spans="1:3">
      <c r="A2600" t="s">
        <v>16308</v>
      </c>
      <c r="B2600">
        <v>78</v>
      </c>
      <c r="C2600">
        <v>0.31707316637039185</v>
      </c>
    </row>
    <row r="2601" spans="1:3">
      <c r="A2601" t="s">
        <v>16309</v>
      </c>
      <c r="B2601">
        <v>107</v>
      </c>
      <c r="C2601">
        <v>0.31470587849617004</v>
      </c>
    </row>
    <row r="2602" spans="1:3">
      <c r="A2602" t="s">
        <v>16310</v>
      </c>
      <c r="B2602">
        <v>95</v>
      </c>
      <c r="C2602">
        <v>0.31986531615257263</v>
      </c>
    </row>
    <row r="2603" spans="1:3">
      <c r="A2603" t="s">
        <v>16311</v>
      </c>
      <c r="B2603">
        <v>89</v>
      </c>
      <c r="C2603">
        <v>0.36178863048553467</v>
      </c>
    </row>
    <row r="2604" spans="1:3">
      <c r="A2604" t="s">
        <v>16312</v>
      </c>
      <c r="B2604">
        <v>35</v>
      </c>
      <c r="C2604">
        <v>0.10294117778539658</v>
      </c>
    </row>
    <row r="2605" spans="1:3">
      <c r="A2605" t="s">
        <v>16313</v>
      </c>
      <c r="B2605">
        <v>53</v>
      </c>
      <c r="C2605">
        <v>0.17845118045806885</v>
      </c>
    </row>
    <row r="2606" spans="1:3">
      <c r="A2606" t="s">
        <v>16314</v>
      </c>
      <c r="B2606">
        <v>62</v>
      </c>
      <c r="C2606">
        <v>0.25203251838684082</v>
      </c>
    </row>
    <row r="2607" spans="1:3">
      <c r="A2607" t="s">
        <v>16315</v>
      </c>
      <c r="B2607">
        <v>6</v>
      </c>
      <c r="C2607">
        <v>1.7647059634327888E-2</v>
      </c>
    </row>
    <row r="2608" spans="1:3">
      <c r="A2608" t="s">
        <v>16316</v>
      </c>
      <c r="B2608">
        <v>12</v>
      </c>
      <c r="C2608">
        <v>4.0404040366411209E-2</v>
      </c>
    </row>
    <row r="2609" spans="1:3">
      <c r="A2609" t="s">
        <v>16317</v>
      </c>
      <c r="B2609">
        <v>17</v>
      </c>
      <c r="C2609">
        <v>6.9105692207813263E-2</v>
      </c>
    </row>
    <row r="2610" spans="1:3">
      <c r="A2610" t="s">
        <v>13022</v>
      </c>
      <c r="B2610">
        <v>0</v>
      </c>
      <c r="C2610">
        <v>0</v>
      </c>
    </row>
    <row r="2611" spans="1:3">
      <c r="A2611" t="s">
        <v>12677</v>
      </c>
      <c r="B2611">
        <v>0</v>
      </c>
      <c r="C2611">
        <v>0</v>
      </c>
    </row>
    <row r="2612" spans="1:3">
      <c r="A2612" t="s">
        <v>12894</v>
      </c>
      <c r="B2612">
        <v>0</v>
      </c>
      <c r="C2612">
        <v>0</v>
      </c>
    </row>
    <row r="2613" spans="1:3">
      <c r="A2613" t="s">
        <v>12895</v>
      </c>
      <c r="B2613">
        <v>0</v>
      </c>
      <c r="C2613">
        <v>0</v>
      </c>
    </row>
    <row r="2614" spans="1:3">
      <c r="A2614" t="s">
        <v>12896</v>
      </c>
      <c r="B2614">
        <v>0</v>
      </c>
      <c r="C2614">
        <v>0</v>
      </c>
    </row>
    <row r="2615" spans="1:3">
      <c r="A2615" t="s">
        <v>13023</v>
      </c>
      <c r="B2615">
        <v>0</v>
      </c>
      <c r="C2615">
        <v>0</v>
      </c>
    </row>
    <row r="2616" spans="1:3">
      <c r="A2616" t="s">
        <v>12678</v>
      </c>
      <c r="B2616">
        <v>0</v>
      </c>
      <c r="C2616">
        <v>0</v>
      </c>
    </row>
    <row r="2617" spans="1:3">
      <c r="A2617" t="s">
        <v>12897</v>
      </c>
      <c r="B2617">
        <v>0</v>
      </c>
      <c r="C2617">
        <v>0</v>
      </c>
    </row>
    <row r="2618" spans="1:3">
      <c r="A2618" t="s">
        <v>12898</v>
      </c>
      <c r="B2618">
        <v>0</v>
      </c>
      <c r="C2618">
        <v>0</v>
      </c>
    </row>
    <row r="2619" spans="1:3">
      <c r="A2619" t="s">
        <v>12899</v>
      </c>
      <c r="B2619">
        <v>0</v>
      </c>
      <c r="C2619">
        <v>0</v>
      </c>
    </row>
    <row r="2620" spans="1:3">
      <c r="A2620" t="s">
        <v>13024</v>
      </c>
      <c r="B2620">
        <v>0</v>
      </c>
      <c r="C2620">
        <v>0</v>
      </c>
    </row>
    <row r="2621" spans="1:3">
      <c r="A2621" t="s">
        <v>12679</v>
      </c>
      <c r="B2621">
        <v>0</v>
      </c>
      <c r="C2621">
        <v>0</v>
      </c>
    </row>
    <row r="2622" spans="1:3">
      <c r="A2622" t="s">
        <v>12900</v>
      </c>
      <c r="B2622">
        <v>0</v>
      </c>
      <c r="C2622">
        <v>0</v>
      </c>
    </row>
    <row r="2623" spans="1:3">
      <c r="A2623" t="s">
        <v>12901</v>
      </c>
      <c r="B2623">
        <v>0</v>
      </c>
      <c r="C2623">
        <v>0</v>
      </c>
    </row>
    <row r="2624" spans="1:3">
      <c r="A2624" t="s">
        <v>12902</v>
      </c>
      <c r="B2624">
        <v>0</v>
      </c>
      <c r="C2624">
        <v>0</v>
      </c>
    </row>
    <row r="2625" spans="1:3">
      <c r="A2625" t="s">
        <v>13025</v>
      </c>
      <c r="B2625">
        <v>0</v>
      </c>
      <c r="C2625">
        <v>0</v>
      </c>
    </row>
    <row r="2626" spans="1:3">
      <c r="A2626" t="s">
        <v>12680</v>
      </c>
      <c r="B2626">
        <v>0</v>
      </c>
      <c r="C2626">
        <v>0</v>
      </c>
    </row>
    <row r="2627" spans="1:3">
      <c r="A2627" t="s">
        <v>12903</v>
      </c>
      <c r="B2627">
        <v>0</v>
      </c>
      <c r="C2627">
        <v>0</v>
      </c>
    </row>
    <row r="2628" spans="1:3">
      <c r="A2628" t="s">
        <v>12904</v>
      </c>
      <c r="B2628">
        <v>0</v>
      </c>
      <c r="C2628">
        <v>0</v>
      </c>
    </row>
    <row r="2629" spans="1:3">
      <c r="A2629" t="s">
        <v>12905</v>
      </c>
      <c r="B2629">
        <v>0</v>
      </c>
      <c r="C2629">
        <v>0</v>
      </c>
    </row>
    <row r="2630" spans="1:3">
      <c r="A2630" t="s">
        <v>13026</v>
      </c>
      <c r="B2630">
        <v>0</v>
      </c>
      <c r="C2630">
        <v>0</v>
      </c>
    </row>
    <row r="2631" spans="1:3">
      <c r="A2631" t="s">
        <v>12681</v>
      </c>
      <c r="B2631">
        <v>0</v>
      </c>
      <c r="C2631">
        <v>0</v>
      </c>
    </row>
    <row r="2632" spans="1:3">
      <c r="A2632" t="s">
        <v>12906</v>
      </c>
      <c r="B2632">
        <v>0</v>
      </c>
      <c r="C2632">
        <v>0</v>
      </c>
    </row>
    <row r="2633" spans="1:3">
      <c r="A2633" t="s">
        <v>12907</v>
      </c>
      <c r="B2633">
        <v>0</v>
      </c>
      <c r="C2633">
        <v>0</v>
      </c>
    </row>
    <row r="2634" spans="1:3">
      <c r="A2634" t="s">
        <v>12908</v>
      </c>
      <c r="B2634">
        <v>0</v>
      </c>
      <c r="C2634">
        <v>0</v>
      </c>
    </row>
    <row r="2635" spans="1:3">
      <c r="A2635" t="s">
        <v>13027</v>
      </c>
      <c r="B2635">
        <v>0</v>
      </c>
      <c r="C2635">
        <v>0</v>
      </c>
    </row>
    <row r="2636" spans="1:3">
      <c r="A2636" t="s">
        <v>12682</v>
      </c>
      <c r="B2636">
        <v>0</v>
      </c>
      <c r="C2636">
        <v>0</v>
      </c>
    </row>
    <row r="2637" spans="1:3">
      <c r="A2637" t="s">
        <v>12909</v>
      </c>
      <c r="B2637">
        <v>0</v>
      </c>
      <c r="C2637">
        <v>0</v>
      </c>
    </row>
    <row r="2638" spans="1:3">
      <c r="A2638" t="s">
        <v>12910</v>
      </c>
      <c r="B2638">
        <v>0</v>
      </c>
      <c r="C2638">
        <v>0</v>
      </c>
    </row>
    <row r="2639" spans="1:3">
      <c r="A2639" t="s">
        <v>12911</v>
      </c>
      <c r="B2639">
        <v>0</v>
      </c>
      <c r="C2639">
        <v>0</v>
      </c>
    </row>
    <row r="2640" spans="1:3">
      <c r="A2640" t="s">
        <v>13028</v>
      </c>
      <c r="B2640">
        <v>1</v>
      </c>
      <c r="C2640">
        <v>5.4945056326687336E-3</v>
      </c>
    </row>
    <row r="2641" spans="1:3">
      <c r="A2641" t="s">
        <v>12683</v>
      </c>
      <c r="B2641">
        <v>0</v>
      </c>
      <c r="C2641">
        <v>0</v>
      </c>
    </row>
    <row r="2642" spans="1:3">
      <c r="A2642" t="s">
        <v>12912</v>
      </c>
      <c r="B2642">
        <v>0</v>
      </c>
      <c r="C2642">
        <v>0</v>
      </c>
    </row>
    <row r="2643" spans="1:3">
      <c r="A2643" t="s">
        <v>12913</v>
      </c>
      <c r="B2643">
        <v>3</v>
      </c>
      <c r="C2643">
        <v>1.6483517363667488E-2</v>
      </c>
    </row>
    <row r="2644" spans="1:3">
      <c r="A2644" t="s">
        <v>12914</v>
      </c>
      <c r="B2644">
        <v>3</v>
      </c>
      <c r="C2644">
        <v>1.6483517363667488E-2</v>
      </c>
    </row>
    <row r="2645" spans="1:3">
      <c r="A2645" t="s">
        <v>13029</v>
      </c>
      <c r="B2645">
        <v>0</v>
      </c>
      <c r="C2645">
        <v>0</v>
      </c>
    </row>
    <row r="2646" spans="1:3">
      <c r="A2646" t="s">
        <v>12684</v>
      </c>
      <c r="B2646">
        <v>0</v>
      </c>
      <c r="C2646">
        <v>0</v>
      </c>
    </row>
    <row r="2647" spans="1:3">
      <c r="A2647" t="s">
        <v>12915</v>
      </c>
      <c r="B2647">
        <v>0</v>
      </c>
      <c r="C2647">
        <v>0</v>
      </c>
    </row>
    <row r="2648" spans="1:3">
      <c r="A2648" t="s">
        <v>12916</v>
      </c>
      <c r="B2648">
        <v>0</v>
      </c>
      <c r="C2648">
        <v>0</v>
      </c>
    </row>
    <row r="2649" spans="1:3">
      <c r="A2649" t="s">
        <v>12917</v>
      </c>
      <c r="B2649">
        <v>0</v>
      </c>
      <c r="C2649">
        <v>0</v>
      </c>
    </row>
    <row r="2650" spans="1:3">
      <c r="A2650" t="s">
        <v>13030</v>
      </c>
      <c r="B2650">
        <v>0</v>
      </c>
      <c r="C2650">
        <v>0</v>
      </c>
    </row>
    <row r="2651" spans="1:3">
      <c r="A2651" t="s">
        <v>12685</v>
      </c>
      <c r="B2651">
        <v>0</v>
      </c>
      <c r="C2651">
        <v>0</v>
      </c>
    </row>
    <row r="2652" spans="1:3">
      <c r="A2652" t="s">
        <v>12918</v>
      </c>
      <c r="B2652">
        <v>0</v>
      </c>
      <c r="C2652">
        <v>0</v>
      </c>
    </row>
    <row r="2653" spans="1:3">
      <c r="A2653" t="s">
        <v>12919</v>
      </c>
      <c r="B2653">
        <v>1</v>
      </c>
      <c r="C2653">
        <v>1.4084506779909134E-2</v>
      </c>
    </row>
    <row r="2654" spans="1:3">
      <c r="A2654" t="s">
        <v>12920</v>
      </c>
      <c r="B2654">
        <v>0</v>
      </c>
      <c r="C2654">
        <v>0</v>
      </c>
    </row>
    <row r="2655" spans="1:3">
      <c r="A2655" t="s">
        <v>13031</v>
      </c>
      <c r="B2655">
        <v>0</v>
      </c>
      <c r="C2655">
        <v>0</v>
      </c>
    </row>
    <row r="2656" spans="1:3">
      <c r="A2656" t="s">
        <v>12686</v>
      </c>
      <c r="B2656">
        <v>0</v>
      </c>
      <c r="C2656">
        <v>0</v>
      </c>
    </row>
    <row r="2657" spans="1:3">
      <c r="A2657" t="s">
        <v>12921</v>
      </c>
      <c r="B2657">
        <v>0</v>
      </c>
      <c r="C2657">
        <v>0</v>
      </c>
    </row>
    <row r="2658" spans="1:3">
      <c r="A2658" t="s">
        <v>12922</v>
      </c>
      <c r="B2658">
        <v>0</v>
      </c>
      <c r="C2658">
        <v>0</v>
      </c>
    </row>
    <row r="2659" spans="1:3">
      <c r="A2659" t="s">
        <v>12923</v>
      </c>
      <c r="B2659">
        <v>0</v>
      </c>
      <c r="C2659">
        <v>0</v>
      </c>
    </row>
    <row r="2660" spans="1:3">
      <c r="A2660" t="s">
        <v>13032</v>
      </c>
      <c r="B2660">
        <v>0</v>
      </c>
      <c r="C2660">
        <v>0</v>
      </c>
    </row>
    <row r="2661" spans="1:3">
      <c r="A2661" t="s">
        <v>12687</v>
      </c>
      <c r="B2661">
        <v>0</v>
      </c>
      <c r="C2661">
        <v>0</v>
      </c>
    </row>
    <row r="2662" spans="1:3">
      <c r="A2662" t="s">
        <v>12924</v>
      </c>
      <c r="B2662">
        <v>0</v>
      </c>
      <c r="C2662">
        <v>0</v>
      </c>
    </row>
    <row r="2663" spans="1:3">
      <c r="A2663" t="s">
        <v>12925</v>
      </c>
      <c r="B2663">
        <v>0</v>
      </c>
      <c r="C2663">
        <v>0</v>
      </c>
    </row>
    <row r="2664" spans="1:3">
      <c r="A2664" t="s">
        <v>12926</v>
      </c>
      <c r="B2664">
        <v>0</v>
      </c>
      <c r="C2664">
        <v>0</v>
      </c>
    </row>
    <row r="2665" spans="1:3">
      <c r="A2665" t="s">
        <v>13033</v>
      </c>
      <c r="B2665">
        <v>0</v>
      </c>
      <c r="C2665">
        <v>0</v>
      </c>
    </row>
    <row r="2666" spans="1:3">
      <c r="A2666" t="s">
        <v>12688</v>
      </c>
      <c r="B2666">
        <v>0</v>
      </c>
      <c r="C2666">
        <v>0</v>
      </c>
    </row>
    <row r="2667" spans="1:3">
      <c r="A2667" t="s">
        <v>12927</v>
      </c>
      <c r="B2667">
        <v>0</v>
      </c>
      <c r="C2667">
        <v>0</v>
      </c>
    </row>
    <row r="2668" spans="1:3">
      <c r="A2668" t="s">
        <v>12928</v>
      </c>
      <c r="B2668">
        <v>1</v>
      </c>
      <c r="C2668">
        <v>5.2631579339504242E-2</v>
      </c>
    </row>
    <row r="2669" spans="1:3">
      <c r="A2669" t="s">
        <v>12929</v>
      </c>
      <c r="B2669">
        <v>0</v>
      </c>
      <c r="C2669">
        <v>0</v>
      </c>
    </row>
    <row r="2670" spans="1:3">
      <c r="A2670" t="s">
        <v>13034</v>
      </c>
      <c r="B2670">
        <v>0</v>
      </c>
      <c r="C2670">
        <v>0</v>
      </c>
    </row>
    <row r="2671" spans="1:3">
      <c r="A2671" t="s">
        <v>12689</v>
      </c>
      <c r="B2671">
        <v>0</v>
      </c>
      <c r="C2671">
        <v>0</v>
      </c>
    </row>
    <row r="2672" spans="1:3">
      <c r="A2672" t="s">
        <v>12930</v>
      </c>
      <c r="B2672">
        <v>0</v>
      </c>
      <c r="C2672">
        <v>0</v>
      </c>
    </row>
    <row r="2673" spans="1:3">
      <c r="A2673" t="s">
        <v>12931</v>
      </c>
      <c r="B2673">
        <v>0</v>
      </c>
      <c r="C2673">
        <v>0</v>
      </c>
    </row>
    <row r="2674" spans="1:3">
      <c r="A2674" t="s">
        <v>12932</v>
      </c>
      <c r="B2674">
        <v>0</v>
      </c>
      <c r="C2674">
        <v>0</v>
      </c>
    </row>
    <row r="2675" spans="1:3">
      <c r="A2675" t="s">
        <v>13035</v>
      </c>
      <c r="B2675">
        <v>7</v>
      </c>
      <c r="C2675">
        <v>3.954802080988884E-2</v>
      </c>
    </row>
    <row r="2676" spans="1:3">
      <c r="A2676" t="s">
        <v>12690</v>
      </c>
      <c r="B2676">
        <v>3</v>
      </c>
      <c r="C2676">
        <v>1.6949152573943138E-2</v>
      </c>
    </row>
    <row r="2677" spans="1:3">
      <c r="A2677" t="s">
        <v>12933</v>
      </c>
      <c r="B2677">
        <v>0</v>
      </c>
      <c r="C2677">
        <v>0</v>
      </c>
    </row>
    <row r="2678" spans="1:3">
      <c r="A2678" t="s">
        <v>12934</v>
      </c>
      <c r="B2678">
        <v>28</v>
      </c>
      <c r="C2678">
        <v>0.15819208323955536</v>
      </c>
    </row>
    <row r="2679" spans="1:3">
      <c r="A2679" t="s">
        <v>12935</v>
      </c>
      <c r="B2679">
        <v>12</v>
      </c>
      <c r="C2679">
        <v>6.7796610295772552E-2</v>
      </c>
    </row>
    <row r="2680" spans="1:3">
      <c r="A2680" t="s">
        <v>13036</v>
      </c>
      <c r="B2680">
        <v>0</v>
      </c>
      <c r="C2680">
        <v>0</v>
      </c>
    </row>
    <row r="2681" spans="1:3">
      <c r="A2681" t="s">
        <v>12691</v>
      </c>
      <c r="B2681">
        <v>0</v>
      </c>
      <c r="C2681">
        <v>0</v>
      </c>
    </row>
    <row r="2682" spans="1:3">
      <c r="A2682" t="s">
        <v>12936</v>
      </c>
      <c r="B2682">
        <v>0</v>
      </c>
      <c r="C2682">
        <v>0</v>
      </c>
    </row>
    <row r="2683" spans="1:3">
      <c r="A2683" t="s">
        <v>12937</v>
      </c>
      <c r="B2683">
        <v>1</v>
      </c>
      <c r="C2683">
        <v>0.10000000149011612</v>
      </c>
    </row>
    <row r="2684" spans="1:3">
      <c r="A2684" t="s">
        <v>12938</v>
      </c>
      <c r="B2684">
        <v>0</v>
      </c>
      <c r="C2684">
        <v>0</v>
      </c>
    </row>
    <row r="2685" spans="1:3">
      <c r="A2685" t="s">
        <v>13037</v>
      </c>
      <c r="B2685">
        <v>0</v>
      </c>
      <c r="C2685">
        <v>0</v>
      </c>
    </row>
    <row r="2686" spans="1:3">
      <c r="A2686" t="s">
        <v>12692</v>
      </c>
      <c r="B2686">
        <v>0</v>
      </c>
      <c r="C2686">
        <v>0</v>
      </c>
    </row>
    <row r="2687" spans="1:3">
      <c r="A2687" t="s">
        <v>12939</v>
      </c>
      <c r="B2687">
        <v>0</v>
      </c>
      <c r="C2687">
        <v>0</v>
      </c>
    </row>
    <row r="2688" spans="1:3">
      <c r="A2688" t="s">
        <v>12940</v>
      </c>
      <c r="B2688">
        <v>0</v>
      </c>
      <c r="C2688">
        <v>0</v>
      </c>
    </row>
    <row r="2689" spans="1:3">
      <c r="A2689" t="s">
        <v>12941</v>
      </c>
      <c r="B2689">
        <v>0</v>
      </c>
      <c r="C2689">
        <v>0</v>
      </c>
    </row>
    <row r="2690" spans="1:3">
      <c r="A2690" t="s">
        <v>13038</v>
      </c>
      <c r="B2690">
        <v>0</v>
      </c>
      <c r="C2690">
        <v>0</v>
      </c>
    </row>
    <row r="2691" spans="1:3">
      <c r="A2691" t="s">
        <v>12693</v>
      </c>
      <c r="B2691">
        <v>0</v>
      </c>
      <c r="C2691">
        <v>0</v>
      </c>
    </row>
    <row r="2692" spans="1:3">
      <c r="A2692" t="s">
        <v>12942</v>
      </c>
      <c r="B2692">
        <v>0</v>
      </c>
      <c r="C2692">
        <v>0</v>
      </c>
    </row>
    <row r="2693" spans="1:3">
      <c r="A2693" t="s">
        <v>12943</v>
      </c>
      <c r="B2693">
        <v>0</v>
      </c>
      <c r="C2693">
        <v>0</v>
      </c>
    </row>
    <row r="2694" spans="1:3">
      <c r="A2694" t="s">
        <v>12944</v>
      </c>
      <c r="B2694">
        <v>0</v>
      </c>
      <c r="C2694">
        <v>0</v>
      </c>
    </row>
    <row r="2695" spans="1:3">
      <c r="A2695" t="s">
        <v>13039</v>
      </c>
      <c r="B2695">
        <v>0</v>
      </c>
      <c r="C2695">
        <v>0</v>
      </c>
    </row>
    <row r="2696" spans="1:3">
      <c r="A2696" t="s">
        <v>12694</v>
      </c>
      <c r="B2696">
        <v>0</v>
      </c>
      <c r="C2696">
        <v>0</v>
      </c>
    </row>
    <row r="2697" spans="1:3">
      <c r="A2697" t="s">
        <v>12945</v>
      </c>
      <c r="B2697">
        <v>0</v>
      </c>
      <c r="C2697">
        <v>0</v>
      </c>
    </row>
    <row r="2698" spans="1:3">
      <c r="A2698" t="s">
        <v>12946</v>
      </c>
      <c r="B2698">
        <v>0</v>
      </c>
      <c r="C2698">
        <v>0</v>
      </c>
    </row>
    <row r="2699" spans="1:3">
      <c r="A2699" t="s">
        <v>12947</v>
      </c>
      <c r="B2699">
        <v>0</v>
      </c>
      <c r="C2699">
        <v>0</v>
      </c>
    </row>
    <row r="2700" spans="1:3">
      <c r="A2700" t="s">
        <v>13040</v>
      </c>
      <c r="B2700">
        <v>0</v>
      </c>
      <c r="C2700">
        <v>0</v>
      </c>
    </row>
    <row r="2701" spans="1:3">
      <c r="A2701" t="s">
        <v>12695</v>
      </c>
      <c r="B2701">
        <v>0</v>
      </c>
      <c r="C2701">
        <v>0</v>
      </c>
    </row>
    <row r="2702" spans="1:3">
      <c r="A2702" t="s">
        <v>12948</v>
      </c>
      <c r="B2702">
        <v>0</v>
      </c>
      <c r="C2702">
        <v>0</v>
      </c>
    </row>
    <row r="2703" spans="1:3">
      <c r="A2703" t="s">
        <v>12949</v>
      </c>
      <c r="B2703">
        <v>0</v>
      </c>
      <c r="C2703">
        <v>0</v>
      </c>
    </row>
    <row r="2704" spans="1:3">
      <c r="A2704" t="s">
        <v>12950</v>
      </c>
      <c r="B2704">
        <v>0</v>
      </c>
      <c r="C2704">
        <v>0</v>
      </c>
    </row>
    <row r="2705" spans="1:3">
      <c r="A2705" t="s">
        <v>13041</v>
      </c>
      <c r="B2705">
        <v>0</v>
      </c>
      <c r="C2705">
        <v>0</v>
      </c>
    </row>
    <row r="2706" spans="1:3">
      <c r="A2706" t="s">
        <v>12696</v>
      </c>
      <c r="B2706">
        <v>0</v>
      </c>
      <c r="C2706">
        <v>0</v>
      </c>
    </row>
    <row r="2707" spans="1:3">
      <c r="A2707" t="s">
        <v>12951</v>
      </c>
      <c r="B2707">
        <v>0</v>
      </c>
      <c r="C2707">
        <v>0</v>
      </c>
    </row>
    <row r="2708" spans="1:3">
      <c r="A2708" t="s">
        <v>12952</v>
      </c>
      <c r="B2708">
        <v>0</v>
      </c>
      <c r="C2708">
        <v>0</v>
      </c>
    </row>
    <row r="2709" spans="1:3">
      <c r="A2709" t="s">
        <v>12953</v>
      </c>
      <c r="B2709">
        <v>0</v>
      </c>
      <c r="C2709">
        <v>0</v>
      </c>
    </row>
    <row r="2710" spans="1:3">
      <c r="A2710" t="s">
        <v>13042</v>
      </c>
      <c r="B2710">
        <v>0</v>
      </c>
      <c r="C2710">
        <v>0</v>
      </c>
    </row>
    <row r="2711" spans="1:3">
      <c r="A2711" t="s">
        <v>12697</v>
      </c>
      <c r="B2711">
        <v>0</v>
      </c>
      <c r="C2711">
        <v>0</v>
      </c>
    </row>
    <row r="2712" spans="1:3">
      <c r="A2712" t="s">
        <v>12954</v>
      </c>
      <c r="B2712">
        <v>0</v>
      </c>
      <c r="C2712">
        <v>0</v>
      </c>
    </row>
    <row r="2713" spans="1:3">
      <c r="A2713" t="s">
        <v>12955</v>
      </c>
      <c r="B2713">
        <v>0</v>
      </c>
      <c r="C2713">
        <v>0</v>
      </c>
    </row>
    <row r="2714" spans="1:3">
      <c r="A2714" t="s">
        <v>12956</v>
      </c>
      <c r="B2714">
        <v>0</v>
      </c>
      <c r="C2714">
        <v>0</v>
      </c>
    </row>
    <row r="2715" spans="1:3">
      <c r="A2715" t="s">
        <v>13043</v>
      </c>
      <c r="B2715">
        <v>0</v>
      </c>
      <c r="C2715">
        <v>0</v>
      </c>
    </row>
    <row r="2716" spans="1:3">
      <c r="A2716" t="s">
        <v>12698</v>
      </c>
      <c r="B2716">
        <v>0</v>
      </c>
      <c r="C2716">
        <v>0</v>
      </c>
    </row>
    <row r="2717" spans="1:3">
      <c r="A2717" t="s">
        <v>12957</v>
      </c>
      <c r="B2717">
        <v>0</v>
      </c>
      <c r="C2717">
        <v>0</v>
      </c>
    </row>
    <row r="2718" spans="1:3">
      <c r="A2718" t="s">
        <v>12958</v>
      </c>
      <c r="B2718">
        <v>0</v>
      </c>
      <c r="C2718">
        <v>0</v>
      </c>
    </row>
    <row r="2719" spans="1:3">
      <c r="A2719" t="s">
        <v>12959</v>
      </c>
      <c r="B2719">
        <v>0</v>
      </c>
      <c r="C2719">
        <v>0</v>
      </c>
    </row>
    <row r="2720" spans="1:3">
      <c r="A2720" t="s">
        <v>13044</v>
      </c>
      <c r="B2720">
        <v>0</v>
      </c>
      <c r="C2720">
        <v>0</v>
      </c>
    </row>
    <row r="2721" spans="1:3">
      <c r="A2721" t="s">
        <v>12699</v>
      </c>
      <c r="B2721">
        <v>0</v>
      </c>
      <c r="C2721">
        <v>0</v>
      </c>
    </row>
    <row r="2722" spans="1:3">
      <c r="A2722" t="s">
        <v>12960</v>
      </c>
      <c r="B2722">
        <v>0</v>
      </c>
      <c r="C2722">
        <v>0</v>
      </c>
    </row>
    <row r="2723" spans="1:3">
      <c r="A2723" t="s">
        <v>12961</v>
      </c>
      <c r="B2723">
        <v>0</v>
      </c>
      <c r="C2723">
        <v>0</v>
      </c>
    </row>
    <row r="2724" spans="1:3">
      <c r="A2724" t="s">
        <v>12962</v>
      </c>
      <c r="B2724">
        <v>0</v>
      </c>
      <c r="C2724">
        <v>0</v>
      </c>
    </row>
    <row r="2725" spans="1:3">
      <c r="A2725" t="s">
        <v>13045</v>
      </c>
      <c r="B2725">
        <v>1</v>
      </c>
      <c r="C2725">
        <v>1.0526316240429878E-2</v>
      </c>
    </row>
    <row r="2726" spans="1:3">
      <c r="A2726" t="s">
        <v>12700</v>
      </c>
      <c r="B2726">
        <v>0</v>
      </c>
      <c r="C2726">
        <v>0</v>
      </c>
    </row>
    <row r="2727" spans="1:3">
      <c r="A2727" t="s">
        <v>12963</v>
      </c>
      <c r="B2727">
        <v>0</v>
      </c>
      <c r="C2727">
        <v>0</v>
      </c>
    </row>
    <row r="2728" spans="1:3">
      <c r="A2728" t="s">
        <v>12964</v>
      </c>
      <c r="B2728">
        <v>13</v>
      </c>
      <c r="C2728">
        <v>0.1340206116437912</v>
      </c>
    </row>
    <row r="2729" spans="1:3">
      <c r="A2729" t="s">
        <v>12965</v>
      </c>
      <c r="B2729">
        <v>0</v>
      </c>
      <c r="C2729">
        <v>0</v>
      </c>
    </row>
    <row r="2730" spans="1:3">
      <c r="A2730" t="s">
        <v>13046</v>
      </c>
      <c r="B2730">
        <v>1</v>
      </c>
      <c r="C2730">
        <v>5.6497175246477127E-3</v>
      </c>
    </row>
    <row r="2731" spans="1:3">
      <c r="A2731" t="s">
        <v>12701</v>
      </c>
      <c r="B2731">
        <v>0</v>
      </c>
      <c r="C2731">
        <v>0</v>
      </c>
    </row>
    <row r="2732" spans="1:3">
      <c r="A2732" t="s">
        <v>12966</v>
      </c>
      <c r="B2732">
        <v>0</v>
      </c>
      <c r="C2732">
        <v>0</v>
      </c>
    </row>
    <row r="2733" spans="1:3">
      <c r="A2733" t="s">
        <v>12967</v>
      </c>
      <c r="B2733">
        <v>28</v>
      </c>
      <c r="C2733">
        <v>0.15730337798595428</v>
      </c>
    </row>
    <row r="2734" spans="1:3">
      <c r="A2734" t="s">
        <v>12968</v>
      </c>
      <c r="B2734">
        <v>0</v>
      </c>
      <c r="C2734">
        <v>0</v>
      </c>
    </row>
    <row r="2735" spans="1:3">
      <c r="A2735" t="s">
        <v>13047</v>
      </c>
      <c r="B2735">
        <v>1</v>
      </c>
      <c r="C2735">
        <v>4.0983604267239571E-3</v>
      </c>
    </row>
    <row r="2736" spans="1:3">
      <c r="A2736" t="s">
        <v>12702</v>
      </c>
      <c r="B2736">
        <v>0</v>
      </c>
      <c r="C2736">
        <v>0</v>
      </c>
    </row>
    <row r="2737" spans="1:3">
      <c r="A2737" t="s">
        <v>12969</v>
      </c>
      <c r="B2737">
        <v>0</v>
      </c>
      <c r="C2737">
        <v>0</v>
      </c>
    </row>
    <row r="2738" spans="1:3">
      <c r="A2738" t="s">
        <v>12970</v>
      </c>
      <c r="B2738">
        <v>32</v>
      </c>
      <c r="C2738">
        <v>0.13114753365516663</v>
      </c>
    </row>
    <row r="2739" spans="1:3">
      <c r="A2739" t="s">
        <v>12971</v>
      </c>
      <c r="B2739">
        <v>0</v>
      </c>
      <c r="C2739">
        <v>0</v>
      </c>
    </row>
    <row r="2740" spans="1:3">
      <c r="A2740" t="s">
        <v>13048</v>
      </c>
      <c r="B2740">
        <v>0</v>
      </c>
      <c r="C2740">
        <v>0</v>
      </c>
    </row>
    <row r="2741" spans="1:3">
      <c r="A2741" t="s">
        <v>12703</v>
      </c>
      <c r="B2741">
        <v>0</v>
      </c>
      <c r="C2741">
        <v>0</v>
      </c>
    </row>
    <row r="2742" spans="1:3">
      <c r="A2742" t="s">
        <v>12972</v>
      </c>
      <c r="B2742">
        <v>0</v>
      </c>
      <c r="C2742">
        <v>0</v>
      </c>
    </row>
    <row r="2743" spans="1:3">
      <c r="A2743" t="s">
        <v>12973</v>
      </c>
      <c r="B2743">
        <v>10</v>
      </c>
      <c r="C2743">
        <v>5.714285746216774E-2</v>
      </c>
    </row>
    <row r="2744" spans="1:3">
      <c r="A2744" t="s">
        <v>12974</v>
      </c>
      <c r="B2744">
        <v>0</v>
      </c>
      <c r="C2744">
        <v>0</v>
      </c>
    </row>
    <row r="2745" spans="1:3">
      <c r="A2745" t="s">
        <v>13049</v>
      </c>
      <c r="B2745">
        <v>0</v>
      </c>
      <c r="C2745">
        <v>0</v>
      </c>
    </row>
    <row r="2746" spans="1:3">
      <c r="A2746" t="s">
        <v>12704</v>
      </c>
      <c r="B2746">
        <v>0</v>
      </c>
      <c r="C2746">
        <v>0</v>
      </c>
    </row>
    <row r="2747" spans="1:3">
      <c r="A2747" t="s">
        <v>12975</v>
      </c>
      <c r="B2747">
        <v>0</v>
      </c>
      <c r="C2747">
        <v>0</v>
      </c>
    </row>
    <row r="2748" spans="1:3">
      <c r="A2748" t="s">
        <v>12976</v>
      </c>
      <c r="B2748">
        <v>10</v>
      </c>
      <c r="C2748">
        <v>3.5587187856435776E-2</v>
      </c>
    </row>
    <row r="2749" spans="1:3">
      <c r="A2749" t="s">
        <v>12977</v>
      </c>
      <c r="B2749">
        <v>0</v>
      </c>
      <c r="C2749">
        <v>0</v>
      </c>
    </row>
    <row r="2750" spans="1:3">
      <c r="A2750" t="s">
        <v>13050</v>
      </c>
      <c r="B2750">
        <v>3</v>
      </c>
      <c r="C2750">
        <v>4.991680383682251E-3</v>
      </c>
    </row>
    <row r="2751" spans="1:3">
      <c r="A2751" t="s">
        <v>12705</v>
      </c>
      <c r="B2751">
        <v>4</v>
      </c>
      <c r="C2751">
        <v>6.6445181146264076E-3</v>
      </c>
    </row>
    <row r="2752" spans="1:3">
      <c r="A2752" t="s">
        <v>12978</v>
      </c>
      <c r="B2752">
        <v>0</v>
      </c>
      <c r="C2752">
        <v>0</v>
      </c>
    </row>
    <row r="2753" spans="1:3">
      <c r="A2753" t="s">
        <v>12979</v>
      </c>
      <c r="B2753">
        <v>6</v>
      </c>
      <c r="C2753">
        <v>9.983360767364502E-3</v>
      </c>
    </row>
    <row r="2754" spans="1:3">
      <c r="A2754" t="s">
        <v>12980</v>
      </c>
      <c r="B2754">
        <v>30</v>
      </c>
      <c r="C2754">
        <v>4.991680383682251E-2</v>
      </c>
    </row>
    <row r="2755" spans="1:3">
      <c r="A2755" t="s">
        <v>13051</v>
      </c>
      <c r="B2755">
        <v>3</v>
      </c>
      <c r="C2755">
        <v>5.0761420279741287E-3</v>
      </c>
    </row>
    <row r="2756" spans="1:3">
      <c r="A2756" t="s">
        <v>12706</v>
      </c>
      <c r="B2756">
        <v>6</v>
      </c>
      <c r="C2756">
        <v>1.0135134682059288E-2</v>
      </c>
    </row>
    <row r="2757" spans="1:3">
      <c r="A2757" t="s">
        <v>12981</v>
      </c>
      <c r="B2757">
        <v>0</v>
      </c>
      <c r="C2757">
        <v>0</v>
      </c>
    </row>
    <row r="2758" spans="1:3">
      <c r="A2758" t="s">
        <v>12982</v>
      </c>
      <c r="B2758">
        <v>12</v>
      </c>
      <c r="C2758">
        <v>2.0304568111896515E-2</v>
      </c>
    </row>
    <row r="2759" spans="1:3">
      <c r="A2759" t="s">
        <v>12983</v>
      </c>
      <c r="B2759">
        <v>25</v>
      </c>
      <c r="C2759">
        <v>4.2301185429096222E-2</v>
      </c>
    </row>
    <row r="2760" spans="1:3">
      <c r="A2760" t="s">
        <v>13052</v>
      </c>
      <c r="B2760">
        <v>1</v>
      </c>
      <c r="C2760">
        <v>1.8115942366421223E-3</v>
      </c>
    </row>
    <row r="2761" spans="1:3">
      <c r="A2761" t="s">
        <v>12707</v>
      </c>
      <c r="B2761">
        <v>4</v>
      </c>
      <c r="C2761">
        <v>7.2332732379436493E-3</v>
      </c>
    </row>
    <row r="2762" spans="1:3">
      <c r="A2762" t="s">
        <v>12984</v>
      </c>
      <c r="B2762">
        <v>0</v>
      </c>
      <c r="C2762">
        <v>0</v>
      </c>
    </row>
    <row r="2763" spans="1:3">
      <c r="A2763" t="s">
        <v>12985</v>
      </c>
      <c r="B2763">
        <v>18</v>
      </c>
      <c r="C2763">
        <v>3.2549727708101273E-2</v>
      </c>
    </row>
    <row r="2764" spans="1:3">
      <c r="A2764" t="s">
        <v>12986</v>
      </c>
      <c r="B2764">
        <v>20</v>
      </c>
      <c r="C2764">
        <v>3.6231882870197296E-2</v>
      </c>
    </row>
    <row r="2765" spans="1:3">
      <c r="A2765" t="s">
        <v>13053</v>
      </c>
      <c r="B2765">
        <v>0</v>
      </c>
      <c r="C2765">
        <v>0</v>
      </c>
    </row>
    <row r="2766" spans="1:3">
      <c r="A2766" t="s">
        <v>12708</v>
      </c>
      <c r="B2766">
        <v>0</v>
      </c>
      <c r="C2766">
        <v>0</v>
      </c>
    </row>
    <row r="2767" spans="1:3">
      <c r="A2767" t="s">
        <v>12987</v>
      </c>
      <c r="B2767">
        <v>0</v>
      </c>
      <c r="C2767">
        <v>0</v>
      </c>
    </row>
    <row r="2768" spans="1:3">
      <c r="A2768" t="s">
        <v>12988</v>
      </c>
      <c r="B2768">
        <v>10</v>
      </c>
      <c r="C2768">
        <v>6.8965516984462738E-2</v>
      </c>
    </row>
    <row r="2769" spans="1:3">
      <c r="A2769" t="s">
        <v>12989</v>
      </c>
      <c r="B2769">
        <v>1</v>
      </c>
      <c r="C2769">
        <v>6.8965516984462738E-3</v>
      </c>
    </row>
    <row r="2770" spans="1:3">
      <c r="A2770" t="s">
        <v>13054</v>
      </c>
      <c r="B2770">
        <v>0</v>
      </c>
      <c r="C2770">
        <v>0</v>
      </c>
    </row>
    <row r="2771" spans="1:3">
      <c r="A2771" t="s">
        <v>12709</v>
      </c>
      <c r="B2771">
        <v>0</v>
      </c>
      <c r="C2771">
        <v>0</v>
      </c>
    </row>
    <row r="2772" spans="1:3">
      <c r="A2772" t="s">
        <v>12990</v>
      </c>
      <c r="B2772">
        <v>0</v>
      </c>
      <c r="C2772">
        <v>0</v>
      </c>
    </row>
    <row r="2773" spans="1:3">
      <c r="A2773" t="s">
        <v>12991</v>
      </c>
      <c r="B2773">
        <v>4</v>
      </c>
      <c r="C2773">
        <v>3.2520323991775513E-2</v>
      </c>
    </row>
    <row r="2774" spans="1:3">
      <c r="A2774" t="s">
        <v>12992</v>
      </c>
      <c r="B2774">
        <v>0</v>
      </c>
      <c r="C2774">
        <v>0</v>
      </c>
    </row>
    <row r="2775" spans="1:3">
      <c r="A2775" t="s">
        <v>13055</v>
      </c>
      <c r="B2775">
        <v>0</v>
      </c>
      <c r="C2775">
        <v>0</v>
      </c>
    </row>
    <row r="2776" spans="1:3">
      <c r="A2776" t="s">
        <v>12710</v>
      </c>
      <c r="B2776">
        <v>0</v>
      </c>
      <c r="C2776">
        <v>0</v>
      </c>
    </row>
    <row r="2777" spans="1:3">
      <c r="A2777" t="s">
        <v>12993</v>
      </c>
      <c r="B2777">
        <v>0</v>
      </c>
      <c r="C2777">
        <v>0</v>
      </c>
    </row>
    <row r="2778" spans="1:3">
      <c r="A2778" t="s">
        <v>12994</v>
      </c>
      <c r="B2778">
        <v>0</v>
      </c>
      <c r="C2778">
        <v>0</v>
      </c>
    </row>
    <row r="2779" spans="1:3">
      <c r="A2779" t="s">
        <v>12995</v>
      </c>
      <c r="B2779">
        <v>0</v>
      </c>
      <c r="C2779">
        <v>0</v>
      </c>
    </row>
    <row r="2780" spans="1:3">
      <c r="A2780" t="s">
        <v>13056</v>
      </c>
      <c r="B2780">
        <v>0</v>
      </c>
      <c r="C2780">
        <v>0</v>
      </c>
    </row>
    <row r="2781" spans="1:3">
      <c r="A2781" t="s">
        <v>12711</v>
      </c>
      <c r="B2781">
        <v>0</v>
      </c>
      <c r="C2781">
        <v>0</v>
      </c>
    </row>
    <row r="2782" spans="1:3">
      <c r="A2782" t="s">
        <v>12996</v>
      </c>
      <c r="B2782">
        <v>0</v>
      </c>
      <c r="C2782">
        <v>0</v>
      </c>
    </row>
    <row r="2783" spans="1:3">
      <c r="A2783" t="s">
        <v>12997</v>
      </c>
      <c r="B2783">
        <v>0</v>
      </c>
      <c r="C2783">
        <v>0</v>
      </c>
    </row>
    <row r="2784" spans="1:3">
      <c r="A2784" t="s">
        <v>12998</v>
      </c>
      <c r="B2784">
        <v>0</v>
      </c>
      <c r="C2784">
        <v>0</v>
      </c>
    </row>
    <row r="2785" spans="1:3">
      <c r="A2785" t="s">
        <v>13057</v>
      </c>
      <c r="B2785">
        <v>0</v>
      </c>
      <c r="C2785">
        <v>0</v>
      </c>
    </row>
    <row r="2786" spans="1:3">
      <c r="A2786" t="s">
        <v>12712</v>
      </c>
      <c r="B2786">
        <v>0</v>
      </c>
      <c r="C2786">
        <v>0</v>
      </c>
    </row>
    <row r="2787" spans="1:3">
      <c r="A2787" t="s">
        <v>12999</v>
      </c>
      <c r="B2787">
        <v>0</v>
      </c>
      <c r="C2787">
        <v>0</v>
      </c>
    </row>
    <row r="2788" spans="1:3">
      <c r="A2788" t="s">
        <v>13000</v>
      </c>
      <c r="B2788">
        <v>0</v>
      </c>
      <c r="C2788">
        <v>0</v>
      </c>
    </row>
    <row r="2789" spans="1:3">
      <c r="A2789" t="s">
        <v>13001</v>
      </c>
      <c r="B2789">
        <v>0</v>
      </c>
      <c r="C2789">
        <v>0</v>
      </c>
    </row>
    <row r="2790" spans="1:3">
      <c r="A2790" t="s">
        <v>13058</v>
      </c>
      <c r="B2790">
        <v>0</v>
      </c>
      <c r="C2790">
        <v>0</v>
      </c>
    </row>
    <row r="2791" spans="1:3">
      <c r="A2791" t="s">
        <v>12713</v>
      </c>
      <c r="B2791">
        <v>0</v>
      </c>
      <c r="C2791">
        <v>0</v>
      </c>
    </row>
    <row r="2792" spans="1:3">
      <c r="A2792" t="s">
        <v>13002</v>
      </c>
      <c r="B2792">
        <v>0</v>
      </c>
      <c r="C2792">
        <v>0</v>
      </c>
    </row>
    <row r="2793" spans="1:3">
      <c r="A2793" t="s">
        <v>13003</v>
      </c>
      <c r="B2793">
        <v>1</v>
      </c>
      <c r="C2793">
        <v>8.3333335816860199E-2</v>
      </c>
    </row>
    <row r="2794" spans="1:3">
      <c r="A2794" t="s">
        <v>13004</v>
      </c>
      <c r="B2794">
        <v>0</v>
      </c>
      <c r="C2794">
        <v>0</v>
      </c>
    </row>
    <row r="2795" spans="1:3">
      <c r="A2795" t="s">
        <v>13059</v>
      </c>
      <c r="B2795">
        <v>0</v>
      </c>
      <c r="C2795">
        <v>0</v>
      </c>
    </row>
    <row r="2796" spans="1:3">
      <c r="A2796" t="s">
        <v>12714</v>
      </c>
      <c r="B2796">
        <v>0</v>
      </c>
      <c r="C2796">
        <v>0</v>
      </c>
    </row>
    <row r="2797" spans="1:3">
      <c r="A2797" t="s">
        <v>13005</v>
      </c>
      <c r="B2797">
        <v>0</v>
      </c>
      <c r="C2797">
        <v>0</v>
      </c>
    </row>
    <row r="2798" spans="1:3">
      <c r="A2798" t="s">
        <v>13006</v>
      </c>
      <c r="B2798">
        <v>1</v>
      </c>
      <c r="C2798">
        <v>6.5359477885067463E-3</v>
      </c>
    </row>
    <row r="2799" spans="1:3">
      <c r="A2799" t="s">
        <v>13007</v>
      </c>
      <c r="B2799">
        <v>0</v>
      </c>
      <c r="C2799">
        <v>0</v>
      </c>
    </row>
    <row r="2800" spans="1:3">
      <c r="A2800" t="s">
        <v>13060</v>
      </c>
      <c r="B2800">
        <v>1</v>
      </c>
      <c r="C2800">
        <v>1.075268816202879E-2</v>
      </c>
    </row>
    <row r="2801" spans="1:3">
      <c r="A2801" t="s">
        <v>12715</v>
      </c>
      <c r="B2801">
        <v>0</v>
      </c>
      <c r="C2801">
        <v>0</v>
      </c>
    </row>
    <row r="2802" spans="1:3">
      <c r="A2802" t="s">
        <v>13008</v>
      </c>
      <c r="B2802">
        <v>0</v>
      </c>
      <c r="C2802">
        <v>0</v>
      </c>
    </row>
    <row r="2803" spans="1:3">
      <c r="A2803" t="s">
        <v>13009</v>
      </c>
      <c r="B2803">
        <v>1</v>
      </c>
      <c r="C2803">
        <v>1.075268816202879E-2</v>
      </c>
    </row>
    <row r="2804" spans="1:3">
      <c r="A2804" t="s">
        <v>13010</v>
      </c>
      <c r="B2804">
        <v>0</v>
      </c>
      <c r="C2804">
        <v>0</v>
      </c>
    </row>
    <row r="2805" spans="1:3">
      <c r="A2805" t="s">
        <v>13061</v>
      </c>
      <c r="B2805">
        <v>0</v>
      </c>
      <c r="C2805">
        <v>0</v>
      </c>
    </row>
    <row r="2806" spans="1:3">
      <c r="A2806" t="s">
        <v>12716</v>
      </c>
      <c r="B2806">
        <v>0</v>
      </c>
      <c r="C2806">
        <v>0</v>
      </c>
    </row>
    <row r="2807" spans="1:3">
      <c r="A2807" t="s">
        <v>13011</v>
      </c>
      <c r="B2807">
        <v>0</v>
      </c>
      <c r="C2807">
        <v>0</v>
      </c>
    </row>
    <row r="2808" spans="1:3">
      <c r="A2808" t="s">
        <v>13012</v>
      </c>
      <c r="B2808">
        <v>0</v>
      </c>
      <c r="C2808">
        <v>0</v>
      </c>
    </row>
    <row r="2809" spans="1:3">
      <c r="A2809" t="s">
        <v>13013</v>
      </c>
      <c r="B2809">
        <v>0</v>
      </c>
      <c r="C2809">
        <v>0</v>
      </c>
    </row>
    <row r="2810" spans="1:3">
      <c r="A2810" t="s">
        <v>13062</v>
      </c>
      <c r="B2810">
        <v>0</v>
      </c>
      <c r="C2810">
        <v>0</v>
      </c>
    </row>
    <row r="2811" spans="1:3">
      <c r="A2811" t="s">
        <v>12717</v>
      </c>
      <c r="B2811">
        <v>1</v>
      </c>
      <c r="C2811">
        <v>4.950494971126318E-3</v>
      </c>
    </row>
    <row r="2812" spans="1:3">
      <c r="A2812" t="s">
        <v>13014</v>
      </c>
      <c r="B2812">
        <v>0</v>
      </c>
      <c r="C2812">
        <v>0</v>
      </c>
    </row>
    <row r="2813" spans="1:3">
      <c r="A2813" t="s">
        <v>13015</v>
      </c>
      <c r="B2813">
        <v>2</v>
      </c>
      <c r="C2813">
        <v>9.8522165790200233E-3</v>
      </c>
    </row>
    <row r="2814" spans="1:3">
      <c r="A2814" t="s">
        <v>13016</v>
      </c>
      <c r="B2814">
        <v>2</v>
      </c>
      <c r="C2814">
        <v>9.900989942252636E-3</v>
      </c>
    </row>
    <row r="2815" spans="1:3">
      <c r="A2815" t="s">
        <v>16453</v>
      </c>
      <c r="B2815">
        <v>19</v>
      </c>
      <c r="C2815">
        <v>1.4615384861826897E-2</v>
      </c>
    </row>
    <row r="2816" spans="1:3">
      <c r="A2816" t="s">
        <v>16454</v>
      </c>
      <c r="B2816">
        <v>18</v>
      </c>
      <c r="C2816">
        <v>1.3846153393387794E-2</v>
      </c>
    </row>
    <row r="2817" spans="1:3">
      <c r="A2817" t="s">
        <v>16455</v>
      </c>
      <c r="B2817">
        <v>0</v>
      </c>
      <c r="C2817">
        <v>0</v>
      </c>
    </row>
    <row r="2818" spans="1:3">
      <c r="A2818" t="s">
        <v>16456</v>
      </c>
      <c r="B2818">
        <v>182</v>
      </c>
      <c r="C2818">
        <v>0.14000000059604645</v>
      </c>
    </row>
    <row r="2819" spans="1:3">
      <c r="A2819" t="s">
        <v>16457</v>
      </c>
      <c r="B2819">
        <v>93</v>
      </c>
      <c r="C2819">
        <v>7.1538463234901428E-2</v>
      </c>
    </row>
    <row r="2820" spans="1:3">
      <c r="A2820" t="s">
        <v>16458</v>
      </c>
      <c r="B2820">
        <v>2</v>
      </c>
      <c r="C2820">
        <v>5.8823530562222004E-3</v>
      </c>
    </row>
    <row r="2821" spans="1:3">
      <c r="A2821" t="s">
        <v>16459</v>
      </c>
      <c r="B2821">
        <v>2</v>
      </c>
      <c r="C2821">
        <v>5.8823530562222004E-3</v>
      </c>
    </row>
    <row r="2822" spans="1:3">
      <c r="A2822" t="s">
        <v>16460</v>
      </c>
      <c r="B2822">
        <v>0</v>
      </c>
      <c r="C2822">
        <v>0</v>
      </c>
    </row>
    <row r="2823" spans="1:3">
      <c r="A2823" t="s">
        <v>16461</v>
      </c>
      <c r="B2823">
        <v>12</v>
      </c>
      <c r="C2823">
        <v>3.5294119268655777E-2</v>
      </c>
    </row>
    <row r="2824" spans="1:3">
      <c r="A2824" t="s">
        <v>16462</v>
      </c>
      <c r="B2824">
        <v>13</v>
      </c>
      <c r="C2824">
        <v>3.8235295563936234E-2</v>
      </c>
    </row>
    <row r="2825" spans="1:3">
      <c r="A2825" t="s">
        <v>16463</v>
      </c>
      <c r="B2825">
        <v>4</v>
      </c>
      <c r="C2825">
        <v>1.3468013145029545E-2</v>
      </c>
    </row>
    <row r="2826" spans="1:3">
      <c r="A2826" t="s">
        <v>16464</v>
      </c>
      <c r="B2826">
        <v>5</v>
      </c>
      <c r="C2826">
        <v>1.6835017129778862E-2</v>
      </c>
    </row>
    <row r="2827" spans="1:3">
      <c r="A2827" t="s">
        <v>16465</v>
      </c>
      <c r="B2827">
        <v>0</v>
      </c>
      <c r="C2827">
        <v>0</v>
      </c>
    </row>
    <row r="2828" spans="1:3">
      <c r="A2828" t="s">
        <v>16466</v>
      </c>
      <c r="B2828">
        <v>32</v>
      </c>
      <c r="C2828">
        <v>0.10774410516023636</v>
      </c>
    </row>
    <row r="2829" spans="1:3">
      <c r="A2829" t="s">
        <v>16467</v>
      </c>
      <c r="B2829">
        <v>13</v>
      </c>
      <c r="C2829">
        <v>4.3771043419837952E-2</v>
      </c>
    </row>
    <row r="2830" spans="1:3">
      <c r="A2830" t="s">
        <v>16468</v>
      </c>
      <c r="B2830">
        <v>7</v>
      </c>
      <c r="C2830">
        <v>2.8455285355448723E-2</v>
      </c>
    </row>
    <row r="2831" spans="1:3">
      <c r="A2831" t="s">
        <v>16469</v>
      </c>
      <c r="B2831">
        <v>3</v>
      </c>
      <c r="C2831">
        <v>1.2195121496915817E-2</v>
      </c>
    </row>
    <row r="2832" spans="1:3">
      <c r="A2832" t="s">
        <v>16470</v>
      </c>
      <c r="B2832">
        <v>0</v>
      </c>
      <c r="C2832">
        <v>0</v>
      </c>
    </row>
    <row r="2833" spans="1:3">
      <c r="A2833" t="s">
        <v>16471</v>
      </c>
      <c r="B2833">
        <v>44</v>
      </c>
      <c r="C2833">
        <v>0.17886178195476532</v>
      </c>
    </row>
    <row r="2834" spans="1:3">
      <c r="A2834" t="s">
        <v>16472</v>
      </c>
      <c r="B2834">
        <v>20</v>
      </c>
      <c r="C2834">
        <v>8.1300809979438782E-2</v>
      </c>
    </row>
  </sheetData>
  <pageMargins left="0.511811024" right="0.511811024" top="0.78740157499999996" bottom="0.78740157499999996" header="0.31496062000000002" footer="0.3149606200000000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D3C26-7B50-4EC2-882B-223F8ADFC10A}">
  <dimension ref="A1:AO1301"/>
  <sheetViews>
    <sheetView workbookViewId="0">
      <selection activeCell="AC1" sqref="AC1:AC1048576"/>
    </sheetView>
  </sheetViews>
  <sheetFormatPr defaultColWidth="9.109375" defaultRowHeight="14.4"/>
  <cols>
    <col min="1" max="16384" width="9.109375" style="7"/>
  </cols>
  <sheetData>
    <row r="1" spans="1:41">
      <c r="A1" s="7" t="s">
        <v>16520</v>
      </c>
      <c r="B1" s="7" t="s">
        <v>16519</v>
      </c>
      <c r="C1" s="7" t="s">
        <v>16518</v>
      </c>
      <c r="D1" s="7" t="s">
        <v>16517</v>
      </c>
      <c r="E1" s="7" t="s">
        <v>16516</v>
      </c>
      <c r="F1" s="7" t="s">
        <v>16515</v>
      </c>
      <c r="G1" s="7" t="s">
        <v>16514</v>
      </c>
      <c r="H1" s="7" t="s">
        <v>16513</v>
      </c>
      <c r="I1" s="7" t="s">
        <v>16512</v>
      </c>
      <c r="J1" s="7" t="s">
        <v>16511</v>
      </c>
      <c r="K1" s="7" t="s">
        <v>16510</v>
      </c>
      <c r="L1" s="7" t="s">
        <v>16509</v>
      </c>
      <c r="M1" s="7" t="s">
        <v>16508</v>
      </c>
      <c r="N1" s="7" t="s">
        <v>16507</v>
      </c>
      <c r="O1" s="7" t="s">
        <v>16506</v>
      </c>
      <c r="P1" s="7" t="s">
        <v>16505</v>
      </c>
      <c r="Q1" s="7" t="s">
        <v>16504</v>
      </c>
      <c r="R1" s="7" t="s">
        <v>16503</v>
      </c>
      <c r="S1" s="7" t="s">
        <v>16502</v>
      </c>
      <c r="T1" s="7" t="s">
        <v>16501</v>
      </c>
      <c r="U1" s="7" t="s">
        <v>16500</v>
      </c>
      <c r="V1" s="7" t="s">
        <v>16499</v>
      </c>
      <c r="W1" s="7" t="s">
        <v>16498</v>
      </c>
      <c r="X1" s="7" t="s">
        <v>16497</v>
      </c>
      <c r="Y1" s="7" t="s">
        <v>16496</v>
      </c>
      <c r="Z1" s="7" t="s">
        <v>16495</v>
      </c>
      <c r="AA1" s="7" t="s">
        <v>16494</v>
      </c>
      <c r="AB1" s="7" t="s">
        <v>16493</v>
      </c>
      <c r="AC1" s="7" t="s">
        <v>16492</v>
      </c>
      <c r="AD1" s="7" t="s">
        <v>16491</v>
      </c>
      <c r="AE1" s="7" t="s">
        <v>16490</v>
      </c>
      <c r="AF1" s="7" t="s">
        <v>16489</v>
      </c>
      <c r="AG1" s="7" t="s">
        <v>16488</v>
      </c>
      <c r="AH1" s="7" t="s">
        <v>16487</v>
      </c>
      <c r="AI1" s="7" t="s">
        <v>16486</v>
      </c>
      <c r="AJ1" s="7" t="s">
        <v>16485</v>
      </c>
      <c r="AK1" s="7" t="s">
        <v>16484</v>
      </c>
      <c r="AL1" s="7" t="s">
        <v>16483</v>
      </c>
      <c r="AM1" s="7" t="s">
        <v>16482</v>
      </c>
      <c r="AN1" s="7" t="s">
        <v>16481</v>
      </c>
      <c r="AO1" s="7" t="s">
        <v>16480</v>
      </c>
    </row>
    <row r="3" spans="1:41">
      <c r="AC3" s="7">
        <v>100</v>
      </c>
    </row>
    <row r="9" spans="1:41">
      <c r="AO9" s="7">
        <v>75</v>
      </c>
    </row>
    <row r="10" spans="1:41">
      <c r="G10" s="7">
        <v>100</v>
      </c>
    </row>
    <row r="11" spans="1:41">
      <c r="AC11" s="7">
        <v>75</v>
      </c>
      <c r="AD11" s="7">
        <v>75</v>
      </c>
      <c r="AE11" s="7">
        <v>75</v>
      </c>
    </row>
    <row r="14" spans="1:41">
      <c r="G14" s="7">
        <v>100</v>
      </c>
    </row>
    <row r="16" spans="1:41">
      <c r="N16" s="7">
        <v>75</v>
      </c>
      <c r="AC16" s="7">
        <v>100</v>
      </c>
    </row>
    <row r="17" spans="25:29">
      <c r="Y17" s="7">
        <v>50</v>
      </c>
    </row>
    <row r="19" spans="25:29">
      <c r="Y19" s="7">
        <v>100</v>
      </c>
    </row>
    <row r="27" spans="25:29">
      <c r="AC27" s="7">
        <v>100</v>
      </c>
    </row>
    <row r="34" spans="7:25">
      <c r="X34" s="7">
        <v>100</v>
      </c>
      <c r="Y34" s="7">
        <v>100</v>
      </c>
    </row>
    <row r="37" spans="7:25">
      <c r="G37" s="7">
        <v>100</v>
      </c>
    </row>
    <row r="41" spans="7:25">
      <c r="G41" s="7">
        <v>25</v>
      </c>
    </row>
    <row r="42" spans="7:25">
      <c r="G42" s="7">
        <v>100</v>
      </c>
    </row>
    <row r="49" spans="24:41">
      <c r="X49" s="7">
        <v>100</v>
      </c>
      <c r="Y49" s="7">
        <v>100</v>
      </c>
      <c r="Z49" s="7">
        <v>100</v>
      </c>
      <c r="AA49" s="7">
        <v>100</v>
      </c>
    </row>
    <row r="58" spans="24:41">
      <c r="AO58" s="7">
        <v>100</v>
      </c>
    </row>
    <row r="60" spans="24:41">
      <c r="Y60" s="7">
        <v>100</v>
      </c>
      <c r="Z60" s="7">
        <v>100</v>
      </c>
      <c r="AA60" s="7">
        <v>100</v>
      </c>
      <c r="AB60" s="7">
        <v>100</v>
      </c>
      <c r="AF60" s="7">
        <v>100</v>
      </c>
      <c r="AG60" s="7">
        <v>100</v>
      </c>
    </row>
    <row r="62" spans="24:41">
      <c r="Y62" s="7">
        <v>75</v>
      </c>
      <c r="Z62" s="7">
        <v>75</v>
      </c>
      <c r="AB62" s="7">
        <v>100</v>
      </c>
      <c r="AC62" s="7">
        <v>100</v>
      </c>
      <c r="AD62" s="7">
        <v>100</v>
      </c>
      <c r="AE62" s="7">
        <v>100</v>
      </c>
      <c r="AM62" s="7">
        <v>100</v>
      </c>
      <c r="AO62" s="7">
        <v>100</v>
      </c>
    </row>
    <row r="63" spans="24:41">
      <c r="AO63" s="7">
        <v>75</v>
      </c>
    </row>
    <row r="65" spans="25:41">
      <c r="AO65" s="7">
        <v>75</v>
      </c>
    </row>
    <row r="68" spans="25:41">
      <c r="AO68" s="7">
        <v>50</v>
      </c>
    </row>
    <row r="69" spans="25:41">
      <c r="AO69" s="7">
        <v>50</v>
      </c>
    </row>
    <row r="70" spans="25:41">
      <c r="AB70" s="7">
        <v>75</v>
      </c>
      <c r="AO70" s="7">
        <v>100</v>
      </c>
    </row>
    <row r="74" spans="25:41">
      <c r="Z74" s="7">
        <v>75</v>
      </c>
    </row>
    <row r="75" spans="25:41">
      <c r="Y75" s="7">
        <v>100</v>
      </c>
      <c r="AE75" s="7">
        <v>100</v>
      </c>
    </row>
    <row r="76" spans="25:41">
      <c r="AB76" s="7">
        <v>100</v>
      </c>
      <c r="AC76" s="7">
        <v>100</v>
      </c>
    </row>
    <row r="77" spans="25:41">
      <c r="AB77" s="7">
        <v>50</v>
      </c>
      <c r="AC77" s="7">
        <v>25</v>
      </c>
      <c r="AD77" s="7">
        <v>25</v>
      </c>
      <c r="AE77" s="7">
        <v>75</v>
      </c>
    </row>
    <row r="78" spans="25:41">
      <c r="Y78" s="7">
        <v>100</v>
      </c>
      <c r="Z78" s="7">
        <v>75</v>
      </c>
      <c r="AB78" s="7">
        <v>75</v>
      </c>
      <c r="AO78" s="7">
        <v>100</v>
      </c>
    </row>
    <row r="80" spans="25:41">
      <c r="AD80" s="7">
        <v>75</v>
      </c>
      <c r="AE80" s="7">
        <v>100</v>
      </c>
      <c r="AO80" s="7">
        <v>100</v>
      </c>
    </row>
    <row r="81" spans="26:41">
      <c r="AO81" s="7">
        <v>75</v>
      </c>
    </row>
    <row r="82" spans="26:41">
      <c r="AB82" s="7">
        <v>100</v>
      </c>
    </row>
    <row r="83" spans="26:41">
      <c r="AC83" s="7">
        <v>50</v>
      </c>
      <c r="AO83" s="7">
        <v>50</v>
      </c>
    </row>
    <row r="87" spans="26:41">
      <c r="AC87" s="7">
        <v>50</v>
      </c>
    </row>
    <row r="91" spans="26:41">
      <c r="AO91" s="7">
        <v>50</v>
      </c>
    </row>
    <row r="96" spans="26:41">
      <c r="Z96" s="7">
        <v>50</v>
      </c>
      <c r="AO96" s="7">
        <v>50</v>
      </c>
    </row>
    <row r="100" spans="7:41">
      <c r="G100" s="7">
        <v>100</v>
      </c>
      <c r="AO100" s="7">
        <v>100</v>
      </c>
    </row>
    <row r="108" spans="7:41">
      <c r="AC108" s="7">
        <v>100</v>
      </c>
      <c r="AO108" s="7">
        <v>100</v>
      </c>
    </row>
    <row r="109" spans="7:41">
      <c r="Y109" s="7">
        <v>100</v>
      </c>
      <c r="AB109" s="7">
        <v>100</v>
      </c>
    </row>
    <row r="110" spans="7:41">
      <c r="AO110" s="7">
        <v>100</v>
      </c>
    </row>
    <row r="111" spans="7:41">
      <c r="AC111" s="7">
        <v>75</v>
      </c>
      <c r="AD111" s="7">
        <v>75</v>
      </c>
      <c r="AE111" s="7">
        <v>75</v>
      </c>
    </row>
    <row r="114" spans="7:41">
      <c r="AM114" s="7">
        <v>100</v>
      </c>
    </row>
    <row r="115" spans="7:41">
      <c r="G115" s="7">
        <v>100</v>
      </c>
    </row>
    <row r="116" spans="7:41">
      <c r="Y116" s="7">
        <v>100</v>
      </c>
      <c r="AL116" s="7">
        <v>100</v>
      </c>
      <c r="AO116" s="7">
        <v>75</v>
      </c>
    </row>
    <row r="118" spans="7:41">
      <c r="AL118" s="7">
        <v>75</v>
      </c>
    </row>
    <row r="119" spans="7:41">
      <c r="AC119" s="7">
        <v>75</v>
      </c>
      <c r="AD119" s="7">
        <v>75</v>
      </c>
      <c r="AE119" s="7">
        <v>75</v>
      </c>
    </row>
    <row r="120" spans="7:41">
      <c r="Z120" s="7">
        <v>75</v>
      </c>
      <c r="AC120" s="7">
        <v>75</v>
      </c>
      <c r="AD120" s="7">
        <v>75</v>
      </c>
      <c r="AE120" s="7">
        <v>75</v>
      </c>
    </row>
    <row r="123" spans="7:41">
      <c r="Y123" s="7">
        <v>100</v>
      </c>
      <c r="Z123" s="7">
        <v>100</v>
      </c>
      <c r="AB123" s="7">
        <v>100</v>
      </c>
      <c r="AC123" s="7">
        <v>100</v>
      </c>
      <c r="AD123" s="7">
        <v>100</v>
      </c>
      <c r="AE123" s="7">
        <v>100</v>
      </c>
    </row>
    <row r="125" spans="7:41">
      <c r="AC125" s="7">
        <v>100</v>
      </c>
      <c r="AD125" s="7">
        <v>100</v>
      </c>
      <c r="AE125" s="7">
        <v>100</v>
      </c>
    </row>
    <row r="126" spans="7:41">
      <c r="AC126" s="7">
        <v>100</v>
      </c>
      <c r="AD126" s="7">
        <v>100</v>
      </c>
      <c r="AE126" s="7">
        <v>100</v>
      </c>
    </row>
    <row r="127" spans="7:41">
      <c r="Y127" s="7">
        <v>100</v>
      </c>
      <c r="Z127" s="7">
        <v>100</v>
      </c>
      <c r="AA127" s="7">
        <v>100</v>
      </c>
      <c r="AO127" s="7">
        <v>100</v>
      </c>
    </row>
    <row r="128" spans="7:41">
      <c r="Y128" s="7">
        <v>75</v>
      </c>
      <c r="Z128" s="7">
        <v>75</v>
      </c>
      <c r="AB128" s="7">
        <v>75</v>
      </c>
      <c r="AC128" s="7">
        <v>75</v>
      </c>
      <c r="AD128" s="7">
        <v>75</v>
      </c>
      <c r="AO128" s="7">
        <v>75</v>
      </c>
    </row>
    <row r="129" spans="14:41">
      <c r="AB129" s="7">
        <v>75</v>
      </c>
      <c r="AC129" s="7">
        <v>75</v>
      </c>
      <c r="AD129" s="7">
        <v>75</v>
      </c>
      <c r="AL129" s="7">
        <v>75</v>
      </c>
      <c r="AO129" s="7">
        <v>75</v>
      </c>
    </row>
    <row r="130" spans="14:41">
      <c r="N130" s="7">
        <v>100</v>
      </c>
      <c r="AB130" s="7">
        <v>100</v>
      </c>
    </row>
    <row r="132" spans="14:41">
      <c r="AC132" s="7">
        <v>100</v>
      </c>
      <c r="AD132" s="7">
        <v>100</v>
      </c>
      <c r="AE132" s="7">
        <v>100</v>
      </c>
    </row>
    <row r="133" spans="14:41">
      <c r="AC133" s="7">
        <v>100</v>
      </c>
      <c r="AO133" s="7">
        <v>100</v>
      </c>
    </row>
    <row r="134" spans="14:41">
      <c r="Y134" s="7">
        <v>100</v>
      </c>
      <c r="AO134" s="7">
        <v>75</v>
      </c>
    </row>
    <row r="135" spans="14:41">
      <c r="AO135" s="7">
        <v>75</v>
      </c>
    </row>
    <row r="136" spans="14:41">
      <c r="Y136" s="7">
        <v>100</v>
      </c>
      <c r="AC136" s="7">
        <v>100</v>
      </c>
      <c r="AD136" s="7">
        <v>100</v>
      </c>
      <c r="AE136" s="7">
        <v>100</v>
      </c>
    </row>
    <row r="142" spans="14:41">
      <c r="Y142" s="7">
        <v>100</v>
      </c>
      <c r="AO142" s="7">
        <v>100</v>
      </c>
    </row>
    <row r="143" spans="14:41">
      <c r="Y143" s="7">
        <v>100</v>
      </c>
    </row>
    <row r="145" spans="7:41">
      <c r="X145" s="7">
        <v>100</v>
      </c>
      <c r="Y145" s="7">
        <v>100</v>
      </c>
      <c r="AO145" s="7">
        <v>75</v>
      </c>
    </row>
    <row r="150" spans="7:41">
      <c r="G150" s="7">
        <v>100</v>
      </c>
    </row>
    <row r="153" spans="7:41">
      <c r="AO153" s="7">
        <v>50</v>
      </c>
    </row>
    <row r="154" spans="7:41">
      <c r="G154" s="7">
        <v>100</v>
      </c>
    </row>
    <row r="156" spans="7:41">
      <c r="AB156" s="7">
        <v>100</v>
      </c>
      <c r="AE156" s="7">
        <v>75</v>
      </c>
    </row>
    <row r="159" spans="7:41">
      <c r="X159" s="7">
        <v>100</v>
      </c>
      <c r="Y159" s="7">
        <v>100</v>
      </c>
      <c r="AO159" s="7">
        <v>100</v>
      </c>
    </row>
    <row r="160" spans="7:41">
      <c r="AO160" s="7">
        <v>75</v>
      </c>
    </row>
    <row r="161" spans="24:41">
      <c r="AO161" s="7">
        <v>100</v>
      </c>
    </row>
    <row r="162" spans="24:41">
      <c r="X162" s="7">
        <v>100</v>
      </c>
      <c r="Y162" s="7">
        <v>100</v>
      </c>
    </row>
    <row r="163" spans="24:41">
      <c r="AL163" s="7">
        <v>75</v>
      </c>
    </row>
    <row r="166" spans="24:41">
      <c r="X166" s="7">
        <v>100</v>
      </c>
      <c r="Y166" s="7">
        <v>100</v>
      </c>
      <c r="AO166" s="7">
        <v>100</v>
      </c>
    </row>
    <row r="168" spans="24:41">
      <c r="AA168" s="7">
        <v>75</v>
      </c>
    </row>
    <row r="169" spans="24:41">
      <c r="AL169" s="7">
        <v>100</v>
      </c>
    </row>
    <row r="170" spans="24:41">
      <c r="AL170" s="7">
        <v>75</v>
      </c>
    </row>
    <row r="172" spans="24:41">
      <c r="Y172" s="7">
        <v>75</v>
      </c>
    </row>
    <row r="175" spans="24:41">
      <c r="AL175" s="7">
        <v>75</v>
      </c>
    </row>
    <row r="176" spans="24:41">
      <c r="AB176" s="7">
        <v>50</v>
      </c>
    </row>
    <row r="177" spans="25:41">
      <c r="AB177" s="7">
        <v>50</v>
      </c>
    </row>
    <row r="178" spans="25:41">
      <c r="AC178" s="7">
        <v>75</v>
      </c>
      <c r="AD178" s="7">
        <v>75</v>
      </c>
      <c r="AE178" s="7">
        <v>75</v>
      </c>
    </row>
    <row r="180" spans="25:41">
      <c r="Y180" s="7">
        <v>100</v>
      </c>
      <c r="AB180" s="7">
        <v>100</v>
      </c>
      <c r="AL180" s="7">
        <v>100</v>
      </c>
    </row>
    <row r="181" spans="25:41">
      <c r="AO181" s="7">
        <v>75</v>
      </c>
    </row>
    <row r="182" spans="25:41">
      <c r="AO182" s="7">
        <v>75</v>
      </c>
    </row>
    <row r="183" spans="25:41">
      <c r="AB183" s="7">
        <v>75</v>
      </c>
    </row>
    <row r="185" spans="25:41">
      <c r="AG185" s="7">
        <v>50</v>
      </c>
    </row>
    <row r="186" spans="25:41">
      <c r="AC186" s="7">
        <v>75</v>
      </c>
      <c r="AD186" s="7">
        <v>50</v>
      </c>
      <c r="AE186" s="7">
        <v>50</v>
      </c>
      <c r="AL186" s="7">
        <v>75</v>
      </c>
      <c r="AM186" s="7">
        <v>75</v>
      </c>
    </row>
    <row r="187" spans="25:41">
      <c r="AB187" s="7">
        <v>75</v>
      </c>
      <c r="AC187" s="7">
        <v>75</v>
      </c>
      <c r="AD187" s="7">
        <v>75</v>
      </c>
      <c r="AE187" s="7">
        <v>75</v>
      </c>
    </row>
    <row r="189" spans="25:41">
      <c r="Y189" s="7">
        <v>100</v>
      </c>
      <c r="Z189" s="7">
        <v>100</v>
      </c>
      <c r="AC189" s="7">
        <v>100</v>
      </c>
    </row>
    <row r="190" spans="25:41">
      <c r="AB190" s="7">
        <v>100</v>
      </c>
      <c r="AC190" s="7">
        <v>100</v>
      </c>
      <c r="AD190" s="7">
        <v>100</v>
      </c>
    </row>
    <row r="191" spans="25:41">
      <c r="Y191" s="7">
        <v>100</v>
      </c>
      <c r="Z191" s="7">
        <v>100</v>
      </c>
      <c r="AB191" s="7">
        <v>100</v>
      </c>
      <c r="AC191" s="7">
        <v>100</v>
      </c>
    </row>
    <row r="192" spans="25:41">
      <c r="AB192" s="7">
        <v>100</v>
      </c>
      <c r="AC192" s="7">
        <v>100</v>
      </c>
    </row>
    <row r="193" spans="25:41">
      <c r="AB193" s="7">
        <v>100</v>
      </c>
      <c r="AC193" s="7">
        <v>100</v>
      </c>
    </row>
    <row r="194" spans="25:41">
      <c r="Y194" s="7">
        <v>100</v>
      </c>
      <c r="Z194" s="7">
        <v>100</v>
      </c>
      <c r="AB194" s="7">
        <v>100</v>
      </c>
      <c r="AC194" s="7">
        <v>100</v>
      </c>
      <c r="AD194" s="7">
        <v>100</v>
      </c>
      <c r="AE194" s="7">
        <v>100</v>
      </c>
    </row>
    <row r="195" spans="25:41">
      <c r="AC195" s="7">
        <v>100</v>
      </c>
      <c r="AD195" s="7">
        <v>100</v>
      </c>
      <c r="AE195" s="7">
        <v>100</v>
      </c>
    </row>
    <row r="196" spans="25:41">
      <c r="Z196" s="7">
        <v>100</v>
      </c>
      <c r="AB196" s="7">
        <v>100</v>
      </c>
      <c r="AC196" s="7">
        <v>100</v>
      </c>
      <c r="AD196" s="7">
        <v>100</v>
      </c>
    </row>
    <row r="197" spans="25:41">
      <c r="AB197" s="7">
        <v>100</v>
      </c>
    </row>
    <row r="198" spans="25:41">
      <c r="AB198" s="7">
        <v>100</v>
      </c>
      <c r="AC198" s="7">
        <v>100</v>
      </c>
      <c r="AD198" s="7">
        <v>100</v>
      </c>
    </row>
    <row r="199" spans="25:41">
      <c r="Y199" s="7">
        <v>100</v>
      </c>
      <c r="Z199" s="7">
        <v>100</v>
      </c>
      <c r="AC199" s="7">
        <v>100</v>
      </c>
      <c r="AD199" s="7">
        <v>100</v>
      </c>
    </row>
    <row r="200" spans="25:41">
      <c r="AC200" s="7">
        <v>100</v>
      </c>
      <c r="AE200" s="7">
        <v>100</v>
      </c>
    </row>
    <row r="201" spans="25:41">
      <c r="AB201" s="7">
        <v>100</v>
      </c>
      <c r="AC201" s="7">
        <v>100</v>
      </c>
    </row>
    <row r="202" spans="25:41">
      <c r="AC202" s="7">
        <v>100</v>
      </c>
      <c r="AE202" s="7">
        <v>100</v>
      </c>
    </row>
    <row r="203" spans="25:41">
      <c r="AB203" s="7">
        <v>50</v>
      </c>
    </row>
    <row r="205" spans="25:41">
      <c r="Z205" s="7">
        <v>75</v>
      </c>
      <c r="AB205" s="7">
        <v>100</v>
      </c>
    </row>
    <row r="206" spans="25:41">
      <c r="AE206" s="7">
        <v>100</v>
      </c>
    </row>
    <row r="207" spans="25:41">
      <c r="Y207" s="7">
        <v>100</v>
      </c>
      <c r="Z207" s="7">
        <v>100</v>
      </c>
      <c r="AB207" s="7">
        <v>100</v>
      </c>
      <c r="AE207" s="7">
        <v>100</v>
      </c>
      <c r="AO207" s="7">
        <v>100</v>
      </c>
    </row>
    <row r="209" spans="25:41">
      <c r="AB209" s="7">
        <v>100</v>
      </c>
      <c r="AE209" s="7">
        <v>100</v>
      </c>
    </row>
    <row r="210" spans="25:41">
      <c r="AB210" s="7">
        <v>100</v>
      </c>
      <c r="AD210" s="7">
        <v>100</v>
      </c>
    </row>
    <row r="211" spans="25:41">
      <c r="AB211" s="7">
        <v>75</v>
      </c>
      <c r="AC211" s="7">
        <v>75</v>
      </c>
      <c r="AD211" s="7">
        <v>75</v>
      </c>
    </row>
    <row r="212" spans="25:41">
      <c r="AC212" s="7">
        <v>75</v>
      </c>
      <c r="AD212" s="7">
        <v>75</v>
      </c>
      <c r="AE212" s="7">
        <v>75</v>
      </c>
    </row>
    <row r="213" spans="25:41">
      <c r="AC213" s="7">
        <v>100</v>
      </c>
    </row>
    <row r="220" spans="25:41">
      <c r="Y220" s="7">
        <v>75</v>
      </c>
    </row>
    <row r="221" spans="25:41">
      <c r="AC221" s="7">
        <v>75</v>
      </c>
      <c r="AD221" s="7">
        <v>75</v>
      </c>
      <c r="AE221" s="7">
        <v>75</v>
      </c>
      <c r="AG221" s="7">
        <v>100</v>
      </c>
      <c r="AL221" s="7">
        <v>100</v>
      </c>
      <c r="AO221" s="7">
        <v>75</v>
      </c>
    </row>
    <row r="222" spans="25:41">
      <c r="AL222" s="7">
        <v>50</v>
      </c>
    </row>
    <row r="223" spans="25:41">
      <c r="Z223" s="7">
        <v>50</v>
      </c>
      <c r="AA223" s="7">
        <v>50</v>
      </c>
      <c r="AC223" s="7">
        <v>25</v>
      </c>
      <c r="AD223" s="7">
        <v>25</v>
      </c>
      <c r="AE223" s="7">
        <v>25</v>
      </c>
    </row>
    <row r="224" spans="25:41">
      <c r="AO224" s="7">
        <v>75</v>
      </c>
    </row>
    <row r="225" spans="7:41">
      <c r="AB225" s="7">
        <v>100</v>
      </c>
      <c r="AD225" s="7">
        <v>75</v>
      </c>
    </row>
    <row r="227" spans="7:41">
      <c r="AB227" s="7">
        <v>75</v>
      </c>
      <c r="AC227" s="7">
        <v>75</v>
      </c>
      <c r="AD227" s="7">
        <v>75</v>
      </c>
      <c r="AE227" s="7">
        <v>75</v>
      </c>
      <c r="AL227" s="7">
        <v>75</v>
      </c>
      <c r="AO227" s="7">
        <v>75</v>
      </c>
    </row>
    <row r="228" spans="7:41">
      <c r="N228" s="7">
        <v>75</v>
      </c>
      <c r="X228" s="7">
        <v>75</v>
      </c>
      <c r="Y228" s="7">
        <v>75</v>
      </c>
      <c r="Z228" s="7">
        <v>75</v>
      </c>
      <c r="AA228" s="7">
        <v>75</v>
      </c>
      <c r="AB228" s="7">
        <v>50</v>
      </c>
    </row>
    <row r="229" spans="7:41">
      <c r="AB229" s="7">
        <v>75</v>
      </c>
      <c r="AC229" s="7">
        <v>25</v>
      </c>
      <c r="AD229" s="7">
        <v>25</v>
      </c>
      <c r="AL229" s="7">
        <v>50</v>
      </c>
    </row>
    <row r="230" spans="7:41">
      <c r="G230" s="7">
        <v>75</v>
      </c>
      <c r="AL230" s="7">
        <v>100</v>
      </c>
      <c r="AO230" s="7">
        <v>50</v>
      </c>
    </row>
    <row r="231" spans="7:41">
      <c r="G231" s="7">
        <v>75</v>
      </c>
      <c r="X231" s="7">
        <v>75</v>
      </c>
      <c r="Y231" s="7">
        <v>75</v>
      </c>
      <c r="Z231" s="7">
        <v>50</v>
      </c>
      <c r="AA231" s="7">
        <v>75</v>
      </c>
      <c r="AE231" s="7">
        <v>75</v>
      </c>
      <c r="AO231" s="7">
        <v>75</v>
      </c>
    </row>
    <row r="232" spans="7:41">
      <c r="AA232" s="7">
        <v>75</v>
      </c>
      <c r="AB232" s="7">
        <v>50</v>
      </c>
      <c r="AL232" s="7">
        <v>75</v>
      </c>
      <c r="AO232" s="7">
        <v>75</v>
      </c>
    </row>
    <row r="233" spans="7:41">
      <c r="AE233" s="7">
        <v>75</v>
      </c>
      <c r="AL233" s="7">
        <v>75</v>
      </c>
      <c r="AO233" s="7">
        <v>75</v>
      </c>
    </row>
    <row r="234" spans="7:41">
      <c r="G234" s="7">
        <v>75</v>
      </c>
      <c r="N234" s="7">
        <v>100</v>
      </c>
      <c r="O234" s="7">
        <v>100</v>
      </c>
      <c r="AE234" s="7">
        <v>75</v>
      </c>
      <c r="AO234" s="7">
        <v>100</v>
      </c>
    </row>
    <row r="235" spans="7:41">
      <c r="G235" s="7">
        <v>75</v>
      </c>
    </row>
    <row r="236" spans="7:41">
      <c r="N236" s="7">
        <v>100</v>
      </c>
      <c r="AO236" s="7">
        <v>75</v>
      </c>
    </row>
    <row r="237" spans="7:41">
      <c r="Y237" s="7">
        <v>75</v>
      </c>
      <c r="AB237" s="7">
        <v>75</v>
      </c>
      <c r="AD237" s="7">
        <v>75</v>
      </c>
    </row>
    <row r="238" spans="7:41">
      <c r="AB238" s="7">
        <v>50</v>
      </c>
      <c r="AL238" s="7">
        <v>75</v>
      </c>
    </row>
    <row r="239" spans="7:41">
      <c r="AL239" s="7">
        <v>50</v>
      </c>
      <c r="AO239" s="7">
        <v>50</v>
      </c>
    </row>
    <row r="240" spans="7:41">
      <c r="N240" s="7">
        <v>50</v>
      </c>
      <c r="Y240" s="7">
        <v>75</v>
      </c>
      <c r="Z240" s="7">
        <v>75</v>
      </c>
      <c r="AC240" s="7">
        <v>50</v>
      </c>
      <c r="AD240" s="7">
        <v>50</v>
      </c>
      <c r="AL240" s="7">
        <v>50</v>
      </c>
    </row>
    <row r="241" spans="7:41">
      <c r="AB241" s="7">
        <v>50</v>
      </c>
      <c r="AE241" s="7">
        <v>50</v>
      </c>
      <c r="AL241" s="7">
        <v>75</v>
      </c>
    </row>
    <row r="243" spans="7:41">
      <c r="AC243" s="7">
        <v>75</v>
      </c>
      <c r="AD243" s="7">
        <v>75</v>
      </c>
      <c r="AE243" s="7">
        <v>75</v>
      </c>
    </row>
    <row r="244" spans="7:41">
      <c r="AO244" s="7">
        <v>50</v>
      </c>
    </row>
    <row r="245" spans="7:41">
      <c r="AC245" s="7">
        <v>25</v>
      </c>
      <c r="AD245" s="7">
        <v>25</v>
      </c>
      <c r="AE245" s="7">
        <v>25</v>
      </c>
      <c r="AM245" s="7">
        <v>50</v>
      </c>
      <c r="AN245" s="7">
        <v>75</v>
      </c>
    </row>
    <row r="246" spans="7:41">
      <c r="G246" s="7">
        <v>75</v>
      </c>
      <c r="AB246" s="7">
        <v>50</v>
      </c>
      <c r="AC246" s="7">
        <v>50</v>
      </c>
      <c r="AD246" s="7">
        <v>50</v>
      </c>
    </row>
    <row r="247" spans="7:41">
      <c r="N247" s="7">
        <v>75</v>
      </c>
      <c r="Y247" s="7">
        <v>75</v>
      </c>
      <c r="Z247" s="7">
        <v>75</v>
      </c>
      <c r="AB247" s="7">
        <v>75</v>
      </c>
      <c r="AC247" s="7">
        <v>75</v>
      </c>
      <c r="AD247" s="7">
        <v>75</v>
      </c>
      <c r="AO247" s="7">
        <v>75</v>
      </c>
    </row>
    <row r="248" spans="7:41">
      <c r="AC248" s="7">
        <v>75</v>
      </c>
      <c r="AD248" s="7">
        <v>75</v>
      </c>
      <c r="AL248" s="7">
        <v>100</v>
      </c>
    </row>
    <row r="250" spans="7:41">
      <c r="AB250" s="7">
        <v>75</v>
      </c>
    </row>
    <row r="251" spans="7:41">
      <c r="AC251" s="7">
        <v>75</v>
      </c>
      <c r="AD251" s="7">
        <v>75</v>
      </c>
    </row>
    <row r="252" spans="7:41">
      <c r="AB252" s="7">
        <v>75</v>
      </c>
      <c r="AC252" s="7">
        <v>75</v>
      </c>
      <c r="AD252" s="7">
        <v>75</v>
      </c>
      <c r="AL252" s="7">
        <v>75</v>
      </c>
      <c r="AO252" s="7">
        <v>75</v>
      </c>
    </row>
    <row r="253" spans="7:41">
      <c r="AB253" s="7">
        <v>100</v>
      </c>
      <c r="AC253" s="7">
        <v>75</v>
      </c>
      <c r="AD253" s="7">
        <v>75</v>
      </c>
      <c r="AE253" s="7">
        <v>75</v>
      </c>
    </row>
    <row r="254" spans="7:41">
      <c r="AO254" s="7">
        <v>75</v>
      </c>
    </row>
    <row r="255" spans="7:41">
      <c r="Y255" s="7">
        <v>100</v>
      </c>
      <c r="Z255" s="7">
        <v>75</v>
      </c>
      <c r="AC255" s="7">
        <v>100</v>
      </c>
      <c r="AD255" s="7">
        <v>100</v>
      </c>
      <c r="AO255" s="7">
        <v>100</v>
      </c>
    </row>
    <row r="257" spans="7:39">
      <c r="Y257" s="7">
        <v>100</v>
      </c>
      <c r="Z257" s="7">
        <v>50</v>
      </c>
      <c r="AB257" s="7">
        <v>75</v>
      </c>
    </row>
    <row r="258" spans="7:39">
      <c r="G258" s="7">
        <v>75</v>
      </c>
      <c r="Y258" s="7">
        <v>100</v>
      </c>
      <c r="Z258" s="7">
        <v>75</v>
      </c>
      <c r="AF258" s="7">
        <v>75</v>
      </c>
    </row>
    <row r="259" spans="7:39">
      <c r="Y259" s="7">
        <v>50</v>
      </c>
      <c r="Z259" s="7">
        <v>50</v>
      </c>
      <c r="AA259" s="7">
        <v>50</v>
      </c>
    </row>
    <row r="261" spans="7:39">
      <c r="AB261" s="7">
        <v>75</v>
      </c>
    </row>
    <row r="263" spans="7:39">
      <c r="AM263" s="7">
        <v>50</v>
      </c>
    </row>
    <row r="264" spans="7:39">
      <c r="G264" s="7">
        <v>75</v>
      </c>
      <c r="AC264" s="7">
        <v>50</v>
      </c>
      <c r="AD264" s="7">
        <v>50</v>
      </c>
      <c r="AE264" s="7">
        <v>50</v>
      </c>
      <c r="AM264" s="7">
        <v>50</v>
      </c>
    </row>
    <row r="265" spans="7:39">
      <c r="X265" s="7">
        <v>100</v>
      </c>
      <c r="Y265" s="7">
        <v>100</v>
      </c>
    </row>
    <row r="272" spans="7:39">
      <c r="Y272" s="7">
        <v>100</v>
      </c>
      <c r="AB272" s="7">
        <v>100</v>
      </c>
      <c r="AC272" s="7">
        <v>100</v>
      </c>
      <c r="AD272" s="7">
        <v>100</v>
      </c>
    </row>
    <row r="273" spans="7:41">
      <c r="AB273" s="7">
        <v>100</v>
      </c>
      <c r="AC273" s="7">
        <v>100</v>
      </c>
      <c r="AD273" s="7">
        <v>100</v>
      </c>
      <c r="AE273" s="7">
        <v>100</v>
      </c>
    </row>
    <row r="274" spans="7:41">
      <c r="Y274" s="7">
        <v>100</v>
      </c>
      <c r="Z274" s="7">
        <v>100</v>
      </c>
      <c r="AB274" s="7">
        <v>100</v>
      </c>
      <c r="AC274" s="7">
        <v>100</v>
      </c>
      <c r="AD274" s="7">
        <v>100</v>
      </c>
    </row>
    <row r="275" spans="7:41">
      <c r="Y275" s="7">
        <v>100</v>
      </c>
      <c r="AB275" s="7">
        <v>100</v>
      </c>
      <c r="AC275" s="7">
        <v>100</v>
      </c>
      <c r="AD275" s="7">
        <v>100</v>
      </c>
    </row>
    <row r="276" spans="7:41">
      <c r="Y276" s="7">
        <v>100</v>
      </c>
      <c r="AB276" s="7">
        <v>100</v>
      </c>
      <c r="AC276" s="7">
        <v>100</v>
      </c>
      <c r="AD276" s="7">
        <v>100</v>
      </c>
    </row>
    <row r="277" spans="7:41">
      <c r="Y277" s="7">
        <v>100</v>
      </c>
      <c r="Z277" s="7">
        <v>100</v>
      </c>
      <c r="AB277" s="7">
        <v>100</v>
      </c>
      <c r="AC277" s="7">
        <v>100</v>
      </c>
      <c r="AD277" s="7">
        <v>100</v>
      </c>
    </row>
    <row r="278" spans="7:41">
      <c r="Z278" s="7">
        <v>100</v>
      </c>
      <c r="AC278" s="7">
        <v>100</v>
      </c>
      <c r="AD278" s="7">
        <v>100</v>
      </c>
    </row>
    <row r="281" spans="7:41">
      <c r="AL281" s="7">
        <v>75</v>
      </c>
    </row>
    <row r="282" spans="7:41">
      <c r="AB282" s="7">
        <v>75</v>
      </c>
    </row>
    <row r="284" spans="7:41">
      <c r="N284" s="7">
        <v>50</v>
      </c>
    </row>
    <row r="286" spans="7:41">
      <c r="G286" s="7">
        <v>75</v>
      </c>
      <c r="AB286" s="7">
        <v>50</v>
      </c>
      <c r="AO286" s="7">
        <v>50</v>
      </c>
    </row>
    <row r="287" spans="7:41">
      <c r="Y287" s="7">
        <v>50</v>
      </c>
      <c r="AJ287" s="7">
        <v>75</v>
      </c>
    </row>
    <row r="295" spans="24:30">
      <c r="AB295" s="7">
        <v>100</v>
      </c>
      <c r="AC295" s="7">
        <v>100</v>
      </c>
      <c r="AD295" s="7">
        <v>100</v>
      </c>
    </row>
    <row r="296" spans="24:30">
      <c r="AC296" s="7">
        <v>100</v>
      </c>
      <c r="AD296" s="7">
        <v>100</v>
      </c>
    </row>
    <row r="297" spans="24:30">
      <c r="X297" s="7">
        <v>100</v>
      </c>
      <c r="Y297" s="7">
        <v>100</v>
      </c>
      <c r="Z297" s="7">
        <v>100</v>
      </c>
      <c r="AC297" s="7">
        <v>100</v>
      </c>
    </row>
    <row r="298" spans="24:30">
      <c r="AC298" s="7">
        <v>100</v>
      </c>
      <c r="AD298" s="7">
        <v>100</v>
      </c>
    </row>
    <row r="299" spans="24:30">
      <c r="AC299" s="7">
        <v>100</v>
      </c>
      <c r="AD299" s="7">
        <v>100</v>
      </c>
    </row>
    <row r="300" spans="24:30">
      <c r="AC300" s="7">
        <v>100</v>
      </c>
      <c r="AD300" s="7">
        <v>100</v>
      </c>
    </row>
    <row r="302" spans="24:30">
      <c r="AC302" s="7">
        <v>100</v>
      </c>
      <c r="AD302" s="7">
        <v>100</v>
      </c>
    </row>
    <row r="303" spans="24:30">
      <c r="AC303" s="7">
        <v>100</v>
      </c>
      <c r="AD303" s="7">
        <v>100</v>
      </c>
    </row>
    <row r="304" spans="24:30">
      <c r="AC304" s="7">
        <v>100</v>
      </c>
      <c r="AD304" s="7">
        <v>100</v>
      </c>
    </row>
    <row r="305" spans="29:30">
      <c r="AC305" s="7">
        <v>100</v>
      </c>
      <c r="AD305" s="7">
        <v>100</v>
      </c>
    </row>
    <row r="306" spans="29:30">
      <c r="AC306" s="7">
        <v>100</v>
      </c>
      <c r="AD306" s="7">
        <v>100</v>
      </c>
    </row>
    <row r="318" spans="29:30">
      <c r="AC318" s="7">
        <v>100</v>
      </c>
    </row>
    <row r="321" spans="14:39">
      <c r="Y321" s="7">
        <v>100</v>
      </c>
    </row>
    <row r="322" spans="14:39">
      <c r="X322" s="7">
        <v>75</v>
      </c>
      <c r="Y322" s="7">
        <v>50</v>
      </c>
      <c r="Z322" s="7">
        <v>50</v>
      </c>
      <c r="AF322" s="7">
        <v>50</v>
      </c>
    </row>
    <row r="323" spans="14:39">
      <c r="AC323" s="7">
        <v>100</v>
      </c>
      <c r="AD323" s="7">
        <v>100</v>
      </c>
    </row>
    <row r="324" spans="14:39">
      <c r="AC324" s="7">
        <v>100</v>
      </c>
      <c r="AD324" s="7">
        <v>100</v>
      </c>
    </row>
    <row r="325" spans="14:39">
      <c r="Y325" s="7">
        <v>100</v>
      </c>
      <c r="Z325" s="7">
        <v>100</v>
      </c>
      <c r="AC325" s="7">
        <v>100</v>
      </c>
      <c r="AD325" s="7">
        <v>100</v>
      </c>
    </row>
    <row r="326" spans="14:39">
      <c r="Y326" s="7">
        <v>100</v>
      </c>
      <c r="Z326" s="7">
        <v>100</v>
      </c>
      <c r="AB326" s="7">
        <v>100</v>
      </c>
      <c r="AC326" s="7">
        <v>100</v>
      </c>
      <c r="AD326" s="7">
        <v>100</v>
      </c>
      <c r="AM326" s="7">
        <v>100</v>
      </c>
    </row>
    <row r="328" spans="14:39">
      <c r="AC328" s="7">
        <v>100</v>
      </c>
      <c r="AD328" s="7">
        <v>100</v>
      </c>
      <c r="AE328" s="7">
        <v>100</v>
      </c>
    </row>
    <row r="329" spans="14:39">
      <c r="AC329" s="7">
        <v>100</v>
      </c>
      <c r="AD329" s="7">
        <v>100</v>
      </c>
      <c r="AE329" s="7">
        <v>100</v>
      </c>
    </row>
    <row r="330" spans="14:39">
      <c r="AC330" s="7">
        <v>100</v>
      </c>
      <c r="AD330" s="7">
        <v>100</v>
      </c>
    </row>
    <row r="331" spans="14:39">
      <c r="AC331" s="7">
        <v>100</v>
      </c>
      <c r="AD331" s="7">
        <v>100</v>
      </c>
    </row>
    <row r="332" spans="14:39">
      <c r="AC332" s="7">
        <v>100</v>
      </c>
      <c r="AD332" s="7">
        <v>100</v>
      </c>
      <c r="AE332" s="7">
        <v>100</v>
      </c>
    </row>
    <row r="333" spans="14:39">
      <c r="Y333" s="7">
        <v>100</v>
      </c>
    </row>
    <row r="334" spans="14:39">
      <c r="AC334" s="7">
        <v>100</v>
      </c>
    </row>
    <row r="335" spans="14:39">
      <c r="N335" s="7">
        <v>100</v>
      </c>
      <c r="AC335" s="7">
        <v>100</v>
      </c>
      <c r="AD335" s="7">
        <v>100</v>
      </c>
    </row>
    <row r="336" spans="14:39">
      <c r="N336" s="7">
        <v>100</v>
      </c>
      <c r="AC336" s="7">
        <v>100</v>
      </c>
      <c r="AD336" s="7">
        <v>100</v>
      </c>
    </row>
    <row r="337" spans="14:31">
      <c r="AC337" s="7">
        <v>100</v>
      </c>
      <c r="AD337" s="7">
        <v>100</v>
      </c>
    </row>
    <row r="338" spans="14:31">
      <c r="N338" s="7">
        <v>100</v>
      </c>
      <c r="Y338" s="7">
        <v>100</v>
      </c>
      <c r="AC338" s="7">
        <v>100</v>
      </c>
      <c r="AD338" s="7">
        <v>100</v>
      </c>
    </row>
    <row r="339" spans="14:31">
      <c r="AC339" s="7">
        <v>100</v>
      </c>
    </row>
    <row r="340" spans="14:31">
      <c r="AC340" s="7">
        <v>100</v>
      </c>
      <c r="AD340" s="7">
        <v>100</v>
      </c>
    </row>
    <row r="341" spans="14:31">
      <c r="AC341" s="7">
        <v>100</v>
      </c>
      <c r="AD341" s="7">
        <v>100</v>
      </c>
    </row>
    <row r="342" spans="14:31">
      <c r="AC342" s="7">
        <v>100</v>
      </c>
      <c r="AD342" s="7">
        <v>100</v>
      </c>
    </row>
    <row r="343" spans="14:31">
      <c r="N343" s="7">
        <v>100</v>
      </c>
      <c r="AC343" s="7">
        <v>100</v>
      </c>
      <c r="AD343" s="7">
        <v>100</v>
      </c>
    </row>
    <row r="344" spans="14:31">
      <c r="Y344" s="7">
        <v>100</v>
      </c>
      <c r="Z344" s="7">
        <v>100</v>
      </c>
      <c r="AC344" s="7">
        <v>100</v>
      </c>
      <c r="AD344" s="7">
        <v>100</v>
      </c>
    </row>
    <row r="345" spans="14:31">
      <c r="AB345" s="7">
        <v>100</v>
      </c>
      <c r="AC345" s="7">
        <v>100</v>
      </c>
      <c r="AD345" s="7">
        <v>100</v>
      </c>
    </row>
    <row r="347" spans="14:31">
      <c r="AC347" s="7">
        <v>100</v>
      </c>
    </row>
    <row r="348" spans="14:31">
      <c r="AC348" s="7">
        <v>100</v>
      </c>
      <c r="AE348" s="7">
        <v>100</v>
      </c>
    </row>
    <row r="349" spans="14:31">
      <c r="AB349" s="7">
        <v>100</v>
      </c>
      <c r="AC349" s="7">
        <v>100</v>
      </c>
    </row>
    <row r="350" spans="14:31">
      <c r="AB350" s="7">
        <v>100</v>
      </c>
      <c r="AC350" s="7">
        <v>100</v>
      </c>
    </row>
    <row r="351" spans="14:31">
      <c r="AB351" s="7">
        <v>100</v>
      </c>
    </row>
    <row r="352" spans="14:31">
      <c r="AC352" s="7">
        <v>100</v>
      </c>
      <c r="AE352" s="7">
        <v>100</v>
      </c>
    </row>
    <row r="357" spans="14:38">
      <c r="AB357" s="7">
        <v>100</v>
      </c>
      <c r="AC357" s="7">
        <v>100</v>
      </c>
      <c r="AD357" s="7">
        <v>100</v>
      </c>
      <c r="AL357" s="7">
        <v>100</v>
      </c>
    </row>
    <row r="358" spans="14:38">
      <c r="AC358" s="7">
        <v>100</v>
      </c>
    </row>
    <row r="360" spans="14:38">
      <c r="AC360" s="7">
        <v>100</v>
      </c>
      <c r="AD360" s="7">
        <v>100</v>
      </c>
    </row>
    <row r="361" spans="14:38">
      <c r="Y361" s="7">
        <v>100</v>
      </c>
      <c r="Z361" s="7">
        <v>100</v>
      </c>
      <c r="AB361" s="7">
        <v>100</v>
      </c>
      <c r="AC361" s="7">
        <v>100</v>
      </c>
      <c r="AD361" s="7">
        <v>100</v>
      </c>
    </row>
    <row r="363" spans="14:38">
      <c r="N363" s="7">
        <v>100</v>
      </c>
    </row>
    <row r="366" spans="14:38">
      <c r="AC366" s="7">
        <v>100</v>
      </c>
      <c r="AD366" s="7">
        <v>100</v>
      </c>
    </row>
    <row r="367" spans="14:38">
      <c r="Y367" s="7">
        <v>100</v>
      </c>
      <c r="AC367" s="7">
        <v>100</v>
      </c>
      <c r="AD367" s="7">
        <v>100</v>
      </c>
    </row>
    <row r="381" spans="33:33">
      <c r="AG381" s="7">
        <v>100</v>
      </c>
    </row>
    <row r="389" spans="7:31">
      <c r="AB389" s="7">
        <v>100</v>
      </c>
      <c r="AD389" s="7">
        <v>100</v>
      </c>
      <c r="AE389" s="7">
        <v>100</v>
      </c>
    </row>
    <row r="390" spans="7:31">
      <c r="Y390" s="7">
        <v>100</v>
      </c>
      <c r="Z390" s="7">
        <v>100</v>
      </c>
      <c r="AA390" s="7">
        <v>100</v>
      </c>
      <c r="AD390" s="7">
        <v>100</v>
      </c>
    </row>
    <row r="391" spans="7:31">
      <c r="AB391" s="7">
        <v>100</v>
      </c>
      <c r="AC391" s="7">
        <v>100</v>
      </c>
      <c r="AD391" s="7">
        <v>100</v>
      </c>
    </row>
    <row r="392" spans="7:31">
      <c r="Y392" s="7">
        <v>100</v>
      </c>
      <c r="Z392" s="7">
        <v>100</v>
      </c>
      <c r="AB392" s="7">
        <v>100</v>
      </c>
      <c r="AD392" s="7">
        <v>100</v>
      </c>
      <c r="AE392" s="7">
        <v>100</v>
      </c>
    </row>
    <row r="393" spans="7:31">
      <c r="AC393" s="7">
        <v>100</v>
      </c>
      <c r="AD393" s="7">
        <v>100</v>
      </c>
    </row>
    <row r="394" spans="7:31">
      <c r="AB394" s="7">
        <v>100</v>
      </c>
      <c r="AD394" s="7">
        <v>100</v>
      </c>
      <c r="AE394" s="7">
        <v>100</v>
      </c>
    </row>
    <row r="395" spans="7:31">
      <c r="AC395" s="7">
        <v>100</v>
      </c>
    </row>
    <row r="396" spans="7:31">
      <c r="AC396" s="7">
        <v>100</v>
      </c>
      <c r="AD396" s="7">
        <v>100</v>
      </c>
    </row>
    <row r="397" spans="7:31">
      <c r="AB397" s="7">
        <v>100</v>
      </c>
      <c r="AD397" s="7">
        <v>100</v>
      </c>
      <c r="AE397" s="7">
        <v>100</v>
      </c>
    </row>
    <row r="398" spans="7:31">
      <c r="Y398" s="7">
        <v>100</v>
      </c>
      <c r="Z398" s="7">
        <v>100</v>
      </c>
      <c r="AA398" s="7">
        <v>100</v>
      </c>
      <c r="AB398" s="7">
        <v>100</v>
      </c>
      <c r="AD398" s="7">
        <v>100</v>
      </c>
      <c r="AE398" s="7">
        <v>100</v>
      </c>
    </row>
    <row r="399" spans="7:31">
      <c r="G399" s="7">
        <v>100</v>
      </c>
    </row>
    <row r="401" spans="14:41">
      <c r="AC401" s="7">
        <v>100</v>
      </c>
    </row>
    <row r="403" spans="14:41">
      <c r="N403" s="7">
        <v>100</v>
      </c>
      <c r="Y403" s="7">
        <v>100</v>
      </c>
      <c r="Z403" s="7">
        <v>100</v>
      </c>
    </row>
    <row r="404" spans="14:41">
      <c r="N404" s="7">
        <v>100</v>
      </c>
      <c r="Y404" s="7">
        <v>100</v>
      </c>
      <c r="Z404" s="7">
        <v>100</v>
      </c>
      <c r="AB404" s="7">
        <v>100</v>
      </c>
      <c r="AC404" s="7">
        <v>100</v>
      </c>
    </row>
    <row r="405" spans="14:41">
      <c r="AB405" s="7">
        <v>100</v>
      </c>
      <c r="AC405" s="7">
        <v>100</v>
      </c>
    </row>
    <row r="406" spans="14:41">
      <c r="N406" s="7">
        <v>100</v>
      </c>
    </row>
    <row r="407" spans="14:41">
      <c r="Y407" s="7">
        <v>100</v>
      </c>
      <c r="Z407" s="7">
        <v>100</v>
      </c>
      <c r="AC407" s="7">
        <v>100</v>
      </c>
      <c r="AO407" s="7">
        <v>100</v>
      </c>
    </row>
    <row r="411" spans="14:41">
      <c r="AC411" s="7">
        <v>100</v>
      </c>
      <c r="AD411" s="7">
        <v>100</v>
      </c>
      <c r="AE411" s="7">
        <v>100</v>
      </c>
    </row>
    <row r="412" spans="14:41">
      <c r="N412" s="7">
        <v>100</v>
      </c>
      <c r="AC412" s="7">
        <v>100</v>
      </c>
      <c r="AD412" s="7">
        <v>100</v>
      </c>
      <c r="AE412" s="7">
        <v>100</v>
      </c>
    </row>
    <row r="413" spans="14:41">
      <c r="AE413" s="7">
        <v>100</v>
      </c>
    </row>
    <row r="414" spans="14:41">
      <c r="AC414" s="7">
        <v>100</v>
      </c>
      <c r="AD414" s="7">
        <v>100</v>
      </c>
      <c r="AE414" s="7">
        <v>100</v>
      </c>
    </row>
    <row r="415" spans="14:41">
      <c r="AC415" s="7">
        <v>100</v>
      </c>
    </row>
    <row r="416" spans="14:41">
      <c r="AC416" s="7">
        <v>100</v>
      </c>
      <c r="AD416" s="7">
        <v>100</v>
      </c>
      <c r="AE416" s="7">
        <v>100</v>
      </c>
    </row>
    <row r="417" spans="14:31">
      <c r="AC417" s="7">
        <v>100</v>
      </c>
    </row>
    <row r="418" spans="14:31">
      <c r="N418" s="7">
        <v>100</v>
      </c>
      <c r="Z418" s="7">
        <v>100</v>
      </c>
      <c r="AB418" s="7">
        <v>100</v>
      </c>
      <c r="AC418" s="7">
        <v>100</v>
      </c>
    </row>
    <row r="419" spans="14:31">
      <c r="AC419" s="7">
        <v>100</v>
      </c>
      <c r="AD419" s="7">
        <v>100</v>
      </c>
    </row>
    <row r="420" spans="14:31">
      <c r="AC420" s="7">
        <v>100</v>
      </c>
      <c r="AD420" s="7">
        <v>100</v>
      </c>
      <c r="AE420" s="7">
        <v>100</v>
      </c>
    </row>
    <row r="421" spans="14:31">
      <c r="Z421" s="7">
        <v>100</v>
      </c>
      <c r="AB421" s="7">
        <v>100</v>
      </c>
      <c r="AC421" s="7">
        <v>100</v>
      </c>
    </row>
    <row r="423" spans="14:31">
      <c r="AC423" s="7">
        <v>100</v>
      </c>
      <c r="AD423" s="7">
        <v>100</v>
      </c>
    </row>
    <row r="424" spans="14:31">
      <c r="AC424" s="7">
        <v>100</v>
      </c>
      <c r="AD424" s="7">
        <v>100</v>
      </c>
    </row>
    <row r="429" spans="14:31">
      <c r="Y429" s="7">
        <v>100</v>
      </c>
      <c r="Z429" s="7">
        <v>100</v>
      </c>
      <c r="AB429" s="7">
        <v>100</v>
      </c>
      <c r="AC429" s="7">
        <v>100</v>
      </c>
      <c r="AD429" s="7">
        <v>100</v>
      </c>
    </row>
    <row r="430" spans="14:31">
      <c r="AC430" s="7">
        <v>100</v>
      </c>
      <c r="AD430" s="7">
        <v>100</v>
      </c>
      <c r="AE430" s="7">
        <v>100</v>
      </c>
    </row>
    <row r="431" spans="14:31">
      <c r="AB431" s="7">
        <v>100</v>
      </c>
      <c r="AC431" s="7">
        <v>100</v>
      </c>
      <c r="AD431" s="7">
        <v>100</v>
      </c>
    </row>
    <row r="432" spans="14:31">
      <c r="AB432" s="7">
        <v>100</v>
      </c>
      <c r="AC432" s="7">
        <v>100</v>
      </c>
      <c r="AD432" s="7">
        <v>100</v>
      </c>
    </row>
    <row r="433" spans="14:39">
      <c r="AC433" s="7">
        <v>100</v>
      </c>
      <c r="AD433" s="7">
        <v>100</v>
      </c>
      <c r="AE433" s="7">
        <v>100</v>
      </c>
    </row>
    <row r="434" spans="14:39">
      <c r="AC434" s="7">
        <v>100</v>
      </c>
    </row>
    <row r="435" spans="14:39">
      <c r="AB435" s="7">
        <v>100</v>
      </c>
      <c r="AC435" s="7">
        <v>100</v>
      </c>
      <c r="AD435" s="7">
        <v>100</v>
      </c>
    </row>
    <row r="436" spans="14:39">
      <c r="AC436" s="7">
        <v>100</v>
      </c>
      <c r="AD436" s="7">
        <v>100</v>
      </c>
      <c r="AE436" s="7">
        <v>100</v>
      </c>
    </row>
    <row r="437" spans="14:39">
      <c r="AC437" s="7">
        <v>100</v>
      </c>
    </row>
    <row r="438" spans="14:39">
      <c r="AB438" s="7">
        <v>100</v>
      </c>
      <c r="AC438" s="7">
        <v>100</v>
      </c>
      <c r="AD438" s="7">
        <v>100</v>
      </c>
    </row>
    <row r="439" spans="14:39">
      <c r="AB439" s="7">
        <v>100</v>
      </c>
      <c r="AD439" s="7">
        <v>100</v>
      </c>
      <c r="AM439" s="7">
        <v>100</v>
      </c>
    </row>
    <row r="440" spans="14:39">
      <c r="N440" s="7">
        <v>100</v>
      </c>
      <c r="AD440" s="7">
        <v>100</v>
      </c>
      <c r="AL440" s="7">
        <v>100</v>
      </c>
      <c r="AM440" s="7">
        <v>100</v>
      </c>
    </row>
    <row r="441" spans="14:39">
      <c r="AC441" s="7">
        <v>100</v>
      </c>
      <c r="AD441" s="7">
        <v>100</v>
      </c>
    </row>
    <row r="442" spans="14:39">
      <c r="Y442" s="7">
        <v>100</v>
      </c>
      <c r="Z442" s="7">
        <v>100</v>
      </c>
      <c r="AC442" s="7">
        <v>100</v>
      </c>
      <c r="AD442" s="7">
        <v>100</v>
      </c>
    </row>
    <row r="443" spans="14:39">
      <c r="AB443" s="7">
        <v>100</v>
      </c>
      <c r="AD443" s="7">
        <v>100</v>
      </c>
    </row>
    <row r="444" spans="14:39">
      <c r="Y444" s="7">
        <v>100</v>
      </c>
      <c r="Z444" s="7">
        <v>100</v>
      </c>
      <c r="AC444" s="7">
        <v>100</v>
      </c>
      <c r="AD444" s="7">
        <v>100</v>
      </c>
    </row>
    <row r="445" spans="14:39">
      <c r="N445" s="7">
        <v>100</v>
      </c>
      <c r="AB445" s="7">
        <v>100</v>
      </c>
      <c r="AC445" s="7">
        <v>100</v>
      </c>
      <c r="AD445" s="7">
        <v>100</v>
      </c>
      <c r="AL445" s="7">
        <v>100</v>
      </c>
      <c r="AM445" s="7">
        <v>100</v>
      </c>
    </row>
    <row r="446" spans="14:39">
      <c r="Y446" s="7">
        <v>100</v>
      </c>
      <c r="Z446" s="7">
        <v>100</v>
      </c>
      <c r="AC446" s="7">
        <v>100</v>
      </c>
      <c r="AD446" s="7">
        <v>100</v>
      </c>
      <c r="AM446" s="7">
        <v>100</v>
      </c>
    </row>
    <row r="447" spans="14:39">
      <c r="N447" s="7">
        <v>100</v>
      </c>
      <c r="AC447" s="7">
        <v>100</v>
      </c>
      <c r="AD447" s="7">
        <v>100</v>
      </c>
      <c r="AL447" s="7">
        <v>100</v>
      </c>
    </row>
    <row r="448" spans="14:39">
      <c r="AC448" s="7">
        <v>100</v>
      </c>
      <c r="AD448" s="7">
        <v>100</v>
      </c>
      <c r="AM448" s="7">
        <v>100</v>
      </c>
    </row>
    <row r="449" spans="14:41">
      <c r="AB449" s="7">
        <v>100</v>
      </c>
      <c r="AC449" s="7">
        <v>100</v>
      </c>
      <c r="AD449" s="7">
        <v>100</v>
      </c>
    </row>
    <row r="451" spans="14:41">
      <c r="Y451" s="7">
        <v>100</v>
      </c>
      <c r="Z451" s="7">
        <v>100</v>
      </c>
      <c r="AB451" s="7">
        <v>100</v>
      </c>
      <c r="AC451" s="7">
        <v>100</v>
      </c>
      <c r="AD451" s="7">
        <v>100</v>
      </c>
      <c r="AL451" s="7">
        <v>100</v>
      </c>
      <c r="AM451" s="7">
        <v>100</v>
      </c>
    </row>
    <row r="452" spans="14:41">
      <c r="AC452" s="7">
        <v>100</v>
      </c>
      <c r="AD452" s="7">
        <v>100</v>
      </c>
    </row>
    <row r="453" spans="14:41">
      <c r="Y453" s="7">
        <v>100</v>
      </c>
      <c r="Z453" s="7">
        <v>100</v>
      </c>
      <c r="AC453" s="7">
        <v>100</v>
      </c>
      <c r="AD453" s="7">
        <v>100</v>
      </c>
      <c r="AL453" s="7">
        <v>100</v>
      </c>
    </row>
    <row r="454" spans="14:41">
      <c r="N454" s="7">
        <v>100</v>
      </c>
      <c r="Y454" s="7">
        <v>100</v>
      </c>
      <c r="Z454" s="7">
        <v>100</v>
      </c>
      <c r="AB454" s="7">
        <v>100</v>
      </c>
      <c r="AC454" s="7">
        <v>100</v>
      </c>
      <c r="AD454" s="7">
        <v>100</v>
      </c>
    </row>
    <row r="455" spans="14:41">
      <c r="AC455" s="7">
        <v>100</v>
      </c>
    </row>
    <row r="456" spans="14:41">
      <c r="N456" s="7">
        <v>100</v>
      </c>
      <c r="AD456" s="7">
        <v>100</v>
      </c>
      <c r="AE456" s="7">
        <v>100</v>
      </c>
      <c r="AM456" s="7">
        <v>100</v>
      </c>
    </row>
    <row r="457" spans="14:41">
      <c r="AB457" s="7">
        <v>100</v>
      </c>
      <c r="AC457" s="7">
        <v>100</v>
      </c>
      <c r="AD457" s="7">
        <v>100</v>
      </c>
      <c r="AM457" s="7">
        <v>100</v>
      </c>
    </row>
    <row r="458" spans="14:41">
      <c r="AC458" s="7">
        <v>100</v>
      </c>
      <c r="AD458" s="7">
        <v>100</v>
      </c>
    </row>
    <row r="459" spans="14:41">
      <c r="AB459" s="7">
        <v>100</v>
      </c>
      <c r="AC459" s="7">
        <v>100</v>
      </c>
      <c r="AD459" s="7">
        <v>100</v>
      </c>
      <c r="AM459" s="7">
        <v>100</v>
      </c>
    </row>
    <row r="460" spans="14:41">
      <c r="AC460" s="7">
        <v>100</v>
      </c>
      <c r="AD460" s="7">
        <v>100</v>
      </c>
      <c r="AL460" s="7">
        <v>100</v>
      </c>
      <c r="AM460" s="7">
        <v>100</v>
      </c>
    </row>
    <row r="461" spans="14:41">
      <c r="AD461" s="7">
        <v>100</v>
      </c>
      <c r="AL461" s="7">
        <v>100</v>
      </c>
    </row>
    <row r="462" spans="14:41">
      <c r="AL462" s="7">
        <v>75</v>
      </c>
      <c r="AO462" s="7">
        <v>75</v>
      </c>
    </row>
    <row r="464" spans="14:41">
      <c r="Z464" s="7">
        <v>100</v>
      </c>
      <c r="AO464" s="7">
        <v>75</v>
      </c>
    </row>
    <row r="466" spans="14:41">
      <c r="Z466" s="7">
        <v>75</v>
      </c>
      <c r="AA466" s="7">
        <v>75</v>
      </c>
      <c r="AB466" s="7">
        <v>75</v>
      </c>
      <c r="AO466" s="7">
        <v>75</v>
      </c>
    </row>
    <row r="467" spans="14:41">
      <c r="AO467" s="7">
        <v>50</v>
      </c>
    </row>
    <row r="468" spans="14:41">
      <c r="AO468" s="7">
        <v>75</v>
      </c>
    </row>
    <row r="469" spans="14:41">
      <c r="AB469" s="7">
        <v>50</v>
      </c>
    </row>
    <row r="470" spans="14:41">
      <c r="Y470" s="7">
        <v>100</v>
      </c>
      <c r="Z470" s="7">
        <v>100</v>
      </c>
      <c r="AB470" s="7">
        <v>100</v>
      </c>
    </row>
    <row r="471" spans="14:41">
      <c r="Y471" s="7">
        <v>100</v>
      </c>
      <c r="Z471" s="7">
        <v>100</v>
      </c>
      <c r="AO471" s="7">
        <v>100</v>
      </c>
    </row>
    <row r="472" spans="14:41">
      <c r="O472" s="7">
        <v>100</v>
      </c>
      <c r="Y472" s="7">
        <v>100</v>
      </c>
      <c r="AC472" s="7">
        <v>75</v>
      </c>
      <c r="AD472" s="7">
        <v>75</v>
      </c>
      <c r="AE472" s="7">
        <v>75</v>
      </c>
    </row>
    <row r="474" spans="14:41">
      <c r="AB474" s="7">
        <v>50</v>
      </c>
      <c r="AO474" s="7">
        <v>75</v>
      </c>
    </row>
    <row r="475" spans="14:41">
      <c r="Y475" s="7">
        <v>100</v>
      </c>
      <c r="Z475" s="7">
        <v>75</v>
      </c>
      <c r="AA475" s="7">
        <v>75</v>
      </c>
      <c r="AB475" s="7">
        <v>75</v>
      </c>
      <c r="AF475" s="7">
        <v>75</v>
      </c>
      <c r="AO475" s="7">
        <v>75</v>
      </c>
    </row>
    <row r="476" spans="14:41">
      <c r="AO476" s="7">
        <v>75</v>
      </c>
    </row>
    <row r="477" spans="14:41">
      <c r="AD477" s="7">
        <v>75</v>
      </c>
      <c r="AO477" s="7">
        <v>75</v>
      </c>
    </row>
    <row r="479" spans="14:41">
      <c r="Y479" s="7">
        <v>50</v>
      </c>
      <c r="Z479" s="7">
        <v>50</v>
      </c>
      <c r="AB479" s="7">
        <v>50</v>
      </c>
      <c r="AL479" s="7">
        <v>75</v>
      </c>
    </row>
    <row r="480" spans="14:41">
      <c r="N480" s="7">
        <v>50</v>
      </c>
      <c r="Y480" s="7">
        <v>50</v>
      </c>
      <c r="Z480" s="7">
        <v>50</v>
      </c>
      <c r="AB480" s="7">
        <v>75</v>
      </c>
    </row>
    <row r="481" spans="7:41">
      <c r="Z481" s="7">
        <v>50</v>
      </c>
      <c r="AB481" s="7">
        <v>50</v>
      </c>
      <c r="AL481" s="7">
        <v>100</v>
      </c>
    </row>
    <row r="482" spans="7:41">
      <c r="AB482" s="7">
        <v>75</v>
      </c>
      <c r="AL482" s="7">
        <v>100</v>
      </c>
    </row>
    <row r="483" spans="7:41">
      <c r="AC483" s="7">
        <v>50</v>
      </c>
      <c r="AD483" s="7">
        <v>50</v>
      </c>
      <c r="AE483" s="7">
        <v>50</v>
      </c>
    </row>
    <row r="484" spans="7:41">
      <c r="G484" s="7">
        <v>75</v>
      </c>
      <c r="Y484" s="7">
        <v>50</v>
      </c>
      <c r="Z484" s="7">
        <v>50</v>
      </c>
      <c r="AB484" s="7">
        <v>50</v>
      </c>
      <c r="AC484" s="7">
        <v>50</v>
      </c>
      <c r="AL484" s="7">
        <v>100</v>
      </c>
    </row>
    <row r="485" spans="7:41">
      <c r="AB485" s="7">
        <v>75</v>
      </c>
      <c r="AL485" s="7">
        <v>75</v>
      </c>
    </row>
    <row r="486" spans="7:41">
      <c r="AB486" s="7">
        <v>75</v>
      </c>
      <c r="AC486" s="7">
        <v>75</v>
      </c>
      <c r="AD486" s="7">
        <v>75</v>
      </c>
      <c r="AE486" s="7">
        <v>75</v>
      </c>
    </row>
    <row r="487" spans="7:41">
      <c r="G487" s="7">
        <v>50</v>
      </c>
      <c r="AA487" s="7">
        <v>50</v>
      </c>
      <c r="AL487" s="7">
        <v>100</v>
      </c>
      <c r="AO487" s="7">
        <v>50</v>
      </c>
    </row>
    <row r="488" spans="7:41">
      <c r="Y488" s="7">
        <v>50</v>
      </c>
      <c r="Z488" s="7">
        <v>50</v>
      </c>
      <c r="AA488" s="7">
        <v>50</v>
      </c>
      <c r="AD488" s="7">
        <v>50</v>
      </c>
      <c r="AE488" s="7">
        <v>50</v>
      </c>
      <c r="AO488" s="7">
        <v>50</v>
      </c>
    </row>
    <row r="489" spans="7:41">
      <c r="AD489" s="7">
        <v>50</v>
      </c>
      <c r="AE489" s="7">
        <v>50</v>
      </c>
    </row>
    <row r="490" spans="7:41">
      <c r="AC490" s="7">
        <v>75</v>
      </c>
    </row>
    <row r="491" spans="7:41">
      <c r="N491" s="7">
        <v>75</v>
      </c>
      <c r="AB491" s="7">
        <v>75</v>
      </c>
      <c r="AC491" s="7">
        <v>75</v>
      </c>
      <c r="AD491" s="7">
        <v>75</v>
      </c>
      <c r="AE491" s="7">
        <v>75</v>
      </c>
      <c r="AL491" s="7">
        <v>100</v>
      </c>
    </row>
    <row r="492" spans="7:41">
      <c r="AB492" s="7">
        <v>75</v>
      </c>
      <c r="AC492" s="7">
        <v>75</v>
      </c>
      <c r="AD492" s="7">
        <v>75</v>
      </c>
      <c r="AE492" s="7">
        <v>75</v>
      </c>
    </row>
    <row r="493" spans="7:41">
      <c r="N493" s="7">
        <v>75</v>
      </c>
      <c r="Y493" s="7">
        <v>75</v>
      </c>
      <c r="Z493" s="7">
        <v>75</v>
      </c>
      <c r="AB493" s="7">
        <v>75</v>
      </c>
      <c r="AC493" s="7">
        <v>75</v>
      </c>
      <c r="AD493" s="7">
        <v>75</v>
      </c>
      <c r="AE493" s="7">
        <v>75</v>
      </c>
      <c r="AL493" s="7">
        <v>100</v>
      </c>
      <c r="AO493" s="7">
        <v>75</v>
      </c>
    </row>
    <row r="494" spans="7:41">
      <c r="Y494" s="7">
        <v>50</v>
      </c>
      <c r="Z494" s="7">
        <v>50</v>
      </c>
      <c r="AB494" s="7">
        <v>75</v>
      </c>
      <c r="AF494" s="7">
        <v>50</v>
      </c>
      <c r="AL494" s="7">
        <v>100</v>
      </c>
      <c r="AO494" s="7">
        <v>50</v>
      </c>
    </row>
    <row r="495" spans="7:41">
      <c r="N495" s="7">
        <v>75</v>
      </c>
      <c r="Y495" s="7">
        <v>75</v>
      </c>
      <c r="Z495" s="7">
        <v>75</v>
      </c>
      <c r="AB495" s="7">
        <v>75</v>
      </c>
      <c r="AC495" s="7">
        <v>75</v>
      </c>
    </row>
    <row r="496" spans="7:41">
      <c r="N496" s="7">
        <v>75</v>
      </c>
      <c r="AC496" s="7">
        <v>75</v>
      </c>
      <c r="AO496" s="7">
        <v>75</v>
      </c>
    </row>
    <row r="497" spans="14:41">
      <c r="AB497" s="7">
        <v>75</v>
      </c>
    </row>
    <row r="498" spans="14:41">
      <c r="N498" s="7">
        <v>75</v>
      </c>
      <c r="Y498" s="7">
        <v>75</v>
      </c>
      <c r="Z498" s="7">
        <v>75</v>
      </c>
      <c r="AB498" s="7">
        <v>75</v>
      </c>
      <c r="AL498" s="7">
        <v>100</v>
      </c>
      <c r="AO498" s="7">
        <v>75</v>
      </c>
    </row>
    <row r="500" spans="14:41">
      <c r="AC500" s="7">
        <v>100</v>
      </c>
      <c r="AD500" s="7">
        <v>100</v>
      </c>
    </row>
    <row r="502" spans="14:41">
      <c r="AC502" s="7">
        <v>100</v>
      </c>
      <c r="AD502" s="7">
        <v>100</v>
      </c>
      <c r="AE502" s="7">
        <v>100</v>
      </c>
    </row>
    <row r="503" spans="14:41">
      <c r="AC503" s="7">
        <v>100</v>
      </c>
      <c r="AD503" s="7">
        <v>100</v>
      </c>
      <c r="AE503" s="7">
        <v>100</v>
      </c>
    </row>
    <row r="504" spans="14:41">
      <c r="N504" s="7">
        <v>100</v>
      </c>
    </row>
    <row r="506" spans="14:41">
      <c r="Y506" s="7">
        <v>100</v>
      </c>
      <c r="AC506" s="7">
        <v>100</v>
      </c>
      <c r="AD506" s="7">
        <v>100</v>
      </c>
      <c r="AE506" s="7">
        <v>100</v>
      </c>
    </row>
    <row r="507" spans="14:41">
      <c r="AC507" s="7">
        <v>100</v>
      </c>
      <c r="AD507" s="7">
        <v>100</v>
      </c>
    </row>
    <row r="508" spans="14:41">
      <c r="AE508" s="7">
        <v>100</v>
      </c>
    </row>
    <row r="509" spans="14:41">
      <c r="AE509" s="7">
        <v>100</v>
      </c>
    </row>
    <row r="510" spans="14:41">
      <c r="Y510" s="7">
        <v>100</v>
      </c>
      <c r="AC510" s="7">
        <v>100</v>
      </c>
      <c r="AD510" s="7">
        <v>100</v>
      </c>
    </row>
    <row r="512" spans="14:41">
      <c r="AB512" s="7">
        <v>100</v>
      </c>
    </row>
    <row r="513" spans="25:31">
      <c r="AE513" s="7">
        <v>100</v>
      </c>
    </row>
    <row r="514" spans="25:31">
      <c r="AC514" s="7">
        <v>100</v>
      </c>
      <c r="AD514" s="7">
        <v>100</v>
      </c>
    </row>
    <row r="516" spans="25:31">
      <c r="AC516" s="7">
        <v>100</v>
      </c>
      <c r="AD516" s="7">
        <v>100</v>
      </c>
    </row>
    <row r="518" spans="25:31">
      <c r="AC518" s="7">
        <v>100</v>
      </c>
      <c r="AD518" s="7">
        <v>100</v>
      </c>
      <c r="AE518" s="7">
        <v>100</v>
      </c>
    </row>
    <row r="520" spans="25:31">
      <c r="AC520" s="7">
        <v>100</v>
      </c>
      <c r="AD520" s="7">
        <v>100</v>
      </c>
    </row>
    <row r="521" spans="25:31">
      <c r="AC521" s="7">
        <v>100</v>
      </c>
      <c r="AD521" s="7">
        <v>100</v>
      </c>
    </row>
    <row r="523" spans="25:31">
      <c r="AE523" s="7">
        <v>100</v>
      </c>
    </row>
    <row r="524" spans="25:31">
      <c r="AE524" s="7">
        <v>100</v>
      </c>
    </row>
    <row r="525" spans="25:31">
      <c r="AE525" s="7">
        <v>100</v>
      </c>
    </row>
    <row r="526" spans="25:31">
      <c r="AC526" s="7">
        <v>100</v>
      </c>
      <c r="AD526" s="7">
        <v>100</v>
      </c>
    </row>
    <row r="528" spans="25:31">
      <c r="Y528" s="7">
        <v>100</v>
      </c>
      <c r="Z528" s="7">
        <v>100</v>
      </c>
      <c r="AE528" s="7">
        <v>100</v>
      </c>
    </row>
    <row r="531" spans="14:41">
      <c r="AC531" s="7">
        <v>100</v>
      </c>
      <c r="AD531" s="7">
        <v>100</v>
      </c>
    </row>
    <row r="533" spans="14:41">
      <c r="AD533" s="7">
        <v>100</v>
      </c>
    </row>
    <row r="534" spans="14:41">
      <c r="N534" s="7">
        <v>100</v>
      </c>
      <c r="AC534" s="7">
        <v>100</v>
      </c>
    </row>
    <row r="535" spans="14:41">
      <c r="Y535" s="7">
        <v>100</v>
      </c>
      <c r="AC535" s="7">
        <v>100</v>
      </c>
      <c r="AD535" s="7">
        <v>100</v>
      </c>
      <c r="AE535" s="7">
        <v>100</v>
      </c>
    </row>
    <row r="536" spans="14:41">
      <c r="AC536" s="7">
        <v>100</v>
      </c>
      <c r="AD536" s="7">
        <v>100</v>
      </c>
      <c r="AE536" s="7">
        <v>100</v>
      </c>
    </row>
    <row r="537" spans="14:41">
      <c r="AC537" s="7">
        <v>100</v>
      </c>
      <c r="AD537" s="7">
        <v>100</v>
      </c>
    </row>
    <row r="538" spans="14:41">
      <c r="N538" s="7">
        <v>100</v>
      </c>
      <c r="AC538" s="7">
        <v>100</v>
      </c>
      <c r="AD538" s="7">
        <v>100</v>
      </c>
    </row>
    <row r="539" spans="14:41">
      <c r="AC539" s="7">
        <v>100</v>
      </c>
      <c r="AD539" s="7">
        <v>100</v>
      </c>
    </row>
    <row r="540" spans="14:41">
      <c r="AC540" s="7">
        <v>75</v>
      </c>
      <c r="AD540" s="7">
        <v>75</v>
      </c>
      <c r="AE540" s="7">
        <v>50</v>
      </c>
      <c r="AL540" s="7">
        <v>100</v>
      </c>
    </row>
    <row r="541" spans="14:41">
      <c r="AJ541" s="7">
        <v>50</v>
      </c>
      <c r="AL541" s="7">
        <v>75</v>
      </c>
      <c r="AO541" s="7">
        <v>50</v>
      </c>
    </row>
    <row r="542" spans="14:41">
      <c r="AL542" s="7">
        <v>75</v>
      </c>
      <c r="AO542" s="7">
        <v>50</v>
      </c>
    </row>
    <row r="543" spans="14:41">
      <c r="N543" s="7">
        <v>75</v>
      </c>
      <c r="AO543" s="7">
        <v>75</v>
      </c>
    </row>
    <row r="545" spans="14:41">
      <c r="AL545" s="7">
        <v>75</v>
      </c>
    </row>
    <row r="546" spans="14:41">
      <c r="O546" s="7">
        <v>50</v>
      </c>
      <c r="AL546" s="7">
        <v>75</v>
      </c>
    </row>
    <row r="547" spans="14:41">
      <c r="AO547" s="7">
        <v>50</v>
      </c>
    </row>
    <row r="548" spans="14:41">
      <c r="N548" s="7">
        <v>50</v>
      </c>
      <c r="Y548" s="7">
        <v>50</v>
      </c>
      <c r="Z548" s="7">
        <v>50</v>
      </c>
      <c r="AL548" s="7">
        <v>75</v>
      </c>
    </row>
    <row r="549" spans="14:41">
      <c r="AJ549" s="7">
        <v>75</v>
      </c>
      <c r="AL549" s="7">
        <v>75</v>
      </c>
      <c r="AM549" s="7">
        <v>75</v>
      </c>
      <c r="AO549" s="7">
        <v>75</v>
      </c>
    </row>
    <row r="551" spans="14:41">
      <c r="O551" s="7">
        <v>75</v>
      </c>
      <c r="AO551" s="7">
        <v>75</v>
      </c>
    </row>
    <row r="552" spans="14:41">
      <c r="AC552" s="7">
        <v>75</v>
      </c>
      <c r="AD552" s="7">
        <v>100</v>
      </c>
      <c r="AM552" s="7">
        <v>100</v>
      </c>
    </row>
    <row r="554" spans="14:41">
      <c r="Y554" s="7">
        <v>75</v>
      </c>
      <c r="Z554" s="7">
        <v>50</v>
      </c>
      <c r="AC554" s="7">
        <v>100</v>
      </c>
      <c r="AD554" s="7">
        <v>100</v>
      </c>
      <c r="AM554" s="7">
        <v>100</v>
      </c>
    </row>
    <row r="555" spans="14:41">
      <c r="AL555" s="7">
        <v>75</v>
      </c>
    </row>
    <row r="556" spans="14:41">
      <c r="Y556" s="7">
        <v>50</v>
      </c>
    </row>
    <row r="557" spans="14:41">
      <c r="Z557" s="7">
        <v>50</v>
      </c>
      <c r="AF557" s="7">
        <v>50</v>
      </c>
    </row>
    <row r="558" spans="14:41">
      <c r="AC558" s="7">
        <v>50</v>
      </c>
      <c r="AD558" s="7">
        <v>50</v>
      </c>
      <c r="AF558" s="7">
        <v>50</v>
      </c>
      <c r="AM558" s="7">
        <v>50</v>
      </c>
      <c r="AO558" s="7">
        <v>50</v>
      </c>
    </row>
    <row r="559" spans="14:41">
      <c r="Z559" s="7">
        <v>50</v>
      </c>
      <c r="AB559" s="7">
        <v>75</v>
      </c>
      <c r="AC559" s="7">
        <v>75</v>
      </c>
      <c r="AD559" s="7">
        <v>75</v>
      </c>
      <c r="AE559" s="7">
        <v>50</v>
      </c>
    </row>
    <row r="560" spans="14:41">
      <c r="O560" s="7">
        <v>75</v>
      </c>
      <c r="Z560" s="7">
        <v>75</v>
      </c>
      <c r="AF560" s="7">
        <v>75</v>
      </c>
      <c r="AL560" s="7">
        <v>75</v>
      </c>
    </row>
    <row r="562" spans="7:41">
      <c r="Y562" s="7">
        <v>50</v>
      </c>
      <c r="Z562" s="7">
        <v>50</v>
      </c>
      <c r="AA562" s="7">
        <v>50</v>
      </c>
      <c r="AB562" s="7">
        <v>50</v>
      </c>
      <c r="AF562" s="7">
        <v>50</v>
      </c>
      <c r="AL562" s="7">
        <v>100</v>
      </c>
      <c r="AO562" s="7">
        <v>50</v>
      </c>
    </row>
    <row r="563" spans="7:41">
      <c r="AB563" s="7">
        <v>75</v>
      </c>
      <c r="AL563" s="7">
        <v>75</v>
      </c>
      <c r="AO563" s="7">
        <v>75</v>
      </c>
    </row>
    <row r="564" spans="7:41">
      <c r="AC564" s="7">
        <v>75</v>
      </c>
      <c r="AD564" s="7">
        <v>75</v>
      </c>
      <c r="AE564" s="7">
        <v>75</v>
      </c>
    </row>
    <row r="565" spans="7:41">
      <c r="AC565" s="7">
        <v>75</v>
      </c>
      <c r="AD565" s="7">
        <v>75</v>
      </c>
      <c r="AO565" s="7">
        <v>100</v>
      </c>
    </row>
    <row r="566" spans="7:41">
      <c r="N566" s="7">
        <v>50</v>
      </c>
      <c r="Y566" s="7">
        <v>50</v>
      </c>
      <c r="AB566" s="7">
        <v>50</v>
      </c>
    </row>
    <row r="567" spans="7:41">
      <c r="AO567" s="7">
        <v>50</v>
      </c>
    </row>
    <row r="568" spans="7:41">
      <c r="G568" s="7">
        <v>75</v>
      </c>
      <c r="AB568" s="7">
        <v>75</v>
      </c>
    </row>
    <row r="569" spans="7:41">
      <c r="Z569" s="7">
        <v>75</v>
      </c>
      <c r="AB569" s="7">
        <v>50</v>
      </c>
    </row>
    <row r="570" spans="7:41">
      <c r="AC570" s="7">
        <v>75</v>
      </c>
      <c r="AD570" s="7">
        <v>75</v>
      </c>
      <c r="AO570" s="7">
        <v>75</v>
      </c>
    </row>
    <row r="571" spans="7:41">
      <c r="AB571" s="7">
        <v>50</v>
      </c>
      <c r="AO571" s="7">
        <v>75</v>
      </c>
    </row>
    <row r="572" spans="7:41">
      <c r="Y572" s="7">
        <v>100</v>
      </c>
      <c r="AC572" s="7">
        <v>100</v>
      </c>
      <c r="AD572" s="7">
        <v>100</v>
      </c>
      <c r="AE572" s="7">
        <v>75</v>
      </c>
    </row>
    <row r="573" spans="7:41">
      <c r="AE573" s="7">
        <v>75</v>
      </c>
    </row>
    <row r="574" spans="7:41">
      <c r="AB574" s="7">
        <v>75</v>
      </c>
      <c r="AE574" s="7">
        <v>75</v>
      </c>
      <c r="AL574" s="7">
        <v>75</v>
      </c>
      <c r="AO574" s="7">
        <v>75</v>
      </c>
    </row>
    <row r="575" spans="7:41">
      <c r="AO575" s="7">
        <v>50</v>
      </c>
    </row>
    <row r="576" spans="7:41">
      <c r="X576" s="7">
        <v>75</v>
      </c>
      <c r="Y576" s="7">
        <v>75</v>
      </c>
      <c r="Z576" s="7">
        <v>50</v>
      </c>
      <c r="AB576" s="7">
        <v>50</v>
      </c>
    </row>
    <row r="577" spans="14:41">
      <c r="Y577" s="7">
        <v>75</v>
      </c>
      <c r="AB577" s="7">
        <v>75</v>
      </c>
      <c r="AE577" s="7">
        <v>75</v>
      </c>
      <c r="AO577" s="7">
        <v>75</v>
      </c>
    </row>
    <row r="578" spans="14:41">
      <c r="AB578" s="7">
        <v>50</v>
      </c>
      <c r="AL578" s="7">
        <v>100</v>
      </c>
      <c r="AO578" s="7">
        <v>100</v>
      </c>
    </row>
    <row r="579" spans="14:41">
      <c r="AB579" s="7">
        <v>75</v>
      </c>
      <c r="AC579" s="7">
        <v>75</v>
      </c>
      <c r="AD579" s="7">
        <v>75</v>
      </c>
      <c r="AL579" s="7">
        <v>75</v>
      </c>
    </row>
    <row r="580" spans="14:41">
      <c r="AB580" s="7">
        <v>50</v>
      </c>
      <c r="AO580" s="7">
        <v>75</v>
      </c>
    </row>
    <row r="581" spans="14:41">
      <c r="AC581" s="7">
        <v>75</v>
      </c>
      <c r="AD581" s="7">
        <v>75</v>
      </c>
      <c r="AL581" s="7">
        <v>75</v>
      </c>
      <c r="AO581" s="7">
        <v>75</v>
      </c>
    </row>
    <row r="582" spans="14:41">
      <c r="AL582" s="7">
        <v>75</v>
      </c>
    </row>
    <row r="583" spans="14:41">
      <c r="N583" s="7">
        <v>75</v>
      </c>
      <c r="AE583" s="7">
        <v>75</v>
      </c>
      <c r="AO583" s="7">
        <v>75</v>
      </c>
    </row>
    <row r="584" spans="14:41">
      <c r="AC584" s="7">
        <v>75</v>
      </c>
      <c r="AD584" s="7">
        <v>75</v>
      </c>
      <c r="AE584" s="7">
        <v>75</v>
      </c>
      <c r="AL584" s="7">
        <v>75</v>
      </c>
    </row>
    <row r="587" spans="14:41">
      <c r="Y587" s="7">
        <v>50</v>
      </c>
      <c r="AC587" s="7">
        <v>75</v>
      </c>
      <c r="AD587" s="7">
        <v>75</v>
      </c>
    </row>
    <row r="588" spans="14:41">
      <c r="AL588" s="7">
        <v>75</v>
      </c>
      <c r="AO588" s="7">
        <v>75</v>
      </c>
    </row>
    <row r="589" spans="14:41">
      <c r="AL589" s="7">
        <v>50</v>
      </c>
    </row>
    <row r="595" spans="25:31">
      <c r="AC595" s="7">
        <v>100</v>
      </c>
      <c r="AD595" s="7">
        <v>100</v>
      </c>
      <c r="AE595" s="7">
        <v>100</v>
      </c>
    </row>
    <row r="601" spans="25:31">
      <c r="AC601" s="7">
        <v>100</v>
      </c>
      <c r="AD601" s="7">
        <v>100</v>
      </c>
    </row>
    <row r="602" spans="25:31">
      <c r="AC602" s="7">
        <v>100</v>
      </c>
      <c r="AD602" s="7">
        <v>100</v>
      </c>
    </row>
    <row r="603" spans="25:31">
      <c r="AC603" s="7">
        <v>100</v>
      </c>
      <c r="AD603" s="7">
        <v>100</v>
      </c>
      <c r="AE603" s="7">
        <v>100</v>
      </c>
    </row>
    <row r="604" spans="25:31">
      <c r="AC604" s="7">
        <v>100</v>
      </c>
      <c r="AD604" s="7">
        <v>100</v>
      </c>
    </row>
    <row r="605" spans="25:31">
      <c r="AC605" s="7">
        <v>100</v>
      </c>
      <c r="AD605" s="7">
        <v>100</v>
      </c>
    </row>
    <row r="606" spans="25:31">
      <c r="Y606" s="7">
        <v>100</v>
      </c>
      <c r="Z606" s="7">
        <v>100</v>
      </c>
      <c r="AA606" s="7">
        <v>100</v>
      </c>
      <c r="AB606" s="7">
        <v>100</v>
      </c>
      <c r="AD606" s="7">
        <v>100</v>
      </c>
    </row>
    <row r="607" spans="25:31">
      <c r="AC607" s="7">
        <v>100</v>
      </c>
    </row>
    <row r="608" spans="25:31">
      <c r="Z608" s="7">
        <v>75</v>
      </c>
      <c r="AE608" s="7">
        <v>75</v>
      </c>
    </row>
    <row r="609" spans="14:41">
      <c r="N609" s="7">
        <v>50</v>
      </c>
      <c r="AL609" s="7">
        <v>100</v>
      </c>
      <c r="AO609" s="7">
        <v>50</v>
      </c>
    </row>
    <row r="610" spans="14:41">
      <c r="AB610" s="7">
        <v>50</v>
      </c>
      <c r="AE610" s="7">
        <v>75</v>
      </c>
      <c r="AF610" s="7">
        <v>75</v>
      </c>
      <c r="AO610" s="7">
        <v>75</v>
      </c>
    </row>
    <row r="611" spans="14:41">
      <c r="N611" s="7">
        <v>50</v>
      </c>
      <c r="X611" s="7">
        <v>50</v>
      </c>
      <c r="AL611" s="7">
        <v>75</v>
      </c>
    </row>
    <row r="612" spans="14:41">
      <c r="AO612" s="7">
        <v>50</v>
      </c>
    </row>
    <row r="613" spans="14:41">
      <c r="AC613" s="7">
        <v>75</v>
      </c>
      <c r="AD613" s="7">
        <v>75</v>
      </c>
      <c r="AE613" s="7">
        <v>75</v>
      </c>
      <c r="AF613" s="7">
        <v>75</v>
      </c>
      <c r="AL613" s="7">
        <v>75</v>
      </c>
    </row>
    <row r="614" spans="14:41">
      <c r="Z614" s="7">
        <v>75</v>
      </c>
      <c r="AB614" s="7">
        <v>75</v>
      </c>
      <c r="AC614" s="7">
        <v>75</v>
      </c>
      <c r="AD614" s="7">
        <v>75</v>
      </c>
      <c r="AE614" s="7">
        <v>75</v>
      </c>
      <c r="AO614" s="7">
        <v>75</v>
      </c>
    </row>
    <row r="615" spans="14:41">
      <c r="AL615" s="7">
        <v>100</v>
      </c>
    </row>
    <row r="616" spans="14:41">
      <c r="AL616" s="7">
        <v>100</v>
      </c>
      <c r="AO616" s="7">
        <v>50</v>
      </c>
    </row>
    <row r="617" spans="14:41">
      <c r="AC617" s="7">
        <v>50</v>
      </c>
      <c r="AD617" s="7">
        <v>50</v>
      </c>
      <c r="AE617" s="7">
        <v>75</v>
      </c>
      <c r="AL617" s="7">
        <v>100</v>
      </c>
      <c r="AO617" s="7">
        <v>100</v>
      </c>
    </row>
    <row r="618" spans="14:41">
      <c r="AC618" s="7">
        <v>100</v>
      </c>
      <c r="AD618" s="7">
        <v>100</v>
      </c>
    </row>
    <row r="620" spans="14:41">
      <c r="AC620" s="7">
        <v>100</v>
      </c>
      <c r="AD620" s="7">
        <v>100</v>
      </c>
      <c r="AE620" s="7">
        <v>100</v>
      </c>
    </row>
    <row r="621" spans="14:41">
      <c r="AC621" s="7">
        <v>75</v>
      </c>
      <c r="AD621" s="7">
        <v>75</v>
      </c>
      <c r="AE621" s="7">
        <v>75</v>
      </c>
    </row>
    <row r="622" spans="14:41">
      <c r="AL622" s="7">
        <v>75</v>
      </c>
    </row>
    <row r="623" spans="14:41">
      <c r="Z623" s="7">
        <v>75</v>
      </c>
      <c r="AB623" s="7">
        <v>50</v>
      </c>
      <c r="AL623" s="7">
        <v>75</v>
      </c>
      <c r="AO623" s="7">
        <v>75</v>
      </c>
    </row>
    <row r="624" spans="14:41">
      <c r="AB624" s="7">
        <v>50</v>
      </c>
      <c r="AO624" s="7">
        <v>100</v>
      </c>
    </row>
    <row r="625" spans="14:41">
      <c r="Y625" s="7">
        <v>100</v>
      </c>
      <c r="AC625" s="7">
        <v>75</v>
      </c>
      <c r="AD625" s="7">
        <v>75</v>
      </c>
      <c r="AE625" s="7">
        <v>75</v>
      </c>
    </row>
    <row r="626" spans="14:41">
      <c r="N626" s="7">
        <v>100</v>
      </c>
      <c r="AC626" s="7">
        <v>100</v>
      </c>
      <c r="AD626" s="7">
        <v>100</v>
      </c>
    </row>
    <row r="627" spans="14:41">
      <c r="AL627" s="7">
        <v>100</v>
      </c>
    </row>
    <row r="628" spans="14:41">
      <c r="AO628" s="7">
        <v>50</v>
      </c>
    </row>
    <row r="629" spans="14:41">
      <c r="AL629" s="7">
        <v>100</v>
      </c>
      <c r="AO629" s="7">
        <v>50</v>
      </c>
    </row>
    <row r="630" spans="14:41">
      <c r="AB630" s="7">
        <v>50</v>
      </c>
      <c r="AE630" s="7">
        <v>75</v>
      </c>
      <c r="AL630" s="7">
        <v>100</v>
      </c>
    </row>
    <row r="632" spans="14:41">
      <c r="AC632" s="7">
        <v>100</v>
      </c>
      <c r="AD632" s="7">
        <v>100</v>
      </c>
    </row>
    <row r="633" spans="14:41">
      <c r="AC633" s="7">
        <v>75</v>
      </c>
      <c r="AD633" s="7">
        <v>75</v>
      </c>
      <c r="AE633" s="7">
        <v>75</v>
      </c>
    </row>
    <row r="634" spans="14:41">
      <c r="AB634" s="7">
        <v>75</v>
      </c>
      <c r="AC634" s="7">
        <v>75</v>
      </c>
    </row>
    <row r="635" spans="14:41">
      <c r="AC635" s="7">
        <v>50</v>
      </c>
      <c r="AD635" s="7">
        <v>50</v>
      </c>
    </row>
    <row r="637" spans="14:41">
      <c r="AC637" s="7">
        <v>75</v>
      </c>
      <c r="AD637" s="7">
        <v>75</v>
      </c>
      <c r="AE637" s="7">
        <v>75</v>
      </c>
    </row>
    <row r="638" spans="14:41">
      <c r="AL638" s="7">
        <v>75</v>
      </c>
    </row>
    <row r="639" spans="14:41">
      <c r="Z639" s="7">
        <v>75</v>
      </c>
      <c r="AC639" s="7">
        <v>50</v>
      </c>
      <c r="AD639" s="7">
        <v>50</v>
      </c>
      <c r="AE639" s="7">
        <v>50</v>
      </c>
      <c r="AO639" s="7">
        <v>50</v>
      </c>
    </row>
    <row r="641" spans="7:41">
      <c r="Y641" s="7">
        <v>50</v>
      </c>
      <c r="Z641" s="7">
        <v>75</v>
      </c>
      <c r="AE641" s="7">
        <v>75</v>
      </c>
      <c r="AO641" s="7">
        <v>75</v>
      </c>
    </row>
    <row r="642" spans="7:41">
      <c r="Y642" s="7">
        <v>100</v>
      </c>
      <c r="Z642" s="7">
        <v>75</v>
      </c>
      <c r="AB642" s="7">
        <v>75</v>
      </c>
      <c r="AC642" s="7">
        <v>75</v>
      </c>
      <c r="AD642" s="7">
        <v>75</v>
      </c>
    </row>
    <row r="644" spans="7:41">
      <c r="AF644" s="7">
        <v>50</v>
      </c>
      <c r="AL644" s="7">
        <v>100</v>
      </c>
      <c r="AO644" s="7">
        <v>50</v>
      </c>
    </row>
    <row r="645" spans="7:41">
      <c r="Y645" s="7">
        <v>75</v>
      </c>
      <c r="AB645" s="7">
        <v>50</v>
      </c>
      <c r="AF645" s="7">
        <v>50</v>
      </c>
      <c r="AO645" s="7">
        <v>75</v>
      </c>
    </row>
    <row r="646" spans="7:41">
      <c r="AB646" s="7">
        <v>75</v>
      </c>
      <c r="AC646" s="7">
        <v>75</v>
      </c>
      <c r="AD646" s="7">
        <v>75</v>
      </c>
    </row>
    <row r="647" spans="7:41">
      <c r="N647" s="7">
        <v>50</v>
      </c>
      <c r="AO647" s="7">
        <v>75</v>
      </c>
    </row>
    <row r="648" spans="7:41">
      <c r="AC648" s="7">
        <v>100</v>
      </c>
      <c r="AD648" s="7">
        <v>100</v>
      </c>
      <c r="AE648" s="7">
        <v>100</v>
      </c>
      <c r="AL648" s="7">
        <v>100</v>
      </c>
      <c r="AO648" s="7">
        <v>100</v>
      </c>
    </row>
    <row r="649" spans="7:41">
      <c r="Y649" s="7">
        <v>50</v>
      </c>
      <c r="AE649" s="7">
        <v>50</v>
      </c>
    </row>
    <row r="650" spans="7:41">
      <c r="G650" s="7">
        <v>100</v>
      </c>
      <c r="AB650" s="7">
        <v>75</v>
      </c>
      <c r="AC650" s="7">
        <v>75</v>
      </c>
      <c r="AD650" s="7">
        <v>75</v>
      </c>
      <c r="AE650" s="7">
        <v>75</v>
      </c>
    </row>
    <row r="651" spans="7:41">
      <c r="Y651" s="7">
        <v>100</v>
      </c>
      <c r="AB651" s="7">
        <v>75</v>
      </c>
      <c r="AE651" s="7">
        <v>75</v>
      </c>
    </row>
    <row r="652" spans="7:41">
      <c r="AL652" s="7">
        <v>100</v>
      </c>
    </row>
    <row r="653" spans="7:41">
      <c r="AL653" s="7">
        <v>75</v>
      </c>
    </row>
    <row r="654" spans="7:41">
      <c r="AL654" s="7">
        <v>75</v>
      </c>
    </row>
    <row r="656" spans="7:41">
      <c r="G656" s="7">
        <v>75</v>
      </c>
      <c r="AB656" s="7">
        <v>50</v>
      </c>
      <c r="AO656" s="7">
        <v>75</v>
      </c>
    </row>
    <row r="658" spans="7:41">
      <c r="AB658" s="7">
        <v>75</v>
      </c>
      <c r="AO658" s="7">
        <v>75</v>
      </c>
    </row>
    <row r="659" spans="7:41">
      <c r="AL659" s="7">
        <v>50</v>
      </c>
      <c r="AO659" s="7">
        <v>50</v>
      </c>
    </row>
    <row r="660" spans="7:41">
      <c r="Y660" s="7">
        <v>100</v>
      </c>
      <c r="Z660" s="7">
        <v>100</v>
      </c>
      <c r="AB660" s="7">
        <v>100</v>
      </c>
      <c r="AO660" s="7">
        <v>100</v>
      </c>
    </row>
    <row r="661" spans="7:41">
      <c r="Y661" s="7">
        <v>100</v>
      </c>
      <c r="Z661" s="7">
        <v>75</v>
      </c>
      <c r="AA661" s="7">
        <v>75</v>
      </c>
      <c r="AB661" s="7">
        <v>75</v>
      </c>
      <c r="AO661" s="7">
        <v>75</v>
      </c>
    </row>
    <row r="662" spans="7:41">
      <c r="G662" s="7">
        <v>75</v>
      </c>
      <c r="Z662" s="7">
        <v>50</v>
      </c>
      <c r="AB662" s="7">
        <v>75</v>
      </c>
      <c r="AF662" s="7">
        <v>75</v>
      </c>
      <c r="AO662" s="7">
        <v>75</v>
      </c>
    </row>
    <row r="663" spans="7:41">
      <c r="O663" s="7">
        <v>100</v>
      </c>
      <c r="AA663" s="7">
        <v>75</v>
      </c>
      <c r="AB663" s="7">
        <v>75</v>
      </c>
      <c r="AF663" s="7">
        <v>75</v>
      </c>
    </row>
    <row r="664" spans="7:41">
      <c r="G664" s="7">
        <v>75</v>
      </c>
      <c r="AO664" s="7">
        <v>75</v>
      </c>
    </row>
    <row r="665" spans="7:41">
      <c r="G665" s="7">
        <v>75</v>
      </c>
      <c r="AO665" s="7">
        <v>75</v>
      </c>
    </row>
    <row r="666" spans="7:41">
      <c r="N666" s="7">
        <v>75</v>
      </c>
      <c r="X666" s="7">
        <v>100</v>
      </c>
      <c r="Y666" s="7">
        <v>100</v>
      </c>
      <c r="Z666" s="7">
        <v>75</v>
      </c>
      <c r="AB666" s="7">
        <v>75</v>
      </c>
      <c r="AF666" s="7">
        <v>75</v>
      </c>
      <c r="AO666" s="7">
        <v>75</v>
      </c>
    </row>
    <row r="667" spans="7:41">
      <c r="G667" s="7">
        <v>100</v>
      </c>
      <c r="N667" s="7">
        <v>75</v>
      </c>
      <c r="AA667" s="7">
        <v>75</v>
      </c>
      <c r="AL667" s="7">
        <v>75</v>
      </c>
    </row>
    <row r="668" spans="7:41">
      <c r="AO668" s="7">
        <v>75</v>
      </c>
    </row>
    <row r="669" spans="7:41">
      <c r="AO669" s="7">
        <v>75</v>
      </c>
    </row>
    <row r="670" spans="7:41">
      <c r="Y670" s="7">
        <v>75</v>
      </c>
      <c r="Z670" s="7">
        <v>75</v>
      </c>
      <c r="AC670" s="7">
        <v>75</v>
      </c>
      <c r="AD670" s="7">
        <v>75</v>
      </c>
      <c r="AE670" s="7">
        <v>75</v>
      </c>
      <c r="AL670" s="7">
        <v>75</v>
      </c>
      <c r="AO670" s="7">
        <v>75</v>
      </c>
    </row>
    <row r="671" spans="7:41">
      <c r="AB671" s="7">
        <v>75</v>
      </c>
      <c r="AO671" s="7">
        <v>75</v>
      </c>
    </row>
    <row r="672" spans="7:41">
      <c r="Z672" s="7">
        <v>75</v>
      </c>
      <c r="AE672" s="7">
        <v>50</v>
      </c>
      <c r="AL672" s="7">
        <v>100</v>
      </c>
    </row>
    <row r="673" spans="6:41">
      <c r="AC673" s="7">
        <v>50</v>
      </c>
      <c r="AD673" s="7">
        <v>50</v>
      </c>
      <c r="AE673" s="7">
        <v>25</v>
      </c>
      <c r="AN673" s="7">
        <v>100</v>
      </c>
    </row>
    <row r="674" spans="6:41">
      <c r="Y674" s="7">
        <v>75</v>
      </c>
      <c r="Z674" s="7">
        <v>50</v>
      </c>
      <c r="AC674" s="7">
        <v>75</v>
      </c>
      <c r="AD674" s="7">
        <v>75</v>
      </c>
      <c r="AF674" s="7">
        <v>75</v>
      </c>
      <c r="AM674" s="7">
        <v>75</v>
      </c>
      <c r="AN674" s="7">
        <v>100</v>
      </c>
      <c r="AO674" s="7">
        <v>75</v>
      </c>
    </row>
    <row r="675" spans="6:41">
      <c r="AB675" s="7">
        <v>50</v>
      </c>
      <c r="AC675" s="7">
        <v>50</v>
      </c>
      <c r="AD675" s="7">
        <v>75</v>
      </c>
      <c r="AL675" s="7">
        <v>75</v>
      </c>
      <c r="AO675" s="7">
        <v>100</v>
      </c>
    </row>
    <row r="676" spans="6:41">
      <c r="F676" s="7">
        <v>50</v>
      </c>
      <c r="AF676" s="7">
        <v>50</v>
      </c>
      <c r="AG676" s="7">
        <v>50</v>
      </c>
      <c r="AJ676" s="7">
        <v>50</v>
      </c>
      <c r="AM676" s="7">
        <v>50</v>
      </c>
    </row>
    <row r="678" spans="6:41">
      <c r="AL678" s="7">
        <v>100</v>
      </c>
      <c r="AO678" s="7">
        <v>75</v>
      </c>
    </row>
    <row r="679" spans="6:41">
      <c r="AO679" s="7">
        <v>75</v>
      </c>
    </row>
    <row r="680" spans="6:41">
      <c r="N680" s="7">
        <v>75</v>
      </c>
    </row>
    <row r="681" spans="6:41">
      <c r="N681" s="7">
        <v>75</v>
      </c>
      <c r="AO681" s="7">
        <v>75</v>
      </c>
    </row>
    <row r="682" spans="6:41">
      <c r="N682" s="7">
        <v>50</v>
      </c>
      <c r="AO682" s="7">
        <v>50</v>
      </c>
    </row>
    <row r="683" spans="6:41">
      <c r="AL683" s="7">
        <v>75</v>
      </c>
    </row>
    <row r="684" spans="6:41">
      <c r="AO684" s="7">
        <v>50</v>
      </c>
    </row>
    <row r="687" spans="6:41">
      <c r="AB687" s="7">
        <v>50</v>
      </c>
      <c r="AO687" s="7">
        <v>50</v>
      </c>
    </row>
    <row r="688" spans="6:41">
      <c r="AO688" s="7">
        <v>75</v>
      </c>
    </row>
    <row r="689" spans="14:41">
      <c r="AB689" s="7">
        <v>50</v>
      </c>
      <c r="AL689" s="7">
        <v>100</v>
      </c>
      <c r="AM689" s="7">
        <v>75</v>
      </c>
      <c r="AO689" s="7">
        <v>75</v>
      </c>
    </row>
    <row r="691" spans="14:41">
      <c r="AL691" s="7">
        <v>75</v>
      </c>
      <c r="AO691" s="7">
        <v>50</v>
      </c>
    </row>
    <row r="692" spans="14:41">
      <c r="AO692" s="7">
        <v>75</v>
      </c>
    </row>
    <row r="693" spans="14:41">
      <c r="AL693" s="7">
        <v>75</v>
      </c>
      <c r="AO693" s="7">
        <v>50</v>
      </c>
    </row>
    <row r="694" spans="14:41">
      <c r="AB694" s="7">
        <v>50</v>
      </c>
      <c r="AC694" s="7">
        <v>75</v>
      </c>
      <c r="AD694" s="7">
        <v>75</v>
      </c>
      <c r="AL694" s="7">
        <v>75</v>
      </c>
    </row>
    <row r="695" spans="14:41">
      <c r="N695" s="7">
        <v>75</v>
      </c>
      <c r="AO695" s="7">
        <v>75</v>
      </c>
    </row>
    <row r="696" spans="14:41">
      <c r="N696" s="7">
        <v>75</v>
      </c>
      <c r="AC696" s="7">
        <v>75</v>
      </c>
      <c r="AD696" s="7">
        <v>75</v>
      </c>
      <c r="AO696" s="7">
        <v>75</v>
      </c>
    </row>
    <row r="697" spans="14:41">
      <c r="N697" s="7">
        <v>75</v>
      </c>
      <c r="Z697" s="7">
        <v>75</v>
      </c>
      <c r="AB697" s="7">
        <v>75</v>
      </c>
    </row>
    <row r="698" spans="14:41">
      <c r="AO698" s="7">
        <v>50</v>
      </c>
    </row>
    <row r="699" spans="14:41">
      <c r="N699" s="7">
        <v>75</v>
      </c>
      <c r="Z699" s="7">
        <v>75</v>
      </c>
      <c r="AB699" s="7">
        <v>50</v>
      </c>
      <c r="AC699" s="7">
        <v>50</v>
      </c>
      <c r="AD699" s="7">
        <v>50</v>
      </c>
      <c r="AO699" s="7">
        <v>75</v>
      </c>
    </row>
    <row r="700" spans="14:41">
      <c r="N700" s="7">
        <v>75</v>
      </c>
      <c r="Y700" s="7">
        <v>75</v>
      </c>
      <c r="Z700" s="7">
        <v>75</v>
      </c>
      <c r="AB700" s="7">
        <v>75</v>
      </c>
    </row>
    <row r="701" spans="14:41">
      <c r="N701" s="7">
        <v>50</v>
      </c>
      <c r="AB701" s="7">
        <v>50</v>
      </c>
      <c r="AC701" s="7">
        <v>50</v>
      </c>
      <c r="AD701" s="7">
        <v>50</v>
      </c>
      <c r="AL701" s="7">
        <v>75</v>
      </c>
      <c r="AO701" s="7">
        <v>50</v>
      </c>
    </row>
    <row r="702" spans="14:41">
      <c r="AO702" s="7">
        <v>75</v>
      </c>
    </row>
    <row r="703" spans="14:41">
      <c r="AL703" s="7">
        <v>100</v>
      </c>
    </row>
    <row r="704" spans="14:41">
      <c r="Y704" s="7">
        <v>75</v>
      </c>
      <c r="AB704" s="7">
        <v>75</v>
      </c>
      <c r="AC704" s="7">
        <v>75</v>
      </c>
      <c r="AD704" s="7">
        <v>75</v>
      </c>
      <c r="AE704" s="7">
        <v>75</v>
      </c>
    </row>
    <row r="705" spans="14:41">
      <c r="Y705" s="7">
        <v>75</v>
      </c>
      <c r="AB705" s="7">
        <v>75</v>
      </c>
      <c r="AF705" s="7">
        <v>75</v>
      </c>
    </row>
    <row r="706" spans="14:41">
      <c r="N706" s="7">
        <v>75</v>
      </c>
      <c r="AC706" s="7">
        <v>75</v>
      </c>
      <c r="AL706" s="7">
        <v>100</v>
      </c>
    </row>
    <row r="707" spans="14:41">
      <c r="AC707" s="7">
        <v>50</v>
      </c>
      <c r="AD707" s="7">
        <v>75</v>
      </c>
      <c r="AE707" s="7">
        <v>75</v>
      </c>
    </row>
    <row r="708" spans="14:41">
      <c r="Z708" s="7">
        <v>50</v>
      </c>
      <c r="AF708" s="7">
        <v>50</v>
      </c>
      <c r="AL708" s="7">
        <v>100</v>
      </c>
      <c r="AO708" s="7">
        <v>50</v>
      </c>
    </row>
    <row r="709" spans="14:41">
      <c r="N709" s="7">
        <v>75</v>
      </c>
      <c r="Y709" s="7">
        <v>75</v>
      </c>
      <c r="Z709" s="7">
        <v>75</v>
      </c>
      <c r="AC709" s="7">
        <v>75</v>
      </c>
      <c r="AD709" s="7">
        <v>75</v>
      </c>
      <c r="AE709" s="7">
        <v>75</v>
      </c>
    </row>
    <row r="711" spans="14:41">
      <c r="AC711" s="7">
        <v>75</v>
      </c>
    </row>
    <row r="712" spans="14:41">
      <c r="AB712" s="7">
        <v>75</v>
      </c>
      <c r="AL712" s="7">
        <v>100</v>
      </c>
      <c r="AO712" s="7">
        <v>75</v>
      </c>
    </row>
    <row r="713" spans="14:41">
      <c r="AO713" s="7">
        <v>50</v>
      </c>
    </row>
    <row r="714" spans="14:41">
      <c r="N714" s="7">
        <v>50</v>
      </c>
    </row>
    <row r="715" spans="14:41">
      <c r="N715" s="7">
        <v>75</v>
      </c>
      <c r="Y715" s="7">
        <v>75</v>
      </c>
    </row>
    <row r="717" spans="14:41">
      <c r="Y717" s="7">
        <v>50</v>
      </c>
      <c r="Z717" s="7">
        <v>50</v>
      </c>
      <c r="AA717" s="7">
        <v>50</v>
      </c>
      <c r="AB717" s="7">
        <v>50</v>
      </c>
      <c r="AL717" s="7">
        <v>100</v>
      </c>
      <c r="AO717" s="7">
        <v>50</v>
      </c>
    </row>
    <row r="718" spans="14:41">
      <c r="Y718" s="7">
        <v>50</v>
      </c>
      <c r="AO718" s="7">
        <v>50</v>
      </c>
    </row>
    <row r="719" spans="14:41">
      <c r="N719" s="7">
        <v>75</v>
      </c>
      <c r="Y719" s="7">
        <v>75</v>
      </c>
      <c r="Z719" s="7">
        <v>75</v>
      </c>
      <c r="AC719" s="7">
        <v>75</v>
      </c>
      <c r="AD719" s="7">
        <v>75</v>
      </c>
      <c r="AE719" s="7">
        <v>75</v>
      </c>
    </row>
    <row r="720" spans="14:41">
      <c r="AL720" s="7">
        <v>100</v>
      </c>
      <c r="AO720" s="7">
        <v>50</v>
      </c>
    </row>
    <row r="721" spans="14:41">
      <c r="Y721" s="7">
        <v>50</v>
      </c>
      <c r="Z721" s="7">
        <v>50</v>
      </c>
      <c r="AA721" s="7">
        <v>50</v>
      </c>
      <c r="AL721" s="7">
        <v>100</v>
      </c>
    </row>
    <row r="722" spans="14:41">
      <c r="N722" s="7">
        <v>50</v>
      </c>
      <c r="Y722" s="7">
        <v>50</v>
      </c>
      <c r="AC722" s="7">
        <v>50</v>
      </c>
    </row>
    <row r="723" spans="14:41">
      <c r="AA723" s="7">
        <v>50</v>
      </c>
      <c r="AL723" s="7">
        <v>100</v>
      </c>
      <c r="AO723" s="7">
        <v>50</v>
      </c>
    </row>
    <row r="726" spans="14:41">
      <c r="AL726" s="7">
        <v>75</v>
      </c>
    </row>
    <row r="727" spans="14:41">
      <c r="Y727" s="7">
        <v>100</v>
      </c>
      <c r="Z727" s="7">
        <v>100</v>
      </c>
      <c r="AB727" s="7">
        <v>75</v>
      </c>
    </row>
    <row r="728" spans="14:41">
      <c r="AO728" s="7">
        <v>50</v>
      </c>
    </row>
    <row r="729" spans="14:41">
      <c r="AB729" s="7">
        <v>100</v>
      </c>
      <c r="AC729" s="7">
        <v>75</v>
      </c>
      <c r="AD729" s="7">
        <v>75</v>
      </c>
    </row>
    <row r="730" spans="14:41">
      <c r="AO730" s="7">
        <v>75</v>
      </c>
    </row>
    <row r="731" spans="14:41">
      <c r="AB731" s="7">
        <v>75</v>
      </c>
      <c r="AC731" s="7">
        <v>75</v>
      </c>
      <c r="AD731" s="7">
        <v>75</v>
      </c>
      <c r="AE731" s="7">
        <v>75</v>
      </c>
    </row>
    <row r="732" spans="14:41">
      <c r="AO732" s="7">
        <v>50</v>
      </c>
    </row>
    <row r="733" spans="14:41">
      <c r="Y733" s="7">
        <v>75</v>
      </c>
      <c r="Z733" s="7">
        <v>75</v>
      </c>
      <c r="AA733" s="7">
        <v>50</v>
      </c>
      <c r="AC733" s="7">
        <v>75</v>
      </c>
      <c r="AD733" s="7">
        <v>75</v>
      </c>
    </row>
    <row r="734" spans="14:41">
      <c r="AA734" s="7">
        <v>75</v>
      </c>
      <c r="AC734" s="7">
        <v>75</v>
      </c>
      <c r="AD734" s="7">
        <v>75</v>
      </c>
      <c r="AL734" s="7">
        <v>100</v>
      </c>
    </row>
    <row r="736" spans="14:41">
      <c r="AA736" s="7">
        <v>50</v>
      </c>
    </row>
    <row r="737" spans="25:41">
      <c r="AE737" s="7">
        <v>50</v>
      </c>
    </row>
    <row r="738" spans="25:41">
      <c r="Y738" s="7">
        <v>75</v>
      </c>
      <c r="Z738" s="7">
        <v>50</v>
      </c>
      <c r="AA738" s="7">
        <v>50</v>
      </c>
      <c r="AB738" s="7">
        <v>50</v>
      </c>
      <c r="AC738" s="7">
        <v>50</v>
      </c>
      <c r="AD738" s="7">
        <v>50</v>
      </c>
      <c r="AE738" s="7">
        <v>50</v>
      </c>
      <c r="AO738" s="7">
        <v>50</v>
      </c>
    </row>
    <row r="739" spans="25:41">
      <c r="AC739" s="7">
        <v>75</v>
      </c>
      <c r="AD739" s="7">
        <v>75</v>
      </c>
      <c r="AE739" s="7">
        <v>75</v>
      </c>
    </row>
    <row r="740" spans="25:41">
      <c r="Z740" s="7">
        <v>75</v>
      </c>
      <c r="AA740" s="7">
        <v>50</v>
      </c>
    </row>
    <row r="741" spans="25:41">
      <c r="AO741" s="7">
        <v>50</v>
      </c>
    </row>
    <row r="742" spans="25:41">
      <c r="AB742" s="7">
        <v>75</v>
      </c>
      <c r="AL742" s="7">
        <v>75</v>
      </c>
      <c r="AO742" s="7">
        <v>75</v>
      </c>
    </row>
    <row r="743" spans="25:41">
      <c r="Y743" s="7">
        <v>50</v>
      </c>
      <c r="Z743" s="7">
        <v>50</v>
      </c>
      <c r="AB743" s="7">
        <v>50</v>
      </c>
    </row>
    <row r="746" spans="25:41">
      <c r="AL746" s="7">
        <v>75</v>
      </c>
    </row>
    <row r="747" spans="25:41">
      <c r="AL747" s="7">
        <v>75</v>
      </c>
    </row>
    <row r="748" spans="25:41">
      <c r="AA748" s="7">
        <v>50</v>
      </c>
      <c r="AB748" s="7">
        <v>75</v>
      </c>
      <c r="AO748" s="7">
        <v>50</v>
      </c>
    </row>
    <row r="749" spans="25:41">
      <c r="AB749" s="7">
        <v>75</v>
      </c>
    </row>
    <row r="750" spans="25:41">
      <c r="AL750" s="7">
        <v>100</v>
      </c>
    </row>
    <row r="753" spans="14:41">
      <c r="AB753" s="7">
        <v>75</v>
      </c>
    </row>
    <row r="754" spans="14:41">
      <c r="AA754" s="7">
        <v>75</v>
      </c>
      <c r="AB754" s="7">
        <v>75</v>
      </c>
      <c r="AC754" s="7">
        <v>75</v>
      </c>
      <c r="AD754" s="7">
        <v>75</v>
      </c>
      <c r="AL754" s="7">
        <v>100</v>
      </c>
      <c r="AO754" s="7">
        <v>100</v>
      </c>
    </row>
    <row r="755" spans="14:41">
      <c r="Y755" s="7">
        <v>75</v>
      </c>
      <c r="Z755" s="7">
        <v>75</v>
      </c>
      <c r="AB755" s="7">
        <v>75</v>
      </c>
      <c r="AE755" s="7">
        <v>75</v>
      </c>
    </row>
    <row r="756" spans="14:41">
      <c r="AA756" s="7">
        <v>50</v>
      </c>
      <c r="AL756" s="7">
        <v>75</v>
      </c>
      <c r="AO756" s="7">
        <v>50</v>
      </c>
    </row>
    <row r="757" spans="14:41">
      <c r="AO757" s="7">
        <v>50</v>
      </c>
    </row>
    <row r="759" spans="14:41">
      <c r="Y759" s="7">
        <v>100</v>
      </c>
      <c r="AC759" s="7">
        <v>75</v>
      </c>
      <c r="AD759" s="7">
        <v>75</v>
      </c>
      <c r="AE759" s="7">
        <v>75</v>
      </c>
    </row>
    <row r="760" spans="14:41">
      <c r="AL760" s="7">
        <v>75</v>
      </c>
    </row>
    <row r="761" spans="14:41">
      <c r="AE761" s="7">
        <v>50</v>
      </c>
      <c r="AL761" s="7">
        <v>75</v>
      </c>
    </row>
    <row r="762" spans="14:41">
      <c r="AB762" s="7">
        <v>75</v>
      </c>
      <c r="AE762" s="7">
        <v>75</v>
      </c>
    </row>
    <row r="763" spans="14:41">
      <c r="N763" s="7">
        <v>75</v>
      </c>
      <c r="O763" s="7">
        <v>75</v>
      </c>
      <c r="AB763" s="7">
        <v>75</v>
      </c>
    </row>
    <row r="765" spans="14:41">
      <c r="AF765" s="7">
        <v>50</v>
      </c>
      <c r="AL765" s="7">
        <v>75</v>
      </c>
    </row>
    <row r="766" spans="14:41">
      <c r="AB766" s="7">
        <v>75</v>
      </c>
      <c r="AF766" s="7">
        <v>50</v>
      </c>
    </row>
    <row r="767" spans="14:41">
      <c r="AC767" s="7">
        <v>75</v>
      </c>
      <c r="AD767" s="7">
        <v>75</v>
      </c>
      <c r="AE767" s="7">
        <v>75</v>
      </c>
      <c r="AO767" s="7">
        <v>75</v>
      </c>
    </row>
    <row r="768" spans="14:41">
      <c r="Y768" s="7">
        <v>75</v>
      </c>
      <c r="AC768" s="7">
        <v>75</v>
      </c>
      <c r="AD768" s="7">
        <v>75</v>
      </c>
    </row>
    <row r="769" spans="7:41">
      <c r="G769" s="7">
        <v>75</v>
      </c>
      <c r="AO769" s="7">
        <v>75</v>
      </c>
    </row>
    <row r="770" spans="7:41">
      <c r="X770" s="7">
        <v>100</v>
      </c>
      <c r="Y770" s="7">
        <v>100</v>
      </c>
    </row>
    <row r="771" spans="7:41">
      <c r="G771" s="7">
        <v>100</v>
      </c>
      <c r="AL771" s="7">
        <v>100</v>
      </c>
      <c r="AO771" s="7">
        <v>75</v>
      </c>
    </row>
    <row r="772" spans="7:41">
      <c r="G772" s="7">
        <v>100</v>
      </c>
      <c r="Y772" s="7">
        <v>100</v>
      </c>
    </row>
    <row r="774" spans="7:41">
      <c r="G774" s="7">
        <v>100</v>
      </c>
    </row>
    <row r="775" spans="7:41">
      <c r="G775" s="7">
        <v>100</v>
      </c>
    </row>
    <row r="776" spans="7:41">
      <c r="AL776" s="7">
        <v>100</v>
      </c>
      <c r="AM776" s="7">
        <v>75</v>
      </c>
      <c r="AO776" s="7">
        <v>75</v>
      </c>
    </row>
    <row r="777" spans="7:41">
      <c r="AB777" s="7">
        <v>100</v>
      </c>
      <c r="AC777" s="7">
        <v>100</v>
      </c>
      <c r="AO777" s="7">
        <v>75</v>
      </c>
    </row>
    <row r="778" spans="7:41">
      <c r="AL778" s="7">
        <v>100</v>
      </c>
    </row>
    <row r="779" spans="7:41">
      <c r="AG779" s="7">
        <v>50</v>
      </c>
    </row>
    <row r="780" spans="7:41">
      <c r="G780" s="7">
        <v>100</v>
      </c>
      <c r="Y780" s="7">
        <v>100</v>
      </c>
      <c r="AO780" s="7">
        <v>75</v>
      </c>
    </row>
    <row r="782" spans="7:41">
      <c r="G782" s="7">
        <v>75</v>
      </c>
      <c r="AC782" s="7">
        <v>100</v>
      </c>
      <c r="AO782" s="7">
        <v>75</v>
      </c>
    </row>
    <row r="783" spans="7:41">
      <c r="G783" s="7">
        <v>75</v>
      </c>
      <c r="AO783" s="7">
        <v>100</v>
      </c>
    </row>
    <row r="785" spans="6:41">
      <c r="AO785" s="7">
        <v>75</v>
      </c>
    </row>
    <row r="787" spans="6:41">
      <c r="Y787" s="7">
        <v>100</v>
      </c>
      <c r="Z787" s="7">
        <v>100</v>
      </c>
      <c r="AB787" s="7">
        <v>100</v>
      </c>
    </row>
    <row r="788" spans="6:41">
      <c r="AO788" s="7">
        <v>50</v>
      </c>
    </row>
    <row r="789" spans="6:41">
      <c r="G789" s="7">
        <v>100</v>
      </c>
      <c r="AG789" s="7">
        <v>50</v>
      </c>
      <c r="AN789" s="7">
        <v>50</v>
      </c>
    </row>
    <row r="790" spans="6:41">
      <c r="G790" s="7">
        <v>100</v>
      </c>
      <c r="AG790" s="7">
        <v>50</v>
      </c>
    </row>
    <row r="791" spans="6:41">
      <c r="F791" s="7">
        <v>100</v>
      </c>
      <c r="AO791" s="7">
        <v>100</v>
      </c>
    </row>
    <row r="792" spans="6:41">
      <c r="Y792" s="7">
        <v>75</v>
      </c>
    </row>
    <row r="793" spans="6:41">
      <c r="G793" s="7">
        <v>100</v>
      </c>
      <c r="AL793" s="7">
        <v>75</v>
      </c>
      <c r="AO793" s="7">
        <v>100</v>
      </c>
    </row>
    <row r="794" spans="6:41">
      <c r="G794" s="7">
        <v>100</v>
      </c>
      <c r="AO794" s="7">
        <v>100</v>
      </c>
    </row>
    <row r="795" spans="6:41">
      <c r="G795" s="7">
        <v>100</v>
      </c>
    </row>
    <row r="796" spans="6:41">
      <c r="AL796" s="7">
        <v>100</v>
      </c>
      <c r="AO796" s="7">
        <v>100</v>
      </c>
    </row>
    <row r="797" spans="6:41">
      <c r="G797" s="7">
        <v>100</v>
      </c>
      <c r="AL797" s="7">
        <v>100</v>
      </c>
      <c r="AO797" s="7">
        <v>100</v>
      </c>
    </row>
    <row r="800" spans="6:41">
      <c r="AC800" s="7">
        <v>100</v>
      </c>
    </row>
    <row r="801" spans="6:41">
      <c r="G801" s="7">
        <v>100</v>
      </c>
      <c r="AB801" s="7">
        <v>100</v>
      </c>
      <c r="AO801" s="7">
        <v>100</v>
      </c>
    </row>
    <row r="804" spans="6:41">
      <c r="F804" s="7">
        <v>100</v>
      </c>
      <c r="G804" s="7">
        <v>100</v>
      </c>
      <c r="AB804" s="7">
        <v>100</v>
      </c>
    </row>
    <row r="805" spans="6:41">
      <c r="G805" s="7">
        <v>75</v>
      </c>
    </row>
    <row r="806" spans="6:41">
      <c r="AA806" s="7">
        <v>100</v>
      </c>
      <c r="AD806" s="7">
        <v>75</v>
      </c>
      <c r="AE806" s="7">
        <v>75</v>
      </c>
    </row>
    <row r="807" spans="6:41">
      <c r="AB807" s="7">
        <v>100</v>
      </c>
      <c r="AC807" s="7">
        <v>100</v>
      </c>
      <c r="AE807" s="7">
        <v>100</v>
      </c>
    </row>
    <row r="808" spans="6:41">
      <c r="AD808" s="7">
        <v>100</v>
      </c>
      <c r="AE808" s="7">
        <v>75</v>
      </c>
      <c r="AG808" s="7">
        <v>50</v>
      </c>
    </row>
    <row r="810" spans="6:41">
      <c r="AE810" s="7">
        <v>75</v>
      </c>
      <c r="AL810" s="7">
        <v>75</v>
      </c>
    </row>
    <row r="811" spans="6:41">
      <c r="N811" s="7">
        <v>75</v>
      </c>
      <c r="Y811" s="7">
        <v>100</v>
      </c>
      <c r="AB811" s="7">
        <v>75</v>
      </c>
      <c r="AC811" s="7">
        <v>75</v>
      </c>
      <c r="AD811" s="7">
        <v>75</v>
      </c>
      <c r="AE811" s="7">
        <v>75</v>
      </c>
    </row>
    <row r="812" spans="6:41">
      <c r="AF812" s="7">
        <v>75</v>
      </c>
      <c r="AG812" s="7">
        <v>75</v>
      </c>
    </row>
    <row r="813" spans="6:41">
      <c r="G813" s="7">
        <v>100</v>
      </c>
    </row>
    <row r="814" spans="6:41">
      <c r="AL814" s="7">
        <v>75</v>
      </c>
    </row>
    <row r="815" spans="6:41">
      <c r="AL815" s="7">
        <v>75</v>
      </c>
    </row>
    <row r="816" spans="6:41">
      <c r="AB816" s="7">
        <v>50</v>
      </c>
      <c r="AF816" s="7">
        <v>75</v>
      </c>
      <c r="AL816" s="7">
        <v>75</v>
      </c>
    </row>
    <row r="817" spans="7:38">
      <c r="G817" s="7">
        <v>50</v>
      </c>
      <c r="AL817" s="7">
        <v>75</v>
      </c>
    </row>
    <row r="818" spans="7:38">
      <c r="AB818" s="7">
        <v>75</v>
      </c>
    </row>
    <row r="820" spans="7:38">
      <c r="Y820" s="7">
        <v>75</v>
      </c>
      <c r="AE820" s="7">
        <v>75</v>
      </c>
    </row>
    <row r="821" spans="7:38">
      <c r="AB821" s="7">
        <v>50</v>
      </c>
      <c r="AL821" s="7">
        <v>75</v>
      </c>
    </row>
    <row r="822" spans="7:38">
      <c r="AC822" s="7">
        <v>75</v>
      </c>
      <c r="AD822" s="7">
        <v>75</v>
      </c>
      <c r="AL822" s="7">
        <v>100</v>
      </c>
    </row>
    <row r="823" spans="7:38">
      <c r="AE823" s="7">
        <v>50</v>
      </c>
    </row>
    <row r="824" spans="7:38">
      <c r="AL824" s="7">
        <v>75</v>
      </c>
    </row>
    <row r="825" spans="7:38">
      <c r="N825" s="7">
        <v>75</v>
      </c>
      <c r="AC825" s="7">
        <v>75</v>
      </c>
      <c r="AD825" s="7">
        <v>75</v>
      </c>
    </row>
    <row r="826" spans="7:38">
      <c r="AC826" s="7">
        <v>75</v>
      </c>
      <c r="AD826" s="7">
        <v>75</v>
      </c>
      <c r="AE826" s="7">
        <v>75</v>
      </c>
      <c r="AL826" s="7">
        <v>100</v>
      </c>
    </row>
    <row r="827" spans="7:38">
      <c r="Y827" s="7">
        <v>75</v>
      </c>
      <c r="AL827" s="7">
        <v>75</v>
      </c>
    </row>
    <row r="828" spans="7:38">
      <c r="AL828" s="7">
        <v>75</v>
      </c>
    </row>
    <row r="829" spans="7:38">
      <c r="AB829" s="7">
        <v>50</v>
      </c>
      <c r="AL829" s="7">
        <v>75</v>
      </c>
    </row>
    <row r="830" spans="7:38">
      <c r="AL830" s="7">
        <v>75</v>
      </c>
    </row>
    <row r="831" spans="7:38">
      <c r="AB831" s="7">
        <v>75</v>
      </c>
      <c r="AC831" s="7">
        <v>25</v>
      </c>
      <c r="AD831" s="7">
        <v>25</v>
      </c>
      <c r="AE831" s="7">
        <v>75</v>
      </c>
    </row>
    <row r="832" spans="7:38">
      <c r="AL832" s="7">
        <v>75</v>
      </c>
    </row>
    <row r="835" spans="7:41">
      <c r="AL835" s="7">
        <v>75</v>
      </c>
    </row>
    <row r="836" spans="7:41">
      <c r="AL836" s="7">
        <v>75</v>
      </c>
    </row>
    <row r="837" spans="7:41">
      <c r="AB837" s="7">
        <v>50</v>
      </c>
      <c r="AL837" s="7">
        <v>75</v>
      </c>
    </row>
    <row r="839" spans="7:41">
      <c r="AJ839" s="7">
        <v>75</v>
      </c>
      <c r="AL839" s="7">
        <v>100</v>
      </c>
    </row>
    <row r="841" spans="7:41">
      <c r="AC841" s="7">
        <v>50</v>
      </c>
      <c r="AD841" s="7">
        <v>50</v>
      </c>
      <c r="AE841" s="7">
        <v>50</v>
      </c>
    </row>
    <row r="844" spans="7:41">
      <c r="O844" s="7">
        <v>75</v>
      </c>
      <c r="Y844" s="7">
        <v>75</v>
      </c>
      <c r="Z844" s="7">
        <v>75</v>
      </c>
    </row>
    <row r="845" spans="7:41">
      <c r="Y845" s="7">
        <v>75</v>
      </c>
      <c r="Z845" s="7">
        <v>75</v>
      </c>
      <c r="AC845" s="7">
        <v>75</v>
      </c>
      <c r="AD845" s="7">
        <v>75</v>
      </c>
      <c r="AE845" s="7">
        <v>75</v>
      </c>
      <c r="AF845" s="7">
        <v>75</v>
      </c>
      <c r="AO845" s="7">
        <v>100</v>
      </c>
    </row>
    <row r="846" spans="7:41">
      <c r="G846" s="7">
        <v>75</v>
      </c>
    </row>
    <row r="847" spans="7:41">
      <c r="AC847" s="7">
        <v>25</v>
      </c>
      <c r="AD847" s="7">
        <v>25</v>
      </c>
      <c r="AE847" s="7">
        <v>25</v>
      </c>
      <c r="AL847" s="7">
        <v>100</v>
      </c>
      <c r="AO847" s="7">
        <v>100</v>
      </c>
    </row>
    <row r="851" spans="7:41">
      <c r="AB851" s="7">
        <v>75</v>
      </c>
    </row>
    <row r="853" spans="7:41">
      <c r="X853" s="7">
        <v>75</v>
      </c>
    </row>
    <row r="854" spans="7:41">
      <c r="AB854" s="7">
        <v>75</v>
      </c>
    </row>
    <row r="856" spans="7:41">
      <c r="AB856" s="7">
        <v>50</v>
      </c>
      <c r="AC856" s="7">
        <v>75</v>
      </c>
      <c r="AD856" s="7">
        <v>75</v>
      </c>
      <c r="AE856" s="7">
        <v>75</v>
      </c>
      <c r="AL856" s="7">
        <v>100</v>
      </c>
    </row>
    <row r="859" spans="7:41">
      <c r="AL859" s="7">
        <v>75</v>
      </c>
    </row>
    <row r="860" spans="7:41">
      <c r="G860" s="7">
        <v>75</v>
      </c>
      <c r="AC860" s="7">
        <v>75</v>
      </c>
      <c r="AD860" s="7">
        <v>75</v>
      </c>
      <c r="AE860" s="7">
        <v>75</v>
      </c>
      <c r="AO860" s="7">
        <v>75</v>
      </c>
    </row>
    <row r="862" spans="7:41">
      <c r="AC862" s="7">
        <v>75</v>
      </c>
      <c r="AD862" s="7">
        <v>75</v>
      </c>
      <c r="AE862" s="7">
        <v>75</v>
      </c>
    </row>
    <row r="863" spans="7:41">
      <c r="AC863" s="7">
        <v>75</v>
      </c>
      <c r="AD863" s="7">
        <v>75</v>
      </c>
      <c r="AE863" s="7">
        <v>75</v>
      </c>
    </row>
    <row r="864" spans="7:41">
      <c r="Q864" s="7">
        <v>75</v>
      </c>
      <c r="X864" s="7">
        <v>100</v>
      </c>
      <c r="Y864" s="7">
        <v>75</v>
      </c>
      <c r="Z864" s="7">
        <v>50</v>
      </c>
      <c r="AB864" s="7">
        <v>50</v>
      </c>
      <c r="AC864" s="7">
        <v>75</v>
      </c>
      <c r="AD864" s="7">
        <v>75</v>
      </c>
      <c r="AE864" s="7">
        <v>75</v>
      </c>
      <c r="AO864" s="7">
        <v>75</v>
      </c>
    </row>
    <row r="866" spans="6:41">
      <c r="AC866" s="7">
        <v>75</v>
      </c>
      <c r="AD866" s="7">
        <v>75</v>
      </c>
      <c r="AE866" s="7">
        <v>75</v>
      </c>
    </row>
    <row r="867" spans="6:41">
      <c r="AL867" s="7">
        <v>75</v>
      </c>
    </row>
    <row r="870" spans="6:41">
      <c r="F870" s="7">
        <v>100</v>
      </c>
      <c r="AO870" s="7">
        <v>100</v>
      </c>
    </row>
    <row r="872" spans="6:41">
      <c r="AG872" s="7">
        <v>100</v>
      </c>
      <c r="AO872" s="7">
        <v>75</v>
      </c>
    </row>
    <row r="874" spans="6:41">
      <c r="AL874" s="7">
        <v>100</v>
      </c>
    </row>
    <row r="878" spans="6:41">
      <c r="N878" s="7">
        <v>75</v>
      </c>
      <c r="Y878" s="7">
        <v>100</v>
      </c>
    </row>
    <row r="880" spans="6:41">
      <c r="AO880" s="7">
        <v>100</v>
      </c>
    </row>
    <row r="883" spans="7:41">
      <c r="N883" s="7">
        <v>100</v>
      </c>
    </row>
    <row r="886" spans="7:41">
      <c r="AO886" s="7">
        <v>75</v>
      </c>
    </row>
    <row r="888" spans="7:41">
      <c r="AC888" s="7">
        <v>100</v>
      </c>
      <c r="AO888" s="7">
        <v>100</v>
      </c>
    </row>
    <row r="889" spans="7:41">
      <c r="AL889" s="7">
        <v>100</v>
      </c>
    </row>
    <row r="890" spans="7:41">
      <c r="G890" s="7">
        <v>100</v>
      </c>
    </row>
    <row r="891" spans="7:41">
      <c r="AO891" s="7">
        <v>100</v>
      </c>
    </row>
    <row r="894" spans="7:41">
      <c r="AO894" s="7">
        <v>50</v>
      </c>
    </row>
    <row r="895" spans="7:41">
      <c r="Z895" s="7">
        <v>100</v>
      </c>
      <c r="AB895" s="7">
        <v>100</v>
      </c>
      <c r="AC895" s="7">
        <v>100</v>
      </c>
      <c r="AD895" s="7">
        <v>100</v>
      </c>
      <c r="AE895" s="7">
        <v>75</v>
      </c>
    </row>
    <row r="896" spans="7:41">
      <c r="AC896" s="7">
        <v>75</v>
      </c>
      <c r="AD896" s="7">
        <v>100</v>
      </c>
      <c r="AE896" s="7">
        <v>100</v>
      </c>
    </row>
    <row r="897" spans="14:41">
      <c r="AC897" s="7">
        <v>75</v>
      </c>
      <c r="AE897" s="7">
        <v>75</v>
      </c>
    </row>
    <row r="898" spans="14:41">
      <c r="AB898" s="7">
        <v>75</v>
      </c>
      <c r="AO898" s="7">
        <v>75</v>
      </c>
    </row>
    <row r="900" spans="14:41">
      <c r="X900" s="7">
        <v>100</v>
      </c>
      <c r="Y900" s="7">
        <v>75</v>
      </c>
      <c r="Z900" s="7">
        <v>50</v>
      </c>
      <c r="AA900" s="7">
        <v>75</v>
      </c>
      <c r="AB900" s="7">
        <v>75</v>
      </c>
      <c r="AF900" s="7">
        <v>75</v>
      </c>
      <c r="AG900" s="7">
        <v>75</v>
      </c>
    </row>
    <row r="901" spans="14:41">
      <c r="AO901" s="7">
        <v>50</v>
      </c>
    </row>
    <row r="903" spans="14:41">
      <c r="N903" s="7">
        <v>50</v>
      </c>
      <c r="AB903" s="7">
        <v>50</v>
      </c>
    </row>
    <row r="904" spans="14:41">
      <c r="Y904" s="7">
        <v>100</v>
      </c>
      <c r="Z904" s="7">
        <v>100</v>
      </c>
    </row>
    <row r="905" spans="14:41">
      <c r="N905" s="7">
        <v>75</v>
      </c>
      <c r="AB905" s="7">
        <v>50</v>
      </c>
      <c r="AO905" s="7">
        <v>75</v>
      </c>
    </row>
    <row r="906" spans="14:41">
      <c r="Y906" s="7">
        <v>75</v>
      </c>
      <c r="Z906" s="7">
        <v>75</v>
      </c>
    </row>
    <row r="912" spans="14:41">
      <c r="N912" s="7">
        <v>50</v>
      </c>
      <c r="Z912" s="7">
        <v>75</v>
      </c>
      <c r="AC912" s="7">
        <v>75</v>
      </c>
      <c r="AD912" s="7">
        <v>75</v>
      </c>
      <c r="AO912" s="7">
        <v>50</v>
      </c>
    </row>
    <row r="915" spans="14:41">
      <c r="Y915" s="7">
        <v>100</v>
      </c>
      <c r="Z915" s="7">
        <v>75</v>
      </c>
      <c r="AA915" s="7">
        <v>100</v>
      </c>
      <c r="AB915" s="7">
        <v>50</v>
      </c>
      <c r="AF915" s="7">
        <v>75</v>
      </c>
      <c r="AO915" s="7">
        <v>100</v>
      </c>
    </row>
    <row r="916" spans="14:41">
      <c r="N916" s="7">
        <v>50</v>
      </c>
      <c r="Y916" s="7">
        <v>50</v>
      </c>
      <c r="Z916" s="7">
        <v>50</v>
      </c>
      <c r="AB916" s="7">
        <v>50</v>
      </c>
      <c r="AL916" s="7">
        <v>75</v>
      </c>
    </row>
    <row r="917" spans="14:41">
      <c r="AL917" s="7">
        <v>100</v>
      </c>
      <c r="AO917" s="7">
        <v>100</v>
      </c>
    </row>
    <row r="918" spans="14:41">
      <c r="Y918" s="7">
        <v>75</v>
      </c>
      <c r="Z918" s="7">
        <v>75</v>
      </c>
      <c r="AB918" s="7">
        <v>50</v>
      </c>
      <c r="AO918" s="7">
        <v>75</v>
      </c>
    </row>
    <row r="920" spans="14:41">
      <c r="AL920" s="7">
        <v>75</v>
      </c>
      <c r="AO920" s="7">
        <v>50</v>
      </c>
    </row>
    <row r="921" spans="14:41">
      <c r="N921" s="7">
        <v>75</v>
      </c>
      <c r="Z921" s="7">
        <v>75</v>
      </c>
      <c r="AB921" s="7">
        <v>50</v>
      </c>
      <c r="AO921" s="7">
        <v>75</v>
      </c>
    </row>
    <row r="922" spans="14:41">
      <c r="N922" s="7">
        <v>75</v>
      </c>
      <c r="Z922" s="7">
        <v>75</v>
      </c>
      <c r="AB922" s="7">
        <v>50</v>
      </c>
    </row>
    <row r="923" spans="14:41">
      <c r="AB923" s="7">
        <v>50</v>
      </c>
      <c r="AC923" s="7">
        <v>75</v>
      </c>
      <c r="AD923" s="7">
        <v>75</v>
      </c>
      <c r="AL923" s="7">
        <v>75</v>
      </c>
    </row>
    <row r="924" spans="14:41">
      <c r="AL924" s="7">
        <v>100</v>
      </c>
      <c r="AO924" s="7">
        <v>75</v>
      </c>
    </row>
    <row r="925" spans="14:41">
      <c r="AB925" s="7">
        <v>50</v>
      </c>
      <c r="AL925" s="7">
        <v>75</v>
      </c>
      <c r="AO925" s="7">
        <v>50</v>
      </c>
    </row>
    <row r="926" spans="14:41">
      <c r="Y926" s="7">
        <v>75</v>
      </c>
      <c r="Z926" s="7">
        <v>75</v>
      </c>
      <c r="AB926" s="7">
        <v>50</v>
      </c>
      <c r="AL926" s="7">
        <v>100</v>
      </c>
      <c r="AO926" s="7">
        <v>75</v>
      </c>
    </row>
    <row r="927" spans="14:41">
      <c r="AL927" s="7">
        <v>75</v>
      </c>
    </row>
    <row r="928" spans="14:41">
      <c r="N928" s="7">
        <v>50</v>
      </c>
      <c r="AB928" s="7">
        <v>50</v>
      </c>
      <c r="AO928" s="7">
        <v>50</v>
      </c>
    </row>
    <row r="929" spans="14:41">
      <c r="AB929" s="7">
        <v>50</v>
      </c>
      <c r="AF929" s="7">
        <v>50</v>
      </c>
      <c r="AG929" s="7">
        <v>50</v>
      </c>
      <c r="AO929" s="7">
        <v>50</v>
      </c>
    </row>
    <row r="930" spans="14:41">
      <c r="N930" s="7">
        <v>75</v>
      </c>
      <c r="Y930" s="7">
        <v>75</v>
      </c>
      <c r="AB930" s="7">
        <v>75</v>
      </c>
      <c r="AC930" s="7">
        <v>75</v>
      </c>
      <c r="AD930" s="7">
        <v>75</v>
      </c>
      <c r="AE930" s="7">
        <v>75</v>
      </c>
      <c r="AL930" s="7">
        <v>75</v>
      </c>
    </row>
    <row r="931" spans="14:41">
      <c r="AB931" s="7">
        <v>50</v>
      </c>
      <c r="AL931" s="7">
        <v>100</v>
      </c>
      <c r="AO931" s="7">
        <v>50</v>
      </c>
    </row>
    <row r="932" spans="14:41">
      <c r="AC932" s="7">
        <v>75</v>
      </c>
      <c r="AD932" s="7">
        <v>75</v>
      </c>
      <c r="AE932" s="7">
        <v>75</v>
      </c>
      <c r="AL932" s="7">
        <v>75</v>
      </c>
      <c r="AO932" s="7">
        <v>100</v>
      </c>
    </row>
    <row r="933" spans="14:41">
      <c r="N933" s="7">
        <v>50</v>
      </c>
      <c r="X933" s="7">
        <v>50</v>
      </c>
    </row>
    <row r="934" spans="14:41">
      <c r="AB934" s="7">
        <v>75</v>
      </c>
      <c r="AL934" s="7">
        <v>100</v>
      </c>
      <c r="AO934" s="7">
        <v>75</v>
      </c>
    </row>
    <row r="935" spans="14:41">
      <c r="AB935" s="7">
        <v>75</v>
      </c>
      <c r="AL935" s="7">
        <v>100</v>
      </c>
    </row>
    <row r="936" spans="14:41">
      <c r="AB936" s="7">
        <v>50</v>
      </c>
    </row>
    <row r="938" spans="14:41">
      <c r="AB938" s="7">
        <v>75</v>
      </c>
      <c r="AE938" s="7">
        <v>75</v>
      </c>
    </row>
    <row r="939" spans="14:41">
      <c r="AB939" s="7">
        <v>50</v>
      </c>
      <c r="AM939" s="7">
        <v>75</v>
      </c>
      <c r="AO939" s="7">
        <v>75</v>
      </c>
    </row>
    <row r="940" spans="14:41">
      <c r="AB940" s="7">
        <v>75</v>
      </c>
    </row>
    <row r="942" spans="14:41">
      <c r="N942" s="7">
        <v>75</v>
      </c>
      <c r="AB942" s="7">
        <v>50</v>
      </c>
      <c r="AO942" s="7">
        <v>75</v>
      </c>
    </row>
    <row r="943" spans="14:41">
      <c r="AB943" s="7">
        <v>50</v>
      </c>
      <c r="AC943" s="7">
        <v>75</v>
      </c>
      <c r="AD943" s="7">
        <v>75</v>
      </c>
      <c r="AL943" s="7">
        <v>100</v>
      </c>
      <c r="AO943" s="7">
        <v>75</v>
      </c>
    </row>
    <row r="945" spans="7:41">
      <c r="N945" s="7">
        <v>100</v>
      </c>
      <c r="AC945" s="7">
        <v>75</v>
      </c>
      <c r="AD945" s="7">
        <v>75</v>
      </c>
      <c r="AO945" s="7">
        <v>100</v>
      </c>
    </row>
    <row r="946" spans="7:41">
      <c r="AB946" s="7">
        <v>100</v>
      </c>
      <c r="AC946" s="7">
        <v>75</v>
      </c>
      <c r="AD946" s="7">
        <v>75</v>
      </c>
    </row>
    <row r="947" spans="7:41">
      <c r="AB947" s="7">
        <v>50</v>
      </c>
    </row>
    <row r="948" spans="7:41">
      <c r="N948" s="7">
        <v>75</v>
      </c>
      <c r="AC948" s="7">
        <v>75</v>
      </c>
      <c r="AD948" s="7">
        <v>75</v>
      </c>
    </row>
    <row r="949" spans="7:41">
      <c r="N949" s="7">
        <v>75</v>
      </c>
      <c r="AB949" s="7">
        <v>75</v>
      </c>
      <c r="AC949" s="7">
        <v>75</v>
      </c>
      <c r="AD949" s="7">
        <v>75</v>
      </c>
      <c r="AO949" s="7">
        <v>75</v>
      </c>
    </row>
    <row r="950" spans="7:41">
      <c r="AB950" s="7">
        <v>75</v>
      </c>
      <c r="AL950" s="7">
        <v>100</v>
      </c>
      <c r="AO950" s="7">
        <v>75</v>
      </c>
    </row>
    <row r="951" spans="7:41">
      <c r="AL951" s="7">
        <v>75</v>
      </c>
      <c r="AO951" s="7">
        <v>50</v>
      </c>
    </row>
    <row r="952" spans="7:41">
      <c r="N952" s="7">
        <v>75</v>
      </c>
      <c r="Y952" s="7">
        <v>75</v>
      </c>
      <c r="Z952" s="7">
        <v>75</v>
      </c>
      <c r="AB952" s="7">
        <v>75</v>
      </c>
      <c r="AC952" s="7">
        <v>75</v>
      </c>
      <c r="AD952" s="7">
        <v>75</v>
      </c>
      <c r="AE952" s="7">
        <v>75</v>
      </c>
      <c r="AL952" s="7">
        <v>75</v>
      </c>
      <c r="AO952" s="7">
        <v>75</v>
      </c>
    </row>
    <row r="953" spans="7:41">
      <c r="N953" s="7">
        <v>50</v>
      </c>
      <c r="Z953" s="7">
        <v>75</v>
      </c>
      <c r="AB953" s="7">
        <v>75</v>
      </c>
      <c r="AC953" s="7">
        <v>50</v>
      </c>
      <c r="AD953" s="7">
        <v>50</v>
      </c>
      <c r="AE953" s="7">
        <v>50</v>
      </c>
      <c r="AL953" s="7">
        <v>100</v>
      </c>
      <c r="AO953" s="7">
        <v>50</v>
      </c>
    </row>
    <row r="954" spans="7:41">
      <c r="G954" s="7">
        <v>50</v>
      </c>
      <c r="N954" s="7">
        <v>50</v>
      </c>
      <c r="Y954" s="7">
        <v>75</v>
      </c>
      <c r="Z954" s="7">
        <v>75</v>
      </c>
      <c r="AF954" s="7">
        <v>75</v>
      </c>
      <c r="AO954" s="7">
        <v>50</v>
      </c>
    </row>
    <row r="955" spans="7:41">
      <c r="Y955" s="7">
        <v>75</v>
      </c>
      <c r="Z955" s="7">
        <v>75</v>
      </c>
      <c r="AB955" s="7">
        <v>50</v>
      </c>
      <c r="AL955" s="7">
        <v>100</v>
      </c>
      <c r="AO955" s="7">
        <v>50</v>
      </c>
    </row>
    <row r="956" spans="7:41">
      <c r="Y956" s="7">
        <v>75</v>
      </c>
      <c r="Z956" s="7">
        <v>75</v>
      </c>
      <c r="AB956" s="7">
        <v>50</v>
      </c>
      <c r="AL956" s="7">
        <v>75</v>
      </c>
      <c r="AO956" s="7">
        <v>50</v>
      </c>
    </row>
    <row r="957" spans="7:41">
      <c r="N957" s="7">
        <v>75</v>
      </c>
      <c r="Y957" s="7">
        <v>75</v>
      </c>
      <c r="Z957" s="7">
        <v>75</v>
      </c>
      <c r="AB957" s="7">
        <v>75</v>
      </c>
      <c r="AC957" s="7">
        <v>75</v>
      </c>
      <c r="AD957" s="7">
        <v>75</v>
      </c>
      <c r="AO957" s="7">
        <v>75</v>
      </c>
    </row>
    <row r="958" spans="7:41">
      <c r="Y958" s="7">
        <v>50</v>
      </c>
      <c r="Z958" s="7">
        <v>50</v>
      </c>
      <c r="AB958" s="7">
        <v>75</v>
      </c>
      <c r="AC958" s="7">
        <v>50</v>
      </c>
      <c r="AD958" s="7">
        <v>50</v>
      </c>
      <c r="AL958" s="7">
        <v>100</v>
      </c>
      <c r="AO958" s="7">
        <v>50</v>
      </c>
    </row>
    <row r="959" spans="7:41">
      <c r="G959" s="7">
        <v>50</v>
      </c>
      <c r="N959" s="7">
        <v>50</v>
      </c>
      <c r="Y959" s="7">
        <v>50</v>
      </c>
      <c r="AB959" s="7">
        <v>50</v>
      </c>
      <c r="AC959" s="7">
        <v>50</v>
      </c>
      <c r="AD959" s="7">
        <v>50</v>
      </c>
      <c r="AE959" s="7">
        <v>50</v>
      </c>
      <c r="AL959" s="7">
        <v>100</v>
      </c>
      <c r="AO959" s="7">
        <v>50</v>
      </c>
    </row>
    <row r="960" spans="7:41">
      <c r="N960" s="7">
        <v>50</v>
      </c>
      <c r="AC960" s="7">
        <v>75</v>
      </c>
      <c r="AD960" s="7">
        <v>75</v>
      </c>
    </row>
    <row r="961" spans="7:41">
      <c r="N961" s="7">
        <v>50</v>
      </c>
      <c r="Y961" s="7">
        <v>75</v>
      </c>
      <c r="Z961" s="7">
        <v>75</v>
      </c>
      <c r="AB961" s="7">
        <v>75</v>
      </c>
      <c r="AF961" s="7">
        <v>75</v>
      </c>
      <c r="AO961" s="7">
        <v>50</v>
      </c>
    </row>
    <row r="962" spans="7:41">
      <c r="N962" s="7">
        <v>50</v>
      </c>
      <c r="Y962" s="7">
        <v>50</v>
      </c>
      <c r="Z962" s="7">
        <v>50</v>
      </c>
      <c r="AB962" s="7">
        <v>50</v>
      </c>
      <c r="AC962" s="7">
        <v>50</v>
      </c>
      <c r="AD962" s="7">
        <v>50</v>
      </c>
      <c r="AL962" s="7">
        <v>50</v>
      </c>
      <c r="AO962" s="7">
        <v>50</v>
      </c>
    </row>
    <row r="963" spans="7:41">
      <c r="N963" s="7">
        <v>50</v>
      </c>
      <c r="AC963" s="7">
        <v>50</v>
      </c>
      <c r="AD963" s="7">
        <v>50</v>
      </c>
      <c r="AE963" s="7">
        <v>50</v>
      </c>
      <c r="AO963" s="7">
        <v>50</v>
      </c>
    </row>
    <row r="964" spans="7:41">
      <c r="N964" s="7">
        <v>75</v>
      </c>
      <c r="Y964" s="7">
        <v>75</v>
      </c>
      <c r="Z964" s="7">
        <v>75</v>
      </c>
      <c r="AC964" s="7">
        <v>75</v>
      </c>
      <c r="AD964" s="7">
        <v>75</v>
      </c>
      <c r="AE964" s="7">
        <v>75</v>
      </c>
    </row>
    <row r="965" spans="7:41">
      <c r="G965" s="7">
        <v>50</v>
      </c>
      <c r="Y965" s="7">
        <v>50</v>
      </c>
      <c r="Z965" s="7">
        <v>50</v>
      </c>
      <c r="AB965" s="7">
        <v>50</v>
      </c>
      <c r="AL965" s="7">
        <v>100</v>
      </c>
      <c r="AO965" s="7">
        <v>50</v>
      </c>
    </row>
    <row r="966" spans="7:41">
      <c r="AC966" s="7">
        <v>75</v>
      </c>
      <c r="AE966" s="7">
        <v>75</v>
      </c>
      <c r="AL966" s="7">
        <v>100</v>
      </c>
      <c r="AO966" s="7">
        <v>75</v>
      </c>
    </row>
    <row r="967" spans="7:41">
      <c r="Y967" s="7">
        <v>75</v>
      </c>
      <c r="Z967" s="7">
        <v>50</v>
      </c>
      <c r="AC967" s="7">
        <v>50</v>
      </c>
      <c r="AD967" s="7">
        <v>50</v>
      </c>
      <c r="AE967" s="7">
        <v>50</v>
      </c>
      <c r="AO967" s="7">
        <v>50</v>
      </c>
    </row>
    <row r="968" spans="7:41">
      <c r="N968" s="7">
        <v>50</v>
      </c>
      <c r="Z968" s="7">
        <v>75</v>
      </c>
      <c r="AO968" s="7">
        <v>50</v>
      </c>
    </row>
    <row r="969" spans="7:41">
      <c r="G969" s="7">
        <v>50</v>
      </c>
      <c r="Y969" s="7">
        <v>75</v>
      </c>
      <c r="Z969" s="7">
        <v>75</v>
      </c>
      <c r="AB969" s="7">
        <v>75</v>
      </c>
      <c r="AC969" s="7">
        <v>75</v>
      </c>
      <c r="AD969" s="7">
        <v>75</v>
      </c>
      <c r="AE969" s="7">
        <v>75</v>
      </c>
      <c r="AL969" s="7">
        <v>100</v>
      </c>
      <c r="AO969" s="7">
        <v>75</v>
      </c>
    </row>
    <row r="970" spans="7:41">
      <c r="G970" s="7">
        <v>75</v>
      </c>
      <c r="Y970" s="7">
        <v>75</v>
      </c>
      <c r="Z970" s="7">
        <v>75</v>
      </c>
      <c r="AB970" s="7">
        <v>75</v>
      </c>
      <c r="AC970" s="7">
        <v>50</v>
      </c>
      <c r="AD970" s="7">
        <v>50</v>
      </c>
      <c r="AE970" s="7">
        <v>50</v>
      </c>
      <c r="AO970" s="7">
        <v>75</v>
      </c>
    </row>
    <row r="971" spans="7:41">
      <c r="N971" s="7">
        <v>50</v>
      </c>
      <c r="Y971" s="7">
        <v>75</v>
      </c>
      <c r="Z971" s="7">
        <v>75</v>
      </c>
      <c r="AB971" s="7">
        <v>75</v>
      </c>
      <c r="AL971" s="7">
        <v>100</v>
      </c>
      <c r="AO971" s="7">
        <v>50</v>
      </c>
    </row>
    <row r="972" spans="7:41">
      <c r="G972" s="7">
        <v>50</v>
      </c>
      <c r="X972" s="7">
        <v>50</v>
      </c>
      <c r="AA972" s="7">
        <v>50</v>
      </c>
      <c r="AE972" s="7">
        <v>50</v>
      </c>
      <c r="AF972" s="7">
        <v>50</v>
      </c>
      <c r="AO972" s="7">
        <v>50</v>
      </c>
    </row>
    <row r="973" spans="7:41">
      <c r="X973" s="7">
        <v>50</v>
      </c>
      <c r="AA973" s="7">
        <v>50</v>
      </c>
      <c r="AC973" s="7">
        <v>50</v>
      </c>
      <c r="AD973" s="7">
        <v>50</v>
      </c>
      <c r="AE973" s="7">
        <v>50</v>
      </c>
      <c r="AL973" s="7">
        <v>50</v>
      </c>
      <c r="AO973" s="7">
        <v>50</v>
      </c>
    </row>
    <row r="974" spans="7:41">
      <c r="N974" s="7">
        <v>50</v>
      </c>
      <c r="AB974" s="7">
        <v>50</v>
      </c>
      <c r="AC974" s="7">
        <v>50</v>
      </c>
      <c r="AD974" s="7">
        <v>50</v>
      </c>
      <c r="AE974" s="7">
        <v>50</v>
      </c>
      <c r="AO974" s="7">
        <v>50</v>
      </c>
    </row>
    <row r="975" spans="7:41">
      <c r="G975" s="7">
        <v>50</v>
      </c>
      <c r="Y975" s="7">
        <v>50</v>
      </c>
      <c r="Z975" s="7">
        <v>50</v>
      </c>
      <c r="AB975" s="7">
        <v>50</v>
      </c>
      <c r="AC975" s="7">
        <v>50</v>
      </c>
      <c r="AF975" s="7">
        <v>50</v>
      </c>
      <c r="AO975" s="7">
        <v>50</v>
      </c>
    </row>
    <row r="976" spans="7:41">
      <c r="AL976" s="7">
        <v>100</v>
      </c>
      <c r="AO976" s="7">
        <v>50</v>
      </c>
    </row>
    <row r="977" spans="7:41">
      <c r="AC977" s="7">
        <v>50</v>
      </c>
      <c r="AD977" s="7">
        <v>50</v>
      </c>
      <c r="AE977" s="7">
        <v>50</v>
      </c>
      <c r="AO977" s="7">
        <v>50</v>
      </c>
    </row>
    <row r="978" spans="7:41">
      <c r="Y978" s="7">
        <v>50</v>
      </c>
      <c r="AA978" s="7">
        <v>50</v>
      </c>
      <c r="AB978" s="7">
        <v>50</v>
      </c>
      <c r="AO978" s="7">
        <v>50</v>
      </c>
    </row>
    <row r="980" spans="7:41">
      <c r="G980" s="7">
        <v>75</v>
      </c>
      <c r="AB980" s="7">
        <v>75</v>
      </c>
      <c r="AC980" s="7">
        <v>50</v>
      </c>
      <c r="AD980" s="7">
        <v>50</v>
      </c>
      <c r="AE980" s="7">
        <v>50</v>
      </c>
      <c r="AO980" s="7">
        <v>50</v>
      </c>
    </row>
    <row r="981" spans="7:41">
      <c r="AC981" s="7">
        <v>50</v>
      </c>
      <c r="AD981" s="7">
        <v>50</v>
      </c>
      <c r="AE981" s="7">
        <v>50</v>
      </c>
      <c r="AO981" s="7">
        <v>50</v>
      </c>
    </row>
    <row r="982" spans="7:41">
      <c r="X982" s="7">
        <v>50</v>
      </c>
      <c r="AL982" s="7">
        <v>50</v>
      </c>
      <c r="AO982" s="7">
        <v>50</v>
      </c>
    </row>
    <row r="983" spans="7:41">
      <c r="AC983" s="7">
        <v>75</v>
      </c>
      <c r="AD983" s="7">
        <v>75</v>
      </c>
      <c r="AO983" s="7">
        <v>75</v>
      </c>
    </row>
    <row r="984" spans="7:41">
      <c r="AD984" s="7">
        <v>50</v>
      </c>
      <c r="AE984" s="7">
        <v>50</v>
      </c>
      <c r="AO984" s="7">
        <v>50</v>
      </c>
    </row>
    <row r="987" spans="7:41">
      <c r="AC987" s="7">
        <v>100</v>
      </c>
    </row>
    <row r="989" spans="7:41">
      <c r="AC989" s="7">
        <v>100</v>
      </c>
      <c r="AO989" s="7">
        <v>100</v>
      </c>
    </row>
    <row r="993" spans="7:30">
      <c r="AC993" s="7">
        <v>100</v>
      </c>
    </row>
    <row r="996" spans="7:30">
      <c r="G996" s="7">
        <v>100</v>
      </c>
    </row>
    <row r="997" spans="7:30">
      <c r="AC997" s="7">
        <v>100</v>
      </c>
      <c r="AD997" s="7">
        <v>100</v>
      </c>
    </row>
    <row r="999" spans="7:30">
      <c r="AC999" s="7">
        <v>100</v>
      </c>
    </row>
    <row r="1004" spans="7:30">
      <c r="G1004" s="7">
        <v>100</v>
      </c>
    </row>
    <row r="1006" spans="7:30">
      <c r="G1006" s="7">
        <v>100</v>
      </c>
      <c r="AC1006" s="7">
        <v>100</v>
      </c>
    </row>
    <row r="1009" spans="7:41">
      <c r="G1009" s="7">
        <v>100</v>
      </c>
      <c r="AC1009" s="7">
        <v>100</v>
      </c>
    </row>
    <row r="1010" spans="7:41">
      <c r="G1010" s="7">
        <v>100</v>
      </c>
      <c r="AC1010" s="7">
        <v>100</v>
      </c>
    </row>
    <row r="1011" spans="7:41">
      <c r="G1011" s="7">
        <v>100</v>
      </c>
    </row>
    <row r="1015" spans="7:41">
      <c r="G1015" s="7">
        <v>100</v>
      </c>
    </row>
    <row r="1016" spans="7:41">
      <c r="AL1016" s="7">
        <v>100</v>
      </c>
      <c r="AO1016" s="7">
        <v>100</v>
      </c>
    </row>
    <row r="1017" spans="7:41">
      <c r="G1017" s="7">
        <v>100</v>
      </c>
    </row>
    <row r="1019" spans="7:41">
      <c r="G1019" s="7">
        <v>100</v>
      </c>
      <c r="AC1019" s="7">
        <v>100</v>
      </c>
      <c r="AD1019" s="7">
        <v>100</v>
      </c>
    </row>
    <row r="1020" spans="7:41">
      <c r="AC1020" s="7">
        <v>100</v>
      </c>
      <c r="AD1020" s="7">
        <v>100</v>
      </c>
    </row>
    <row r="1024" spans="7:41">
      <c r="AC1024" s="7">
        <v>100</v>
      </c>
      <c r="AD1024" s="7">
        <v>100</v>
      </c>
      <c r="AE1024" s="7">
        <v>100</v>
      </c>
      <c r="AO1024" s="7">
        <v>100</v>
      </c>
    </row>
    <row r="1026" spans="7:41">
      <c r="Y1026" s="7">
        <v>100</v>
      </c>
    </row>
    <row r="1027" spans="7:41">
      <c r="AL1027" s="7">
        <v>100</v>
      </c>
    </row>
    <row r="1029" spans="7:41">
      <c r="G1029" s="7">
        <v>100</v>
      </c>
    </row>
    <row r="1030" spans="7:41">
      <c r="G1030" s="7">
        <v>100</v>
      </c>
      <c r="AD1030" s="7">
        <v>100</v>
      </c>
      <c r="AE1030" s="7">
        <v>100</v>
      </c>
    </row>
    <row r="1032" spans="7:41">
      <c r="AB1032" s="7">
        <v>100</v>
      </c>
    </row>
    <row r="1035" spans="7:41">
      <c r="X1035" s="7">
        <v>75</v>
      </c>
      <c r="Y1035" s="7">
        <v>75</v>
      </c>
      <c r="Z1035" s="7">
        <v>75</v>
      </c>
    </row>
    <row r="1036" spans="7:41">
      <c r="AD1036" s="7">
        <v>100</v>
      </c>
      <c r="AE1036" s="7">
        <v>100</v>
      </c>
    </row>
    <row r="1037" spans="7:41">
      <c r="N1037" s="7">
        <v>50</v>
      </c>
      <c r="AB1037" s="7">
        <v>50</v>
      </c>
      <c r="AC1037" s="7">
        <v>50</v>
      </c>
      <c r="AD1037" s="7">
        <v>50</v>
      </c>
      <c r="AE1037" s="7">
        <v>50</v>
      </c>
      <c r="AO1037" s="7">
        <v>50</v>
      </c>
    </row>
    <row r="1038" spans="7:41">
      <c r="G1038" s="7">
        <v>75</v>
      </c>
      <c r="AC1038" s="7">
        <v>50</v>
      </c>
      <c r="AO1038" s="7">
        <v>50</v>
      </c>
    </row>
    <row r="1039" spans="7:41">
      <c r="N1039" s="7">
        <v>75</v>
      </c>
      <c r="Y1039" s="7">
        <v>75</v>
      </c>
      <c r="Z1039" s="7">
        <v>75</v>
      </c>
      <c r="AB1039" s="7">
        <v>75</v>
      </c>
      <c r="AO1039" s="7">
        <v>75</v>
      </c>
    </row>
    <row r="1041" spans="7:41">
      <c r="AO1041" s="7">
        <v>50</v>
      </c>
    </row>
    <row r="1043" spans="7:41">
      <c r="AL1043" s="7">
        <v>100</v>
      </c>
      <c r="AO1043" s="7">
        <v>50</v>
      </c>
    </row>
    <row r="1044" spans="7:41">
      <c r="Y1044" s="7">
        <v>50</v>
      </c>
      <c r="Z1044" s="7">
        <v>50</v>
      </c>
      <c r="AB1044" s="7">
        <v>50</v>
      </c>
      <c r="AL1044" s="7">
        <v>100</v>
      </c>
      <c r="AO1044" s="7">
        <v>50</v>
      </c>
    </row>
    <row r="1045" spans="7:41">
      <c r="G1045" s="7">
        <v>50</v>
      </c>
      <c r="N1045" s="7">
        <v>50</v>
      </c>
      <c r="AB1045" s="7">
        <v>50</v>
      </c>
      <c r="AL1045" s="7">
        <v>100</v>
      </c>
      <c r="AO1045" s="7">
        <v>50</v>
      </c>
    </row>
    <row r="1046" spans="7:41">
      <c r="AO1046" s="7">
        <v>50</v>
      </c>
    </row>
    <row r="1047" spans="7:41">
      <c r="Y1047" s="7">
        <v>75</v>
      </c>
      <c r="Z1047" s="7">
        <v>75</v>
      </c>
      <c r="AC1047" s="7">
        <v>75</v>
      </c>
      <c r="AD1047" s="7">
        <v>75</v>
      </c>
      <c r="AE1047" s="7">
        <v>75</v>
      </c>
    </row>
    <row r="1048" spans="7:41">
      <c r="AB1048" s="7">
        <v>75</v>
      </c>
      <c r="AC1048" s="7">
        <v>75</v>
      </c>
      <c r="AD1048" s="7">
        <v>75</v>
      </c>
      <c r="AL1048" s="7">
        <v>75</v>
      </c>
      <c r="AO1048" s="7">
        <v>75</v>
      </c>
    </row>
    <row r="1049" spans="7:41">
      <c r="AC1049" s="7">
        <v>75</v>
      </c>
      <c r="AD1049" s="7">
        <v>75</v>
      </c>
      <c r="AE1049" s="7">
        <v>75</v>
      </c>
      <c r="AL1049" s="7">
        <v>100</v>
      </c>
      <c r="AO1049" s="7">
        <v>75</v>
      </c>
    </row>
    <row r="1050" spans="7:41">
      <c r="G1050" s="7">
        <v>75</v>
      </c>
      <c r="N1050" s="7">
        <v>50</v>
      </c>
      <c r="AB1050" s="7">
        <v>50</v>
      </c>
      <c r="AC1050" s="7">
        <v>75</v>
      </c>
      <c r="AD1050" s="7">
        <v>75</v>
      </c>
      <c r="AE1050" s="7">
        <v>75</v>
      </c>
      <c r="AO1050" s="7">
        <v>75</v>
      </c>
    </row>
    <row r="1051" spans="7:41">
      <c r="AC1051" s="7">
        <v>50</v>
      </c>
      <c r="AD1051" s="7">
        <v>50</v>
      </c>
      <c r="AE1051" s="7">
        <v>50</v>
      </c>
      <c r="AL1051" s="7">
        <v>75</v>
      </c>
      <c r="AO1051" s="7">
        <v>50</v>
      </c>
    </row>
    <row r="1052" spans="7:41">
      <c r="N1052" s="7">
        <v>50</v>
      </c>
      <c r="Y1052" s="7">
        <v>50</v>
      </c>
      <c r="Z1052" s="7">
        <v>50</v>
      </c>
      <c r="AB1052" s="7">
        <v>50</v>
      </c>
      <c r="AC1052" s="7">
        <v>50</v>
      </c>
      <c r="AD1052" s="7">
        <v>50</v>
      </c>
      <c r="AE1052" s="7">
        <v>50</v>
      </c>
      <c r="AL1052" s="7">
        <v>100</v>
      </c>
      <c r="AO1052" s="7">
        <v>50</v>
      </c>
    </row>
    <row r="1053" spans="7:41">
      <c r="N1053" s="7">
        <v>75</v>
      </c>
      <c r="AB1053" s="7">
        <v>75</v>
      </c>
      <c r="AC1053" s="7">
        <v>75</v>
      </c>
      <c r="AD1053" s="7">
        <v>75</v>
      </c>
      <c r="AE1053" s="7">
        <v>75</v>
      </c>
      <c r="AO1053" s="7">
        <v>75</v>
      </c>
    </row>
    <row r="1054" spans="7:41">
      <c r="AB1054" s="7">
        <v>75</v>
      </c>
      <c r="AC1054" s="7">
        <v>50</v>
      </c>
      <c r="AD1054" s="7">
        <v>50</v>
      </c>
      <c r="AE1054" s="7">
        <v>50</v>
      </c>
      <c r="AL1054" s="7">
        <v>100</v>
      </c>
      <c r="AO1054" s="7">
        <v>50</v>
      </c>
    </row>
    <row r="1055" spans="7:41">
      <c r="AC1055" s="7">
        <v>100</v>
      </c>
      <c r="AL1055" s="7">
        <v>100</v>
      </c>
    </row>
    <row r="1061" spans="14:31">
      <c r="N1061" s="7">
        <v>100</v>
      </c>
      <c r="AC1061" s="7">
        <v>100</v>
      </c>
      <c r="AD1061" s="7">
        <v>100</v>
      </c>
      <c r="AE1061" s="7">
        <v>100</v>
      </c>
    </row>
    <row r="1062" spans="14:31">
      <c r="AC1062" s="7">
        <v>100</v>
      </c>
      <c r="AD1062" s="7">
        <v>100</v>
      </c>
      <c r="AE1062" s="7">
        <v>100</v>
      </c>
    </row>
    <row r="1063" spans="14:31">
      <c r="AC1063" s="7">
        <v>100</v>
      </c>
      <c r="AD1063" s="7">
        <v>100</v>
      </c>
    </row>
    <row r="1072" spans="14:31">
      <c r="AC1072" s="7">
        <v>100</v>
      </c>
      <c r="AD1072" s="7">
        <v>100</v>
      </c>
      <c r="AE1072" s="7">
        <v>100</v>
      </c>
    </row>
    <row r="1074" spans="14:31">
      <c r="AC1074" s="7">
        <v>100</v>
      </c>
    </row>
    <row r="1076" spans="14:31">
      <c r="Y1076" s="7">
        <v>100</v>
      </c>
      <c r="Z1076" s="7">
        <v>100</v>
      </c>
      <c r="AB1076" s="7">
        <v>100</v>
      </c>
    </row>
    <row r="1077" spans="14:31">
      <c r="N1077" s="7">
        <v>100</v>
      </c>
      <c r="AC1077" s="7">
        <v>100</v>
      </c>
    </row>
    <row r="1079" spans="14:31">
      <c r="N1079" s="7">
        <v>100</v>
      </c>
      <c r="AB1079" s="7">
        <v>100</v>
      </c>
    </row>
    <row r="1080" spans="14:31">
      <c r="AC1080" s="7">
        <v>100</v>
      </c>
      <c r="AD1080" s="7">
        <v>100</v>
      </c>
    </row>
    <row r="1083" spans="14:31">
      <c r="Y1083" s="7">
        <v>100</v>
      </c>
    </row>
    <row r="1087" spans="14:31">
      <c r="AE1087" s="7">
        <v>100</v>
      </c>
    </row>
    <row r="1089" spans="29:31">
      <c r="AC1089" s="7">
        <v>100</v>
      </c>
    </row>
    <row r="1091" spans="29:31">
      <c r="AC1091" s="7">
        <v>100</v>
      </c>
    </row>
    <row r="1098" spans="29:31">
      <c r="AE1098" s="7">
        <v>100</v>
      </c>
    </row>
    <row r="1102" spans="29:31">
      <c r="AC1102" s="7">
        <v>100</v>
      </c>
      <c r="AD1102" s="7">
        <v>100</v>
      </c>
      <c r="AE1102" s="7">
        <v>100</v>
      </c>
    </row>
    <row r="1103" spans="29:31">
      <c r="AE1103" s="7">
        <v>100</v>
      </c>
    </row>
    <row r="1129" spans="28:28">
      <c r="AB1129" s="7">
        <v>100</v>
      </c>
    </row>
    <row r="1138" spans="14:41">
      <c r="AC1138" s="7">
        <v>100</v>
      </c>
      <c r="AD1138" s="7">
        <v>100</v>
      </c>
    </row>
    <row r="1139" spans="14:41">
      <c r="AC1139" s="7">
        <v>100</v>
      </c>
      <c r="AD1139" s="7">
        <v>100</v>
      </c>
      <c r="AE1139" s="7">
        <v>100</v>
      </c>
    </row>
    <row r="1140" spans="14:41">
      <c r="AC1140" s="7">
        <v>100</v>
      </c>
      <c r="AD1140" s="7">
        <v>100</v>
      </c>
      <c r="AE1140" s="7">
        <v>100</v>
      </c>
    </row>
    <row r="1142" spans="14:41">
      <c r="Y1142" s="7">
        <v>100</v>
      </c>
      <c r="AF1142" s="7">
        <v>100</v>
      </c>
    </row>
    <row r="1143" spans="14:41">
      <c r="Y1143" s="7">
        <v>100</v>
      </c>
      <c r="AC1143" s="7">
        <v>100</v>
      </c>
      <c r="AD1143" s="7">
        <v>100</v>
      </c>
      <c r="AE1143" s="7">
        <v>100</v>
      </c>
    </row>
    <row r="1145" spans="14:41">
      <c r="N1145" s="7">
        <v>100</v>
      </c>
      <c r="AC1145" s="7">
        <v>100</v>
      </c>
    </row>
    <row r="1146" spans="14:41">
      <c r="N1146" s="7">
        <v>100</v>
      </c>
      <c r="Y1146" s="7">
        <v>100</v>
      </c>
      <c r="Z1146" s="7">
        <v>100</v>
      </c>
    </row>
    <row r="1147" spans="14:41">
      <c r="AO1147" s="7">
        <v>50</v>
      </c>
    </row>
    <row r="1148" spans="14:41">
      <c r="AE1148" s="7">
        <v>75</v>
      </c>
      <c r="AO1148" s="7">
        <v>100</v>
      </c>
    </row>
    <row r="1150" spans="14:41">
      <c r="AC1150" s="7">
        <v>75</v>
      </c>
    </row>
    <row r="1152" spans="14:41">
      <c r="AL1152" s="7">
        <v>100</v>
      </c>
      <c r="AO1152" s="7">
        <v>75</v>
      </c>
    </row>
    <row r="1156" spans="25:41">
      <c r="Y1156" s="7">
        <v>100</v>
      </c>
      <c r="AC1156" s="7">
        <v>75</v>
      </c>
      <c r="AD1156" s="7">
        <v>75</v>
      </c>
      <c r="AE1156" s="7">
        <v>75</v>
      </c>
      <c r="AF1156" s="7">
        <v>75</v>
      </c>
    </row>
    <row r="1157" spans="25:41">
      <c r="AB1157" s="7">
        <v>50</v>
      </c>
    </row>
    <row r="1158" spans="25:41">
      <c r="AF1158" s="7">
        <v>75</v>
      </c>
    </row>
    <row r="1159" spans="25:41">
      <c r="AC1159" s="7">
        <v>50</v>
      </c>
    </row>
    <row r="1160" spans="25:41">
      <c r="AB1160" s="7">
        <v>75</v>
      </c>
      <c r="AC1160" s="7">
        <v>75</v>
      </c>
      <c r="AD1160" s="7">
        <v>75</v>
      </c>
    </row>
    <row r="1164" spans="25:41">
      <c r="AD1164" s="7">
        <v>100</v>
      </c>
      <c r="AE1164" s="7">
        <v>100</v>
      </c>
      <c r="AL1164" s="7">
        <v>100</v>
      </c>
    </row>
    <row r="1165" spans="25:41">
      <c r="Y1165" s="7">
        <v>100</v>
      </c>
      <c r="Z1165" s="7">
        <v>100</v>
      </c>
      <c r="AB1165" s="7">
        <v>75</v>
      </c>
      <c r="AF1165" s="7">
        <v>100</v>
      </c>
    </row>
    <row r="1166" spans="25:41">
      <c r="AB1166" s="7">
        <v>75</v>
      </c>
    </row>
    <row r="1167" spans="25:41">
      <c r="AO1167" s="7">
        <v>100</v>
      </c>
    </row>
    <row r="1168" spans="25:41">
      <c r="Y1168" s="7">
        <v>75</v>
      </c>
      <c r="Z1168" s="7">
        <v>75</v>
      </c>
      <c r="AB1168" s="7">
        <v>75</v>
      </c>
      <c r="AO1168" s="7">
        <v>100</v>
      </c>
    </row>
    <row r="1171" spans="24:41">
      <c r="Y1171" s="7">
        <v>75</v>
      </c>
      <c r="Z1171" s="7">
        <v>75</v>
      </c>
      <c r="AB1171" s="7">
        <v>75</v>
      </c>
    </row>
    <row r="1172" spans="24:41">
      <c r="X1172" s="7">
        <v>75</v>
      </c>
      <c r="Y1172" s="7">
        <v>75</v>
      </c>
    </row>
    <row r="1173" spans="24:41">
      <c r="Y1173" s="7">
        <v>75</v>
      </c>
      <c r="AO1173" s="7">
        <v>100</v>
      </c>
    </row>
    <row r="1174" spans="24:41">
      <c r="AC1174" s="7">
        <v>75</v>
      </c>
      <c r="AD1174" s="7">
        <v>50</v>
      </c>
      <c r="AL1174" s="7">
        <v>100</v>
      </c>
    </row>
    <row r="1175" spans="24:41">
      <c r="AB1175" s="7">
        <v>50</v>
      </c>
      <c r="AO1175" s="7">
        <v>50</v>
      </c>
    </row>
    <row r="1176" spans="24:41">
      <c r="AL1176" s="7">
        <v>100</v>
      </c>
    </row>
    <row r="1177" spans="24:41">
      <c r="AC1177" s="7">
        <v>50</v>
      </c>
      <c r="AL1177" s="7">
        <v>100</v>
      </c>
      <c r="AO1177" s="7">
        <v>50</v>
      </c>
    </row>
    <row r="1179" spans="24:41">
      <c r="X1179" s="7">
        <v>50</v>
      </c>
    </row>
    <row r="1180" spans="24:41">
      <c r="AC1180" s="7">
        <v>25</v>
      </c>
      <c r="AD1180" s="7">
        <v>75</v>
      </c>
      <c r="AE1180" s="7">
        <v>75</v>
      </c>
    </row>
    <row r="1181" spans="24:41">
      <c r="AB1181" s="7">
        <v>75</v>
      </c>
      <c r="AC1181" s="7">
        <v>75</v>
      </c>
    </row>
    <row r="1182" spans="24:41">
      <c r="AC1182" s="7">
        <v>75</v>
      </c>
      <c r="AD1182" s="7">
        <v>25</v>
      </c>
      <c r="AE1182" s="7">
        <v>75</v>
      </c>
    </row>
    <row r="1183" spans="24:41">
      <c r="AC1183" s="7">
        <v>100</v>
      </c>
      <c r="AD1183" s="7">
        <v>100</v>
      </c>
      <c r="AE1183" s="7">
        <v>75</v>
      </c>
    </row>
    <row r="1188" spans="25:41">
      <c r="AB1188" s="7">
        <v>100</v>
      </c>
      <c r="AC1188" s="7">
        <v>75</v>
      </c>
      <c r="AD1188" s="7">
        <v>100</v>
      </c>
      <c r="AO1188" s="7">
        <v>100</v>
      </c>
    </row>
    <row r="1190" spans="25:41">
      <c r="Y1190" s="7">
        <v>75</v>
      </c>
      <c r="Z1190" s="7">
        <v>75</v>
      </c>
      <c r="AB1190" s="7">
        <v>100</v>
      </c>
      <c r="AE1190" s="7">
        <v>75</v>
      </c>
    </row>
    <row r="1191" spans="25:41">
      <c r="Y1191" s="7">
        <v>75</v>
      </c>
      <c r="AB1191" s="7">
        <v>75</v>
      </c>
      <c r="AC1191" s="7">
        <v>100</v>
      </c>
      <c r="AD1191" s="7">
        <v>100</v>
      </c>
    </row>
    <row r="1193" spans="25:41">
      <c r="Y1193" s="7">
        <v>100</v>
      </c>
      <c r="Z1193" s="7">
        <v>100</v>
      </c>
      <c r="AE1193" s="7">
        <v>100</v>
      </c>
      <c r="AF1193" s="7">
        <v>100</v>
      </c>
      <c r="AO1193" s="7">
        <v>100</v>
      </c>
    </row>
    <row r="1194" spans="25:41">
      <c r="Y1194" s="7">
        <v>50</v>
      </c>
      <c r="Z1194" s="7">
        <v>75</v>
      </c>
      <c r="AA1194" s="7">
        <v>75</v>
      </c>
    </row>
    <row r="1195" spans="25:41">
      <c r="Y1195" s="7">
        <v>100</v>
      </c>
      <c r="Z1195" s="7">
        <v>100</v>
      </c>
      <c r="AB1195" s="7">
        <v>100</v>
      </c>
      <c r="AD1195" s="7">
        <v>100</v>
      </c>
      <c r="AE1195" s="7">
        <v>100</v>
      </c>
    </row>
    <row r="1196" spans="25:41">
      <c r="Y1196" s="7">
        <v>100</v>
      </c>
      <c r="Z1196" s="7">
        <v>100</v>
      </c>
      <c r="AB1196" s="7">
        <v>100</v>
      </c>
      <c r="AC1196" s="7">
        <v>100</v>
      </c>
      <c r="AD1196" s="7">
        <v>100</v>
      </c>
    </row>
    <row r="1197" spans="25:41">
      <c r="AC1197" s="7">
        <v>100</v>
      </c>
      <c r="AD1197" s="7">
        <v>100</v>
      </c>
      <c r="AE1197" s="7">
        <v>100</v>
      </c>
    </row>
    <row r="1198" spans="25:41">
      <c r="AB1198" s="7">
        <v>100</v>
      </c>
    </row>
    <row r="1199" spans="25:41">
      <c r="AB1199" s="7">
        <v>100</v>
      </c>
      <c r="AC1199" s="7">
        <v>100</v>
      </c>
      <c r="AD1199" s="7">
        <v>100</v>
      </c>
    </row>
    <row r="1200" spans="25:41">
      <c r="Y1200" s="7">
        <v>100</v>
      </c>
      <c r="Z1200" s="7">
        <v>100</v>
      </c>
      <c r="AB1200" s="7">
        <v>100</v>
      </c>
      <c r="AD1200" s="7">
        <v>100</v>
      </c>
      <c r="AE1200" s="7">
        <v>100</v>
      </c>
    </row>
    <row r="1201" spans="14:41">
      <c r="Y1201" s="7">
        <v>100</v>
      </c>
      <c r="Z1201" s="7">
        <v>100</v>
      </c>
      <c r="AB1201" s="7">
        <v>100</v>
      </c>
      <c r="AD1201" s="7">
        <v>100</v>
      </c>
      <c r="AE1201" s="7">
        <v>100</v>
      </c>
    </row>
    <row r="1202" spans="14:41">
      <c r="Y1202" s="7">
        <v>100</v>
      </c>
      <c r="AD1202" s="7">
        <v>100</v>
      </c>
      <c r="AE1202" s="7">
        <v>100</v>
      </c>
    </row>
    <row r="1203" spans="14:41">
      <c r="AB1203" s="7">
        <v>100</v>
      </c>
      <c r="AD1203" s="7">
        <v>100</v>
      </c>
      <c r="AE1203" s="7">
        <v>100</v>
      </c>
    </row>
    <row r="1204" spans="14:41">
      <c r="AC1204" s="7">
        <v>100</v>
      </c>
      <c r="AD1204" s="7">
        <v>100</v>
      </c>
    </row>
    <row r="1205" spans="14:41">
      <c r="Y1205" s="7">
        <v>100</v>
      </c>
      <c r="Z1205" s="7">
        <v>100</v>
      </c>
      <c r="AB1205" s="7">
        <v>100</v>
      </c>
      <c r="AD1205" s="7">
        <v>100</v>
      </c>
      <c r="AE1205" s="7">
        <v>100</v>
      </c>
    </row>
    <row r="1206" spans="14:41">
      <c r="Y1206" s="7">
        <v>100</v>
      </c>
      <c r="Z1206" s="7">
        <v>100</v>
      </c>
      <c r="AB1206" s="7">
        <v>100</v>
      </c>
      <c r="AD1206" s="7">
        <v>100</v>
      </c>
      <c r="AE1206" s="7">
        <v>100</v>
      </c>
    </row>
    <row r="1207" spans="14:41">
      <c r="Y1207" s="7">
        <v>100</v>
      </c>
      <c r="Z1207" s="7">
        <v>100</v>
      </c>
      <c r="AB1207" s="7">
        <v>100</v>
      </c>
      <c r="AD1207" s="7">
        <v>100</v>
      </c>
      <c r="AE1207" s="7">
        <v>100</v>
      </c>
    </row>
    <row r="1208" spans="14:41">
      <c r="AC1208" s="7">
        <v>100</v>
      </c>
      <c r="AD1208" s="7">
        <v>100</v>
      </c>
    </row>
    <row r="1209" spans="14:41">
      <c r="AB1209" s="7">
        <v>100</v>
      </c>
      <c r="AD1209" s="7">
        <v>100</v>
      </c>
      <c r="AE1209" s="7">
        <v>100</v>
      </c>
    </row>
    <row r="1210" spans="14:41">
      <c r="AD1210" s="7">
        <v>100</v>
      </c>
    </row>
    <row r="1211" spans="14:41">
      <c r="AB1211" s="7">
        <v>100</v>
      </c>
      <c r="AD1211" s="7">
        <v>100</v>
      </c>
      <c r="AE1211" s="7">
        <v>100</v>
      </c>
    </row>
    <row r="1212" spans="14:41">
      <c r="AB1212" s="7">
        <v>100</v>
      </c>
      <c r="AD1212" s="7">
        <v>100</v>
      </c>
      <c r="AE1212" s="7">
        <v>100</v>
      </c>
    </row>
    <row r="1213" spans="14:41">
      <c r="N1213" s="7">
        <v>75</v>
      </c>
      <c r="Z1213" s="7">
        <v>50</v>
      </c>
      <c r="AB1213" s="7">
        <v>50</v>
      </c>
      <c r="AL1213" s="7">
        <v>75</v>
      </c>
    </row>
    <row r="1214" spans="14:41">
      <c r="AL1214" s="7">
        <v>75</v>
      </c>
    </row>
    <row r="1215" spans="14:41">
      <c r="AL1215" s="7">
        <v>75</v>
      </c>
      <c r="AO1215" s="7">
        <v>75</v>
      </c>
    </row>
    <row r="1216" spans="14:41">
      <c r="AE1216" s="7">
        <v>75</v>
      </c>
      <c r="AL1216" s="7">
        <v>75</v>
      </c>
    </row>
    <row r="1217" spans="7:41">
      <c r="AC1217" s="7">
        <v>75</v>
      </c>
      <c r="AD1217" s="7">
        <v>75</v>
      </c>
    </row>
    <row r="1218" spans="7:41">
      <c r="AC1218" s="7">
        <v>75</v>
      </c>
      <c r="AD1218" s="7">
        <v>75</v>
      </c>
      <c r="AE1218" s="7">
        <v>75</v>
      </c>
      <c r="AL1218" s="7">
        <v>75</v>
      </c>
      <c r="AN1218" s="7">
        <v>100</v>
      </c>
      <c r="AO1218" s="7">
        <v>100</v>
      </c>
    </row>
    <row r="1219" spans="7:41">
      <c r="AB1219" s="7">
        <v>50</v>
      </c>
      <c r="AC1219" s="7">
        <v>75</v>
      </c>
      <c r="AD1219" s="7">
        <v>75</v>
      </c>
      <c r="AE1219" s="7">
        <v>75</v>
      </c>
    </row>
    <row r="1220" spans="7:41">
      <c r="O1220" s="7">
        <v>75</v>
      </c>
      <c r="Y1220" s="7">
        <v>75</v>
      </c>
      <c r="Z1220" s="7">
        <v>75</v>
      </c>
      <c r="AA1220" s="7">
        <v>75</v>
      </c>
      <c r="AC1220" s="7">
        <v>25</v>
      </c>
      <c r="AD1220" s="7">
        <v>25</v>
      </c>
    </row>
    <row r="1221" spans="7:41">
      <c r="O1221" s="7">
        <v>75</v>
      </c>
      <c r="AB1221" s="7">
        <v>75</v>
      </c>
      <c r="AE1221" s="7">
        <v>75</v>
      </c>
      <c r="AL1221" s="7">
        <v>75</v>
      </c>
    </row>
    <row r="1222" spans="7:41">
      <c r="AC1222" s="7">
        <v>75</v>
      </c>
      <c r="AD1222" s="7">
        <v>75</v>
      </c>
      <c r="AE1222" s="7">
        <v>75</v>
      </c>
      <c r="AL1222" s="7">
        <v>75</v>
      </c>
    </row>
    <row r="1223" spans="7:41">
      <c r="AC1223" s="7">
        <v>75</v>
      </c>
      <c r="AD1223" s="7">
        <v>75</v>
      </c>
      <c r="AE1223" s="7">
        <v>50</v>
      </c>
    </row>
    <row r="1224" spans="7:41">
      <c r="AB1224" s="7">
        <v>100</v>
      </c>
      <c r="AC1224" s="7">
        <v>75</v>
      </c>
      <c r="AD1224" s="7">
        <v>75</v>
      </c>
      <c r="AE1224" s="7">
        <v>75</v>
      </c>
      <c r="AL1224" s="7">
        <v>100</v>
      </c>
      <c r="AO1224" s="7">
        <v>75</v>
      </c>
    </row>
    <row r="1225" spans="7:41">
      <c r="G1225" s="7">
        <v>75</v>
      </c>
      <c r="AB1225" s="7">
        <v>100</v>
      </c>
      <c r="AC1225" s="7">
        <v>75</v>
      </c>
      <c r="AD1225" s="7">
        <v>75</v>
      </c>
      <c r="AE1225" s="7">
        <v>75</v>
      </c>
      <c r="AL1225" s="7">
        <v>75</v>
      </c>
    </row>
    <row r="1226" spans="7:41">
      <c r="AE1226" s="7">
        <v>50</v>
      </c>
      <c r="AL1226" s="7">
        <v>75</v>
      </c>
      <c r="AO1226" s="7">
        <v>75</v>
      </c>
    </row>
    <row r="1227" spans="7:41">
      <c r="AC1227" s="7">
        <v>75</v>
      </c>
      <c r="AD1227" s="7">
        <v>75</v>
      </c>
      <c r="AE1227" s="7">
        <v>75</v>
      </c>
      <c r="AL1227" s="7">
        <v>100</v>
      </c>
    </row>
    <row r="1228" spans="7:41">
      <c r="AC1228" s="7">
        <v>75</v>
      </c>
      <c r="AD1228" s="7">
        <v>75</v>
      </c>
      <c r="AE1228" s="7">
        <v>75</v>
      </c>
      <c r="AM1228" s="7">
        <v>50</v>
      </c>
    </row>
    <row r="1229" spans="7:41">
      <c r="AL1229" s="7">
        <v>75</v>
      </c>
      <c r="AM1229" s="7">
        <v>50</v>
      </c>
      <c r="AO1229" s="7">
        <v>50</v>
      </c>
    </row>
    <row r="1230" spans="7:41">
      <c r="X1230" s="7">
        <v>50</v>
      </c>
    </row>
    <row r="1232" spans="7:41">
      <c r="G1232" s="7">
        <v>75</v>
      </c>
      <c r="AL1232" s="7">
        <v>50</v>
      </c>
      <c r="AM1232" s="7">
        <v>50</v>
      </c>
      <c r="AO1232" s="7">
        <v>50</v>
      </c>
    </row>
    <row r="1233" spans="7:31">
      <c r="G1233" s="7">
        <v>75</v>
      </c>
      <c r="O1233" s="7">
        <v>100</v>
      </c>
    </row>
    <row r="1234" spans="7:31">
      <c r="G1234" s="7">
        <v>50</v>
      </c>
      <c r="AB1234" s="7">
        <v>50</v>
      </c>
    </row>
    <row r="1235" spans="7:31">
      <c r="Z1235" s="7">
        <v>50</v>
      </c>
      <c r="AA1235" s="7">
        <v>50</v>
      </c>
      <c r="AB1235" s="7">
        <v>50</v>
      </c>
    </row>
    <row r="1236" spans="7:31">
      <c r="AC1236" s="7">
        <v>75</v>
      </c>
      <c r="AD1236" s="7">
        <v>75</v>
      </c>
    </row>
    <row r="1237" spans="7:31">
      <c r="AC1237" s="7">
        <v>50</v>
      </c>
      <c r="AD1237" s="7">
        <v>50</v>
      </c>
      <c r="AE1237" s="7">
        <v>50</v>
      </c>
    </row>
    <row r="1238" spans="7:31">
      <c r="AC1238" s="7">
        <v>100</v>
      </c>
      <c r="AD1238" s="7">
        <v>100</v>
      </c>
    </row>
    <row r="1239" spans="7:31">
      <c r="N1239" s="7">
        <v>100</v>
      </c>
      <c r="AC1239" s="7">
        <v>100</v>
      </c>
    </row>
    <row r="1240" spans="7:31">
      <c r="Y1240" s="7">
        <v>100</v>
      </c>
      <c r="Z1240" s="7">
        <v>100</v>
      </c>
      <c r="AC1240" s="7">
        <v>100</v>
      </c>
    </row>
    <row r="1241" spans="7:31">
      <c r="AB1241" s="7">
        <v>100</v>
      </c>
      <c r="AC1241" s="7">
        <v>100</v>
      </c>
    </row>
    <row r="1242" spans="7:31">
      <c r="AC1242" s="7">
        <v>100</v>
      </c>
      <c r="AD1242" s="7">
        <v>100</v>
      </c>
    </row>
    <row r="1243" spans="7:31">
      <c r="AB1243" s="7">
        <v>100</v>
      </c>
      <c r="AD1243" s="7">
        <v>100</v>
      </c>
      <c r="AE1243" s="7">
        <v>100</v>
      </c>
    </row>
    <row r="1244" spans="7:31">
      <c r="N1244" s="7">
        <v>100</v>
      </c>
      <c r="Y1244" s="7">
        <v>100</v>
      </c>
      <c r="Z1244" s="7">
        <v>100</v>
      </c>
      <c r="AA1244" s="7">
        <v>100</v>
      </c>
      <c r="AB1244" s="7">
        <v>100</v>
      </c>
      <c r="AD1244" s="7">
        <v>100</v>
      </c>
      <c r="AE1244" s="7">
        <v>100</v>
      </c>
    </row>
    <row r="1245" spans="7:31">
      <c r="AB1245" s="7">
        <v>100</v>
      </c>
    </row>
    <row r="1246" spans="7:31">
      <c r="AB1246" s="7">
        <v>100</v>
      </c>
      <c r="AD1246" s="7">
        <v>100</v>
      </c>
      <c r="AE1246" s="7">
        <v>100</v>
      </c>
    </row>
    <row r="1247" spans="7:31">
      <c r="AC1247" s="7">
        <v>100</v>
      </c>
      <c r="AD1247" s="7">
        <v>100</v>
      </c>
    </row>
    <row r="1248" spans="7:31">
      <c r="AC1248" s="7">
        <v>100</v>
      </c>
      <c r="AD1248" s="7">
        <v>100</v>
      </c>
    </row>
    <row r="1249" spans="7:41">
      <c r="N1249" s="7">
        <v>75</v>
      </c>
      <c r="X1249" s="7">
        <v>75</v>
      </c>
      <c r="Y1249" s="7">
        <v>75</v>
      </c>
      <c r="AB1249" s="7">
        <v>50</v>
      </c>
      <c r="AC1249" s="7">
        <v>50</v>
      </c>
      <c r="AD1249" s="7">
        <v>50</v>
      </c>
      <c r="AE1249" s="7">
        <v>75</v>
      </c>
      <c r="AF1249" s="7">
        <v>50</v>
      </c>
    </row>
    <row r="1250" spans="7:41">
      <c r="N1250" s="7">
        <v>50</v>
      </c>
      <c r="O1250" s="7">
        <v>50</v>
      </c>
      <c r="X1250" s="7">
        <v>100</v>
      </c>
      <c r="Y1250" s="7">
        <v>100</v>
      </c>
      <c r="Z1250" s="7">
        <v>50</v>
      </c>
      <c r="AB1250" s="7">
        <v>50</v>
      </c>
      <c r="AF1250" s="7">
        <v>50</v>
      </c>
      <c r="AJ1250" s="7">
        <v>100</v>
      </c>
      <c r="AO1250" s="7">
        <v>75</v>
      </c>
    </row>
    <row r="1251" spans="7:41">
      <c r="L1251" s="7">
        <v>50</v>
      </c>
      <c r="M1251" s="7">
        <v>50</v>
      </c>
      <c r="N1251" s="7">
        <v>50</v>
      </c>
      <c r="Y1251" s="7">
        <v>50</v>
      </c>
      <c r="AB1251" s="7">
        <v>50</v>
      </c>
      <c r="AE1251" s="7">
        <v>50</v>
      </c>
      <c r="AF1251" s="7">
        <v>50</v>
      </c>
      <c r="AL1251" s="7">
        <v>100</v>
      </c>
    </row>
    <row r="1252" spans="7:41">
      <c r="G1252" s="7">
        <v>75</v>
      </c>
      <c r="O1252" s="7">
        <v>100</v>
      </c>
      <c r="Y1252" s="7">
        <v>75</v>
      </c>
      <c r="Z1252" s="7">
        <v>75</v>
      </c>
      <c r="AB1252" s="7">
        <v>100</v>
      </c>
      <c r="AC1252" s="7">
        <v>75</v>
      </c>
      <c r="AD1252" s="7">
        <v>75</v>
      </c>
      <c r="AE1252" s="7">
        <v>75</v>
      </c>
      <c r="AF1252" s="7">
        <v>75</v>
      </c>
      <c r="AJ1252" s="7">
        <v>75</v>
      </c>
      <c r="AM1252" s="7">
        <v>100</v>
      </c>
      <c r="AO1252" s="7">
        <v>100</v>
      </c>
    </row>
    <row r="1253" spans="7:41">
      <c r="M1253" s="7">
        <v>50</v>
      </c>
      <c r="AF1253" s="7">
        <v>50</v>
      </c>
    </row>
    <row r="1254" spans="7:41">
      <c r="AJ1254" s="7">
        <v>50</v>
      </c>
      <c r="AK1254" s="7">
        <v>75</v>
      </c>
      <c r="AL1254" s="7">
        <v>75</v>
      </c>
      <c r="AM1254" s="7">
        <v>50</v>
      </c>
    </row>
    <row r="1255" spans="7:41">
      <c r="Q1255" s="7">
        <v>50</v>
      </c>
    </row>
    <row r="1256" spans="7:41">
      <c r="N1256" s="7">
        <v>75</v>
      </c>
      <c r="AC1256" s="7">
        <v>50</v>
      </c>
      <c r="AD1256" s="7">
        <v>50</v>
      </c>
      <c r="AL1256" s="7">
        <v>75</v>
      </c>
      <c r="AO1256" s="7">
        <v>100</v>
      </c>
    </row>
    <row r="1257" spans="7:41">
      <c r="N1257" s="7">
        <v>50</v>
      </c>
      <c r="X1257" s="7">
        <v>75</v>
      </c>
      <c r="AL1257" s="7">
        <v>100</v>
      </c>
      <c r="AO1257" s="7">
        <v>50</v>
      </c>
    </row>
    <row r="1258" spans="7:41">
      <c r="G1258" s="7">
        <v>75</v>
      </c>
      <c r="AB1258" s="7">
        <v>50</v>
      </c>
      <c r="AC1258" s="7">
        <v>50</v>
      </c>
      <c r="AD1258" s="7">
        <v>50</v>
      </c>
      <c r="AE1258" s="7">
        <v>50</v>
      </c>
      <c r="AF1258" s="7">
        <v>75</v>
      </c>
      <c r="AG1258" s="7">
        <v>75</v>
      </c>
      <c r="AJ1258" s="7">
        <v>100</v>
      </c>
      <c r="AL1258" s="7">
        <v>75</v>
      </c>
      <c r="AN1258" s="7">
        <v>50</v>
      </c>
      <c r="AO1258" s="7">
        <v>50</v>
      </c>
    </row>
    <row r="1259" spans="7:41">
      <c r="AB1259" s="7">
        <v>50</v>
      </c>
      <c r="AC1259" s="7">
        <v>50</v>
      </c>
      <c r="AD1259" s="7">
        <v>50</v>
      </c>
      <c r="AL1259" s="7">
        <v>75</v>
      </c>
      <c r="AO1259" s="7">
        <v>75</v>
      </c>
    </row>
    <row r="1260" spans="7:41">
      <c r="AB1260" s="7">
        <v>50</v>
      </c>
      <c r="AE1260" s="7">
        <v>75</v>
      </c>
    </row>
    <row r="1261" spans="7:41">
      <c r="G1261" s="7">
        <v>50</v>
      </c>
      <c r="AB1261" s="7">
        <v>50</v>
      </c>
      <c r="AC1261" s="7">
        <v>50</v>
      </c>
      <c r="AD1261" s="7">
        <v>50</v>
      </c>
      <c r="AE1261" s="7">
        <v>75</v>
      </c>
      <c r="AO1261" s="7">
        <v>50</v>
      </c>
    </row>
    <row r="1262" spans="7:41">
      <c r="AC1262" s="7">
        <v>50</v>
      </c>
      <c r="AD1262" s="7">
        <v>50</v>
      </c>
      <c r="AE1262" s="7">
        <v>50</v>
      </c>
      <c r="AK1262" s="7">
        <v>100</v>
      </c>
      <c r="AL1262" s="7">
        <v>75</v>
      </c>
    </row>
    <row r="1264" spans="7:41">
      <c r="AC1264" s="7">
        <v>100</v>
      </c>
      <c r="AD1264" s="7">
        <v>100</v>
      </c>
      <c r="AG1264" s="7">
        <v>100</v>
      </c>
      <c r="AM1264" s="7">
        <v>100</v>
      </c>
      <c r="AO1264" s="7">
        <v>100</v>
      </c>
    </row>
    <row r="1265" spans="7:41">
      <c r="AF1265" s="7">
        <v>50</v>
      </c>
    </row>
    <row r="1266" spans="7:41">
      <c r="L1266" s="7">
        <v>50</v>
      </c>
    </row>
    <row r="1267" spans="7:41">
      <c r="G1267" s="7">
        <v>100</v>
      </c>
      <c r="Z1267" s="7">
        <v>100</v>
      </c>
      <c r="AC1267" s="7">
        <v>75</v>
      </c>
      <c r="AD1267" s="7">
        <v>75</v>
      </c>
      <c r="AO1267" s="7">
        <v>100</v>
      </c>
    </row>
    <row r="1268" spans="7:41">
      <c r="AL1268" s="7">
        <v>75</v>
      </c>
    </row>
    <row r="1269" spans="7:41">
      <c r="X1269" s="7">
        <v>50</v>
      </c>
      <c r="AJ1269" s="7">
        <v>50</v>
      </c>
    </row>
    <row r="1270" spans="7:41">
      <c r="M1270" s="7">
        <v>50</v>
      </c>
      <c r="Y1270" s="7">
        <v>50</v>
      </c>
      <c r="AB1270" s="7">
        <v>50</v>
      </c>
      <c r="AL1270" s="7">
        <v>75</v>
      </c>
    </row>
    <row r="1271" spans="7:41">
      <c r="AC1271" s="7">
        <v>50</v>
      </c>
      <c r="AD1271" s="7">
        <v>50</v>
      </c>
      <c r="AE1271" s="7">
        <v>50</v>
      </c>
      <c r="AL1271" s="7">
        <v>75</v>
      </c>
    </row>
    <row r="1272" spans="7:41">
      <c r="AE1272" s="7">
        <v>50</v>
      </c>
      <c r="AL1272" s="7">
        <v>75</v>
      </c>
    </row>
    <row r="1274" spans="7:41">
      <c r="AB1274" s="7">
        <v>50</v>
      </c>
    </row>
    <row r="1275" spans="7:41">
      <c r="AC1275" s="7">
        <v>100</v>
      </c>
      <c r="AD1275" s="7">
        <v>100</v>
      </c>
    </row>
    <row r="1276" spans="7:41">
      <c r="AB1276" s="7">
        <v>100</v>
      </c>
      <c r="AC1276" s="7">
        <v>100</v>
      </c>
      <c r="AD1276" s="7">
        <v>100</v>
      </c>
      <c r="AL1276" s="7">
        <v>100</v>
      </c>
    </row>
    <row r="1277" spans="7:41">
      <c r="Z1277" s="7">
        <v>100</v>
      </c>
      <c r="AC1277" s="7">
        <v>100</v>
      </c>
      <c r="AD1277" s="7">
        <v>100</v>
      </c>
      <c r="AL1277" s="7">
        <v>100</v>
      </c>
      <c r="AO1277" s="7">
        <v>100</v>
      </c>
    </row>
    <row r="1278" spans="7:41">
      <c r="AL1278" s="7">
        <v>100</v>
      </c>
    </row>
    <row r="1279" spans="7:41">
      <c r="Z1279" s="7">
        <v>100</v>
      </c>
      <c r="AM1279" s="7">
        <v>100</v>
      </c>
    </row>
    <row r="1280" spans="7:41">
      <c r="AC1280" s="7">
        <v>100</v>
      </c>
      <c r="AD1280" s="7">
        <v>100</v>
      </c>
    </row>
    <row r="1281" spans="7:41">
      <c r="G1281" s="7">
        <v>100</v>
      </c>
      <c r="Y1281" s="7">
        <v>100</v>
      </c>
      <c r="Z1281" s="7">
        <v>100</v>
      </c>
      <c r="AC1281" s="7">
        <v>100</v>
      </c>
      <c r="AL1281" s="7">
        <v>100</v>
      </c>
      <c r="AM1281" s="7">
        <v>100</v>
      </c>
    </row>
    <row r="1282" spans="7:41">
      <c r="Y1282" s="7">
        <v>100</v>
      </c>
      <c r="AC1282" s="7">
        <v>100</v>
      </c>
      <c r="AD1282" s="7">
        <v>100</v>
      </c>
      <c r="AF1282" s="7">
        <v>100</v>
      </c>
      <c r="AL1282" s="7">
        <v>100</v>
      </c>
    </row>
    <row r="1283" spans="7:41">
      <c r="N1283" s="7">
        <v>100</v>
      </c>
      <c r="AB1283" s="7">
        <v>100</v>
      </c>
    </row>
    <row r="1284" spans="7:41">
      <c r="AC1284" s="7">
        <v>100</v>
      </c>
      <c r="AD1284" s="7">
        <v>100</v>
      </c>
    </row>
    <row r="1285" spans="7:41">
      <c r="AC1285" s="7">
        <v>100</v>
      </c>
      <c r="AD1285" s="7">
        <v>100</v>
      </c>
      <c r="AL1285" s="7">
        <v>100</v>
      </c>
      <c r="AM1285" s="7">
        <v>100</v>
      </c>
    </row>
    <row r="1286" spans="7:41">
      <c r="Z1286" s="7">
        <v>100</v>
      </c>
      <c r="AC1286" s="7">
        <v>100</v>
      </c>
      <c r="AD1286" s="7">
        <v>100</v>
      </c>
      <c r="AM1286" s="7">
        <v>100</v>
      </c>
    </row>
    <row r="1287" spans="7:41">
      <c r="O1287" s="7">
        <v>100</v>
      </c>
      <c r="Z1287" s="7">
        <v>100</v>
      </c>
      <c r="AB1287" s="7">
        <v>100</v>
      </c>
      <c r="AC1287" s="7">
        <v>100</v>
      </c>
      <c r="AD1287" s="7">
        <v>100</v>
      </c>
    </row>
    <row r="1288" spans="7:41">
      <c r="AB1288" s="7">
        <v>100</v>
      </c>
      <c r="AL1288" s="7">
        <v>100</v>
      </c>
    </row>
    <row r="1289" spans="7:41">
      <c r="AC1289" s="7">
        <v>100</v>
      </c>
      <c r="AD1289" s="7">
        <v>100</v>
      </c>
      <c r="AM1289" s="7">
        <v>100</v>
      </c>
    </row>
    <row r="1290" spans="7:41">
      <c r="AB1290" s="7">
        <v>100</v>
      </c>
      <c r="AC1290" s="7">
        <v>100</v>
      </c>
      <c r="AL1290" s="7">
        <v>100</v>
      </c>
      <c r="AM1290" s="7">
        <v>100</v>
      </c>
    </row>
    <row r="1291" spans="7:41">
      <c r="Y1291" s="7">
        <v>100</v>
      </c>
      <c r="AC1291" s="7">
        <v>100</v>
      </c>
      <c r="AD1291" s="7">
        <v>100</v>
      </c>
      <c r="AM1291" s="7">
        <v>100</v>
      </c>
    </row>
    <row r="1292" spans="7:41">
      <c r="Z1292" s="7">
        <v>100</v>
      </c>
      <c r="AB1292" s="7">
        <v>100</v>
      </c>
      <c r="AJ1292" s="7">
        <v>100</v>
      </c>
      <c r="AM1292" s="7">
        <v>100</v>
      </c>
    </row>
    <row r="1293" spans="7:41">
      <c r="Z1293" s="7">
        <v>100</v>
      </c>
      <c r="AB1293" s="7">
        <v>100</v>
      </c>
      <c r="AC1293" s="7">
        <v>100</v>
      </c>
    </row>
    <row r="1294" spans="7:41">
      <c r="AD1294" s="7">
        <v>100</v>
      </c>
      <c r="AE1294" s="7">
        <v>100</v>
      </c>
      <c r="AO1294" s="7">
        <v>100</v>
      </c>
    </row>
    <row r="1295" spans="7:41">
      <c r="Z1295" s="7">
        <v>100</v>
      </c>
      <c r="AC1295" s="7">
        <v>100</v>
      </c>
      <c r="AD1295" s="7">
        <v>100</v>
      </c>
      <c r="AM1295" s="7">
        <v>100</v>
      </c>
    </row>
    <row r="1296" spans="7:41">
      <c r="Y1296" s="7">
        <v>100</v>
      </c>
      <c r="Z1296" s="7">
        <v>100</v>
      </c>
      <c r="AB1296" s="7">
        <v>100</v>
      </c>
      <c r="AC1296" s="7">
        <v>100</v>
      </c>
      <c r="AD1296" s="7">
        <v>100</v>
      </c>
      <c r="AL1296" s="7">
        <v>100</v>
      </c>
    </row>
    <row r="1298" spans="14:39">
      <c r="Z1298" s="7">
        <v>100</v>
      </c>
      <c r="AC1298" s="7">
        <v>100</v>
      </c>
      <c r="AD1298" s="7">
        <v>100</v>
      </c>
      <c r="AM1298" s="7">
        <v>100</v>
      </c>
    </row>
    <row r="1299" spans="14:39">
      <c r="AB1299" s="7">
        <v>100</v>
      </c>
      <c r="AC1299" s="7">
        <v>100</v>
      </c>
      <c r="AD1299" s="7">
        <v>100</v>
      </c>
    </row>
    <row r="1300" spans="14:39">
      <c r="AC1300" s="7">
        <v>100</v>
      </c>
      <c r="AD1300" s="7">
        <v>100</v>
      </c>
      <c r="AE1300" s="7">
        <v>100</v>
      </c>
    </row>
    <row r="1301" spans="14:39">
      <c r="N1301" s="7">
        <v>100</v>
      </c>
      <c r="Y1301" s="7">
        <v>100</v>
      </c>
      <c r="Z1301" s="7">
        <v>100</v>
      </c>
      <c r="AB1301" s="7">
        <v>100</v>
      </c>
      <c r="AE1301" s="7">
        <v>100</v>
      </c>
      <c r="AG1301" s="7">
        <v>100</v>
      </c>
      <c r="AM1301" s="7">
        <v>100</v>
      </c>
    </row>
  </sheetData>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A0770-08D4-429E-83CA-8E04C126C555}">
  <dimension ref="A1:AH84"/>
  <sheetViews>
    <sheetView showGridLines="0" workbookViewId="0">
      <selection activeCell="A7" sqref="A7:A15"/>
    </sheetView>
  </sheetViews>
  <sheetFormatPr defaultRowHeight="14.4"/>
  <cols>
    <col min="1" max="2" width="4.44140625" style="169" customWidth="1"/>
    <col min="3" max="3" width="26.33203125" style="26" customWidth="1"/>
    <col min="4" max="5" width="12.5546875" style="26" customWidth="1"/>
    <col min="6" max="34" width="9.109375" style="26"/>
  </cols>
  <sheetData>
    <row r="1" spans="1:34" s="2" customFormat="1" ht="33.75" customHeight="1">
      <c r="A1" s="167"/>
      <c r="B1" s="167"/>
      <c r="C1" s="232" t="s">
        <v>2045</v>
      </c>
      <c r="D1" s="232"/>
      <c r="E1" s="233"/>
      <c r="F1" s="14"/>
      <c r="G1" s="14"/>
      <c r="H1" s="14"/>
      <c r="I1" s="14"/>
      <c r="J1" s="14"/>
      <c r="K1" s="14"/>
      <c r="L1" s="14"/>
      <c r="M1" s="14"/>
      <c r="N1" s="14"/>
      <c r="O1" s="14"/>
      <c r="P1" s="14"/>
      <c r="Q1" s="14"/>
    </row>
    <row r="2" spans="1:34" s="168" customFormat="1" ht="11.25" customHeight="1">
      <c r="A2" s="168" t="s">
        <v>1684</v>
      </c>
      <c r="C2" s="170"/>
      <c r="D2" s="171"/>
      <c r="E2" s="172"/>
    </row>
    <row r="3" spans="1:34" s="1" customFormat="1" ht="39" customHeight="1">
      <c r="A3" s="168">
        <v>3</v>
      </c>
      <c r="B3" s="168"/>
      <c r="C3" s="234" t="s">
        <v>11</v>
      </c>
      <c r="D3" s="234"/>
      <c r="E3" s="234"/>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row>
    <row r="4" spans="1:34" s="1" customFormat="1" ht="9.75" customHeight="1" thickBot="1">
      <c r="A4" s="168"/>
      <c r="B4" s="168"/>
      <c r="C4" s="17"/>
      <c r="D4" s="18"/>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row>
    <row r="5" spans="1:34" s="1" customFormat="1" ht="28.5" customHeight="1" thickTop="1">
      <c r="A5" s="168" t="s">
        <v>13816</v>
      </c>
      <c r="B5" s="168"/>
      <c r="C5" s="165" t="s">
        <v>10</v>
      </c>
      <c r="D5" s="166" t="s">
        <v>1684</v>
      </c>
      <c r="E5" s="166" t="s">
        <v>270</v>
      </c>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row>
    <row r="6" spans="1:34" s="1" customFormat="1" ht="19.5" customHeight="1">
      <c r="A6" s="168"/>
      <c r="B6" s="168"/>
      <c r="C6" s="21" t="s">
        <v>342</v>
      </c>
      <c r="D6" s="22">
        <f>IFERROR(VLOOKUP($A6&amp;$A$5,'Parte I_'!$1:$1048576,2,0),"-")</f>
        <v>915</v>
      </c>
      <c r="E6" s="38">
        <f>IFERROR(VLOOKUP($A6&amp;$A$5,'Parte I_'!$1:$1048576,3,0)*100,"-")</f>
        <v>70.384615659713745</v>
      </c>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row>
    <row r="7" spans="1:34">
      <c r="A7" s="173" t="s">
        <v>10752</v>
      </c>
      <c r="B7" s="168"/>
      <c r="C7" s="24" t="s">
        <v>333</v>
      </c>
      <c r="D7" s="36">
        <f>IFERROR(VLOOKUP($A7&amp;$A$5,'Parte I_'!$1:$1048576,2,0),"-")</f>
        <v>35</v>
      </c>
      <c r="E7" s="37">
        <f>IFERROR(VLOOKUP($A7&amp;$A$5,'Parte I_'!$1:$1048576,3,0)*100,"-")</f>
        <v>33.653846383094788</v>
      </c>
    </row>
    <row r="8" spans="1:34">
      <c r="A8" s="173" t="s">
        <v>10753</v>
      </c>
      <c r="B8" s="168"/>
      <c r="C8" s="24" t="s">
        <v>334</v>
      </c>
      <c r="D8" s="36">
        <f>IFERROR(VLOOKUP($A8&amp;$A$5,'Parte I_'!$1:$1048576,2,0),"-")</f>
        <v>22</v>
      </c>
      <c r="E8" s="37">
        <f>IFERROR(VLOOKUP($A8&amp;$A$5,'Parte I_'!$1:$1048576,3,0)*100,"-")</f>
        <v>21.782177686691284</v>
      </c>
    </row>
    <row r="9" spans="1:34">
      <c r="A9" s="173" t="s">
        <v>10754</v>
      </c>
      <c r="B9" s="168"/>
      <c r="C9" s="24" t="s">
        <v>335</v>
      </c>
      <c r="D9" s="36">
        <f>IFERROR(VLOOKUP($A9&amp;$A$5,'Parte I_'!$1:$1048576,2,0),"-")</f>
        <v>40</v>
      </c>
      <c r="E9" s="37">
        <f>IFERROR(VLOOKUP($A9&amp;$A$5,'Parte I_'!$1:$1048576,3,0)*100,"-")</f>
        <v>43.478259444236755</v>
      </c>
    </row>
    <row r="10" spans="1:34">
      <c r="A10" s="173" t="s">
        <v>10755</v>
      </c>
      <c r="B10" s="168"/>
      <c r="C10" s="24" t="s">
        <v>336</v>
      </c>
      <c r="D10" s="36">
        <f>IFERROR(VLOOKUP($A10&amp;$A$5,'Parte I_'!$1:$1048576,2,0),"-")</f>
        <v>74</v>
      </c>
      <c r="E10" s="37">
        <f>IFERROR(VLOOKUP($A10&amp;$A$5,'Parte I_'!$1:$1048576,3,0)*100,"-")</f>
        <v>61.157023906707764</v>
      </c>
    </row>
    <row r="11" spans="1:34">
      <c r="A11" s="173" t="s">
        <v>10756</v>
      </c>
      <c r="B11" s="168"/>
      <c r="C11" s="101" t="s">
        <v>12718</v>
      </c>
      <c r="D11" s="132">
        <f>IFERROR(VLOOKUP($A11&amp;$A$5,'Parte I_'!$1:$1048576,2,0),"-")</f>
        <v>171</v>
      </c>
      <c r="E11" s="43">
        <f>IFERROR(VLOOKUP($A11&amp;$A$5,'Parte I_'!$1:$1048576,3,0)*100,"-")</f>
        <v>40.909090638160706</v>
      </c>
    </row>
    <row r="12" spans="1:34">
      <c r="A12" s="173" t="s">
        <v>10757</v>
      </c>
      <c r="B12" s="168"/>
      <c r="C12" s="24" t="s">
        <v>338</v>
      </c>
      <c r="D12" s="36">
        <f>IFERROR(VLOOKUP($A12&amp;$A$5,'Parte I_'!$1:$1048576,2,0),"-")</f>
        <v>249</v>
      </c>
      <c r="E12" s="37">
        <f>IFERROR(VLOOKUP($A12&amp;$A$5,'Parte I_'!$1:$1048576,3,0)*100,"-")</f>
        <v>82.724255323410034</v>
      </c>
    </row>
    <row r="13" spans="1:34">
      <c r="A13" s="173" t="s">
        <v>10758</v>
      </c>
      <c r="B13" s="168"/>
      <c r="C13" s="24" t="s">
        <v>339</v>
      </c>
      <c r="D13" s="36">
        <f>IFERROR(VLOOKUP($A13&amp;$A$5,'Parte I_'!$1:$1048576,2,0),"-")</f>
        <v>286</v>
      </c>
      <c r="E13" s="37">
        <f>IFERROR(VLOOKUP($A13&amp;$A$5,'Parte I_'!$1:$1048576,3,0)*100,"-")</f>
        <v>83.870965242385864</v>
      </c>
    </row>
    <row r="14" spans="1:34">
      <c r="A14" s="173" t="s">
        <v>10759</v>
      </c>
      <c r="B14" s="168"/>
      <c r="C14" s="24" t="s">
        <v>340</v>
      </c>
      <c r="D14" s="36">
        <f>IFERROR(VLOOKUP($A14&amp;$A$5,'Parte I_'!$1:$1048576,2,0),"-")</f>
        <v>209</v>
      </c>
      <c r="E14" s="37">
        <f>IFERROR(VLOOKUP($A14&amp;$A$5,'Parte I_'!$1:$1048576,3,0)*100,"-")</f>
        <v>86.721992492675781</v>
      </c>
    </row>
    <row r="15" spans="1:34" ht="15" thickBot="1">
      <c r="A15" s="173" t="s">
        <v>10760</v>
      </c>
      <c r="B15" s="168"/>
      <c r="C15" s="101" t="s">
        <v>401</v>
      </c>
      <c r="D15" s="132">
        <f>IFERROR(VLOOKUP($A15&amp;$A$5,'Parte I_'!$1:$1048576,2,0),"-")</f>
        <v>744</v>
      </c>
      <c r="E15" s="43">
        <f>IFERROR(VLOOKUP($A15&amp;$A$5,'Parte I_'!$1:$1048576,3,0)*100,"-")</f>
        <v>84.2582106590271</v>
      </c>
    </row>
    <row r="16" spans="1:34" ht="29.25" customHeight="1" thickTop="1">
      <c r="A16" s="168"/>
      <c r="B16" s="168"/>
      <c r="C16" s="244" t="s">
        <v>355</v>
      </c>
      <c r="D16" s="244"/>
      <c r="E16" s="244"/>
    </row>
    <row r="17" spans="1:3">
      <c r="A17" s="168"/>
      <c r="B17" s="168"/>
      <c r="C17" s="34"/>
    </row>
    <row r="18" spans="1:3">
      <c r="A18" s="168"/>
      <c r="B18" s="168"/>
      <c r="C18" s="39"/>
    </row>
    <row r="19" spans="1:3">
      <c r="A19" s="168"/>
      <c r="B19" s="168"/>
    </row>
    <row r="20" spans="1:3">
      <c r="A20" s="168"/>
      <c r="B20" s="168"/>
    </row>
    <row r="21" spans="1:3" s="26" customFormat="1">
      <c r="A21" s="168"/>
      <c r="B21" s="168"/>
    </row>
    <row r="22" spans="1:3" s="26" customFormat="1">
      <c r="A22" s="168"/>
      <c r="B22" s="168"/>
    </row>
    <row r="23" spans="1:3" s="26" customFormat="1">
      <c r="A23" s="168"/>
      <c r="B23" s="168"/>
    </row>
    <row r="24" spans="1:3" s="26" customFormat="1">
      <c r="A24" s="168"/>
      <c r="B24" s="168"/>
    </row>
    <row r="25" spans="1:3" s="26" customFormat="1">
      <c r="A25" s="168"/>
      <c r="B25" s="168"/>
    </row>
    <row r="26" spans="1:3" s="26" customFormat="1">
      <c r="A26" s="168"/>
      <c r="B26" s="168"/>
    </row>
    <row r="27" spans="1:3" s="26" customFormat="1">
      <c r="A27" s="168"/>
      <c r="B27" s="168"/>
    </row>
    <row r="28" spans="1:3" s="26" customFormat="1">
      <c r="A28" s="168"/>
      <c r="B28" s="168"/>
    </row>
    <row r="29" spans="1:3" s="26" customFormat="1">
      <c r="A29" s="168"/>
      <c r="B29" s="168"/>
    </row>
    <row r="30" spans="1:3" s="26" customFormat="1">
      <c r="A30" s="168"/>
      <c r="B30" s="168"/>
    </row>
    <row r="31" spans="1:3" s="26" customFormat="1">
      <c r="A31" s="168"/>
      <c r="B31" s="168"/>
    </row>
    <row r="32" spans="1:3" s="26" customFormat="1">
      <c r="A32" s="168"/>
      <c r="B32" s="168"/>
    </row>
    <row r="33" spans="1:2" s="26" customFormat="1">
      <c r="A33" s="168"/>
      <c r="B33" s="168"/>
    </row>
    <row r="34" spans="1:2" s="26" customFormat="1">
      <c r="A34" s="168"/>
      <c r="B34" s="168"/>
    </row>
    <row r="35" spans="1:2" s="26" customFormat="1">
      <c r="A35" s="168"/>
      <c r="B35" s="168"/>
    </row>
    <row r="36" spans="1:2" s="26" customFormat="1">
      <c r="A36" s="168"/>
      <c r="B36" s="168"/>
    </row>
    <row r="37" spans="1:2" s="26" customFormat="1">
      <c r="A37" s="168"/>
      <c r="B37" s="168"/>
    </row>
    <row r="38" spans="1:2" s="26" customFormat="1">
      <c r="A38" s="168"/>
      <c r="B38" s="168"/>
    </row>
    <row r="39" spans="1:2" s="26" customFormat="1">
      <c r="A39" s="168"/>
      <c r="B39" s="168"/>
    </row>
    <row r="40" spans="1:2" s="26" customFormat="1">
      <c r="A40" s="168"/>
      <c r="B40" s="168"/>
    </row>
    <row r="41" spans="1:2" s="26" customFormat="1">
      <c r="A41" s="168"/>
      <c r="B41" s="168"/>
    </row>
    <row r="42" spans="1:2" s="26" customFormat="1">
      <c r="A42" s="168"/>
      <c r="B42" s="168"/>
    </row>
    <row r="43" spans="1:2" s="26" customFormat="1">
      <c r="A43" s="168"/>
      <c r="B43" s="168"/>
    </row>
    <row r="44" spans="1:2" s="26" customFormat="1">
      <c r="A44" s="168"/>
      <c r="B44" s="168"/>
    </row>
    <row r="45" spans="1:2" s="26" customFormat="1">
      <c r="A45" s="168"/>
      <c r="B45" s="168"/>
    </row>
    <row r="46" spans="1:2" s="26" customFormat="1">
      <c r="A46" s="168"/>
      <c r="B46" s="168"/>
    </row>
    <row r="47" spans="1:2" s="26" customFormat="1">
      <c r="A47" s="168"/>
      <c r="B47" s="168"/>
    </row>
    <row r="48" spans="1:2" s="26" customFormat="1">
      <c r="A48" s="168"/>
      <c r="B48" s="168"/>
    </row>
    <row r="49" spans="1:2" s="26" customFormat="1">
      <c r="A49" s="168"/>
      <c r="B49" s="168"/>
    </row>
    <row r="50" spans="1:2" s="26" customFormat="1">
      <c r="A50" s="168"/>
      <c r="B50" s="168"/>
    </row>
    <row r="51" spans="1:2" s="26" customFormat="1">
      <c r="A51" s="168"/>
      <c r="B51" s="168"/>
    </row>
    <row r="52" spans="1:2" s="26" customFormat="1">
      <c r="A52" s="168"/>
      <c r="B52" s="168"/>
    </row>
    <row r="53" spans="1:2" s="26" customFormat="1">
      <c r="A53" s="168"/>
      <c r="B53" s="168"/>
    </row>
    <row r="54" spans="1:2" s="26" customFormat="1">
      <c r="A54" s="168"/>
      <c r="B54" s="168"/>
    </row>
    <row r="55" spans="1:2" s="26" customFormat="1">
      <c r="A55" s="168"/>
      <c r="B55" s="168"/>
    </row>
    <row r="56" spans="1:2" s="26" customFormat="1">
      <c r="A56" s="168"/>
      <c r="B56" s="168"/>
    </row>
    <row r="57" spans="1:2" s="26" customFormat="1">
      <c r="A57" s="168"/>
      <c r="B57" s="168"/>
    </row>
    <row r="58" spans="1:2" s="26" customFormat="1">
      <c r="A58" s="168"/>
      <c r="B58" s="168"/>
    </row>
    <row r="59" spans="1:2" s="26" customFormat="1">
      <c r="A59" s="168"/>
      <c r="B59" s="168"/>
    </row>
    <row r="60" spans="1:2" s="26" customFormat="1">
      <c r="A60" s="168"/>
      <c r="B60" s="168"/>
    </row>
    <row r="61" spans="1:2" s="26" customFormat="1">
      <c r="A61" s="168"/>
      <c r="B61" s="168"/>
    </row>
    <row r="62" spans="1:2" s="26" customFormat="1">
      <c r="A62" s="168"/>
      <c r="B62" s="168"/>
    </row>
    <row r="63" spans="1:2" s="26" customFormat="1">
      <c r="A63" s="168"/>
      <c r="B63" s="168"/>
    </row>
    <row r="64" spans="1:2" s="26" customFormat="1">
      <c r="A64" s="168"/>
      <c r="B64" s="168"/>
    </row>
    <row r="65" spans="1:2" s="26" customFormat="1">
      <c r="A65" s="168"/>
      <c r="B65" s="168"/>
    </row>
    <row r="66" spans="1:2" s="26" customFormat="1">
      <c r="A66" s="168"/>
      <c r="B66" s="168"/>
    </row>
    <row r="67" spans="1:2" s="26" customFormat="1">
      <c r="A67" s="168"/>
      <c r="B67" s="168"/>
    </row>
    <row r="68" spans="1:2" s="26" customFormat="1">
      <c r="A68" s="168"/>
      <c r="B68" s="168"/>
    </row>
    <row r="69" spans="1:2" s="26" customFormat="1">
      <c r="A69" s="168"/>
      <c r="B69" s="168"/>
    </row>
    <row r="70" spans="1:2" s="26" customFormat="1">
      <c r="A70" s="168"/>
      <c r="B70" s="168"/>
    </row>
    <row r="71" spans="1:2" s="26" customFormat="1">
      <c r="A71" s="168"/>
      <c r="B71" s="168"/>
    </row>
    <row r="72" spans="1:2" s="26" customFormat="1">
      <c r="A72" s="168"/>
      <c r="B72" s="168"/>
    </row>
    <row r="73" spans="1:2" s="26" customFormat="1">
      <c r="A73" s="168"/>
      <c r="B73" s="168"/>
    </row>
    <row r="74" spans="1:2" s="26" customFormat="1">
      <c r="A74" s="168"/>
      <c r="B74" s="168"/>
    </row>
    <row r="75" spans="1:2" s="26" customFormat="1">
      <c r="A75" s="168"/>
      <c r="B75" s="168"/>
    </row>
    <row r="76" spans="1:2" s="26" customFormat="1">
      <c r="A76" s="168"/>
      <c r="B76" s="168"/>
    </row>
    <row r="77" spans="1:2" s="26" customFormat="1">
      <c r="A77" s="168"/>
      <c r="B77" s="168"/>
    </row>
    <row r="78" spans="1:2" s="26" customFormat="1">
      <c r="A78" s="168"/>
      <c r="B78" s="168"/>
    </row>
    <row r="79" spans="1:2" s="26" customFormat="1">
      <c r="A79" s="168"/>
      <c r="B79" s="168"/>
    </row>
    <row r="80" spans="1:2" s="26" customFormat="1">
      <c r="A80" s="168"/>
      <c r="B80" s="168"/>
    </row>
    <row r="81" spans="1:2" s="26" customFormat="1">
      <c r="A81" s="168"/>
      <c r="B81" s="168"/>
    </row>
    <row r="82" spans="1:2" s="26" customFormat="1">
      <c r="A82" s="168"/>
      <c r="B82" s="168"/>
    </row>
    <row r="83" spans="1:2" s="26" customFormat="1">
      <c r="A83" s="168"/>
      <c r="B83" s="168"/>
    </row>
    <row r="84" spans="1:2" s="26" customFormat="1">
      <c r="A84" s="168"/>
      <c r="B84" s="168"/>
    </row>
  </sheetData>
  <mergeCells count="3">
    <mergeCell ref="C1:E1"/>
    <mergeCell ref="C3:E3"/>
    <mergeCell ref="C16:E1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C44D7-6B94-4BCE-AB66-9115CF770B1E}">
  <dimension ref="A1:AI85"/>
  <sheetViews>
    <sheetView showGridLines="0" workbookViewId="0">
      <selection activeCell="D8" sqref="D8"/>
    </sheetView>
  </sheetViews>
  <sheetFormatPr defaultRowHeight="14.4"/>
  <cols>
    <col min="1" max="2" width="4.44140625" style="13" customWidth="1"/>
    <col min="3" max="3" width="40.5546875" style="26" customWidth="1"/>
    <col min="4" max="5" width="12.5546875" style="26" customWidth="1"/>
    <col min="6" max="35" width="9.109375" style="26"/>
  </cols>
  <sheetData>
    <row r="1" spans="1:35" s="2" customFormat="1" ht="33.75" customHeight="1">
      <c r="A1" s="12"/>
      <c r="B1" s="12"/>
      <c r="C1" s="232" t="s">
        <v>2045</v>
      </c>
      <c r="D1" s="232"/>
      <c r="E1" s="233"/>
      <c r="F1" s="14"/>
      <c r="G1" s="14"/>
      <c r="H1" s="14"/>
      <c r="I1" s="14"/>
      <c r="J1" s="14"/>
      <c r="K1" s="14"/>
      <c r="L1" s="14"/>
      <c r="M1" s="14"/>
      <c r="N1" s="14"/>
      <c r="O1" s="14"/>
      <c r="P1" s="14"/>
      <c r="Q1" s="14"/>
      <c r="R1" s="14"/>
    </row>
    <row r="2" spans="1:35" s="8" customFormat="1" ht="11.25" customHeight="1">
      <c r="A2" s="8" t="s">
        <v>1684</v>
      </c>
      <c r="C2" s="9"/>
      <c r="D2" s="10"/>
      <c r="E2" s="11"/>
    </row>
    <row r="3" spans="1:35" s="1" customFormat="1" ht="62.25" customHeight="1">
      <c r="A3" s="8">
        <v>3</v>
      </c>
      <c r="B3" s="8"/>
      <c r="C3" s="234" t="s">
        <v>1812</v>
      </c>
      <c r="D3" s="234"/>
      <c r="E3" s="234"/>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8"/>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row>
    <row r="5" spans="1:35" s="1" customFormat="1" ht="28.5" customHeight="1" thickTop="1">
      <c r="A5" s="8"/>
      <c r="B5" s="8"/>
      <c r="C5" s="35" t="s">
        <v>1819</v>
      </c>
      <c r="D5" s="41" t="s">
        <v>1684</v>
      </c>
      <c r="E5" s="41" t="s">
        <v>270</v>
      </c>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row>
    <row r="6" spans="1:35" s="1" customFormat="1" ht="19.5" customHeight="1">
      <c r="A6" s="8"/>
      <c r="B6" s="8"/>
      <c r="C6" s="21" t="s">
        <v>1813</v>
      </c>
      <c r="D6" s="22"/>
      <c r="E6" s="22"/>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row>
    <row r="7" spans="1:35">
      <c r="A7" s="8" t="s">
        <v>396</v>
      </c>
      <c r="B7" s="8"/>
      <c r="C7" s="24" t="s">
        <v>1816</v>
      </c>
      <c r="D7" s="36">
        <f>IFERROR(VLOOKUP($A7,'Parte I_'!$1:$1048576,2,0),"-")</f>
        <v>419</v>
      </c>
      <c r="E7" s="37">
        <f>IFERROR(VLOOKUP($A7,'Parte I_'!$1:$1048576,3,0)*100,"-")</f>
        <v>32.205995917320251</v>
      </c>
    </row>
    <row r="8" spans="1:35">
      <c r="A8" s="8" t="s">
        <v>397</v>
      </c>
      <c r="B8" s="8"/>
      <c r="C8" s="24" t="s">
        <v>1814</v>
      </c>
      <c r="D8" s="36">
        <f>IFERROR(VLOOKUP($A8,'Parte I_'!$1:$1048576,2,0),"-")</f>
        <v>406</v>
      </c>
      <c r="E8" s="37">
        <f>IFERROR(VLOOKUP($A8,'Parte I_'!$1:$1048576,3,0)*100,"-")</f>
        <v>31.206762790679932</v>
      </c>
    </row>
    <row r="9" spans="1:35">
      <c r="A9" s="8" t="s">
        <v>398</v>
      </c>
      <c r="B9" s="8"/>
      <c r="C9" s="24" t="s">
        <v>1815</v>
      </c>
      <c r="D9" s="36">
        <f>IFERROR(VLOOKUP($A9,'Parte I_'!$1:$1048576,2,0),"-")</f>
        <v>291</v>
      </c>
      <c r="E9" s="37">
        <f>IFERROR(VLOOKUP($A9,'Parte I_'!$1:$1048576,3,0)*100,"-")</f>
        <v>22.367410361766815</v>
      </c>
    </row>
    <row r="10" spans="1:35">
      <c r="A10" s="8" t="s">
        <v>399</v>
      </c>
      <c r="B10" s="8"/>
      <c r="C10" s="24" t="s">
        <v>1817</v>
      </c>
      <c r="D10" s="36">
        <f>IFERROR(VLOOKUP($A10,'Parte I_'!$1:$1048576,2,0),"-")</f>
        <v>150</v>
      </c>
      <c r="E10" s="37">
        <f>IFERROR(VLOOKUP($A10,'Parte I_'!$1:$1048576,3,0)*100,"-")</f>
        <v>11.529592424631119</v>
      </c>
    </row>
    <row r="11" spans="1:35">
      <c r="A11" s="8" t="s">
        <v>400</v>
      </c>
      <c r="B11" s="8"/>
      <c r="C11" s="24" t="s">
        <v>1818</v>
      </c>
      <c r="D11" s="36">
        <f>IFERROR(VLOOKUP($A11,'Parte I_'!$1:$1048576,2,0),"-")</f>
        <v>35</v>
      </c>
      <c r="E11" s="37">
        <f>IFERROR(VLOOKUP($A11,'Parte I_'!$1:$1048576,3,0)*100,"-")</f>
        <v>2.690238319337368</v>
      </c>
    </row>
    <row r="12" spans="1:35">
      <c r="A12" s="8"/>
      <c r="B12" s="8"/>
      <c r="C12" s="21" t="s">
        <v>265</v>
      </c>
      <c r="D12" s="42"/>
      <c r="E12" s="22"/>
    </row>
    <row r="13" spans="1:35">
      <c r="A13" s="8" t="s">
        <v>722</v>
      </c>
      <c r="B13" s="8"/>
      <c r="C13" s="24" t="s">
        <v>1820</v>
      </c>
      <c r="D13" s="36">
        <f>IFERROR(VLOOKUP($A13,'Parte I_'!$1:$1048576,2,0),"-")</f>
        <v>716</v>
      </c>
      <c r="E13" s="37">
        <f>IFERROR(VLOOKUP($A13,'Parte I_'!$1:$1048576,3,0)*100,"-")</f>
        <v>55.034589767456055</v>
      </c>
    </row>
    <row r="14" spans="1:35">
      <c r="A14" s="8" t="s">
        <v>721</v>
      </c>
      <c r="B14" s="8"/>
      <c r="C14" s="24" t="s">
        <v>1821</v>
      </c>
      <c r="D14" s="36">
        <f>IFERROR(VLOOKUP($A14,'Parte I_'!$1:$1048576,2,0),"-")</f>
        <v>246</v>
      </c>
      <c r="E14" s="37">
        <f>IFERROR(VLOOKUP($A14,'Parte I_'!$1:$1048576,3,0)*100,"-")</f>
        <v>18.908531963825226</v>
      </c>
    </row>
    <row r="15" spans="1:35">
      <c r="A15" s="8" t="s">
        <v>720</v>
      </c>
      <c r="B15" s="8"/>
      <c r="C15" s="24" t="s">
        <v>1822</v>
      </c>
      <c r="D15" s="36">
        <f>IFERROR(VLOOKUP($A15,'Parte I_'!$1:$1048576,2,0),"-")</f>
        <v>327</v>
      </c>
      <c r="E15" s="37">
        <f>IFERROR(VLOOKUP($A15,'Parte I_'!$1:$1048576,3,0)*100,"-")</f>
        <v>25.134512782096863</v>
      </c>
    </row>
    <row r="16" spans="1:35" ht="15" thickBot="1">
      <c r="A16" s="8" t="s">
        <v>719</v>
      </c>
      <c r="B16" s="8"/>
      <c r="C16" s="24" t="s">
        <v>1823</v>
      </c>
      <c r="D16" s="36">
        <f>IFERROR(VLOOKUP($A16,'Parte I_'!$1:$1048576,2,0),"-")</f>
        <v>289</v>
      </c>
      <c r="E16" s="37">
        <f>IFERROR(VLOOKUP($A16,'Parte I_'!$1:$1048576,3,0)*100,"-")</f>
        <v>22.213681042194366</v>
      </c>
    </row>
    <row r="17" spans="1:5" ht="15" thickTop="1">
      <c r="A17" s="8"/>
      <c r="B17" s="8"/>
      <c r="C17" s="32" t="s">
        <v>355</v>
      </c>
      <c r="D17" s="33"/>
      <c r="E17" s="33"/>
    </row>
    <row r="18" spans="1:5">
      <c r="A18" s="8"/>
      <c r="B18" s="8"/>
      <c r="C18" s="34" t="s">
        <v>354</v>
      </c>
    </row>
    <row r="19" spans="1:5">
      <c r="A19" s="8"/>
      <c r="B19" s="8"/>
      <c r="C19" s="79" t="s">
        <v>1811</v>
      </c>
    </row>
    <row r="20" spans="1:5">
      <c r="A20" s="8"/>
      <c r="B20" s="8"/>
    </row>
    <row r="21" spans="1:5">
      <c r="A21" s="8"/>
      <c r="B21" s="8"/>
    </row>
    <row r="22" spans="1:5">
      <c r="A22" s="8"/>
      <c r="B22" s="8"/>
    </row>
    <row r="23" spans="1:5">
      <c r="A23" s="8"/>
      <c r="B23" s="8"/>
    </row>
    <row r="24" spans="1:5">
      <c r="A24" s="8"/>
      <c r="B24" s="8"/>
    </row>
    <row r="25" spans="1:5">
      <c r="A25" s="8"/>
      <c r="B25" s="8"/>
    </row>
    <row r="26" spans="1:5">
      <c r="A26" s="8"/>
      <c r="B26" s="8"/>
    </row>
    <row r="27" spans="1:5">
      <c r="A27" s="8"/>
      <c r="B27" s="8"/>
    </row>
    <row r="28" spans="1:5">
      <c r="A28" s="8"/>
      <c r="B28" s="8"/>
    </row>
    <row r="29" spans="1:5">
      <c r="A29" s="8"/>
      <c r="B29" s="8"/>
    </row>
    <row r="30" spans="1:5">
      <c r="A30" s="8"/>
      <c r="B30" s="8"/>
    </row>
    <row r="31" spans="1:5">
      <c r="A31" s="8"/>
      <c r="B31" s="8"/>
    </row>
    <row r="32" spans="1:5">
      <c r="A32" s="8"/>
      <c r="B32" s="8"/>
    </row>
    <row r="33" spans="1:2">
      <c r="A33" s="8"/>
      <c r="B33" s="8"/>
    </row>
    <row r="34" spans="1:2">
      <c r="A34" s="8"/>
      <c r="B34" s="8"/>
    </row>
    <row r="35" spans="1:2">
      <c r="A35" s="8"/>
      <c r="B35" s="8"/>
    </row>
    <row r="36" spans="1:2">
      <c r="A36" s="8"/>
      <c r="B36" s="8"/>
    </row>
    <row r="37" spans="1:2">
      <c r="A37" s="8"/>
      <c r="B37" s="8"/>
    </row>
    <row r="38" spans="1:2">
      <c r="A38" s="8"/>
      <c r="B38" s="8"/>
    </row>
    <row r="39" spans="1:2">
      <c r="A39" s="8"/>
      <c r="B39" s="8"/>
    </row>
    <row r="40" spans="1:2">
      <c r="A40" s="8"/>
      <c r="B40" s="8"/>
    </row>
    <row r="41" spans="1:2">
      <c r="A41" s="8"/>
      <c r="B41" s="8"/>
    </row>
    <row r="42" spans="1:2">
      <c r="A42" s="8"/>
      <c r="B42" s="8"/>
    </row>
    <row r="43" spans="1:2">
      <c r="A43" s="8"/>
      <c r="B43" s="8"/>
    </row>
    <row r="44" spans="1:2">
      <c r="A44" s="8"/>
      <c r="B44" s="8"/>
    </row>
    <row r="45" spans="1:2">
      <c r="A45" s="8"/>
      <c r="B45" s="8"/>
    </row>
    <row r="46" spans="1:2">
      <c r="A46" s="8"/>
      <c r="B46" s="8"/>
    </row>
    <row r="47" spans="1:2">
      <c r="A47" s="8"/>
      <c r="B47" s="8"/>
    </row>
    <row r="48" spans="1:2">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sheetData>
  <mergeCells count="2">
    <mergeCell ref="C1:E1"/>
    <mergeCell ref="C3:E3"/>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243CE-7783-46E8-BCAB-5BCAC7BAB4D0}">
  <dimension ref="A1:AI80"/>
  <sheetViews>
    <sheetView showGridLines="0" workbookViewId="0">
      <selection activeCell="C6" sqref="C6:C11"/>
    </sheetView>
  </sheetViews>
  <sheetFormatPr defaultRowHeight="14.4"/>
  <cols>
    <col min="1" max="2" width="4.44140625" style="13" customWidth="1"/>
    <col min="3" max="3" width="26.33203125" style="26" customWidth="1"/>
    <col min="4" max="5" width="12.5546875" style="26" customWidth="1"/>
    <col min="6" max="35" width="9.109375" style="26"/>
  </cols>
  <sheetData>
    <row r="1" spans="1:35" s="2" customFormat="1" ht="33.75" customHeight="1">
      <c r="A1" s="12"/>
      <c r="B1" s="12"/>
      <c r="C1" s="232" t="s">
        <v>2045</v>
      </c>
      <c r="D1" s="232"/>
      <c r="E1" s="233"/>
      <c r="F1" s="14"/>
      <c r="G1" s="14"/>
      <c r="H1" s="14"/>
      <c r="I1" s="14"/>
      <c r="J1" s="14"/>
      <c r="K1" s="14"/>
      <c r="L1" s="14"/>
      <c r="M1" s="14"/>
      <c r="N1" s="14"/>
      <c r="O1" s="14"/>
      <c r="P1" s="14"/>
      <c r="Q1" s="14"/>
      <c r="R1" s="14"/>
    </row>
    <row r="2" spans="1:35" s="8" customFormat="1" ht="11.25" customHeight="1">
      <c r="A2" s="8" t="s">
        <v>1684</v>
      </c>
      <c r="C2" s="9"/>
      <c r="D2" s="10"/>
      <c r="E2" s="11"/>
    </row>
    <row r="3" spans="1:35" s="1" customFormat="1" ht="47.25" customHeight="1">
      <c r="A3" s="8">
        <v>3</v>
      </c>
      <c r="B3" s="8"/>
      <c r="C3" s="234" t="s">
        <v>1824</v>
      </c>
      <c r="D3" s="234"/>
      <c r="E3" s="234"/>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8"/>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row>
    <row r="5" spans="1:35" s="1" customFormat="1" ht="28.5" customHeight="1" thickTop="1">
      <c r="A5" s="8"/>
      <c r="B5" s="8"/>
      <c r="C5" s="35" t="s">
        <v>1825</v>
      </c>
      <c r="D5" s="41" t="s">
        <v>1684</v>
      </c>
      <c r="E5" s="41" t="s">
        <v>270</v>
      </c>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row>
    <row r="6" spans="1:35" s="1" customFormat="1" ht="19.5" customHeight="1">
      <c r="A6" s="8"/>
      <c r="B6" s="8"/>
      <c r="C6" s="21" t="s">
        <v>1813</v>
      </c>
      <c r="D6" s="22"/>
      <c r="E6" s="22"/>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row>
    <row r="7" spans="1:35">
      <c r="A7" s="8" t="s">
        <v>402</v>
      </c>
      <c r="B7" s="8"/>
      <c r="C7" s="24" t="s">
        <v>1826</v>
      </c>
      <c r="D7" s="36">
        <f>IFERROR(VLOOKUP($A7,'Parte I_'!$1:$1048576,2,0),"-")</f>
        <v>1105</v>
      </c>
      <c r="E7" s="37">
        <f>IFERROR(VLOOKUP($A7,'Parte I_'!$1:$1048576,3,0)*100,"-")</f>
        <v>84.934663772583008</v>
      </c>
    </row>
    <row r="8" spans="1:35">
      <c r="A8" s="8" t="s">
        <v>403</v>
      </c>
      <c r="B8" s="8"/>
      <c r="C8" s="24" t="s">
        <v>1827</v>
      </c>
      <c r="D8" s="36">
        <f>IFERROR(VLOOKUP($A8,'Parte I_'!$1:$1048576,2,0),"-")</f>
        <v>158</v>
      </c>
      <c r="E8" s="37">
        <f>IFERROR(VLOOKUP($A8,'Parte I_'!$1:$1048576,3,0)*100,"-")</f>
        <v>12.144504487514496</v>
      </c>
    </row>
    <row r="9" spans="1:35">
      <c r="A9" s="8" t="s">
        <v>404</v>
      </c>
      <c r="B9" s="8"/>
      <c r="C9" s="24" t="s">
        <v>1828</v>
      </c>
      <c r="D9" s="36">
        <f>IFERROR(VLOOKUP($A9,'Parte I_'!$1:$1048576,2,0),"-")</f>
        <v>8</v>
      </c>
      <c r="E9" s="37">
        <f>IFERROR(VLOOKUP($A9,'Parte I_'!$1:$1048576,3,0)*100,"-")</f>
        <v>0.61491159722208977</v>
      </c>
    </row>
    <row r="10" spans="1:35">
      <c r="A10" s="8" t="s">
        <v>405</v>
      </c>
      <c r="B10" s="8"/>
      <c r="C10" s="24" t="s">
        <v>1829</v>
      </c>
      <c r="D10" s="36">
        <f>IFERROR(VLOOKUP($A10,'Parte I_'!$1:$1048576,2,0),"-")</f>
        <v>30</v>
      </c>
      <c r="E10" s="37">
        <f>IFERROR(VLOOKUP($A10,'Parte I_'!$1:$1048576,3,0)*100,"-")</f>
        <v>2.3059185594320297</v>
      </c>
    </row>
    <row r="11" spans="1:35" ht="15" thickBot="1">
      <c r="A11" s="8" t="s">
        <v>531</v>
      </c>
      <c r="B11" s="8"/>
      <c r="C11" s="24" t="s">
        <v>1830</v>
      </c>
      <c r="D11" s="36">
        <f>IFERROR(VLOOKUP($A11,'Parte I_'!$1:$1048576,2,0),"-")</f>
        <v>0</v>
      </c>
      <c r="E11" s="37">
        <f>IFERROR(VLOOKUP($A11,'Parte I_'!$1:$1048576,3,0)*100,"-")</f>
        <v>0</v>
      </c>
    </row>
    <row r="12" spans="1:35" ht="29.25" customHeight="1" thickTop="1">
      <c r="A12" s="8"/>
      <c r="B12" s="8"/>
      <c r="C12" s="244" t="s">
        <v>355</v>
      </c>
      <c r="D12" s="244"/>
      <c r="E12" s="244"/>
    </row>
    <row r="13" spans="1:35">
      <c r="A13" s="8"/>
      <c r="B13" s="8"/>
      <c r="C13" s="34"/>
    </row>
    <row r="14" spans="1:35">
      <c r="A14" s="8"/>
      <c r="B14" s="8"/>
      <c r="C14" s="39"/>
    </row>
    <row r="15" spans="1:35">
      <c r="A15" s="8"/>
      <c r="B15" s="8"/>
    </row>
    <row r="16" spans="1:35">
      <c r="A16" s="8"/>
      <c r="B16" s="8"/>
    </row>
    <row r="17" spans="1:2">
      <c r="A17" s="8"/>
      <c r="B17" s="8"/>
    </row>
    <row r="18" spans="1:2">
      <c r="A18" s="8"/>
      <c r="B18" s="8"/>
    </row>
    <row r="19" spans="1:2">
      <c r="A19" s="8"/>
      <c r="B19" s="8"/>
    </row>
    <row r="20" spans="1:2">
      <c r="A20" s="8"/>
      <c r="B20" s="8"/>
    </row>
    <row r="21" spans="1:2">
      <c r="A21" s="8"/>
      <c r="B21" s="8"/>
    </row>
    <row r="22" spans="1:2">
      <c r="A22" s="8"/>
      <c r="B22" s="8"/>
    </row>
    <row r="23" spans="1:2">
      <c r="A23" s="8"/>
      <c r="B23" s="8"/>
    </row>
    <row r="24" spans="1:2">
      <c r="A24" s="8"/>
      <c r="B24" s="8"/>
    </row>
    <row r="25" spans="1:2">
      <c r="A25" s="8"/>
      <c r="B25" s="8"/>
    </row>
    <row r="26" spans="1:2">
      <c r="A26" s="8"/>
      <c r="B26" s="8"/>
    </row>
    <row r="27" spans="1:2">
      <c r="A27" s="8"/>
      <c r="B27" s="8"/>
    </row>
    <row r="28" spans="1:2">
      <c r="A28" s="8"/>
      <c r="B28" s="8"/>
    </row>
    <row r="29" spans="1:2">
      <c r="A29" s="8"/>
      <c r="B29" s="8"/>
    </row>
    <row r="30" spans="1:2">
      <c r="A30" s="8"/>
      <c r="B30" s="8"/>
    </row>
    <row r="31" spans="1:2">
      <c r="A31" s="8"/>
      <c r="B31" s="8"/>
    </row>
    <row r="32" spans="1:2">
      <c r="A32" s="8"/>
      <c r="B32" s="8"/>
    </row>
    <row r="33" spans="1:2">
      <c r="A33" s="8"/>
      <c r="B33" s="8"/>
    </row>
    <row r="34" spans="1:2">
      <c r="A34" s="8"/>
      <c r="B34" s="8"/>
    </row>
    <row r="35" spans="1:2">
      <c r="A35" s="8"/>
      <c r="B35" s="8"/>
    </row>
    <row r="36" spans="1:2">
      <c r="A36" s="8"/>
      <c r="B36" s="8"/>
    </row>
    <row r="37" spans="1:2">
      <c r="A37" s="8"/>
      <c r="B37" s="8"/>
    </row>
    <row r="38" spans="1:2">
      <c r="A38" s="8"/>
      <c r="B38" s="8"/>
    </row>
    <row r="39" spans="1:2">
      <c r="A39" s="8"/>
      <c r="B39" s="8"/>
    </row>
    <row r="40" spans="1:2">
      <c r="A40" s="8"/>
      <c r="B40" s="8"/>
    </row>
    <row r="41" spans="1:2">
      <c r="A41" s="8"/>
      <c r="B41" s="8"/>
    </row>
    <row r="42" spans="1:2">
      <c r="A42" s="8"/>
      <c r="B42" s="8"/>
    </row>
    <row r="43" spans="1:2">
      <c r="A43" s="8"/>
      <c r="B43" s="8"/>
    </row>
    <row r="44" spans="1:2">
      <c r="A44" s="8"/>
      <c r="B44" s="8"/>
    </row>
    <row r="45" spans="1:2">
      <c r="A45" s="8"/>
      <c r="B45" s="8"/>
    </row>
    <row r="46" spans="1:2">
      <c r="A46" s="8"/>
      <c r="B46" s="8"/>
    </row>
    <row r="47" spans="1:2">
      <c r="A47" s="8"/>
      <c r="B47" s="8"/>
    </row>
    <row r="48" spans="1:2">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sheetData>
  <mergeCells count="3">
    <mergeCell ref="C1:E1"/>
    <mergeCell ref="C3:E3"/>
    <mergeCell ref="C12:E12"/>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3941B-29A6-45C3-B8CB-DC16035EB61B}">
  <dimension ref="B1:L26"/>
  <sheetViews>
    <sheetView showGridLines="0" topLeftCell="A11" workbookViewId="0">
      <selection activeCell="C22" sqref="C22"/>
    </sheetView>
  </sheetViews>
  <sheetFormatPr defaultColWidth="9.109375" defaultRowHeight="13.2"/>
  <cols>
    <col min="1" max="1" width="6.88671875" style="1" customWidth="1"/>
    <col min="2" max="2" width="28.44140625" style="3" customWidth="1"/>
    <col min="3" max="3" width="66.44140625" style="1" customWidth="1"/>
    <col min="4" max="4" width="19.6640625" style="1" customWidth="1"/>
    <col min="5" max="5" width="58.6640625" style="1" customWidth="1"/>
    <col min="6" max="16384" width="9.109375" style="1"/>
  </cols>
  <sheetData>
    <row r="1" spans="2:12" s="2" customFormat="1" ht="33.75" customHeight="1">
      <c r="B1" s="232" t="s">
        <v>2045</v>
      </c>
      <c r="C1" s="233"/>
      <c r="D1" s="233"/>
      <c r="E1" s="233"/>
      <c r="F1" s="233"/>
      <c r="G1" s="233"/>
      <c r="H1" s="14"/>
      <c r="I1" s="14"/>
      <c r="J1" s="14"/>
      <c r="K1" s="14"/>
      <c r="L1" s="14"/>
    </row>
    <row r="2" spans="2:12" ht="25.5" customHeight="1"/>
    <row r="3" spans="2:12" s="16" customFormat="1" ht="27.75" customHeight="1">
      <c r="B3" s="234" t="s">
        <v>17</v>
      </c>
      <c r="C3" s="234"/>
      <c r="D3" s="234"/>
      <c r="E3" s="234"/>
    </row>
    <row r="4" spans="2:12" s="16" customFormat="1" ht="9.75" customHeight="1" thickBot="1">
      <c r="B4" s="17"/>
    </row>
    <row r="5" spans="2:12" s="16" customFormat="1" ht="33" customHeight="1" thickTop="1">
      <c r="B5" s="48" t="s">
        <v>18</v>
      </c>
      <c r="C5" s="49" t="s">
        <v>19</v>
      </c>
      <c r="D5" s="49" t="s">
        <v>20</v>
      </c>
      <c r="E5" s="49" t="s">
        <v>15</v>
      </c>
    </row>
    <row r="6" spans="2:12" s="16" customFormat="1">
      <c r="B6" s="54" t="s">
        <v>16</v>
      </c>
      <c r="C6" s="55"/>
      <c r="D6" s="55"/>
      <c r="E6" s="55"/>
    </row>
    <row r="7" spans="2:12" s="16" customFormat="1">
      <c r="B7" s="54" t="s">
        <v>21</v>
      </c>
      <c r="C7" s="55"/>
      <c r="D7" s="55"/>
      <c r="E7" s="55"/>
    </row>
    <row r="8" spans="2:12" s="16" customFormat="1">
      <c r="B8" s="54" t="s">
        <v>22</v>
      </c>
      <c r="C8" s="55"/>
      <c r="D8" s="55"/>
      <c r="E8" s="55"/>
    </row>
    <row r="9" spans="2:12" s="16" customFormat="1">
      <c r="B9" s="54" t="s">
        <v>23</v>
      </c>
      <c r="C9" s="55"/>
      <c r="D9" s="55"/>
      <c r="E9" s="55"/>
    </row>
    <row r="10" spans="2:12" s="16" customFormat="1" ht="57.75" customHeight="1">
      <c r="B10" s="54" t="s">
        <v>24</v>
      </c>
      <c r="C10" s="56" t="s">
        <v>2046</v>
      </c>
      <c r="D10" s="56" t="s">
        <v>46</v>
      </c>
      <c r="E10" s="55"/>
    </row>
    <row r="11" spans="2:12" s="16" customFormat="1">
      <c r="B11" s="54" t="s">
        <v>25</v>
      </c>
      <c r="C11" s="55"/>
      <c r="D11" s="55"/>
      <c r="E11" s="55"/>
    </row>
    <row r="12" spans="2:12" s="16" customFormat="1">
      <c r="B12" s="54" t="s">
        <v>2095</v>
      </c>
      <c r="C12" s="55" t="s">
        <v>2100</v>
      </c>
      <c r="D12" s="55"/>
      <c r="E12" s="55"/>
    </row>
    <row r="13" spans="2:12" s="16" customFormat="1">
      <c r="B13" s="54" t="s">
        <v>2096</v>
      </c>
      <c r="C13" s="55" t="s">
        <v>2101</v>
      </c>
      <c r="D13" s="55"/>
      <c r="E13" s="55"/>
    </row>
    <row r="14" spans="2:12" s="16" customFormat="1">
      <c r="B14" s="54" t="s">
        <v>2097</v>
      </c>
      <c r="C14" s="55" t="s">
        <v>2102</v>
      </c>
      <c r="D14" s="55"/>
      <c r="E14" s="55"/>
    </row>
    <row r="15" spans="2:12" s="16" customFormat="1">
      <c r="B15" s="54" t="s">
        <v>2098</v>
      </c>
      <c r="C15" s="55" t="s">
        <v>2103</v>
      </c>
      <c r="D15" s="55"/>
      <c r="E15" s="55"/>
    </row>
    <row r="16" spans="2:12" s="16" customFormat="1">
      <c r="B16" s="54" t="s">
        <v>2099</v>
      </c>
      <c r="C16" s="55" t="s">
        <v>2104</v>
      </c>
      <c r="D16" s="55"/>
      <c r="E16" s="55"/>
    </row>
    <row r="17" spans="2:5" s="16" customFormat="1">
      <c r="B17" s="54" t="s">
        <v>26</v>
      </c>
      <c r="C17" s="55" t="s">
        <v>48</v>
      </c>
      <c r="D17" s="55"/>
      <c r="E17" s="55"/>
    </row>
    <row r="18" spans="2:5" s="16" customFormat="1">
      <c r="B18" s="54" t="s">
        <v>27</v>
      </c>
      <c r="C18" s="55" t="s">
        <v>50</v>
      </c>
      <c r="D18" s="55"/>
      <c r="E18" s="55"/>
    </row>
    <row r="19" spans="2:5" s="16" customFormat="1" ht="39.6">
      <c r="B19" s="54" t="s">
        <v>47</v>
      </c>
      <c r="C19" s="55" t="s">
        <v>51</v>
      </c>
      <c r="D19" s="56" t="s">
        <v>49</v>
      </c>
      <c r="E19" s="56" t="s">
        <v>55</v>
      </c>
    </row>
    <row r="20" spans="2:5" s="16" customFormat="1">
      <c r="B20" s="54" t="s">
        <v>52</v>
      </c>
      <c r="C20" s="55" t="s">
        <v>54</v>
      </c>
      <c r="D20" s="55"/>
      <c r="E20" s="55"/>
    </row>
    <row r="21" spans="2:5" s="16" customFormat="1">
      <c r="B21" s="54" t="s">
        <v>53</v>
      </c>
      <c r="C21" s="55" t="s">
        <v>50</v>
      </c>
      <c r="D21" s="55"/>
      <c r="E21" s="55"/>
    </row>
    <row r="22" spans="2:5" s="16" customFormat="1" ht="68.25" customHeight="1">
      <c r="B22" s="54" t="s">
        <v>13067</v>
      </c>
      <c r="C22" s="56" t="s">
        <v>13068</v>
      </c>
      <c r="D22" s="55"/>
      <c r="E22" s="55"/>
    </row>
    <row r="23" spans="2:5" s="16" customFormat="1">
      <c r="B23" s="54"/>
      <c r="C23" s="55"/>
      <c r="D23" s="55"/>
      <c r="E23" s="55"/>
    </row>
    <row r="24" spans="2:5" s="16" customFormat="1">
      <c r="B24" s="54"/>
      <c r="C24" s="55"/>
      <c r="D24" s="55"/>
      <c r="E24" s="55"/>
    </row>
    <row r="25" spans="2:5" s="16" customFormat="1" ht="13.8" thickBot="1">
      <c r="B25" s="57"/>
      <c r="C25" s="58"/>
      <c r="D25" s="58"/>
      <c r="E25" s="58"/>
    </row>
    <row r="26" spans="2:5" ht="13.8" thickTop="1"/>
  </sheetData>
  <mergeCells count="2">
    <mergeCell ref="B1:G1"/>
    <mergeCell ref="B3:E3"/>
  </mergeCells>
  <pageMargins left="0.511811024" right="0.511811024" top="0.78740157499999996" bottom="0.78740157499999996" header="0.31496062000000002" footer="0.31496062000000002"/>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2E62D-9EED-41B3-823F-80BD722744CF}">
  <dimension ref="A1:AI92"/>
  <sheetViews>
    <sheetView showGridLines="0" topLeftCell="A7" workbookViewId="0">
      <selection activeCell="D16" sqref="D16"/>
    </sheetView>
  </sheetViews>
  <sheetFormatPr defaultRowHeight="14.4"/>
  <cols>
    <col min="1" max="2" width="4.44140625" style="13" customWidth="1"/>
    <col min="3" max="3" width="40.5546875" style="26" customWidth="1"/>
    <col min="4" max="6" width="12.5546875" style="26" customWidth="1"/>
    <col min="7" max="7" width="0.5546875" style="26" customWidth="1"/>
    <col min="8" max="10" width="12.5546875" style="26" customWidth="1"/>
    <col min="11" max="35" width="9.109375" style="26"/>
  </cols>
  <sheetData>
    <row r="1" spans="1:35" s="2" customFormat="1" ht="33.75" customHeight="1">
      <c r="A1" s="12"/>
      <c r="B1" s="12"/>
      <c r="C1" s="232" t="s">
        <v>2045</v>
      </c>
      <c r="D1" s="232"/>
      <c r="E1" s="232"/>
      <c r="F1" s="232"/>
      <c r="G1" s="232"/>
      <c r="H1" s="232"/>
      <c r="I1" s="232"/>
      <c r="J1" s="233"/>
      <c r="K1" s="14"/>
      <c r="L1" s="14"/>
      <c r="M1" s="14"/>
      <c r="N1" s="14"/>
      <c r="O1" s="14"/>
      <c r="P1" s="14"/>
      <c r="Q1" s="14"/>
      <c r="R1" s="14"/>
    </row>
    <row r="2" spans="1:35" s="8" customFormat="1" ht="11.25" customHeight="1">
      <c r="A2" s="8" t="s">
        <v>1684</v>
      </c>
      <c r="C2" s="9"/>
      <c r="D2" s="10"/>
      <c r="E2" s="10" t="s">
        <v>1836</v>
      </c>
      <c r="F2" s="10" t="s">
        <v>1837</v>
      </c>
      <c r="G2" s="10"/>
      <c r="H2" s="10"/>
      <c r="I2" s="10" t="s">
        <v>1836</v>
      </c>
      <c r="J2" s="10" t="s">
        <v>1837</v>
      </c>
    </row>
    <row r="3" spans="1:35" s="1" customFormat="1" ht="62.25" customHeight="1">
      <c r="A3" s="8">
        <v>3</v>
      </c>
      <c r="B3" s="8"/>
      <c r="C3" s="234" t="s">
        <v>1833</v>
      </c>
      <c r="D3" s="234"/>
      <c r="E3" s="234"/>
      <c r="F3" s="234"/>
      <c r="G3" s="234"/>
      <c r="H3" s="234"/>
      <c r="I3" s="234"/>
      <c r="J3" s="234"/>
      <c r="K3" s="16"/>
      <c r="L3" s="16"/>
      <c r="M3" s="16"/>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8"/>
      <c r="E4" s="18"/>
      <c r="F4" s="18"/>
      <c r="G4" s="18"/>
      <c r="H4" s="18"/>
      <c r="I4" s="18"/>
      <c r="J4" s="16"/>
      <c r="K4" s="16"/>
      <c r="L4" s="16"/>
      <c r="M4" s="16"/>
      <c r="N4" s="16"/>
      <c r="O4" s="16"/>
      <c r="P4" s="16"/>
      <c r="Q4" s="16"/>
      <c r="R4" s="16"/>
      <c r="S4" s="16"/>
      <c r="T4" s="16"/>
      <c r="U4" s="16"/>
      <c r="V4" s="16"/>
      <c r="W4" s="16"/>
      <c r="X4" s="16"/>
      <c r="Y4" s="16"/>
      <c r="Z4" s="16"/>
      <c r="AA4" s="16"/>
      <c r="AB4" s="16"/>
      <c r="AC4" s="16"/>
      <c r="AD4" s="16"/>
      <c r="AE4" s="16"/>
      <c r="AF4" s="16"/>
      <c r="AG4" s="16"/>
      <c r="AH4" s="16"/>
      <c r="AI4" s="16"/>
    </row>
    <row r="5" spans="1:35" s="1" customFormat="1" ht="28.5" customHeight="1" thickTop="1">
      <c r="A5" s="8"/>
      <c r="B5" s="8"/>
      <c r="C5" s="235" t="s">
        <v>1819</v>
      </c>
      <c r="D5" s="237" t="s">
        <v>1684</v>
      </c>
      <c r="E5" s="237"/>
      <c r="F5" s="237"/>
      <c r="G5" s="238"/>
      <c r="H5" s="237" t="s">
        <v>1831</v>
      </c>
      <c r="I5" s="237"/>
      <c r="J5" s="237"/>
      <c r="K5" s="16"/>
      <c r="L5" s="16"/>
      <c r="M5" s="16"/>
      <c r="N5" s="16"/>
      <c r="O5" s="16"/>
      <c r="P5" s="16"/>
      <c r="Q5" s="16"/>
      <c r="R5" s="16"/>
      <c r="S5" s="16"/>
      <c r="T5" s="16"/>
      <c r="U5" s="16"/>
      <c r="V5" s="16"/>
      <c r="W5" s="16"/>
      <c r="X5" s="16"/>
      <c r="Y5" s="16"/>
      <c r="Z5" s="16"/>
      <c r="AA5" s="16"/>
      <c r="AB5" s="16"/>
      <c r="AC5" s="16"/>
      <c r="AD5" s="16"/>
      <c r="AE5" s="16"/>
      <c r="AF5" s="16"/>
      <c r="AG5" s="16"/>
      <c r="AH5" s="16"/>
      <c r="AI5" s="16"/>
    </row>
    <row r="6" spans="1:35" s="1" customFormat="1" ht="28.5" customHeight="1">
      <c r="A6" s="8"/>
      <c r="B6" s="8"/>
      <c r="C6" s="236"/>
      <c r="D6" s="40" t="s">
        <v>342</v>
      </c>
      <c r="E6" s="40" t="s">
        <v>1687</v>
      </c>
      <c r="F6" s="40" t="s">
        <v>1688</v>
      </c>
      <c r="G6" s="239"/>
      <c r="H6" s="40" t="s">
        <v>342</v>
      </c>
      <c r="I6" s="40" t="s">
        <v>1687</v>
      </c>
      <c r="J6" s="40" t="s">
        <v>1688</v>
      </c>
      <c r="K6" s="16"/>
      <c r="L6" s="16"/>
      <c r="M6" s="16"/>
      <c r="N6" s="16"/>
      <c r="O6" s="16"/>
      <c r="P6" s="16"/>
      <c r="Q6" s="16"/>
      <c r="R6" s="16"/>
      <c r="S6" s="16"/>
      <c r="T6" s="16"/>
      <c r="U6" s="16"/>
      <c r="V6" s="16"/>
      <c r="W6" s="16"/>
      <c r="X6" s="16"/>
      <c r="Y6" s="16"/>
      <c r="Z6" s="16"/>
      <c r="AA6" s="16"/>
      <c r="AB6" s="16"/>
      <c r="AC6" s="16"/>
      <c r="AD6" s="16"/>
      <c r="AE6" s="16"/>
      <c r="AF6" s="16"/>
      <c r="AG6" s="16"/>
      <c r="AH6" s="16"/>
      <c r="AI6" s="16"/>
    </row>
    <row r="7" spans="1:35" s="1" customFormat="1" ht="19.5" customHeight="1">
      <c r="A7" s="8" t="s">
        <v>1835</v>
      </c>
      <c r="B7" s="8"/>
      <c r="C7" s="21" t="s">
        <v>342</v>
      </c>
      <c r="D7" s="22"/>
      <c r="E7" s="22"/>
      <c r="F7" s="22"/>
      <c r="G7" s="22"/>
      <c r="H7" s="22"/>
      <c r="I7" s="38"/>
      <c r="J7" s="38"/>
      <c r="K7" s="16"/>
      <c r="L7" s="16"/>
      <c r="M7" s="16"/>
      <c r="N7" s="16"/>
      <c r="O7" s="16"/>
      <c r="P7" s="16"/>
      <c r="Q7" s="16"/>
      <c r="R7" s="16"/>
      <c r="S7" s="16"/>
      <c r="T7" s="16"/>
      <c r="U7" s="16"/>
      <c r="V7" s="16"/>
      <c r="W7" s="16"/>
      <c r="X7" s="16"/>
      <c r="Y7" s="16"/>
      <c r="Z7" s="16"/>
      <c r="AA7" s="16"/>
      <c r="AB7" s="16"/>
      <c r="AC7" s="16"/>
      <c r="AD7" s="16"/>
      <c r="AE7" s="16"/>
      <c r="AF7" s="16"/>
      <c r="AG7" s="16"/>
      <c r="AH7" s="16"/>
      <c r="AI7" s="16"/>
    </row>
    <row r="8" spans="1:35" s="1" customFormat="1" ht="19.5" customHeight="1">
      <c r="A8" s="8" t="s">
        <v>1835</v>
      </c>
      <c r="B8" s="8"/>
      <c r="C8" s="24" t="s">
        <v>342</v>
      </c>
      <c r="D8" s="36">
        <f>SUM(E8:F8)</f>
        <v>883</v>
      </c>
      <c r="E8" s="36">
        <f>IFERROR(VLOOKUP($A8&amp;E$2,'Parte I_'!$1:$1048576,2,0),"-")</f>
        <v>504</v>
      </c>
      <c r="F8" s="36">
        <f>IFERROR(VLOOKUP($A8&amp;F$2,'Parte I_'!$1:$1048576,2,0),"-")</f>
        <v>379</v>
      </c>
      <c r="G8" s="36"/>
      <c r="H8" s="36">
        <f>SUM(I8:J8)</f>
        <v>99.999997019767761</v>
      </c>
      <c r="I8" s="37">
        <f>IFERROR(VLOOKUP($A8&amp;I$2,'Parte I_'!$1:$1048576,3,0)*100,"-")</f>
        <v>57.0781409740448</v>
      </c>
      <c r="J8" s="37">
        <f>IFERROR(VLOOKUP($A8&amp;J$2,'Parte I_'!$1:$1048576,3,0)*100,"-")</f>
        <v>42.921856045722961</v>
      </c>
      <c r="K8" s="16"/>
      <c r="L8" s="16"/>
      <c r="M8" s="16"/>
      <c r="N8" s="16"/>
      <c r="O8" s="16"/>
      <c r="P8" s="16"/>
      <c r="Q8" s="16"/>
      <c r="R8" s="16"/>
      <c r="S8" s="16"/>
      <c r="T8" s="16"/>
      <c r="U8" s="16"/>
      <c r="V8" s="16"/>
      <c r="W8" s="16"/>
      <c r="X8" s="16"/>
      <c r="Y8" s="16"/>
      <c r="Z8" s="16"/>
      <c r="AA8" s="16"/>
      <c r="AB8" s="16"/>
      <c r="AC8" s="16"/>
      <c r="AD8" s="16"/>
      <c r="AE8" s="16"/>
      <c r="AF8" s="16"/>
      <c r="AG8" s="16"/>
      <c r="AH8" s="16"/>
      <c r="AI8" s="16"/>
    </row>
    <row r="9" spans="1:35" s="1" customFormat="1" ht="19.5" customHeight="1">
      <c r="A9" s="8" t="s">
        <v>1832</v>
      </c>
      <c r="B9" s="8"/>
      <c r="C9" s="21" t="s">
        <v>10</v>
      </c>
      <c r="D9" s="22"/>
      <c r="E9" s="22"/>
      <c r="F9" s="22"/>
      <c r="G9" s="22"/>
      <c r="H9" s="22"/>
      <c r="I9" s="38"/>
      <c r="J9" s="38"/>
      <c r="K9" s="16"/>
      <c r="L9" s="16"/>
      <c r="M9" s="16"/>
      <c r="N9" s="16"/>
      <c r="O9" s="16"/>
      <c r="P9" s="16"/>
      <c r="Q9" s="16"/>
      <c r="R9" s="16"/>
      <c r="S9" s="16"/>
      <c r="T9" s="16"/>
      <c r="U9" s="16"/>
      <c r="V9" s="16"/>
      <c r="W9" s="16"/>
      <c r="X9" s="16"/>
      <c r="Y9" s="16"/>
      <c r="Z9" s="16"/>
      <c r="AA9" s="16"/>
      <c r="AB9" s="16"/>
      <c r="AC9" s="16"/>
      <c r="AD9" s="16"/>
      <c r="AE9" s="16"/>
      <c r="AF9" s="16"/>
      <c r="AG9" s="16"/>
      <c r="AH9" s="16"/>
      <c r="AI9" s="16"/>
    </row>
    <row r="10" spans="1:35">
      <c r="A10" s="8" t="s">
        <v>718</v>
      </c>
      <c r="B10" s="8"/>
      <c r="C10" s="24" t="s">
        <v>1834</v>
      </c>
      <c r="D10" s="36">
        <f>IFERROR(VLOOKUP($A10&amp;D$2,'Parte I_'!$1:$1048576,2,0),"-")</f>
        <v>301</v>
      </c>
      <c r="E10" s="36">
        <f>IFERROR(VLOOKUP($A10&amp;E$2,'Parte I_'!$1:$1048576,2,0),"-")</f>
        <v>173</v>
      </c>
      <c r="F10" s="36">
        <f>IFERROR(VLOOKUP($A10&amp;F$2,'Parte I_'!$1:$1048576,2,0),"-")</f>
        <v>128</v>
      </c>
      <c r="G10" s="36"/>
      <c r="H10" s="37">
        <f>IFERROR(VLOOKUP($A10&amp;H$2,'Parte I_'!$1:$1048576,3,0)*100,"-")</f>
        <v>34.088334441184998</v>
      </c>
      <c r="I10" s="37">
        <f>IFERROR(VLOOKUP($A10&amp;I$2,'Parte I_'!$1:$1048576,3,0)*100,"-")</f>
        <v>34.32539701461792</v>
      </c>
      <c r="J10" s="37">
        <f>IFERROR(VLOOKUP($A10&amp;J$2,'Parte I_'!$1:$1048576,3,0)*100,"-")</f>
        <v>33.773088455200195</v>
      </c>
    </row>
    <row r="11" spans="1:35">
      <c r="A11" s="8" t="s">
        <v>717</v>
      </c>
      <c r="B11" s="8"/>
      <c r="C11" s="24" t="s">
        <v>339</v>
      </c>
      <c r="D11" s="36">
        <f>IFERROR(VLOOKUP($A11&amp;D$2,'Parte I_'!$1:$1048576,2,0),"-")</f>
        <v>341</v>
      </c>
      <c r="E11" s="36">
        <f>IFERROR(VLOOKUP($A11&amp;E$2,'Parte I_'!$1:$1048576,2,0),"-")</f>
        <v>186</v>
      </c>
      <c r="F11" s="36">
        <f>IFERROR(VLOOKUP($A11&amp;F$2,'Parte I_'!$1:$1048576,2,0),"-")</f>
        <v>155</v>
      </c>
      <c r="G11" s="36"/>
      <c r="H11" s="37">
        <f>IFERROR(VLOOKUP($A11&amp;H$2,'Parte I_'!$1:$1048576,3,0)*100,"-")</f>
        <v>38.61834704875946</v>
      </c>
      <c r="I11" s="37">
        <f>IFERROR(VLOOKUP($A11&amp;I$2,'Parte I_'!$1:$1048576,3,0)*100,"-")</f>
        <v>36.9047611951828</v>
      </c>
      <c r="J11" s="37">
        <f>IFERROR(VLOOKUP($A11&amp;J$2,'Parte I_'!$1:$1048576,3,0)*100,"-")</f>
        <v>40.897098183631897</v>
      </c>
    </row>
    <row r="12" spans="1:35">
      <c r="A12" s="8" t="s">
        <v>716</v>
      </c>
      <c r="B12" s="8"/>
      <c r="C12" s="24" t="s">
        <v>340</v>
      </c>
      <c r="D12" s="36">
        <f>IFERROR(VLOOKUP($A12&amp;D$2,'Parte I_'!$1:$1048576,2,0),"-")</f>
        <v>241</v>
      </c>
      <c r="E12" s="36">
        <f>IFERROR(VLOOKUP($A12&amp;E$2,'Parte I_'!$1:$1048576,2,0),"-")</f>
        <v>145</v>
      </c>
      <c r="F12" s="36">
        <f>IFERROR(VLOOKUP($A12&amp;F$2,'Parte I_'!$1:$1048576,2,0),"-")</f>
        <v>96</v>
      </c>
      <c r="G12" s="36"/>
      <c r="H12" s="37">
        <f>IFERROR(VLOOKUP($A12&amp;H$2,'Parte I_'!$1:$1048576,3,0)*100,"-")</f>
        <v>27.293318510055542</v>
      </c>
      <c r="I12" s="37">
        <f>IFERROR(VLOOKUP($A12&amp;I$2,'Parte I_'!$1:$1048576,3,0)*100,"-")</f>
        <v>28.76984179019928</v>
      </c>
      <c r="J12" s="37">
        <f>IFERROR(VLOOKUP($A12&amp;J$2,'Parte I_'!$1:$1048576,3,0)*100,"-")</f>
        <v>25.329816341400146</v>
      </c>
    </row>
    <row r="13" spans="1:35">
      <c r="A13" s="8"/>
      <c r="B13" s="8"/>
      <c r="C13" s="21" t="s">
        <v>1813</v>
      </c>
      <c r="D13" s="22"/>
      <c r="E13" s="22"/>
      <c r="F13" s="22"/>
      <c r="G13" s="22"/>
      <c r="H13" s="22"/>
      <c r="I13" s="38"/>
      <c r="J13" s="38"/>
    </row>
    <row r="14" spans="1:35">
      <c r="A14" s="8" t="s">
        <v>408</v>
      </c>
      <c r="B14" s="8"/>
      <c r="C14" s="24" t="s">
        <v>1816</v>
      </c>
      <c r="D14" s="36">
        <f>IFERROR(VLOOKUP($A14&amp;D$2,'Parte I_'!$1:$1048576,2,0),"-")</f>
        <v>1</v>
      </c>
      <c r="E14" s="36">
        <f>IFERROR(VLOOKUP($A14&amp;E$2,'Parte I_'!$1:$1048576,2,0),"-")</f>
        <v>1</v>
      </c>
      <c r="F14" s="36">
        <f>IFERROR(VLOOKUP($A14&amp;F$2,'Parte I_'!$1:$1048576,2,0),"-")</f>
        <v>0</v>
      </c>
      <c r="G14" s="36"/>
      <c r="H14" s="37">
        <f>IFERROR(VLOOKUP($A14&amp;H$2,'Parte I_'!$1:$1048576,3,0)*100,"-")</f>
        <v>0.11325028026476502</v>
      </c>
      <c r="I14" s="37">
        <f>IFERROR(VLOOKUP($A14&amp;I$2,'Parte I_'!$1:$1048576,3,0)*100,"-")</f>
        <v>0.19841270986944437</v>
      </c>
      <c r="J14" s="37">
        <f>IFERROR(VLOOKUP($A14&amp;J$2,'Parte I_'!$1:$1048576,3,0)*100,"-")</f>
        <v>0</v>
      </c>
    </row>
    <row r="15" spans="1:35">
      <c r="A15" s="8" t="s">
        <v>409</v>
      </c>
      <c r="B15" s="8"/>
      <c r="C15" s="24" t="s">
        <v>1814</v>
      </c>
      <c r="D15" s="36">
        <f>IFERROR(VLOOKUP($A15&amp;D$2,'Parte I_'!$1:$1048576,2,0),"-")</f>
        <v>406</v>
      </c>
      <c r="E15" s="36">
        <f>IFERROR(VLOOKUP($A15&amp;E$2,'Parte I_'!$1:$1048576,2,0),"-")</f>
        <v>228</v>
      </c>
      <c r="F15" s="36">
        <f>IFERROR(VLOOKUP($A15&amp;F$2,'Parte I_'!$1:$1048576,2,0),"-")</f>
        <v>178</v>
      </c>
      <c r="G15" s="36"/>
      <c r="H15" s="37">
        <f>IFERROR(VLOOKUP($A15&amp;H$2,'Parte I_'!$1:$1048576,3,0)*100,"-")</f>
        <v>45.979616045951843</v>
      </c>
      <c r="I15" s="37">
        <f>IFERROR(VLOOKUP($A15&amp;I$2,'Parte I_'!$1:$1048576,3,0)*100,"-")</f>
        <v>45.23809552192688</v>
      </c>
      <c r="J15" s="37">
        <f>IFERROR(VLOOKUP($A15&amp;J$2,'Parte I_'!$1:$1048576,3,0)*100,"-")</f>
        <v>46.965700387954712</v>
      </c>
    </row>
    <row r="16" spans="1:35">
      <c r="A16" s="8" t="s">
        <v>410</v>
      </c>
      <c r="B16" s="8"/>
      <c r="C16" s="24" t="s">
        <v>1815</v>
      </c>
      <c r="D16" s="36">
        <f>IFERROR(VLOOKUP($A16&amp;D$2,'Parte I_'!$1:$1048576,2,0),"-")</f>
        <v>291</v>
      </c>
      <c r="E16" s="36">
        <f>IFERROR(VLOOKUP($A16&amp;E$2,'Parte I_'!$1:$1048576,2,0),"-")</f>
        <v>166</v>
      </c>
      <c r="F16" s="36">
        <f>IFERROR(VLOOKUP($A16&amp;F$2,'Parte I_'!$1:$1048576,2,0),"-")</f>
        <v>125</v>
      </c>
      <c r="G16" s="36"/>
      <c r="H16" s="37">
        <f>IFERROR(VLOOKUP($A16&amp;H$2,'Parte I_'!$1:$1048576,3,0)*100,"-")</f>
        <v>32.955831289291382</v>
      </c>
      <c r="I16" s="37">
        <f>IFERROR(VLOOKUP($A16&amp;I$2,'Parte I_'!$1:$1048576,3,0)*100,"-")</f>
        <v>32.9365074634552</v>
      </c>
      <c r="J16" s="37">
        <f>IFERROR(VLOOKUP($A16&amp;J$2,'Parte I_'!$1:$1048576,3,0)*100,"-")</f>
        <v>32.981529831886292</v>
      </c>
    </row>
    <row r="17" spans="1:10">
      <c r="A17" s="8" t="s">
        <v>411</v>
      </c>
      <c r="B17" s="8"/>
      <c r="C17" s="24" t="s">
        <v>1817</v>
      </c>
      <c r="D17" s="36">
        <f>IFERROR(VLOOKUP($A17&amp;D$2,'Parte I_'!$1:$1048576,2,0),"-")</f>
        <v>150</v>
      </c>
      <c r="E17" s="36">
        <f>IFERROR(VLOOKUP($A17&amp;E$2,'Parte I_'!$1:$1048576,2,0),"-")</f>
        <v>85</v>
      </c>
      <c r="F17" s="36">
        <f>IFERROR(VLOOKUP($A17&amp;F$2,'Parte I_'!$1:$1048576,2,0),"-")</f>
        <v>65</v>
      </c>
      <c r="G17" s="36"/>
      <c r="H17" s="37">
        <f>IFERROR(VLOOKUP($A17&amp;H$2,'Parte I_'!$1:$1048576,3,0)*100,"-")</f>
        <v>16.987542808055878</v>
      </c>
      <c r="I17" s="37">
        <f>IFERROR(VLOOKUP($A17&amp;I$2,'Parte I_'!$1:$1048576,3,0)*100,"-")</f>
        <v>16.86507910490036</v>
      </c>
      <c r="J17" s="37">
        <f>IFERROR(VLOOKUP($A17&amp;J$2,'Parte I_'!$1:$1048576,3,0)*100,"-")</f>
        <v>17.150396108627319</v>
      </c>
    </row>
    <row r="18" spans="1:10">
      <c r="A18" s="8" t="s">
        <v>412</v>
      </c>
      <c r="B18" s="8"/>
      <c r="C18" s="24" t="s">
        <v>1818</v>
      </c>
      <c r="D18" s="36">
        <f>IFERROR(VLOOKUP($A18&amp;D$2,'Parte I_'!$1:$1048576,2,0),"-")</f>
        <v>35</v>
      </c>
      <c r="E18" s="36">
        <f>IFERROR(VLOOKUP($A18&amp;E$2,'Parte I_'!$1:$1048576,2,0),"-")</f>
        <v>24</v>
      </c>
      <c r="F18" s="36">
        <f>IFERROR(VLOOKUP($A18&amp;F$2,'Parte I_'!$1:$1048576,2,0),"-")</f>
        <v>11</v>
      </c>
      <c r="G18" s="36"/>
      <c r="H18" s="37">
        <f>IFERROR(VLOOKUP($A18&amp;H$2,'Parte I_'!$1:$1048576,3,0)*100,"-")</f>
        <v>3.9637599140405655</v>
      </c>
      <c r="I18" s="37">
        <f>IFERROR(VLOOKUP($A18&amp;I$2,'Parte I_'!$1:$1048576,3,0)*100,"-")</f>
        <v>4.76190485060215</v>
      </c>
      <c r="J18" s="37">
        <f>IFERROR(VLOOKUP($A18&amp;J$2,'Parte I_'!$1:$1048576,3,0)*100,"-")</f>
        <v>2.9023746028542519</v>
      </c>
    </row>
    <row r="19" spans="1:10">
      <c r="A19" s="8"/>
      <c r="B19" s="8"/>
      <c r="C19" s="21" t="s">
        <v>265</v>
      </c>
      <c r="D19" s="22"/>
      <c r="E19" s="22"/>
      <c r="F19" s="22"/>
      <c r="G19" s="22"/>
      <c r="H19" s="22"/>
      <c r="I19" s="38"/>
      <c r="J19" s="38"/>
    </row>
    <row r="20" spans="1:10">
      <c r="A20" s="8" t="s">
        <v>12795</v>
      </c>
      <c r="B20" s="8"/>
      <c r="C20" s="24" t="s">
        <v>1820</v>
      </c>
      <c r="D20" s="36">
        <f>IFERROR(VLOOKUP($A20&amp;D$2,'Parte I_'!$1:$1048576,2,0),"-")</f>
        <v>716</v>
      </c>
      <c r="E20" s="36">
        <f>IFERROR(VLOOKUP($A20&amp;E$2,'Parte I_'!$1:$1048576,2,0),"-")</f>
        <v>414</v>
      </c>
      <c r="F20" s="36">
        <f>IFERROR(VLOOKUP($A20&amp;F$2,'Parte I_'!$1:$1048576,2,0),"-")</f>
        <v>302</v>
      </c>
      <c r="G20" s="36"/>
      <c r="H20" s="37">
        <f>IFERROR(VLOOKUP($A20&amp;H$2,'Parte I_'!$1:$1048576,3,0)*100,"-")</f>
        <v>81.087201833724976</v>
      </c>
      <c r="I20" s="37">
        <f>IFERROR(VLOOKUP($A20&amp;I$2,'Parte I_'!$1:$1048576,3,0)*100,"-")</f>
        <v>82.142859697341919</v>
      </c>
      <c r="J20" s="37">
        <f>IFERROR(VLOOKUP($A20&amp;J$2,'Parte I_'!$1:$1048576,3,0)*100,"-")</f>
        <v>79.683375358581543</v>
      </c>
    </row>
    <row r="21" spans="1:10">
      <c r="A21" s="8" t="s">
        <v>1854</v>
      </c>
      <c r="B21" s="8"/>
      <c r="C21" s="24" t="s">
        <v>1821</v>
      </c>
      <c r="D21" s="36">
        <f>IFERROR(VLOOKUP($A21&amp;D$2,'Parte I_'!$1:$1048576,2,0),"-")</f>
        <v>246</v>
      </c>
      <c r="E21" s="36">
        <f>IFERROR(VLOOKUP($A21&amp;E$2,'Parte I_'!$1:$1048576,2,0),"-")</f>
        <v>153</v>
      </c>
      <c r="F21" s="36">
        <f>IFERROR(VLOOKUP($A21&amp;F$2,'Parte I_'!$1:$1048576,2,0),"-")</f>
        <v>93</v>
      </c>
      <c r="G21" s="36"/>
      <c r="H21" s="37">
        <f>IFERROR(VLOOKUP($A21&amp;H$2,'Parte I_'!$1:$1048576,3,0)*100,"-")</f>
        <v>27.85956859588623</v>
      </c>
      <c r="I21" s="37">
        <f>IFERROR(VLOOKUP($A21&amp;I$2,'Parte I_'!$1:$1048576,3,0)*100,"-")</f>
        <v>30.35714328289032</v>
      </c>
      <c r="J21" s="37">
        <f>IFERROR(VLOOKUP($A21&amp;J$2,'Parte I_'!$1:$1048576,3,0)*100,"-")</f>
        <v>24.538259208202362</v>
      </c>
    </row>
    <row r="22" spans="1:10">
      <c r="A22" s="8" t="s">
        <v>12797</v>
      </c>
      <c r="B22" s="8"/>
      <c r="C22" s="24" t="s">
        <v>1822</v>
      </c>
      <c r="D22" s="36">
        <f>IFERROR(VLOOKUP($A22&amp;D$2,'Parte I_'!$1:$1048576,2,0),"-")</f>
        <v>327</v>
      </c>
      <c r="E22" s="36">
        <f>IFERROR(VLOOKUP($A22&amp;E$2,'Parte I_'!$1:$1048576,2,0),"-")</f>
        <v>172</v>
      </c>
      <c r="F22" s="36">
        <f>IFERROR(VLOOKUP($A22&amp;F$2,'Parte I_'!$1:$1048576,2,0),"-")</f>
        <v>155</v>
      </c>
      <c r="G22" s="36"/>
      <c r="H22" s="37">
        <f>IFERROR(VLOOKUP($A22&amp;H$2,'Parte I_'!$1:$1048576,3,0)*100,"-")</f>
        <v>37.032842636108398</v>
      </c>
      <c r="I22" s="37">
        <f>IFERROR(VLOOKUP($A22&amp;I$2,'Parte I_'!$1:$1048576,3,0)*100,"-")</f>
        <v>34.1269850730896</v>
      </c>
      <c r="J22" s="37">
        <f>IFERROR(VLOOKUP($A22&amp;J$2,'Parte I_'!$1:$1048576,3,0)*100,"-")</f>
        <v>40.897098183631897</v>
      </c>
    </row>
    <row r="23" spans="1:10" ht="15" thickBot="1">
      <c r="A23" s="8" t="s">
        <v>12796</v>
      </c>
      <c r="B23" s="8"/>
      <c r="C23" s="24" t="s">
        <v>1823</v>
      </c>
      <c r="D23" s="36">
        <f>IFERROR(VLOOKUP($A23&amp;D$2,'Parte I_'!$1:$1048576,2,0),"-")</f>
        <v>289</v>
      </c>
      <c r="E23" s="36">
        <f>IFERROR(VLOOKUP($A23&amp;E$2,'Parte I_'!$1:$1048576,2,0),"-")</f>
        <v>172</v>
      </c>
      <c r="F23" s="36">
        <f>IFERROR(VLOOKUP($A23&amp;F$2,'Parte I_'!$1:$1048576,2,0),"-")</f>
        <v>117</v>
      </c>
      <c r="G23" s="36"/>
      <c r="H23" s="37">
        <f>IFERROR(VLOOKUP($A23&amp;H$2,'Parte I_'!$1:$1048576,3,0)*100,"-")</f>
        <v>32.729330658912659</v>
      </c>
      <c r="I23" s="37">
        <f>IFERROR(VLOOKUP($A23&amp;I$2,'Parte I_'!$1:$1048576,3,0)*100,"-")</f>
        <v>34.1269850730896</v>
      </c>
      <c r="J23" s="37">
        <f>IFERROR(VLOOKUP($A23&amp;J$2,'Parte I_'!$1:$1048576,3,0)*100,"-")</f>
        <v>30.870711803436279</v>
      </c>
    </row>
    <row r="24" spans="1:10" ht="15" thickTop="1">
      <c r="A24" s="8"/>
      <c r="B24" s="8"/>
      <c r="C24" s="32" t="s">
        <v>355</v>
      </c>
      <c r="D24" s="33"/>
      <c r="E24" s="33"/>
      <c r="F24" s="33"/>
      <c r="G24" s="33"/>
      <c r="H24" s="33"/>
      <c r="I24" s="33"/>
      <c r="J24" s="33"/>
    </row>
    <row r="25" spans="1:10">
      <c r="A25" s="8"/>
      <c r="B25" s="8"/>
      <c r="C25" s="34" t="s">
        <v>354</v>
      </c>
    </row>
    <row r="26" spans="1:10">
      <c r="A26" s="8"/>
      <c r="B26" s="8"/>
      <c r="C26" s="79" t="s">
        <v>1811</v>
      </c>
    </row>
    <row r="27" spans="1:10">
      <c r="A27" s="8"/>
      <c r="B27" s="8"/>
    </row>
    <row r="28" spans="1:10">
      <c r="A28" s="8"/>
      <c r="B28" s="8"/>
    </row>
    <row r="29" spans="1:10">
      <c r="A29" s="8"/>
      <c r="B29" s="8"/>
    </row>
    <row r="30" spans="1:10">
      <c r="A30" s="8"/>
      <c r="B30" s="8"/>
    </row>
    <row r="31" spans="1:10">
      <c r="A31" s="8"/>
      <c r="B31" s="8"/>
    </row>
    <row r="32" spans="1:10">
      <c r="A32" s="8"/>
      <c r="B32" s="8"/>
    </row>
    <row r="33" spans="1:2">
      <c r="A33" s="8"/>
      <c r="B33" s="8"/>
    </row>
    <row r="34" spans="1:2">
      <c r="A34" s="8"/>
      <c r="B34" s="8"/>
    </row>
    <row r="35" spans="1:2">
      <c r="A35" s="8"/>
      <c r="B35" s="8"/>
    </row>
    <row r="36" spans="1:2">
      <c r="A36" s="8"/>
      <c r="B36" s="8"/>
    </row>
    <row r="37" spans="1:2">
      <c r="A37" s="8"/>
      <c r="B37" s="8"/>
    </row>
    <row r="38" spans="1:2">
      <c r="A38" s="8"/>
      <c r="B38" s="8"/>
    </row>
    <row r="39" spans="1:2">
      <c r="A39" s="8"/>
      <c r="B39" s="8"/>
    </row>
    <row r="40" spans="1:2">
      <c r="A40" s="8"/>
      <c r="B40" s="8"/>
    </row>
    <row r="41" spans="1:2">
      <c r="A41" s="8"/>
      <c r="B41" s="8"/>
    </row>
    <row r="42" spans="1:2">
      <c r="A42" s="8"/>
      <c r="B42" s="8"/>
    </row>
    <row r="43" spans="1:2">
      <c r="A43" s="8"/>
      <c r="B43" s="8"/>
    </row>
    <row r="44" spans="1:2">
      <c r="A44" s="8"/>
      <c r="B44" s="8"/>
    </row>
    <row r="45" spans="1:2">
      <c r="A45" s="8"/>
      <c r="B45" s="8"/>
    </row>
    <row r="46" spans="1:2">
      <c r="A46" s="8"/>
      <c r="B46" s="8"/>
    </row>
    <row r="47" spans="1:2">
      <c r="A47" s="8"/>
      <c r="B47" s="8"/>
    </row>
    <row r="48" spans="1:2">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sheetData>
  <mergeCells count="6">
    <mergeCell ref="C1:J1"/>
    <mergeCell ref="C3:J3"/>
    <mergeCell ref="G5:G6"/>
    <mergeCell ref="D5:F5"/>
    <mergeCell ref="H5:J5"/>
    <mergeCell ref="C5:C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38EB6-988C-4D8F-A027-8FF993527A08}">
  <dimension ref="A1:AI86"/>
  <sheetViews>
    <sheetView showGridLines="0" topLeftCell="A4" workbookViewId="0">
      <selection activeCell="B10" sqref="B10"/>
    </sheetView>
  </sheetViews>
  <sheetFormatPr defaultRowHeight="14.4"/>
  <cols>
    <col min="1" max="2" width="4.44140625" style="13" customWidth="1"/>
    <col min="3" max="3" width="40.5546875" style="26" customWidth="1"/>
    <col min="4" max="6" width="10.88671875" style="26" customWidth="1"/>
    <col min="7" max="7" width="0.5546875" style="26" customWidth="1"/>
    <col min="8" max="10" width="11.6640625" style="26" customWidth="1"/>
    <col min="11" max="35" width="9.109375" style="26"/>
  </cols>
  <sheetData>
    <row r="1" spans="1:35" s="2" customFormat="1" ht="33.75" customHeight="1">
      <c r="A1" s="12"/>
      <c r="B1" s="12"/>
      <c r="C1" s="232" t="s">
        <v>2045</v>
      </c>
      <c r="D1" s="232"/>
      <c r="E1" s="232"/>
      <c r="F1" s="232"/>
      <c r="G1" s="232"/>
      <c r="H1" s="232"/>
      <c r="I1" s="232"/>
      <c r="J1" s="233"/>
      <c r="K1" s="14"/>
      <c r="L1" s="14"/>
      <c r="M1" s="14"/>
      <c r="N1" s="14"/>
      <c r="O1" s="14"/>
      <c r="P1" s="14"/>
      <c r="Q1" s="14"/>
      <c r="R1" s="14"/>
    </row>
    <row r="2" spans="1:35" s="8" customFormat="1" ht="11.25" customHeight="1">
      <c r="A2" s="8" t="s">
        <v>1684</v>
      </c>
      <c r="C2" s="9"/>
      <c r="D2" s="10" t="s">
        <v>1863</v>
      </c>
      <c r="E2" s="10" t="s">
        <v>1864</v>
      </c>
      <c r="F2" s="10" t="s">
        <v>1865</v>
      </c>
      <c r="G2" s="10"/>
      <c r="H2" s="10" t="s">
        <v>1863</v>
      </c>
      <c r="I2" s="10" t="s">
        <v>1864</v>
      </c>
      <c r="J2" s="10" t="s">
        <v>1865</v>
      </c>
    </row>
    <row r="3" spans="1:35" s="1" customFormat="1" ht="51" customHeight="1">
      <c r="A3" s="8">
        <v>3</v>
      </c>
      <c r="B3" s="8"/>
      <c r="C3" s="234" t="s">
        <v>61</v>
      </c>
      <c r="D3" s="234"/>
      <c r="E3" s="234"/>
      <c r="F3" s="234"/>
      <c r="G3" s="234"/>
      <c r="H3" s="234"/>
      <c r="I3" s="234"/>
      <c r="J3" s="234"/>
      <c r="K3" s="16"/>
      <c r="L3" s="16"/>
      <c r="M3" s="16"/>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8"/>
      <c r="E4" s="18"/>
      <c r="F4" s="18"/>
      <c r="G4" s="18"/>
      <c r="H4" s="18"/>
      <c r="I4" s="18"/>
      <c r="J4" s="16"/>
      <c r="K4" s="16"/>
      <c r="L4" s="16"/>
      <c r="M4" s="16"/>
      <c r="N4" s="16"/>
      <c r="O4" s="16"/>
      <c r="P4" s="16"/>
      <c r="Q4" s="16"/>
      <c r="R4" s="16"/>
      <c r="S4" s="16"/>
      <c r="T4" s="16"/>
      <c r="U4" s="16"/>
      <c r="V4" s="16"/>
      <c r="W4" s="16"/>
      <c r="X4" s="16"/>
      <c r="Y4" s="16"/>
      <c r="Z4" s="16"/>
      <c r="AA4" s="16"/>
      <c r="AB4" s="16"/>
      <c r="AC4" s="16"/>
      <c r="AD4" s="16"/>
      <c r="AE4" s="16"/>
      <c r="AF4" s="16"/>
      <c r="AG4" s="16"/>
      <c r="AH4" s="16"/>
      <c r="AI4" s="16"/>
    </row>
    <row r="5" spans="1:35" s="1" customFormat="1" ht="28.5" customHeight="1" thickTop="1">
      <c r="A5" s="8"/>
      <c r="B5" s="8"/>
      <c r="C5" s="235" t="s">
        <v>1819</v>
      </c>
      <c r="D5" s="237" t="s">
        <v>1860</v>
      </c>
      <c r="E5" s="237"/>
      <c r="F5" s="237"/>
      <c r="G5" s="238"/>
      <c r="H5" s="237" t="s">
        <v>1861</v>
      </c>
      <c r="I5" s="237"/>
      <c r="J5" s="237"/>
      <c r="K5" s="16"/>
      <c r="L5" s="16"/>
      <c r="M5" s="16"/>
      <c r="N5" s="16"/>
      <c r="O5" s="16"/>
      <c r="P5" s="16"/>
      <c r="Q5" s="16"/>
      <c r="R5" s="16"/>
      <c r="S5" s="16"/>
      <c r="T5" s="16"/>
      <c r="U5" s="16"/>
      <c r="V5" s="16"/>
      <c r="W5" s="16"/>
      <c r="X5" s="16"/>
      <c r="Y5" s="16"/>
      <c r="Z5" s="16"/>
      <c r="AA5" s="16"/>
      <c r="AB5" s="16"/>
      <c r="AC5" s="16"/>
      <c r="AD5" s="16"/>
      <c r="AE5" s="16"/>
      <c r="AF5" s="16"/>
      <c r="AG5" s="16"/>
      <c r="AH5" s="16"/>
      <c r="AI5" s="16"/>
    </row>
    <row r="6" spans="1:35" s="1" customFormat="1" ht="28.5" customHeight="1">
      <c r="A6" s="8"/>
      <c r="B6" s="8"/>
      <c r="C6" s="236"/>
      <c r="D6" s="40" t="s">
        <v>1857</v>
      </c>
      <c r="E6" s="40" t="s">
        <v>1858</v>
      </c>
      <c r="F6" s="40" t="s">
        <v>1859</v>
      </c>
      <c r="G6" s="239"/>
      <c r="H6" s="40" t="s">
        <v>1857</v>
      </c>
      <c r="I6" s="40" t="s">
        <v>1858</v>
      </c>
      <c r="J6" s="40" t="s">
        <v>1859</v>
      </c>
      <c r="K6" s="16"/>
      <c r="L6" s="16"/>
      <c r="M6" s="16"/>
      <c r="N6" s="16"/>
      <c r="O6" s="16"/>
      <c r="P6" s="16"/>
      <c r="Q6" s="16"/>
      <c r="R6" s="16"/>
      <c r="S6" s="16"/>
      <c r="T6" s="16"/>
      <c r="U6" s="16"/>
      <c r="V6" s="16"/>
      <c r="W6" s="16"/>
      <c r="X6" s="16"/>
      <c r="Y6" s="16"/>
      <c r="Z6" s="16"/>
      <c r="AA6" s="16"/>
      <c r="AB6" s="16"/>
      <c r="AC6" s="16"/>
      <c r="AD6" s="16"/>
      <c r="AE6" s="16"/>
      <c r="AF6" s="16"/>
      <c r="AG6" s="16"/>
      <c r="AH6" s="16"/>
      <c r="AI6" s="16"/>
    </row>
    <row r="7" spans="1:35" s="1" customFormat="1" ht="19.5" customHeight="1">
      <c r="A7" s="8"/>
      <c r="B7" s="8"/>
      <c r="C7" s="21" t="s">
        <v>342</v>
      </c>
      <c r="D7" s="22"/>
      <c r="E7" s="22"/>
      <c r="F7" s="22"/>
      <c r="G7" s="22"/>
      <c r="H7" s="22"/>
      <c r="I7" s="38"/>
      <c r="J7" s="38"/>
      <c r="K7" s="16"/>
      <c r="L7" s="16"/>
      <c r="M7" s="16"/>
      <c r="N7" s="16"/>
      <c r="O7" s="16"/>
      <c r="P7" s="16"/>
      <c r="Q7" s="16"/>
      <c r="R7" s="16"/>
      <c r="S7" s="16"/>
      <c r="T7" s="16"/>
      <c r="U7" s="16"/>
      <c r="V7" s="16"/>
      <c r="W7" s="16"/>
      <c r="X7" s="16"/>
      <c r="Y7" s="16"/>
      <c r="Z7" s="16"/>
      <c r="AA7" s="16"/>
      <c r="AB7" s="16"/>
      <c r="AC7" s="16"/>
      <c r="AD7" s="16"/>
      <c r="AE7" s="16"/>
      <c r="AF7" s="16"/>
      <c r="AG7" s="16"/>
      <c r="AH7" s="16"/>
      <c r="AI7" s="16"/>
    </row>
    <row r="8" spans="1:35" s="1" customFormat="1" ht="19.5" customHeight="1">
      <c r="A8" s="8" t="s">
        <v>1862</v>
      </c>
      <c r="B8" s="8"/>
      <c r="C8" s="24" t="s">
        <v>342</v>
      </c>
      <c r="D8" s="36">
        <f>IFERROR(VLOOKUP($A8&amp;D$2&amp;$B8,'Parte I_'!$1:$1048576,2,0),"-")</f>
        <v>340</v>
      </c>
      <c r="E8" s="36">
        <f>IFERROR(VLOOKUP($A8&amp;E$2&amp;$B8,'Parte I_'!$1:$1048576,2,0),"-")</f>
        <v>297</v>
      </c>
      <c r="F8" s="36">
        <f>IFERROR(VLOOKUP($A8&amp;F$2&amp;$B8,'Parte I_'!$1:$1048576,2,0),"-")</f>
        <v>246</v>
      </c>
      <c r="G8" s="36"/>
      <c r="H8" s="37">
        <f>IFERROR(VLOOKUP($A8&amp;H$2&amp;$B8,'Parte I_'!$1:$1048576,3,0)*100,"-")</f>
        <v>38.505095243453979</v>
      </c>
      <c r="I8" s="37">
        <f>IFERROR(VLOOKUP($A8&amp;I$2&amp;$B8,'Parte I_'!$1:$1048576,3,0)*100,"-")</f>
        <v>33.635333180427551</v>
      </c>
      <c r="J8" s="37">
        <f>IFERROR(VLOOKUP($A8&amp;J$2&amp;$B8,'Parte I_'!$1:$1048576,3,0)*100,"-")</f>
        <v>27.85956859588623</v>
      </c>
      <c r="K8" s="16"/>
      <c r="L8" s="16"/>
      <c r="M8" s="16"/>
      <c r="N8" s="16"/>
      <c r="O8" s="16"/>
      <c r="P8" s="16"/>
      <c r="Q8" s="16"/>
      <c r="R8" s="16"/>
      <c r="S8" s="16"/>
      <c r="T8" s="16"/>
      <c r="U8" s="16"/>
      <c r="V8" s="16"/>
      <c r="W8" s="16"/>
      <c r="X8" s="16"/>
      <c r="Y8" s="16"/>
      <c r="Z8" s="16"/>
      <c r="AA8" s="16"/>
      <c r="AB8" s="16"/>
      <c r="AC8" s="16"/>
      <c r="AD8" s="16"/>
      <c r="AE8" s="16"/>
      <c r="AF8" s="16"/>
      <c r="AG8" s="16"/>
      <c r="AH8" s="16"/>
      <c r="AI8" s="16"/>
    </row>
    <row r="9" spans="1:35" s="1" customFormat="1" ht="19.5" customHeight="1">
      <c r="A9" s="8"/>
      <c r="B9" s="8"/>
      <c r="C9" s="21" t="s">
        <v>10</v>
      </c>
      <c r="D9" s="22"/>
      <c r="E9" s="22"/>
      <c r="F9" s="22"/>
      <c r="G9" s="22"/>
      <c r="H9" s="38"/>
      <c r="I9" s="38"/>
      <c r="J9" s="38"/>
      <c r="K9" s="16"/>
      <c r="L9" s="16"/>
      <c r="M9" s="16"/>
      <c r="N9" s="16"/>
      <c r="O9" s="16"/>
      <c r="P9" s="16"/>
      <c r="Q9" s="16"/>
      <c r="R9" s="16"/>
      <c r="S9" s="16"/>
      <c r="T9" s="16"/>
      <c r="U9" s="16"/>
      <c r="V9" s="16"/>
      <c r="W9" s="16"/>
      <c r="X9" s="16"/>
      <c r="Y9" s="16"/>
      <c r="Z9" s="16"/>
      <c r="AA9" s="16"/>
      <c r="AB9" s="16"/>
      <c r="AC9" s="16"/>
      <c r="AD9" s="16"/>
      <c r="AE9" s="16"/>
      <c r="AF9" s="16"/>
      <c r="AG9" s="16"/>
      <c r="AH9" s="16"/>
      <c r="AI9" s="16"/>
    </row>
    <row r="10" spans="1:35">
      <c r="A10" s="8" t="s">
        <v>1862</v>
      </c>
      <c r="B10" s="8" t="s">
        <v>1806</v>
      </c>
      <c r="C10" s="24" t="s">
        <v>1834</v>
      </c>
      <c r="D10" s="36">
        <f>IFERROR(VLOOKUP($A10&amp;D$2&amp;$B10,'Parte I_'!$1:$1048576,2,0),"-")</f>
        <v>141</v>
      </c>
      <c r="E10" s="36">
        <f>IFERROR(VLOOKUP($A10&amp;E$2&amp;$B10,'Parte I_'!$1:$1048576,2,0),"-")</f>
        <v>99</v>
      </c>
      <c r="F10" s="36">
        <f>IFERROR(VLOOKUP($A10&amp;F$2&amp;$B10,'Parte I_'!$1:$1048576,2,0),"-")</f>
        <v>61</v>
      </c>
      <c r="G10" s="36"/>
      <c r="H10" s="37">
        <f>IFERROR(VLOOKUP($A10&amp;H$2&amp;$B10,'Parte I_'!$1:$1048576,3,0)*100,"-")</f>
        <v>41.470587253570557</v>
      </c>
      <c r="I10" s="37">
        <f>IFERROR(VLOOKUP($A10&amp;I$2&amp;$B10,'Parte I_'!$1:$1048576,3,0)*100,"-")</f>
        <v>33.33333432674408</v>
      </c>
      <c r="J10" s="37">
        <f>IFERROR(VLOOKUP($A10&amp;J$2&amp;$B10,'Parte I_'!$1:$1048576,3,0)*100,"-")</f>
        <v>24.796748161315918</v>
      </c>
    </row>
    <row r="11" spans="1:35">
      <c r="A11" s="8" t="s">
        <v>1862</v>
      </c>
      <c r="B11" s="8" t="s">
        <v>1807</v>
      </c>
      <c r="C11" s="24" t="s">
        <v>339</v>
      </c>
      <c r="D11" s="36">
        <f>IFERROR(VLOOKUP($A11&amp;D$2&amp;$B11,'Parte I_'!$1:$1048576,2,0),"-")</f>
        <v>130</v>
      </c>
      <c r="E11" s="36">
        <f>IFERROR(VLOOKUP($A11&amp;E$2&amp;$B11,'Parte I_'!$1:$1048576,2,0),"-")</f>
        <v>112</v>
      </c>
      <c r="F11" s="36">
        <f>IFERROR(VLOOKUP($A11&amp;F$2&amp;$B11,'Parte I_'!$1:$1048576,2,0),"-")</f>
        <v>99</v>
      </c>
      <c r="G11" s="36"/>
      <c r="H11" s="37">
        <f>IFERROR(VLOOKUP($A11&amp;H$2&amp;$B11,'Parte I_'!$1:$1048576,3,0)*100,"-")</f>
        <v>38.235294818878174</v>
      </c>
      <c r="I11" s="37">
        <f>IFERROR(VLOOKUP($A11&amp;I$2&amp;$B11,'Parte I_'!$1:$1048576,3,0)*100,"-")</f>
        <v>37.710437178611755</v>
      </c>
      <c r="J11" s="37">
        <f>IFERROR(VLOOKUP($A11&amp;J$2&amp;$B11,'Parte I_'!$1:$1048576,3,0)*100,"-")</f>
        <v>40.243902802467346</v>
      </c>
    </row>
    <row r="12" spans="1:35">
      <c r="A12" s="8" t="s">
        <v>1862</v>
      </c>
      <c r="B12" s="8" t="s">
        <v>1808</v>
      </c>
      <c r="C12" s="24" t="s">
        <v>340</v>
      </c>
      <c r="D12" s="36">
        <f>IFERROR(VLOOKUP($A12&amp;D$2&amp;$B12,'Parte I_'!$1:$1048576,2,0),"-")</f>
        <v>69</v>
      </c>
      <c r="E12" s="36">
        <f>IFERROR(VLOOKUP($A12&amp;E$2&amp;$B12,'Parte I_'!$1:$1048576,2,0),"-")</f>
        <v>86</v>
      </c>
      <c r="F12" s="36">
        <f>IFERROR(VLOOKUP($A12&amp;F$2&amp;$B12,'Parte I_'!$1:$1048576,2,0),"-")</f>
        <v>86</v>
      </c>
      <c r="G12" s="36"/>
      <c r="H12" s="37">
        <f>IFERROR(VLOOKUP($A12&amp;H$2&amp;$B12,'Parte I_'!$1:$1048576,3,0)*100,"-")</f>
        <v>20.29411792755127</v>
      </c>
      <c r="I12" s="37">
        <f>IFERROR(VLOOKUP($A12&amp;I$2&amp;$B12,'Parte I_'!$1:$1048576,3,0)*100,"-")</f>
        <v>28.956228494644165</v>
      </c>
      <c r="J12" s="37">
        <f>IFERROR(VLOOKUP($A12&amp;J$2&amp;$B12,'Parte I_'!$1:$1048576,3,0)*100,"-")</f>
        <v>34.959349036216736</v>
      </c>
    </row>
    <row r="13" spans="1:35">
      <c r="A13" s="8"/>
      <c r="B13" s="8"/>
      <c r="C13" s="21" t="s">
        <v>265</v>
      </c>
      <c r="D13" s="22"/>
      <c r="E13" s="22"/>
      <c r="F13" s="22"/>
      <c r="G13" s="22"/>
      <c r="H13" s="38"/>
      <c r="I13" s="38"/>
      <c r="J13" s="38"/>
    </row>
    <row r="14" spans="1:35">
      <c r="A14" s="8" t="s">
        <v>1862</v>
      </c>
      <c r="B14" s="8" t="s">
        <v>12849</v>
      </c>
      <c r="C14" s="24" t="s">
        <v>1820</v>
      </c>
      <c r="D14" s="36">
        <f>IFERROR(VLOOKUP($A14&amp;D$2&amp;$B14,'Parte I_'!$1:$1048576,2,0),"-")</f>
        <v>263</v>
      </c>
      <c r="E14" s="36">
        <f>IFERROR(VLOOKUP($A14&amp;E$2&amp;$B14,'Parte I_'!$1:$1048576,2,0),"-")</f>
        <v>238</v>
      </c>
      <c r="F14" s="36">
        <f>IFERROR(VLOOKUP($A14&amp;F$2&amp;$B14,'Parte I_'!$1:$1048576,2,0),"-")</f>
        <v>215</v>
      </c>
      <c r="G14" s="36"/>
      <c r="H14" s="37">
        <f>IFERROR(VLOOKUP($A14&amp;H$2&amp;$B14,'Parte I_'!$1:$1048576,3,0)*100,"-")</f>
        <v>77.352941036224365</v>
      </c>
      <c r="I14" s="37">
        <f>IFERROR(VLOOKUP($A14&amp;I$2&amp;$B14,'Parte I_'!$1:$1048576,3,0)*100,"-")</f>
        <v>80.134677886962891</v>
      </c>
      <c r="J14" s="37">
        <f>IFERROR(VLOOKUP($A14&amp;J$2&amp;$B14,'Parte I_'!$1:$1048576,3,0)*100,"-")</f>
        <v>87.398374080657959</v>
      </c>
    </row>
    <row r="15" spans="1:35">
      <c r="A15" s="8" t="s">
        <v>1862</v>
      </c>
      <c r="B15" s="8" t="s">
        <v>1869</v>
      </c>
      <c r="C15" s="24" t="s">
        <v>1821</v>
      </c>
      <c r="D15" s="36">
        <f>IFERROR(VLOOKUP($A15&amp;D$2&amp;$B15,'Parte I_'!$1:$1048576,2,0),"-")</f>
        <v>65</v>
      </c>
      <c r="E15" s="36">
        <f>IFERROR(VLOOKUP($A15&amp;E$2&amp;$B15,'Parte I_'!$1:$1048576,2,0),"-")</f>
        <v>81</v>
      </c>
      <c r="F15" s="36">
        <f>IFERROR(VLOOKUP($A15&amp;F$2&amp;$B15,'Parte I_'!$1:$1048576,2,0),"-")</f>
        <v>100</v>
      </c>
      <c r="G15" s="36"/>
      <c r="H15" s="37">
        <f>IFERROR(VLOOKUP($A15&amp;H$2&amp;$B15,'Parte I_'!$1:$1048576,3,0)*100,"-")</f>
        <v>19.117647409439087</v>
      </c>
      <c r="I15" s="37">
        <f>IFERROR(VLOOKUP($A15&amp;I$2&amp;$B15,'Parte I_'!$1:$1048576,3,0)*100,"-")</f>
        <v>27.272728085517883</v>
      </c>
      <c r="J15" s="37">
        <f>IFERROR(VLOOKUP($A15&amp;J$2&amp;$B15,'Parte I_'!$1:$1048576,3,0)*100,"-")</f>
        <v>40.65040647983551</v>
      </c>
    </row>
    <row r="16" spans="1:35">
      <c r="A16" s="8" t="s">
        <v>1862</v>
      </c>
      <c r="B16" s="8" t="s">
        <v>12851</v>
      </c>
      <c r="C16" s="24" t="s">
        <v>1822</v>
      </c>
      <c r="D16" s="36">
        <f>IFERROR(VLOOKUP($A16&amp;D$2&amp;$B16,'Parte I_'!$1:$1048576,2,0),"-")</f>
        <v>107</v>
      </c>
      <c r="E16" s="36">
        <f>IFERROR(VLOOKUP($A16&amp;E$2&amp;$B16,'Parte I_'!$1:$1048576,2,0),"-")</f>
        <v>112</v>
      </c>
      <c r="F16" s="36">
        <f>IFERROR(VLOOKUP($A16&amp;F$2&amp;$B16,'Parte I_'!$1:$1048576,2,0),"-")</f>
        <v>108</v>
      </c>
      <c r="G16" s="36"/>
      <c r="H16" s="37">
        <f>IFERROR(VLOOKUP($A16&amp;H$2&amp;$B16,'Parte I_'!$1:$1048576,3,0)*100,"-")</f>
        <v>31.470587849617004</v>
      </c>
      <c r="I16" s="37">
        <f>IFERROR(VLOOKUP($A16&amp;I$2&amp;$B16,'Parte I_'!$1:$1048576,3,0)*100,"-")</f>
        <v>37.710437178611755</v>
      </c>
      <c r="J16" s="37">
        <f>IFERROR(VLOOKUP($A16&amp;J$2&amp;$B16,'Parte I_'!$1:$1048576,3,0)*100,"-")</f>
        <v>43.902438879013062</v>
      </c>
    </row>
    <row r="17" spans="1:10" ht="15" thickBot="1">
      <c r="A17" s="8" t="s">
        <v>1862</v>
      </c>
      <c r="B17" s="8" t="s">
        <v>12850</v>
      </c>
      <c r="C17" s="24" t="s">
        <v>1823</v>
      </c>
      <c r="D17" s="36">
        <f>IFERROR(VLOOKUP($A17&amp;D$2&amp;$B17,'Parte I_'!$1:$1048576,2,0),"-")</f>
        <v>99</v>
      </c>
      <c r="E17" s="36">
        <f>IFERROR(VLOOKUP($A17&amp;E$2&amp;$B17,'Parte I_'!$1:$1048576,2,0),"-")</f>
        <v>103</v>
      </c>
      <c r="F17" s="36">
        <f>IFERROR(VLOOKUP($A17&amp;F$2&amp;$B17,'Parte I_'!$1:$1048576,2,0),"-")</f>
        <v>87</v>
      </c>
      <c r="G17" s="36"/>
      <c r="H17" s="37">
        <f>IFERROR(VLOOKUP($A17&amp;H$2&amp;$B17,'Parte I_'!$1:$1048576,3,0)*100,"-")</f>
        <v>29.117646813392639</v>
      </c>
      <c r="I17" s="37">
        <f>IFERROR(VLOOKUP($A17&amp;I$2&amp;$B17,'Parte I_'!$1:$1048576,3,0)*100,"-")</f>
        <v>34.680134057998657</v>
      </c>
      <c r="J17" s="37">
        <f>IFERROR(VLOOKUP($A17&amp;J$2&amp;$B17,'Parte I_'!$1:$1048576,3,0)*100,"-")</f>
        <v>35.3658527135849</v>
      </c>
    </row>
    <row r="18" spans="1:10" ht="15" thickTop="1">
      <c r="A18" s="8"/>
      <c r="B18" s="8"/>
      <c r="C18" s="32" t="s">
        <v>355</v>
      </c>
      <c r="D18" s="33"/>
      <c r="E18" s="33"/>
      <c r="F18" s="33"/>
      <c r="G18" s="33"/>
      <c r="H18" s="33"/>
      <c r="I18" s="33"/>
      <c r="J18" s="33"/>
    </row>
    <row r="19" spans="1:10">
      <c r="A19" s="8"/>
      <c r="B19" s="8"/>
      <c r="C19" s="34"/>
    </row>
    <row r="20" spans="1:10">
      <c r="A20" s="8"/>
      <c r="B20" s="8"/>
      <c r="C20" s="39"/>
    </row>
    <row r="21" spans="1:10">
      <c r="A21" s="8"/>
      <c r="B21" s="8"/>
    </row>
    <row r="22" spans="1:10">
      <c r="A22" s="8"/>
      <c r="B22" s="8"/>
    </row>
    <row r="23" spans="1:10">
      <c r="A23" s="8"/>
      <c r="B23" s="8"/>
    </row>
    <row r="24" spans="1:10">
      <c r="A24" s="8"/>
      <c r="B24" s="8"/>
    </row>
    <row r="25" spans="1:10">
      <c r="A25" s="8"/>
      <c r="B25" s="8"/>
    </row>
    <row r="26" spans="1:10">
      <c r="A26" s="8"/>
      <c r="B26" s="8"/>
    </row>
    <row r="27" spans="1:10">
      <c r="A27" s="8"/>
      <c r="B27" s="8"/>
    </row>
    <row r="28" spans="1:10">
      <c r="A28" s="8"/>
      <c r="B28" s="8"/>
    </row>
    <row r="29" spans="1:10">
      <c r="A29" s="8"/>
      <c r="B29" s="8"/>
    </row>
    <row r="30" spans="1:10">
      <c r="A30" s="8"/>
      <c r="B30" s="8"/>
    </row>
    <row r="31" spans="1:10">
      <c r="A31" s="8"/>
      <c r="B31" s="8"/>
    </row>
    <row r="32" spans="1:10">
      <c r="A32" s="8"/>
      <c r="B32" s="8"/>
    </row>
    <row r="33" spans="1:2">
      <c r="A33" s="8"/>
      <c r="B33" s="8"/>
    </row>
    <row r="34" spans="1:2">
      <c r="A34" s="8"/>
      <c r="B34" s="8"/>
    </row>
    <row r="35" spans="1:2">
      <c r="A35" s="8"/>
      <c r="B35" s="8"/>
    </row>
    <row r="36" spans="1:2">
      <c r="A36" s="8"/>
      <c r="B36" s="8"/>
    </row>
    <row r="37" spans="1:2">
      <c r="A37" s="8"/>
      <c r="B37" s="8"/>
    </row>
    <row r="38" spans="1:2">
      <c r="A38" s="8"/>
      <c r="B38" s="8"/>
    </row>
    <row r="39" spans="1:2">
      <c r="A39" s="8"/>
      <c r="B39" s="8"/>
    </row>
    <row r="40" spans="1:2">
      <c r="A40" s="8"/>
      <c r="B40" s="8"/>
    </row>
    <row r="41" spans="1:2">
      <c r="A41" s="8"/>
      <c r="B41" s="8"/>
    </row>
    <row r="42" spans="1:2">
      <c r="A42" s="8"/>
      <c r="B42" s="8"/>
    </row>
    <row r="43" spans="1:2">
      <c r="A43" s="8"/>
      <c r="B43" s="8"/>
    </row>
    <row r="44" spans="1:2">
      <c r="A44" s="8"/>
      <c r="B44" s="8"/>
    </row>
    <row r="45" spans="1:2">
      <c r="A45" s="8"/>
      <c r="B45" s="8"/>
    </row>
    <row r="46" spans="1:2">
      <c r="A46" s="8"/>
      <c r="B46" s="8"/>
    </row>
    <row r="47" spans="1:2">
      <c r="A47" s="8"/>
      <c r="B47" s="8"/>
    </row>
    <row r="48" spans="1:2">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sheetData>
  <mergeCells count="6">
    <mergeCell ref="C1:J1"/>
    <mergeCell ref="C3:J3"/>
    <mergeCell ref="D5:F5"/>
    <mergeCell ref="G5:G6"/>
    <mergeCell ref="H5:J5"/>
    <mergeCell ref="C5:C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43CF6-18A7-4BA1-8131-6E8FA0BE524B}">
  <dimension ref="A1:AI97"/>
  <sheetViews>
    <sheetView showGridLines="0" workbookViewId="0">
      <selection activeCell="D11" sqref="D11"/>
    </sheetView>
  </sheetViews>
  <sheetFormatPr defaultRowHeight="14.4"/>
  <cols>
    <col min="1" max="2" width="4.44140625" style="13" customWidth="1"/>
    <col min="3" max="3" width="40.5546875" style="26" customWidth="1"/>
    <col min="4" max="4" width="12.5546875" style="26" customWidth="1"/>
    <col min="5" max="6" width="10.88671875" style="26" customWidth="1"/>
    <col min="7" max="35" width="9.109375" style="26"/>
  </cols>
  <sheetData>
    <row r="1" spans="1:35" s="2" customFormat="1" ht="33.75" customHeight="1">
      <c r="A1" s="12"/>
      <c r="B1" s="12"/>
      <c r="C1" s="232" t="s">
        <v>2045</v>
      </c>
      <c r="D1" s="232"/>
      <c r="E1" s="232"/>
      <c r="F1" s="232"/>
      <c r="G1" s="14"/>
      <c r="H1" s="14"/>
      <c r="I1" s="14"/>
      <c r="J1" s="14"/>
      <c r="K1" s="14"/>
      <c r="L1" s="14"/>
      <c r="M1" s="14"/>
      <c r="N1" s="14"/>
      <c r="O1" s="14"/>
      <c r="P1" s="14"/>
      <c r="Q1" s="14"/>
      <c r="R1" s="14"/>
    </row>
    <row r="2" spans="1:35" s="8" customFormat="1" ht="11.25" customHeight="1">
      <c r="A2" s="8" t="s">
        <v>1684</v>
      </c>
      <c r="C2" s="9"/>
      <c r="D2" s="10" t="s">
        <v>1968</v>
      </c>
      <c r="E2" s="10" t="s">
        <v>1969</v>
      </c>
      <c r="F2" s="10" t="s">
        <v>1970</v>
      </c>
    </row>
    <row r="3" spans="1:35" s="1" customFormat="1" ht="51" customHeight="1">
      <c r="A3" s="8">
        <v>3</v>
      </c>
      <c r="B3" s="8"/>
      <c r="C3" s="234" t="s">
        <v>5773</v>
      </c>
      <c r="D3" s="234"/>
      <c r="E3" s="234"/>
      <c r="F3" s="234"/>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8"/>
      <c r="E4" s="18"/>
      <c r="F4" s="18"/>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row>
    <row r="5" spans="1:35" s="1" customFormat="1" ht="28.5" customHeight="1" thickTop="1">
      <c r="A5" s="8"/>
      <c r="B5" s="8"/>
      <c r="C5" s="238" t="s">
        <v>5772</v>
      </c>
      <c r="D5" s="237" t="s">
        <v>1870</v>
      </c>
      <c r="E5" s="237"/>
      <c r="F5" s="237"/>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row>
    <row r="6" spans="1:35" s="1" customFormat="1" ht="28.5" customHeight="1">
      <c r="A6" s="8"/>
      <c r="B6" s="8"/>
      <c r="C6" s="239"/>
      <c r="D6" s="20" t="s">
        <v>1873</v>
      </c>
      <c r="E6" s="40" t="s">
        <v>1871</v>
      </c>
      <c r="F6" s="40" t="s">
        <v>1872</v>
      </c>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row>
    <row r="7" spans="1:35" s="1" customFormat="1" ht="19.5" customHeight="1">
      <c r="A7" s="8"/>
      <c r="B7" s="8"/>
      <c r="C7" s="21" t="s">
        <v>1874</v>
      </c>
      <c r="D7" s="22"/>
      <c r="E7" s="22"/>
      <c r="F7" s="22"/>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row>
    <row r="8" spans="1:35" s="1" customFormat="1" ht="19.5" customHeight="1">
      <c r="A8" s="8" t="s">
        <v>1967</v>
      </c>
      <c r="B8" s="8"/>
      <c r="C8" s="24" t="s">
        <v>342</v>
      </c>
      <c r="D8" s="37">
        <f>IFERROR(VLOOKUP(D$2&amp;$A8,'Parte I_'!$1:$1048576,3,0)*100,"-")</f>
        <v>24.801811575889587</v>
      </c>
      <c r="E8" s="37">
        <f>IFERROR(VLOOKUP(E$2&amp;$A8,'Parte I_'!$1:$1048576,3,0)*100,"-")</f>
        <v>8.3805210888385773</v>
      </c>
      <c r="F8" s="37">
        <f>IFERROR(VLOOKUP(F$2&amp;$A8,'Parte I_'!$1:$1048576,3,0)*100,"-")</f>
        <v>20.045299828052521</v>
      </c>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row>
    <row r="9" spans="1:35" s="1" customFormat="1" ht="19.5" customHeight="1">
      <c r="A9" s="8"/>
      <c r="B9" s="8"/>
      <c r="C9" s="21" t="s">
        <v>1698</v>
      </c>
      <c r="D9" s="22"/>
      <c r="E9" s="22"/>
      <c r="F9" s="22"/>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row>
    <row r="10" spans="1:35">
      <c r="A10" s="8" t="s">
        <v>1971</v>
      </c>
      <c r="B10" s="8"/>
      <c r="C10" s="24" t="s">
        <v>1897</v>
      </c>
      <c r="D10" s="37">
        <f>IFERROR(VLOOKUP(D$2&amp;$A10,'Parte I_'!$1:$1048576,3,0)*100,"-")</f>
        <v>9.7395241260528564</v>
      </c>
      <c r="E10" s="37">
        <f>IFERROR(VLOOKUP(E$2&amp;$A10,'Parte I_'!$1:$1048576,3,0)*100,"-")</f>
        <v>0.90600224211812019</v>
      </c>
      <c r="F10" s="37">
        <f>IFERROR(VLOOKUP(F$2&amp;$A10,'Parte I_'!$1:$1048576,3,0)*100,"-")</f>
        <v>8.8335223495960236</v>
      </c>
    </row>
    <row r="11" spans="1:35">
      <c r="A11" s="8" t="s">
        <v>1972</v>
      </c>
      <c r="B11" s="8"/>
      <c r="C11" s="24" t="s">
        <v>1898</v>
      </c>
      <c r="D11" s="37">
        <f>IFERROR(VLOOKUP(D$2&amp;$A11,'Parte I_'!$1:$1048576,3,0)*100,"-")</f>
        <v>9.5130234956741333</v>
      </c>
      <c r="E11" s="37">
        <f>IFERROR(VLOOKUP(E$2&amp;$A11,'Parte I_'!$1:$1048576,3,0)*100,"-")</f>
        <v>1.359003409743309</v>
      </c>
      <c r="F11" s="37">
        <f>IFERROR(VLOOKUP(F$2&amp;$A11,'Parte I_'!$1:$1048576,3,0)*100,"-")</f>
        <v>8.1540204584598541</v>
      </c>
    </row>
    <row r="12" spans="1:35">
      <c r="A12" s="8"/>
      <c r="B12" s="8"/>
      <c r="C12" s="21" t="s">
        <v>1896</v>
      </c>
      <c r="D12" s="22"/>
      <c r="E12" s="22"/>
      <c r="F12" s="22"/>
    </row>
    <row r="13" spans="1:35">
      <c r="A13" s="8" t="s">
        <v>1973</v>
      </c>
      <c r="B13" s="8"/>
      <c r="C13" s="24" t="s">
        <v>1899</v>
      </c>
      <c r="D13" s="37">
        <f>IFERROR(VLOOKUP(D$2&amp;$A13,'Parte I_'!$1:$1048576,3,0)*100,"-")</f>
        <v>16.081540286540985</v>
      </c>
      <c r="E13" s="37">
        <f>IFERROR(VLOOKUP(E$2&amp;$A13,'Parte I_'!$1:$1048576,3,0)*100,"-")</f>
        <v>1.4722537249326706</v>
      </c>
      <c r="F13" s="37">
        <f>IFERROR(VLOOKUP(F$2&amp;$A13,'Parte I_'!$1:$1048576,3,0)*100,"-")</f>
        <v>14.609286189079285</v>
      </c>
    </row>
    <row r="14" spans="1:35">
      <c r="A14" s="8" t="s">
        <v>1974</v>
      </c>
      <c r="B14" s="8"/>
      <c r="C14" s="24" t="s">
        <v>1900</v>
      </c>
      <c r="D14" s="37">
        <f>IFERROR(VLOOKUP(D$2&amp;$A14,'Parte I_'!$1:$1048576,3,0)*100,"-")</f>
        <v>14.609286189079285</v>
      </c>
      <c r="E14" s="37">
        <f>IFERROR(VLOOKUP(E$2&amp;$A14,'Parte I_'!$1:$1048576,3,0)*100,"-")</f>
        <v>6.4552664756774902</v>
      </c>
      <c r="F14" s="37">
        <f>IFERROR(VLOOKUP(F$2&amp;$A14,'Parte I_'!$1:$1048576,3,0)*100,"-")</f>
        <v>8.1540204584598541</v>
      </c>
    </row>
    <row r="15" spans="1:35">
      <c r="A15" s="8" t="s">
        <v>1975</v>
      </c>
      <c r="B15" s="8"/>
      <c r="C15" s="24" t="s">
        <v>1901</v>
      </c>
      <c r="D15" s="37">
        <f>IFERROR(VLOOKUP(D$2&amp;$A15,'Parte I_'!$1:$1048576,3,0)*100,"-")</f>
        <v>11.551529169082642</v>
      </c>
      <c r="E15" s="37">
        <f>IFERROR(VLOOKUP(E$2&amp;$A15,'Parte I_'!$1:$1048576,3,0)*100,"-")</f>
        <v>3.3975083380937576</v>
      </c>
      <c r="F15" s="37">
        <f>IFERROR(VLOOKUP(F$2&amp;$A15,'Parte I_'!$1:$1048576,3,0)*100,"-")</f>
        <v>8.1540204584598541</v>
      </c>
    </row>
    <row r="16" spans="1:35">
      <c r="A16" s="8" t="s">
        <v>1976</v>
      </c>
      <c r="B16" s="8"/>
      <c r="C16" s="24" t="s">
        <v>1902</v>
      </c>
      <c r="D16" s="37">
        <f>IFERROR(VLOOKUP(D$2&amp;$A16,'Parte I_'!$1:$1048576,3,0)*100,"-")</f>
        <v>16.534541547298431</v>
      </c>
      <c r="E16" s="37">
        <f>IFERROR(VLOOKUP(E$2&amp;$A16,'Parte I_'!$1:$1048576,3,0)*100,"-")</f>
        <v>1.359003409743309</v>
      </c>
      <c r="F16" s="37">
        <f>IFERROR(VLOOKUP(F$2&amp;$A16,'Parte I_'!$1:$1048576,3,0)*100,"-")</f>
        <v>15.175537765026093</v>
      </c>
    </row>
    <row r="17" spans="1:6">
      <c r="A17" s="8" t="s">
        <v>1977</v>
      </c>
      <c r="B17" s="8"/>
      <c r="C17" s="24" t="s">
        <v>1903</v>
      </c>
      <c r="D17" s="37">
        <f>IFERROR(VLOOKUP(D$2&amp;$A17,'Parte I_'!$1:$1048576,3,0)*100,"-")</f>
        <v>5.8890148997306824</v>
      </c>
      <c r="E17" s="37">
        <f>IFERROR(VLOOKUP(E$2&amp;$A17,'Parte I_'!$1:$1048576,3,0)*100,"-")</f>
        <v>0.79275202006101608</v>
      </c>
      <c r="F17" s="37">
        <f>IFERROR(VLOOKUP(F$2&amp;$A17,'Parte I_'!$1:$1048576,3,0)*100,"-")</f>
        <v>5.0962626934051514</v>
      </c>
    </row>
    <row r="18" spans="1:6">
      <c r="A18" s="8" t="s">
        <v>1978</v>
      </c>
      <c r="B18" s="8"/>
      <c r="C18" s="24" t="s">
        <v>1904</v>
      </c>
      <c r="D18" s="37">
        <f>IFERROR(VLOOKUP(D$2&amp;$A18,'Parte I_'!$1:$1048576,3,0)*100,"-")</f>
        <v>5.2095130085945129</v>
      </c>
      <c r="E18" s="37">
        <f>IFERROR(VLOOKUP(E$2&amp;$A18,'Parte I_'!$1:$1048576,3,0)*100,"-")</f>
        <v>0.4530011210590601</v>
      </c>
      <c r="F18" s="37">
        <f>IFERROR(VLOOKUP(F$2&amp;$A18,'Parte I_'!$1:$1048576,3,0)*100,"-")</f>
        <v>4.7565117478370667</v>
      </c>
    </row>
    <row r="19" spans="1:6">
      <c r="A19" s="8"/>
      <c r="B19" s="8"/>
      <c r="C19" s="21" t="s">
        <v>1965</v>
      </c>
      <c r="D19" s="22"/>
      <c r="E19" s="22"/>
      <c r="F19" s="22"/>
    </row>
    <row r="20" spans="1:6">
      <c r="A20" s="8" t="s">
        <v>1979</v>
      </c>
      <c r="B20" s="8"/>
      <c r="C20" s="24" t="s">
        <v>1966</v>
      </c>
      <c r="D20" s="37">
        <f>IFERROR(VLOOKUP(D$2&amp;$A20,'Parte I_'!$1:$1048576,3,0)*100,"-")</f>
        <v>74.745184183120728</v>
      </c>
      <c r="E20" s="37">
        <f>IFERROR(VLOOKUP(E$2&amp;$A20,'Parte I_'!$1:$1048576,3,0)*100,"-")</f>
        <v>91.279727220535278</v>
      </c>
      <c r="F20" s="37">
        <f>IFERROR(VLOOKUP(F$2&amp;$A20,'Parte I_'!$1:$1048576,3,0)*100,"-")</f>
        <v>79.388445615768433</v>
      </c>
    </row>
    <row r="21" spans="1:6">
      <c r="A21" s="8" t="s">
        <v>1980</v>
      </c>
      <c r="B21" s="8"/>
      <c r="C21" s="24" t="s">
        <v>343</v>
      </c>
      <c r="D21" s="37">
        <f>IFERROR(VLOOKUP(D$2&amp;$A21,'Parte I_'!$1:$1048576,3,0)*100,"-")</f>
        <v>8.1540204584598541</v>
      </c>
      <c r="E21" s="37">
        <f>IFERROR(VLOOKUP(E$2&amp;$A21,'Parte I_'!$1:$1048576,3,0)*100,"-")</f>
        <v>4.8697620630264282</v>
      </c>
      <c r="F21" s="37">
        <f>IFERROR(VLOOKUP(F$2&amp;$A21,'Parte I_'!$1:$1048576,3,0)*100,"-")</f>
        <v>5.2095130085945129</v>
      </c>
    </row>
    <row r="22" spans="1:6">
      <c r="A22" s="8" t="s">
        <v>1981</v>
      </c>
      <c r="B22" s="8"/>
      <c r="C22" s="24" t="s">
        <v>344</v>
      </c>
      <c r="D22" s="37">
        <f>IFERROR(VLOOKUP(D$2&amp;$A22,'Parte I_'!$1:$1048576,3,0)*100,"-")</f>
        <v>4.4167611747980118</v>
      </c>
      <c r="E22" s="37">
        <f>IFERROR(VLOOKUP(E$2&amp;$A22,'Parte I_'!$1:$1048576,3,0)*100,"-")</f>
        <v>2.4915061891078949</v>
      </c>
      <c r="F22" s="37">
        <f>IFERROR(VLOOKUP(F$2&amp;$A22,'Parte I_'!$1:$1048576,3,0)*100,"-")</f>
        <v>4.0770102292299271</v>
      </c>
    </row>
    <row r="23" spans="1:6">
      <c r="A23" s="8" t="s">
        <v>1982</v>
      </c>
      <c r="B23" s="8"/>
      <c r="C23" s="24" t="s">
        <v>345</v>
      </c>
      <c r="D23" s="37">
        <f>IFERROR(VLOOKUP(D$2&amp;$A23,'Parte I_'!$1:$1048576,3,0)*100,"-")</f>
        <v>1.925254799425602</v>
      </c>
      <c r="E23" s="37">
        <f>IFERROR(VLOOKUP(E$2&amp;$A23,'Parte I_'!$1:$1048576,3,0)*100,"-")</f>
        <v>0.33975085243582726</v>
      </c>
      <c r="F23" s="37">
        <f>IFERROR(VLOOKUP(F$2&amp;$A23,'Parte I_'!$1:$1048576,3,0)*100,"-")</f>
        <v>1.925254799425602</v>
      </c>
    </row>
    <row r="24" spans="1:6">
      <c r="A24" s="8" t="s">
        <v>1983</v>
      </c>
      <c r="B24" s="8"/>
      <c r="C24" s="24" t="s">
        <v>346</v>
      </c>
      <c r="D24" s="37">
        <f>IFERROR(VLOOKUP(D$2&amp;$A24,'Parte I_'!$1:$1048576,3,0)*100,"-")</f>
        <v>2.2650057449936867</v>
      </c>
      <c r="E24" s="37">
        <f>IFERROR(VLOOKUP(E$2&amp;$A24,'Parte I_'!$1:$1048576,3,0)*100,"-")</f>
        <v>0.4530011210590601</v>
      </c>
      <c r="F24" s="37">
        <f>IFERROR(VLOOKUP(F$2&amp;$A24,'Parte I_'!$1:$1048576,3,0)*100,"-")</f>
        <v>2.6047565042972565</v>
      </c>
    </row>
    <row r="25" spans="1:6">
      <c r="A25" s="8" t="s">
        <v>1984</v>
      </c>
      <c r="B25" s="8"/>
      <c r="C25" s="24" t="s">
        <v>347</v>
      </c>
      <c r="D25" s="37">
        <f>IFERROR(VLOOKUP(D$2&amp;$A25,'Parte I_'!$1:$1048576,3,0)*100,"-")</f>
        <v>1.5855040401220322</v>
      </c>
      <c r="E25" s="37">
        <f>IFERROR(VLOOKUP(E$2&amp;$A25,'Parte I_'!$1:$1048576,3,0)*100,"-")</f>
        <v>0.11325028026476502</v>
      </c>
      <c r="F25" s="37">
        <f>IFERROR(VLOOKUP(F$2&amp;$A25,'Parte I_'!$1:$1048576,3,0)*100,"-")</f>
        <v>1.5855040401220322</v>
      </c>
    </row>
    <row r="26" spans="1:6">
      <c r="A26" s="8" t="s">
        <v>1985</v>
      </c>
      <c r="B26" s="8"/>
      <c r="C26" s="24" t="s">
        <v>348</v>
      </c>
      <c r="D26" s="37">
        <f>IFERROR(VLOOKUP(D$2&amp;$A26,'Parte I_'!$1:$1048576,3,0)*100,"-")</f>
        <v>2.718006819486618</v>
      </c>
      <c r="E26" s="37">
        <f>IFERROR(VLOOKUP(E$2&amp;$A26,'Parte I_'!$1:$1048576,3,0)*100,"-")</f>
        <v>0.33975085243582726</v>
      </c>
      <c r="F26" s="37">
        <f>IFERROR(VLOOKUP(F$2&amp;$A26,'Parte I_'!$1:$1048576,3,0)*100,"-")</f>
        <v>2.8312571346759796</v>
      </c>
    </row>
    <row r="27" spans="1:6">
      <c r="A27" s="8" t="s">
        <v>1986</v>
      </c>
      <c r="B27" s="8"/>
      <c r="C27" s="24" t="s">
        <v>349</v>
      </c>
      <c r="D27" s="37">
        <f>IFERROR(VLOOKUP(D$2&amp;$A27,'Parte I_'!$1:$1048576,3,0)*100,"-")</f>
        <v>0.4530011210590601</v>
      </c>
      <c r="E27" s="37">
        <f>IFERROR(VLOOKUP(E$2&amp;$A27,'Parte I_'!$1:$1048576,3,0)*100,"-")</f>
        <v>0</v>
      </c>
      <c r="F27" s="37">
        <f>IFERROR(VLOOKUP(F$2&amp;$A27,'Parte I_'!$1:$1048576,3,0)*100,"-")</f>
        <v>0.56625143624842167</v>
      </c>
    </row>
    <row r="28" spans="1:6" ht="15" thickBot="1">
      <c r="A28" s="8" t="s">
        <v>1987</v>
      </c>
      <c r="B28" s="8"/>
      <c r="C28" s="24" t="s">
        <v>350</v>
      </c>
      <c r="D28" s="37">
        <f>IFERROR(VLOOKUP(D$2&amp;$A28,'Parte I_'!$1:$1048576,3,0)*100,"-")</f>
        <v>3.7372592836618423</v>
      </c>
      <c r="E28" s="37">
        <f>IFERROR(VLOOKUP(E$2&amp;$A28,'Parte I_'!$1:$1048576,3,0)*100,"-")</f>
        <v>0.11325028026476502</v>
      </c>
      <c r="F28" s="37">
        <f>IFERROR(VLOOKUP(F$2&amp;$A28,'Parte I_'!$1:$1048576,3,0)*100,"-")</f>
        <v>1.8120044842362404</v>
      </c>
    </row>
    <row r="29" spans="1:6" ht="15" thickTop="1">
      <c r="A29" s="8"/>
      <c r="B29" s="8"/>
      <c r="C29" s="32" t="s">
        <v>355</v>
      </c>
      <c r="D29" s="33"/>
      <c r="E29" s="33"/>
      <c r="F29" s="33"/>
    </row>
    <row r="30" spans="1:6">
      <c r="A30" s="8"/>
      <c r="B30" s="8"/>
      <c r="C30" s="34"/>
    </row>
    <row r="31" spans="1:6">
      <c r="A31" s="8"/>
      <c r="B31" s="8"/>
      <c r="C31" s="39"/>
    </row>
    <row r="32" spans="1:6">
      <c r="A32" s="8"/>
      <c r="B32" s="8"/>
    </row>
    <row r="33" spans="1:2">
      <c r="A33" s="8"/>
      <c r="B33" s="8"/>
    </row>
    <row r="34" spans="1:2">
      <c r="A34" s="8"/>
      <c r="B34" s="8"/>
    </row>
    <row r="35" spans="1:2">
      <c r="A35" s="8"/>
      <c r="B35" s="8"/>
    </row>
    <row r="36" spans="1:2">
      <c r="A36" s="8"/>
      <c r="B36" s="8"/>
    </row>
    <row r="37" spans="1:2">
      <c r="A37" s="8"/>
      <c r="B37" s="8"/>
    </row>
    <row r="38" spans="1:2">
      <c r="A38" s="8"/>
      <c r="B38" s="8"/>
    </row>
    <row r="39" spans="1:2">
      <c r="A39" s="8"/>
      <c r="B39" s="8"/>
    </row>
    <row r="40" spans="1:2">
      <c r="A40" s="8"/>
      <c r="B40" s="8"/>
    </row>
    <row r="41" spans="1:2">
      <c r="A41" s="8"/>
      <c r="B41" s="8"/>
    </row>
    <row r="42" spans="1:2">
      <c r="A42" s="8"/>
      <c r="B42" s="8"/>
    </row>
    <row r="43" spans="1:2">
      <c r="A43" s="8"/>
      <c r="B43" s="8"/>
    </row>
    <row r="44" spans="1:2">
      <c r="A44" s="8"/>
      <c r="B44" s="8"/>
    </row>
    <row r="45" spans="1:2">
      <c r="A45" s="8"/>
      <c r="B45" s="8"/>
    </row>
    <row r="46" spans="1:2">
      <c r="A46" s="8"/>
      <c r="B46" s="8"/>
    </row>
    <row r="47" spans="1:2">
      <c r="A47" s="8"/>
      <c r="B47" s="8"/>
    </row>
    <row r="48" spans="1:2">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sheetData>
  <mergeCells count="4">
    <mergeCell ref="C1:F1"/>
    <mergeCell ref="C3:F3"/>
    <mergeCell ref="D5:F5"/>
    <mergeCell ref="C5:C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C254F-9131-48A2-933B-5CDB93781150}">
  <dimension ref="A1:AI92"/>
  <sheetViews>
    <sheetView showGridLines="0" topLeftCell="A4" workbookViewId="0">
      <selection activeCell="C18" sqref="C18:C23"/>
    </sheetView>
  </sheetViews>
  <sheetFormatPr defaultRowHeight="14.4"/>
  <cols>
    <col min="1" max="2" width="4.44140625" style="13" customWidth="1"/>
    <col min="3" max="3" width="47.5546875" style="26" customWidth="1"/>
    <col min="4" max="4" width="12.5546875" style="26" customWidth="1"/>
    <col min="5" max="6" width="10.88671875" style="26" customWidth="1"/>
    <col min="7" max="35" width="9.109375" style="26"/>
  </cols>
  <sheetData>
    <row r="1" spans="1:35" s="2" customFormat="1" ht="33.75" customHeight="1">
      <c r="A1" s="12"/>
      <c r="B1" s="12"/>
      <c r="C1" s="232" t="s">
        <v>2045</v>
      </c>
      <c r="D1" s="232"/>
      <c r="E1" s="232"/>
      <c r="F1" s="232"/>
      <c r="G1" s="14"/>
      <c r="H1" s="14"/>
      <c r="I1" s="14"/>
      <c r="J1" s="14"/>
      <c r="K1" s="14"/>
      <c r="L1" s="14"/>
      <c r="M1" s="14"/>
      <c r="N1" s="14"/>
      <c r="O1" s="14"/>
      <c r="P1" s="14"/>
      <c r="Q1" s="14"/>
      <c r="R1" s="14"/>
    </row>
    <row r="2" spans="1:35" s="8" customFormat="1" ht="11.25" customHeight="1">
      <c r="A2" s="8" t="s">
        <v>1684</v>
      </c>
      <c r="C2" s="9"/>
      <c r="D2" s="10" t="s">
        <v>1968</v>
      </c>
      <c r="E2" s="10" t="s">
        <v>1969</v>
      </c>
      <c r="F2" s="10" t="s">
        <v>1970</v>
      </c>
    </row>
    <row r="3" spans="1:35" s="1" customFormat="1" ht="51" customHeight="1">
      <c r="A3" s="8">
        <v>3</v>
      </c>
      <c r="B3" s="8"/>
      <c r="C3" s="234" t="s">
        <v>5775</v>
      </c>
      <c r="D3" s="234"/>
      <c r="E3" s="234"/>
      <c r="F3" s="234"/>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8"/>
      <c r="E4" s="18"/>
      <c r="F4" s="18"/>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row>
    <row r="5" spans="1:35" s="1" customFormat="1" ht="28.5" customHeight="1" thickTop="1">
      <c r="A5" s="8"/>
      <c r="B5" s="8"/>
      <c r="C5" s="235" t="s">
        <v>5774</v>
      </c>
      <c r="D5" s="237" t="s">
        <v>1870</v>
      </c>
      <c r="E5" s="237"/>
      <c r="F5" s="237"/>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row>
    <row r="6" spans="1:35" s="1" customFormat="1" ht="28.5" customHeight="1">
      <c r="A6" s="8"/>
      <c r="B6" s="8"/>
      <c r="C6" s="236"/>
      <c r="D6" s="20" t="s">
        <v>1873</v>
      </c>
      <c r="E6" s="40" t="s">
        <v>1871</v>
      </c>
      <c r="F6" s="40" t="s">
        <v>1872</v>
      </c>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row>
    <row r="7" spans="1:35" s="1" customFormat="1" ht="19.5" customHeight="1">
      <c r="A7" s="8"/>
      <c r="B7" s="8"/>
      <c r="C7" s="21" t="s">
        <v>1988</v>
      </c>
      <c r="D7" s="22"/>
      <c r="E7" s="22"/>
      <c r="F7" s="22"/>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row>
    <row r="8" spans="1:35" s="1" customFormat="1" ht="19.5" customHeight="1">
      <c r="A8" s="8" t="s">
        <v>1989</v>
      </c>
      <c r="B8" s="8"/>
      <c r="C8" s="24" t="s">
        <v>342</v>
      </c>
      <c r="D8" s="37">
        <f>IFERROR(VLOOKUP(D$2&amp;$A8,'Parte I_'!$1:$1048576,3,0)*100,"-")</f>
        <v>32.955831289291382</v>
      </c>
      <c r="E8" s="37">
        <f>IFERROR(VLOOKUP(E$2&amp;$A8,'Parte I_'!$1:$1048576,3,0)*100,"-")</f>
        <v>32.955831289291382</v>
      </c>
      <c r="F8" s="37">
        <f>IFERROR(VLOOKUP(F$2&amp;$A8,'Parte I_'!$1:$1048576,3,0)*100,"-")</f>
        <v>53.001129627227783</v>
      </c>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row>
    <row r="9" spans="1:35" s="1" customFormat="1" ht="19.5" customHeight="1">
      <c r="A9" s="8"/>
      <c r="B9" s="8"/>
      <c r="C9" s="21" t="s">
        <v>1698</v>
      </c>
      <c r="D9" s="22"/>
      <c r="E9" s="22"/>
      <c r="F9" s="22"/>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row>
    <row r="10" spans="1:35">
      <c r="A10" s="8" t="s">
        <v>1996</v>
      </c>
      <c r="B10" s="8"/>
      <c r="C10" s="24" t="s">
        <v>1997</v>
      </c>
      <c r="D10" s="37">
        <f>IFERROR(VLOOKUP(D$2&amp;$A10,'Parte I_'!$1:$1048576,3,0)*100,"-")</f>
        <v>34.654587507247925</v>
      </c>
      <c r="E10" s="37">
        <f>IFERROR(VLOOKUP(E$2&amp;$A10,'Parte I_'!$1:$1048576,3,0)*100,"-")</f>
        <v>1.0192525573074818</v>
      </c>
      <c r="F10" s="37">
        <f>IFERROR(VLOOKUP(F$2&amp;$A10,'Parte I_'!$1:$1048576,3,0)*100,"-")</f>
        <v>33.635333180427551</v>
      </c>
    </row>
    <row r="11" spans="1:35">
      <c r="A11" s="8"/>
      <c r="B11" s="8"/>
      <c r="C11" s="21" t="s">
        <v>1716</v>
      </c>
      <c r="D11" s="22"/>
      <c r="E11" s="22"/>
      <c r="F11" s="22"/>
    </row>
    <row r="12" spans="1:35">
      <c r="A12" s="8" t="s">
        <v>1998</v>
      </c>
      <c r="B12" s="8"/>
      <c r="C12" s="24" t="s">
        <v>2000</v>
      </c>
      <c r="D12" s="37">
        <f>IFERROR(VLOOKUP(D$2&amp;$A12,'Parte I_'!$1:$1048576,3,0)*100,"-")</f>
        <v>31.823328137397766</v>
      </c>
      <c r="E12" s="37">
        <f>IFERROR(VLOOKUP(E$2&amp;$A12,'Parte I_'!$1:$1048576,3,0)*100,"-")</f>
        <v>20.045299828052521</v>
      </c>
      <c r="F12" s="37">
        <f>IFERROR(VLOOKUP(F$2&amp;$A12,'Parte I_'!$1:$1048576,3,0)*100,"-")</f>
        <v>11.778029799461365</v>
      </c>
    </row>
    <row r="13" spans="1:35">
      <c r="A13" s="8" t="s">
        <v>1999</v>
      </c>
      <c r="B13" s="8"/>
      <c r="C13" s="24" t="s">
        <v>2001</v>
      </c>
      <c r="D13" s="37">
        <f>IFERROR(VLOOKUP(D$2&amp;$A13,'Parte I_'!$1:$1048576,3,0)*100,"-")</f>
        <v>40.996602177619934</v>
      </c>
      <c r="E13" s="37">
        <f>IFERROR(VLOOKUP(E$2&amp;$A13,'Parte I_'!$1:$1048576,3,0)*100,"-")</f>
        <v>27.633067965507507</v>
      </c>
      <c r="F13" s="37">
        <f>IFERROR(VLOOKUP(F$2&amp;$A13,'Parte I_'!$1:$1048576,3,0)*100,"-")</f>
        <v>13.363532721996307</v>
      </c>
    </row>
    <row r="14" spans="1:35">
      <c r="A14" s="8"/>
      <c r="B14" s="8"/>
      <c r="C14" s="31" t="s">
        <v>2002</v>
      </c>
      <c r="D14" s="22"/>
      <c r="E14" s="22"/>
      <c r="F14" s="22"/>
    </row>
    <row r="15" spans="1:35">
      <c r="A15" s="8" t="s">
        <v>2003</v>
      </c>
      <c r="B15" s="8"/>
      <c r="C15" s="24" t="s">
        <v>2005</v>
      </c>
      <c r="D15" s="37">
        <f>IFERROR(VLOOKUP(D$2&amp;$A15,'Parte I_'!$1:$1048576,3,0)*100,"-")</f>
        <v>47.112119197845459</v>
      </c>
      <c r="E15" s="37">
        <f>IFERROR(VLOOKUP(E$2&amp;$A15,'Parte I_'!$1:$1048576,3,0)*100,"-")</f>
        <v>16.42129123210907</v>
      </c>
      <c r="F15" s="37">
        <f>IFERROR(VLOOKUP(F$2&amp;$A15,'Parte I_'!$1:$1048576,3,0)*100,"-")</f>
        <v>30.690827965736389</v>
      </c>
    </row>
    <row r="16" spans="1:35">
      <c r="A16" s="8" t="s">
        <v>2004</v>
      </c>
      <c r="B16" s="8"/>
      <c r="C16" s="24" t="s">
        <v>2006</v>
      </c>
      <c r="D16" s="37">
        <f>IFERROR(VLOOKUP(D$2&amp;$A16,'Parte I_'!$1:$1048576,3,0)*100,"-")</f>
        <v>43.941110372543335</v>
      </c>
      <c r="E16" s="37">
        <f>IFERROR(VLOOKUP(E$2&amp;$A16,'Parte I_'!$1:$1048576,3,0)*100,"-")</f>
        <v>13.929784297943115</v>
      </c>
      <c r="F16" s="37">
        <f>IFERROR(VLOOKUP(F$2&amp;$A16,'Parte I_'!$1:$1048576,3,0)*100,"-")</f>
        <v>30.01132607460022</v>
      </c>
    </row>
    <row r="17" spans="1:6">
      <c r="A17" s="8"/>
      <c r="B17" s="8"/>
      <c r="C17" s="21" t="s">
        <v>1965</v>
      </c>
      <c r="D17" s="22"/>
      <c r="E17" s="22"/>
      <c r="F17" s="22"/>
    </row>
    <row r="18" spans="1:6">
      <c r="A18" s="8" t="s">
        <v>1990</v>
      </c>
      <c r="B18" s="8"/>
      <c r="C18" s="24" t="s">
        <v>1966</v>
      </c>
      <c r="D18" s="37">
        <f>IFERROR(VLOOKUP(D$2&amp;$A18,'Parte I_'!$1:$1048576,3,0)*100,"-")</f>
        <v>42.808607220649719</v>
      </c>
      <c r="E18" s="37">
        <f>IFERROR(VLOOKUP(E$2&amp;$A18,'Parte I_'!$1:$1048576,3,0)*100,"-")</f>
        <v>67.044168710708618</v>
      </c>
      <c r="F18" s="37">
        <f>IFERROR(VLOOKUP(F$2&amp;$A18,'Parte I_'!$1:$1048576,3,0)*100,"-")</f>
        <v>46.998867392539978</v>
      </c>
    </row>
    <row r="19" spans="1:6">
      <c r="A19" s="8" t="s">
        <v>1991</v>
      </c>
      <c r="B19" s="8"/>
      <c r="C19" s="24" t="s">
        <v>343</v>
      </c>
      <c r="D19" s="37">
        <f>IFERROR(VLOOKUP(D$2&amp;$A19,'Parte I_'!$1:$1048576,3,0)*100,"-")</f>
        <v>9.7395241260528564</v>
      </c>
      <c r="E19" s="37">
        <f>IFERROR(VLOOKUP(E$2&amp;$A19,'Parte I_'!$1:$1048576,3,0)*100,"-")</f>
        <v>10.532276332378387</v>
      </c>
      <c r="F19" s="37">
        <f>IFERROR(VLOOKUP(F$2&amp;$A19,'Parte I_'!$1:$1048576,3,0)*100,"-")</f>
        <v>17.780295014381409</v>
      </c>
    </row>
    <row r="20" spans="1:6">
      <c r="A20" s="8" t="s">
        <v>1992</v>
      </c>
      <c r="B20" s="8"/>
      <c r="C20" s="24" t="s">
        <v>344</v>
      </c>
      <c r="D20" s="37">
        <f>IFERROR(VLOOKUP(D$2&amp;$A20,'Parte I_'!$1:$1048576,3,0)*100,"-")</f>
        <v>7.7010191977024078</v>
      </c>
      <c r="E20" s="37">
        <f>IFERROR(VLOOKUP(E$2&amp;$A20,'Parte I_'!$1:$1048576,3,0)*100,"-")</f>
        <v>7.3612682521343231</v>
      </c>
      <c r="F20" s="37">
        <f>IFERROR(VLOOKUP(F$2&amp;$A20,'Parte I_'!$1:$1048576,3,0)*100,"-")</f>
        <v>15.288788080215454</v>
      </c>
    </row>
    <row r="21" spans="1:6">
      <c r="A21" s="8" t="s">
        <v>1993</v>
      </c>
      <c r="B21" s="8"/>
      <c r="C21" s="24" t="s">
        <v>345</v>
      </c>
      <c r="D21" s="37">
        <f>IFERROR(VLOOKUP(D$2&amp;$A21,'Parte I_'!$1:$1048576,3,0)*100,"-")</f>
        <v>8.3805210888385773</v>
      </c>
      <c r="E21" s="37">
        <f>IFERROR(VLOOKUP(E$2&amp;$A21,'Parte I_'!$1:$1048576,3,0)*100,"-")</f>
        <v>7.0215173065662384</v>
      </c>
      <c r="F21" s="37">
        <f>IFERROR(VLOOKUP(F$2&amp;$A21,'Parte I_'!$1:$1048576,3,0)*100,"-")</f>
        <v>11.778029799461365</v>
      </c>
    </row>
    <row r="22" spans="1:6">
      <c r="A22" s="8" t="s">
        <v>1994</v>
      </c>
      <c r="B22" s="8"/>
      <c r="C22" s="24" t="s">
        <v>346</v>
      </c>
      <c r="D22" s="37">
        <f>IFERROR(VLOOKUP(D$2&amp;$A22,'Parte I_'!$1:$1048576,3,0)*100,"-")</f>
        <v>8.6070217192173004</v>
      </c>
      <c r="E22" s="37">
        <f>IFERROR(VLOOKUP(E$2&amp;$A22,'Parte I_'!$1:$1048576,3,0)*100,"-")</f>
        <v>7.4745185673236847</v>
      </c>
      <c r="F22" s="37">
        <f>IFERROR(VLOOKUP(F$2&amp;$A22,'Parte I_'!$1:$1048576,3,0)*100,"-")</f>
        <v>4.9830123782157898</v>
      </c>
    </row>
    <row r="23" spans="1:6" ht="15" thickBot="1">
      <c r="A23" s="8" t="s">
        <v>1995</v>
      </c>
      <c r="B23" s="8"/>
      <c r="C23" s="24" t="s">
        <v>347</v>
      </c>
      <c r="D23" s="37">
        <f>IFERROR(VLOOKUP(D$2&amp;$A23,'Parte I_'!$1:$1048576,3,0)*100,"-")</f>
        <v>22.763307392597198</v>
      </c>
      <c r="E23" s="37">
        <f>IFERROR(VLOOKUP(E$2&amp;$A23,'Parte I_'!$1:$1048576,3,0)*100,"-")</f>
        <v>0.56625143624842167</v>
      </c>
      <c r="F23" s="37">
        <f>IFERROR(VLOOKUP(F$2&amp;$A23,'Parte I_'!$1:$1048576,3,0)*100,"-")</f>
        <v>3.1710080802440643</v>
      </c>
    </row>
    <row r="24" spans="1:6" ht="15" thickTop="1">
      <c r="A24" s="8"/>
      <c r="B24" s="8"/>
      <c r="C24" s="32" t="s">
        <v>355</v>
      </c>
      <c r="D24" s="33"/>
      <c r="E24" s="33"/>
      <c r="F24" s="33"/>
    </row>
    <row r="25" spans="1:6">
      <c r="A25" s="8"/>
      <c r="B25" s="8"/>
      <c r="C25" s="34"/>
    </row>
    <row r="26" spans="1:6">
      <c r="A26" s="8"/>
      <c r="B26" s="8"/>
      <c r="C26" s="39"/>
    </row>
    <row r="27" spans="1:6">
      <c r="A27" s="8"/>
      <c r="B27" s="8"/>
    </row>
    <row r="28" spans="1:6">
      <c r="A28" s="8"/>
      <c r="B28" s="8"/>
    </row>
    <row r="29" spans="1:6">
      <c r="A29" s="8"/>
      <c r="B29" s="8"/>
    </row>
    <row r="30" spans="1:6">
      <c r="A30" s="8"/>
      <c r="B30" s="8"/>
    </row>
    <row r="31" spans="1:6">
      <c r="A31" s="8"/>
      <c r="B31" s="8"/>
    </row>
    <row r="32" spans="1:6">
      <c r="A32" s="8"/>
      <c r="B32" s="8"/>
    </row>
    <row r="33" spans="1:2">
      <c r="A33" s="8"/>
      <c r="B33" s="8"/>
    </row>
    <row r="34" spans="1:2">
      <c r="A34" s="8"/>
      <c r="B34" s="8"/>
    </row>
    <row r="35" spans="1:2">
      <c r="A35" s="8"/>
      <c r="B35" s="8"/>
    </row>
    <row r="36" spans="1:2">
      <c r="A36" s="8"/>
      <c r="B36" s="8"/>
    </row>
    <row r="37" spans="1:2">
      <c r="A37" s="8"/>
      <c r="B37" s="8"/>
    </row>
    <row r="38" spans="1:2">
      <c r="A38" s="8"/>
      <c r="B38" s="8"/>
    </row>
    <row r="39" spans="1:2">
      <c r="A39" s="8"/>
      <c r="B39" s="8"/>
    </row>
    <row r="40" spans="1:2">
      <c r="A40" s="8"/>
      <c r="B40" s="8"/>
    </row>
    <row r="41" spans="1:2">
      <c r="A41" s="8"/>
      <c r="B41" s="8"/>
    </row>
    <row r="42" spans="1:2">
      <c r="A42" s="8"/>
      <c r="B42" s="8"/>
    </row>
    <row r="43" spans="1:2">
      <c r="A43" s="8"/>
      <c r="B43" s="8"/>
    </row>
    <row r="44" spans="1:2">
      <c r="A44" s="8"/>
      <c r="B44" s="8"/>
    </row>
    <row r="45" spans="1:2">
      <c r="A45" s="8"/>
      <c r="B45" s="8"/>
    </row>
    <row r="46" spans="1:2">
      <c r="A46" s="8"/>
      <c r="B46" s="8"/>
    </row>
    <row r="47" spans="1:2">
      <c r="A47" s="8"/>
      <c r="B47" s="8"/>
    </row>
    <row r="48" spans="1:2">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sheetData>
  <mergeCells count="4">
    <mergeCell ref="C1:F1"/>
    <mergeCell ref="C3:F3"/>
    <mergeCell ref="C5:C6"/>
    <mergeCell ref="D5:F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BAB3A-094F-478A-8671-1CEE5540E041}">
  <dimension ref="A1:AI123"/>
  <sheetViews>
    <sheetView showGridLines="0" zoomScaleNormal="100" workbookViewId="0">
      <selection activeCell="C7" sqref="C7"/>
    </sheetView>
  </sheetViews>
  <sheetFormatPr defaultRowHeight="14.4"/>
  <cols>
    <col min="1" max="2" width="4.44140625" style="13" customWidth="1"/>
    <col min="3" max="3" width="45.44140625" style="26" customWidth="1"/>
    <col min="4" max="5" width="17" style="26" customWidth="1"/>
    <col min="6" max="35" width="9.109375" style="26"/>
  </cols>
  <sheetData>
    <row r="1" spans="1:35" s="2" customFormat="1" ht="33.75" customHeight="1">
      <c r="A1" s="12"/>
      <c r="B1" s="12"/>
      <c r="C1" s="232" t="s">
        <v>2045</v>
      </c>
      <c r="D1" s="232"/>
      <c r="E1" s="232"/>
      <c r="F1" s="14"/>
      <c r="G1" s="14"/>
      <c r="H1" s="14"/>
      <c r="I1" s="14"/>
      <c r="J1" s="14"/>
      <c r="K1" s="14"/>
      <c r="L1" s="14"/>
      <c r="M1" s="14"/>
      <c r="N1" s="14"/>
      <c r="O1" s="14"/>
      <c r="P1" s="14"/>
      <c r="Q1" s="14"/>
      <c r="R1" s="14"/>
    </row>
    <row r="2" spans="1:35" s="8" customFormat="1" ht="11.25" customHeight="1">
      <c r="A2" s="8" t="s">
        <v>1684</v>
      </c>
      <c r="C2" s="9"/>
      <c r="D2" s="10"/>
      <c r="E2" s="10"/>
    </row>
    <row r="3" spans="1:35" s="1" customFormat="1" ht="51" customHeight="1">
      <c r="A3" s="8">
        <v>3</v>
      </c>
      <c r="B3" s="8"/>
      <c r="C3" s="234" t="s">
        <v>2007</v>
      </c>
      <c r="D3" s="234"/>
      <c r="E3" s="234"/>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8"/>
      <c r="E4" s="18"/>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row>
    <row r="5" spans="1:35" s="1" customFormat="1" ht="39.75" customHeight="1" thickTop="1">
      <c r="A5" s="8"/>
      <c r="B5" s="8"/>
      <c r="C5" s="35" t="s">
        <v>1819</v>
      </c>
      <c r="D5" s="35" t="s">
        <v>342</v>
      </c>
      <c r="E5" s="35" t="s">
        <v>1831</v>
      </c>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row>
    <row r="6" spans="1:35" s="1" customFormat="1" ht="19.5" customHeight="1">
      <c r="A6" s="8"/>
      <c r="B6" s="8"/>
      <c r="C6" s="21" t="s">
        <v>2010</v>
      </c>
      <c r="D6" s="22"/>
      <c r="E6" s="22"/>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row>
    <row r="7" spans="1:35" s="1" customFormat="1" ht="19.5" customHeight="1">
      <c r="A7" s="8" t="s">
        <v>413</v>
      </c>
      <c r="B7" s="8"/>
      <c r="C7" s="24" t="s">
        <v>2008</v>
      </c>
      <c r="D7" s="36">
        <f>IFERROR(VLOOKUP($A7&amp;D$2&amp;$B7,'Parte I_'!$1:$1048576,2,0),"-")</f>
        <v>190</v>
      </c>
      <c r="E7" s="37">
        <f>IFERROR(VLOOKUP($A7&amp;E$2&amp;$B7,'Parte I_'!$1:$1048576,3,0)*100,"-")</f>
        <v>14.604151248931885</v>
      </c>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row>
    <row r="8" spans="1:35" s="1" customFormat="1" ht="19.5" customHeight="1">
      <c r="A8" s="8" t="s">
        <v>414</v>
      </c>
      <c r="B8" s="8"/>
      <c r="C8" s="24" t="s">
        <v>2009</v>
      </c>
      <c r="D8" s="36">
        <f>IFERROR(VLOOKUP($A8&amp;D$2&amp;$B8,'Parte I_'!$1:$1048576,2,0),"-")</f>
        <v>158</v>
      </c>
      <c r="E8" s="37">
        <f>IFERROR(VLOOKUP($A8&amp;E$2&amp;$B8,'Parte I_'!$1:$1048576,3,0)*100,"-")</f>
        <v>12.144504487514496</v>
      </c>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row>
    <row r="9" spans="1:35" s="1" customFormat="1" ht="19.5" customHeight="1">
      <c r="A9" s="8"/>
      <c r="B9" s="8"/>
      <c r="C9" s="21" t="s">
        <v>2011</v>
      </c>
      <c r="D9" s="22"/>
      <c r="E9" s="38"/>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row>
    <row r="10" spans="1:35">
      <c r="A10" s="8" t="s">
        <v>418</v>
      </c>
      <c r="B10" s="8"/>
      <c r="C10" s="24" t="s">
        <v>2012</v>
      </c>
      <c r="D10" s="36">
        <f>IFERROR(VLOOKUP($A10&amp;D$2&amp;$B10,'Parte I_'!$1:$1048576,2,0),"-")</f>
        <v>429</v>
      </c>
      <c r="E10" s="37">
        <f>IFERROR(VLOOKUP($A10&amp;E$2&amp;$B10,'Parte I_'!$1:$1048576,3,0)*100,"-")</f>
        <v>32.974633574485779</v>
      </c>
    </row>
    <row r="11" spans="1:35">
      <c r="A11" s="8" t="s">
        <v>419</v>
      </c>
      <c r="B11" s="8"/>
      <c r="C11" s="24" t="s">
        <v>2013</v>
      </c>
      <c r="D11" s="36">
        <f>IFERROR(VLOOKUP($A11&amp;D$2&amp;$B11,'Parte I_'!$1:$1048576,2,0),"-")</f>
        <v>345</v>
      </c>
      <c r="E11" s="37">
        <f>IFERROR(VLOOKUP($A11&amp;E$2&amp;$B11,'Parte I_'!$1:$1048576,3,0)*100,"-")</f>
        <v>26.518061757087708</v>
      </c>
    </row>
    <row r="12" spans="1:35">
      <c r="A12" s="8" t="s">
        <v>420</v>
      </c>
      <c r="B12" s="8"/>
      <c r="C12" s="24" t="s">
        <v>2014</v>
      </c>
      <c r="D12" s="36">
        <f>IFERROR(VLOOKUP($A12&amp;D$2&amp;$B12,'Parte I_'!$1:$1048576,2,0),"-")</f>
        <v>307</v>
      </c>
      <c r="E12" s="37">
        <f>IFERROR(VLOOKUP($A12&amp;E$2&amp;$B12,'Parte I_'!$1:$1048576,3,0)*100,"-")</f>
        <v>23.59723299741745</v>
      </c>
    </row>
    <row r="13" spans="1:35">
      <c r="A13" s="8" t="s">
        <v>421</v>
      </c>
      <c r="B13" s="8"/>
      <c r="C13" s="24" t="s">
        <v>2015</v>
      </c>
      <c r="D13" s="36">
        <f>IFERROR(VLOOKUP($A13&amp;D$2&amp;$B13,'Parte I_'!$1:$1048576,2,0),"-")</f>
        <v>60</v>
      </c>
      <c r="E13" s="37">
        <f>IFERROR(VLOOKUP($A13&amp;E$2&amp;$B13,'Parte I_'!$1:$1048576,3,0)*100,"-")</f>
        <v>4.6118371188640594</v>
      </c>
    </row>
    <row r="14" spans="1:35">
      <c r="A14" s="8" t="s">
        <v>422</v>
      </c>
      <c r="B14" s="8"/>
      <c r="C14" s="24" t="s">
        <v>2016</v>
      </c>
      <c r="D14" s="36">
        <f>IFERROR(VLOOKUP($A14&amp;D$2&amp;$B14,'Parte I_'!$1:$1048576,2,0),"-")</f>
        <v>34</v>
      </c>
      <c r="E14" s="37">
        <f>IFERROR(VLOOKUP($A14&amp;E$2&amp;$B14,'Parte I_'!$1:$1048576,3,0)*100,"-")</f>
        <v>2.6133744046092033</v>
      </c>
    </row>
    <row r="15" spans="1:35">
      <c r="A15" s="8"/>
      <c r="B15" s="8"/>
      <c r="C15" s="21" t="s">
        <v>2017</v>
      </c>
      <c r="D15" s="22"/>
      <c r="E15" s="38"/>
    </row>
    <row r="16" spans="1:35">
      <c r="A16" s="8" t="s">
        <v>429</v>
      </c>
      <c r="B16" s="8"/>
      <c r="C16" s="24" t="s">
        <v>2018</v>
      </c>
      <c r="D16" s="36">
        <f>IFERROR(VLOOKUP($A16&amp;D$2&amp;$B16,'Parte I_'!$1:$1048576,2,0),"-")</f>
        <v>79</v>
      </c>
      <c r="E16" s="37">
        <f>IFERROR(VLOOKUP($A16&amp;E$2&amp;$B16,'Parte I_'!$1:$1048576,3,0)*100,"-")</f>
        <v>6.0722522437572479</v>
      </c>
    </row>
    <row r="17" spans="1:5">
      <c r="A17" s="8"/>
      <c r="B17" s="8"/>
      <c r="C17" s="21" t="s">
        <v>2019</v>
      </c>
      <c r="D17" s="22"/>
      <c r="E17" s="38"/>
    </row>
    <row r="18" spans="1:5">
      <c r="A18" s="8" t="s">
        <v>430</v>
      </c>
      <c r="B18" s="8"/>
      <c r="C18" s="24" t="s">
        <v>2020</v>
      </c>
      <c r="D18" s="36">
        <f>IFERROR(VLOOKUP($A18&amp;D$2&amp;$B18,'Parte I_'!$1:$1048576,2,0),"-")</f>
        <v>299</v>
      </c>
      <c r="E18" s="37">
        <f>IFERROR(VLOOKUP($A18&amp;E$2&amp;$B18,'Parte I_'!$1:$1048576,3,0)*100,"-")</f>
        <v>22.982321679592133</v>
      </c>
    </row>
    <row r="19" spans="1:5">
      <c r="A19" s="8" t="s">
        <v>431</v>
      </c>
      <c r="B19" s="8"/>
      <c r="C19" s="24" t="s">
        <v>2021</v>
      </c>
      <c r="D19" s="36">
        <f>IFERROR(VLOOKUP($A19&amp;D$2&amp;$B19,'Parte I_'!$1:$1048576,2,0),"-")</f>
        <v>42</v>
      </c>
      <c r="E19" s="37">
        <f>IFERROR(VLOOKUP($A19&amp;E$2&amp;$B19,'Parte I_'!$1:$1048576,3,0)*100,"-")</f>
        <v>3.2282859086990356</v>
      </c>
    </row>
    <row r="20" spans="1:5">
      <c r="A20" s="8" t="s">
        <v>432</v>
      </c>
      <c r="B20" s="8"/>
      <c r="C20" s="24" t="s">
        <v>2022</v>
      </c>
      <c r="D20" s="36">
        <f>IFERROR(VLOOKUP($A20&amp;D$2&amp;$B20,'Parte I_'!$1:$1048576,2,0),"-")</f>
        <v>15</v>
      </c>
      <c r="E20" s="37">
        <f>IFERROR(VLOOKUP($A20&amp;E$2&amp;$B20,'Parte I_'!$1:$1048576,3,0)*100,"-")</f>
        <v>1.1529592797160149</v>
      </c>
    </row>
    <row r="21" spans="1:5">
      <c r="A21" s="8" t="s">
        <v>433</v>
      </c>
      <c r="B21" s="8"/>
      <c r="C21" s="24" t="s">
        <v>2023</v>
      </c>
      <c r="D21" s="36">
        <f>IFERROR(VLOOKUP($A21&amp;D$2&amp;$B21,'Parte I_'!$1:$1048576,2,0),"-")</f>
        <v>110</v>
      </c>
      <c r="E21" s="37">
        <f>IFERROR(VLOOKUP($A21&amp;E$2&amp;$B21,'Parte I_'!$1:$1048576,3,0)*100,"-")</f>
        <v>8.4550343453884125</v>
      </c>
    </row>
    <row r="22" spans="1:5">
      <c r="A22" s="8" t="s">
        <v>434</v>
      </c>
      <c r="B22" s="8"/>
      <c r="C22" s="24" t="s">
        <v>2024</v>
      </c>
      <c r="D22" s="36">
        <f>IFERROR(VLOOKUP($A22&amp;D$2&amp;$B22,'Parte I_'!$1:$1048576,2,0),"-")</f>
        <v>131</v>
      </c>
      <c r="E22" s="37">
        <f>IFERROR(VLOOKUP($A22&amp;E$2&amp;$B22,'Parte I_'!$1:$1048576,3,0)*100,"-")</f>
        <v>10.06917729973793</v>
      </c>
    </row>
    <row r="23" spans="1:5">
      <c r="A23" s="8" t="s">
        <v>435</v>
      </c>
      <c r="B23" s="8"/>
      <c r="C23" s="24" t="s">
        <v>2025</v>
      </c>
      <c r="D23" s="36">
        <f>IFERROR(VLOOKUP($A23&amp;D$2&amp;$B23,'Parte I_'!$1:$1048576,2,0),"-")</f>
        <v>171</v>
      </c>
      <c r="E23" s="37">
        <f>IFERROR(VLOOKUP($A23&amp;E$2&amp;$B23,'Parte I_'!$1:$1048576,3,0)*100,"-")</f>
        <v>13.143736124038696</v>
      </c>
    </row>
    <row r="24" spans="1:5">
      <c r="A24" s="8"/>
      <c r="B24" s="8"/>
      <c r="C24" s="21" t="s">
        <v>2026</v>
      </c>
      <c r="D24" s="22"/>
      <c r="E24" s="38"/>
    </row>
    <row r="25" spans="1:5">
      <c r="A25" s="8" t="s">
        <v>443</v>
      </c>
      <c r="B25" s="8"/>
      <c r="C25" s="24" t="s">
        <v>2027</v>
      </c>
      <c r="D25" s="36">
        <f>IFERROR(VLOOKUP($A25&amp;D$2&amp;$B25,'Parte I_'!$1:$1048576,2,0),"-")</f>
        <v>122</v>
      </c>
      <c r="E25" s="37">
        <f>IFERROR(VLOOKUP($A25&amp;E$2&amp;$B25,'Parte I_'!$1:$1048576,3,0)*100,"-")</f>
        <v>9.3774020671844482</v>
      </c>
    </row>
    <row r="26" spans="1:5">
      <c r="A26" s="8" t="s">
        <v>444</v>
      </c>
      <c r="B26" s="8"/>
      <c r="C26" s="24" t="s">
        <v>2028</v>
      </c>
      <c r="D26" s="36">
        <f>IFERROR(VLOOKUP($A26&amp;D$2&amp;$B26,'Parte I_'!$1:$1048576,2,0),"-")</f>
        <v>34</v>
      </c>
      <c r="E26" s="37">
        <f>IFERROR(VLOOKUP($A26&amp;E$2&amp;$B26,'Parte I_'!$1:$1048576,3,0)*100,"-")</f>
        <v>2.6133744046092033</v>
      </c>
    </row>
    <row r="27" spans="1:5">
      <c r="A27" s="8"/>
      <c r="B27" s="8"/>
      <c r="C27" s="31" t="s">
        <v>2029</v>
      </c>
      <c r="D27" s="22"/>
      <c r="E27" s="38"/>
    </row>
    <row r="28" spans="1:5">
      <c r="A28" s="8" t="s">
        <v>448</v>
      </c>
      <c r="B28" s="8"/>
      <c r="C28" s="24" t="s">
        <v>2030</v>
      </c>
      <c r="D28" s="36">
        <f>IFERROR(VLOOKUP($A28&amp;D$2&amp;$B28,'Parte I_'!$1:$1048576,2,0),"-")</f>
        <v>367</v>
      </c>
      <c r="E28" s="37">
        <f>IFERROR(VLOOKUP($A28&amp;E$2&amp;$B28,'Parte I_'!$1:$1048576,3,0)*100,"-")</f>
        <v>28.20906937122345</v>
      </c>
    </row>
    <row r="29" spans="1:5">
      <c r="A29" s="8" t="s">
        <v>449</v>
      </c>
      <c r="B29" s="8"/>
      <c r="C29" s="24" t="s">
        <v>2031</v>
      </c>
      <c r="D29" s="36">
        <f>IFERROR(VLOOKUP($A29&amp;D$2&amp;$B29,'Parte I_'!$1:$1048576,2,0),"-")</f>
        <v>219</v>
      </c>
      <c r="E29" s="37">
        <f>IFERROR(VLOOKUP($A29&amp;E$2&amp;$B29,'Parte I_'!$1:$1048576,3,0)*100,"-")</f>
        <v>16.83320552110672</v>
      </c>
    </row>
    <row r="30" spans="1:5">
      <c r="A30" s="8" t="s">
        <v>450</v>
      </c>
      <c r="B30" s="8"/>
      <c r="C30" s="24" t="s">
        <v>2032</v>
      </c>
      <c r="D30" s="36">
        <f>IFERROR(VLOOKUP($A30&amp;D$2&amp;$B30,'Parte I_'!$1:$1048576,2,0),"-")</f>
        <v>501</v>
      </c>
      <c r="E30" s="37">
        <f>IFERROR(VLOOKUP($A30&amp;E$2&amp;$B30,'Parte I_'!$1:$1048576,3,0)*100,"-")</f>
        <v>38.508838415145874</v>
      </c>
    </row>
    <row r="31" spans="1:5" ht="16.5" customHeight="1">
      <c r="A31" s="8"/>
      <c r="B31" s="8"/>
      <c r="C31" s="21" t="s">
        <v>2033</v>
      </c>
      <c r="D31" s="22"/>
      <c r="E31" s="38"/>
    </row>
    <row r="32" spans="1:5">
      <c r="A32" s="8" t="s">
        <v>455</v>
      </c>
      <c r="B32" s="8"/>
      <c r="C32" s="24" t="s">
        <v>2034</v>
      </c>
      <c r="D32" s="36">
        <f>IFERROR(VLOOKUP($A32&amp;D$2&amp;$B32,'Parte I_'!$1:$1048576,2,0),"-")</f>
        <v>47</v>
      </c>
      <c r="E32" s="37">
        <f>IFERROR(VLOOKUP($A32&amp;E$2&amp;$B32,'Parte I_'!$1:$1048576,3,0)*100,"-")</f>
        <v>3.6126058548688889</v>
      </c>
    </row>
    <row r="33" spans="1:5">
      <c r="A33" s="8"/>
      <c r="B33" s="8"/>
      <c r="C33" s="21" t="s">
        <v>2035</v>
      </c>
      <c r="D33" s="22"/>
      <c r="E33" s="38"/>
    </row>
    <row r="34" spans="1:5">
      <c r="A34" s="8" t="s">
        <v>669</v>
      </c>
      <c r="B34" s="8"/>
      <c r="C34" s="24" t="s">
        <v>1966</v>
      </c>
      <c r="D34" s="36">
        <f>IFERROR(VLOOKUP($A34&amp;D$2&amp;$B34,'Parte I_'!$1:$1048576,2,0),"-")</f>
        <v>418</v>
      </c>
      <c r="E34" s="37">
        <f>IFERROR(VLOOKUP($A34&amp;E$2&amp;$B34,'Parte I_'!$1:$1048576,3,0)*100,"-")</f>
        <v>32.129132747650146</v>
      </c>
    </row>
    <row r="35" spans="1:5">
      <c r="A35" s="8" t="s">
        <v>668</v>
      </c>
      <c r="B35" s="8"/>
      <c r="C35" s="24" t="s">
        <v>343</v>
      </c>
      <c r="D35" s="36">
        <f>IFERROR(VLOOKUP($A35&amp;D$2&amp;$B35,'Parte I_'!$1:$1048576,2,0),"-")</f>
        <v>104</v>
      </c>
      <c r="E35" s="37">
        <f>IFERROR(VLOOKUP($A35&amp;E$2&amp;$B35,'Parte I_'!$1:$1048576,3,0)*100,"-")</f>
        <v>7.9938508570194244</v>
      </c>
    </row>
    <row r="36" spans="1:5">
      <c r="A36" s="8" t="s">
        <v>667</v>
      </c>
      <c r="B36" s="8"/>
      <c r="C36" s="24" t="s">
        <v>344</v>
      </c>
      <c r="D36" s="36">
        <f>IFERROR(VLOOKUP($A36&amp;D$2&amp;$B36,'Parte I_'!$1:$1048576,2,0),"-")</f>
        <v>158</v>
      </c>
      <c r="E36" s="37">
        <f>IFERROR(VLOOKUP($A36&amp;E$2&amp;$B36,'Parte I_'!$1:$1048576,3,0)*100,"-")</f>
        <v>12.144504487514496</v>
      </c>
    </row>
    <row r="37" spans="1:5">
      <c r="A37" s="8" t="s">
        <v>666</v>
      </c>
      <c r="B37" s="8"/>
      <c r="C37" s="24" t="s">
        <v>345</v>
      </c>
      <c r="D37" s="36">
        <f>IFERROR(VLOOKUP($A37&amp;D$2&amp;$B37,'Parte I_'!$1:$1048576,2,0),"-")</f>
        <v>169</v>
      </c>
      <c r="E37" s="37">
        <f>IFERROR(VLOOKUP($A37&amp;E$2&amp;$B37,'Parte I_'!$1:$1048576,3,0)*100,"-")</f>
        <v>12.990008294582367</v>
      </c>
    </row>
    <row r="38" spans="1:5">
      <c r="A38" s="8" t="s">
        <v>665</v>
      </c>
      <c r="B38" s="8"/>
      <c r="C38" s="24" t="s">
        <v>346</v>
      </c>
      <c r="D38" s="36">
        <f>IFERROR(VLOOKUP($A38&amp;D$2&amp;$B38,'Parte I_'!$1:$1048576,2,0),"-")</f>
        <v>124</v>
      </c>
      <c r="E38" s="37">
        <f>IFERROR(VLOOKUP($A38&amp;E$2&amp;$B38,'Parte I_'!$1:$1048576,3,0)*100,"-")</f>
        <v>9.5311298966407776</v>
      </c>
    </row>
    <row r="39" spans="1:5">
      <c r="A39" s="8" t="s">
        <v>664</v>
      </c>
      <c r="B39" s="8"/>
      <c r="C39" s="24" t="s">
        <v>347</v>
      </c>
      <c r="D39" s="36">
        <f>IFERROR(VLOOKUP($A39&amp;D$2&amp;$B39,'Parte I_'!$1:$1048576,2,0),"-")</f>
        <v>100</v>
      </c>
      <c r="E39" s="37">
        <f>IFERROR(VLOOKUP($A39&amp;E$2&amp;$B39,'Parte I_'!$1:$1048576,3,0)*100,"-")</f>
        <v>7.6863951981067657</v>
      </c>
    </row>
    <row r="40" spans="1:5">
      <c r="A40" s="8" t="s">
        <v>663</v>
      </c>
      <c r="B40" s="8"/>
      <c r="C40" s="24" t="s">
        <v>348</v>
      </c>
      <c r="D40" s="36">
        <f>IFERROR(VLOOKUP($A40&amp;D$2&amp;$B40,'Parte I_'!$1:$1048576,2,0),"-")</f>
        <v>81</v>
      </c>
      <c r="E40" s="37">
        <f>IFERROR(VLOOKUP($A40&amp;E$2&amp;$B40,'Parte I_'!$1:$1048576,3,0)*100,"-")</f>
        <v>6.2259800732135773</v>
      </c>
    </row>
    <row r="41" spans="1:5">
      <c r="A41" s="8" t="s">
        <v>662</v>
      </c>
      <c r="B41" s="8"/>
      <c r="C41" s="24" t="s">
        <v>349</v>
      </c>
      <c r="D41" s="36">
        <f>IFERROR(VLOOKUP($A41&amp;D$2&amp;$B41,'Parte I_'!$1:$1048576,2,0),"-")</f>
        <v>49</v>
      </c>
      <c r="E41" s="37">
        <f>IFERROR(VLOOKUP($A41&amp;E$2&amp;$B41,'Parte I_'!$1:$1048576,3,0)*100,"-")</f>
        <v>3.7663336843252182</v>
      </c>
    </row>
    <row r="42" spans="1:5">
      <c r="A42" s="8" t="s">
        <v>661</v>
      </c>
      <c r="B42" s="8"/>
      <c r="C42" s="24" t="s">
        <v>350</v>
      </c>
      <c r="D42" s="36">
        <f>IFERROR(VLOOKUP($A42&amp;D$2&amp;$B42,'Parte I_'!$1:$1048576,2,0),"-")</f>
        <v>40</v>
      </c>
      <c r="E42" s="37">
        <f>IFERROR(VLOOKUP($A42&amp;E$2&amp;$B42,'Parte I_'!$1:$1048576,3,0)*100,"-")</f>
        <v>3.0745580792427063</v>
      </c>
    </row>
    <row r="43" spans="1:5">
      <c r="A43" s="8" t="s">
        <v>660</v>
      </c>
      <c r="B43" s="8"/>
      <c r="C43" s="24" t="s">
        <v>351</v>
      </c>
      <c r="D43" s="36">
        <f>IFERROR(VLOOKUP($A43&amp;D$2&amp;$B43,'Parte I_'!$1:$1048576,2,0),"-")</f>
        <v>23</v>
      </c>
      <c r="E43" s="37">
        <f>IFERROR(VLOOKUP($A43&amp;E$2&amp;$B43,'Parte I_'!$1:$1048576,3,0)*100,"-")</f>
        <v>1.7678707838058472</v>
      </c>
    </row>
    <row r="44" spans="1:5">
      <c r="A44" s="8" t="s">
        <v>659</v>
      </c>
      <c r="B44" s="8"/>
      <c r="C44" s="24" t="s">
        <v>352</v>
      </c>
      <c r="D44" s="36">
        <f>IFERROR(VLOOKUP($A44&amp;D$2&amp;$B44,'Parte I_'!$1:$1048576,2,0),"-")</f>
        <v>15</v>
      </c>
      <c r="E44" s="37">
        <f>IFERROR(VLOOKUP($A44&amp;E$2&amp;$B44,'Parte I_'!$1:$1048576,3,0)*100,"-")</f>
        <v>1.1529592797160149</v>
      </c>
    </row>
    <row r="45" spans="1:5">
      <c r="A45" s="8" t="s">
        <v>658</v>
      </c>
      <c r="B45" s="8"/>
      <c r="C45" s="24" t="s">
        <v>353</v>
      </c>
      <c r="D45" s="36">
        <f>IFERROR(VLOOKUP($A45&amp;D$2&amp;$B45,'Parte I_'!$1:$1048576,2,0),"-")</f>
        <v>15</v>
      </c>
      <c r="E45" s="37">
        <f>IFERROR(VLOOKUP($A45&amp;E$2&amp;$B45,'Parte I_'!$1:$1048576,3,0)*100,"-")</f>
        <v>1.1529592797160149</v>
      </c>
    </row>
    <row r="46" spans="1:5">
      <c r="A46" s="8" t="s">
        <v>657</v>
      </c>
      <c r="B46" s="8"/>
      <c r="C46" s="24" t="s">
        <v>2036</v>
      </c>
      <c r="D46" s="36">
        <f>IFERROR(VLOOKUP($A46&amp;D$2&amp;$B46,'Parte I_'!$1:$1048576,2,0),"-")</f>
        <v>2</v>
      </c>
      <c r="E46" s="37">
        <f>IFERROR(VLOOKUP($A46&amp;E$2&amp;$B46,'Parte I_'!$1:$1048576,3,0)*100,"-")</f>
        <v>0.15372789930552244</v>
      </c>
    </row>
    <row r="47" spans="1:5">
      <c r="A47" s="8" t="s">
        <v>656</v>
      </c>
      <c r="B47" s="8"/>
      <c r="C47" s="24" t="s">
        <v>2037</v>
      </c>
      <c r="D47" s="36">
        <f>IFERROR(VLOOKUP($A47&amp;D$2&amp;$B47,'Parte I_'!$1:$1048576,2,0),"-")</f>
        <v>1</v>
      </c>
      <c r="E47" s="37">
        <f>IFERROR(VLOOKUP($A47&amp;E$2&amp;$B47,'Parte I_'!$1:$1048576,3,0)*100,"-")</f>
        <v>7.6863949652761221E-2</v>
      </c>
    </row>
    <row r="48" spans="1:5">
      <c r="A48" s="8" t="s">
        <v>655</v>
      </c>
      <c r="B48" s="8"/>
      <c r="C48" s="24" t="s">
        <v>2038</v>
      </c>
      <c r="D48" s="36">
        <f>IFERROR(VLOOKUP($A48&amp;D$2&amp;$B48,'Parte I_'!$1:$1048576,2,0),"-")</f>
        <v>1</v>
      </c>
      <c r="E48" s="37">
        <f>IFERROR(VLOOKUP($A48&amp;E$2&amp;$B48,'Parte I_'!$1:$1048576,3,0)*100,"-")</f>
        <v>7.6863949652761221E-2</v>
      </c>
    </row>
    <row r="49" spans="1:5">
      <c r="A49" s="8" t="s">
        <v>654</v>
      </c>
      <c r="B49" s="8"/>
      <c r="C49" s="24" t="s">
        <v>2039</v>
      </c>
      <c r="D49" s="36">
        <f>IFERROR(VLOOKUP($A49&amp;D$2&amp;$B49,'Parte I_'!$1:$1048576,2,0),"-")</f>
        <v>1</v>
      </c>
      <c r="E49" s="37">
        <f>IFERROR(VLOOKUP($A49&amp;E$2&amp;$B49,'Parte I_'!$1:$1048576,3,0)*100,"-")</f>
        <v>7.6863949652761221E-2</v>
      </c>
    </row>
    <row r="50" spans="1:5">
      <c r="A50" s="8" t="s">
        <v>653</v>
      </c>
      <c r="B50" s="8"/>
      <c r="C50" s="24" t="s">
        <v>2040</v>
      </c>
      <c r="D50" s="36">
        <f>IFERROR(VLOOKUP($A50&amp;D$2&amp;$B50,'Parte I_'!$1:$1048576,2,0),"-")</f>
        <v>0</v>
      </c>
      <c r="E50" s="37">
        <f>IFERROR(VLOOKUP($A50&amp;E$2&amp;$B50,'Parte I_'!$1:$1048576,3,0)*100,"-")</f>
        <v>0</v>
      </c>
    </row>
    <row r="51" spans="1:5">
      <c r="A51" s="8" t="s">
        <v>652</v>
      </c>
      <c r="B51" s="8"/>
      <c r="C51" s="24" t="s">
        <v>2041</v>
      </c>
      <c r="D51" s="36">
        <f>IFERROR(VLOOKUP($A51&amp;D$2&amp;$B51,'Parte I_'!$1:$1048576,2,0),"-")</f>
        <v>0</v>
      </c>
      <c r="E51" s="37">
        <f>IFERROR(VLOOKUP($A51&amp;E$2&amp;$B51,'Parte I_'!$1:$1048576,3,0)*100,"-")</f>
        <v>0</v>
      </c>
    </row>
    <row r="52" spans="1:5">
      <c r="A52" s="8" t="s">
        <v>651</v>
      </c>
      <c r="B52" s="8"/>
      <c r="C52" s="24" t="s">
        <v>2042</v>
      </c>
      <c r="D52" s="36">
        <f>IFERROR(VLOOKUP($A52&amp;D$2&amp;$B52,'Parte I_'!$1:$1048576,2,0),"-")</f>
        <v>0</v>
      </c>
      <c r="E52" s="37">
        <f>IFERROR(VLOOKUP($A52&amp;E$2&amp;$B52,'Parte I_'!$1:$1048576,3,0)*100,"-")</f>
        <v>0</v>
      </c>
    </row>
    <row r="53" spans="1:5">
      <c r="A53" s="8" t="s">
        <v>650</v>
      </c>
      <c r="B53" s="8"/>
      <c r="C53" s="24" t="s">
        <v>2043</v>
      </c>
      <c r="D53" s="36">
        <f>IFERROR(VLOOKUP($A53&amp;D$2&amp;$B53,'Parte I_'!$1:$1048576,2,0),"-")</f>
        <v>0</v>
      </c>
      <c r="E53" s="37">
        <f>IFERROR(VLOOKUP($A53&amp;E$2&amp;$B53,'Parte I_'!$1:$1048576,3,0)*100,"-")</f>
        <v>0</v>
      </c>
    </row>
    <row r="54" spans="1:5" ht="15" thickBot="1">
      <c r="A54" s="8" t="s">
        <v>649</v>
      </c>
      <c r="B54" s="8"/>
      <c r="C54" s="24" t="s">
        <v>2044</v>
      </c>
      <c r="D54" s="36">
        <f>IFERROR(VLOOKUP($A54&amp;D$2&amp;$B54,'Parte I_'!$1:$1048576,2,0),"-")</f>
        <v>0</v>
      </c>
      <c r="E54" s="37">
        <f>IFERROR(VLOOKUP($A54&amp;E$2&amp;$B54,'Parte I_'!$1:$1048576,3,0)*100,"-")</f>
        <v>0</v>
      </c>
    </row>
    <row r="55" spans="1:5" ht="15" thickTop="1">
      <c r="A55" s="8"/>
      <c r="B55" s="8"/>
      <c r="C55" s="32" t="s">
        <v>355</v>
      </c>
      <c r="D55" s="33"/>
      <c r="E55" s="33"/>
    </row>
    <row r="56" spans="1:5">
      <c r="A56" s="8"/>
      <c r="B56" s="8"/>
      <c r="C56" s="34"/>
    </row>
    <row r="57" spans="1:5">
      <c r="A57" s="8"/>
      <c r="B57" s="8"/>
      <c r="C57" s="39"/>
    </row>
    <row r="58" spans="1:5">
      <c r="A58" s="8"/>
      <c r="B58" s="8"/>
    </row>
    <row r="59" spans="1:5">
      <c r="A59" s="8"/>
      <c r="B59" s="8"/>
    </row>
    <row r="60" spans="1:5">
      <c r="A60" s="8"/>
      <c r="B60" s="8"/>
    </row>
    <row r="61" spans="1:5">
      <c r="A61" s="8"/>
      <c r="B61" s="8"/>
    </row>
    <row r="62" spans="1:5">
      <c r="A62" s="8"/>
      <c r="B62" s="8"/>
    </row>
    <row r="63" spans="1:5">
      <c r="A63" s="8"/>
      <c r="B63" s="8"/>
    </row>
    <row r="64" spans="1:5">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sheetData>
  <mergeCells count="2">
    <mergeCell ref="C1:E1"/>
    <mergeCell ref="C3:E3"/>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EF388-9150-4C1D-AF54-CB273C59A571}">
  <dimension ref="A1:AL126"/>
  <sheetViews>
    <sheetView showGridLines="0" workbookViewId="0">
      <selection activeCell="E2" sqref="E2"/>
    </sheetView>
  </sheetViews>
  <sheetFormatPr defaultRowHeight="14.4"/>
  <cols>
    <col min="1" max="2" width="4.44140625" style="13" customWidth="1"/>
    <col min="3" max="3" width="45.44140625" style="26" customWidth="1"/>
    <col min="4" max="8" width="13.44140625" style="26" customWidth="1"/>
    <col min="9" max="38" width="9.109375" style="26"/>
  </cols>
  <sheetData>
    <row r="1" spans="1:38" s="2" customFormat="1" ht="33.75" customHeight="1">
      <c r="A1" s="12"/>
      <c r="B1" s="12"/>
      <c r="C1" s="232" t="s">
        <v>2045</v>
      </c>
      <c r="D1" s="232"/>
      <c r="E1" s="232"/>
      <c r="F1" s="232"/>
      <c r="G1" s="232"/>
      <c r="H1" s="232"/>
      <c r="I1" s="14"/>
      <c r="J1" s="14"/>
      <c r="K1" s="14"/>
      <c r="L1" s="14"/>
      <c r="M1" s="14"/>
      <c r="N1" s="14"/>
      <c r="O1" s="14"/>
      <c r="P1" s="14"/>
      <c r="Q1" s="14"/>
      <c r="R1" s="14"/>
      <c r="S1" s="14"/>
      <c r="T1" s="14"/>
      <c r="U1" s="14"/>
    </row>
    <row r="2" spans="1:38" s="8" customFormat="1" ht="11.25" customHeight="1">
      <c r="A2" s="8" t="s">
        <v>1684</v>
      </c>
      <c r="C2" s="9"/>
      <c r="D2" s="10"/>
      <c r="E2" s="10" t="s">
        <v>2325</v>
      </c>
      <c r="F2" s="10" t="s">
        <v>2326</v>
      </c>
      <c r="G2" s="10" t="s">
        <v>2327</v>
      </c>
      <c r="H2" s="10" t="s">
        <v>2328</v>
      </c>
    </row>
    <row r="3" spans="1:38" s="1" customFormat="1" ht="35.25" customHeight="1">
      <c r="A3" s="8">
        <v>3</v>
      </c>
      <c r="B3" s="8"/>
      <c r="C3" s="234" t="s">
        <v>66</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row>
    <row r="4" spans="1:38" s="1" customFormat="1" ht="9.75" customHeight="1" thickBot="1">
      <c r="A4" s="8"/>
      <c r="B4" s="8"/>
      <c r="C4" s="17"/>
      <c r="D4" s="18"/>
      <c r="E4" s="18"/>
      <c r="F4" s="18"/>
      <c r="G4" s="18"/>
      <c r="H4" s="18"/>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row>
    <row r="5" spans="1:38" s="1" customFormat="1" ht="19.5" customHeight="1" thickTop="1">
      <c r="A5" s="8"/>
      <c r="B5" s="8"/>
      <c r="C5" s="235" t="s">
        <v>1819</v>
      </c>
      <c r="D5" s="235" t="s">
        <v>270</v>
      </c>
      <c r="E5" s="245" t="s">
        <v>67</v>
      </c>
      <c r="F5" s="245"/>
      <c r="G5" s="245"/>
      <c r="H5" s="245"/>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row>
    <row r="6" spans="1:38" s="1" customFormat="1" ht="19.5" customHeight="1">
      <c r="A6" s="8"/>
      <c r="B6" s="8"/>
      <c r="C6" s="236"/>
      <c r="D6" s="236"/>
      <c r="E6" s="20" t="s">
        <v>2321</v>
      </c>
      <c r="F6" s="20" t="s">
        <v>2322</v>
      </c>
      <c r="G6" s="20" t="s">
        <v>2323</v>
      </c>
      <c r="H6" s="20" t="s">
        <v>2324</v>
      </c>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row>
    <row r="7" spans="1:38" s="1" customFormat="1" ht="19.5" customHeight="1">
      <c r="A7" s="8"/>
      <c r="B7" s="8"/>
      <c r="C7" s="21" t="s">
        <v>342</v>
      </c>
      <c r="D7" s="22"/>
      <c r="E7" s="22"/>
      <c r="F7" s="22"/>
      <c r="G7" s="22"/>
      <c r="H7" s="22"/>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row>
    <row r="8" spans="1:38" s="1" customFormat="1" ht="19.5" customHeight="1">
      <c r="A8" s="8" t="s">
        <v>456</v>
      </c>
      <c r="B8" s="8"/>
      <c r="C8" s="24" t="s">
        <v>342</v>
      </c>
      <c r="D8" s="37">
        <f>IFERROR(VLOOKUP($A8&amp;D$2&amp;$B8,'Parte I_'!$1:$1048576,3,0),"-")</f>
        <v>82.332374572753906</v>
      </c>
      <c r="E8" s="36" t="s">
        <v>457</v>
      </c>
      <c r="F8" s="36" t="s">
        <v>457</v>
      </c>
      <c r="G8" s="36" t="s">
        <v>457</v>
      </c>
      <c r="H8" s="37" t="s">
        <v>457</v>
      </c>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row>
    <row r="9" spans="1:38" s="1" customFormat="1" ht="19.5" customHeight="1">
      <c r="A9" s="8"/>
      <c r="B9" s="8" t="s">
        <v>2105</v>
      </c>
      <c r="C9" s="21" t="s">
        <v>1686</v>
      </c>
      <c r="D9" s="38">
        <f>IFERROR(VLOOKUP($B9&amp;D$2,'Parte I_'!$1:$1048576,$A$3,0),"-")</f>
        <v>85.336540222167969</v>
      </c>
      <c r="E9" s="22"/>
      <c r="F9" s="22"/>
      <c r="G9" s="22"/>
      <c r="H9" s="22"/>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row>
    <row r="10" spans="1:38" s="1" customFormat="1" ht="19.5" customHeight="1">
      <c r="A10" s="8" t="s">
        <v>1737</v>
      </c>
      <c r="B10" s="8" t="s">
        <v>2112</v>
      </c>
      <c r="C10" s="24" t="s">
        <v>1690</v>
      </c>
      <c r="D10" s="37">
        <f>IFERROR(VLOOKUP($B10&amp;D$2,'Parte I_'!$1:$1048576,$A$3,0),"-")</f>
        <v>80.153846740722656</v>
      </c>
      <c r="E10" s="37">
        <f>IFERROR(VLOOKUP(E$2&amp;$A10,'Parte I_'!$1:$1048576,$A$3,0)*100,"-")</f>
        <v>2.2307692095637321</v>
      </c>
      <c r="F10" s="37">
        <f>IFERROR(VLOOKUP(F$2&amp;$A10,'Parte I_'!$1:$1048576,$A$3,0)*100,"-")</f>
        <v>1.1538461782038212</v>
      </c>
      <c r="G10" s="37">
        <f>IFERROR(VLOOKUP(G$2&amp;$A10,'Parte I_'!$1:$1048576,$A$3,0)*100,"-")</f>
        <v>70.384615659713745</v>
      </c>
      <c r="H10" s="37">
        <f>IFERROR(VLOOKUP(H$2&amp;$A10,'Parte I_'!$1:$1048576,$A$3,0)*100,"-")</f>
        <v>26.230770349502563</v>
      </c>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row>
    <row r="11" spans="1:38" s="1" customFormat="1" ht="19.5" customHeight="1">
      <c r="A11" s="8" t="s">
        <v>1738</v>
      </c>
      <c r="B11" s="8" t="s">
        <v>2113</v>
      </c>
      <c r="C11" s="24" t="s">
        <v>1691</v>
      </c>
      <c r="D11" s="37">
        <f>IFERROR(VLOOKUP($B11&amp;D$2,'Parte I_'!$1:$1048576,$A$3,0),"-")</f>
        <v>90.454193115234375</v>
      </c>
      <c r="E11" s="37">
        <f>IFERROR(VLOOKUP(E$2&amp;$A11,'Parte I_'!$1:$1048576,$A$3,0)*100,"-")</f>
        <v>0.38491147570312023</v>
      </c>
      <c r="F11" s="37">
        <f>IFERROR(VLOOKUP(F$2&amp;$A11,'Parte I_'!$1:$1048576,$A$3,0)*100,"-")</f>
        <v>0.61585833318531513</v>
      </c>
      <c r="G11" s="37">
        <f>IFERROR(VLOOKUP(G$2&amp;$A11,'Parte I_'!$1:$1048576,$A$3,0)*100,"-")</f>
        <v>35.796767473220825</v>
      </c>
      <c r="H11" s="37">
        <f>IFERROR(VLOOKUP(H$2&amp;$A11,'Parte I_'!$1:$1048576,$A$3,0)*100,"-")</f>
        <v>63.202464580535889</v>
      </c>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row>
    <row r="12" spans="1:38" s="1" customFormat="1" ht="19.5" customHeight="1">
      <c r="A12" s="8"/>
      <c r="B12" s="8" t="s">
        <v>2106</v>
      </c>
      <c r="C12" s="21" t="s">
        <v>1692</v>
      </c>
      <c r="D12" s="38">
        <f>IFERROR(VLOOKUP($B12&amp;D$2,'Parte I_'!$1:$1048576,$A$3,0),"-")</f>
        <v>86.3331298828125</v>
      </c>
      <c r="E12" s="38"/>
      <c r="F12" s="38"/>
      <c r="G12" s="38"/>
      <c r="H12" s="38"/>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row>
    <row r="13" spans="1:38">
      <c r="A13" s="8" t="s">
        <v>1739</v>
      </c>
      <c r="B13" s="8" t="s">
        <v>2114</v>
      </c>
      <c r="C13" s="24" t="s">
        <v>1693</v>
      </c>
      <c r="D13" s="37">
        <f>IFERROR(VLOOKUP($B13&amp;D$2,'Parte I_'!$1:$1048576,$A$3,0),"-")</f>
        <v>85.634613037109375</v>
      </c>
      <c r="E13" s="37">
        <f>IFERROR(VLOOKUP(E$2&amp;$A13,'Parte I_'!$1:$1048576,$A$3,0)*100,"-")</f>
        <v>0.76923076994717121</v>
      </c>
      <c r="F13" s="37">
        <f>IFERROR(VLOOKUP(F$2&amp;$A13,'Parte I_'!$1:$1048576,$A$3,0)*100,"-")</f>
        <v>6.5384618937969208</v>
      </c>
      <c r="G13" s="37">
        <f>IFERROR(VLOOKUP(G$2&amp;$A13,'Parte I_'!$1:$1048576,$A$3,0)*100,"-")</f>
        <v>42.076924443244934</v>
      </c>
      <c r="H13" s="37">
        <f>IFERROR(VLOOKUP(H$2&amp;$A13,'Parte I_'!$1:$1048576,$A$3,0)*100,"-")</f>
        <v>50.615382194519043</v>
      </c>
    </row>
    <row r="14" spans="1:38">
      <c r="A14" s="8" t="s">
        <v>1740</v>
      </c>
      <c r="B14" s="8" t="s">
        <v>2115</v>
      </c>
      <c r="C14" s="24" t="s">
        <v>1694</v>
      </c>
      <c r="D14" s="37">
        <f>IFERROR(VLOOKUP($B14&amp;D$2,'Parte I_'!$1:$1048576,$A$3,0),"-")</f>
        <v>90.807693481445313</v>
      </c>
      <c r="E14" s="37">
        <f>IFERROR(VLOOKUP(E$2&amp;$A14,'Parte I_'!$1:$1048576,$A$3,0)*100,"-")</f>
        <v>0.99999997764825821</v>
      </c>
      <c r="F14" s="37">
        <f>IFERROR(VLOOKUP(F$2&amp;$A14,'Parte I_'!$1:$1048576,$A$3,0)*100,"-")</f>
        <v>4.4615384191274643</v>
      </c>
      <c r="G14" s="37">
        <f>IFERROR(VLOOKUP(G$2&amp;$A14,'Parte I_'!$1:$1048576,$A$3,0)*100,"-")</f>
        <v>24.846154451370239</v>
      </c>
      <c r="H14" s="37">
        <f>IFERROR(VLOOKUP(H$2&amp;$A14,'Parte I_'!$1:$1048576,$A$3,0)*100,"-")</f>
        <v>69.692307710647583</v>
      </c>
    </row>
    <row r="15" spans="1:38">
      <c r="A15" s="8" t="s">
        <v>1741</v>
      </c>
      <c r="B15" s="8" t="s">
        <v>2116</v>
      </c>
      <c r="C15" s="24" t="s">
        <v>1695</v>
      </c>
      <c r="D15" s="37">
        <f>IFERROR(VLOOKUP($B15&amp;D$2,'Parte I_'!$1:$1048576,$A$3,0),"-")</f>
        <v>88.826919555664063</v>
      </c>
      <c r="E15" s="37">
        <f>IFERROR(VLOOKUP(E$2&amp;$A15,'Parte I_'!$1:$1048576,$A$3,0)*100,"-")</f>
        <v>1.3846153393387794</v>
      </c>
      <c r="F15" s="37">
        <f>IFERROR(VLOOKUP(F$2&amp;$A15,'Parte I_'!$1:$1048576,$A$3,0)*100,"-")</f>
        <v>2.3076923564076424</v>
      </c>
      <c r="G15" s="37">
        <f>IFERROR(VLOOKUP(G$2&amp;$A15,'Parte I_'!$1:$1048576,$A$3,0)*100,"-")</f>
        <v>35.923075675964355</v>
      </c>
      <c r="H15" s="37">
        <f>IFERROR(VLOOKUP(H$2&amp;$A15,'Parte I_'!$1:$1048576,$A$3,0)*100,"-")</f>
        <v>60.384613275527954</v>
      </c>
    </row>
    <row r="16" spans="1:38">
      <c r="A16" s="8" t="s">
        <v>1742</v>
      </c>
      <c r="B16" s="8" t="s">
        <v>2117</v>
      </c>
      <c r="C16" s="24" t="s">
        <v>1696</v>
      </c>
      <c r="D16" s="37">
        <f>IFERROR(VLOOKUP($B16&amp;D$2,'Parte I_'!$1:$1048576,$A$3,0),"-")</f>
        <v>88.538459777832031</v>
      </c>
      <c r="E16" s="37">
        <f>IFERROR(VLOOKUP(E$2&amp;$A16,'Parte I_'!$1:$1048576,$A$3,0)*100,"-")</f>
        <v>4.2307693511247635</v>
      </c>
      <c r="F16" s="37">
        <f>IFERROR(VLOOKUP(F$2&amp;$A16,'Parte I_'!$1:$1048576,$A$3,0)*100,"-")</f>
        <v>1.6923077404499054</v>
      </c>
      <c r="G16" s="37">
        <f>IFERROR(VLOOKUP(G$2&amp;$A16,'Parte I_'!$1:$1048576,$A$3,0)*100,"-")</f>
        <v>29.769229888916016</v>
      </c>
      <c r="H16" s="37">
        <f>IFERROR(VLOOKUP(H$2&amp;$A16,'Parte I_'!$1:$1048576,$A$3,0)*100,"-")</f>
        <v>64.307689666748047</v>
      </c>
    </row>
    <row r="17" spans="1:8">
      <c r="A17" s="8" t="s">
        <v>1743</v>
      </c>
      <c r="B17" s="8" t="s">
        <v>2118</v>
      </c>
      <c r="C17" s="24" t="s">
        <v>1697</v>
      </c>
      <c r="D17" s="37">
        <f>IFERROR(VLOOKUP($B17&amp;D$2,'Parte I_'!$1:$1048576,$A$3,0),"-")</f>
        <v>78.326919555664063</v>
      </c>
      <c r="E17" s="37">
        <f>IFERROR(VLOOKUP(E$2&amp;$A17,'Parte I_'!$1:$1048576,$A$3,0)*100,"-")</f>
        <v>14.076922833919525</v>
      </c>
      <c r="F17" s="37">
        <f>IFERROR(VLOOKUP(F$2&amp;$A17,'Parte I_'!$1:$1048576,$A$3,0)*100,"-")</f>
        <v>9.0000003576278687</v>
      </c>
      <c r="G17" s="37">
        <f>IFERROR(VLOOKUP(G$2&amp;$A17,'Parte I_'!$1:$1048576,$A$3,0)*100,"-")</f>
        <v>26.461538672447205</v>
      </c>
      <c r="H17" s="37">
        <f>IFERROR(VLOOKUP(H$2&amp;$A17,'Parte I_'!$1:$1048576,$A$3,0)*100,"-")</f>
        <v>50.461536645889282</v>
      </c>
    </row>
    <row r="18" spans="1:8">
      <c r="A18" s="8"/>
      <c r="B18" s="8" t="s">
        <v>2107</v>
      </c>
      <c r="C18" s="21" t="s">
        <v>1698</v>
      </c>
      <c r="D18" s="38">
        <f>IFERROR(VLOOKUP($B18&amp;D$2,'Parte I_'!$1:$1048576,$A$3,0),"-")</f>
        <v>81.228897094726563</v>
      </c>
      <c r="E18" s="38"/>
      <c r="F18" s="38"/>
      <c r="G18" s="38"/>
      <c r="H18" s="38"/>
    </row>
    <row r="19" spans="1:8">
      <c r="A19" s="8" t="s">
        <v>1744</v>
      </c>
      <c r="B19" s="8" t="s">
        <v>2119</v>
      </c>
      <c r="C19" s="24" t="s">
        <v>1699</v>
      </c>
      <c r="D19" s="37">
        <f>IFERROR(VLOOKUP($B19&amp;D$2,'Parte I_'!$1:$1048576,$A$3,0),"-")</f>
        <v>83.865386962890625</v>
      </c>
      <c r="E19" s="37">
        <f>IFERROR(VLOOKUP(E$2&amp;$A19,'Parte I_'!$1:$1048576,$A$3,0)*100,"-")</f>
        <v>0.61538461595773697</v>
      </c>
      <c r="F19" s="37">
        <f>IFERROR(VLOOKUP(F$2&amp;$A19,'Parte I_'!$1:$1048576,$A$3,0)*100,"-")</f>
        <v>5.9999998658895493</v>
      </c>
      <c r="G19" s="37">
        <f>IFERROR(VLOOKUP(G$2&amp;$A19,'Parte I_'!$1:$1048576,$A$3,0)*100,"-")</f>
        <v>50.692307949066162</v>
      </c>
      <c r="H19" s="37">
        <f>IFERROR(VLOOKUP(H$2&amp;$A19,'Parte I_'!$1:$1048576,$A$3,0)*100,"-")</f>
        <v>42.692306637763977</v>
      </c>
    </row>
    <row r="20" spans="1:8" s="26" customFormat="1">
      <c r="A20" s="8" t="s">
        <v>1745</v>
      </c>
      <c r="B20" s="8" t="s">
        <v>2120</v>
      </c>
      <c r="C20" s="24" t="s">
        <v>1700</v>
      </c>
      <c r="D20" s="37">
        <f>IFERROR(VLOOKUP($B20&amp;D$2,'Parte I_'!$1:$1048576,$A$3,0),"-")</f>
        <v>79.942306518554688</v>
      </c>
      <c r="E20" s="37">
        <f>IFERROR(VLOOKUP(E$2&amp;$A20,'Parte I_'!$1:$1048576,$A$3,0)*100,"-")</f>
        <v>5.4615385830402374</v>
      </c>
      <c r="F20" s="37">
        <f>IFERROR(VLOOKUP(F$2&amp;$A20,'Parte I_'!$1:$1048576,$A$3,0)*100,"-")</f>
        <v>9.5384612679481506</v>
      </c>
      <c r="G20" s="37">
        <f>IFERROR(VLOOKUP(G$2&amp;$A20,'Parte I_'!$1:$1048576,$A$3,0)*100,"-")</f>
        <v>44.769230484962463</v>
      </c>
      <c r="H20" s="37">
        <f>IFERROR(VLOOKUP(H$2&amp;$A20,'Parte I_'!$1:$1048576,$A$3,0)*100,"-")</f>
        <v>40.230768918991089</v>
      </c>
    </row>
    <row r="21" spans="1:8" s="26" customFormat="1">
      <c r="A21" s="8" t="s">
        <v>1746</v>
      </c>
      <c r="B21" s="8" t="s">
        <v>2121</v>
      </c>
      <c r="C21" s="24" t="s">
        <v>1701</v>
      </c>
      <c r="D21" s="37">
        <f>IFERROR(VLOOKUP($B21&amp;D$2,'Parte I_'!$1:$1048576,$A$3,0),"-")</f>
        <v>91.423080444335938</v>
      </c>
      <c r="E21" s="37">
        <f>IFERROR(VLOOKUP(E$2&amp;$A21,'Parte I_'!$1:$1048576,$A$3,0)*100,"-")</f>
        <v>1.6923077404499054</v>
      </c>
      <c r="F21" s="37">
        <f>IFERROR(VLOOKUP(F$2&amp;$A21,'Parte I_'!$1:$1048576,$A$3,0)*100,"-")</f>
        <v>1.6153845936059952</v>
      </c>
      <c r="G21" s="37">
        <f>IFERROR(VLOOKUP(G$2&amp;$A21,'Parte I_'!$1:$1048576,$A$3,0)*100,"-")</f>
        <v>25.999999046325684</v>
      </c>
      <c r="H21" s="37">
        <f>IFERROR(VLOOKUP(H$2&amp;$A21,'Parte I_'!$1:$1048576,$A$3,0)*100,"-")</f>
        <v>70.692306756973267</v>
      </c>
    </row>
    <row r="22" spans="1:8" s="26" customFormat="1">
      <c r="A22" s="8" t="s">
        <v>1747</v>
      </c>
      <c r="B22" s="8" t="s">
        <v>2122</v>
      </c>
      <c r="C22" s="24" t="s">
        <v>1702</v>
      </c>
      <c r="D22" s="37">
        <f>IFERROR(VLOOKUP($B22&amp;D$2,'Parte I_'!$1:$1048576,$A$3,0),"-")</f>
        <v>83.788459777832031</v>
      </c>
      <c r="E22" s="37">
        <f>IFERROR(VLOOKUP(E$2&amp;$A22,'Parte I_'!$1:$1048576,$A$3,0)*100,"-")</f>
        <v>0.92307692393660545</v>
      </c>
      <c r="F22" s="37">
        <f>IFERROR(VLOOKUP(F$2&amp;$A22,'Parte I_'!$1:$1048576,$A$3,0)*100,"-")</f>
        <v>5.5384613573551178</v>
      </c>
      <c r="G22" s="37">
        <f>IFERROR(VLOOKUP(G$2&amp;$A22,'Parte I_'!$1:$1048576,$A$3,0)*100,"-")</f>
        <v>50.999999046325684</v>
      </c>
      <c r="H22" s="37">
        <f>IFERROR(VLOOKUP(H$2&amp;$A22,'Parte I_'!$1:$1048576,$A$3,0)*100,"-")</f>
        <v>42.538461089134216</v>
      </c>
    </row>
    <row r="23" spans="1:8" s="26" customFormat="1">
      <c r="A23" s="8" t="s">
        <v>1748</v>
      </c>
      <c r="B23" s="8" t="s">
        <v>2123</v>
      </c>
      <c r="C23" s="24" t="s">
        <v>1703</v>
      </c>
      <c r="D23" s="37">
        <f>IFERROR(VLOOKUP($B23&amp;D$2,'Parte I_'!$1:$1048576,$A$3,0),"-")</f>
        <v>78.730766296386719</v>
      </c>
      <c r="E23" s="37">
        <f>IFERROR(VLOOKUP(E$2&amp;$A23,'Parte I_'!$1:$1048576,$A$3,0)*100,"-")</f>
        <v>1.3846153393387794</v>
      </c>
      <c r="F23" s="37">
        <f>IFERROR(VLOOKUP(F$2&amp;$A23,'Parte I_'!$1:$1048576,$A$3,0)*100,"-")</f>
        <v>21.92307710647583</v>
      </c>
      <c r="G23" s="37">
        <f>IFERROR(VLOOKUP(G$2&amp;$A23,'Parte I_'!$1:$1048576,$A$3,0)*100,"-")</f>
        <v>37.076923251152039</v>
      </c>
      <c r="H23" s="37">
        <f>IFERROR(VLOOKUP(H$2&amp;$A23,'Parte I_'!$1:$1048576,$A$3,0)*100,"-")</f>
        <v>39.615383744239807</v>
      </c>
    </row>
    <row r="24" spans="1:8" s="26" customFormat="1">
      <c r="A24" s="8" t="s">
        <v>1749</v>
      </c>
      <c r="B24" s="8" t="s">
        <v>2124</v>
      </c>
      <c r="C24" s="24" t="s">
        <v>1704</v>
      </c>
      <c r="D24" s="37">
        <f>IFERROR(VLOOKUP($B24&amp;D$2,'Parte I_'!$1:$1048576,$A$3,0),"-")</f>
        <v>77.653846740722656</v>
      </c>
      <c r="E24" s="37">
        <f>IFERROR(VLOOKUP(E$2&amp;$A24,'Parte I_'!$1:$1048576,$A$3,0)*100,"-")</f>
        <v>1.3076922856271267</v>
      </c>
      <c r="F24" s="37">
        <f>IFERROR(VLOOKUP(F$2&amp;$A24,'Parte I_'!$1:$1048576,$A$3,0)*100,"-")</f>
        <v>25.230768322944641</v>
      </c>
      <c r="G24" s="37">
        <f>IFERROR(VLOOKUP(G$2&amp;$A24,'Parte I_'!$1:$1048576,$A$3,0)*100,"-")</f>
        <v>34.999999403953552</v>
      </c>
      <c r="H24" s="37">
        <f>IFERROR(VLOOKUP(H$2&amp;$A24,'Parte I_'!$1:$1048576,$A$3,0)*100,"-")</f>
        <v>38.461539149284363</v>
      </c>
    </row>
    <row r="25" spans="1:8" s="26" customFormat="1">
      <c r="A25" s="8" t="s">
        <v>1750</v>
      </c>
      <c r="B25" s="8" t="s">
        <v>2125</v>
      </c>
      <c r="C25" s="24" t="s">
        <v>1705</v>
      </c>
      <c r="D25" s="37">
        <f>IFERROR(VLOOKUP($B25&amp;D$2,'Parte I_'!$1:$1048576,$A$3,0),"-")</f>
        <v>74.480766296386719</v>
      </c>
      <c r="E25" s="37">
        <f>IFERROR(VLOOKUP(E$2&amp;$A25,'Parte I_'!$1:$1048576,$A$3,0)*100,"-")</f>
        <v>13.615384697914124</v>
      </c>
      <c r="F25" s="37">
        <f>IFERROR(VLOOKUP(F$2&amp;$A25,'Parte I_'!$1:$1048576,$A$3,0)*100,"-")</f>
        <v>17.000000178813934</v>
      </c>
      <c r="G25" s="37">
        <f>IFERROR(VLOOKUP(G$2&amp;$A25,'Parte I_'!$1:$1048576,$A$3,0)*100,"-")</f>
        <v>27.230769395828247</v>
      </c>
      <c r="H25" s="37">
        <f>IFERROR(VLOOKUP(H$2&amp;$A25,'Parte I_'!$1:$1048576,$A$3,0)*100,"-")</f>
        <v>42.153847217559814</v>
      </c>
    </row>
    <row r="26" spans="1:8" s="26" customFormat="1">
      <c r="A26" s="8" t="s">
        <v>1751</v>
      </c>
      <c r="B26" s="8" t="s">
        <v>2126</v>
      </c>
      <c r="C26" s="24" t="s">
        <v>1706</v>
      </c>
      <c r="D26" s="37">
        <f>IFERROR(VLOOKUP($B26&amp;D$2,'Parte I_'!$1:$1048576,$A$3,0),"-")</f>
        <v>81.192306518554688</v>
      </c>
      <c r="E26" s="37">
        <f>IFERROR(VLOOKUP(E$2&amp;$A26,'Parte I_'!$1:$1048576,$A$3,0)*100,"-")</f>
        <v>0.69230766966938972</v>
      </c>
      <c r="F26" s="37">
        <f>IFERROR(VLOOKUP(F$2&amp;$A26,'Parte I_'!$1:$1048576,$A$3,0)*100,"-")</f>
        <v>22.846153378486633</v>
      </c>
      <c r="G26" s="37">
        <f>IFERROR(VLOOKUP(G$2&amp;$A26,'Parte I_'!$1:$1048576,$A$3,0)*100,"-")</f>
        <v>27.461537718772888</v>
      </c>
      <c r="H26" s="37">
        <f>IFERROR(VLOOKUP(H$2&amp;$A26,'Parte I_'!$1:$1048576,$A$3,0)*100,"-")</f>
        <v>49.000000953674316</v>
      </c>
    </row>
    <row r="27" spans="1:8" s="26" customFormat="1">
      <c r="A27" s="8"/>
      <c r="B27" s="8" t="s">
        <v>2108</v>
      </c>
      <c r="C27" s="21" t="s">
        <v>1707</v>
      </c>
      <c r="D27" s="38">
        <f>IFERROR(VLOOKUP($B27&amp;D$2,'Parte I_'!$1:$1048576,$A$3,0),"-")</f>
        <v>89.056297302246094</v>
      </c>
      <c r="E27" s="38"/>
      <c r="F27" s="38"/>
      <c r="G27" s="38"/>
      <c r="H27" s="38"/>
    </row>
    <row r="28" spans="1:8" s="26" customFormat="1">
      <c r="A28" s="8" t="s">
        <v>1752</v>
      </c>
      <c r="B28" s="8" t="s">
        <v>2127</v>
      </c>
      <c r="C28" s="24" t="s">
        <v>1708</v>
      </c>
      <c r="D28" s="37">
        <f>IFERROR(VLOOKUP($B28&amp;D$2,'Parte I_'!$1:$1048576,$A$3,0),"-")</f>
        <v>84.019233703613281</v>
      </c>
      <c r="E28" s="37">
        <f>IFERROR(VLOOKUP(E$2&amp;$A28,'Parte I_'!$1:$1048576,$A$3,0)*100,"-")</f>
        <v>0.99999997764825821</v>
      </c>
      <c r="F28" s="37">
        <f>IFERROR(VLOOKUP(F$2&amp;$A28,'Parte I_'!$1:$1048576,$A$3,0)*100,"-")</f>
        <v>9.9230766296386719</v>
      </c>
      <c r="G28" s="37">
        <f>IFERROR(VLOOKUP(G$2&amp;$A28,'Parte I_'!$1:$1048576,$A$3,0)*100,"-")</f>
        <v>41.076922416687012</v>
      </c>
      <c r="H28" s="37">
        <f>IFERROR(VLOOKUP(H$2&amp;$A28,'Parte I_'!$1:$1048576,$A$3,0)*100,"-")</f>
        <v>47.999998927116394</v>
      </c>
    </row>
    <row r="29" spans="1:8" s="26" customFormat="1">
      <c r="A29" s="8" t="s">
        <v>1753</v>
      </c>
      <c r="B29" s="8" t="s">
        <v>2128</v>
      </c>
      <c r="C29" s="24" t="s">
        <v>1709</v>
      </c>
      <c r="D29" s="37">
        <f>IFERROR(VLOOKUP($B29&amp;D$2,'Parte I_'!$1:$1048576,$A$3,0),"-")</f>
        <v>87.269233703613281</v>
      </c>
      <c r="E29" s="37">
        <f>IFERROR(VLOOKUP(E$2&amp;$A29,'Parte I_'!$1:$1048576,$A$3,0)*100,"-")</f>
        <v>1.3846153393387794</v>
      </c>
      <c r="F29" s="37">
        <f>IFERROR(VLOOKUP(F$2&amp;$A29,'Parte I_'!$1:$1048576,$A$3,0)*100,"-")</f>
        <v>6.6923074424266815</v>
      </c>
      <c r="G29" s="37">
        <f>IFERROR(VLOOKUP(G$2&amp;$A29,'Parte I_'!$1:$1048576,$A$3,0)*100,"-")</f>
        <v>33.384615182876587</v>
      </c>
      <c r="H29" s="37">
        <f>IFERROR(VLOOKUP(H$2&amp;$A29,'Parte I_'!$1:$1048576,$A$3,0)*100,"-")</f>
        <v>58.538460731506348</v>
      </c>
    </row>
    <row r="30" spans="1:8" s="26" customFormat="1">
      <c r="A30" s="8" t="s">
        <v>1754</v>
      </c>
      <c r="B30" s="8" t="s">
        <v>2129</v>
      </c>
      <c r="C30" s="24" t="s">
        <v>1710</v>
      </c>
      <c r="D30" s="37">
        <f>IFERROR(VLOOKUP($B30&amp;D$2,'Parte I_'!$1:$1048576,$A$3,0),"-")</f>
        <v>87.288459777832031</v>
      </c>
      <c r="E30" s="37">
        <f>IFERROR(VLOOKUP(E$2&amp;$A30,'Parte I_'!$1:$1048576,$A$3,0)*100,"-")</f>
        <v>4.3846152722835541</v>
      </c>
      <c r="F30" s="37">
        <f>IFERROR(VLOOKUP(F$2&amp;$A30,'Parte I_'!$1:$1048576,$A$3,0)*100,"-")</f>
        <v>5.5384613573551178</v>
      </c>
      <c r="G30" s="37">
        <f>IFERROR(VLOOKUP(G$2&amp;$A30,'Parte I_'!$1:$1048576,$A$3,0)*100,"-")</f>
        <v>26.615384221076965</v>
      </c>
      <c r="H30" s="37">
        <f>IFERROR(VLOOKUP(H$2&amp;$A30,'Parte I_'!$1:$1048576,$A$3,0)*100,"-")</f>
        <v>63.461536169052124</v>
      </c>
    </row>
    <row r="31" spans="1:8" s="26" customFormat="1">
      <c r="A31" s="8" t="s">
        <v>1755</v>
      </c>
      <c r="B31" s="8" t="s">
        <v>2130</v>
      </c>
      <c r="C31" s="24" t="s">
        <v>1711</v>
      </c>
      <c r="D31" s="37">
        <f>IFERROR(VLOOKUP($B31&amp;D$2,'Parte I_'!$1:$1048576,$A$3,0),"-")</f>
        <v>89.461540222167969</v>
      </c>
      <c r="E31" s="37">
        <f>IFERROR(VLOOKUP(E$2&amp;$A31,'Parte I_'!$1:$1048576,$A$3,0)*100,"-")</f>
        <v>2.3076923564076424</v>
      </c>
      <c r="F31" s="37">
        <f>IFERROR(VLOOKUP(F$2&amp;$A31,'Parte I_'!$1:$1048576,$A$3,0)*100,"-")</f>
        <v>5.5384613573551178</v>
      </c>
      <c r="G31" s="37">
        <f>IFERROR(VLOOKUP(G$2&amp;$A31,'Parte I_'!$1:$1048576,$A$3,0)*100,"-")</f>
        <v>24.153846502304077</v>
      </c>
      <c r="H31" s="37">
        <f>IFERROR(VLOOKUP(H$2&amp;$A31,'Parte I_'!$1:$1048576,$A$3,0)*100,"-")</f>
        <v>68.000000715255737</v>
      </c>
    </row>
    <row r="32" spans="1:8" s="26" customFormat="1">
      <c r="A32" s="8" t="s">
        <v>1756</v>
      </c>
      <c r="B32" s="8" t="s">
        <v>2131</v>
      </c>
      <c r="C32" s="24" t="s">
        <v>1712</v>
      </c>
      <c r="D32" s="37">
        <f>IFERROR(VLOOKUP($B32&amp;D$2,'Parte I_'!$1:$1048576,$A$3,0),"-")</f>
        <v>84.096153259277344</v>
      </c>
      <c r="E32" s="37">
        <f>IFERROR(VLOOKUP(E$2&amp;$A32,'Parte I_'!$1:$1048576,$A$3,0)*100,"-")</f>
        <v>0.92307692393660545</v>
      </c>
      <c r="F32" s="37">
        <f>IFERROR(VLOOKUP(F$2&amp;$A32,'Parte I_'!$1:$1048576,$A$3,0)*100,"-")</f>
        <v>10.307691991329193</v>
      </c>
      <c r="G32" s="37">
        <f>IFERROR(VLOOKUP(G$2&amp;$A32,'Parte I_'!$1:$1048576,$A$3,0)*100,"-")</f>
        <v>40.230768918991089</v>
      </c>
      <c r="H32" s="37">
        <f>IFERROR(VLOOKUP(H$2&amp;$A32,'Parte I_'!$1:$1048576,$A$3,0)*100,"-")</f>
        <v>48.538461327552795</v>
      </c>
    </row>
    <row r="33" spans="1:8" s="26" customFormat="1">
      <c r="A33" s="8" t="s">
        <v>1757</v>
      </c>
      <c r="B33" s="8" t="s">
        <v>2132</v>
      </c>
      <c r="C33" s="24" t="s">
        <v>1713</v>
      </c>
      <c r="D33" s="37">
        <f>IFERROR(VLOOKUP($B33&amp;D$2,'Parte I_'!$1:$1048576,$A$3,0),"-")</f>
        <v>92.5</v>
      </c>
      <c r="E33" s="37">
        <f>IFERROR(VLOOKUP(E$2&amp;$A33,'Parte I_'!$1:$1048576,$A$3,0)*100,"-")</f>
        <v>0.53846151567995548</v>
      </c>
      <c r="F33" s="37">
        <f>IFERROR(VLOOKUP(F$2&amp;$A33,'Parte I_'!$1:$1048576,$A$3,0)*100,"-")</f>
        <v>3.461538627743721</v>
      </c>
      <c r="G33" s="37">
        <f>IFERROR(VLOOKUP(G$2&amp;$A33,'Parte I_'!$1:$1048576,$A$3,0)*100,"-")</f>
        <v>21.461538970470428</v>
      </c>
      <c r="H33" s="37">
        <f>IFERROR(VLOOKUP(H$2&amp;$A33,'Parte I_'!$1:$1048576,$A$3,0)*100,"-")</f>
        <v>74.538463354110718</v>
      </c>
    </row>
    <row r="34" spans="1:8" s="26" customFormat="1" ht="16.5" customHeight="1">
      <c r="A34" s="8" t="s">
        <v>1758</v>
      </c>
      <c r="B34" s="8" t="s">
        <v>2133</v>
      </c>
      <c r="C34" s="24" t="s">
        <v>1714</v>
      </c>
      <c r="D34" s="37">
        <f>IFERROR(VLOOKUP($B34&amp;D$2,'Parte I_'!$1:$1048576,$A$3,0),"-")</f>
        <v>93.942306518554688</v>
      </c>
      <c r="E34" s="37">
        <f>IFERROR(VLOOKUP(E$2&amp;$A34,'Parte I_'!$1:$1048576,$A$3,0)*100,"-")</f>
        <v>0.30769230797886848</v>
      </c>
      <c r="F34" s="37">
        <f>IFERROR(VLOOKUP(F$2&amp;$A34,'Parte I_'!$1:$1048576,$A$3,0)*100,"-")</f>
        <v>3.2307691872119904</v>
      </c>
      <c r="G34" s="37">
        <f>IFERROR(VLOOKUP(G$2&amp;$A34,'Parte I_'!$1:$1048576,$A$3,0)*100,"-")</f>
        <v>16.846153140068054</v>
      </c>
      <c r="H34" s="37">
        <f>IFERROR(VLOOKUP(H$2&amp;$A34,'Parte I_'!$1:$1048576,$A$3,0)*100,"-")</f>
        <v>79.615384340286255</v>
      </c>
    </row>
    <row r="35" spans="1:8" s="26" customFormat="1">
      <c r="A35" s="8" t="s">
        <v>1759</v>
      </c>
      <c r="B35" s="8" t="s">
        <v>2134</v>
      </c>
      <c r="C35" s="24" t="s">
        <v>1715</v>
      </c>
      <c r="D35" s="37">
        <f>IFERROR(VLOOKUP($B35&amp;D$2,'Parte I_'!$1:$1048576,$A$3,0),"-")</f>
        <v>94.653846740722656</v>
      </c>
      <c r="E35" s="37">
        <f>IFERROR(VLOOKUP(E$2&amp;$A35,'Parte I_'!$1:$1048576,$A$3,0)*100,"-")</f>
        <v>2.3846153169870377</v>
      </c>
      <c r="F35" s="37">
        <f>IFERROR(VLOOKUP(F$2&amp;$A35,'Parte I_'!$1:$1048576,$A$3,0)*100,"-")</f>
        <v>2.3076923564076424</v>
      </c>
      <c r="G35" s="37">
        <f>IFERROR(VLOOKUP(G$2&amp;$A35,'Parte I_'!$1:$1048576,$A$3,0)*100,"-")</f>
        <v>9.6153847873210907</v>
      </c>
      <c r="H35" s="37">
        <f>IFERROR(VLOOKUP(H$2&amp;$A35,'Parte I_'!$1:$1048576,$A$3,0)*100,"-")</f>
        <v>85.692310333251953</v>
      </c>
    </row>
    <row r="36" spans="1:8" s="26" customFormat="1">
      <c r="A36" s="8"/>
      <c r="B36" s="8" t="s">
        <v>2109</v>
      </c>
      <c r="C36" s="21" t="s">
        <v>1716</v>
      </c>
      <c r="D36" s="38">
        <f>IFERROR(VLOOKUP($B36&amp;D$2,'Parte I_'!$1:$1048576,$A$3,0),"-")</f>
        <v>77.949234008789063</v>
      </c>
      <c r="E36" s="38"/>
      <c r="F36" s="38"/>
      <c r="G36" s="38"/>
      <c r="H36" s="38"/>
    </row>
    <row r="37" spans="1:8" s="26" customFormat="1">
      <c r="A37" s="8" t="s">
        <v>1760</v>
      </c>
      <c r="B37" s="8" t="s">
        <v>2135</v>
      </c>
      <c r="C37" s="24" t="s">
        <v>1717</v>
      </c>
      <c r="D37" s="37">
        <f>IFERROR(VLOOKUP($B37&amp;D$2,'Parte I_'!$1:$1048576,$A$3,0),"-")</f>
        <v>86.230766296386719</v>
      </c>
      <c r="E37" s="37">
        <f>IFERROR(VLOOKUP(E$2&amp;$A37,'Parte I_'!$1:$1048576,$A$3,0)*100,"-")</f>
        <v>7.3076926171779633</v>
      </c>
      <c r="F37" s="37">
        <f>IFERROR(VLOOKUP(F$2&amp;$A37,'Parte I_'!$1:$1048576,$A$3,0)*100,"-")</f>
        <v>3.9999999105930328</v>
      </c>
      <c r="G37" s="37">
        <f>IFERROR(VLOOKUP(G$2&amp;$A37,'Parte I_'!$1:$1048576,$A$3,0)*100,"-")</f>
        <v>25.153845548629761</v>
      </c>
      <c r="H37" s="37">
        <f>IFERROR(VLOOKUP(H$2&amp;$A37,'Parte I_'!$1:$1048576,$A$3,0)*100,"-")</f>
        <v>63.538461923599243</v>
      </c>
    </row>
    <row r="38" spans="1:8" s="26" customFormat="1">
      <c r="A38" s="8" t="s">
        <v>1761</v>
      </c>
      <c r="B38" s="8" t="s">
        <v>2136</v>
      </c>
      <c r="C38" s="24" t="s">
        <v>1718</v>
      </c>
      <c r="D38" s="37">
        <f>IFERROR(VLOOKUP($B38&amp;D$2,'Parte I_'!$1:$1048576,$A$3,0),"-")</f>
        <v>79.269233703613281</v>
      </c>
      <c r="E38" s="37">
        <f>IFERROR(VLOOKUP(E$2&amp;$A38,'Parte I_'!$1:$1048576,$A$3,0)*100,"-")</f>
        <v>13.615384697914124</v>
      </c>
      <c r="F38" s="37">
        <f>IFERROR(VLOOKUP(F$2&amp;$A38,'Parte I_'!$1:$1048576,$A$3,0)*100,"-")</f>
        <v>7.9999998211860657</v>
      </c>
      <c r="G38" s="37">
        <f>IFERROR(VLOOKUP(G$2&amp;$A38,'Parte I_'!$1:$1048576,$A$3,0)*100,"-")</f>
        <v>26.076921820640564</v>
      </c>
      <c r="H38" s="37">
        <f>IFERROR(VLOOKUP(H$2&amp;$A38,'Parte I_'!$1:$1048576,$A$3,0)*100,"-")</f>
        <v>52.307695150375366</v>
      </c>
    </row>
    <row r="39" spans="1:8" s="26" customFormat="1">
      <c r="A39" s="8" t="s">
        <v>1762</v>
      </c>
      <c r="B39" s="8" t="s">
        <v>2137</v>
      </c>
      <c r="C39" s="24" t="s">
        <v>1719</v>
      </c>
      <c r="D39" s="37">
        <f>IFERROR(VLOOKUP($B39&amp;D$2,'Parte I_'!$1:$1048576,$A$3,0),"-")</f>
        <v>73.096153259277344</v>
      </c>
      <c r="E39" s="37">
        <f>IFERROR(VLOOKUP(E$2&amp;$A39,'Parte I_'!$1:$1048576,$A$3,0)*100,"-")</f>
        <v>18.76923143863678</v>
      </c>
      <c r="F39" s="37">
        <f>IFERROR(VLOOKUP(F$2&amp;$A39,'Parte I_'!$1:$1048576,$A$3,0)*100,"-")</f>
        <v>9.076923131942749</v>
      </c>
      <c r="G39" s="37">
        <f>IFERROR(VLOOKUP(G$2&amp;$A39,'Parte I_'!$1:$1048576,$A$3,0)*100,"-")</f>
        <v>33.153846859931946</v>
      </c>
      <c r="H39" s="37">
        <f>IFERROR(VLOOKUP(H$2&amp;$A39,'Parte I_'!$1:$1048576,$A$3,0)*100,"-")</f>
        <v>38.999998569488525</v>
      </c>
    </row>
    <row r="40" spans="1:8" s="26" customFormat="1">
      <c r="A40" s="8" t="s">
        <v>1763</v>
      </c>
      <c r="B40" s="8" t="s">
        <v>2138</v>
      </c>
      <c r="C40" s="24" t="s">
        <v>1720</v>
      </c>
      <c r="D40" s="37">
        <f>IFERROR(VLOOKUP($B40&amp;D$2,'Parte I_'!$1:$1048576,$A$3,0),"-")</f>
        <v>79.288459777832031</v>
      </c>
      <c r="E40" s="37">
        <f>IFERROR(VLOOKUP(E$2&amp;$A40,'Parte I_'!$1:$1048576,$A$3,0)*100,"-")</f>
        <v>13.538461923599243</v>
      </c>
      <c r="F40" s="37">
        <f>IFERROR(VLOOKUP(F$2&amp;$A40,'Parte I_'!$1:$1048576,$A$3,0)*100,"-")</f>
        <v>7.6153844594955444</v>
      </c>
      <c r="G40" s="37">
        <f>IFERROR(VLOOKUP(G$2&amp;$A40,'Parte I_'!$1:$1048576,$A$3,0)*100,"-")</f>
        <v>27.000001072883606</v>
      </c>
      <c r="H40" s="37">
        <f>IFERROR(VLOOKUP(H$2&amp;$A40,'Parte I_'!$1:$1048576,$A$3,0)*100,"-")</f>
        <v>51.846152544021606</v>
      </c>
    </row>
    <row r="41" spans="1:8" s="26" customFormat="1">
      <c r="A41" s="8" t="s">
        <v>1764</v>
      </c>
      <c r="B41" s="8" t="s">
        <v>2139</v>
      </c>
      <c r="C41" s="24" t="s">
        <v>1721</v>
      </c>
      <c r="D41" s="37">
        <f>IFERROR(VLOOKUP($B41&amp;D$2,'Parte I_'!$1:$1048576,$A$3,0),"-")</f>
        <v>71.711540222167969</v>
      </c>
      <c r="E41" s="37">
        <f>IFERROR(VLOOKUP(E$2&amp;$A41,'Parte I_'!$1:$1048576,$A$3,0)*100,"-")</f>
        <v>21.615384519100189</v>
      </c>
      <c r="F41" s="37">
        <f>IFERROR(VLOOKUP(F$2&amp;$A41,'Parte I_'!$1:$1048576,$A$3,0)*100,"-")</f>
        <v>13.384614884853363</v>
      </c>
      <c r="G41" s="37">
        <f>IFERROR(VLOOKUP(G$2&amp;$A41,'Parte I_'!$1:$1048576,$A$3,0)*100,"-")</f>
        <v>21.538461744785309</v>
      </c>
      <c r="H41" s="37">
        <f>IFERROR(VLOOKUP(H$2&amp;$A41,'Parte I_'!$1:$1048576,$A$3,0)*100,"-")</f>
        <v>43.46153736114502</v>
      </c>
    </row>
    <row r="42" spans="1:8" s="26" customFormat="1">
      <c r="A42" s="8"/>
      <c r="B42" s="8" t="s">
        <v>2110</v>
      </c>
      <c r="C42" s="31" t="s">
        <v>1722</v>
      </c>
      <c r="D42" s="38">
        <f>IFERROR(VLOOKUP($B42&amp;D$2,'Parte I_'!$1:$1048576,$A$3,0),"-")</f>
        <v>67.454963684082031</v>
      </c>
      <c r="E42" s="38"/>
      <c r="F42" s="38"/>
      <c r="G42" s="38"/>
      <c r="H42" s="38"/>
    </row>
    <row r="43" spans="1:8" s="26" customFormat="1">
      <c r="A43" s="8" t="s">
        <v>1765</v>
      </c>
      <c r="B43" s="8" t="s">
        <v>2140</v>
      </c>
      <c r="C43" s="24" t="s">
        <v>1723</v>
      </c>
      <c r="D43" s="37">
        <f>IFERROR(VLOOKUP($B43&amp;D$2,'Parte I_'!$1:$1048576,$A$3,0),"-")</f>
        <v>60.25</v>
      </c>
      <c r="E43" s="37">
        <f>IFERROR(VLOOKUP(E$2&amp;$A43,'Parte I_'!$1:$1048576,$A$3,0)*100,"-")</f>
        <v>46.92307710647583</v>
      </c>
      <c r="F43" s="37">
        <f>IFERROR(VLOOKUP(F$2&amp;$A43,'Parte I_'!$1:$1048576,$A$3,0)*100,"-")</f>
        <v>3.6923076957464218</v>
      </c>
      <c r="G43" s="37">
        <f>IFERROR(VLOOKUP(G$2&amp;$A43,'Parte I_'!$1:$1048576,$A$3,0)*100,"-")</f>
        <v>10.846153646707535</v>
      </c>
      <c r="H43" s="37">
        <f>IFERROR(VLOOKUP(H$2&amp;$A43,'Parte I_'!$1:$1048576,$A$3,0)*100,"-")</f>
        <v>38.538461923599243</v>
      </c>
    </row>
    <row r="44" spans="1:8" s="26" customFormat="1">
      <c r="A44" s="8" t="s">
        <v>1766</v>
      </c>
      <c r="B44" s="8" t="s">
        <v>2141</v>
      </c>
      <c r="C44" s="24" t="s">
        <v>1724</v>
      </c>
      <c r="D44" s="37">
        <f>IFERROR(VLOOKUP($B44&amp;D$2,'Parte I_'!$1:$1048576,$A$3,0),"-")</f>
        <v>60.692306518554688</v>
      </c>
      <c r="E44" s="37">
        <f>IFERROR(VLOOKUP(E$2&amp;$A44,'Parte I_'!$1:$1048576,$A$3,0)*100,"-")</f>
        <v>46.153846383094788</v>
      </c>
      <c r="F44" s="37">
        <f>IFERROR(VLOOKUP(F$2&amp;$A44,'Parte I_'!$1:$1048576,$A$3,0)*100,"-")</f>
        <v>3.3076923340559006</v>
      </c>
      <c r="G44" s="37">
        <f>IFERROR(VLOOKUP(G$2&amp;$A44,'Parte I_'!$1:$1048576,$A$3,0)*100,"-")</f>
        <v>12.153846025466919</v>
      </c>
      <c r="H44" s="37">
        <f>IFERROR(VLOOKUP(H$2&amp;$A44,'Parte I_'!$1:$1048576,$A$3,0)*100,"-")</f>
        <v>38.384616374969482</v>
      </c>
    </row>
    <row r="45" spans="1:8" s="26" customFormat="1">
      <c r="A45" s="8" t="s">
        <v>1767</v>
      </c>
      <c r="B45" s="8" t="s">
        <v>2142</v>
      </c>
      <c r="C45" s="24" t="s">
        <v>1725</v>
      </c>
      <c r="D45" s="37">
        <f>IFERROR(VLOOKUP($B45&amp;D$2,'Parte I_'!$1:$1048576,$A$3,0),"-")</f>
        <v>62.076923370361328</v>
      </c>
      <c r="E45" s="37">
        <f>IFERROR(VLOOKUP(E$2&amp;$A45,'Parte I_'!$1:$1048576,$A$3,0)*100,"-")</f>
        <v>42.923077940940857</v>
      </c>
      <c r="F45" s="37">
        <f>IFERROR(VLOOKUP(F$2&amp;$A45,'Parte I_'!$1:$1048576,$A$3,0)*100,"-")</f>
        <v>3.461538627743721</v>
      </c>
      <c r="G45" s="37">
        <f>IFERROR(VLOOKUP(G$2&amp;$A45,'Parte I_'!$1:$1048576,$A$3,0)*100,"-")</f>
        <v>15.999999642372131</v>
      </c>
      <c r="H45" s="37">
        <f>IFERROR(VLOOKUP(H$2&amp;$A45,'Parte I_'!$1:$1048576,$A$3,0)*100,"-")</f>
        <v>37.61538565158844</v>
      </c>
    </row>
    <row r="46" spans="1:8" s="26" customFormat="1">
      <c r="A46" s="8" t="s">
        <v>1768</v>
      </c>
      <c r="B46" s="8" t="s">
        <v>2143</v>
      </c>
      <c r="C46" s="24" t="s">
        <v>1726</v>
      </c>
      <c r="D46" s="37">
        <f>IFERROR(VLOOKUP($B46&amp;D$2,'Parte I_'!$1:$1048576,$A$3,0),"-")</f>
        <v>74.423080444335938</v>
      </c>
      <c r="E46" s="37">
        <f>IFERROR(VLOOKUP(E$2&amp;$A46,'Parte I_'!$1:$1048576,$A$3,0)*100,"-")</f>
        <v>11.153846234083176</v>
      </c>
      <c r="F46" s="37">
        <f>IFERROR(VLOOKUP(F$2&amp;$A46,'Parte I_'!$1:$1048576,$A$3,0)*100,"-")</f>
        <v>20.846153795719147</v>
      </c>
      <c r="G46" s="37">
        <f>IFERROR(VLOOKUP(G$2&amp;$A46,'Parte I_'!$1:$1048576,$A$3,0)*100,"-")</f>
        <v>27.153846621513367</v>
      </c>
      <c r="H46" s="37">
        <f>IFERROR(VLOOKUP(H$2&amp;$A46,'Parte I_'!$1:$1048576,$A$3,0)*100,"-")</f>
        <v>40.846154093742371</v>
      </c>
    </row>
    <row r="47" spans="1:8" s="26" customFormat="1">
      <c r="A47" s="8" t="s">
        <v>1769</v>
      </c>
      <c r="B47" s="8" t="s">
        <v>2144</v>
      </c>
      <c r="C47" s="24" t="s">
        <v>1727</v>
      </c>
      <c r="D47" s="37">
        <f>IFERROR(VLOOKUP($B47&amp;D$2,'Parte I_'!$1:$1048576,$A$3,0),"-")</f>
        <v>78.557693481445313</v>
      </c>
      <c r="E47" s="37">
        <f>IFERROR(VLOOKUP(E$2&amp;$A47,'Parte I_'!$1:$1048576,$A$3,0)*100,"-")</f>
        <v>9.4615384936332703</v>
      </c>
      <c r="F47" s="37">
        <f>IFERROR(VLOOKUP(F$2&amp;$A47,'Parte I_'!$1:$1048576,$A$3,0)*100,"-")</f>
        <v>20.384615659713745</v>
      </c>
      <c r="G47" s="37">
        <f>IFERROR(VLOOKUP(G$2&amp;$A47,'Parte I_'!$1:$1048576,$A$3,0)*100,"-")</f>
        <v>16.615384817123413</v>
      </c>
      <c r="H47" s="37">
        <f>IFERROR(VLOOKUP(H$2&amp;$A47,'Parte I_'!$1:$1048576,$A$3,0)*100,"-")</f>
        <v>53.538459539413452</v>
      </c>
    </row>
    <row r="48" spans="1:8" s="26" customFormat="1">
      <c r="A48" s="8"/>
      <c r="B48" s="8" t="s">
        <v>2111</v>
      </c>
      <c r="C48" s="31" t="s">
        <v>1728</v>
      </c>
      <c r="D48" s="38">
        <f>IFERROR(VLOOKUP($B48&amp;D$2,'Parte I_'!$1:$1048576,$A$3,0),"-")</f>
        <v>89.235572814941406</v>
      </c>
      <c r="E48" s="38"/>
      <c r="F48" s="38"/>
      <c r="G48" s="38"/>
      <c r="H48" s="38"/>
    </row>
    <row r="49" spans="1:8" s="26" customFormat="1">
      <c r="A49" s="8" t="s">
        <v>1770</v>
      </c>
      <c r="B49" s="8" t="s">
        <v>2145</v>
      </c>
      <c r="C49" s="24" t="s">
        <v>1729</v>
      </c>
      <c r="D49" s="37">
        <f>IFERROR(VLOOKUP($B49&amp;D$2,'Parte I_'!$1:$1048576,$A$3,0),"-")</f>
        <v>95.284835815429688</v>
      </c>
      <c r="E49" s="37">
        <f>IFERROR(VLOOKUP(E$2&amp;$A49,'Parte I_'!$1:$1048576,$A$3,0)*100,"-")</f>
        <v>1.3856813311576843</v>
      </c>
      <c r="F49" s="37">
        <f>IFERROR(VLOOKUP(F$2&amp;$A49,'Parte I_'!$1:$1048576,$A$3,0)*100,"-")</f>
        <v>1.2317166663706303</v>
      </c>
      <c r="G49" s="37">
        <f>IFERROR(VLOOKUP(G$2&amp;$A49,'Parte I_'!$1:$1048576,$A$3,0)*100,"-")</f>
        <v>12.240184843540192</v>
      </c>
      <c r="H49" s="37">
        <f>IFERROR(VLOOKUP(H$2&amp;$A49,'Parte I_'!$1:$1048576,$A$3,0)*100,"-")</f>
        <v>85.142415761947632</v>
      </c>
    </row>
    <row r="50" spans="1:8" s="26" customFormat="1">
      <c r="A50" s="8" t="s">
        <v>1771</v>
      </c>
      <c r="B50" s="8" t="s">
        <v>2146</v>
      </c>
      <c r="C50" s="24" t="s">
        <v>1730</v>
      </c>
      <c r="D50" s="37">
        <f>IFERROR(VLOOKUP($B50&amp;D$2,'Parte I_'!$1:$1048576,$A$3,0),"-")</f>
        <v>96.115386962890625</v>
      </c>
      <c r="E50" s="37">
        <f>IFERROR(VLOOKUP(E$2&amp;$A50,'Parte I_'!$1:$1048576,$A$3,0)*100,"-")</f>
        <v>1.2307692319154739</v>
      </c>
      <c r="F50" s="37">
        <f>IFERROR(VLOOKUP(F$2&amp;$A50,'Parte I_'!$1:$1048576,$A$3,0)*100,"-")</f>
        <v>1.076923031359911</v>
      </c>
      <c r="G50" s="37">
        <f>IFERROR(VLOOKUP(G$2&amp;$A50,'Parte I_'!$1:$1048576,$A$3,0)*100,"-")</f>
        <v>9.6923075616359711</v>
      </c>
      <c r="H50" s="37">
        <f>IFERROR(VLOOKUP(H$2&amp;$A50,'Parte I_'!$1:$1048576,$A$3,0)*100,"-")</f>
        <v>87.999999523162842</v>
      </c>
    </row>
    <row r="51" spans="1:8" s="26" customFormat="1">
      <c r="A51" s="8" t="s">
        <v>1772</v>
      </c>
      <c r="B51" s="8" t="s">
        <v>2147</v>
      </c>
      <c r="C51" s="24" t="s">
        <v>1731</v>
      </c>
      <c r="D51" s="37">
        <f>IFERROR(VLOOKUP($B51&amp;D$2,'Parte I_'!$1:$1048576,$A$3,0),"-")</f>
        <v>92.903846740722656</v>
      </c>
      <c r="E51" s="37">
        <f>IFERROR(VLOOKUP(E$2&amp;$A51,'Parte I_'!$1:$1048576,$A$3,0)*100,"-")</f>
        <v>2.5384616106748581</v>
      </c>
      <c r="F51" s="37">
        <f>IFERROR(VLOOKUP(F$2&amp;$A51,'Parte I_'!$1:$1048576,$A$3,0)*100,"-")</f>
        <v>3.8461539894342422</v>
      </c>
      <c r="G51" s="37">
        <f>IFERROR(VLOOKUP(G$2&amp;$A51,'Parte I_'!$1:$1048576,$A$3,0)*100,"-")</f>
        <v>13.076923787593842</v>
      </c>
      <c r="H51" s="37">
        <f>IFERROR(VLOOKUP(H$2&amp;$A51,'Parte I_'!$1:$1048576,$A$3,0)*100,"-")</f>
        <v>80.538463592529297</v>
      </c>
    </row>
    <row r="52" spans="1:8" s="26" customFormat="1">
      <c r="A52" s="8" t="s">
        <v>1773</v>
      </c>
      <c r="B52" s="8" t="s">
        <v>2148</v>
      </c>
      <c r="C52" s="24" t="s">
        <v>1732</v>
      </c>
      <c r="D52" s="37">
        <f>IFERROR(VLOOKUP($B52&amp;D$2,'Parte I_'!$1:$1048576,$A$3,0),"-")</f>
        <v>94.903846740722656</v>
      </c>
      <c r="E52" s="37">
        <f>IFERROR(VLOOKUP(E$2&amp;$A52,'Parte I_'!$1:$1048576,$A$3,0)*100,"-")</f>
        <v>0.92307692393660545</v>
      </c>
      <c r="F52" s="37">
        <f>IFERROR(VLOOKUP(F$2&amp;$A52,'Parte I_'!$1:$1048576,$A$3,0)*100,"-")</f>
        <v>1.3846153393387794</v>
      </c>
      <c r="G52" s="37">
        <f>IFERROR(VLOOKUP(G$2&amp;$A52,'Parte I_'!$1:$1048576,$A$3,0)*100,"-")</f>
        <v>14.846153557300568</v>
      </c>
      <c r="H52" s="37">
        <f>IFERROR(VLOOKUP(H$2&amp;$A52,'Parte I_'!$1:$1048576,$A$3,0)*100,"-")</f>
        <v>82.846152782440186</v>
      </c>
    </row>
    <row r="53" spans="1:8" s="26" customFormat="1">
      <c r="A53" s="8" t="s">
        <v>1774</v>
      </c>
      <c r="B53" s="8" t="s">
        <v>2149</v>
      </c>
      <c r="C53" s="24" t="s">
        <v>1733</v>
      </c>
      <c r="D53" s="37">
        <f>IFERROR(VLOOKUP($B53&amp;D$2,'Parte I_'!$1:$1048576,$A$3,0),"-")</f>
        <v>86.269233703613281</v>
      </c>
      <c r="E53" s="37">
        <f>IFERROR(VLOOKUP(E$2&amp;$A53,'Parte I_'!$1:$1048576,$A$3,0)*100,"-")</f>
        <v>11.692307889461517</v>
      </c>
      <c r="F53" s="37">
        <f>IFERROR(VLOOKUP(F$2&amp;$A53,'Parte I_'!$1:$1048576,$A$3,0)*100,"-")</f>
        <v>1.1538461782038212</v>
      </c>
      <c r="G53" s="37">
        <f>IFERROR(VLOOKUP(G$2&amp;$A53,'Parte I_'!$1:$1048576,$A$3,0)*100,"-")</f>
        <v>17.538461089134216</v>
      </c>
      <c r="H53" s="37">
        <f>IFERROR(VLOOKUP(H$2&amp;$A53,'Parte I_'!$1:$1048576,$A$3,0)*100,"-")</f>
        <v>69.615381956100464</v>
      </c>
    </row>
    <row r="54" spans="1:8" s="26" customFormat="1">
      <c r="A54" s="8" t="s">
        <v>1775</v>
      </c>
      <c r="B54" s="8" t="s">
        <v>2150</v>
      </c>
      <c r="C54" s="24" t="s">
        <v>1734</v>
      </c>
      <c r="D54" s="37">
        <f>IFERROR(VLOOKUP($B54&amp;D$2,'Parte I_'!$1:$1048576,$A$3,0),"-")</f>
        <v>80.807693481445313</v>
      </c>
      <c r="E54" s="37">
        <f>IFERROR(VLOOKUP(E$2&amp;$A54,'Parte I_'!$1:$1048576,$A$3,0)*100,"-")</f>
        <v>7.1538463234901428</v>
      </c>
      <c r="F54" s="37">
        <f>IFERROR(VLOOKUP(F$2&amp;$A54,'Parte I_'!$1:$1048576,$A$3,0)*100,"-")</f>
        <v>14.615385234355927</v>
      </c>
      <c r="G54" s="37">
        <f>IFERROR(VLOOKUP(G$2&amp;$A54,'Parte I_'!$1:$1048576,$A$3,0)*100,"-")</f>
        <v>26.076921820640564</v>
      </c>
      <c r="H54" s="37">
        <f>IFERROR(VLOOKUP(H$2&amp;$A54,'Parte I_'!$1:$1048576,$A$3,0)*100,"-")</f>
        <v>52.153843641281128</v>
      </c>
    </row>
    <row r="55" spans="1:8" s="26" customFormat="1">
      <c r="A55" s="8" t="s">
        <v>1776</v>
      </c>
      <c r="B55" s="8" t="s">
        <v>2151</v>
      </c>
      <c r="C55" s="24" t="s">
        <v>1735</v>
      </c>
      <c r="D55" s="37">
        <f>IFERROR(VLOOKUP($B55&amp;D$2,'Parte I_'!$1:$1048576,$A$3,0),"-")</f>
        <v>91.846153259277344</v>
      </c>
      <c r="E55" s="37">
        <f>IFERROR(VLOOKUP(E$2&amp;$A55,'Parte I_'!$1:$1048576,$A$3,0)*100,"-")</f>
        <v>2.8461538255214691</v>
      </c>
      <c r="F55" s="37">
        <f>IFERROR(VLOOKUP(F$2&amp;$A55,'Parte I_'!$1:$1048576,$A$3,0)*100,"-")</f>
        <v>7.9999998211860657</v>
      </c>
      <c r="G55" s="37">
        <f>IFERROR(VLOOKUP(G$2&amp;$A55,'Parte I_'!$1:$1048576,$A$3,0)*100,"-")</f>
        <v>8.0769233405590057</v>
      </c>
      <c r="H55" s="37">
        <f>IFERROR(VLOOKUP(H$2&amp;$A55,'Parte I_'!$1:$1048576,$A$3,0)*100,"-")</f>
        <v>81.076925992965698</v>
      </c>
    </row>
    <row r="56" spans="1:8" s="26" customFormat="1" ht="15" thickBot="1">
      <c r="A56" s="8" t="s">
        <v>1777</v>
      </c>
      <c r="B56" s="8" t="s">
        <v>2152</v>
      </c>
      <c r="C56" s="24" t="s">
        <v>1736</v>
      </c>
      <c r="D56" s="37">
        <f>IFERROR(VLOOKUP($B56&amp;D$2,'Parte I_'!$1:$1048576,$A$3,0),"-")</f>
        <v>76.346153259277344</v>
      </c>
      <c r="E56" s="37">
        <f>IFERROR(VLOOKUP(E$2&amp;$A56,'Parte I_'!$1:$1048576,$A$3,0)*100,"-")</f>
        <v>15.53846150636673</v>
      </c>
      <c r="F56" s="37">
        <f>IFERROR(VLOOKUP(F$2&amp;$A56,'Parte I_'!$1:$1048576,$A$3,0)*100,"-")</f>
        <v>14.000000059604645</v>
      </c>
      <c r="G56" s="37">
        <f>IFERROR(VLOOKUP(G$2&amp;$A56,'Parte I_'!$1:$1048576,$A$3,0)*100,"-")</f>
        <v>20.000000298023224</v>
      </c>
      <c r="H56" s="37">
        <f>IFERROR(VLOOKUP(H$2&amp;$A56,'Parte I_'!$1:$1048576,$A$3,0)*100,"-")</f>
        <v>50.461536645889282</v>
      </c>
    </row>
    <row r="57" spans="1:8" s="26" customFormat="1" ht="15" thickTop="1">
      <c r="A57" s="8"/>
      <c r="B57" s="8"/>
      <c r="C57" s="32" t="s">
        <v>355</v>
      </c>
      <c r="D57" s="33"/>
      <c r="E57" s="33"/>
      <c r="F57" s="33"/>
      <c r="G57" s="33"/>
      <c r="H57" s="33"/>
    </row>
    <row r="58" spans="1:8" s="26" customFormat="1">
      <c r="A58" s="8"/>
      <c r="B58" s="8"/>
      <c r="C58" s="34" t="s">
        <v>354</v>
      </c>
    </row>
    <row r="59" spans="1:8" s="26" customFormat="1">
      <c r="A59" s="8"/>
      <c r="B59" s="8"/>
    </row>
    <row r="60" spans="1:8" s="26" customFormat="1">
      <c r="A60" s="8"/>
      <c r="B60" s="8"/>
      <c r="C60" s="39"/>
    </row>
    <row r="61" spans="1:8" s="26" customFormat="1">
      <c r="A61" s="8"/>
      <c r="B61" s="8"/>
    </row>
    <row r="62" spans="1:8" s="26" customFormat="1">
      <c r="A62" s="8"/>
      <c r="B62" s="8"/>
    </row>
    <row r="63" spans="1:8" s="26" customFormat="1">
      <c r="A63" s="8"/>
      <c r="B63" s="8"/>
    </row>
    <row r="64" spans="1:8"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row r="96" spans="1:2" s="26" customFormat="1">
      <c r="A96" s="8"/>
      <c r="B96" s="8"/>
    </row>
    <row r="97" spans="1:2" s="26" customFormat="1">
      <c r="A97" s="8"/>
      <c r="B97" s="8"/>
    </row>
    <row r="98" spans="1:2" s="26" customFormat="1">
      <c r="A98" s="8"/>
      <c r="B98" s="8"/>
    </row>
    <row r="99" spans="1:2" s="26" customFormat="1">
      <c r="A99" s="8"/>
      <c r="B99" s="8"/>
    </row>
    <row r="100" spans="1:2" s="26" customFormat="1">
      <c r="A100" s="8"/>
      <c r="B100" s="8"/>
    </row>
    <row r="101" spans="1:2" s="26" customFormat="1">
      <c r="A101" s="8"/>
      <c r="B101" s="8"/>
    </row>
    <row r="102" spans="1:2" s="26" customFormat="1">
      <c r="A102" s="8"/>
      <c r="B102" s="8"/>
    </row>
    <row r="103" spans="1:2" s="26" customFormat="1">
      <c r="A103" s="8"/>
      <c r="B103" s="8"/>
    </row>
    <row r="104" spans="1:2" s="26" customFormat="1">
      <c r="A104" s="8"/>
      <c r="B104" s="8"/>
    </row>
    <row r="105" spans="1:2" s="26" customFormat="1">
      <c r="A105" s="8"/>
      <c r="B105" s="8"/>
    </row>
    <row r="106" spans="1:2" s="26" customFormat="1">
      <c r="A106" s="8"/>
      <c r="B106" s="8"/>
    </row>
    <row r="107" spans="1:2" s="26" customFormat="1">
      <c r="A107" s="8"/>
      <c r="B107" s="8"/>
    </row>
    <row r="108" spans="1:2" s="26" customFormat="1">
      <c r="A108" s="8"/>
      <c r="B108" s="8"/>
    </row>
    <row r="109" spans="1:2" s="26" customFormat="1">
      <c r="A109" s="8"/>
      <c r="B109" s="8"/>
    </row>
    <row r="110" spans="1:2" s="26" customFormat="1">
      <c r="A110" s="8"/>
      <c r="B110" s="8"/>
    </row>
    <row r="111" spans="1:2" s="26" customFormat="1">
      <c r="A111" s="8"/>
      <c r="B111" s="8"/>
    </row>
    <row r="112" spans="1:2" s="26" customFormat="1">
      <c r="A112" s="8"/>
      <c r="B112" s="8"/>
    </row>
    <row r="113" spans="1:2" s="26" customFormat="1">
      <c r="A113" s="8"/>
      <c r="B113" s="8"/>
    </row>
    <row r="114" spans="1:2" s="26" customFormat="1">
      <c r="A114" s="8"/>
      <c r="B114" s="8"/>
    </row>
    <row r="115" spans="1:2" s="26" customFormat="1">
      <c r="A115" s="8"/>
      <c r="B115" s="8"/>
    </row>
    <row r="116" spans="1:2" s="26" customFormat="1">
      <c r="A116" s="8"/>
      <c r="B116" s="8"/>
    </row>
    <row r="117" spans="1:2" s="26" customFormat="1">
      <c r="A117" s="8"/>
      <c r="B117" s="8"/>
    </row>
    <row r="118" spans="1:2" s="26" customFormat="1">
      <c r="A118" s="8"/>
      <c r="B118" s="8"/>
    </row>
    <row r="119" spans="1:2" s="26" customFormat="1">
      <c r="A119" s="8"/>
      <c r="B119" s="8"/>
    </row>
    <row r="120" spans="1:2" s="26" customFormat="1">
      <c r="A120" s="8"/>
      <c r="B120" s="8"/>
    </row>
    <row r="121" spans="1:2" s="26" customFormat="1">
      <c r="A121" s="8"/>
      <c r="B121" s="8"/>
    </row>
    <row r="122" spans="1:2" s="26" customFormat="1">
      <c r="A122" s="8"/>
      <c r="B122" s="8"/>
    </row>
    <row r="123" spans="1:2" s="26" customFormat="1">
      <c r="A123" s="8"/>
      <c r="B123" s="8"/>
    </row>
    <row r="124" spans="1:2" s="26" customFormat="1">
      <c r="A124" s="8"/>
      <c r="B124" s="8"/>
    </row>
    <row r="125" spans="1:2" s="26" customFormat="1">
      <c r="A125" s="8"/>
      <c r="B125" s="8"/>
    </row>
    <row r="126" spans="1:2" s="26" customFormat="1">
      <c r="A126" s="8"/>
      <c r="B126" s="8"/>
    </row>
  </sheetData>
  <mergeCells count="5">
    <mergeCell ref="C1:H1"/>
    <mergeCell ref="C3:H3"/>
    <mergeCell ref="C5:C6"/>
    <mergeCell ref="D5:D6"/>
    <mergeCell ref="E5:H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BC5AF-6A18-415E-A68B-EB35DBE91268}">
  <dimension ref="A1:Q164"/>
  <sheetViews>
    <sheetView showGridLines="0" workbookViewId="0">
      <selection activeCell="L87" sqref="L87:L90"/>
    </sheetView>
  </sheetViews>
  <sheetFormatPr defaultRowHeight="14.4"/>
  <cols>
    <col min="1" max="2" width="4.44140625" style="13" customWidth="1"/>
    <col min="3" max="3" width="61.88671875" style="26" customWidth="1"/>
    <col min="4" max="12" width="8.6640625" style="26" customWidth="1"/>
    <col min="13" max="13" width="9.109375" style="81"/>
    <col min="14" max="17" width="9.109375" style="26"/>
  </cols>
  <sheetData>
    <row r="1" spans="1:17" s="2" customFormat="1" ht="33.75" customHeight="1">
      <c r="A1" s="12"/>
      <c r="B1" s="12"/>
      <c r="C1" s="232" t="s">
        <v>2045</v>
      </c>
      <c r="D1" s="233"/>
      <c r="E1" s="233"/>
      <c r="F1" s="233"/>
      <c r="G1" s="233"/>
      <c r="H1" s="233"/>
      <c r="I1" s="233"/>
      <c r="J1" s="233"/>
      <c r="K1" s="233"/>
      <c r="L1" s="233"/>
    </row>
    <row r="2" spans="1:17" s="8" customFormat="1" ht="11.25" customHeight="1">
      <c r="A2" s="8" t="s">
        <v>1684</v>
      </c>
      <c r="C2" s="9"/>
      <c r="D2" s="11" t="s">
        <v>2050</v>
      </c>
      <c r="E2" s="11" t="s">
        <v>2051</v>
      </c>
      <c r="F2" s="11" t="s">
        <v>2052</v>
      </c>
      <c r="G2" s="11" t="s">
        <v>2053</v>
      </c>
      <c r="H2" s="11" t="s">
        <v>2054</v>
      </c>
      <c r="I2" s="11" t="s">
        <v>1866</v>
      </c>
      <c r="J2" s="11" t="s">
        <v>1867</v>
      </c>
      <c r="K2" s="11" t="s">
        <v>1868</v>
      </c>
      <c r="L2" s="11" t="s">
        <v>2055</v>
      </c>
      <c r="M2" s="85"/>
    </row>
    <row r="3" spans="1:17" s="1" customFormat="1" ht="62.25" customHeight="1">
      <c r="A3" s="8">
        <v>2</v>
      </c>
      <c r="B3" s="8"/>
      <c r="C3" s="234" t="s">
        <v>2064</v>
      </c>
      <c r="D3" s="234"/>
      <c r="E3" s="234"/>
      <c r="F3" s="234"/>
      <c r="G3" s="234"/>
      <c r="H3" s="234"/>
      <c r="I3" s="234"/>
      <c r="J3" s="234"/>
      <c r="K3" s="234"/>
      <c r="L3" s="234"/>
      <c r="M3" s="80"/>
      <c r="N3" s="16"/>
      <c r="O3" s="16"/>
      <c r="P3" s="16"/>
      <c r="Q3" s="16"/>
    </row>
    <row r="4" spans="1:17" s="1" customFormat="1" ht="9.75" customHeight="1" thickBot="1">
      <c r="A4" s="8"/>
      <c r="B4" s="8"/>
      <c r="C4" s="17"/>
      <c r="D4" s="16"/>
      <c r="E4" s="18"/>
      <c r="F4" s="19"/>
      <c r="G4" s="19"/>
      <c r="H4" s="19"/>
      <c r="I4" s="19"/>
      <c r="J4" s="19"/>
      <c r="K4" s="19"/>
      <c r="L4" s="18"/>
      <c r="M4" s="80"/>
      <c r="N4" s="16"/>
      <c r="O4" s="16"/>
      <c r="P4" s="16"/>
      <c r="Q4" s="16"/>
    </row>
    <row r="5" spans="1:17" s="1" customFormat="1" ht="17.25" customHeight="1" thickTop="1">
      <c r="A5" s="8"/>
      <c r="B5" s="8"/>
      <c r="C5" s="235" t="s">
        <v>22</v>
      </c>
      <c r="D5" s="237" t="s">
        <v>10</v>
      </c>
      <c r="E5" s="237"/>
      <c r="F5" s="237"/>
      <c r="G5" s="237"/>
      <c r="H5" s="237"/>
      <c r="I5" s="237"/>
      <c r="J5" s="237"/>
      <c r="K5" s="237"/>
      <c r="L5" s="237"/>
      <c r="M5" s="80"/>
      <c r="N5" s="16"/>
      <c r="O5" s="16"/>
      <c r="P5" s="16"/>
      <c r="Q5" s="16"/>
    </row>
    <row r="6" spans="1:17" s="1" customFormat="1" ht="26.25" customHeight="1">
      <c r="A6" s="8"/>
      <c r="B6" s="8"/>
      <c r="C6" s="236"/>
      <c r="D6" s="20" t="s">
        <v>333</v>
      </c>
      <c r="E6" s="20" t="s">
        <v>334</v>
      </c>
      <c r="F6" s="20" t="s">
        <v>335</v>
      </c>
      <c r="G6" s="20" t="s">
        <v>336</v>
      </c>
      <c r="H6" s="20" t="s">
        <v>337</v>
      </c>
      <c r="I6" s="20" t="s">
        <v>338</v>
      </c>
      <c r="J6" s="20" t="s">
        <v>339</v>
      </c>
      <c r="K6" s="20" t="s">
        <v>340</v>
      </c>
      <c r="L6" s="20" t="s">
        <v>341</v>
      </c>
      <c r="M6" s="80"/>
      <c r="N6" s="16"/>
      <c r="O6" s="16"/>
      <c r="P6" s="16"/>
      <c r="Q6" s="16"/>
    </row>
    <row r="7" spans="1:17" s="1" customFormat="1" ht="21.75" customHeight="1">
      <c r="A7" s="8"/>
      <c r="B7" s="8"/>
      <c r="C7" s="150" t="s">
        <v>2049</v>
      </c>
      <c r="D7" s="152"/>
      <c r="E7" s="152"/>
      <c r="F7" s="152"/>
      <c r="G7" s="152"/>
      <c r="H7" s="152"/>
      <c r="I7" s="152"/>
      <c r="J7" s="152"/>
      <c r="K7" s="152"/>
      <c r="L7" s="152"/>
      <c r="M7" s="80"/>
      <c r="N7" s="16"/>
      <c r="O7" s="16"/>
      <c r="P7" s="16"/>
      <c r="Q7" s="16"/>
    </row>
    <row r="8" spans="1:17" s="1" customFormat="1" ht="21.75" customHeight="1">
      <c r="A8" s="8" t="s">
        <v>2056</v>
      </c>
      <c r="B8" s="8"/>
      <c r="C8" s="24" t="s">
        <v>467</v>
      </c>
      <c r="D8" s="82">
        <f>IFERROR(VLOOKUP(D$2&amp;$A8,'Parte I_'!$1:$1048576,3,0),"-")</f>
        <v>99.375289916992188</v>
      </c>
      <c r="E8" s="82">
        <f>IFERROR(VLOOKUP(E$2&amp;$A8,'Parte I_'!$1:$1048576,3,0),"-")</f>
        <v>99.602874755859375</v>
      </c>
      <c r="F8" s="82">
        <f>IFERROR(VLOOKUP(F$2&amp;$A8,'Parte I_'!$1:$1048576,3,0),"-")</f>
        <v>99.130653381347656</v>
      </c>
      <c r="G8" s="82">
        <f>IFERROR(VLOOKUP(G$2&amp;$A8,'Parte I_'!$1:$1048576,3,0),"-")</f>
        <v>98.508758544921875</v>
      </c>
      <c r="H8" s="82">
        <f>IFERROR(VLOOKUP(H$2&amp;$A8,'Parte I_'!$1:$1048576,3,0),"-")</f>
        <v>99.125595092773438</v>
      </c>
      <c r="I8" s="82">
        <f>IFERROR(VLOOKUP(I$2&amp;$A8,'Parte I_'!$1:$1048576,3,0),"-")</f>
        <v>79.033851623535156</v>
      </c>
      <c r="J8" s="82">
        <f>IFERROR(VLOOKUP(J$2&amp;$A8,'Parte I_'!$1:$1048576,3,0),"-")</f>
        <v>74.906333923339844</v>
      </c>
      <c r="K8" s="82">
        <f>IFERROR(VLOOKUP(K$2&amp;$A8,'Parte I_'!$1:$1048576,3,0),"-")</f>
        <v>67.778129577636719</v>
      </c>
      <c r="L8" s="82">
        <f>IFERROR(VLOOKUP(L$2&amp;$A8,'Parte I_'!$1:$1048576,3,0),"-")</f>
        <v>74.367813110351563</v>
      </c>
      <c r="M8" s="80"/>
      <c r="N8" s="16"/>
      <c r="O8" s="16"/>
      <c r="P8" s="16"/>
      <c r="Q8" s="16"/>
    </row>
    <row r="9" spans="1:17" s="1" customFormat="1" ht="21.75" customHeight="1">
      <c r="A9" s="8" t="s">
        <v>2057</v>
      </c>
      <c r="B9" s="8"/>
      <c r="C9" s="161" t="s">
        <v>1686</v>
      </c>
      <c r="D9" s="126">
        <f>IFERROR(VLOOKUP(D$2&amp;$A9,'Parte I_'!$1:$1048576,3,0),"-")</f>
        <v>95.793266296386719</v>
      </c>
      <c r="E9" s="126">
        <f>IFERROR(VLOOKUP(E$2&amp;$A9,'Parte I_'!$1:$1048576,3,0),"-")</f>
        <v>97.277229309082031</v>
      </c>
      <c r="F9" s="126">
        <f>IFERROR(VLOOKUP(F$2&amp;$A9,'Parte I_'!$1:$1048576,3,0),"-")</f>
        <v>94.701087951660156</v>
      </c>
      <c r="G9" s="126">
        <f>IFERROR(VLOOKUP(G$2&amp;$A9,'Parte I_'!$1:$1048576,3,0),"-")</f>
        <v>92.148757934570313</v>
      </c>
      <c r="H9" s="126">
        <f>IFERROR(VLOOKUP(H$2&amp;$A9,'Parte I_'!$1:$1048576,3,0),"-")</f>
        <v>94.856460571289063</v>
      </c>
      <c r="I9" s="126">
        <f>IFERROR(VLOOKUP(I$2&amp;$A9,'Parte I_'!$1:$1048576,3,0),"-")</f>
        <v>83.264122009277344</v>
      </c>
      <c r="J9" s="126">
        <f>IFERROR(VLOOKUP(J$2&amp;$A9,'Parte I_'!$1:$1048576,3,0),"-")</f>
        <v>80.828445434570313</v>
      </c>
      <c r="K9" s="126">
        <f>IFERROR(VLOOKUP(K$2&amp;$A9,'Parte I_'!$1:$1048576,3,0),"-")</f>
        <v>77.697097778320313</v>
      </c>
      <c r="L9" s="126">
        <f>IFERROR(VLOOKUP(L$2&amp;$A9,'Parte I_'!$1:$1048576,3,0),"-")</f>
        <v>80.8040771484375</v>
      </c>
      <c r="M9" s="80"/>
      <c r="N9" s="16"/>
      <c r="O9" s="16"/>
      <c r="P9" s="16"/>
      <c r="Q9" s="16"/>
    </row>
    <row r="10" spans="1:17" s="1" customFormat="1" ht="21.75" customHeight="1">
      <c r="A10" s="8" t="s">
        <v>12852</v>
      </c>
      <c r="B10" s="8"/>
      <c r="C10" s="162" t="s">
        <v>1690</v>
      </c>
      <c r="D10" s="82">
        <f>IFERROR(VLOOKUP(D$2&amp;$A10,'Parte I_'!$1:$1048576,3,0),"-")</f>
        <v>91.586540222167969</v>
      </c>
      <c r="E10" s="82">
        <f>IFERROR(VLOOKUP(E$2&amp;$A10,'Parte I_'!$1:$1048576,3,0),"-")</f>
        <v>94.554458618164063</v>
      </c>
      <c r="F10" s="82">
        <f>IFERROR(VLOOKUP(F$2&amp;$A10,'Parte I_'!$1:$1048576,3,0),"-")</f>
        <v>89.13043212890625</v>
      </c>
      <c r="G10" s="82">
        <f>IFERROR(VLOOKUP(G$2&amp;$A10,'Parte I_'!$1:$1048576,3,0),"-")</f>
        <v>84.090911865234375</v>
      </c>
      <c r="H10" s="82">
        <f>IFERROR(VLOOKUP(H$2&amp;$A10,'Parte I_'!$1:$1048576,3,0),"-")</f>
        <v>89.593299865722656</v>
      </c>
      <c r="I10" s="82">
        <f>IFERROR(VLOOKUP(I$2&amp;$A10,'Parte I_'!$1:$1048576,3,0),"-")</f>
        <v>76.910301208496094</v>
      </c>
      <c r="J10" s="82">
        <f>IFERROR(VLOOKUP(J$2&amp;$A10,'Parte I_'!$1:$1048576,3,0),"-")</f>
        <v>76.099708557128906</v>
      </c>
      <c r="K10" s="82">
        <f>IFERROR(VLOOKUP(K$2&amp;$A10,'Parte I_'!$1:$1048576,3,0),"-")</f>
        <v>73.340248107910156</v>
      </c>
      <c r="L10" s="82">
        <f>IFERROR(VLOOKUP(L$2&amp;$A10,'Parte I_'!$1:$1048576,3,0),"-")</f>
        <v>75.622879028320313</v>
      </c>
      <c r="M10" s="80"/>
      <c r="N10" s="16"/>
      <c r="O10" s="16"/>
      <c r="P10" s="16"/>
      <c r="Q10" s="16"/>
    </row>
    <row r="11" spans="1:17" s="1" customFormat="1" ht="21.75" customHeight="1">
      <c r="A11" s="8" t="s">
        <v>12854</v>
      </c>
      <c r="B11" s="8"/>
      <c r="C11" s="162" t="s">
        <v>1691</v>
      </c>
      <c r="D11" s="82">
        <f>IFERROR(VLOOKUP(D$2&amp;$A11,'Parte I_'!$1:$1048576,3,0),"-")</f>
        <v>100</v>
      </c>
      <c r="E11" s="82">
        <f>IFERROR(VLOOKUP(E$2&amp;$A11,'Parte I_'!$1:$1048576,3,0),"-")</f>
        <v>100</v>
      </c>
      <c r="F11" s="82">
        <f>IFERROR(VLOOKUP(F$2&amp;$A11,'Parte I_'!$1:$1048576,3,0),"-")</f>
        <v>100</v>
      </c>
      <c r="G11" s="82">
        <f>IFERROR(VLOOKUP(G$2&amp;$A11,'Parte I_'!$1:$1048576,3,0),"-")</f>
        <v>99.793388366699219</v>
      </c>
      <c r="H11" s="82">
        <f>IFERROR(VLOOKUP(H$2&amp;$A11,'Parte I_'!$1:$1048576,3,0),"-")</f>
        <v>99.940193176269531</v>
      </c>
      <c r="I11" s="82">
        <f>IFERROR(VLOOKUP(I$2&amp;$A11,'Parte I_'!$1:$1048576,3,0),"-")</f>
        <v>89.583335876464844</v>
      </c>
      <c r="J11" s="82">
        <f>IFERROR(VLOOKUP(J$2&amp;$A11,'Parte I_'!$1:$1048576,3,0),"-")</f>
        <v>85.557182312011719</v>
      </c>
      <c r="K11" s="82">
        <f>IFERROR(VLOOKUP(K$2&amp;$A11,'Parte I_'!$1:$1048576,3,0),"-")</f>
        <v>82.053939819335938</v>
      </c>
      <c r="L11" s="82">
        <f>IFERROR(VLOOKUP(L$2&amp;$A11,'Parte I_'!$1:$1048576,3,0),"-")</f>
        <v>85.969390869140625</v>
      </c>
      <c r="M11" s="80"/>
      <c r="N11" s="16"/>
      <c r="O11" s="16"/>
      <c r="P11" s="16"/>
      <c r="Q11" s="16"/>
    </row>
    <row r="12" spans="1:17" s="1" customFormat="1" ht="21.75" customHeight="1">
      <c r="A12" s="8" t="s">
        <v>2058</v>
      </c>
      <c r="B12" s="8"/>
      <c r="C12" s="161" t="s">
        <v>1692</v>
      </c>
      <c r="D12" s="126">
        <f>IFERROR(VLOOKUP(D$2&amp;$A12,'Parte I_'!$1:$1048576,3,0),"-")</f>
        <v>99.951919555664063</v>
      </c>
      <c r="E12" s="126">
        <f>IFERROR(VLOOKUP(E$2&amp;$A12,'Parte I_'!$1:$1048576,3,0),"-")</f>
        <v>100</v>
      </c>
      <c r="F12" s="126">
        <f>IFERROR(VLOOKUP(F$2&amp;$A12,'Parte I_'!$1:$1048576,3,0),"-")</f>
        <v>99.945655822753906</v>
      </c>
      <c r="G12" s="126">
        <f>IFERROR(VLOOKUP(G$2&amp;$A12,'Parte I_'!$1:$1048576,3,0),"-")</f>
        <v>99.793388366699219</v>
      </c>
      <c r="H12" s="126">
        <f>IFERROR(VLOOKUP(H$2&amp;$A12,'Parte I_'!$1:$1048576,3,0),"-")</f>
        <v>99.916267395019531</v>
      </c>
      <c r="I12" s="126">
        <f>IFERROR(VLOOKUP(I$2&amp;$A12,'Parte I_'!$1:$1048576,3,0),"-")</f>
        <v>84.285713195800781</v>
      </c>
      <c r="J12" s="126">
        <f>IFERROR(VLOOKUP(J$2&amp;$A12,'Parte I_'!$1:$1048576,3,0),"-")</f>
        <v>80.179473876953125</v>
      </c>
      <c r="K12" s="126">
        <f>IFERROR(VLOOKUP(K$2&amp;$A12,'Parte I_'!$1:$1048576,3,0),"-")</f>
        <v>74.03265380859375</v>
      </c>
      <c r="L12" s="126">
        <f>IFERROR(VLOOKUP(L$2&amp;$A12,'Parte I_'!$1:$1048576,3,0),"-")</f>
        <v>79.90155029296875</v>
      </c>
      <c r="M12" s="80"/>
      <c r="N12" s="16"/>
      <c r="O12" s="16"/>
      <c r="P12" s="16"/>
      <c r="Q12" s="16"/>
    </row>
    <row r="13" spans="1:17" s="1" customFormat="1" ht="21.75" customHeight="1">
      <c r="A13" s="8" t="s">
        <v>12855</v>
      </c>
      <c r="B13" s="8"/>
      <c r="C13" s="162" t="s">
        <v>1693</v>
      </c>
      <c r="D13" s="82">
        <f>IFERROR(VLOOKUP(D$2&amp;$A13,'Parte I_'!$1:$1048576,3,0),"-")</f>
        <v>99.759613037109375</v>
      </c>
      <c r="E13" s="82">
        <f>IFERROR(VLOOKUP(E$2&amp;$A13,'Parte I_'!$1:$1048576,3,0),"-")</f>
        <v>100</v>
      </c>
      <c r="F13" s="82">
        <f>IFERROR(VLOOKUP(F$2&amp;$A13,'Parte I_'!$1:$1048576,3,0),"-")</f>
        <v>99.728263854980469</v>
      </c>
      <c r="G13" s="82">
        <f>IFERROR(VLOOKUP(G$2&amp;$A13,'Parte I_'!$1:$1048576,3,0),"-")</f>
        <v>99.793388366699219</v>
      </c>
      <c r="H13" s="82">
        <f>IFERROR(VLOOKUP(H$2&amp;$A13,'Parte I_'!$1:$1048576,3,0),"-")</f>
        <v>99.820571899414063</v>
      </c>
      <c r="I13" s="82">
        <f>IFERROR(VLOOKUP(I$2&amp;$A13,'Parte I_'!$1:$1048576,3,0),"-")</f>
        <v>82.724250793457031</v>
      </c>
      <c r="J13" s="82">
        <f>IFERROR(VLOOKUP(J$2&amp;$A13,'Parte I_'!$1:$1048576,3,0),"-")</f>
        <v>78.665687561035156</v>
      </c>
      <c r="K13" s="82">
        <f>IFERROR(VLOOKUP(K$2&amp;$A13,'Parte I_'!$1:$1048576,3,0),"-")</f>
        <v>74.585060119628906</v>
      </c>
      <c r="L13" s="82">
        <f>IFERROR(VLOOKUP(L$2&amp;$A13,'Parte I_'!$1:$1048576,3,0),"-")</f>
        <v>78.935447692871094</v>
      </c>
      <c r="M13" s="80"/>
      <c r="N13" s="16"/>
      <c r="O13" s="16"/>
      <c r="P13" s="16"/>
      <c r="Q13" s="16"/>
    </row>
    <row r="14" spans="1:17" s="1" customFormat="1" ht="21.75" customHeight="1">
      <c r="A14" s="8" t="s">
        <v>12856</v>
      </c>
      <c r="B14" s="8"/>
      <c r="C14" s="162" t="s">
        <v>1694</v>
      </c>
      <c r="D14" s="82">
        <f>IFERROR(VLOOKUP(D$2&amp;$A14,'Parte I_'!$1:$1048576,3,0),"-")</f>
        <v>100</v>
      </c>
      <c r="E14" s="82">
        <f>IFERROR(VLOOKUP(E$2&amp;$A14,'Parte I_'!$1:$1048576,3,0),"-")</f>
        <v>100</v>
      </c>
      <c r="F14" s="82">
        <f>IFERROR(VLOOKUP(F$2&amp;$A14,'Parte I_'!$1:$1048576,3,0),"-")</f>
        <v>100</v>
      </c>
      <c r="G14" s="82">
        <f>IFERROR(VLOOKUP(G$2&amp;$A14,'Parte I_'!$1:$1048576,3,0),"-")</f>
        <v>99.793388366699219</v>
      </c>
      <c r="H14" s="82">
        <f>IFERROR(VLOOKUP(H$2&amp;$A14,'Parte I_'!$1:$1048576,3,0),"-")</f>
        <v>99.940193176269531</v>
      </c>
      <c r="I14" s="82">
        <f>IFERROR(VLOOKUP(I$2&amp;$A14,'Parte I_'!$1:$1048576,3,0),"-")</f>
        <v>88.5382080078125</v>
      </c>
      <c r="J14" s="82">
        <f>IFERROR(VLOOKUP(J$2&amp;$A14,'Parte I_'!$1:$1048576,3,0),"-")</f>
        <v>86.950149536132813</v>
      </c>
      <c r="K14" s="82">
        <f>IFERROR(VLOOKUP(K$2&amp;$A14,'Parte I_'!$1:$1048576,3,0),"-")</f>
        <v>83.298751831054688</v>
      </c>
      <c r="L14" s="82">
        <f>IFERROR(VLOOKUP(L$2&amp;$A14,'Parte I_'!$1:$1048576,3,0),"-")</f>
        <v>86.494903564453125</v>
      </c>
      <c r="M14" s="80"/>
      <c r="N14" s="16"/>
      <c r="O14" s="16"/>
      <c r="P14" s="16"/>
      <c r="Q14" s="16"/>
    </row>
    <row r="15" spans="1:17" s="1" customFormat="1" ht="21.75" customHeight="1">
      <c r="A15" s="8" t="s">
        <v>12857</v>
      </c>
      <c r="B15" s="8"/>
      <c r="C15" s="162" t="s">
        <v>1695</v>
      </c>
      <c r="D15" s="82">
        <f>IFERROR(VLOOKUP(D$2&amp;$A15,'Parte I_'!$1:$1048576,3,0),"-")</f>
        <v>100</v>
      </c>
      <c r="E15" s="82">
        <f>IFERROR(VLOOKUP(E$2&amp;$A15,'Parte I_'!$1:$1048576,3,0),"-")</f>
        <v>100</v>
      </c>
      <c r="F15" s="82">
        <f>IFERROR(VLOOKUP(F$2&amp;$A15,'Parte I_'!$1:$1048576,3,0),"-")</f>
        <v>100</v>
      </c>
      <c r="G15" s="82">
        <f>IFERROR(VLOOKUP(G$2&amp;$A15,'Parte I_'!$1:$1048576,3,0),"-")</f>
        <v>100</v>
      </c>
      <c r="H15" s="82">
        <f>IFERROR(VLOOKUP(H$2&amp;$A15,'Parte I_'!$1:$1048576,3,0),"-")</f>
        <v>100</v>
      </c>
      <c r="I15" s="82">
        <f>IFERROR(VLOOKUP(I$2&amp;$A15,'Parte I_'!$1:$1048576,3,0),"-")</f>
        <v>87.209304809570313</v>
      </c>
      <c r="J15" s="82">
        <f>IFERROR(VLOOKUP(J$2&amp;$A15,'Parte I_'!$1:$1048576,3,0),"-")</f>
        <v>84.237533569335938</v>
      </c>
      <c r="K15" s="82">
        <f>IFERROR(VLOOKUP(K$2&amp;$A15,'Parte I_'!$1:$1048576,3,0),"-")</f>
        <v>78.00830078125</v>
      </c>
      <c r="L15" s="82">
        <f>IFERROR(VLOOKUP(L$2&amp;$A15,'Parte I_'!$1:$1048576,3,0),"-")</f>
        <v>83.550399780273438</v>
      </c>
      <c r="M15" s="80"/>
      <c r="N15" s="16"/>
      <c r="O15" s="16"/>
      <c r="P15" s="16"/>
      <c r="Q15" s="16"/>
    </row>
    <row r="16" spans="1:17" s="1" customFormat="1" ht="21.75" customHeight="1">
      <c r="A16" s="8" t="s">
        <v>12858</v>
      </c>
      <c r="B16" s="8"/>
      <c r="C16" s="162" t="s">
        <v>1696</v>
      </c>
      <c r="D16" s="82">
        <f>IFERROR(VLOOKUP(D$2&amp;$A16,'Parte I_'!$1:$1048576,3,0),"-")</f>
        <v>100</v>
      </c>
      <c r="E16" s="82">
        <f>IFERROR(VLOOKUP(E$2&amp;$A16,'Parte I_'!$1:$1048576,3,0),"-")</f>
        <v>100</v>
      </c>
      <c r="F16" s="82">
        <f>IFERROR(VLOOKUP(F$2&amp;$A16,'Parte I_'!$1:$1048576,3,0),"-")</f>
        <v>100</v>
      </c>
      <c r="G16" s="82">
        <f>IFERROR(VLOOKUP(G$2&amp;$A16,'Parte I_'!$1:$1048576,3,0),"-")</f>
        <v>100</v>
      </c>
      <c r="H16" s="82">
        <f>IFERROR(VLOOKUP(H$2&amp;$A16,'Parte I_'!$1:$1048576,3,0),"-")</f>
        <v>100</v>
      </c>
      <c r="I16" s="82">
        <f>IFERROR(VLOOKUP(I$2&amp;$A16,'Parte I_'!$1:$1048576,3,0),"-")</f>
        <v>86.295684814453125</v>
      </c>
      <c r="J16" s="82">
        <f>IFERROR(VLOOKUP(J$2&amp;$A16,'Parte I_'!$1:$1048576,3,0),"-")</f>
        <v>84.164222717285156</v>
      </c>
      <c r="K16" s="82">
        <f>IFERROR(VLOOKUP(K$2&amp;$A16,'Parte I_'!$1:$1048576,3,0),"-")</f>
        <v>77.697097778320313</v>
      </c>
      <c r="L16" s="82">
        <f>IFERROR(VLOOKUP(L$2&amp;$A16,'Parte I_'!$1:$1048576,3,0),"-")</f>
        <v>83.125709533691406</v>
      </c>
      <c r="M16" s="80"/>
      <c r="N16" s="16"/>
      <c r="O16" s="16"/>
      <c r="P16" s="16"/>
      <c r="Q16" s="16"/>
    </row>
    <row r="17" spans="1:17" s="1" customFormat="1" ht="21.75" customHeight="1">
      <c r="A17" s="8" t="s">
        <v>12859</v>
      </c>
      <c r="B17" s="8"/>
      <c r="C17" s="162" t="s">
        <v>1697</v>
      </c>
      <c r="D17" s="82">
        <f>IFERROR(VLOOKUP(D$2&amp;$A17,'Parte I_'!$1:$1048576,3,0),"-")</f>
        <v>100</v>
      </c>
      <c r="E17" s="82">
        <f>IFERROR(VLOOKUP(E$2&amp;$A17,'Parte I_'!$1:$1048576,3,0),"-")</f>
        <v>100</v>
      </c>
      <c r="F17" s="82">
        <f>IFERROR(VLOOKUP(F$2&amp;$A17,'Parte I_'!$1:$1048576,3,0),"-")</f>
        <v>100</v>
      </c>
      <c r="G17" s="82">
        <f>IFERROR(VLOOKUP(G$2&amp;$A17,'Parte I_'!$1:$1048576,3,0),"-")</f>
        <v>99.380165100097656</v>
      </c>
      <c r="H17" s="82">
        <f>IFERROR(VLOOKUP(H$2&amp;$A17,'Parte I_'!$1:$1048576,3,0),"-")</f>
        <v>99.820571899414063</v>
      </c>
      <c r="I17" s="82">
        <f>IFERROR(VLOOKUP(I$2&amp;$A17,'Parte I_'!$1:$1048576,3,0),"-")</f>
        <v>78.156143188476563</v>
      </c>
      <c r="J17" s="82">
        <f>IFERROR(VLOOKUP(J$2&amp;$A17,'Parte I_'!$1:$1048576,3,0),"-")</f>
        <v>66.862167358398438</v>
      </c>
      <c r="K17" s="82">
        <f>IFERROR(VLOOKUP(K$2&amp;$A17,'Parte I_'!$1:$1048576,3,0),"-")</f>
        <v>57.261409759521484</v>
      </c>
      <c r="L17" s="82">
        <f>IFERROR(VLOOKUP(L$2&amp;$A17,'Parte I_'!$1:$1048576,3,0),"-")</f>
        <v>68.09173583984375</v>
      </c>
      <c r="M17" s="80"/>
      <c r="N17" s="16"/>
      <c r="O17" s="16"/>
      <c r="P17" s="16"/>
      <c r="Q17" s="16"/>
    </row>
    <row r="18" spans="1:17" s="1" customFormat="1" ht="21.75" customHeight="1">
      <c r="A18" s="8" t="s">
        <v>2059</v>
      </c>
      <c r="B18" s="8"/>
      <c r="C18" s="161" t="s">
        <v>1698</v>
      </c>
      <c r="D18" s="126">
        <f>IFERROR(VLOOKUP(D$2&amp;$A18,'Parte I_'!$1:$1048576,3,0),"-")</f>
        <v>100</v>
      </c>
      <c r="E18" s="126">
        <f>IFERROR(VLOOKUP(E$2&amp;$A18,'Parte I_'!$1:$1048576,3,0),"-")</f>
        <v>100</v>
      </c>
      <c r="F18" s="126">
        <f>IFERROR(VLOOKUP(F$2&amp;$A18,'Parte I_'!$1:$1048576,3,0),"-")</f>
        <v>99.021736145019531</v>
      </c>
      <c r="G18" s="126">
        <f>IFERROR(VLOOKUP(G$2&amp;$A18,'Parte I_'!$1:$1048576,3,0),"-")</f>
        <v>99.741737365722656</v>
      </c>
      <c r="H18" s="126">
        <f>IFERROR(VLOOKUP(H$2&amp;$A18,'Parte I_'!$1:$1048576,3,0),"-")</f>
        <v>99.709930419921875</v>
      </c>
      <c r="I18" s="126">
        <f>IFERROR(VLOOKUP(I$2&amp;$A18,'Parte I_'!$1:$1048576,3,0),"-")</f>
        <v>75.978973388671875</v>
      </c>
      <c r="J18" s="126">
        <f>IFERROR(VLOOKUP(J$2&amp;$A18,'Parte I_'!$1:$1048576,3,0),"-")</f>
        <v>73.395408630371094</v>
      </c>
      <c r="K18" s="126">
        <f>IFERROR(VLOOKUP(K$2&amp;$A18,'Parte I_'!$1:$1048576,3,0),"-")</f>
        <v>66.789665222167969</v>
      </c>
      <c r="L18" s="126">
        <f>IFERROR(VLOOKUP(L$2&amp;$A18,'Parte I_'!$1:$1048576,3,0),"-")</f>
        <v>72.473175048828125</v>
      </c>
      <c r="M18" s="80"/>
      <c r="N18" s="16"/>
      <c r="O18" s="16"/>
      <c r="P18" s="16"/>
      <c r="Q18" s="16"/>
    </row>
    <row r="19" spans="1:17" s="1" customFormat="1" ht="21.75" customHeight="1">
      <c r="A19" s="8" t="s">
        <v>12860</v>
      </c>
      <c r="B19" s="8"/>
      <c r="C19" s="162" t="s">
        <v>1699</v>
      </c>
      <c r="D19" s="82">
        <f>IFERROR(VLOOKUP(D$2&amp;$A19,'Parte I_'!$1:$1048576,3,0),"-")</f>
        <v>100</v>
      </c>
      <c r="E19" s="82">
        <f>IFERROR(VLOOKUP(E$2&amp;$A19,'Parte I_'!$1:$1048576,3,0),"-")</f>
        <v>100</v>
      </c>
      <c r="F19" s="82">
        <f>IFERROR(VLOOKUP(F$2&amp;$A19,'Parte I_'!$1:$1048576,3,0),"-")</f>
        <v>100</v>
      </c>
      <c r="G19" s="82">
        <f>IFERROR(VLOOKUP(G$2&amp;$A19,'Parte I_'!$1:$1048576,3,0),"-")</f>
        <v>99.586776733398438</v>
      </c>
      <c r="H19" s="82">
        <f>IFERROR(VLOOKUP(H$2&amp;$A19,'Parte I_'!$1:$1048576,3,0),"-")</f>
        <v>99.880386352539063</v>
      </c>
      <c r="I19" s="82">
        <f>IFERROR(VLOOKUP(I$2&amp;$A19,'Parte I_'!$1:$1048576,3,0),"-")</f>
        <v>77.990036010742188</v>
      </c>
      <c r="J19" s="82">
        <f>IFERROR(VLOOKUP(J$2&amp;$A19,'Parte I_'!$1:$1048576,3,0),"-")</f>
        <v>77.052787780761719</v>
      </c>
      <c r="K19" s="82">
        <f>IFERROR(VLOOKUP(K$2&amp;$A19,'Parte I_'!$1:$1048576,3,0),"-")</f>
        <v>73.029045104980469</v>
      </c>
      <c r="L19" s="82">
        <f>IFERROR(VLOOKUP(L$2&amp;$A19,'Parte I_'!$1:$1048576,3,0),"-")</f>
        <v>76.274063110351563</v>
      </c>
      <c r="M19" s="80"/>
      <c r="N19" s="16"/>
      <c r="O19" s="16"/>
      <c r="P19" s="16"/>
      <c r="Q19" s="16"/>
    </row>
    <row r="20" spans="1:17" s="1" customFormat="1" ht="21.75" customHeight="1">
      <c r="A20" s="8" t="s">
        <v>12861</v>
      </c>
      <c r="B20" s="8"/>
      <c r="C20" s="162" t="s">
        <v>1700</v>
      </c>
      <c r="D20" s="82">
        <f>IFERROR(VLOOKUP(D$2&amp;$A20,'Parte I_'!$1:$1048576,3,0),"-")</f>
        <v>100</v>
      </c>
      <c r="E20" s="82">
        <f>IFERROR(VLOOKUP(E$2&amp;$A20,'Parte I_'!$1:$1048576,3,0),"-")</f>
        <v>100</v>
      </c>
      <c r="F20" s="82">
        <f>IFERROR(VLOOKUP(F$2&amp;$A20,'Parte I_'!$1:$1048576,3,0),"-")</f>
        <v>100</v>
      </c>
      <c r="G20" s="82">
        <f>IFERROR(VLOOKUP(G$2&amp;$A20,'Parte I_'!$1:$1048576,3,0),"-")</f>
        <v>99.586776733398438</v>
      </c>
      <c r="H20" s="82">
        <f>IFERROR(VLOOKUP(H$2&amp;$A20,'Parte I_'!$1:$1048576,3,0),"-")</f>
        <v>99.880386352539063</v>
      </c>
      <c r="I20" s="82">
        <f>IFERROR(VLOOKUP(I$2&amp;$A20,'Parte I_'!$1:$1048576,3,0),"-")</f>
        <v>74.335548400878906</v>
      </c>
      <c r="J20" s="82">
        <f>IFERROR(VLOOKUP(J$2&amp;$A20,'Parte I_'!$1:$1048576,3,0),"-")</f>
        <v>70.894424438476563</v>
      </c>
      <c r="K20" s="82">
        <f>IFERROR(VLOOKUP(K$2&amp;$A20,'Parte I_'!$1:$1048576,3,0),"-")</f>
        <v>65.145225524902344</v>
      </c>
      <c r="L20" s="82">
        <f>IFERROR(VLOOKUP(L$2&amp;$A20,'Parte I_'!$1:$1048576,3,0),"-")</f>
        <v>70.498298645019531</v>
      </c>
      <c r="M20" s="80"/>
      <c r="N20" s="16"/>
      <c r="O20" s="16"/>
      <c r="P20" s="16"/>
      <c r="Q20" s="16"/>
    </row>
    <row r="21" spans="1:17" s="1" customFormat="1" ht="21.75" customHeight="1">
      <c r="A21" s="8" t="s">
        <v>12862</v>
      </c>
      <c r="B21" s="8"/>
      <c r="C21" s="162" t="s">
        <v>1701</v>
      </c>
      <c r="D21" s="82">
        <f>IFERROR(VLOOKUP(D$2&amp;$A21,'Parte I_'!$1:$1048576,3,0),"-")</f>
        <v>100</v>
      </c>
      <c r="E21" s="82">
        <f>IFERROR(VLOOKUP(E$2&amp;$A21,'Parte I_'!$1:$1048576,3,0),"-")</f>
        <v>100</v>
      </c>
      <c r="F21" s="82">
        <f>IFERROR(VLOOKUP(F$2&amp;$A21,'Parte I_'!$1:$1048576,3,0),"-")</f>
        <v>99.728263854980469</v>
      </c>
      <c r="G21" s="82">
        <f>IFERROR(VLOOKUP(G$2&amp;$A21,'Parte I_'!$1:$1048576,3,0),"-")</f>
        <v>100</v>
      </c>
      <c r="H21" s="82">
        <f>IFERROR(VLOOKUP(H$2&amp;$A21,'Parte I_'!$1:$1048576,3,0),"-")</f>
        <v>99.940193176269531</v>
      </c>
      <c r="I21" s="82">
        <f>IFERROR(VLOOKUP(I$2&amp;$A21,'Parte I_'!$1:$1048576,3,0),"-")</f>
        <v>88.704315185546875</v>
      </c>
      <c r="J21" s="82">
        <f>IFERROR(VLOOKUP(J$2&amp;$A21,'Parte I_'!$1:$1048576,3,0),"-")</f>
        <v>87.829910278320313</v>
      </c>
      <c r="K21" s="82">
        <f>IFERROR(VLOOKUP(K$2&amp;$A21,'Parte I_'!$1:$1048576,3,0),"-")</f>
        <v>85.165977478027344</v>
      </c>
      <c r="L21" s="82">
        <f>IFERROR(VLOOKUP(L$2&amp;$A21,'Parte I_'!$1:$1048576,3,0),"-")</f>
        <v>87.400909423828125</v>
      </c>
      <c r="M21" s="80"/>
      <c r="N21" s="16"/>
      <c r="O21" s="16"/>
      <c r="P21" s="16"/>
      <c r="Q21" s="16"/>
    </row>
    <row r="22" spans="1:17" s="1" customFormat="1" ht="21.75" customHeight="1">
      <c r="A22" s="8" t="s">
        <v>12863</v>
      </c>
      <c r="B22" s="8"/>
      <c r="C22" s="162" t="s">
        <v>1702</v>
      </c>
      <c r="D22" s="82">
        <f>IFERROR(VLOOKUP(D$2&amp;$A22,'Parte I_'!$1:$1048576,3,0),"-")</f>
        <v>100</v>
      </c>
      <c r="E22" s="82">
        <f>IFERROR(VLOOKUP(E$2&amp;$A22,'Parte I_'!$1:$1048576,3,0),"-")</f>
        <v>100</v>
      </c>
      <c r="F22" s="82">
        <f>IFERROR(VLOOKUP(F$2&amp;$A22,'Parte I_'!$1:$1048576,3,0),"-")</f>
        <v>100</v>
      </c>
      <c r="G22" s="82">
        <f>IFERROR(VLOOKUP(G$2&amp;$A22,'Parte I_'!$1:$1048576,3,0),"-")</f>
        <v>99.793388366699219</v>
      </c>
      <c r="H22" s="82">
        <f>IFERROR(VLOOKUP(H$2&amp;$A22,'Parte I_'!$1:$1048576,3,0),"-")</f>
        <v>99.940193176269531</v>
      </c>
      <c r="I22" s="82">
        <f>IFERROR(VLOOKUP(I$2&amp;$A22,'Parte I_'!$1:$1048576,3,0),"-")</f>
        <v>78.239204406738281</v>
      </c>
      <c r="J22" s="82">
        <f>IFERROR(VLOOKUP(J$2&amp;$A22,'Parte I_'!$1:$1048576,3,0),"-")</f>
        <v>76.906158447265625</v>
      </c>
      <c r="K22" s="82">
        <f>IFERROR(VLOOKUP(K$2&amp;$A22,'Parte I_'!$1:$1048576,3,0),"-")</f>
        <v>72.406639099121094</v>
      </c>
      <c r="L22" s="82">
        <f>IFERROR(VLOOKUP(L$2&amp;$A22,'Parte I_'!$1:$1048576,3,0),"-")</f>
        <v>76.132499694824219</v>
      </c>
      <c r="M22" s="80"/>
      <c r="N22" s="16"/>
      <c r="O22" s="16"/>
      <c r="P22" s="16"/>
      <c r="Q22" s="16"/>
    </row>
    <row r="23" spans="1:17" s="1" customFormat="1" ht="21.75" customHeight="1">
      <c r="A23" s="8" t="s">
        <v>12864</v>
      </c>
      <c r="B23" s="8"/>
      <c r="C23" s="162" t="s">
        <v>1703</v>
      </c>
      <c r="D23" s="82">
        <f>IFERROR(VLOOKUP(D$2&amp;$A23,'Parte I_'!$1:$1048576,3,0),"-")</f>
        <v>100</v>
      </c>
      <c r="E23" s="82">
        <f>IFERROR(VLOOKUP(E$2&amp;$A23,'Parte I_'!$1:$1048576,3,0),"-")</f>
        <v>100</v>
      </c>
      <c r="F23" s="82">
        <f>IFERROR(VLOOKUP(F$2&amp;$A23,'Parte I_'!$1:$1048576,3,0),"-")</f>
        <v>100</v>
      </c>
      <c r="G23" s="82">
        <f>IFERROR(VLOOKUP(G$2&amp;$A23,'Parte I_'!$1:$1048576,3,0),"-")</f>
        <v>99.793388366699219</v>
      </c>
      <c r="H23" s="82">
        <f>IFERROR(VLOOKUP(H$2&amp;$A23,'Parte I_'!$1:$1048576,3,0),"-")</f>
        <v>99.940193176269531</v>
      </c>
      <c r="I23" s="82">
        <f>IFERROR(VLOOKUP(I$2&amp;$A23,'Parte I_'!$1:$1048576,3,0),"-")</f>
        <v>72.840530395507813</v>
      </c>
      <c r="J23" s="82">
        <f>IFERROR(VLOOKUP(J$2&amp;$A23,'Parte I_'!$1:$1048576,3,0),"-")</f>
        <v>69.281524658203125</v>
      </c>
      <c r="K23" s="82">
        <f>IFERROR(VLOOKUP(K$2&amp;$A23,'Parte I_'!$1:$1048576,3,0),"-")</f>
        <v>62.655601501464844</v>
      </c>
      <c r="L23" s="82">
        <f>IFERROR(VLOOKUP(L$2&amp;$A23,'Parte I_'!$1:$1048576,3,0),"-")</f>
        <v>68.686294555664063</v>
      </c>
      <c r="M23" s="80"/>
      <c r="N23" s="16"/>
      <c r="O23" s="16"/>
      <c r="P23" s="16"/>
      <c r="Q23" s="16"/>
    </row>
    <row r="24" spans="1:17" s="1" customFormat="1" ht="21.75" customHeight="1">
      <c r="A24" s="8" t="s">
        <v>12865</v>
      </c>
      <c r="B24" s="8"/>
      <c r="C24" s="162" t="s">
        <v>1704</v>
      </c>
      <c r="D24" s="82">
        <f>IFERROR(VLOOKUP(D$2&amp;$A24,'Parte I_'!$1:$1048576,3,0),"-")</f>
        <v>100</v>
      </c>
      <c r="E24" s="82">
        <f>IFERROR(VLOOKUP(E$2&amp;$A24,'Parte I_'!$1:$1048576,3,0),"-")</f>
        <v>100</v>
      </c>
      <c r="F24" s="82">
        <f>IFERROR(VLOOKUP(F$2&amp;$A24,'Parte I_'!$1:$1048576,3,0),"-")</f>
        <v>100</v>
      </c>
      <c r="G24" s="82">
        <f>IFERROR(VLOOKUP(G$2&amp;$A24,'Parte I_'!$1:$1048576,3,0),"-")</f>
        <v>99.793388366699219</v>
      </c>
      <c r="H24" s="82">
        <f>IFERROR(VLOOKUP(H$2&amp;$A24,'Parte I_'!$1:$1048576,3,0),"-")</f>
        <v>99.940193176269531</v>
      </c>
      <c r="I24" s="82">
        <f>IFERROR(VLOOKUP(I$2&amp;$A24,'Parte I_'!$1:$1048576,3,0),"-")</f>
        <v>71.013290405273438</v>
      </c>
      <c r="J24" s="82">
        <f>IFERROR(VLOOKUP(J$2&amp;$A24,'Parte I_'!$1:$1048576,3,0),"-")</f>
        <v>68.181816101074219</v>
      </c>
      <c r="K24" s="82">
        <f>IFERROR(VLOOKUP(K$2&amp;$A24,'Parte I_'!$1:$1048576,3,0),"-")</f>
        <v>60.684646606445313</v>
      </c>
      <c r="L24" s="82">
        <f>IFERROR(VLOOKUP(L$2&amp;$A24,'Parte I_'!$1:$1048576,3,0),"-")</f>
        <v>67.100791931152344</v>
      </c>
      <c r="M24" s="80"/>
      <c r="N24" s="16"/>
      <c r="O24" s="16"/>
      <c r="P24" s="16"/>
      <c r="Q24" s="16"/>
    </row>
    <row r="25" spans="1:17" s="1" customFormat="1" ht="21.75" customHeight="1">
      <c r="A25" s="8" t="s">
        <v>12866</v>
      </c>
      <c r="B25" s="8"/>
      <c r="C25" s="162" t="s">
        <v>1705</v>
      </c>
      <c r="D25" s="82">
        <f>IFERROR(VLOOKUP(D$2&amp;$A25,'Parte I_'!$1:$1048576,3,0),"-")</f>
        <v>100</v>
      </c>
      <c r="E25" s="82">
        <f>IFERROR(VLOOKUP(E$2&amp;$A25,'Parte I_'!$1:$1048576,3,0),"-")</f>
        <v>100</v>
      </c>
      <c r="F25" s="82">
        <f>IFERROR(VLOOKUP(F$2&amp;$A25,'Parte I_'!$1:$1048576,3,0),"-")</f>
        <v>100</v>
      </c>
      <c r="G25" s="82">
        <f>IFERROR(VLOOKUP(G$2&amp;$A25,'Parte I_'!$1:$1048576,3,0),"-")</f>
        <v>99.586776733398438</v>
      </c>
      <c r="H25" s="82">
        <f>IFERROR(VLOOKUP(H$2&amp;$A25,'Parte I_'!$1:$1048576,3,0),"-")</f>
        <v>99.880386352539063</v>
      </c>
      <c r="I25" s="82">
        <f>IFERROR(VLOOKUP(I$2&amp;$A25,'Parte I_'!$1:$1048576,3,0),"-")</f>
        <v>68.687705993652344</v>
      </c>
      <c r="J25" s="82">
        <f>IFERROR(VLOOKUP(J$2&amp;$A25,'Parte I_'!$1:$1048576,3,0),"-")</f>
        <v>64.369499206542969</v>
      </c>
      <c r="K25" s="82">
        <f>IFERROR(VLOOKUP(K$2&amp;$A25,'Parte I_'!$1:$1048576,3,0),"-")</f>
        <v>51.867218017578125</v>
      </c>
      <c r="L25" s="82">
        <f>IFERROR(VLOOKUP(L$2&amp;$A25,'Parte I_'!$1:$1048576,3,0),"-")</f>
        <v>62.429218292236328</v>
      </c>
      <c r="M25" s="80"/>
      <c r="N25" s="16"/>
      <c r="O25" s="16"/>
      <c r="P25" s="16"/>
      <c r="Q25" s="16"/>
    </row>
    <row r="26" spans="1:17" s="1" customFormat="1" ht="21.75" customHeight="1">
      <c r="A26" s="8" t="s">
        <v>12867</v>
      </c>
      <c r="B26" s="8"/>
      <c r="C26" s="162" t="s">
        <v>1706</v>
      </c>
      <c r="D26" s="82">
        <f>IFERROR(VLOOKUP(D$2&amp;$A26,'Parte I_'!$1:$1048576,3,0),"-")</f>
        <v>100</v>
      </c>
      <c r="E26" s="82">
        <f>IFERROR(VLOOKUP(E$2&amp;$A26,'Parte I_'!$1:$1048576,3,0),"-")</f>
        <v>100</v>
      </c>
      <c r="F26" s="82">
        <f>IFERROR(VLOOKUP(F$2&amp;$A26,'Parte I_'!$1:$1048576,3,0),"-")</f>
        <v>100</v>
      </c>
      <c r="G26" s="82">
        <f>IFERROR(VLOOKUP(G$2&amp;$A26,'Parte I_'!$1:$1048576,3,0),"-")</f>
        <v>99.793388366699219</v>
      </c>
      <c r="H26" s="82">
        <f>IFERROR(VLOOKUP(H$2&amp;$A26,'Parte I_'!$1:$1048576,3,0),"-")</f>
        <v>99.940193176269531</v>
      </c>
      <c r="I26" s="82">
        <f>IFERROR(VLOOKUP(I$2&amp;$A26,'Parte I_'!$1:$1048576,3,0),"-")</f>
        <v>78.073089599609375</v>
      </c>
      <c r="J26" s="82">
        <f>IFERROR(VLOOKUP(J$2&amp;$A26,'Parte I_'!$1:$1048576,3,0),"-")</f>
        <v>73.020530700683594</v>
      </c>
      <c r="K26" s="82">
        <f>IFERROR(VLOOKUP(K$2&amp;$A26,'Parte I_'!$1:$1048576,3,0),"-")</f>
        <v>64.107887268066406</v>
      </c>
      <c r="L26" s="82">
        <f>IFERROR(VLOOKUP(L$2&amp;$A26,'Parte I_'!$1:$1048576,3,0),"-")</f>
        <v>72.310302734375</v>
      </c>
      <c r="M26" s="80"/>
      <c r="N26" s="16"/>
      <c r="O26" s="16"/>
      <c r="P26" s="16"/>
      <c r="Q26" s="16"/>
    </row>
    <row r="27" spans="1:17" s="1" customFormat="1" ht="21.75" customHeight="1">
      <c r="A27" s="8" t="s">
        <v>2060</v>
      </c>
      <c r="B27" s="8"/>
      <c r="C27" s="161" t="s">
        <v>1707</v>
      </c>
      <c r="D27" s="126">
        <f>IFERROR(VLOOKUP(D$2&amp;$A27,'Parte I_'!$1:$1048576,3,0),"-")</f>
        <v>99.134613037109375</v>
      </c>
      <c r="E27" s="126">
        <f>IFERROR(VLOOKUP(E$2&amp;$A27,'Parte I_'!$1:$1048576,3,0),"-")</f>
        <v>100</v>
      </c>
      <c r="F27" s="126">
        <f>IFERROR(VLOOKUP(F$2&amp;$A27,'Parte I_'!$1:$1048576,3,0),"-")</f>
        <v>100</v>
      </c>
      <c r="G27" s="126">
        <f>IFERROR(VLOOKUP(G$2&amp;$A27,'Parte I_'!$1:$1048576,3,0),"-")</f>
        <v>99.922477722167969</v>
      </c>
      <c r="H27" s="126">
        <f>IFERROR(VLOOKUP(H$2&amp;$A27,'Parte I_'!$1:$1048576,3,0),"-")</f>
        <v>99.762245178222656</v>
      </c>
      <c r="I27" s="126">
        <f>IFERROR(VLOOKUP(I$2&amp;$A27,'Parte I_'!$1:$1048576,3,0),"-")</f>
        <v>86.9478759765625</v>
      </c>
      <c r="J27" s="126">
        <f>IFERROR(VLOOKUP(J$2&amp;$A27,'Parte I_'!$1:$1048576,3,0),"-")</f>
        <v>84.811904907226563</v>
      </c>
      <c r="K27" s="126">
        <f>IFERROR(VLOOKUP(K$2&amp;$A27,'Parte I_'!$1:$1048576,3,0),"-")</f>
        <v>79.132865905761719</v>
      </c>
      <c r="L27" s="126">
        <f>IFERROR(VLOOKUP(L$2&amp;$A27,'Parte I_'!$1:$1048576,3,0),"-")</f>
        <v>83.990020751953125</v>
      </c>
      <c r="M27" s="80"/>
      <c r="N27" s="16"/>
      <c r="O27" s="16"/>
      <c r="P27" s="16"/>
      <c r="Q27" s="16"/>
    </row>
    <row r="28" spans="1:17" s="1" customFormat="1" ht="21.75" customHeight="1">
      <c r="A28" s="8" t="s">
        <v>12868</v>
      </c>
      <c r="B28" s="8"/>
      <c r="C28" s="162" t="s">
        <v>1708</v>
      </c>
      <c r="D28" s="82">
        <f>IFERROR(VLOOKUP(D$2&amp;$A28,'Parte I_'!$1:$1048576,3,0),"-")</f>
        <v>100</v>
      </c>
      <c r="E28" s="82">
        <f>IFERROR(VLOOKUP(E$2&amp;$A28,'Parte I_'!$1:$1048576,3,0),"-")</f>
        <v>100</v>
      </c>
      <c r="F28" s="82">
        <f>IFERROR(VLOOKUP(F$2&amp;$A28,'Parte I_'!$1:$1048576,3,0),"-")</f>
        <v>100</v>
      </c>
      <c r="G28" s="82">
        <f>IFERROR(VLOOKUP(G$2&amp;$A28,'Parte I_'!$1:$1048576,3,0),"-")</f>
        <v>99.793388366699219</v>
      </c>
      <c r="H28" s="82">
        <f>IFERROR(VLOOKUP(H$2&amp;$A28,'Parte I_'!$1:$1048576,3,0),"-")</f>
        <v>99.940193176269531</v>
      </c>
      <c r="I28" s="82">
        <f>IFERROR(VLOOKUP(I$2&amp;$A28,'Parte I_'!$1:$1048576,3,0),"-")</f>
        <v>79.817276000976563</v>
      </c>
      <c r="J28" s="82">
        <f>IFERROR(VLOOKUP(J$2&amp;$A28,'Parte I_'!$1:$1048576,3,0),"-")</f>
        <v>77.346038818359375</v>
      </c>
      <c r="K28" s="82">
        <f>IFERROR(VLOOKUP(K$2&amp;$A28,'Parte I_'!$1:$1048576,3,0),"-")</f>
        <v>71.058090209960938</v>
      </c>
      <c r="L28" s="82">
        <f>IFERROR(VLOOKUP(L$2&amp;$A28,'Parte I_'!$1:$1048576,3,0),"-")</f>
        <v>76.472251892089844</v>
      </c>
      <c r="M28" s="80"/>
      <c r="N28" s="16"/>
      <c r="O28" s="16"/>
      <c r="P28" s="16"/>
      <c r="Q28" s="16"/>
    </row>
    <row r="29" spans="1:17" s="1" customFormat="1" ht="21.75" customHeight="1">
      <c r="A29" s="8" t="s">
        <v>12869</v>
      </c>
      <c r="B29" s="8"/>
      <c r="C29" s="162" t="s">
        <v>1709</v>
      </c>
      <c r="D29" s="82">
        <f>IFERROR(VLOOKUP(D$2&amp;$A29,'Parte I_'!$1:$1048576,3,0),"-")</f>
        <v>100</v>
      </c>
      <c r="E29" s="82">
        <f>IFERROR(VLOOKUP(E$2&amp;$A29,'Parte I_'!$1:$1048576,3,0),"-")</f>
        <v>100</v>
      </c>
      <c r="F29" s="82">
        <f>IFERROR(VLOOKUP(F$2&amp;$A29,'Parte I_'!$1:$1048576,3,0),"-")</f>
        <v>100</v>
      </c>
      <c r="G29" s="82">
        <f>IFERROR(VLOOKUP(G$2&amp;$A29,'Parte I_'!$1:$1048576,3,0),"-")</f>
        <v>99.793388366699219</v>
      </c>
      <c r="H29" s="82">
        <f>IFERROR(VLOOKUP(H$2&amp;$A29,'Parte I_'!$1:$1048576,3,0),"-")</f>
        <v>99.940193176269531</v>
      </c>
      <c r="I29" s="82">
        <f>IFERROR(VLOOKUP(I$2&amp;$A29,'Parte I_'!$1:$1048576,3,0),"-")</f>
        <v>84.053153991699219</v>
      </c>
      <c r="J29" s="82">
        <f>IFERROR(VLOOKUP(J$2&amp;$A29,'Parte I_'!$1:$1048576,3,0),"-")</f>
        <v>82.258064270019531</v>
      </c>
      <c r="K29" s="82">
        <f>IFERROR(VLOOKUP(K$2&amp;$A29,'Parte I_'!$1:$1048576,3,0),"-")</f>
        <v>76.348548889160156</v>
      </c>
      <c r="L29" s="82">
        <f>IFERROR(VLOOKUP(L$2&amp;$A29,'Parte I_'!$1:$1048576,3,0),"-")</f>
        <v>81.257080078125</v>
      </c>
      <c r="M29" s="80"/>
      <c r="N29" s="16"/>
      <c r="O29" s="16"/>
      <c r="P29" s="16"/>
      <c r="Q29" s="16"/>
    </row>
    <row r="30" spans="1:17" s="1" customFormat="1" ht="21.75" customHeight="1">
      <c r="A30" s="8" t="s">
        <v>12870</v>
      </c>
      <c r="B30" s="8"/>
      <c r="C30" s="162" t="s">
        <v>1710</v>
      </c>
      <c r="D30" s="82">
        <f>IFERROR(VLOOKUP(D$2&amp;$A30,'Parte I_'!$1:$1048576,3,0),"-")</f>
        <v>100</v>
      </c>
      <c r="E30" s="82">
        <f>IFERROR(VLOOKUP(E$2&amp;$A30,'Parte I_'!$1:$1048576,3,0),"-")</f>
        <v>100</v>
      </c>
      <c r="F30" s="82">
        <f>IFERROR(VLOOKUP(F$2&amp;$A30,'Parte I_'!$1:$1048576,3,0),"-")</f>
        <v>100</v>
      </c>
      <c r="G30" s="82">
        <f>IFERROR(VLOOKUP(G$2&amp;$A30,'Parte I_'!$1:$1048576,3,0),"-")</f>
        <v>100</v>
      </c>
      <c r="H30" s="82">
        <f>IFERROR(VLOOKUP(H$2&amp;$A30,'Parte I_'!$1:$1048576,3,0),"-")</f>
        <v>100</v>
      </c>
      <c r="I30" s="82">
        <f>IFERROR(VLOOKUP(I$2&amp;$A30,'Parte I_'!$1:$1048576,3,0),"-")</f>
        <v>85.714286804199219</v>
      </c>
      <c r="J30" s="82">
        <f>IFERROR(VLOOKUP(J$2&amp;$A30,'Parte I_'!$1:$1048576,3,0),"-")</f>
        <v>82.111434936523438</v>
      </c>
      <c r="K30" s="82">
        <f>IFERROR(VLOOKUP(K$2&amp;$A30,'Parte I_'!$1:$1048576,3,0),"-")</f>
        <v>74.585060119628906</v>
      </c>
      <c r="L30" s="82">
        <f>IFERROR(VLOOKUP(L$2&amp;$A30,'Parte I_'!$1:$1048576,3,0),"-")</f>
        <v>81.285392761230469</v>
      </c>
      <c r="M30" s="80"/>
      <c r="N30" s="16"/>
      <c r="O30" s="16"/>
      <c r="P30" s="16"/>
      <c r="Q30" s="16"/>
    </row>
    <row r="31" spans="1:17" s="1" customFormat="1" ht="21.75" customHeight="1">
      <c r="A31" s="8" t="s">
        <v>12871</v>
      </c>
      <c r="B31" s="8"/>
      <c r="C31" s="162" t="s">
        <v>1711</v>
      </c>
      <c r="D31" s="82">
        <f>IFERROR(VLOOKUP(D$2&amp;$A31,'Parte I_'!$1:$1048576,3,0),"-")</f>
        <v>100</v>
      </c>
      <c r="E31" s="82">
        <f>IFERROR(VLOOKUP(E$2&amp;$A31,'Parte I_'!$1:$1048576,3,0),"-")</f>
        <v>100</v>
      </c>
      <c r="F31" s="82">
        <f>IFERROR(VLOOKUP(F$2&amp;$A31,'Parte I_'!$1:$1048576,3,0),"-")</f>
        <v>100</v>
      </c>
      <c r="G31" s="82">
        <f>IFERROR(VLOOKUP(G$2&amp;$A31,'Parte I_'!$1:$1048576,3,0),"-")</f>
        <v>100</v>
      </c>
      <c r="H31" s="82">
        <f>IFERROR(VLOOKUP(H$2&amp;$A31,'Parte I_'!$1:$1048576,3,0),"-")</f>
        <v>100</v>
      </c>
      <c r="I31" s="82">
        <f>IFERROR(VLOOKUP(I$2&amp;$A31,'Parte I_'!$1:$1048576,3,0),"-")</f>
        <v>88.372093200683594</v>
      </c>
      <c r="J31" s="82">
        <f>IFERROR(VLOOKUP(J$2&amp;$A31,'Parte I_'!$1:$1048576,3,0),"-")</f>
        <v>85.483871459960938</v>
      </c>
      <c r="K31" s="82">
        <f>IFERROR(VLOOKUP(K$2&amp;$A31,'Parte I_'!$1:$1048576,3,0),"-")</f>
        <v>78.215766906738281</v>
      </c>
      <c r="L31" s="82">
        <f>IFERROR(VLOOKUP(L$2&amp;$A31,'Parte I_'!$1:$1048576,3,0),"-")</f>
        <v>84.484710693359375</v>
      </c>
      <c r="M31" s="80"/>
      <c r="N31" s="16"/>
      <c r="O31" s="16"/>
      <c r="P31" s="16"/>
      <c r="Q31" s="16"/>
    </row>
    <row r="32" spans="1:17" s="1" customFormat="1" ht="21.75" customHeight="1">
      <c r="A32" s="8" t="s">
        <v>12872</v>
      </c>
      <c r="B32" s="8"/>
      <c r="C32" s="162" t="s">
        <v>1712</v>
      </c>
      <c r="D32" s="82">
        <f>IFERROR(VLOOKUP(D$2&amp;$A32,'Parte I_'!$1:$1048576,3,0),"-")</f>
        <v>100</v>
      </c>
      <c r="E32" s="82">
        <f>IFERROR(VLOOKUP(E$2&amp;$A32,'Parte I_'!$1:$1048576,3,0),"-")</f>
        <v>100</v>
      </c>
      <c r="F32" s="82">
        <f>IFERROR(VLOOKUP(F$2&amp;$A32,'Parte I_'!$1:$1048576,3,0),"-")</f>
        <v>100</v>
      </c>
      <c r="G32" s="82">
        <f>IFERROR(VLOOKUP(G$2&amp;$A32,'Parte I_'!$1:$1048576,3,0),"-")</f>
        <v>99.793388366699219</v>
      </c>
      <c r="H32" s="82">
        <f>IFERROR(VLOOKUP(H$2&amp;$A32,'Parte I_'!$1:$1048576,3,0),"-")</f>
        <v>99.940193176269531</v>
      </c>
      <c r="I32" s="82">
        <f>IFERROR(VLOOKUP(I$2&amp;$A32,'Parte I_'!$1:$1048576,3,0),"-")</f>
        <v>79.318939208984375</v>
      </c>
      <c r="J32" s="82">
        <f>IFERROR(VLOOKUP(J$2&amp;$A32,'Parte I_'!$1:$1048576,3,0),"-")</f>
        <v>77.346038818359375</v>
      </c>
      <c r="K32" s="82">
        <f>IFERROR(VLOOKUP(K$2&amp;$A32,'Parte I_'!$1:$1048576,3,0),"-")</f>
        <v>72.095436096191406</v>
      </c>
      <c r="L32" s="82">
        <f>IFERROR(VLOOKUP(L$2&amp;$A32,'Parte I_'!$1:$1048576,3,0),"-")</f>
        <v>76.585502624511719</v>
      </c>
      <c r="M32" s="80"/>
      <c r="N32" s="16"/>
      <c r="O32" s="16"/>
      <c r="P32" s="16"/>
      <c r="Q32" s="16"/>
    </row>
    <row r="33" spans="1:17" s="1" customFormat="1" ht="21.75" customHeight="1">
      <c r="A33" s="8" t="s">
        <v>12873</v>
      </c>
      <c r="B33" s="8"/>
      <c r="C33" s="162" t="s">
        <v>1713</v>
      </c>
      <c r="D33" s="82">
        <f>IFERROR(VLOOKUP(D$2&amp;$A33,'Parte I_'!$1:$1048576,3,0),"-")</f>
        <v>100</v>
      </c>
      <c r="E33" s="82">
        <f>IFERROR(VLOOKUP(E$2&amp;$A33,'Parte I_'!$1:$1048576,3,0),"-")</f>
        <v>100</v>
      </c>
      <c r="F33" s="82">
        <f>IFERROR(VLOOKUP(F$2&amp;$A33,'Parte I_'!$1:$1048576,3,0),"-")</f>
        <v>100</v>
      </c>
      <c r="G33" s="82">
        <f>IFERROR(VLOOKUP(G$2&amp;$A33,'Parte I_'!$1:$1048576,3,0),"-")</f>
        <v>100</v>
      </c>
      <c r="H33" s="82">
        <f>IFERROR(VLOOKUP(H$2&amp;$A33,'Parte I_'!$1:$1048576,3,0),"-")</f>
        <v>100</v>
      </c>
      <c r="I33" s="82">
        <f>IFERROR(VLOOKUP(I$2&amp;$A33,'Parte I_'!$1:$1048576,3,0),"-")</f>
        <v>90.780731201171875</v>
      </c>
      <c r="J33" s="82">
        <f>IFERROR(VLOOKUP(J$2&amp;$A33,'Parte I_'!$1:$1048576,3,0),"-")</f>
        <v>89.956008911132813</v>
      </c>
      <c r="K33" s="82">
        <f>IFERROR(VLOOKUP(K$2&amp;$A33,'Parte I_'!$1:$1048576,3,0),"-")</f>
        <v>85.269706726074219</v>
      </c>
      <c r="L33" s="82">
        <f>IFERROR(VLOOKUP(L$2&amp;$A33,'Parte I_'!$1:$1048576,3,0),"-")</f>
        <v>88.958099365234375</v>
      </c>
      <c r="M33" s="80"/>
      <c r="N33" s="16"/>
      <c r="O33" s="16"/>
      <c r="P33" s="16"/>
      <c r="Q33" s="16"/>
    </row>
    <row r="34" spans="1:17" s="1" customFormat="1" ht="21.75" customHeight="1">
      <c r="A34" s="8" t="s">
        <v>12874</v>
      </c>
      <c r="B34" s="8"/>
      <c r="C34" s="162" t="s">
        <v>1714</v>
      </c>
      <c r="D34" s="82">
        <f>IFERROR(VLOOKUP(D$2&amp;$A34,'Parte I_'!$1:$1048576,3,0),"-")</f>
        <v>100</v>
      </c>
      <c r="E34" s="82">
        <f>IFERROR(VLOOKUP(E$2&amp;$A34,'Parte I_'!$1:$1048576,3,0),"-")</f>
        <v>100</v>
      </c>
      <c r="F34" s="82">
        <f>IFERROR(VLOOKUP(F$2&amp;$A34,'Parte I_'!$1:$1048576,3,0),"-")</f>
        <v>100</v>
      </c>
      <c r="G34" s="82">
        <f>IFERROR(VLOOKUP(G$2&amp;$A34,'Parte I_'!$1:$1048576,3,0),"-")</f>
        <v>100</v>
      </c>
      <c r="H34" s="82">
        <f>IFERROR(VLOOKUP(H$2&amp;$A34,'Parte I_'!$1:$1048576,3,0),"-")</f>
        <v>100</v>
      </c>
      <c r="I34" s="82">
        <f>IFERROR(VLOOKUP(I$2&amp;$A34,'Parte I_'!$1:$1048576,3,0),"-")</f>
        <v>92.358802795410156</v>
      </c>
      <c r="J34" s="82">
        <f>IFERROR(VLOOKUP(J$2&amp;$A34,'Parte I_'!$1:$1048576,3,0),"-")</f>
        <v>91.93548583984375</v>
      </c>
      <c r="K34" s="82">
        <f>IFERROR(VLOOKUP(K$2&amp;$A34,'Parte I_'!$1:$1048576,3,0),"-")</f>
        <v>88.278007507324219</v>
      </c>
      <c r="L34" s="82">
        <f>IFERROR(VLOOKUP(L$2&amp;$A34,'Parte I_'!$1:$1048576,3,0),"-")</f>
        <v>91.08154296875</v>
      </c>
      <c r="M34" s="80"/>
      <c r="N34" s="16"/>
      <c r="O34" s="16"/>
      <c r="P34" s="16"/>
      <c r="Q34" s="16"/>
    </row>
    <row r="35" spans="1:17" s="1" customFormat="1" ht="21.75" customHeight="1">
      <c r="A35" s="8" t="s">
        <v>12875</v>
      </c>
      <c r="B35" s="8"/>
      <c r="C35" s="162" t="s">
        <v>1715</v>
      </c>
      <c r="D35" s="82">
        <f>IFERROR(VLOOKUP(D$2&amp;$A35,'Parte I_'!$1:$1048576,3,0),"-")</f>
        <v>100</v>
      </c>
      <c r="E35" s="82">
        <f>IFERROR(VLOOKUP(E$2&amp;$A35,'Parte I_'!$1:$1048576,3,0),"-")</f>
        <v>100</v>
      </c>
      <c r="F35" s="82">
        <f>IFERROR(VLOOKUP(F$2&amp;$A35,'Parte I_'!$1:$1048576,3,0),"-")</f>
        <v>100</v>
      </c>
      <c r="G35" s="82">
        <f>IFERROR(VLOOKUP(G$2&amp;$A35,'Parte I_'!$1:$1048576,3,0),"-")</f>
        <v>100</v>
      </c>
      <c r="H35" s="82">
        <f>IFERROR(VLOOKUP(H$2&amp;$A35,'Parte I_'!$1:$1048576,3,0),"-")</f>
        <v>100</v>
      </c>
      <c r="I35" s="82">
        <f>IFERROR(VLOOKUP(I$2&amp;$A35,'Parte I_'!$1:$1048576,3,0),"-")</f>
        <v>94.767440795898438</v>
      </c>
      <c r="J35" s="82">
        <f>IFERROR(VLOOKUP(J$2&amp;$A35,'Parte I_'!$1:$1048576,3,0),"-")</f>
        <v>92.741935729980469</v>
      </c>
      <c r="K35" s="82">
        <f>IFERROR(VLOOKUP(K$2&amp;$A35,'Parte I_'!$1:$1048576,3,0),"-")</f>
        <v>87.966804504394531</v>
      </c>
      <c r="L35" s="82">
        <f>IFERROR(VLOOKUP(L$2&amp;$A35,'Parte I_'!$1:$1048576,3,0),"-")</f>
        <v>92.129104614257813</v>
      </c>
      <c r="M35" s="80"/>
      <c r="N35" s="16"/>
      <c r="O35" s="16"/>
      <c r="P35" s="16"/>
      <c r="Q35" s="16"/>
    </row>
    <row r="36" spans="1:17" s="1" customFormat="1" ht="21.75" customHeight="1">
      <c r="A36" s="8" t="s">
        <v>2061</v>
      </c>
      <c r="B36" s="8"/>
      <c r="C36" s="161" t="s">
        <v>1716</v>
      </c>
      <c r="D36" s="126">
        <f>IFERROR(VLOOKUP(D$2&amp;$A36,'Parte I_'!$1:$1048576,3,0),"-")</f>
        <v>100</v>
      </c>
      <c r="E36" s="126">
        <f>IFERROR(VLOOKUP(E$2&amp;$A36,'Parte I_'!$1:$1048576,3,0),"-")</f>
        <v>99.950492858886719</v>
      </c>
      <c r="F36" s="126">
        <f>IFERROR(VLOOKUP(F$2&amp;$A36,'Parte I_'!$1:$1048576,3,0),"-")</f>
        <v>100</v>
      </c>
      <c r="G36" s="126">
        <f>IFERROR(VLOOKUP(G$2&amp;$A36,'Parte I_'!$1:$1048576,3,0),"-")</f>
        <v>99.628097534179688</v>
      </c>
      <c r="H36" s="126">
        <f>IFERROR(VLOOKUP(H$2&amp;$A36,'Parte I_'!$1:$1048576,3,0),"-")</f>
        <v>99.880386352539063</v>
      </c>
      <c r="I36" s="126">
        <f>IFERROR(VLOOKUP(I$2&amp;$A36,'Parte I_'!$1:$1048576,3,0),"-")</f>
        <v>73.513290405273438</v>
      </c>
      <c r="J36" s="126">
        <f>IFERROR(VLOOKUP(J$2&amp;$A36,'Parte I_'!$1:$1048576,3,0),"-")</f>
        <v>68.585044860839844</v>
      </c>
      <c r="K36" s="126">
        <f>IFERROR(VLOOKUP(K$2&amp;$A36,'Parte I_'!$1:$1048576,3,0),"-")</f>
        <v>58.605808258056641</v>
      </c>
      <c r="L36" s="126">
        <f>IFERROR(VLOOKUP(L$2&amp;$A36,'Parte I_'!$1:$1048576,3,0),"-")</f>
        <v>67.541336059570313</v>
      </c>
      <c r="M36" s="80"/>
      <c r="N36" s="16"/>
      <c r="O36" s="16"/>
      <c r="P36" s="16"/>
      <c r="Q36" s="16"/>
    </row>
    <row r="37" spans="1:17" s="1" customFormat="1" ht="21.75" customHeight="1">
      <c r="A37" s="8" t="s">
        <v>12876</v>
      </c>
      <c r="B37" s="8"/>
      <c r="C37" s="162" t="s">
        <v>1717</v>
      </c>
      <c r="D37" s="82">
        <f>IFERROR(VLOOKUP(D$2&amp;$A37,'Parte I_'!$1:$1048576,3,0),"-")</f>
        <v>100</v>
      </c>
      <c r="E37" s="82">
        <f>IFERROR(VLOOKUP(E$2&amp;$A37,'Parte I_'!$1:$1048576,3,0),"-")</f>
        <v>100</v>
      </c>
      <c r="F37" s="82">
        <f>IFERROR(VLOOKUP(F$2&amp;$A37,'Parte I_'!$1:$1048576,3,0),"-")</f>
        <v>100</v>
      </c>
      <c r="G37" s="82">
        <f>IFERROR(VLOOKUP(G$2&amp;$A37,'Parte I_'!$1:$1048576,3,0),"-")</f>
        <v>99.793388366699219</v>
      </c>
      <c r="H37" s="82">
        <f>IFERROR(VLOOKUP(H$2&amp;$A37,'Parte I_'!$1:$1048576,3,0),"-")</f>
        <v>99.940193176269531</v>
      </c>
      <c r="I37" s="82">
        <f>IFERROR(VLOOKUP(I$2&amp;$A37,'Parte I_'!$1:$1048576,3,0),"-")</f>
        <v>84.136215209960938</v>
      </c>
      <c r="J37" s="82">
        <f>IFERROR(VLOOKUP(J$2&amp;$A37,'Parte I_'!$1:$1048576,3,0),"-")</f>
        <v>81.964805603027344</v>
      </c>
      <c r="K37" s="82">
        <f>IFERROR(VLOOKUP(K$2&amp;$A37,'Parte I_'!$1:$1048576,3,0),"-")</f>
        <v>71.058090209960938</v>
      </c>
      <c r="L37" s="82">
        <f>IFERROR(VLOOKUP(L$2&amp;$A37,'Parte I_'!$1:$1048576,3,0),"-")</f>
        <v>79.728202819824219</v>
      </c>
      <c r="M37" s="80"/>
      <c r="N37" s="16"/>
      <c r="O37" s="16"/>
      <c r="P37" s="16"/>
      <c r="Q37" s="16"/>
    </row>
    <row r="38" spans="1:17" s="1" customFormat="1" ht="21.75" customHeight="1">
      <c r="A38" s="8" t="s">
        <v>12877</v>
      </c>
      <c r="B38" s="8"/>
      <c r="C38" s="162" t="s">
        <v>1718</v>
      </c>
      <c r="D38" s="82">
        <f>IFERROR(VLOOKUP(D$2&amp;$A38,'Parte I_'!$1:$1048576,3,0),"-")</f>
        <v>100</v>
      </c>
      <c r="E38" s="82">
        <f>IFERROR(VLOOKUP(E$2&amp;$A38,'Parte I_'!$1:$1048576,3,0),"-")</f>
        <v>100</v>
      </c>
      <c r="F38" s="82">
        <f>IFERROR(VLOOKUP(F$2&amp;$A38,'Parte I_'!$1:$1048576,3,0),"-")</f>
        <v>100</v>
      </c>
      <c r="G38" s="82">
        <f>IFERROR(VLOOKUP(G$2&amp;$A38,'Parte I_'!$1:$1048576,3,0),"-")</f>
        <v>99.586776733398438</v>
      </c>
      <c r="H38" s="82">
        <f>IFERROR(VLOOKUP(H$2&amp;$A38,'Parte I_'!$1:$1048576,3,0),"-")</f>
        <v>99.880386352539063</v>
      </c>
      <c r="I38" s="82">
        <f>IFERROR(VLOOKUP(I$2&amp;$A38,'Parte I_'!$1:$1048576,3,0),"-")</f>
        <v>75.332229614257813</v>
      </c>
      <c r="J38" s="82">
        <f>IFERROR(VLOOKUP(J$2&amp;$A38,'Parte I_'!$1:$1048576,3,0),"-")</f>
        <v>71.18768310546875</v>
      </c>
      <c r="K38" s="82">
        <f>IFERROR(VLOOKUP(K$2&amp;$A38,'Parte I_'!$1:$1048576,3,0),"-")</f>
        <v>59.75103759765625</v>
      </c>
      <c r="L38" s="82">
        <f>IFERROR(VLOOKUP(L$2&amp;$A38,'Parte I_'!$1:$1048576,3,0),"-")</f>
        <v>69.479049682617188</v>
      </c>
      <c r="M38" s="80"/>
      <c r="N38" s="16"/>
      <c r="O38" s="16"/>
      <c r="P38" s="16"/>
      <c r="Q38" s="16"/>
    </row>
    <row r="39" spans="1:17" s="1" customFormat="1" ht="21.75" customHeight="1">
      <c r="A39" s="8" t="s">
        <v>12878</v>
      </c>
      <c r="B39" s="8"/>
      <c r="C39" s="162" t="s">
        <v>1719</v>
      </c>
      <c r="D39" s="82">
        <f>IFERROR(VLOOKUP(D$2&amp;$A39,'Parte I_'!$1:$1048576,3,0),"-")</f>
        <v>100</v>
      </c>
      <c r="E39" s="82">
        <f>IFERROR(VLOOKUP(E$2&amp;$A39,'Parte I_'!$1:$1048576,3,0),"-")</f>
        <v>100</v>
      </c>
      <c r="F39" s="82">
        <f>IFERROR(VLOOKUP(F$2&amp;$A39,'Parte I_'!$1:$1048576,3,0),"-")</f>
        <v>100</v>
      </c>
      <c r="G39" s="82">
        <f>IFERROR(VLOOKUP(G$2&amp;$A39,'Parte I_'!$1:$1048576,3,0),"-")</f>
        <v>99.586776733398438</v>
      </c>
      <c r="H39" s="82">
        <f>IFERROR(VLOOKUP(H$2&amp;$A39,'Parte I_'!$1:$1048576,3,0),"-")</f>
        <v>99.880386352539063</v>
      </c>
      <c r="I39" s="82">
        <f>IFERROR(VLOOKUP(I$2&amp;$A39,'Parte I_'!$1:$1048576,3,0),"-")</f>
        <v>66.196014404296875</v>
      </c>
      <c r="J39" s="82">
        <f>IFERROR(VLOOKUP(J$2&amp;$A39,'Parte I_'!$1:$1048576,3,0),"-")</f>
        <v>61.143695831298828</v>
      </c>
      <c r="K39" s="82">
        <f>IFERROR(VLOOKUP(K$2&amp;$A39,'Parte I_'!$1:$1048576,3,0),"-")</f>
        <v>52.074687957763672</v>
      </c>
      <c r="L39" s="82">
        <f>IFERROR(VLOOKUP(L$2&amp;$A39,'Parte I_'!$1:$1048576,3,0),"-")</f>
        <v>60.390712738037109</v>
      </c>
      <c r="M39" s="80"/>
      <c r="N39" s="16"/>
      <c r="O39" s="16"/>
      <c r="P39" s="16"/>
      <c r="Q39" s="16"/>
    </row>
    <row r="40" spans="1:17" s="1" customFormat="1" ht="21.75" customHeight="1">
      <c r="A40" s="8" t="s">
        <v>12879</v>
      </c>
      <c r="B40" s="8"/>
      <c r="C40" s="162" t="s">
        <v>1720</v>
      </c>
      <c r="D40" s="82">
        <f>IFERROR(VLOOKUP(D$2&amp;$A40,'Parte I_'!$1:$1048576,3,0),"-")</f>
        <v>100</v>
      </c>
      <c r="E40" s="82">
        <f>IFERROR(VLOOKUP(E$2&amp;$A40,'Parte I_'!$1:$1048576,3,0),"-")</f>
        <v>99.752471923828125</v>
      </c>
      <c r="F40" s="82">
        <f>IFERROR(VLOOKUP(F$2&amp;$A40,'Parte I_'!$1:$1048576,3,0),"-")</f>
        <v>100</v>
      </c>
      <c r="G40" s="82">
        <f>IFERROR(VLOOKUP(G$2&amp;$A40,'Parte I_'!$1:$1048576,3,0),"-")</f>
        <v>99.380165100097656</v>
      </c>
      <c r="H40" s="82">
        <f>IFERROR(VLOOKUP(H$2&amp;$A40,'Parte I_'!$1:$1048576,3,0),"-")</f>
        <v>99.760765075683594</v>
      </c>
      <c r="I40" s="82">
        <f>IFERROR(VLOOKUP(I$2&amp;$A40,'Parte I_'!$1:$1048576,3,0),"-")</f>
        <v>75.415283203125</v>
      </c>
      <c r="J40" s="82">
        <f>IFERROR(VLOOKUP(J$2&amp;$A40,'Parte I_'!$1:$1048576,3,0),"-")</f>
        <v>69.868034362792969</v>
      </c>
      <c r="K40" s="82">
        <f>IFERROR(VLOOKUP(K$2&amp;$A40,'Parte I_'!$1:$1048576,3,0),"-")</f>
        <v>61.721992492675781</v>
      </c>
      <c r="L40" s="82">
        <f>IFERROR(VLOOKUP(L$2&amp;$A40,'Parte I_'!$1:$1048576,3,0),"-")</f>
        <v>69.535675048828125</v>
      </c>
      <c r="M40" s="80"/>
      <c r="N40" s="16"/>
      <c r="O40" s="16"/>
      <c r="P40" s="16"/>
      <c r="Q40" s="16"/>
    </row>
    <row r="41" spans="1:17" s="1" customFormat="1" ht="21.75" customHeight="1">
      <c r="A41" s="8" t="s">
        <v>12880</v>
      </c>
      <c r="B41" s="8"/>
      <c r="C41" s="162" t="s">
        <v>1721</v>
      </c>
      <c r="D41" s="82">
        <f>IFERROR(VLOOKUP(D$2&amp;$A41,'Parte I_'!$1:$1048576,3,0),"-")</f>
        <v>100</v>
      </c>
      <c r="E41" s="82">
        <f>IFERROR(VLOOKUP(E$2&amp;$A41,'Parte I_'!$1:$1048576,3,0),"-")</f>
        <v>100</v>
      </c>
      <c r="F41" s="82">
        <f>IFERROR(VLOOKUP(F$2&amp;$A41,'Parte I_'!$1:$1048576,3,0),"-")</f>
        <v>100</v>
      </c>
      <c r="G41" s="82">
        <f>IFERROR(VLOOKUP(G$2&amp;$A41,'Parte I_'!$1:$1048576,3,0),"-")</f>
        <v>99.793388366699219</v>
      </c>
      <c r="H41" s="82">
        <f>IFERROR(VLOOKUP(H$2&amp;$A41,'Parte I_'!$1:$1048576,3,0),"-")</f>
        <v>99.940193176269531</v>
      </c>
      <c r="I41" s="82">
        <f>IFERROR(VLOOKUP(I$2&amp;$A41,'Parte I_'!$1:$1048576,3,0),"-")</f>
        <v>65.863784790039063</v>
      </c>
      <c r="J41" s="82">
        <f>IFERROR(VLOOKUP(J$2&amp;$A41,'Parte I_'!$1:$1048576,3,0),"-")</f>
        <v>58.577713012695313</v>
      </c>
      <c r="K41" s="82">
        <f>IFERROR(VLOOKUP(K$2&amp;$A41,'Parte I_'!$1:$1048576,3,0),"-")</f>
        <v>48.651451110839844</v>
      </c>
      <c r="L41" s="82">
        <f>IFERROR(VLOOKUP(L$2&amp;$A41,'Parte I_'!$1:$1048576,3,0),"-")</f>
        <v>58.352207183837891</v>
      </c>
      <c r="M41" s="80"/>
      <c r="N41" s="16"/>
      <c r="O41" s="16"/>
      <c r="P41" s="16"/>
      <c r="Q41" s="16"/>
    </row>
    <row r="42" spans="1:17" s="1" customFormat="1" ht="21.75" customHeight="1">
      <c r="A42" s="8" t="s">
        <v>2062</v>
      </c>
      <c r="B42" s="8"/>
      <c r="C42" s="163" t="s">
        <v>1722</v>
      </c>
      <c r="D42" s="126">
        <f>IFERROR(VLOOKUP(D$2&amp;$A42,'Parte I_'!$1:$1048576,3,0),"-")</f>
        <v>100</v>
      </c>
      <c r="E42" s="126">
        <f>IFERROR(VLOOKUP(E$2&amp;$A42,'Parte I_'!$1:$1048576,3,0),"-")</f>
        <v>100</v>
      </c>
      <c r="F42" s="126">
        <f>IFERROR(VLOOKUP(F$2&amp;$A42,'Parte I_'!$1:$1048576,3,0),"-")</f>
        <v>99.510871887207031</v>
      </c>
      <c r="G42" s="126">
        <f>IFERROR(VLOOKUP(G$2&amp;$A42,'Parte I_'!$1:$1048576,3,0),"-")</f>
        <v>99.214874267578125</v>
      </c>
      <c r="H42" s="126">
        <f>IFERROR(VLOOKUP(H$2&amp;$A42,'Parte I_'!$1:$1048576,3,0),"-")</f>
        <v>99.665069580078125</v>
      </c>
      <c r="I42" s="126">
        <f>IFERROR(VLOOKUP(I$2&amp;$A42,'Parte I_'!$1:$1048576,3,0),"-")</f>
        <v>60.897010803222656</v>
      </c>
      <c r="J42" s="126">
        <f>IFERROR(VLOOKUP(J$2&amp;$A42,'Parte I_'!$1:$1048576,3,0),"-")</f>
        <v>52.082111358642578</v>
      </c>
      <c r="K42" s="126">
        <f>IFERROR(VLOOKUP(K$2&amp;$A42,'Parte I_'!$1:$1048576,3,0),"-")</f>
        <v>41.287498474121094</v>
      </c>
      <c r="L42" s="126">
        <f>IFERROR(VLOOKUP(L$2&amp;$A42,'Parte I_'!$1:$1048576,3,0),"-")</f>
        <v>52.153060913085938</v>
      </c>
      <c r="M42" s="80"/>
      <c r="N42" s="16"/>
      <c r="O42" s="16"/>
      <c r="P42" s="16"/>
      <c r="Q42" s="16"/>
    </row>
    <row r="43" spans="1:17" s="1" customFormat="1" ht="21.75" customHeight="1">
      <c r="A43" s="8" t="s">
        <v>12881</v>
      </c>
      <c r="B43" s="8"/>
      <c r="C43" s="162" t="s">
        <v>1723</v>
      </c>
      <c r="D43" s="82">
        <f>IFERROR(VLOOKUP(D$2&amp;$A43,'Parte I_'!$1:$1048576,3,0),"-")</f>
        <v>100</v>
      </c>
      <c r="E43" s="82">
        <f>IFERROR(VLOOKUP(E$2&amp;$A43,'Parte I_'!$1:$1048576,3,0),"-")</f>
        <v>100</v>
      </c>
      <c r="F43" s="82">
        <f>IFERROR(VLOOKUP(F$2&amp;$A43,'Parte I_'!$1:$1048576,3,0),"-")</f>
        <v>99.184783935546875</v>
      </c>
      <c r="G43" s="82">
        <f>IFERROR(VLOOKUP(G$2&amp;$A43,'Parte I_'!$1:$1048576,3,0),"-")</f>
        <v>98.760330200195313</v>
      </c>
      <c r="H43" s="82">
        <f>IFERROR(VLOOKUP(H$2&amp;$A43,'Parte I_'!$1:$1048576,3,0),"-")</f>
        <v>99.461723327636719</v>
      </c>
      <c r="I43" s="82">
        <f>IFERROR(VLOOKUP(I$2&amp;$A43,'Parte I_'!$1:$1048576,3,0),"-")</f>
        <v>51.328903198242188</v>
      </c>
      <c r="J43" s="82">
        <f>IFERROR(VLOOKUP(J$2&amp;$A43,'Parte I_'!$1:$1048576,3,0),"-")</f>
        <v>40.615837097167969</v>
      </c>
      <c r="K43" s="82">
        <f>IFERROR(VLOOKUP(K$2&amp;$A43,'Parte I_'!$1:$1048576,3,0),"-")</f>
        <v>31.016597747802734</v>
      </c>
      <c r="L43" s="82">
        <f>IFERROR(VLOOKUP(L$2&amp;$A43,'Parte I_'!$1:$1048576,3,0),"-")</f>
        <v>41.647792816162109</v>
      </c>
      <c r="M43" s="80"/>
      <c r="N43" s="16"/>
      <c r="O43" s="16"/>
      <c r="P43" s="16"/>
      <c r="Q43" s="16"/>
    </row>
    <row r="44" spans="1:17" s="1" customFormat="1" ht="21.75" customHeight="1">
      <c r="A44" s="8" t="s">
        <v>12882</v>
      </c>
      <c r="B44" s="8"/>
      <c r="C44" s="162" t="s">
        <v>1724</v>
      </c>
      <c r="D44" s="82">
        <f>IFERROR(VLOOKUP(D$2&amp;$A44,'Parte I_'!$1:$1048576,3,0),"-")</f>
        <v>100</v>
      </c>
      <c r="E44" s="82">
        <f>IFERROR(VLOOKUP(E$2&amp;$A44,'Parte I_'!$1:$1048576,3,0),"-")</f>
        <v>99.752471923828125</v>
      </c>
      <c r="F44" s="82">
        <f>IFERROR(VLOOKUP(F$2&amp;$A44,'Parte I_'!$1:$1048576,3,0),"-")</f>
        <v>99.184783935546875</v>
      </c>
      <c r="G44" s="82">
        <f>IFERROR(VLOOKUP(G$2&amp;$A44,'Parte I_'!$1:$1048576,3,0),"-")</f>
        <v>98.760330200195313</v>
      </c>
      <c r="H44" s="82">
        <f>IFERROR(VLOOKUP(H$2&amp;$A44,'Parte I_'!$1:$1048576,3,0),"-")</f>
        <v>99.40191650390625</v>
      </c>
      <c r="I44" s="82">
        <f>IFERROR(VLOOKUP(I$2&amp;$A44,'Parte I_'!$1:$1048576,3,0),"-")</f>
        <v>53.405315399169922</v>
      </c>
      <c r="J44" s="82">
        <f>IFERROR(VLOOKUP(J$2&amp;$A44,'Parte I_'!$1:$1048576,3,0),"-")</f>
        <v>39.956012725830078</v>
      </c>
      <c r="K44" s="82">
        <f>IFERROR(VLOOKUP(K$2&amp;$A44,'Parte I_'!$1:$1048576,3,0),"-")</f>
        <v>31.846473693847656</v>
      </c>
      <c r="L44" s="82">
        <f>IFERROR(VLOOKUP(L$2&amp;$A44,'Parte I_'!$1:$1048576,3,0),"-")</f>
        <v>42.327293395996094</v>
      </c>
      <c r="M44" s="80"/>
      <c r="N44" s="16"/>
      <c r="O44" s="16"/>
      <c r="P44" s="16"/>
      <c r="Q44" s="16"/>
    </row>
    <row r="45" spans="1:17" s="1" customFormat="1" ht="21.75" customHeight="1">
      <c r="A45" s="8" t="s">
        <v>12883</v>
      </c>
      <c r="B45" s="8"/>
      <c r="C45" s="162" t="s">
        <v>1725</v>
      </c>
      <c r="D45" s="82">
        <f>IFERROR(VLOOKUP(D$2&amp;$A45,'Parte I_'!$1:$1048576,3,0),"-")</f>
        <v>100</v>
      </c>
      <c r="E45" s="82">
        <f>IFERROR(VLOOKUP(E$2&amp;$A45,'Parte I_'!$1:$1048576,3,0),"-")</f>
        <v>100</v>
      </c>
      <c r="F45" s="82">
        <f>IFERROR(VLOOKUP(F$2&amp;$A45,'Parte I_'!$1:$1048576,3,0),"-")</f>
        <v>99.184783935546875</v>
      </c>
      <c r="G45" s="82">
        <f>IFERROR(VLOOKUP(G$2&amp;$A45,'Parte I_'!$1:$1048576,3,0),"-")</f>
        <v>99.380165100097656</v>
      </c>
      <c r="H45" s="82">
        <f>IFERROR(VLOOKUP(H$2&amp;$A45,'Parte I_'!$1:$1048576,3,0),"-")</f>
        <v>99.641151428222656</v>
      </c>
      <c r="I45" s="82">
        <f>IFERROR(VLOOKUP(I$2&amp;$A45,'Parte I_'!$1:$1048576,3,0),"-")</f>
        <v>55.149501800537109</v>
      </c>
      <c r="J45" s="82">
        <f>IFERROR(VLOOKUP(J$2&amp;$A45,'Parte I_'!$1:$1048576,3,0),"-")</f>
        <v>43.548385620117188</v>
      </c>
      <c r="K45" s="82">
        <f>IFERROR(VLOOKUP(K$2&amp;$A45,'Parte I_'!$1:$1048576,3,0),"-")</f>
        <v>31.639003753662109</v>
      </c>
      <c r="L45" s="82">
        <f>IFERROR(VLOOKUP(L$2&amp;$A45,'Parte I_'!$1:$1048576,3,0),"-")</f>
        <v>44.252548217773438</v>
      </c>
      <c r="M45" s="80"/>
      <c r="N45" s="16"/>
      <c r="O45" s="16"/>
      <c r="P45" s="16"/>
      <c r="Q45" s="16"/>
    </row>
    <row r="46" spans="1:17" s="1" customFormat="1" ht="21.75" customHeight="1">
      <c r="A46" s="8" t="s">
        <v>12884</v>
      </c>
      <c r="B46" s="8"/>
      <c r="C46" s="162" t="s">
        <v>1726</v>
      </c>
      <c r="D46" s="82">
        <f>IFERROR(VLOOKUP(D$2&amp;$A46,'Parte I_'!$1:$1048576,3,0),"-")</f>
        <v>100</v>
      </c>
      <c r="E46" s="82">
        <f>IFERROR(VLOOKUP(E$2&amp;$A46,'Parte I_'!$1:$1048576,3,0),"-")</f>
        <v>100</v>
      </c>
      <c r="F46" s="82">
        <f>IFERROR(VLOOKUP(F$2&amp;$A46,'Parte I_'!$1:$1048576,3,0),"-")</f>
        <v>100</v>
      </c>
      <c r="G46" s="82">
        <f>IFERROR(VLOOKUP(G$2&amp;$A46,'Parte I_'!$1:$1048576,3,0),"-")</f>
        <v>99.586776733398438</v>
      </c>
      <c r="H46" s="82">
        <f>IFERROR(VLOOKUP(H$2&amp;$A46,'Parte I_'!$1:$1048576,3,0),"-")</f>
        <v>99.880386352539063</v>
      </c>
      <c r="I46" s="82">
        <f>IFERROR(VLOOKUP(I$2&amp;$A46,'Parte I_'!$1:$1048576,3,0),"-")</f>
        <v>67.524917602539063</v>
      </c>
      <c r="J46" s="82">
        <f>IFERROR(VLOOKUP(J$2&amp;$A46,'Parte I_'!$1:$1048576,3,0),"-")</f>
        <v>63.929618835449219</v>
      </c>
      <c r="K46" s="82">
        <f>IFERROR(VLOOKUP(K$2&amp;$A46,'Parte I_'!$1:$1048576,3,0),"-")</f>
        <v>53.630706787109375</v>
      </c>
      <c r="L46" s="82">
        <f>IFERROR(VLOOKUP(L$2&amp;$A46,'Parte I_'!$1:$1048576,3,0),"-")</f>
        <v>62.344280242919922</v>
      </c>
      <c r="M46" s="80"/>
      <c r="N46" s="16"/>
      <c r="O46" s="16"/>
      <c r="P46" s="16"/>
      <c r="Q46" s="16"/>
    </row>
    <row r="47" spans="1:17" s="1" customFormat="1" ht="21.75" customHeight="1">
      <c r="A47" s="8" t="s">
        <v>12885</v>
      </c>
      <c r="B47" s="8"/>
      <c r="C47" s="162" t="s">
        <v>1727</v>
      </c>
      <c r="D47" s="82">
        <f>IFERROR(VLOOKUP(D$2&amp;$A47,'Parte I_'!$1:$1048576,3,0),"-")</f>
        <v>100</v>
      </c>
      <c r="E47" s="82">
        <f>IFERROR(VLOOKUP(E$2&amp;$A47,'Parte I_'!$1:$1048576,3,0),"-")</f>
        <v>100</v>
      </c>
      <c r="F47" s="82">
        <f>IFERROR(VLOOKUP(F$2&amp;$A47,'Parte I_'!$1:$1048576,3,0),"-")</f>
        <v>100</v>
      </c>
      <c r="G47" s="82">
        <f>IFERROR(VLOOKUP(G$2&amp;$A47,'Parte I_'!$1:$1048576,3,0),"-")</f>
        <v>99.586776733398438</v>
      </c>
      <c r="H47" s="82">
        <f>IFERROR(VLOOKUP(H$2&amp;$A47,'Parte I_'!$1:$1048576,3,0),"-")</f>
        <v>99.880386352539063</v>
      </c>
      <c r="I47" s="82">
        <f>IFERROR(VLOOKUP(I$2&amp;$A47,'Parte I_'!$1:$1048576,3,0),"-")</f>
        <v>75.166114807128906</v>
      </c>
      <c r="J47" s="82">
        <f>IFERROR(VLOOKUP(J$2&amp;$A47,'Parte I_'!$1:$1048576,3,0),"-")</f>
        <v>69.94134521484375</v>
      </c>
      <c r="K47" s="82">
        <f>IFERROR(VLOOKUP(K$2&amp;$A47,'Parte I_'!$1:$1048576,3,0),"-")</f>
        <v>57.883815765380859</v>
      </c>
      <c r="L47" s="82">
        <f>IFERROR(VLOOKUP(L$2&amp;$A47,'Parte I_'!$1:$1048576,3,0),"-")</f>
        <v>68.431480407714844</v>
      </c>
      <c r="M47" s="80"/>
      <c r="N47" s="16"/>
      <c r="O47" s="16"/>
      <c r="P47" s="16"/>
      <c r="Q47" s="16"/>
    </row>
    <row r="48" spans="1:17" s="1" customFormat="1" ht="21.75" customHeight="1">
      <c r="A48" s="8" t="s">
        <v>2063</v>
      </c>
      <c r="B48" s="8"/>
      <c r="C48" s="163" t="s">
        <v>1728</v>
      </c>
      <c r="D48" s="126">
        <f>IFERROR(VLOOKUP(D$2&amp;$A48,'Parte I_'!$1:$1048576,3,0),"-")</f>
        <v>100</v>
      </c>
      <c r="E48" s="126">
        <f>IFERROR(VLOOKUP(E$2&amp;$A48,'Parte I_'!$1:$1048576,3,0),"-")</f>
        <v>100</v>
      </c>
      <c r="F48" s="126">
        <f>IFERROR(VLOOKUP(F$2&amp;$A48,'Parte I_'!$1:$1048576,3,0),"-")</f>
        <v>100</v>
      </c>
      <c r="G48" s="126">
        <f>IFERROR(VLOOKUP(G$2&amp;$A48,'Parte I_'!$1:$1048576,3,0),"-")</f>
        <v>99.845039367675781</v>
      </c>
      <c r="H48" s="126">
        <f>IFERROR(VLOOKUP(H$2&amp;$A48,'Parte I_'!$1:$1048576,3,0),"-")</f>
        <v>99.955146789550781</v>
      </c>
      <c r="I48" s="126">
        <f>IFERROR(VLOOKUP(I$2&amp;$A48,'Parte I_'!$1:$1048576,3,0),"-")</f>
        <v>88.065681457519531</v>
      </c>
      <c r="J48" s="126">
        <f>IFERROR(VLOOKUP(J$2&amp;$A48,'Parte I_'!$1:$1048576,3,0),"-")</f>
        <v>85.44488525390625</v>
      </c>
      <c r="K48" s="126">
        <f>IFERROR(VLOOKUP(K$2&amp;$A48,'Parte I_'!$1:$1048576,3,0),"-")</f>
        <v>77.434730529785156</v>
      </c>
      <c r="L48" s="126">
        <f>IFERROR(VLOOKUP(L$2&amp;$A48,'Parte I_'!$1:$1048576,3,0),"-")</f>
        <v>84.152030944824219</v>
      </c>
      <c r="M48" s="80"/>
      <c r="N48" s="16"/>
      <c r="O48" s="16"/>
      <c r="P48" s="16"/>
      <c r="Q48" s="16"/>
    </row>
    <row r="49" spans="1:17" s="1" customFormat="1" ht="21.75" customHeight="1">
      <c r="A49" s="8" t="s">
        <v>12886</v>
      </c>
      <c r="B49" s="8"/>
      <c r="C49" s="162" t="s">
        <v>1729</v>
      </c>
      <c r="D49" s="82">
        <f>IFERROR(VLOOKUP(D$2&amp;$A49,'Parte I_'!$1:$1048576,3,0),"-")</f>
        <v>100</v>
      </c>
      <c r="E49" s="82">
        <f>IFERROR(VLOOKUP(E$2&amp;$A49,'Parte I_'!$1:$1048576,3,0),"-")</f>
        <v>100</v>
      </c>
      <c r="F49" s="82">
        <f>IFERROR(VLOOKUP(F$2&amp;$A49,'Parte I_'!$1:$1048576,3,0),"-")</f>
        <v>100</v>
      </c>
      <c r="G49" s="82">
        <f>IFERROR(VLOOKUP(G$2&amp;$A49,'Parte I_'!$1:$1048576,3,0),"-")</f>
        <v>100</v>
      </c>
      <c r="H49" s="82">
        <f>IFERROR(VLOOKUP(H$2&amp;$A49,'Parte I_'!$1:$1048576,3,0),"-")</f>
        <v>100</v>
      </c>
      <c r="I49" s="82">
        <f>IFERROR(VLOOKUP(I$2&amp;$A49,'Parte I_'!$1:$1048576,3,0),"-")</f>
        <v>94.601325988769531</v>
      </c>
      <c r="J49" s="82">
        <f>IFERROR(VLOOKUP(J$2&amp;$A49,'Parte I_'!$1:$1048576,3,0),"-")</f>
        <v>94.26470947265625</v>
      </c>
      <c r="K49" s="82">
        <f>IFERROR(VLOOKUP(K$2&amp;$A49,'Parte I_'!$1:$1048576,3,0),"-")</f>
        <v>89.419090270996094</v>
      </c>
      <c r="L49" s="82">
        <f>IFERROR(VLOOKUP(L$2&amp;$A49,'Parte I_'!$1:$1048576,3,0),"-")</f>
        <v>93.055557250976563</v>
      </c>
      <c r="M49" s="80"/>
      <c r="N49" s="16"/>
      <c r="O49" s="16"/>
      <c r="P49" s="16"/>
      <c r="Q49" s="16"/>
    </row>
    <row r="50" spans="1:17" s="1" customFormat="1" ht="21.75" customHeight="1">
      <c r="A50" s="8" t="s">
        <v>12887</v>
      </c>
      <c r="B50" s="8"/>
      <c r="C50" s="162" t="s">
        <v>1730</v>
      </c>
      <c r="D50" s="82">
        <f>IFERROR(VLOOKUP(D$2&amp;$A50,'Parte I_'!$1:$1048576,3,0),"-")</f>
        <v>100</v>
      </c>
      <c r="E50" s="82">
        <f>IFERROR(VLOOKUP(E$2&amp;$A50,'Parte I_'!$1:$1048576,3,0),"-")</f>
        <v>100</v>
      </c>
      <c r="F50" s="82">
        <f>IFERROR(VLOOKUP(F$2&amp;$A50,'Parte I_'!$1:$1048576,3,0),"-")</f>
        <v>100</v>
      </c>
      <c r="G50" s="82">
        <f>IFERROR(VLOOKUP(G$2&amp;$A50,'Parte I_'!$1:$1048576,3,0),"-")</f>
        <v>100</v>
      </c>
      <c r="H50" s="82">
        <f>IFERROR(VLOOKUP(H$2&amp;$A50,'Parte I_'!$1:$1048576,3,0),"-")</f>
        <v>100</v>
      </c>
      <c r="I50" s="82">
        <f>IFERROR(VLOOKUP(I$2&amp;$A50,'Parte I_'!$1:$1048576,3,0),"-")</f>
        <v>95.598007202148438</v>
      </c>
      <c r="J50" s="82">
        <f>IFERROR(VLOOKUP(J$2&amp;$A50,'Parte I_'!$1:$1048576,3,0),"-")</f>
        <v>95.454544067382813</v>
      </c>
      <c r="K50" s="82">
        <f>IFERROR(VLOOKUP(K$2&amp;$A50,'Parte I_'!$1:$1048576,3,0),"-")</f>
        <v>90.975105285644531</v>
      </c>
      <c r="L50" s="82">
        <f>IFERROR(VLOOKUP(L$2&amp;$A50,'Parte I_'!$1:$1048576,3,0),"-")</f>
        <v>94.280860900878906</v>
      </c>
      <c r="M50" s="80"/>
      <c r="N50" s="16"/>
      <c r="O50" s="16"/>
      <c r="P50" s="16"/>
      <c r="Q50" s="16"/>
    </row>
    <row r="51" spans="1:17" s="1" customFormat="1" ht="21.75" customHeight="1">
      <c r="A51" s="8" t="s">
        <v>12888</v>
      </c>
      <c r="B51" s="8"/>
      <c r="C51" s="162" t="s">
        <v>1731</v>
      </c>
      <c r="D51" s="82">
        <f>IFERROR(VLOOKUP(D$2&amp;$A51,'Parte I_'!$1:$1048576,3,0),"-")</f>
        <v>100</v>
      </c>
      <c r="E51" s="82">
        <f>IFERROR(VLOOKUP(E$2&amp;$A51,'Parte I_'!$1:$1048576,3,0),"-")</f>
        <v>100</v>
      </c>
      <c r="F51" s="82">
        <f>IFERROR(VLOOKUP(F$2&amp;$A51,'Parte I_'!$1:$1048576,3,0),"-")</f>
        <v>100</v>
      </c>
      <c r="G51" s="82">
        <f>IFERROR(VLOOKUP(G$2&amp;$A51,'Parte I_'!$1:$1048576,3,0),"-")</f>
        <v>99.793388366699219</v>
      </c>
      <c r="H51" s="82">
        <f>IFERROR(VLOOKUP(H$2&amp;$A51,'Parte I_'!$1:$1048576,3,0),"-")</f>
        <v>99.940193176269531</v>
      </c>
      <c r="I51" s="82">
        <f>IFERROR(VLOOKUP(I$2&amp;$A51,'Parte I_'!$1:$1048576,3,0),"-")</f>
        <v>92.109634399414063</v>
      </c>
      <c r="J51" s="82">
        <f>IFERROR(VLOOKUP(J$2&amp;$A51,'Parte I_'!$1:$1048576,3,0),"-")</f>
        <v>90.762466430664063</v>
      </c>
      <c r="K51" s="82">
        <f>IFERROR(VLOOKUP(K$2&amp;$A51,'Parte I_'!$1:$1048576,3,0),"-")</f>
        <v>84.647300720214844</v>
      </c>
      <c r="L51" s="82">
        <f>IFERROR(VLOOKUP(L$2&amp;$A51,'Parte I_'!$1:$1048576,3,0),"-")</f>
        <v>89.552658081054688</v>
      </c>
      <c r="M51" s="80"/>
      <c r="N51" s="16"/>
      <c r="O51" s="16"/>
      <c r="P51" s="16"/>
      <c r="Q51" s="16"/>
    </row>
    <row r="52" spans="1:17" s="1" customFormat="1" ht="21.75" customHeight="1">
      <c r="A52" s="8" t="s">
        <v>12889</v>
      </c>
      <c r="B52" s="8"/>
      <c r="C52" s="162" t="s">
        <v>1732</v>
      </c>
      <c r="D52" s="82">
        <f>IFERROR(VLOOKUP(D$2&amp;$A52,'Parte I_'!$1:$1048576,3,0),"-")</f>
        <v>100</v>
      </c>
      <c r="E52" s="82">
        <f>IFERROR(VLOOKUP(E$2&amp;$A52,'Parte I_'!$1:$1048576,3,0),"-")</f>
        <v>100</v>
      </c>
      <c r="F52" s="82">
        <f>IFERROR(VLOOKUP(F$2&amp;$A52,'Parte I_'!$1:$1048576,3,0),"-")</f>
        <v>100</v>
      </c>
      <c r="G52" s="82">
        <f>IFERROR(VLOOKUP(G$2&amp;$A52,'Parte I_'!$1:$1048576,3,0),"-")</f>
        <v>99.793388366699219</v>
      </c>
      <c r="H52" s="82">
        <f>IFERROR(VLOOKUP(H$2&amp;$A52,'Parte I_'!$1:$1048576,3,0),"-")</f>
        <v>99.940193176269531</v>
      </c>
      <c r="I52" s="82">
        <f>IFERROR(VLOOKUP(I$2&amp;$A52,'Parte I_'!$1:$1048576,3,0),"-")</f>
        <v>94.019935607910156</v>
      </c>
      <c r="J52" s="82">
        <f>IFERROR(VLOOKUP(J$2&amp;$A52,'Parte I_'!$1:$1048576,3,0),"-")</f>
        <v>93.6217041015625</v>
      </c>
      <c r="K52" s="82">
        <f>IFERROR(VLOOKUP(K$2&amp;$A52,'Parte I_'!$1:$1048576,3,0),"-")</f>
        <v>89.004150390625</v>
      </c>
      <c r="L52" s="82">
        <f>IFERROR(VLOOKUP(L$2&amp;$A52,'Parte I_'!$1:$1048576,3,0),"-")</f>
        <v>92.497169494628906</v>
      </c>
      <c r="M52" s="80"/>
      <c r="N52" s="16"/>
      <c r="O52" s="16"/>
      <c r="P52" s="16"/>
      <c r="Q52" s="16"/>
    </row>
    <row r="53" spans="1:17" s="1" customFormat="1" ht="21.75" customHeight="1">
      <c r="A53" s="8" t="s">
        <v>12890</v>
      </c>
      <c r="B53" s="8"/>
      <c r="C53" s="162" t="s">
        <v>1733</v>
      </c>
      <c r="D53" s="82">
        <f>IFERROR(VLOOKUP(D$2&amp;$A53,'Parte I_'!$1:$1048576,3,0),"-")</f>
        <v>100</v>
      </c>
      <c r="E53" s="82">
        <f>IFERROR(VLOOKUP(E$2&amp;$A53,'Parte I_'!$1:$1048576,3,0),"-")</f>
        <v>100</v>
      </c>
      <c r="F53" s="82">
        <f>IFERROR(VLOOKUP(F$2&amp;$A53,'Parte I_'!$1:$1048576,3,0),"-")</f>
        <v>100</v>
      </c>
      <c r="G53" s="82">
        <f>IFERROR(VLOOKUP(G$2&amp;$A53,'Parte I_'!$1:$1048576,3,0),"-")</f>
        <v>99.793388366699219</v>
      </c>
      <c r="H53" s="82">
        <f>IFERROR(VLOOKUP(H$2&amp;$A53,'Parte I_'!$1:$1048576,3,0),"-")</f>
        <v>99.940193176269531</v>
      </c>
      <c r="I53" s="82">
        <f>IFERROR(VLOOKUP(I$2&amp;$A53,'Parte I_'!$1:$1048576,3,0),"-")</f>
        <v>85.132888793945313</v>
      </c>
      <c r="J53" s="82">
        <f>IFERROR(VLOOKUP(J$2&amp;$A53,'Parte I_'!$1:$1048576,3,0),"-")</f>
        <v>80.865104675292969</v>
      </c>
      <c r="K53" s="82">
        <f>IFERROR(VLOOKUP(K$2&amp;$A53,'Parte I_'!$1:$1048576,3,0),"-")</f>
        <v>71.576766967773438</v>
      </c>
      <c r="L53" s="82">
        <f>IFERROR(VLOOKUP(L$2&amp;$A53,'Parte I_'!$1:$1048576,3,0),"-")</f>
        <v>79.784828186035156</v>
      </c>
      <c r="M53" s="80"/>
      <c r="N53" s="16"/>
      <c r="O53" s="16"/>
      <c r="P53" s="16"/>
      <c r="Q53" s="16"/>
    </row>
    <row r="54" spans="1:17" s="1" customFormat="1" ht="21.75" customHeight="1">
      <c r="A54" s="8" t="s">
        <v>12891</v>
      </c>
      <c r="B54" s="8"/>
      <c r="C54" s="162" t="s">
        <v>1734</v>
      </c>
      <c r="D54" s="82">
        <f>IFERROR(VLOOKUP(D$2&amp;$A54,'Parte I_'!$1:$1048576,3,0),"-")</f>
        <v>100</v>
      </c>
      <c r="E54" s="82">
        <f>IFERROR(VLOOKUP(E$2&amp;$A54,'Parte I_'!$1:$1048576,3,0),"-")</f>
        <v>100</v>
      </c>
      <c r="F54" s="82">
        <f>IFERROR(VLOOKUP(F$2&amp;$A54,'Parte I_'!$1:$1048576,3,0),"-")</f>
        <v>100</v>
      </c>
      <c r="G54" s="82">
        <f>IFERROR(VLOOKUP(G$2&amp;$A54,'Parte I_'!$1:$1048576,3,0),"-")</f>
        <v>99.793388366699219</v>
      </c>
      <c r="H54" s="82">
        <f>IFERROR(VLOOKUP(H$2&amp;$A54,'Parte I_'!$1:$1048576,3,0),"-")</f>
        <v>99.940193176269531</v>
      </c>
      <c r="I54" s="82">
        <f>IFERROR(VLOOKUP(I$2&amp;$A54,'Parte I_'!$1:$1048576,3,0),"-")</f>
        <v>75.249168395996094</v>
      </c>
      <c r="J54" s="82">
        <f>IFERROR(VLOOKUP(J$2&amp;$A54,'Parte I_'!$1:$1048576,3,0),"-")</f>
        <v>73.826980590820313</v>
      </c>
      <c r="K54" s="82">
        <f>IFERROR(VLOOKUP(K$2&amp;$A54,'Parte I_'!$1:$1048576,3,0),"-")</f>
        <v>64.419090270996094</v>
      </c>
      <c r="L54" s="82">
        <f>IFERROR(VLOOKUP(L$2&amp;$A54,'Parte I_'!$1:$1048576,3,0),"-")</f>
        <v>71.744056701660156</v>
      </c>
      <c r="M54" s="80"/>
      <c r="N54" s="16"/>
      <c r="O54" s="16"/>
      <c r="P54" s="16"/>
      <c r="Q54" s="16"/>
    </row>
    <row r="55" spans="1:17" s="1" customFormat="1" ht="21.75" customHeight="1">
      <c r="A55" s="8" t="s">
        <v>12892</v>
      </c>
      <c r="B55" s="8"/>
      <c r="C55" s="162" t="s">
        <v>1735</v>
      </c>
      <c r="D55" s="82">
        <f>IFERROR(VLOOKUP(D$2&amp;$A55,'Parte I_'!$1:$1048576,3,0),"-")</f>
        <v>100</v>
      </c>
      <c r="E55" s="82">
        <f>IFERROR(VLOOKUP(E$2&amp;$A55,'Parte I_'!$1:$1048576,3,0),"-")</f>
        <v>100</v>
      </c>
      <c r="F55" s="82">
        <f>IFERROR(VLOOKUP(F$2&amp;$A55,'Parte I_'!$1:$1048576,3,0),"-")</f>
        <v>100</v>
      </c>
      <c r="G55" s="82">
        <f>IFERROR(VLOOKUP(G$2&amp;$A55,'Parte I_'!$1:$1048576,3,0),"-")</f>
        <v>99.793388366699219</v>
      </c>
      <c r="H55" s="82">
        <f>IFERROR(VLOOKUP(H$2&amp;$A55,'Parte I_'!$1:$1048576,3,0),"-")</f>
        <v>99.940193176269531</v>
      </c>
      <c r="I55" s="82">
        <f>IFERROR(VLOOKUP(I$2&amp;$A55,'Parte I_'!$1:$1048576,3,0),"-")</f>
        <v>92.691032409667969</v>
      </c>
      <c r="J55" s="82">
        <f>IFERROR(VLOOKUP(J$2&amp;$A55,'Parte I_'!$1:$1048576,3,0),"-")</f>
        <v>89.662757873535156</v>
      </c>
      <c r="K55" s="82">
        <f>IFERROR(VLOOKUP(K$2&amp;$A55,'Parte I_'!$1:$1048576,3,0),"-")</f>
        <v>79.771781921386719</v>
      </c>
      <c r="L55" s="82">
        <f>IFERROR(VLOOKUP(L$2&amp;$A55,'Parte I_'!$1:$1048576,3,0),"-")</f>
        <v>87.995468139648438</v>
      </c>
      <c r="M55" s="80"/>
      <c r="N55" s="16"/>
      <c r="O55" s="16"/>
      <c r="P55" s="16"/>
      <c r="Q55" s="16"/>
    </row>
    <row r="56" spans="1:17" s="1" customFormat="1" ht="21.75" customHeight="1">
      <c r="A56" s="8" t="s">
        <v>12893</v>
      </c>
      <c r="B56" s="8"/>
      <c r="C56" s="162" t="s">
        <v>1736</v>
      </c>
      <c r="D56" s="82">
        <f>IFERROR(VLOOKUP(D$2&amp;$A56,'Parte I_'!$1:$1048576,3,0),"-")</f>
        <v>100</v>
      </c>
      <c r="E56" s="82">
        <f>IFERROR(VLOOKUP(E$2&amp;$A56,'Parte I_'!$1:$1048576,3,0),"-")</f>
        <v>100</v>
      </c>
      <c r="F56" s="82">
        <f>IFERROR(VLOOKUP(F$2&amp;$A56,'Parte I_'!$1:$1048576,3,0),"-")</f>
        <v>100</v>
      </c>
      <c r="G56" s="82">
        <f>IFERROR(VLOOKUP(G$2&amp;$A56,'Parte I_'!$1:$1048576,3,0),"-")</f>
        <v>99.793388366699219</v>
      </c>
      <c r="H56" s="82">
        <f>IFERROR(VLOOKUP(H$2&amp;$A56,'Parte I_'!$1:$1048576,3,0),"-")</f>
        <v>99.940193176269531</v>
      </c>
      <c r="I56" s="82">
        <f>IFERROR(VLOOKUP(I$2&amp;$A56,'Parte I_'!$1:$1048576,3,0),"-")</f>
        <v>75.498336791992188</v>
      </c>
      <c r="J56" s="82">
        <f>IFERROR(VLOOKUP(J$2&amp;$A56,'Parte I_'!$1:$1048576,3,0),"-")</f>
        <v>65.68914794921875</v>
      </c>
      <c r="K56" s="82">
        <f>IFERROR(VLOOKUP(K$2&amp;$A56,'Parte I_'!$1:$1048576,3,0),"-")</f>
        <v>51.556015014648438</v>
      </c>
      <c r="L56" s="82">
        <f>IFERROR(VLOOKUP(L$2&amp;$A56,'Parte I_'!$1:$1048576,3,0),"-")</f>
        <v>65.175537109375</v>
      </c>
      <c r="M56" s="80"/>
      <c r="N56" s="16"/>
      <c r="O56" s="16"/>
      <c r="P56" s="16"/>
      <c r="Q56" s="16"/>
    </row>
    <row r="57" spans="1:17" s="1" customFormat="1" ht="21.75" customHeight="1">
      <c r="A57" s="8"/>
      <c r="B57" s="8"/>
      <c r="C57" s="155" t="s">
        <v>12853</v>
      </c>
      <c r="D57" s="152"/>
      <c r="E57" s="154"/>
      <c r="F57" s="154"/>
      <c r="G57" s="154"/>
      <c r="H57" s="154"/>
      <c r="I57" s="154"/>
      <c r="J57" s="154"/>
      <c r="K57" s="154"/>
      <c r="L57" s="154"/>
      <c r="M57" s="80"/>
      <c r="N57" s="16"/>
      <c r="O57" s="16"/>
      <c r="P57" s="16"/>
      <c r="Q57" s="16"/>
    </row>
    <row r="58" spans="1:17" s="1" customFormat="1" ht="21.75" customHeight="1">
      <c r="A58" s="8"/>
      <c r="B58" s="8"/>
      <c r="C58" s="161" t="s">
        <v>2010</v>
      </c>
      <c r="D58" s="78"/>
      <c r="E58" s="78"/>
      <c r="F58" s="78"/>
      <c r="G58" s="78"/>
      <c r="H58" s="78"/>
      <c r="I58" s="78"/>
      <c r="J58" s="78"/>
      <c r="K58" s="78"/>
      <c r="L58" s="78"/>
      <c r="M58" s="80"/>
      <c r="N58" s="16"/>
      <c r="O58" s="16"/>
      <c r="P58" s="16"/>
      <c r="Q58" s="16"/>
    </row>
    <row r="59" spans="1:17" s="1" customFormat="1" ht="21.75" customHeight="1">
      <c r="A59" s="8" t="s">
        <v>2074</v>
      </c>
      <c r="B59" s="8"/>
      <c r="C59" s="162" t="s">
        <v>2008</v>
      </c>
      <c r="D59" s="62" t="s">
        <v>457</v>
      </c>
      <c r="E59" s="62" t="s">
        <v>457</v>
      </c>
      <c r="F59" s="62" t="s">
        <v>457</v>
      </c>
      <c r="G59" s="62" t="s">
        <v>457</v>
      </c>
      <c r="H59" s="62" t="s">
        <v>457</v>
      </c>
      <c r="I59" s="62">
        <f>IFERROR(VLOOKUP(I$2&amp;$A59,'Parte I_'!$1:$1048576,$A$3,0),"-")</f>
        <v>50</v>
      </c>
      <c r="J59" s="62">
        <f>IFERROR(VLOOKUP(J$2&amp;$A59,'Parte I_'!$1:$1048576,$A$3,0),"-")</f>
        <v>77</v>
      </c>
      <c r="K59" s="62">
        <f>IFERROR(VLOOKUP(K$2&amp;$A59,'Parte I_'!$1:$1048576,$A$3,0),"-")</f>
        <v>63</v>
      </c>
      <c r="L59" s="62">
        <f>IFERROR(VLOOKUP(L$2&amp;$A59,'Parte I_'!$1:$1048576,$A$3,0),"-")</f>
        <v>190</v>
      </c>
      <c r="M59" s="80"/>
      <c r="N59" s="16"/>
      <c r="O59" s="16"/>
      <c r="P59" s="16"/>
      <c r="Q59" s="16"/>
    </row>
    <row r="60" spans="1:17" s="1" customFormat="1" ht="21.75" customHeight="1">
      <c r="A60" s="8" t="s">
        <v>2075</v>
      </c>
      <c r="B60" s="8"/>
      <c r="C60" s="162" t="s">
        <v>2009</v>
      </c>
      <c r="D60" s="62" t="s">
        <v>457</v>
      </c>
      <c r="E60" s="62" t="s">
        <v>457</v>
      </c>
      <c r="F60" s="62" t="s">
        <v>457</v>
      </c>
      <c r="G60" s="62" t="s">
        <v>457</v>
      </c>
      <c r="H60" s="62" t="s">
        <v>457</v>
      </c>
      <c r="I60" s="62">
        <f>IFERROR(VLOOKUP(I$2&amp;$A60,'Parte I_'!$1:$1048576,$A$3,0),"-")</f>
        <v>38</v>
      </c>
      <c r="J60" s="62">
        <f>IFERROR(VLOOKUP(J$2&amp;$A60,'Parte I_'!$1:$1048576,$A$3,0),"-")</f>
        <v>66</v>
      </c>
      <c r="K60" s="62">
        <f>IFERROR(VLOOKUP(K$2&amp;$A60,'Parte I_'!$1:$1048576,$A$3,0),"-")</f>
        <v>54</v>
      </c>
      <c r="L60" s="62">
        <f>IFERROR(VLOOKUP(L$2&amp;$A60,'Parte I_'!$1:$1048576,$A$3,0),"-")</f>
        <v>158</v>
      </c>
      <c r="M60" s="80"/>
      <c r="N60" s="16"/>
      <c r="O60" s="16"/>
      <c r="P60" s="16"/>
      <c r="Q60" s="16"/>
    </row>
    <row r="61" spans="1:17" s="1" customFormat="1" ht="21.75" customHeight="1">
      <c r="A61" s="8"/>
      <c r="B61" s="8"/>
      <c r="C61" s="161" t="s">
        <v>2011</v>
      </c>
      <c r="D61" s="78"/>
      <c r="E61" s="78"/>
      <c r="F61" s="78"/>
      <c r="G61" s="78"/>
      <c r="H61" s="78"/>
      <c r="I61" s="78"/>
      <c r="J61" s="78"/>
      <c r="K61" s="78"/>
      <c r="L61" s="78"/>
      <c r="M61" s="80"/>
      <c r="N61" s="16"/>
      <c r="O61" s="16"/>
      <c r="P61" s="16"/>
      <c r="Q61" s="16"/>
    </row>
    <row r="62" spans="1:17" s="1" customFormat="1" ht="21.75" customHeight="1">
      <c r="A62" s="8" t="s">
        <v>2076</v>
      </c>
      <c r="B62" s="8"/>
      <c r="C62" s="162" t="s">
        <v>2012</v>
      </c>
      <c r="D62" s="62" t="s">
        <v>457</v>
      </c>
      <c r="E62" s="62" t="s">
        <v>457</v>
      </c>
      <c r="F62" s="62" t="s">
        <v>457</v>
      </c>
      <c r="G62" s="62" t="s">
        <v>457</v>
      </c>
      <c r="H62" s="62" t="s">
        <v>457</v>
      </c>
      <c r="I62" s="62">
        <f>IFERROR(VLOOKUP(I$2&amp;$A62,'Parte I_'!$1:$1048576,$A$3,0),"-")</f>
        <v>143</v>
      </c>
      <c r="J62" s="62">
        <f>IFERROR(VLOOKUP(J$2&amp;$A62,'Parte I_'!$1:$1048576,$A$3,0),"-")</f>
        <v>154</v>
      </c>
      <c r="K62" s="62">
        <f>IFERROR(VLOOKUP(K$2&amp;$A62,'Parte I_'!$1:$1048576,$A$3,0),"-")</f>
        <v>132</v>
      </c>
      <c r="L62" s="62">
        <f>IFERROR(VLOOKUP(L$2&amp;$A62,'Parte I_'!$1:$1048576,$A$3,0),"-")</f>
        <v>429</v>
      </c>
      <c r="M62" s="80"/>
      <c r="N62" s="16"/>
      <c r="O62" s="16"/>
      <c r="P62" s="16"/>
      <c r="Q62" s="16"/>
    </row>
    <row r="63" spans="1:17" s="1" customFormat="1" ht="21.75" customHeight="1">
      <c r="A63" s="8" t="s">
        <v>2077</v>
      </c>
      <c r="B63" s="8"/>
      <c r="C63" s="162" t="s">
        <v>2013</v>
      </c>
      <c r="D63" s="62" t="s">
        <v>457</v>
      </c>
      <c r="E63" s="62" t="s">
        <v>457</v>
      </c>
      <c r="F63" s="62" t="s">
        <v>457</v>
      </c>
      <c r="G63" s="62" t="s">
        <v>457</v>
      </c>
      <c r="H63" s="62" t="s">
        <v>457</v>
      </c>
      <c r="I63" s="62">
        <f>IFERROR(VLOOKUP(I$2&amp;$A63,'Parte I_'!$1:$1048576,$A$3,0),"-")</f>
        <v>90</v>
      </c>
      <c r="J63" s="62">
        <f>IFERROR(VLOOKUP(J$2&amp;$A63,'Parte I_'!$1:$1048576,$A$3,0),"-")</f>
        <v>134</v>
      </c>
      <c r="K63" s="62">
        <f>IFERROR(VLOOKUP(K$2&amp;$A63,'Parte I_'!$1:$1048576,$A$3,0),"-")</f>
        <v>121</v>
      </c>
      <c r="L63" s="62">
        <f>IFERROR(VLOOKUP(L$2&amp;$A63,'Parte I_'!$1:$1048576,$A$3,0),"-")</f>
        <v>345</v>
      </c>
      <c r="M63" s="80"/>
      <c r="N63" s="16"/>
      <c r="O63" s="16"/>
      <c r="P63" s="16"/>
      <c r="Q63" s="16"/>
    </row>
    <row r="64" spans="1:17" s="1" customFormat="1" ht="21.75" customHeight="1">
      <c r="A64" s="8" t="s">
        <v>2078</v>
      </c>
      <c r="B64" s="8"/>
      <c r="C64" s="162" t="s">
        <v>2014</v>
      </c>
      <c r="D64" s="62" t="s">
        <v>457</v>
      </c>
      <c r="E64" s="62" t="s">
        <v>457</v>
      </c>
      <c r="F64" s="62" t="s">
        <v>457</v>
      </c>
      <c r="G64" s="62" t="s">
        <v>457</v>
      </c>
      <c r="H64" s="62" t="s">
        <v>457</v>
      </c>
      <c r="I64" s="62">
        <f>IFERROR(VLOOKUP(I$2&amp;$A64,'Parte I_'!$1:$1048576,$A$3,0),"-")</f>
        <v>93</v>
      </c>
      <c r="J64" s="62">
        <f>IFERROR(VLOOKUP(J$2&amp;$A64,'Parte I_'!$1:$1048576,$A$3,0),"-")</f>
        <v>123</v>
      </c>
      <c r="K64" s="62">
        <f>IFERROR(VLOOKUP(K$2&amp;$A64,'Parte I_'!$1:$1048576,$A$3,0),"-")</f>
        <v>91</v>
      </c>
      <c r="L64" s="62">
        <f>IFERROR(VLOOKUP(L$2&amp;$A64,'Parte I_'!$1:$1048576,$A$3,0),"-")</f>
        <v>307</v>
      </c>
      <c r="M64" s="80"/>
      <c r="N64" s="16"/>
      <c r="O64" s="16"/>
      <c r="P64" s="16"/>
      <c r="Q64" s="16"/>
    </row>
    <row r="65" spans="1:17" s="1" customFormat="1" ht="21.75" customHeight="1">
      <c r="A65" s="8" t="s">
        <v>2079</v>
      </c>
      <c r="B65" s="8"/>
      <c r="C65" s="162" t="s">
        <v>2015</v>
      </c>
      <c r="D65" s="62" t="s">
        <v>457</v>
      </c>
      <c r="E65" s="62" t="s">
        <v>457</v>
      </c>
      <c r="F65" s="62" t="s">
        <v>457</v>
      </c>
      <c r="G65" s="62" t="s">
        <v>457</v>
      </c>
      <c r="H65" s="62" t="s">
        <v>457</v>
      </c>
      <c r="I65" s="62">
        <f>IFERROR(VLOOKUP(I$2&amp;$A65,'Parte I_'!$1:$1048576,$A$3,0),"-")</f>
        <v>20</v>
      </c>
      <c r="J65" s="62">
        <f>IFERROR(VLOOKUP(J$2&amp;$A65,'Parte I_'!$1:$1048576,$A$3,0),"-")</f>
        <v>25</v>
      </c>
      <c r="K65" s="62">
        <f>IFERROR(VLOOKUP(K$2&amp;$A65,'Parte I_'!$1:$1048576,$A$3,0),"-")</f>
        <v>15</v>
      </c>
      <c r="L65" s="62">
        <f>IFERROR(VLOOKUP(L$2&amp;$A65,'Parte I_'!$1:$1048576,$A$3,0),"-")</f>
        <v>60</v>
      </c>
      <c r="M65" s="80"/>
      <c r="N65" s="16"/>
      <c r="O65" s="16"/>
      <c r="P65" s="16"/>
      <c r="Q65" s="16"/>
    </row>
    <row r="66" spans="1:17" s="1" customFormat="1" ht="21.75" customHeight="1">
      <c r="A66" s="8" t="s">
        <v>2080</v>
      </c>
      <c r="B66" s="8"/>
      <c r="C66" s="162" t="s">
        <v>2016</v>
      </c>
      <c r="D66" s="62" t="s">
        <v>457</v>
      </c>
      <c r="E66" s="62" t="s">
        <v>457</v>
      </c>
      <c r="F66" s="62" t="s">
        <v>457</v>
      </c>
      <c r="G66" s="62" t="s">
        <v>457</v>
      </c>
      <c r="H66" s="62" t="s">
        <v>457</v>
      </c>
      <c r="I66" s="62">
        <f>IFERROR(VLOOKUP(I$2&amp;$A66,'Parte I_'!$1:$1048576,$A$3,0),"-")</f>
        <v>7</v>
      </c>
      <c r="J66" s="62">
        <f>IFERROR(VLOOKUP(J$2&amp;$A66,'Parte I_'!$1:$1048576,$A$3,0),"-")</f>
        <v>16</v>
      </c>
      <c r="K66" s="62">
        <f>IFERROR(VLOOKUP(K$2&amp;$A66,'Parte I_'!$1:$1048576,$A$3,0),"-")</f>
        <v>11</v>
      </c>
      <c r="L66" s="62">
        <f>IFERROR(VLOOKUP(L$2&amp;$A66,'Parte I_'!$1:$1048576,$A$3,0),"-")</f>
        <v>34</v>
      </c>
      <c r="M66" s="80"/>
      <c r="N66" s="16"/>
      <c r="O66" s="16"/>
      <c r="P66" s="16"/>
      <c r="Q66" s="16"/>
    </row>
    <row r="67" spans="1:17" s="1" customFormat="1" ht="21.75" customHeight="1">
      <c r="A67" s="8"/>
      <c r="B67" s="8"/>
      <c r="C67" s="161" t="s">
        <v>2017</v>
      </c>
      <c r="D67" s="78"/>
      <c r="E67" s="78"/>
      <c r="F67" s="78"/>
      <c r="G67" s="78"/>
      <c r="H67" s="78"/>
      <c r="I67" s="78"/>
      <c r="J67" s="78"/>
      <c r="K67" s="78"/>
      <c r="L67" s="78"/>
      <c r="M67" s="80"/>
      <c r="N67" s="16"/>
      <c r="O67" s="16"/>
      <c r="P67" s="16"/>
      <c r="Q67" s="16"/>
    </row>
    <row r="68" spans="1:17" s="1" customFormat="1" ht="21.75" customHeight="1">
      <c r="A68" s="8" t="s">
        <v>2081</v>
      </c>
      <c r="B68" s="8"/>
      <c r="C68" s="162" t="s">
        <v>2018</v>
      </c>
      <c r="D68" s="62" t="s">
        <v>457</v>
      </c>
      <c r="E68" s="62" t="s">
        <v>457</v>
      </c>
      <c r="F68" s="62" t="s">
        <v>457</v>
      </c>
      <c r="G68" s="62" t="s">
        <v>457</v>
      </c>
      <c r="H68" s="62" t="s">
        <v>457</v>
      </c>
      <c r="I68" s="62">
        <f>IFERROR(VLOOKUP(I$2&amp;$A68,'Parte I_'!$1:$1048576,$A$3,0),"-")</f>
        <v>20</v>
      </c>
      <c r="J68" s="62">
        <f>IFERROR(VLOOKUP(J$2&amp;$A68,'Parte I_'!$1:$1048576,$A$3,0),"-")</f>
        <v>35</v>
      </c>
      <c r="K68" s="62">
        <f>IFERROR(VLOOKUP(K$2&amp;$A68,'Parte I_'!$1:$1048576,$A$3,0),"-")</f>
        <v>24</v>
      </c>
      <c r="L68" s="62">
        <f>IFERROR(VLOOKUP(L$2&amp;$A68,'Parte I_'!$1:$1048576,$A$3,0),"-")</f>
        <v>79</v>
      </c>
      <c r="M68" s="80"/>
      <c r="N68" s="16"/>
      <c r="O68" s="16"/>
      <c r="P68" s="16"/>
      <c r="Q68" s="16"/>
    </row>
    <row r="69" spans="1:17" s="1" customFormat="1" ht="21.75" customHeight="1">
      <c r="A69" s="8"/>
      <c r="B69" s="8"/>
      <c r="C69" s="161" t="s">
        <v>2019</v>
      </c>
      <c r="D69" s="78"/>
      <c r="E69" s="78"/>
      <c r="F69" s="78"/>
      <c r="G69" s="78"/>
      <c r="H69" s="78"/>
      <c r="I69" s="78"/>
      <c r="J69" s="78"/>
      <c r="K69" s="78"/>
      <c r="L69" s="78"/>
      <c r="M69" s="80"/>
      <c r="N69" s="16"/>
      <c r="O69" s="16"/>
      <c r="P69" s="16"/>
      <c r="Q69" s="16"/>
    </row>
    <row r="70" spans="1:17" s="1" customFormat="1" ht="21.75" customHeight="1">
      <c r="A70" s="8" t="s">
        <v>2082</v>
      </c>
      <c r="B70" s="8"/>
      <c r="C70" s="162" t="s">
        <v>2020</v>
      </c>
      <c r="D70" s="62" t="s">
        <v>457</v>
      </c>
      <c r="E70" s="62" t="s">
        <v>457</v>
      </c>
      <c r="F70" s="62" t="s">
        <v>457</v>
      </c>
      <c r="G70" s="62" t="s">
        <v>457</v>
      </c>
      <c r="H70" s="62" t="s">
        <v>457</v>
      </c>
      <c r="I70" s="62">
        <f>IFERROR(VLOOKUP(I$2&amp;$A70,'Parte I_'!$1:$1048576,$A$3,0),"-")</f>
        <v>98</v>
      </c>
      <c r="J70" s="62">
        <f>IFERROR(VLOOKUP(J$2&amp;$A70,'Parte I_'!$1:$1048576,$A$3,0),"-")</f>
        <v>119</v>
      </c>
      <c r="K70" s="62">
        <f>IFERROR(VLOOKUP(K$2&amp;$A70,'Parte I_'!$1:$1048576,$A$3,0),"-")</f>
        <v>82</v>
      </c>
      <c r="L70" s="62">
        <f>IFERROR(VLOOKUP(L$2&amp;$A70,'Parte I_'!$1:$1048576,$A$3,0),"-")</f>
        <v>299</v>
      </c>
      <c r="M70" s="80"/>
      <c r="N70" s="16"/>
      <c r="O70" s="16"/>
      <c r="P70" s="16"/>
      <c r="Q70" s="16"/>
    </row>
    <row r="71" spans="1:17" s="1" customFormat="1" ht="21.75" customHeight="1">
      <c r="A71" s="8" t="s">
        <v>2083</v>
      </c>
      <c r="B71" s="8"/>
      <c r="C71" s="162" t="s">
        <v>2021</v>
      </c>
      <c r="D71" s="62" t="s">
        <v>457</v>
      </c>
      <c r="E71" s="62" t="s">
        <v>457</v>
      </c>
      <c r="F71" s="62" t="s">
        <v>457</v>
      </c>
      <c r="G71" s="62" t="s">
        <v>457</v>
      </c>
      <c r="H71" s="62" t="s">
        <v>457</v>
      </c>
      <c r="I71" s="62">
        <f>IFERROR(VLOOKUP(I$2&amp;$A71,'Parte I_'!$1:$1048576,$A$3,0),"-")</f>
        <v>13</v>
      </c>
      <c r="J71" s="62">
        <f>IFERROR(VLOOKUP(J$2&amp;$A71,'Parte I_'!$1:$1048576,$A$3,0),"-")</f>
        <v>21</v>
      </c>
      <c r="K71" s="62">
        <f>IFERROR(VLOOKUP(K$2&amp;$A71,'Parte I_'!$1:$1048576,$A$3,0),"-")</f>
        <v>8</v>
      </c>
      <c r="L71" s="62">
        <f>IFERROR(VLOOKUP(L$2&amp;$A71,'Parte I_'!$1:$1048576,$A$3,0),"-")</f>
        <v>42</v>
      </c>
      <c r="M71" s="80"/>
      <c r="N71" s="16"/>
      <c r="O71" s="16"/>
      <c r="P71" s="16"/>
      <c r="Q71" s="16"/>
    </row>
    <row r="72" spans="1:17" s="1" customFormat="1" ht="21.75" customHeight="1">
      <c r="A72" s="8" t="s">
        <v>2084</v>
      </c>
      <c r="B72" s="8"/>
      <c r="C72" s="162" t="s">
        <v>2022</v>
      </c>
      <c r="D72" s="62" t="s">
        <v>457</v>
      </c>
      <c r="E72" s="62" t="s">
        <v>457</v>
      </c>
      <c r="F72" s="62" t="s">
        <v>457</v>
      </c>
      <c r="G72" s="62" t="s">
        <v>457</v>
      </c>
      <c r="H72" s="62" t="s">
        <v>457</v>
      </c>
      <c r="I72" s="62">
        <f>IFERROR(VLOOKUP(I$2&amp;$A72,'Parte I_'!$1:$1048576,$A$3,0),"-")</f>
        <v>10</v>
      </c>
      <c r="J72" s="62">
        <f>IFERROR(VLOOKUP(J$2&amp;$A72,'Parte I_'!$1:$1048576,$A$3,0),"-")</f>
        <v>4</v>
      </c>
      <c r="K72" s="62">
        <f>IFERROR(VLOOKUP(K$2&amp;$A72,'Parte I_'!$1:$1048576,$A$3,0),"-")</f>
        <v>1</v>
      </c>
      <c r="L72" s="62">
        <f>IFERROR(VLOOKUP(L$2&amp;$A72,'Parte I_'!$1:$1048576,$A$3,0),"-")</f>
        <v>15</v>
      </c>
      <c r="M72" s="80"/>
      <c r="N72" s="16"/>
      <c r="O72" s="16"/>
      <c r="P72" s="16"/>
      <c r="Q72" s="16"/>
    </row>
    <row r="73" spans="1:17" s="1" customFormat="1" ht="21.75" customHeight="1">
      <c r="A73" s="8" t="s">
        <v>2085</v>
      </c>
      <c r="B73" s="8"/>
      <c r="C73" s="162" t="s">
        <v>2023</v>
      </c>
      <c r="D73" s="62" t="s">
        <v>457</v>
      </c>
      <c r="E73" s="62" t="s">
        <v>457</v>
      </c>
      <c r="F73" s="62" t="s">
        <v>457</v>
      </c>
      <c r="G73" s="62" t="s">
        <v>457</v>
      </c>
      <c r="H73" s="62" t="s">
        <v>457</v>
      </c>
      <c r="I73" s="62">
        <f>IFERROR(VLOOKUP(I$2&amp;$A73,'Parte I_'!$1:$1048576,$A$3,0),"-")</f>
        <v>41</v>
      </c>
      <c r="J73" s="62">
        <f>IFERROR(VLOOKUP(J$2&amp;$A73,'Parte I_'!$1:$1048576,$A$3,0),"-")</f>
        <v>39</v>
      </c>
      <c r="K73" s="62">
        <f>IFERROR(VLOOKUP(K$2&amp;$A73,'Parte I_'!$1:$1048576,$A$3,0),"-")</f>
        <v>30</v>
      </c>
      <c r="L73" s="62">
        <f>IFERROR(VLOOKUP(L$2&amp;$A73,'Parte I_'!$1:$1048576,$A$3,0),"-")</f>
        <v>110</v>
      </c>
      <c r="M73" s="80"/>
      <c r="N73" s="16"/>
      <c r="O73" s="16"/>
      <c r="P73" s="16"/>
      <c r="Q73" s="16"/>
    </row>
    <row r="74" spans="1:17" s="1" customFormat="1" ht="21.75" customHeight="1">
      <c r="A74" s="8" t="s">
        <v>2086</v>
      </c>
      <c r="B74" s="8"/>
      <c r="C74" s="162" t="s">
        <v>2024</v>
      </c>
      <c r="D74" s="62" t="s">
        <v>457</v>
      </c>
      <c r="E74" s="62" t="s">
        <v>457</v>
      </c>
      <c r="F74" s="62" t="s">
        <v>457</v>
      </c>
      <c r="G74" s="62" t="s">
        <v>457</v>
      </c>
      <c r="H74" s="62" t="s">
        <v>457</v>
      </c>
      <c r="I74" s="62">
        <f>IFERROR(VLOOKUP(I$2&amp;$A74,'Parte I_'!$1:$1048576,$A$3,0),"-")</f>
        <v>47</v>
      </c>
      <c r="J74" s="62">
        <f>IFERROR(VLOOKUP(J$2&amp;$A74,'Parte I_'!$1:$1048576,$A$3,0),"-")</f>
        <v>47</v>
      </c>
      <c r="K74" s="62">
        <f>IFERROR(VLOOKUP(K$2&amp;$A74,'Parte I_'!$1:$1048576,$A$3,0),"-")</f>
        <v>37</v>
      </c>
      <c r="L74" s="62">
        <f>IFERROR(VLOOKUP(L$2&amp;$A74,'Parte I_'!$1:$1048576,$A$3,0),"-")</f>
        <v>131</v>
      </c>
      <c r="M74" s="80"/>
      <c r="N74" s="16"/>
      <c r="O74" s="16"/>
      <c r="P74" s="16"/>
      <c r="Q74" s="16"/>
    </row>
    <row r="75" spans="1:17" s="1" customFormat="1" ht="21.75" customHeight="1">
      <c r="A75" s="8" t="s">
        <v>2087</v>
      </c>
      <c r="B75" s="8"/>
      <c r="C75" s="162" t="s">
        <v>2025</v>
      </c>
      <c r="D75" s="62" t="s">
        <v>457</v>
      </c>
      <c r="E75" s="62" t="s">
        <v>457</v>
      </c>
      <c r="F75" s="62" t="s">
        <v>457</v>
      </c>
      <c r="G75" s="62" t="s">
        <v>457</v>
      </c>
      <c r="H75" s="62" t="s">
        <v>457</v>
      </c>
      <c r="I75" s="62">
        <f>IFERROR(VLOOKUP(I$2&amp;$A75,'Parte I_'!$1:$1048576,$A$3,0),"-")</f>
        <v>60</v>
      </c>
      <c r="J75" s="62">
        <f>IFERROR(VLOOKUP(J$2&amp;$A75,'Parte I_'!$1:$1048576,$A$3,0),"-")</f>
        <v>75</v>
      </c>
      <c r="K75" s="62">
        <f>IFERROR(VLOOKUP(K$2&amp;$A75,'Parte I_'!$1:$1048576,$A$3,0),"-")</f>
        <v>36</v>
      </c>
      <c r="L75" s="62">
        <f>IFERROR(VLOOKUP(L$2&amp;$A75,'Parte I_'!$1:$1048576,$A$3,0),"-")</f>
        <v>171</v>
      </c>
      <c r="M75" s="80"/>
      <c r="N75" s="16"/>
      <c r="O75" s="16"/>
      <c r="P75" s="16"/>
      <c r="Q75" s="16"/>
    </row>
    <row r="76" spans="1:17" s="1" customFormat="1" ht="21.75" customHeight="1">
      <c r="A76" s="8"/>
      <c r="B76" s="8"/>
      <c r="C76" s="161" t="s">
        <v>2026</v>
      </c>
      <c r="D76" s="78"/>
      <c r="E76" s="78"/>
      <c r="F76" s="78"/>
      <c r="G76" s="78"/>
      <c r="H76" s="78"/>
      <c r="I76" s="78"/>
      <c r="J76" s="78"/>
      <c r="K76" s="78"/>
      <c r="L76" s="78"/>
      <c r="M76" s="80"/>
      <c r="N76" s="16"/>
      <c r="O76" s="16"/>
      <c r="P76" s="16"/>
      <c r="Q76" s="16"/>
    </row>
    <row r="77" spans="1:17" s="1" customFormat="1" ht="21.75" customHeight="1">
      <c r="A77" s="8" t="s">
        <v>2088</v>
      </c>
      <c r="B77" s="8"/>
      <c r="C77" s="162" t="s">
        <v>2027</v>
      </c>
      <c r="D77" s="62" t="s">
        <v>457</v>
      </c>
      <c r="E77" s="62" t="s">
        <v>457</v>
      </c>
      <c r="F77" s="62" t="s">
        <v>457</v>
      </c>
      <c r="G77" s="62" t="s">
        <v>457</v>
      </c>
      <c r="H77" s="62" t="s">
        <v>457</v>
      </c>
      <c r="I77" s="62">
        <f>IFERROR(VLOOKUP(I$2&amp;$A77,'Parte I_'!$1:$1048576,$A$3,0),"-")</f>
        <v>39</v>
      </c>
      <c r="J77" s="62">
        <f>IFERROR(VLOOKUP(J$2&amp;$A77,'Parte I_'!$1:$1048576,$A$3,0),"-")</f>
        <v>45</v>
      </c>
      <c r="K77" s="62">
        <f>IFERROR(VLOOKUP(K$2&amp;$A77,'Parte I_'!$1:$1048576,$A$3,0),"-")</f>
        <v>38</v>
      </c>
      <c r="L77" s="62">
        <f>IFERROR(VLOOKUP(L$2&amp;$A77,'Parte I_'!$1:$1048576,$A$3,0),"-")</f>
        <v>122</v>
      </c>
      <c r="M77" s="80"/>
      <c r="N77" s="16"/>
      <c r="O77" s="16"/>
      <c r="P77" s="16"/>
      <c r="Q77" s="16"/>
    </row>
    <row r="78" spans="1:17" s="1" customFormat="1" ht="21.75" customHeight="1">
      <c r="A78" s="8" t="s">
        <v>2089</v>
      </c>
      <c r="B78" s="8"/>
      <c r="C78" s="162" t="s">
        <v>2028</v>
      </c>
      <c r="D78" s="62" t="s">
        <v>457</v>
      </c>
      <c r="E78" s="62" t="s">
        <v>457</v>
      </c>
      <c r="F78" s="62" t="s">
        <v>457</v>
      </c>
      <c r="G78" s="62" t="s">
        <v>457</v>
      </c>
      <c r="H78" s="62" t="s">
        <v>457</v>
      </c>
      <c r="I78" s="62">
        <f>IFERROR(VLOOKUP(I$2&amp;$A78,'Parte I_'!$1:$1048576,$A$3,0),"-")</f>
        <v>7</v>
      </c>
      <c r="J78" s="62">
        <f>IFERROR(VLOOKUP(J$2&amp;$A78,'Parte I_'!$1:$1048576,$A$3,0),"-")</f>
        <v>15</v>
      </c>
      <c r="K78" s="62">
        <f>IFERROR(VLOOKUP(K$2&amp;$A78,'Parte I_'!$1:$1048576,$A$3,0),"-")</f>
        <v>12</v>
      </c>
      <c r="L78" s="62">
        <f>IFERROR(VLOOKUP(L$2&amp;$A78,'Parte I_'!$1:$1048576,$A$3,0),"-")</f>
        <v>34</v>
      </c>
      <c r="M78" s="80"/>
      <c r="N78" s="16"/>
      <c r="O78" s="16"/>
      <c r="P78" s="16"/>
      <c r="Q78" s="16"/>
    </row>
    <row r="79" spans="1:17" s="1" customFormat="1" ht="21.75" customHeight="1">
      <c r="A79" s="8"/>
      <c r="B79" s="8"/>
      <c r="C79" s="163" t="s">
        <v>2029</v>
      </c>
      <c r="D79" s="78"/>
      <c r="E79" s="78"/>
      <c r="F79" s="78"/>
      <c r="G79" s="78"/>
      <c r="H79" s="78"/>
      <c r="I79" s="78"/>
      <c r="J79" s="78"/>
      <c r="K79" s="78"/>
      <c r="L79" s="78"/>
      <c r="M79" s="80"/>
      <c r="N79" s="16"/>
      <c r="O79" s="16"/>
      <c r="P79" s="16"/>
      <c r="Q79" s="16"/>
    </row>
    <row r="80" spans="1:17" s="1" customFormat="1" ht="21.75" customHeight="1">
      <c r="A80" s="8" t="s">
        <v>2090</v>
      </c>
      <c r="B80" s="8"/>
      <c r="C80" s="162" t="s">
        <v>2030</v>
      </c>
      <c r="D80" s="62" t="s">
        <v>457</v>
      </c>
      <c r="E80" s="62" t="s">
        <v>457</v>
      </c>
      <c r="F80" s="62" t="s">
        <v>457</v>
      </c>
      <c r="G80" s="62" t="s">
        <v>457</v>
      </c>
      <c r="H80" s="62" t="s">
        <v>457</v>
      </c>
      <c r="I80" s="62">
        <f>IFERROR(VLOOKUP(I$2&amp;$A80,'Parte I_'!$1:$1048576,$A$3,0),"-")</f>
        <v>131</v>
      </c>
      <c r="J80" s="62">
        <f>IFERROR(VLOOKUP(J$2&amp;$A80,'Parte I_'!$1:$1048576,$A$3,0),"-")</f>
        <v>134</v>
      </c>
      <c r="K80" s="62">
        <f>IFERROR(VLOOKUP(K$2&amp;$A80,'Parte I_'!$1:$1048576,$A$3,0),"-")</f>
        <v>102</v>
      </c>
      <c r="L80" s="62">
        <f>IFERROR(VLOOKUP(L$2&amp;$A80,'Parte I_'!$1:$1048576,$A$3,0),"-")</f>
        <v>367</v>
      </c>
      <c r="M80" s="80"/>
      <c r="N80" s="16"/>
      <c r="O80" s="16"/>
      <c r="P80" s="16"/>
      <c r="Q80" s="16"/>
    </row>
    <row r="81" spans="1:17" s="1" customFormat="1" ht="21.75" customHeight="1">
      <c r="A81" s="8" t="s">
        <v>2091</v>
      </c>
      <c r="B81" s="8"/>
      <c r="C81" s="162" t="s">
        <v>2031</v>
      </c>
      <c r="D81" s="62" t="s">
        <v>457</v>
      </c>
      <c r="E81" s="62" t="s">
        <v>457</v>
      </c>
      <c r="F81" s="62" t="s">
        <v>457</v>
      </c>
      <c r="G81" s="62" t="s">
        <v>457</v>
      </c>
      <c r="H81" s="62" t="s">
        <v>457</v>
      </c>
      <c r="I81" s="62">
        <f>IFERROR(VLOOKUP(I$2&amp;$A81,'Parte I_'!$1:$1048576,$A$3,0),"-")</f>
        <v>74</v>
      </c>
      <c r="J81" s="62">
        <f>IFERROR(VLOOKUP(J$2&amp;$A81,'Parte I_'!$1:$1048576,$A$3,0),"-")</f>
        <v>82</v>
      </c>
      <c r="K81" s="62">
        <f>IFERROR(VLOOKUP(K$2&amp;$A81,'Parte I_'!$1:$1048576,$A$3,0),"-")</f>
        <v>63</v>
      </c>
      <c r="L81" s="62">
        <f>IFERROR(VLOOKUP(L$2&amp;$A81,'Parte I_'!$1:$1048576,$A$3,0),"-")</f>
        <v>219</v>
      </c>
      <c r="M81" s="80"/>
      <c r="N81" s="16"/>
      <c r="O81" s="16"/>
      <c r="P81" s="16"/>
      <c r="Q81" s="16"/>
    </row>
    <row r="82" spans="1:17" s="1" customFormat="1" ht="21.75" customHeight="1">
      <c r="A82" s="8" t="s">
        <v>2092</v>
      </c>
      <c r="B82" s="8"/>
      <c r="C82" s="162" t="s">
        <v>2032</v>
      </c>
      <c r="D82" s="62" t="s">
        <v>457</v>
      </c>
      <c r="E82" s="62" t="s">
        <v>457</v>
      </c>
      <c r="F82" s="62" t="s">
        <v>457</v>
      </c>
      <c r="G82" s="62" t="s">
        <v>457</v>
      </c>
      <c r="H82" s="62" t="s">
        <v>457</v>
      </c>
      <c r="I82" s="62">
        <f>IFERROR(VLOOKUP(I$2&amp;$A82,'Parte I_'!$1:$1048576,$A$3,0),"-")</f>
        <v>169</v>
      </c>
      <c r="J82" s="62">
        <f>IFERROR(VLOOKUP(J$2&amp;$A82,'Parte I_'!$1:$1048576,$A$3,0),"-")</f>
        <v>195</v>
      </c>
      <c r="K82" s="62">
        <f>IFERROR(VLOOKUP(K$2&amp;$A82,'Parte I_'!$1:$1048576,$A$3,0),"-")</f>
        <v>137</v>
      </c>
      <c r="L82" s="62">
        <f>IFERROR(VLOOKUP(L$2&amp;$A82,'Parte I_'!$1:$1048576,$A$3,0),"-")</f>
        <v>501</v>
      </c>
      <c r="M82" s="80"/>
      <c r="N82" s="16"/>
      <c r="O82" s="16"/>
      <c r="P82" s="16"/>
      <c r="Q82" s="16"/>
    </row>
    <row r="83" spans="1:17" s="1" customFormat="1" ht="21.75" customHeight="1">
      <c r="A83" s="8"/>
      <c r="B83" s="8"/>
      <c r="C83" s="161" t="s">
        <v>2033</v>
      </c>
      <c r="D83" s="78"/>
      <c r="E83" s="78"/>
      <c r="F83" s="78"/>
      <c r="G83" s="78"/>
      <c r="H83" s="78"/>
      <c r="I83" s="78"/>
      <c r="J83" s="78"/>
      <c r="K83" s="78"/>
      <c r="L83" s="78"/>
      <c r="M83" s="80"/>
      <c r="N83" s="16"/>
      <c r="O83" s="16"/>
      <c r="P83" s="16"/>
      <c r="Q83" s="16"/>
    </row>
    <row r="84" spans="1:17" s="1" customFormat="1" ht="21.75" customHeight="1">
      <c r="A84" s="8" t="s">
        <v>2093</v>
      </c>
      <c r="B84" s="8"/>
      <c r="C84" s="162" t="s">
        <v>2034</v>
      </c>
      <c r="D84" s="62" t="s">
        <v>457</v>
      </c>
      <c r="E84" s="62" t="s">
        <v>457</v>
      </c>
      <c r="F84" s="62" t="s">
        <v>457</v>
      </c>
      <c r="G84" s="62" t="s">
        <v>457</v>
      </c>
      <c r="H84" s="62" t="s">
        <v>457</v>
      </c>
      <c r="I84" s="62">
        <f>IFERROR(VLOOKUP(I$2&amp;$A84,'Parte I_'!$1:$1048576,$A$3,0),"-")</f>
        <v>17</v>
      </c>
      <c r="J84" s="62">
        <f>IFERROR(VLOOKUP(J$2&amp;$A84,'Parte I_'!$1:$1048576,$A$3,0),"-")</f>
        <v>15</v>
      </c>
      <c r="K84" s="62">
        <f>IFERROR(VLOOKUP(K$2&amp;$A84,'Parte I_'!$1:$1048576,$A$3,0),"-")</f>
        <v>15</v>
      </c>
      <c r="L84" s="62">
        <f>IFERROR(VLOOKUP(L$2&amp;$A84,'Parte I_'!$1:$1048576,$A$3,0),"-")</f>
        <v>47</v>
      </c>
      <c r="M84" s="80"/>
      <c r="N84" s="16"/>
      <c r="O84" s="16"/>
      <c r="P84" s="16"/>
      <c r="Q84" s="16"/>
    </row>
    <row r="85" spans="1:17" s="1" customFormat="1" ht="21.75" customHeight="1">
      <c r="A85" s="8"/>
      <c r="B85" s="8"/>
      <c r="C85" s="155" t="s">
        <v>1813</v>
      </c>
      <c r="D85" s="152"/>
      <c r="E85" s="154"/>
      <c r="F85" s="154"/>
      <c r="G85" s="154"/>
      <c r="H85" s="154"/>
      <c r="I85" s="154"/>
      <c r="J85" s="154"/>
      <c r="K85" s="154"/>
      <c r="L85" s="154"/>
      <c r="M85" s="80"/>
      <c r="N85" s="16"/>
      <c r="O85" s="16"/>
      <c r="P85" s="16"/>
      <c r="Q85" s="16"/>
    </row>
    <row r="86" spans="1:17" s="1" customFormat="1" ht="21.75" customHeight="1">
      <c r="A86" s="8" t="s">
        <v>2065</v>
      </c>
      <c r="B86" s="8"/>
      <c r="C86" s="162" t="s">
        <v>1816</v>
      </c>
      <c r="D86" s="62" t="s">
        <v>457</v>
      </c>
      <c r="E86" s="62" t="s">
        <v>457</v>
      </c>
      <c r="F86" s="62" t="s">
        <v>457</v>
      </c>
      <c r="G86" s="62" t="s">
        <v>457</v>
      </c>
      <c r="H86" s="62" t="s">
        <v>457</v>
      </c>
      <c r="I86" s="62">
        <f>IFERROR(VLOOKUP(I$2&amp;$A86,'Parte I_'!$1:$1048576,$A$3,0),"-")</f>
        <v>1</v>
      </c>
      <c r="J86" s="62">
        <f>IFERROR(VLOOKUP(J$2&amp;$A86,'Parte I_'!$1:$1048576,$A$3,0),"-")</f>
        <v>0</v>
      </c>
      <c r="K86" s="62">
        <f>IFERROR(VLOOKUP(K$2&amp;$A86,'Parte I_'!$1:$1048576,$A$3,0),"-")</f>
        <v>0</v>
      </c>
      <c r="L86" s="62">
        <f>IFERROR(VLOOKUP(L$2&amp;$A86,'Parte I_'!$1:$1048576,$A$3,0),"-")</f>
        <v>1</v>
      </c>
      <c r="M86" s="80"/>
      <c r="N86" s="16"/>
      <c r="O86" s="16"/>
      <c r="P86" s="16"/>
      <c r="Q86" s="16"/>
    </row>
    <row r="87" spans="1:17" s="1" customFormat="1" ht="21.75" customHeight="1">
      <c r="A87" s="8" t="s">
        <v>2066</v>
      </c>
      <c r="B87" s="8"/>
      <c r="C87" s="162" t="s">
        <v>1814</v>
      </c>
      <c r="D87" s="62" t="s">
        <v>457</v>
      </c>
      <c r="E87" s="62" t="s">
        <v>457</v>
      </c>
      <c r="F87" s="62" t="s">
        <v>457</v>
      </c>
      <c r="G87" s="62" t="s">
        <v>457</v>
      </c>
      <c r="H87" s="62" t="s">
        <v>457</v>
      </c>
      <c r="I87" s="62">
        <f>IFERROR(VLOOKUP(I$2&amp;$A87,'Parte I_'!$1:$1048576,$A$3,0),"-")</f>
        <v>174</v>
      </c>
      <c r="J87" s="62">
        <f>IFERROR(VLOOKUP(J$2&amp;$A87,'Parte I_'!$1:$1048576,$A$3,0),"-")</f>
        <v>155</v>
      </c>
      <c r="K87" s="62">
        <f>IFERROR(VLOOKUP(K$2&amp;$A87,'Parte I_'!$1:$1048576,$A$3,0),"-")</f>
        <v>77</v>
      </c>
      <c r="L87" s="62">
        <f>IFERROR(VLOOKUP(L$2&amp;$A87,'Parte I_'!$1:$1048576,$A$3,0),"-")</f>
        <v>406</v>
      </c>
      <c r="M87" s="80"/>
      <c r="N87" s="16"/>
      <c r="O87" s="16"/>
      <c r="P87" s="16"/>
      <c r="Q87" s="16"/>
    </row>
    <row r="88" spans="1:17" s="1" customFormat="1" ht="21.75" customHeight="1">
      <c r="A88" s="8" t="s">
        <v>2067</v>
      </c>
      <c r="B88" s="8"/>
      <c r="C88" s="162" t="s">
        <v>1815</v>
      </c>
      <c r="D88" s="62" t="s">
        <v>457</v>
      </c>
      <c r="E88" s="62" t="s">
        <v>457</v>
      </c>
      <c r="F88" s="62" t="s">
        <v>457</v>
      </c>
      <c r="G88" s="62" t="s">
        <v>457</v>
      </c>
      <c r="H88" s="62" t="s">
        <v>457</v>
      </c>
      <c r="I88" s="62">
        <f>IFERROR(VLOOKUP(I$2&amp;$A88,'Parte I_'!$1:$1048576,$A$3,0),"-")</f>
        <v>93</v>
      </c>
      <c r="J88" s="62">
        <f>IFERROR(VLOOKUP(J$2&amp;$A88,'Parte I_'!$1:$1048576,$A$3,0),"-")</f>
        <v>119</v>
      </c>
      <c r="K88" s="62">
        <f>IFERROR(VLOOKUP(K$2&amp;$A88,'Parte I_'!$1:$1048576,$A$3,0),"-")</f>
        <v>79</v>
      </c>
      <c r="L88" s="62">
        <f>IFERROR(VLOOKUP(L$2&amp;$A88,'Parte I_'!$1:$1048576,$A$3,0),"-")</f>
        <v>291</v>
      </c>
      <c r="M88" s="80"/>
      <c r="N88" s="16"/>
      <c r="O88" s="16"/>
      <c r="P88" s="16"/>
      <c r="Q88" s="16"/>
    </row>
    <row r="89" spans="1:17" s="1" customFormat="1" ht="21.75" customHeight="1">
      <c r="A89" s="8" t="s">
        <v>2068</v>
      </c>
      <c r="B89" s="8"/>
      <c r="C89" s="162" t="s">
        <v>1817</v>
      </c>
      <c r="D89" s="62" t="s">
        <v>457</v>
      </c>
      <c r="E89" s="62" t="s">
        <v>457</v>
      </c>
      <c r="F89" s="62" t="s">
        <v>457</v>
      </c>
      <c r="G89" s="62" t="s">
        <v>457</v>
      </c>
      <c r="H89" s="62" t="s">
        <v>457</v>
      </c>
      <c r="I89" s="62">
        <f>IFERROR(VLOOKUP(I$2&amp;$A89,'Parte I_'!$1:$1048576,$A$3,0),"-")</f>
        <v>27</v>
      </c>
      <c r="J89" s="62">
        <f>IFERROR(VLOOKUP(J$2&amp;$A89,'Parte I_'!$1:$1048576,$A$3,0),"-")</f>
        <v>54</v>
      </c>
      <c r="K89" s="62">
        <f>IFERROR(VLOOKUP(K$2&amp;$A89,'Parte I_'!$1:$1048576,$A$3,0),"-")</f>
        <v>69</v>
      </c>
      <c r="L89" s="62">
        <f>IFERROR(VLOOKUP(L$2&amp;$A89,'Parte I_'!$1:$1048576,$A$3,0),"-")</f>
        <v>150</v>
      </c>
      <c r="M89" s="80"/>
      <c r="N89" s="16"/>
      <c r="O89" s="16"/>
      <c r="P89" s="16"/>
      <c r="Q89" s="16"/>
    </row>
    <row r="90" spans="1:17" s="1" customFormat="1" ht="21.75" customHeight="1">
      <c r="A90" s="8" t="s">
        <v>2069</v>
      </c>
      <c r="B90" s="8"/>
      <c r="C90" s="162" t="s">
        <v>1818</v>
      </c>
      <c r="D90" s="62" t="s">
        <v>457</v>
      </c>
      <c r="E90" s="62" t="s">
        <v>457</v>
      </c>
      <c r="F90" s="62" t="s">
        <v>457</v>
      </c>
      <c r="G90" s="62" t="s">
        <v>457</v>
      </c>
      <c r="H90" s="62" t="s">
        <v>457</v>
      </c>
      <c r="I90" s="62">
        <f>IFERROR(VLOOKUP(I$2&amp;$A90,'Parte I_'!$1:$1048576,$A$3,0),"-")</f>
        <v>6</v>
      </c>
      <c r="J90" s="62">
        <f>IFERROR(VLOOKUP(J$2&amp;$A90,'Parte I_'!$1:$1048576,$A$3,0),"-")</f>
        <v>13</v>
      </c>
      <c r="K90" s="62">
        <f>IFERROR(VLOOKUP(K$2&amp;$A90,'Parte I_'!$1:$1048576,$A$3,0),"-")</f>
        <v>16</v>
      </c>
      <c r="L90" s="62">
        <f>IFERROR(VLOOKUP(L$2&amp;$A90,'Parte I_'!$1:$1048576,$A$3,0),"-")</f>
        <v>35</v>
      </c>
      <c r="M90" s="80"/>
      <c r="N90" s="16"/>
      <c r="O90" s="16"/>
      <c r="P90" s="16"/>
      <c r="Q90" s="16"/>
    </row>
    <row r="91" spans="1:17" s="1" customFormat="1" ht="21.75" customHeight="1">
      <c r="A91" s="8"/>
      <c r="B91" s="8"/>
      <c r="C91" s="150" t="s">
        <v>265</v>
      </c>
      <c r="D91" s="153"/>
      <c r="E91" s="153"/>
      <c r="F91" s="153"/>
      <c r="G91" s="153"/>
      <c r="H91" s="153"/>
      <c r="I91" s="153"/>
      <c r="J91" s="153"/>
      <c r="K91" s="153"/>
      <c r="L91" s="153"/>
      <c r="M91" s="80"/>
      <c r="N91" s="16"/>
      <c r="O91" s="16"/>
      <c r="P91" s="16"/>
      <c r="Q91" s="16"/>
    </row>
    <row r="92" spans="1:17" s="1" customFormat="1" ht="21.75" customHeight="1">
      <c r="A92" s="8" t="s">
        <v>2070</v>
      </c>
      <c r="B92" s="8"/>
      <c r="C92" s="162" t="s">
        <v>1820</v>
      </c>
      <c r="D92" s="62" t="s">
        <v>457</v>
      </c>
      <c r="E92" s="62" t="s">
        <v>457</v>
      </c>
      <c r="F92" s="62" t="s">
        <v>457</v>
      </c>
      <c r="G92" s="62" t="s">
        <v>457</v>
      </c>
      <c r="H92" s="62" t="s">
        <v>457</v>
      </c>
      <c r="I92" s="62">
        <f>IFERROR(VLOOKUP(I$2&amp;$A92,'Parte I_'!$1:$1048576,$A$3,0),"-")</f>
        <v>238</v>
      </c>
      <c r="J92" s="62">
        <f>IFERROR(VLOOKUP(J$2&amp;$A92,'Parte I_'!$1:$1048576,$A$3,0),"-")</f>
        <v>272</v>
      </c>
      <c r="K92" s="62">
        <f>IFERROR(VLOOKUP(K$2&amp;$A92,'Parte I_'!$1:$1048576,$A$3,0),"-")</f>
        <v>206</v>
      </c>
      <c r="L92" s="62">
        <f>IFERROR(VLOOKUP(L$2&amp;$A92,'Parte I_'!$1:$1048576,$A$3,0),"-")</f>
        <v>716</v>
      </c>
      <c r="M92" s="80"/>
      <c r="N92" s="16"/>
      <c r="O92" s="16"/>
      <c r="P92" s="16"/>
      <c r="Q92" s="16"/>
    </row>
    <row r="93" spans="1:17" s="1" customFormat="1" ht="21.75" customHeight="1">
      <c r="A93" s="8" t="s">
        <v>2071</v>
      </c>
      <c r="B93" s="8"/>
      <c r="C93" s="162" t="s">
        <v>1821</v>
      </c>
      <c r="D93" s="62" t="s">
        <v>457</v>
      </c>
      <c r="E93" s="62" t="s">
        <v>457</v>
      </c>
      <c r="F93" s="62" t="s">
        <v>457</v>
      </c>
      <c r="G93" s="62" t="s">
        <v>457</v>
      </c>
      <c r="H93" s="62" t="s">
        <v>457</v>
      </c>
      <c r="I93" s="62">
        <f>IFERROR(VLOOKUP(I$2&amp;$A93,'Parte I_'!$1:$1048576,$A$3,0),"-")</f>
        <v>64</v>
      </c>
      <c r="J93" s="62">
        <f>IFERROR(VLOOKUP(J$2&amp;$A93,'Parte I_'!$1:$1048576,$A$3,0),"-")</f>
        <v>97</v>
      </c>
      <c r="K93" s="62">
        <f>IFERROR(VLOOKUP(K$2&amp;$A93,'Parte I_'!$1:$1048576,$A$3,0),"-")</f>
        <v>85</v>
      </c>
      <c r="L93" s="62">
        <f>IFERROR(VLOOKUP(L$2&amp;$A93,'Parte I_'!$1:$1048576,$A$3,0),"-")</f>
        <v>246</v>
      </c>
      <c r="M93" s="80"/>
      <c r="N93" s="16"/>
      <c r="O93" s="16"/>
      <c r="P93" s="16"/>
      <c r="Q93" s="16"/>
    </row>
    <row r="94" spans="1:17" s="1" customFormat="1" ht="21.75" customHeight="1">
      <c r="A94" s="8" t="s">
        <v>2072</v>
      </c>
      <c r="B94" s="8"/>
      <c r="C94" s="162" t="s">
        <v>1822</v>
      </c>
      <c r="D94" s="62" t="s">
        <v>457</v>
      </c>
      <c r="E94" s="62" t="s">
        <v>457</v>
      </c>
      <c r="F94" s="62" t="s">
        <v>457</v>
      </c>
      <c r="G94" s="62" t="s">
        <v>457</v>
      </c>
      <c r="H94" s="62" t="s">
        <v>457</v>
      </c>
      <c r="I94" s="62">
        <f>IFERROR(VLOOKUP(I$2&amp;$A94,'Parte I_'!$1:$1048576,$A$3,0),"-")</f>
        <v>74</v>
      </c>
      <c r="J94" s="62">
        <f>IFERROR(VLOOKUP(J$2&amp;$A94,'Parte I_'!$1:$1048576,$A$3,0),"-")</f>
        <v>134</v>
      </c>
      <c r="K94" s="62">
        <f>IFERROR(VLOOKUP(K$2&amp;$A94,'Parte I_'!$1:$1048576,$A$3,0),"-")</f>
        <v>119</v>
      </c>
      <c r="L94" s="62">
        <f>IFERROR(VLOOKUP(L$2&amp;$A94,'Parte I_'!$1:$1048576,$A$3,0),"-")</f>
        <v>327</v>
      </c>
      <c r="M94" s="80"/>
      <c r="N94" s="16"/>
      <c r="O94" s="16"/>
      <c r="P94" s="16"/>
      <c r="Q94" s="16"/>
    </row>
    <row r="95" spans="1:17" s="1" customFormat="1" ht="21.75" customHeight="1" thickBot="1">
      <c r="A95" s="8" t="s">
        <v>2073</v>
      </c>
      <c r="B95" s="8"/>
      <c r="C95" s="162" t="s">
        <v>1823</v>
      </c>
      <c r="D95" s="62" t="s">
        <v>457</v>
      </c>
      <c r="E95" s="62" t="s">
        <v>457</v>
      </c>
      <c r="F95" s="62" t="s">
        <v>457</v>
      </c>
      <c r="G95" s="62" t="s">
        <v>457</v>
      </c>
      <c r="H95" s="62" t="s">
        <v>457</v>
      </c>
      <c r="I95" s="62">
        <f>IFERROR(VLOOKUP(I$2&amp;$A95,'Parte I_'!$1:$1048576,$A$3,0),"-")</f>
        <v>89</v>
      </c>
      <c r="J95" s="62">
        <f>IFERROR(VLOOKUP(J$2&amp;$A95,'Parte I_'!$1:$1048576,$A$3,0),"-")</f>
        <v>104</v>
      </c>
      <c r="K95" s="62">
        <f>IFERROR(VLOOKUP(K$2&amp;$A95,'Parte I_'!$1:$1048576,$A$3,0),"-")</f>
        <v>96</v>
      </c>
      <c r="L95" s="62">
        <f>IFERROR(VLOOKUP(L$2&amp;$A95,'Parte I_'!$1:$1048576,$A$3,0),"-")</f>
        <v>289</v>
      </c>
      <c r="M95" s="80"/>
      <c r="N95" s="16"/>
      <c r="O95" s="16"/>
      <c r="P95" s="16"/>
      <c r="Q95" s="16"/>
    </row>
    <row r="96" spans="1:17" ht="15" thickTop="1">
      <c r="A96" s="8"/>
      <c r="B96" s="8"/>
      <c r="C96" s="32" t="s">
        <v>355</v>
      </c>
      <c r="D96" s="33"/>
      <c r="E96" s="33"/>
      <c r="F96" s="33"/>
      <c r="G96" s="33"/>
      <c r="H96" s="33"/>
      <c r="I96" s="33"/>
      <c r="J96" s="33"/>
      <c r="K96" s="33"/>
      <c r="L96" s="33"/>
    </row>
    <row r="97" spans="1:3">
      <c r="A97" s="8"/>
      <c r="B97" s="8"/>
      <c r="C97" s="34" t="s">
        <v>354</v>
      </c>
    </row>
    <row r="98" spans="1:3">
      <c r="A98" s="8"/>
      <c r="B98" s="8"/>
      <c r="C98" s="79" t="s">
        <v>1811</v>
      </c>
    </row>
    <row r="99" spans="1:3">
      <c r="A99" s="8"/>
      <c r="B99" s="8"/>
      <c r="C99" s="79" t="s">
        <v>2094</v>
      </c>
    </row>
    <row r="100" spans="1:3">
      <c r="A100" s="8"/>
      <c r="B100" s="8"/>
      <c r="C100" s="79"/>
    </row>
    <row r="101" spans="1:3">
      <c r="A101" s="8"/>
      <c r="B101" s="8"/>
    </row>
    <row r="102" spans="1:3">
      <c r="A102" s="8"/>
      <c r="B102" s="8"/>
    </row>
    <row r="103" spans="1:3">
      <c r="A103" s="8"/>
      <c r="B103" s="8"/>
    </row>
    <row r="104" spans="1:3">
      <c r="A104" s="8"/>
      <c r="B104" s="8"/>
    </row>
    <row r="105" spans="1:3">
      <c r="A105" s="8"/>
      <c r="B105" s="8"/>
    </row>
    <row r="106" spans="1:3">
      <c r="A106" s="8"/>
      <c r="B106" s="8"/>
    </row>
    <row r="107" spans="1:3">
      <c r="A107" s="8"/>
      <c r="B107" s="8"/>
    </row>
    <row r="108" spans="1:3">
      <c r="A108" s="8"/>
      <c r="B108" s="8"/>
    </row>
    <row r="109" spans="1:3">
      <c r="A109" s="8"/>
      <c r="B109" s="8"/>
    </row>
    <row r="110" spans="1:3">
      <c r="A110" s="8"/>
      <c r="B110" s="8"/>
    </row>
    <row r="111" spans="1:3">
      <c r="A111" s="8"/>
      <c r="B111" s="8"/>
    </row>
    <row r="112" spans="1:3">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row r="154" spans="1:2">
      <c r="A154" s="8"/>
      <c r="B154" s="8"/>
    </row>
    <row r="155" spans="1:2">
      <c r="A155" s="8"/>
      <c r="B155" s="8"/>
    </row>
    <row r="156" spans="1:2">
      <c r="A156" s="8"/>
      <c r="B156" s="8"/>
    </row>
    <row r="157" spans="1:2">
      <c r="A157" s="8"/>
      <c r="B157" s="8"/>
    </row>
    <row r="158" spans="1:2">
      <c r="A158" s="8"/>
      <c r="B158" s="8"/>
    </row>
    <row r="159" spans="1:2">
      <c r="A159" s="8"/>
      <c r="B159" s="8"/>
    </row>
    <row r="160" spans="1:2">
      <c r="A160" s="8"/>
      <c r="B160" s="8"/>
    </row>
    <row r="161" spans="1:2">
      <c r="A161" s="8"/>
      <c r="B161" s="8"/>
    </row>
    <row r="162" spans="1:2">
      <c r="A162" s="8"/>
      <c r="B162" s="8"/>
    </row>
    <row r="163" spans="1:2">
      <c r="A163" s="8"/>
      <c r="B163" s="8"/>
    </row>
    <row r="164" spans="1:2">
      <c r="A164" s="8"/>
      <c r="B164" s="8"/>
    </row>
  </sheetData>
  <mergeCells count="4">
    <mergeCell ref="C3:L3"/>
    <mergeCell ref="C1:L1"/>
    <mergeCell ref="C5:C6"/>
    <mergeCell ref="D5:L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9FDD8-6F84-41F1-BB42-B0F806B7DB13}">
  <dimension ref="A1:Q164"/>
  <sheetViews>
    <sheetView showGridLines="0" workbookViewId="0">
      <selection activeCell="I92" sqref="I92:I95"/>
    </sheetView>
  </sheetViews>
  <sheetFormatPr defaultRowHeight="14.4"/>
  <cols>
    <col min="1" max="2" width="4.44140625" style="13" customWidth="1"/>
    <col min="3" max="3" width="48.6640625" style="26" customWidth="1"/>
    <col min="4" max="12" width="9.88671875" style="26" customWidth="1"/>
    <col min="13" max="13" width="9.109375" style="81"/>
    <col min="14" max="17" width="9.109375" style="26"/>
  </cols>
  <sheetData>
    <row r="1" spans="1:17" s="2" customFormat="1" ht="33.75" customHeight="1">
      <c r="A1" s="12"/>
      <c r="B1" s="12"/>
      <c r="C1" s="232" t="s">
        <v>2045</v>
      </c>
      <c r="D1" s="233"/>
      <c r="E1" s="233"/>
      <c r="F1" s="233"/>
      <c r="G1" s="233"/>
      <c r="H1" s="233"/>
      <c r="I1" s="233"/>
      <c r="J1" s="233"/>
      <c r="K1" s="233"/>
      <c r="L1" s="233"/>
    </row>
    <row r="2" spans="1:17" s="8" customFormat="1" ht="11.25" customHeight="1">
      <c r="A2" s="8" t="s">
        <v>1684</v>
      </c>
      <c r="C2" s="9"/>
      <c r="D2" s="11" t="s">
        <v>2050</v>
      </c>
      <c r="E2" s="11" t="s">
        <v>2051</v>
      </c>
      <c r="F2" s="11" t="s">
        <v>2052</v>
      </c>
      <c r="G2" s="11" t="s">
        <v>2053</v>
      </c>
      <c r="H2" s="11" t="s">
        <v>2054</v>
      </c>
      <c r="I2" s="11" t="s">
        <v>1866</v>
      </c>
      <c r="J2" s="11" t="s">
        <v>1867</v>
      </c>
      <c r="K2" s="11" t="s">
        <v>1868</v>
      </c>
      <c r="L2" s="11" t="s">
        <v>2055</v>
      </c>
      <c r="M2" s="85"/>
    </row>
    <row r="3" spans="1:17" s="1" customFormat="1" ht="55.5" customHeight="1">
      <c r="A3" s="8">
        <v>3</v>
      </c>
      <c r="B3" s="8"/>
      <c r="C3" s="234" t="s">
        <v>2329</v>
      </c>
      <c r="D3" s="234"/>
      <c r="E3" s="234"/>
      <c r="F3" s="234"/>
      <c r="G3" s="234"/>
      <c r="H3" s="234"/>
      <c r="I3" s="234"/>
      <c r="J3" s="234"/>
      <c r="K3" s="234"/>
      <c r="L3" s="234"/>
      <c r="M3" s="80"/>
      <c r="N3" s="16"/>
      <c r="O3" s="16"/>
      <c r="P3" s="16"/>
      <c r="Q3" s="16"/>
    </row>
    <row r="4" spans="1:17" s="1" customFormat="1" ht="9.75" customHeight="1" thickBot="1">
      <c r="A4" s="8"/>
      <c r="B4" s="8"/>
      <c r="C4" s="17"/>
      <c r="D4" s="16"/>
      <c r="E4" s="18"/>
      <c r="F4" s="19"/>
      <c r="G4" s="19"/>
      <c r="H4" s="19"/>
      <c r="I4" s="19"/>
      <c r="J4" s="19"/>
      <c r="K4" s="19"/>
      <c r="L4" s="18"/>
      <c r="M4" s="80"/>
      <c r="N4" s="16"/>
      <c r="O4" s="16"/>
      <c r="P4" s="16"/>
      <c r="Q4" s="16"/>
    </row>
    <row r="5" spans="1:17" s="1" customFormat="1" ht="17.25" customHeight="1" thickTop="1">
      <c r="A5" s="8"/>
      <c r="B5" s="8"/>
      <c r="C5" s="235" t="s">
        <v>22</v>
      </c>
      <c r="D5" s="237" t="s">
        <v>10</v>
      </c>
      <c r="E5" s="237"/>
      <c r="F5" s="237"/>
      <c r="G5" s="237"/>
      <c r="H5" s="237"/>
      <c r="I5" s="237"/>
      <c r="J5" s="237"/>
      <c r="K5" s="237"/>
      <c r="L5" s="237"/>
      <c r="M5" s="80"/>
      <c r="N5" s="16"/>
      <c r="O5" s="16"/>
      <c r="P5" s="16"/>
      <c r="Q5" s="16"/>
    </row>
    <row r="6" spans="1:17" s="1" customFormat="1" ht="26.25" customHeight="1">
      <c r="A6" s="8"/>
      <c r="B6" s="8"/>
      <c r="C6" s="236"/>
      <c r="D6" s="20" t="s">
        <v>333</v>
      </c>
      <c r="E6" s="20" t="s">
        <v>334</v>
      </c>
      <c r="F6" s="20" t="s">
        <v>335</v>
      </c>
      <c r="G6" s="20" t="s">
        <v>336</v>
      </c>
      <c r="H6" s="20" t="s">
        <v>337</v>
      </c>
      <c r="I6" s="20" t="s">
        <v>338</v>
      </c>
      <c r="J6" s="20" t="s">
        <v>339</v>
      </c>
      <c r="K6" s="20" t="s">
        <v>340</v>
      </c>
      <c r="L6" s="20" t="s">
        <v>341</v>
      </c>
      <c r="M6" s="80"/>
      <c r="N6" s="16"/>
      <c r="O6" s="16"/>
      <c r="P6" s="16"/>
      <c r="Q6" s="16"/>
    </row>
    <row r="7" spans="1:17" s="1" customFormat="1" ht="21.75" customHeight="1">
      <c r="A7" s="8"/>
      <c r="B7" s="151"/>
      <c r="C7" s="150" t="s">
        <v>2049</v>
      </c>
      <c r="D7" s="152"/>
      <c r="E7" s="152"/>
      <c r="F7" s="152"/>
      <c r="G7" s="152"/>
      <c r="H7" s="152"/>
      <c r="I7" s="152"/>
      <c r="J7" s="152"/>
      <c r="K7" s="152"/>
      <c r="L7" s="152"/>
      <c r="M7" s="80"/>
      <c r="N7" s="16"/>
      <c r="O7" s="16"/>
      <c r="P7" s="16"/>
      <c r="Q7" s="16"/>
    </row>
    <row r="8" spans="1:17" s="1" customFormat="1" ht="21.75" customHeight="1">
      <c r="A8" s="8" t="s">
        <v>2056</v>
      </c>
      <c r="B8" s="151"/>
      <c r="C8" s="162" t="s">
        <v>467</v>
      </c>
      <c r="D8" s="82">
        <f>IFERROR(VLOOKUP(D$2&amp;$A8,'Parte I_'!$1:$1048576,3,0),"-")</f>
        <v>99.375289916992188</v>
      </c>
      <c r="E8" s="82">
        <f>IFERROR(VLOOKUP(E$2&amp;$A8,'Parte I_'!$1:$1048576,3,0),"-")</f>
        <v>99.602874755859375</v>
      </c>
      <c r="F8" s="82">
        <f>IFERROR(VLOOKUP(F$2&amp;$A8,'Parte I_'!$1:$1048576,3,0),"-")</f>
        <v>99.130653381347656</v>
      </c>
      <c r="G8" s="82">
        <f>IFERROR(VLOOKUP(G$2&amp;$A8,'Parte I_'!$1:$1048576,3,0),"-")</f>
        <v>98.508758544921875</v>
      </c>
      <c r="H8" s="82">
        <f>IFERROR(VLOOKUP(H$2&amp;$A8,'Parte I_'!$1:$1048576,3,0),"-")</f>
        <v>99.125595092773438</v>
      </c>
      <c r="I8" s="82">
        <f>IFERROR(VLOOKUP(I$2&amp;$A8,'Parte I_'!$1:$1048576,3,0),"-")</f>
        <v>79.033851623535156</v>
      </c>
      <c r="J8" s="82">
        <f>IFERROR(VLOOKUP(J$2&amp;$A8,'Parte I_'!$1:$1048576,3,0),"-")</f>
        <v>74.906333923339844</v>
      </c>
      <c r="K8" s="82">
        <f>IFERROR(VLOOKUP(K$2&amp;$A8,'Parte I_'!$1:$1048576,3,0),"-")</f>
        <v>67.778129577636719</v>
      </c>
      <c r="L8" s="82">
        <f>IFERROR(VLOOKUP(L$2&amp;$A8,'Parte I_'!$1:$1048576,3,0),"-")</f>
        <v>74.367813110351563</v>
      </c>
      <c r="M8" s="80"/>
      <c r="N8" s="16"/>
      <c r="O8" s="16"/>
      <c r="P8" s="16"/>
      <c r="Q8" s="16"/>
    </row>
    <row r="9" spans="1:17" s="1" customFormat="1" ht="21.75" customHeight="1">
      <c r="A9" s="8" t="s">
        <v>2057</v>
      </c>
      <c r="B9" s="151"/>
      <c r="C9" s="161" t="s">
        <v>1686</v>
      </c>
      <c r="D9" s="126">
        <f>IFERROR(VLOOKUP(D$2&amp;$A9,'Parte I_'!$1:$1048576,3,0),"-")</f>
        <v>95.793266296386719</v>
      </c>
      <c r="E9" s="126">
        <f>IFERROR(VLOOKUP(E$2&amp;$A9,'Parte I_'!$1:$1048576,3,0),"-")</f>
        <v>97.277229309082031</v>
      </c>
      <c r="F9" s="126">
        <f>IFERROR(VLOOKUP(F$2&amp;$A9,'Parte I_'!$1:$1048576,3,0),"-")</f>
        <v>94.701087951660156</v>
      </c>
      <c r="G9" s="126">
        <f>IFERROR(VLOOKUP(G$2&amp;$A9,'Parte I_'!$1:$1048576,3,0),"-")</f>
        <v>92.148757934570313</v>
      </c>
      <c r="H9" s="126">
        <f>IFERROR(VLOOKUP(H$2&amp;$A9,'Parte I_'!$1:$1048576,3,0),"-")</f>
        <v>94.856460571289063</v>
      </c>
      <c r="I9" s="126">
        <f>IFERROR(VLOOKUP(I$2&amp;$A9,'Parte I_'!$1:$1048576,3,0),"-")</f>
        <v>83.264122009277344</v>
      </c>
      <c r="J9" s="126">
        <f>IFERROR(VLOOKUP(J$2&amp;$A9,'Parte I_'!$1:$1048576,3,0),"-")</f>
        <v>80.828445434570313</v>
      </c>
      <c r="K9" s="126">
        <f>IFERROR(VLOOKUP(K$2&amp;$A9,'Parte I_'!$1:$1048576,3,0),"-")</f>
        <v>77.697097778320313</v>
      </c>
      <c r="L9" s="126">
        <f>IFERROR(VLOOKUP(L$2&amp;$A9,'Parte I_'!$1:$1048576,3,0),"-")</f>
        <v>80.8040771484375</v>
      </c>
      <c r="M9" s="80"/>
      <c r="N9" s="16"/>
      <c r="O9" s="16"/>
      <c r="P9" s="16"/>
      <c r="Q9" s="16"/>
    </row>
    <row r="10" spans="1:17" s="1" customFormat="1" ht="21.75" customHeight="1">
      <c r="A10" s="8" t="s">
        <v>12852</v>
      </c>
      <c r="B10" s="151"/>
      <c r="C10" s="162" t="s">
        <v>1690</v>
      </c>
      <c r="D10" s="82">
        <f>IFERROR(VLOOKUP(D$2&amp;$A10,'Parte I_'!$1:$1048576,3,0),"-")</f>
        <v>91.586540222167969</v>
      </c>
      <c r="E10" s="82">
        <f>IFERROR(VLOOKUP(E$2&amp;$A10,'Parte I_'!$1:$1048576,3,0),"-")</f>
        <v>94.554458618164063</v>
      </c>
      <c r="F10" s="82">
        <f>IFERROR(VLOOKUP(F$2&amp;$A10,'Parte I_'!$1:$1048576,3,0),"-")</f>
        <v>89.13043212890625</v>
      </c>
      <c r="G10" s="82">
        <f>IFERROR(VLOOKUP(G$2&amp;$A10,'Parte I_'!$1:$1048576,3,0),"-")</f>
        <v>84.090911865234375</v>
      </c>
      <c r="H10" s="82">
        <f>IFERROR(VLOOKUP(H$2&amp;$A10,'Parte I_'!$1:$1048576,3,0),"-")</f>
        <v>89.593299865722656</v>
      </c>
      <c r="I10" s="82">
        <f>IFERROR(VLOOKUP(I$2&amp;$A10,'Parte I_'!$1:$1048576,3,0),"-")</f>
        <v>76.910301208496094</v>
      </c>
      <c r="J10" s="82">
        <f>IFERROR(VLOOKUP(J$2&amp;$A10,'Parte I_'!$1:$1048576,3,0),"-")</f>
        <v>76.099708557128906</v>
      </c>
      <c r="K10" s="82">
        <f>IFERROR(VLOOKUP(K$2&amp;$A10,'Parte I_'!$1:$1048576,3,0),"-")</f>
        <v>73.340248107910156</v>
      </c>
      <c r="L10" s="82">
        <f>IFERROR(VLOOKUP(L$2&amp;$A10,'Parte I_'!$1:$1048576,3,0),"-")</f>
        <v>75.622879028320313</v>
      </c>
      <c r="M10" s="80"/>
      <c r="N10" s="16"/>
      <c r="O10" s="16"/>
      <c r="P10" s="16"/>
      <c r="Q10" s="16"/>
    </row>
    <row r="11" spans="1:17" s="1" customFormat="1" ht="21.75" customHeight="1">
      <c r="A11" s="8" t="s">
        <v>12854</v>
      </c>
      <c r="B11" s="151"/>
      <c r="C11" s="162" t="s">
        <v>1691</v>
      </c>
      <c r="D11" s="82">
        <f>IFERROR(VLOOKUP(D$2&amp;$A11,'Parte I_'!$1:$1048576,3,0),"-")</f>
        <v>100</v>
      </c>
      <c r="E11" s="82">
        <f>IFERROR(VLOOKUP(E$2&amp;$A11,'Parte I_'!$1:$1048576,3,0),"-")</f>
        <v>100</v>
      </c>
      <c r="F11" s="82">
        <f>IFERROR(VLOOKUP(F$2&amp;$A11,'Parte I_'!$1:$1048576,3,0),"-")</f>
        <v>100</v>
      </c>
      <c r="G11" s="82">
        <f>IFERROR(VLOOKUP(G$2&amp;$A11,'Parte I_'!$1:$1048576,3,0),"-")</f>
        <v>99.793388366699219</v>
      </c>
      <c r="H11" s="82">
        <f>IFERROR(VLOOKUP(H$2&amp;$A11,'Parte I_'!$1:$1048576,3,0),"-")</f>
        <v>99.940193176269531</v>
      </c>
      <c r="I11" s="82">
        <f>IFERROR(VLOOKUP(I$2&amp;$A11,'Parte I_'!$1:$1048576,3,0),"-")</f>
        <v>89.583335876464844</v>
      </c>
      <c r="J11" s="82">
        <f>IFERROR(VLOOKUP(J$2&amp;$A11,'Parte I_'!$1:$1048576,3,0),"-")</f>
        <v>85.557182312011719</v>
      </c>
      <c r="K11" s="82">
        <f>IFERROR(VLOOKUP(K$2&amp;$A11,'Parte I_'!$1:$1048576,3,0),"-")</f>
        <v>82.053939819335938</v>
      </c>
      <c r="L11" s="82">
        <f>IFERROR(VLOOKUP(L$2&amp;$A11,'Parte I_'!$1:$1048576,3,0),"-")</f>
        <v>85.969390869140625</v>
      </c>
      <c r="M11" s="80"/>
      <c r="N11" s="16"/>
      <c r="O11" s="16"/>
      <c r="P11" s="16"/>
      <c r="Q11" s="16"/>
    </row>
    <row r="12" spans="1:17" s="1" customFormat="1" ht="21.75" customHeight="1">
      <c r="A12" s="8" t="s">
        <v>2058</v>
      </c>
      <c r="B12" s="151"/>
      <c r="C12" s="161" t="s">
        <v>1692</v>
      </c>
      <c r="D12" s="126">
        <f>IFERROR(VLOOKUP(D$2&amp;$A12,'Parte I_'!$1:$1048576,3,0),"-")</f>
        <v>99.951919555664063</v>
      </c>
      <c r="E12" s="126">
        <f>IFERROR(VLOOKUP(E$2&amp;$A12,'Parte I_'!$1:$1048576,3,0),"-")</f>
        <v>100</v>
      </c>
      <c r="F12" s="126">
        <f>IFERROR(VLOOKUP(F$2&amp;$A12,'Parte I_'!$1:$1048576,3,0),"-")</f>
        <v>99.945655822753906</v>
      </c>
      <c r="G12" s="126">
        <f>IFERROR(VLOOKUP(G$2&amp;$A12,'Parte I_'!$1:$1048576,3,0),"-")</f>
        <v>99.793388366699219</v>
      </c>
      <c r="H12" s="126">
        <f>IFERROR(VLOOKUP(H$2&amp;$A12,'Parte I_'!$1:$1048576,3,0),"-")</f>
        <v>99.916267395019531</v>
      </c>
      <c r="I12" s="126">
        <f>IFERROR(VLOOKUP(I$2&amp;$A12,'Parte I_'!$1:$1048576,3,0),"-")</f>
        <v>84.285713195800781</v>
      </c>
      <c r="J12" s="126">
        <f>IFERROR(VLOOKUP(J$2&amp;$A12,'Parte I_'!$1:$1048576,3,0),"-")</f>
        <v>80.179473876953125</v>
      </c>
      <c r="K12" s="126">
        <f>IFERROR(VLOOKUP(K$2&amp;$A12,'Parte I_'!$1:$1048576,3,0),"-")</f>
        <v>74.03265380859375</v>
      </c>
      <c r="L12" s="126">
        <f>IFERROR(VLOOKUP(L$2&amp;$A12,'Parte I_'!$1:$1048576,3,0),"-")</f>
        <v>79.90155029296875</v>
      </c>
      <c r="M12" s="80"/>
      <c r="N12" s="16"/>
      <c r="O12" s="16"/>
      <c r="P12" s="16"/>
      <c r="Q12" s="16"/>
    </row>
    <row r="13" spans="1:17" s="1" customFormat="1" ht="21.75" customHeight="1">
      <c r="A13" s="8" t="s">
        <v>12855</v>
      </c>
      <c r="B13" s="151"/>
      <c r="C13" s="162" t="s">
        <v>1693</v>
      </c>
      <c r="D13" s="82">
        <f>IFERROR(VLOOKUP(D$2&amp;$A13,'Parte I_'!$1:$1048576,3,0),"-")</f>
        <v>99.759613037109375</v>
      </c>
      <c r="E13" s="82">
        <f>IFERROR(VLOOKUP(E$2&amp;$A13,'Parte I_'!$1:$1048576,3,0),"-")</f>
        <v>100</v>
      </c>
      <c r="F13" s="82">
        <f>IFERROR(VLOOKUP(F$2&amp;$A13,'Parte I_'!$1:$1048576,3,0),"-")</f>
        <v>99.728263854980469</v>
      </c>
      <c r="G13" s="82">
        <f>IFERROR(VLOOKUP(G$2&amp;$A13,'Parte I_'!$1:$1048576,3,0),"-")</f>
        <v>99.793388366699219</v>
      </c>
      <c r="H13" s="82">
        <f>IFERROR(VLOOKUP(H$2&amp;$A13,'Parte I_'!$1:$1048576,3,0),"-")</f>
        <v>99.820571899414063</v>
      </c>
      <c r="I13" s="82">
        <f>IFERROR(VLOOKUP(I$2&amp;$A13,'Parte I_'!$1:$1048576,3,0),"-")</f>
        <v>82.724250793457031</v>
      </c>
      <c r="J13" s="82">
        <f>IFERROR(VLOOKUP(J$2&amp;$A13,'Parte I_'!$1:$1048576,3,0),"-")</f>
        <v>78.665687561035156</v>
      </c>
      <c r="K13" s="82">
        <f>IFERROR(VLOOKUP(K$2&amp;$A13,'Parte I_'!$1:$1048576,3,0),"-")</f>
        <v>74.585060119628906</v>
      </c>
      <c r="L13" s="82">
        <f>IFERROR(VLOOKUP(L$2&amp;$A13,'Parte I_'!$1:$1048576,3,0),"-")</f>
        <v>78.935447692871094</v>
      </c>
      <c r="M13" s="80"/>
      <c r="N13" s="16"/>
      <c r="O13" s="16"/>
      <c r="P13" s="16"/>
      <c r="Q13" s="16"/>
    </row>
    <row r="14" spans="1:17" s="1" customFormat="1" ht="21.75" customHeight="1">
      <c r="A14" s="8" t="s">
        <v>12856</v>
      </c>
      <c r="B14" s="151"/>
      <c r="C14" s="162" t="s">
        <v>1694</v>
      </c>
      <c r="D14" s="82">
        <f>IFERROR(VLOOKUP(D$2&amp;$A14,'Parte I_'!$1:$1048576,3,0),"-")</f>
        <v>100</v>
      </c>
      <c r="E14" s="82">
        <f>IFERROR(VLOOKUP(E$2&amp;$A14,'Parte I_'!$1:$1048576,3,0),"-")</f>
        <v>100</v>
      </c>
      <c r="F14" s="82">
        <f>IFERROR(VLOOKUP(F$2&amp;$A14,'Parte I_'!$1:$1048576,3,0),"-")</f>
        <v>100</v>
      </c>
      <c r="G14" s="82">
        <f>IFERROR(VLOOKUP(G$2&amp;$A14,'Parte I_'!$1:$1048576,3,0),"-")</f>
        <v>99.793388366699219</v>
      </c>
      <c r="H14" s="82">
        <f>IFERROR(VLOOKUP(H$2&amp;$A14,'Parte I_'!$1:$1048576,3,0),"-")</f>
        <v>99.940193176269531</v>
      </c>
      <c r="I14" s="82">
        <f>IFERROR(VLOOKUP(I$2&amp;$A14,'Parte I_'!$1:$1048576,3,0),"-")</f>
        <v>88.5382080078125</v>
      </c>
      <c r="J14" s="82">
        <f>IFERROR(VLOOKUP(J$2&amp;$A14,'Parte I_'!$1:$1048576,3,0),"-")</f>
        <v>86.950149536132813</v>
      </c>
      <c r="K14" s="82">
        <f>IFERROR(VLOOKUP(K$2&amp;$A14,'Parte I_'!$1:$1048576,3,0),"-")</f>
        <v>83.298751831054688</v>
      </c>
      <c r="L14" s="82">
        <f>IFERROR(VLOOKUP(L$2&amp;$A14,'Parte I_'!$1:$1048576,3,0),"-")</f>
        <v>86.494903564453125</v>
      </c>
      <c r="M14" s="80"/>
      <c r="N14" s="16"/>
      <c r="O14" s="16"/>
      <c r="P14" s="16"/>
      <c r="Q14" s="16"/>
    </row>
    <row r="15" spans="1:17" s="1" customFormat="1" ht="21.75" customHeight="1">
      <c r="A15" s="8" t="s">
        <v>12857</v>
      </c>
      <c r="B15" s="151"/>
      <c r="C15" s="162" t="s">
        <v>1695</v>
      </c>
      <c r="D15" s="82">
        <f>IFERROR(VLOOKUP(D$2&amp;$A15,'Parte I_'!$1:$1048576,3,0),"-")</f>
        <v>100</v>
      </c>
      <c r="E15" s="82">
        <f>IFERROR(VLOOKUP(E$2&amp;$A15,'Parte I_'!$1:$1048576,3,0),"-")</f>
        <v>100</v>
      </c>
      <c r="F15" s="82">
        <f>IFERROR(VLOOKUP(F$2&amp;$A15,'Parte I_'!$1:$1048576,3,0),"-")</f>
        <v>100</v>
      </c>
      <c r="G15" s="82">
        <f>IFERROR(VLOOKUP(G$2&amp;$A15,'Parte I_'!$1:$1048576,3,0),"-")</f>
        <v>100</v>
      </c>
      <c r="H15" s="82">
        <f>IFERROR(VLOOKUP(H$2&amp;$A15,'Parte I_'!$1:$1048576,3,0),"-")</f>
        <v>100</v>
      </c>
      <c r="I15" s="82">
        <f>IFERROR(VLOOKUP(I$2&amp;$A15,'Parte I_'!$1:$1048576,3,0),"-")</f>
        <v>87.209304809570313</v>
      </c>
      <c r="J15" s="82">
        <f>IFERROR(VLOOKUP(J$2&amp;$A15,'Parte I_'!$1:$1048576,3,0),"-")</f>
        <v>84.237533569335938</v>
      </c>
      <c r="K15" s="82">
        <f>IFERROR(VLOOKUP(K$2&amp;$A15,'Parte I_'!$1:$1048576,3,0),"-")</f>
        <v>78.00830078125</v>
      </c>
      <c r="L15" s="82">
        <f>IFERROR(VLOOKUP(L$2&amp;$A15,'Parte I_'!$1:$1048576,3,0),"-")</f>
        <v>83.550399780273438</v>
      </c>
      <c r="M15" s="80"/>
      <c r="N15" s="16"/>
      <c r="O15" s="16"/>
      <c r="P15" s="16"/>
      <c r="Q15" s="16"/>
    </row>
    <row r="16" spans="1:17" s="1" customFormat="1" ht="21.75" customHeight="1">
      <c r="A16" s="8" t="s">
        <v>12858</v>
      </c>
      <c r="B16" s="151"/>
      <c r="C16" s="162" t="s">
        <v>1696</v>
      </c>
      <c r="D16" s="82">
        <f>IFERROR(VLOOKUP(D$2&amp;$A16,'Parte I_'!$1:$1048576,3,0),"-")</f>
        <v>100</v>
      </c>
      <c r="E16" s="82">
        <f>IFERROR(VLOOKUP(E$2&amp;$A16,'Parte I_'!$1:$1048576,3,0),"-")</f>
        <v>100</v>
      </c>
      <c r="F16" s="82">
        <f>IFERROR(VLOOKUP(F$2&amp;$A16,'Parte I_'!$1:$1048576,3,0),"-")</f>
        <v>100</v>
      </c>
      <c r="G16" s="82">
        <f>IFERROR(VLOOKUP(G$2&amp;$A16,'Parte I_'!$1:$1048576,3,0),"-")</f>
        <v>100</v>
      </c>
      <c r="H16" s="82">
        <f>IFERROR(VLOOKUP(H$2&amp;$A16,'Parte I_'!$1:$1048576,3,0),"-")</f>
        <v>100</v>
      </c>
      <c r="I16" s="82">
        <f>IFERROR(VLOOKUP(I$2&amp;$A16,'Parte I_'!$1:$1048576,3,0),"-")</f>
        <v>86.295684814453125</v>
      </c>
      <c r="J16" s="82">
        <f>IFERROR(VLOOKUP(J$2&amp;$A16,'Parte I_'!$1:$1048576,3,0),"-")</f>
        <v>84.164222717285156</v>
      </c>
      <c r="K16" s="82">
        <f>IFERROR(VLOOKUP(K$2&amp;$A16,'Parte I_'!$1:$1048576,3,0),"-")</f>
        <v>77.697097778320313</v>
      </c>
      <c r="L16" s="82">
        <f>IFERROR(VLOOKUP(L$2&amp;$A16,'Parte I_'!$1:$1048576,3,0),"-")</f>
        <v>83.125709533691406</v>
      </c>
      <c r="M16" s="80"/>
      <c r="N16" s="16"/>
      <c r="O16" s="16"/>
      <c r="P16" s="16"/>
      <c r="Q16" s="16"/>
    </row>
    <row r="17" spans="1:17" s="1" customFormat="1" ht="21.75" customHeight="1">
      <c r="A17" s="8" t="s">
        <v>12859</v>
      </c>
      <c r="B17" s="151"/>
      <c r="C17" s="162" t="s">
        <v>1697</v>
      </c>
      <c r="D17" s="82">
        <f>IFERROR(VLOOKUP(D$2&amp;$A17,'Parte I_'!$1:$1048576,3,0),"-")</f>
        <v>100</v>
      </c>
      <c r="E17" s="82">
        <f>IFERROR(VLOOKUP(E$2&amp;$A17,'Parte I_'!$1:$1048576,3,0),"-")</f>
        <v>100</v>
      </c>
      <c r="F17" s="82">
        <f>IFERROR(VLOOKUP(F$2&amp;$A17,'Parte I_'!$1:$1048576,3,0),"-")</f>
        <v>100</v>
      </c>
      <c r="G17" s="82">
        <f>IFERROR(VLOOKUP(G$2&amp;$A17,'Parte I_'!$1:$1048576,3,0),"-")</f>
        <v>99.380165100097656</v>
      </c>
      <c r="H17" s="82">
        <f>IFERROR(VLOOKUP(H$2&amp;$A17,'Parte I_'!$1:$1048576,3,0),"-")</f>
        <v>99.820571899414063</v>
      </c>
      <c r="I17" s="82">
        <f>IFERROR(VLOOKUP(I$2&amp;$A17,'Parte I_'!$1:$1048576,3,0),"-")</f>
        <v>78.156143188476563</v>
      </c>
      <c r="J17" s="82">
        <f>IFERROR(VLOOKUP(J$2&amp;$A17,'Parte I_'!$1:$1048576,3,0),"-")</f>
        <v>66.862167358398438</v>
      </c>
      <c r="K17" s="82">
        <f>IFERROR(VLOOKUP(K$2&amp;$A17,'Parte I_'!$1:$1048576,3,0),"-")</f>
        <v>57.261409759521484</v>
      </c>
      <c r="L17" s="82">
        <f>IFERROR(VLOOKUP(L$2&amp;$A17,'Parte I_'!$1:$1048576,3,0),"-")</f>
        <v>68.09173583984375</v>
      </c>
      <c r="M17" s="80"/>
      <c r="N17" s="16"/>
      <c r="O17" s="16"/>
      <c r="P17" s="16"/>
      <c r="Q17" s="16"/>
    </row>
    <row r="18" spans="1:17" s="1" customFormat="1" ht="21.75" customHeight="1">
      <c r="A18" s="8" t="s">
        <v>2059</v>
      </c>
      <c r="B18" s="151"/>
      <c r="C18" s="161" t="s">
        <v>1698</v>
      </c>
      <c r="D18" s="126">
        <f>IFERROR(VLOOKUP(D$2&amp;$A18,'Parte I_'!$1:$1048576,3,0),"-")</f>
        <v>100</v>
      </c>
      <c r="E18" s="126">
        <f>IFERROR(VLOOKUP(E$2&amp;$A18,'Parte I_'!$1:$1048576,3,0),"-")</f>
        <v>100</v>
      </c>
      <c r="F18" s="126">
        <f>IFERROR(VLOOKUP(F$2&amp;$A18,'Parte I_'!$1:$1048576,3,0),"-")</f>
        <v>99.021736145019531</v>
      </c>
      <c r="G18" s="126">
        <f>IFERROR(VLOOKUP(G$2&amp;$A18,'Parte I_'!$1:$1048576,3,0),"-")</f>
        <v>99.741737365722656</v>
      </c>
      <c r="H18" s="126">
        <f>IFERROR(VLOOKUP(H$2&amp;$A18,'Parte I_'!$1:$1048576,3,0),"-")</f>
        <v>99.709930419921875</v>
      </c>
      <c r="I18" s="126">
        <f>IFERROR(VLOOKUP(I$2&amp;$A18,'Parte I_'!$1:$1048576,3,0),"-")</f>
        <v>75.978973388671875</v>
      </c>
      <c r="J18" s="126">
        <f>IFERROR(VLOOKUP(J$2&amp;$A18,'Parte I_'!$1:$1048576,3,0),"-")</f>
        <v>73.395408630371094</v>
      </c>
      <c r="K18" s="126">
        <f>IFERROR(VLOOKUP(K$2&amp;$A18,'Parte I_'!$1:$1048576,3,0),"-")</f>
        <v>66.789665222167969</v>
      </c>
      <c r="L18" s="126">
        <f>IFERROR(VLOOKUP(L$2&amp;$A18,'Parte I_'!$1:$1048576,3,0),"-")</f>
        <v>72.473175048828125</v>
      </c>
      <c r="M18" s="80"/>
      <c r="N18" s="16"/>
      <c r="O18" s="16"/>
      <c r="P18" s="16"/>
      <c r="Q18" s="16"/>
    </row>
    <row r="19" spans="1:17" s="1" customFormat="1" ht="21.75" customHeight="1">
      <c r="A19" s="8" t="s">
        <v>12860</v>
      </c>
      <c r="B19" s="151"/>
      <c r="C19" s="162" t="s">
        <v>1699</v>
      </c>
      <c r="D19" s="82">
        <f>IFERROR(VLOOKUP(D$2&amp;$A19,'Parte I_'!$1:$1048576,3,0),"-")</f>
        <v>100</v>
      </c>
      <c r="E19" s="82">
        <f>IFERROR(VLOOKUP(E$2&amp;$A19,'Parte I_'!$1:$1048576,3,0),"-")</f>
        <v>100</v>
      </c>
      <c r="F19" s="82">
        <f>IFERROR(VLOOKUP(F$2&amp;$A19,'Parte I_'!$1:$1048576,3,0),"-")</f>
        <v>100</v>
      </c>
      <c r="G19" s="82">
        <f>IFERROR(VLOOKUP(G$2&amp;$A19,'Parte I_'!$1:$1048576,3,0),"-")</f>
        <v>99.586776733398438</v>
      </c>
      <c r="H19" s="82">
        <f>IFERROR(VLOOKUP(H$2&amp;$A19,'Parte I_'!$1:$1048576,3,0),"-")</f>
        <v>99.880386352539063</v>
      </c>
      <c r="I19" s="82">
        <f>IFERROR(VLOOKUP(I$2&amp;$A19,'Parte I_'!$1:$1048576,3,0),"-")</f>
        <v>77.990036010742188</v>
      </c>
      <c r="J19" s="82">
        <f>IFERROR(VLOOKUP(J$2&amp;$A19,'Parte I_'!$1:$1048576,3,0),"-")</f>
        <v>77.052787780761719</v>
      </c>
      <c r="K19" s="82">
        <f>IFERROR(VLOOKUP(K$2&amp;$A19,'Parte I_'!$1:$1048576,3,0),"-")</f>
        <v>73.029045104980469</v>
      </c>
      <c r="L19" s="82">
        <f>IFERROR(VLOOKUP(L$2&amp;$A19,'Parte I_'!$1:$1048576,3,0),"-")</f>
        <v>76.274063110351563</v>
      </c>
      <c r="M19" s="80"/>
      <c r="N19" s="16"/>
      <c r="O19" s="16"/>
      <c r="P19" s="16"/>
      <c r="Q19" s="16"/>
    </row>
    <row r="20" spans="1:17" s="1" customFormat="1" ht="21.75" customHeight="1">
      <c r="A20" s="8" t="s">
        <v>12861</v>
      </c>
      <c r="B20" s="151"/>
      <c r="C20" s="162" t="s">
        <v>1700</v>
      </c>
      <c r="D20" s="82">
        <f>IFERROR(VLOOKUP(D$2&amp;$A20,'Parte I_'!$1:$1048576,3,0),"-")</f>
        <v>100</v>
      </c>
      <c r="E20" s="82">
        <f>IFERROR(VLOOKUP(E$2&amp;$A20,'Parte I_'!$1:$1048576,3,0),"-")</f>
        <v>100</v>
      </c>
      <c r="F20" s="82">
        <f>IFERROR(VLOOKUP(F$2&amp;$A20,'Parte I_'!$1:$1048576,3,0),"-")</f>
        <v>100</v>
      </c>
      <c r="G20" s="82">
        <f>IFERROR(VLOOKUP(G$2&amp;$A20,'Parte I_'!$1:$1048576,3,0),"-")</f>
        <v>99.586776733398438</v>
      </c>
      <c r="H20" s="82">
        <f>IFERROR(VLOOKUP(H$2&amp;$A20,'Parte I_'!$1:$1048576,3,0),"-")</f>
        <v>99.880386352539063</v>
      </c>
      <c r="I20" s="82">
        <f>IFERROR(VLOOKUP(I$2&amp;$A20,'Parte I_'!$1:$1048576,3,0),"-")</f>
        <v>74.335548400878906</v>
      </c>
      <c r="J20" s="82">
        <f>IFERROR(VLOOKUP(J$2&amp;$A20,'Parte I_'!$1:$1048576,3,0),"-")</f>
        <v>70.894424438476563</v>
      </c>
      <c r="K20" s="82">
        <f>IFERROR(VLOOKUP(K$2&amp;$A20,'Parte I_'!$1:$1048576,3,0),"-")</f>
        <v>65.145225524902344</v>
      </c>
      <c r="L20" s="82">
        <f>IFERROR(VLOOKUP(L$2&amp;$A20,'Parte I_'!$1:$1048576,3,0),"-")</f>
        <v>70.498298645019531</v>
      </c>
      <c r="M20" s="80"/>
      <c r="N20" s="16"/>
      <c r="O20" s="16"/>
      <c r="P20" s="16"/>
      <c r="Q20" s="16"/>
    </row>
    <row r="21" spans="1:17" s="1" customFormat="1" ht="21.75" customHeight="1">
      <c r="A21" s="8" t="s">
        <v>12862</v>
      </c>
      <c r="B21" s="151"/>
      <c r="C21" s="162" t="s">
        <v>1701</v>
      </c>
      <c r="D21" s="82">
        <f>IFERROR(VLOOKUP(D$2&amp;$A21,'Parte I_'!$1:$1048576,3,0),"-")</f>
        <v>100</v>
      </c>
      <c r="E21" s="82">
        <f>IFERROR(VLOOKUP(E$2&amp;$A21,'Parte I_'!$1:$1048576,3,0),"-")</f>
        <v>100</v>
      </c>
      <c r="F21" s="82">
        <f>IFERROR(VLOOKUP(F$2&amp;$A21,'Parte I_'!$1:$1048576,3,0),"-")</f>
        <v>99.728263854980469</v>
      </c>
      <c r="G21" s="82">
        <f>IFERROR(VLOOKUP(G$2&amp;$A21,'Parte I_'!$1:$1048576,3,0),"-")</f>
        <v>100</v>
      </c>
      <c r="H21" s="82">
        <f>IFERROR(VLOOKUP(H$2&amp;$A21,'Parte I_'!$1:$1048576,3,0),"-")</f>
        <v>99.940193176269531</v>
      </c>
      <c r="I21" s="82">
        <f>IFERROR(VLOOKUP(I$2&amp;$A21,'Parte I_'!$1:$1048576,3,0),"-")</f>
        <v>88.704315185546875</v>
      </c>
      <c r="J21" s="82">
        <f>IFERROR(VLOOKUP(J$2&amp;$A21,'Parte I_'!$1:$1048576,3,0),"-")</f>
        <v>87.829910278320313</v>
      </c>
      <c r="K21" s="82">
        <f>IFERROR(VLOOKUP(K$2&amp;$A21,'Parte I_'!$1:$1048576,3,0),"-")</f>
        <v>85.165977478027344</v>
      </c>
      <c r="L21" s="82">
        <f>IFERROR(VLOOKUP(L$2&amp;$A21,'Parte I_'!$1:$1048576,3,0),"-")</f>
        <v>87.400909423828125</v>
      </c>
      <c r="M21" s="80"/>
      <c r="N21" s="16"/>
      <c r="O21" s="16"/>
      <c r="P21" s="16"/>
      <c r="Q21" s="16"/>
    </row>
    <row r="22" spans="1:17" s="1" customFormat="1" ht="21.75" customHeight="1">
      <c r="A22" s="8" t="s">
        <v>12863</v>
      </c>
      <c r="B22" s="151"/>
      <c r="C22" s="162" t="s">
        <v>1702</v>
      </c>
      <c r="D22" s="82">
        <f>IFERROR(VLOOKUP(D$2&amp;$A22,'Parte I_'!$1:$1048576,3,0),"-")</f>
        <v>100</v>
      </c>
      <c r="E22" s="82">
        <f>IFERROR(VLOOKUP(E$2&amp;$A22,'Parte I_'!$1:$1048576,3,0),"-")</f>
        <v>100</v>
      </c>
      <c r="F22" s="82">
        <f>IFERROR(VLOOKUP(F$2&amp;$A22,'Parte I_'!$1:$1048576,3,0),"-")</f>
        <v>100</v>
      </c>
      <c r="G22" s="82">
        <f>IFERROR(VLOOKUP(G$2&amp;$A22,'Parte I_'!$1:$1048576,3,0),"-")</f>
        <v>99.793388366699219</v>
      </c>
      <c r="H22" s="82">
        <f>IFERROR(VLOOKUP(H$2&amp;$A22,'Parte I_'!$1:$1048576,3,0),"-")</f>
        <v>99.940193176269531</v>
      </c>
      <c r="I22" s="82">
        <f>IFERROR(VLOOKUP(I$2&amp;$A22,'Parte I_'!$1:$1048576,3,0),"-")</f>
        <v>78.239204406738281</v>
      </c>
      <c r="J22" s="82">
        <f>IFERROR(VLOOKUP(J$2&amp;$A22,'Parte I_'!$1:$1048576,3,0),"-")</f>
        <v>76.906158447265625</v>
      </c>
      <c r="K22" s="82">
        <f>IFERROR(VLOOKUP(K$2&amp;$A22,'Parte I_'!$1:$1048576,3,0),"-")</f>
        <v>72.406639099121094</v>
      </c>
      <c r="L22" s="82">
        <f>IFERROR(VLOOKUP(L$2&amp;$A22,'Parte I_'!$1:$1048576,3,0),"-")</f>
        <v>76.132499694824219</v>
      </c>
      <c r="M22" s="80"/>
      <c r="N22" s="16"/>
      <c r="O22" s="16"/>
      <c r="P22" s="16"/>
      <c r="Q22" s="16"/>
    </row>
    <row r="23" spans="1:17" s="1" customFormat="1" ht="21.75" customHeight="1">
      <c r="A23" s="8" t="s">
        <v>12864</v>
      </c>
      <c r="B23" s="151"/>
      <c r="C23" s="162" t="s">
        <v>1703</v>
      </c>
      <c r="D23" s="82">
        <f>IFERROR(VLOOKUP(D$2&amp;$A23,'Parte I_'!$1:$1048576,3,0),"-")</f>
        <v>100</v>
      </c>
      <c r="E23" s="82">
        <f>IFERROR(VLOOKUP(E$2&amp;$A23,'Parte I_'!$1:$1048576,3,0),"-")</f>
        <v>100</v>
      </c>
      <c r="F23" s="82">
        <f>IFERROR(VLOOKUP(F$2&amp;$A23,'Parte I_'!$1:$1048576,3,0),"-")</f>
        <v>100</v>
      </c>
      <c r="G23" s="82">
        <f>IFERROR(VLOOKUP(G$2&amp;$A23,'Parte I_'!$1:$1048576,3,0),"-")</f>
        <v>99.793388366699219</v>
      </c>
      <c r="H23" s="82">
        <f>IFERROR(VLOOKUP(H$2&amp;$A23,'Parte I_'!$1:$1048576,3,0),"-")</f>
        <v>99.940193176269531</v>
      </c>
      <c r="I23" s="82">
        <f>IFERROR(VLOOKUP(I$2&amp;$A23,'Parte I_'!$1:$1048576,3,0),"-")</f>
        <v>72.840530395507813</v>
      </c>
      <c r="J23" s="82">
        <f>IFERROR(VLOOKUP(J$2&amp;$A23,'Parte I_'!$1:$1048576,3,0),"-")</f>
        <v>69.281524658203125</v>
      </c>
      <c r="K23" s="82">
        <f>IFERROR(VLOOKUP(K$2&amp;$A23,'Parte I_'!$1:$1048576,3,0),"-")</f>
        <v>62.655601501464844</v>
      </c>
      <c r="L23" s="82">
        <f>IFERROR(VLOOKUP(L$2&amp;$A23,'Parte I_'!$1:$1048576,3,0),"-")</f>
        <v>68.686294555664063</v>
      </c>
      <c r="M23" s="80"/>
      <c r="N23" s="16"/>
      <c r="O23" s="16"/>
      <c r="P23" s="16"/>
      <c r="Q23" s="16"/>
    </row>
    <row r="24" spans="1:17" s="1" customFormat="1" ht="21.75" customHeight="1">
      <c r="A24" s="8" t="s">
        <v>12865</v>
      </c>
      <c r="B24" s="151"/>
      <c r="C24" s="162" t="s">
        <v>1704</v>
      </c>
      <c r="D24" s="82">
        <f>IFERROR(VLOOKUP(D$2&amp;$A24,'Parte I_'!$1:$1048576,3,0),"-")</f>
        <v>100</v>
      </c>
      <c r="E24" s="82">
        <f>IFERROR(VLOOKUP(E$2&amp;$A24,'Parte I_'!$1:$1048576,3,0),"-")</f>
        <v>100</v>
      </c>
      <c r="F24" s="82">
        <f>IFERROR(VLOOKUP(F$2&amp;$A24,'Parte I_'!$1:$1048576,3,0),"-")</f>
        <v>100</v>
      </c>
      <c r="G24" s="82">
        <f>IFERROR(VLOOKUP(G$2&amp;$A24,'Parte I_'!$1:$1048576,3,0),"-")</f>
        <v>99.793388366699219</v>
      </c>
      <c r="H24" s="82">
        <f>IFERROR(VLOOKUP(H$2&amp;$A24,'Parte I_'!$1:$1048576,3,0),"-")</f>
        <v>99.940193176269531</v>
      </c>
      <c r="I24" s="82">
        <f>IFERROR(VLOOKUP(I$2&amp;$A24,'Parte I_'!$1:$1048576,3,0),"-")</f>
        <v>71.013290405273438</v>
      </c>
      <c r="J24" s="82">
        <f>IFERROR(VLOOKUP(J$2&amp;$A24,'Parte I_'!$1:$1048576,3,0),"-")</f>
        <v>68.181816101074219</v>
      </c>
      <c r="K24" s="82">
        <f>IFERROR(VLOOKUP(K$2&amp;$A24,'Parte I_'!$1:$1048576,3,0),"-")</f>
        <v>60.684646606445313</v>
      </c>
      <c r="L24" s="82">
        <f>IFERROR(VLOOKUP(L$2&amp;$A24,'Parte I_'!$1:$1048576,3,0),"-")</f>
        <v>67.100791931152344</v>
      </c>
      <c r="M24" s="80"/>
      <c r="N24" s="16"/>
      <c r="O24" s="16"/>
      <c r="P24" s="16"/>
      <c r="Q24" s="16"/>
    </row>
    <row r="25" spans="1:17" s="1" customFormat="1" ht="21.75" customHeight="1">
      <c r="A25" s="8" t="s">
        <v>12866</v>
      </c>
      <c r="B25" s="151"/>
      <c r="C25" s="162" t="s">
        <v>1705</v>
      </c>
      <c r="D25" s="82">
        <f>IFERROR(VLOOKUP(D$2&amp;$A25,'Parte I_'!$1:$1048576,3,0),"-")</f>
        <v>100</v>
      </c>
      <c r="E25" s="82">
        <f>IFERROR(VLOOKUP(E$2&amp;$A25,'Parte I_'!$1:$1048576,3,0),"-")</f>
        <v>100</v>
      </c>
      <c r="F25" s="82">
        <f>IFERROR(VLOOKUP(F$2&amp;$A25,'Parte I_'!$1:$1048576,3,0),"-")</f>
        <v>100</v>
      </c>
      <c r="G25" s="82">
        <f>IFERROR(VLOOKUP(G$2&amp;$A25,'Parte I_'!$1:$1048576,3,0),"-")</f>
        <v>99.586776733398438</v>
      </c>
      <c r="H25" s="82">
        <f>IFERROR(VLOOKUP(H$2&amp;$A25,'Parte I_'!$1:$1048576,3,0),"-")</f>
        <v>99.880386352539063</v>
      </c>
      <c r="I25" s="82">
        <f>IFERROR(VLOOKUP(I$2&amp;$A25,'Parte I_'!$1:$1048576,3,0),"-")</f>
        <v>68.687705993652344</v>
      </c>
      <c r="J25" s="82">
        <f>IFERROR(VLOOKUP(J$2&amp;$A25,'Parte I_'!$1:$1048576,3,0),"-")</f>
        <v>64.369499206542969</v>
      </c>
      <c r="K25" s="82">
        <f>IFERROR(VLOOKUP(K$2&amp;$A25,'Parte I_'!$1:$1048576,3,0),"-")</f>
        <v>51.867218017578125</v>
      </c>
      <c r="L25" s="82">
        <f>IFERROR(VLOOKUP(L$2&amp;$A25,'Parte I_'!$1:$1048576,3,0),"-")</f>
        <v>62.429218292236328</v>
      </c>
      <c r="M25" s="80"/>
      <c r="N25" s="16"/>
      <c r="O25" s="16"/>
      <c r="P25" s="16"/>
      <c r="Q25" s="16"/>
    </row>
    <row r="26" spans="1:17" s="1" customFormat="1" ht="21.75" customHeight="1">
      <c r="A26" s="8" t="s">
        <v>12867</v>
      </c>
      <c r="B26" s="151"/>
      <c r="C26" s="162" t="s">
        <v>1706</v>
      </c>
      <c r="D26" s="82">
        <f>IFERROR(VLOOKUP(D$2&amp;$A26,'Parte I_'!$1:$1048576,3,0),"-")</f>
        <v>100</v>
      </c>
      <c r="E26" s="82">
        <f>IFERROR(VLOOKUP(E$2&amp;$A26,'Parte I_'!$1:$1048576,3,0),"-")</f>
        <v>100</v>
      </c>
      <c r="F26" s="82">
        <f>IFERROR(VLOOKUP(F$2&amp;$A26,'Parte I_'!$1:$1048576,3,0),"-")</f>
        <v>100</v>
      </c>
      <c r="G26" s="82">
        <f>IFERROR(VLOOKUP(G$2&amp;$A26,'Parte I_'!$1:$1048576,3,0),"-")</f>
        <v>99.793388366699219</v>
      </c>
      <c r="H26" s="82">
        <f>IFERROR(VLOOKUP(H$2&amp;$A26,'Parte I_'!$1:$1048576,3,0),"-")</f>
        <v>99.940193176269531</v>
      </c>
      <c r="I26" s="82">
        <f>IFERROR(VLOOKUP(I$2&amp;$A26,'Parte I_'!$1:$1048576,3,0),"-")</f>
        <v>78.073089599609375</v>
      </c>
      <c r="J26" s="82">
        <f>IFERROR(VLOOKUP(J$2&amp;$A26,'Parte I_'!$1:$1048576,3,0),"-")</f>
        <v>73.020530700683594</v>
      </c>
      <c r="K26" s="82">
        <f>IFERROR(VLOOKUP(K$2&amp;$A26,'Parte I_'!$1:$1048576,3,0),"-")</f>
        <v>64.107887268066406</v>
      </c>
      <c r="L26" s="82">
        <f>IFERROR(VLOOKUP(L$2&amp;$A26,'Parte I_'!$1:$1048576,3,0),"-")</f>
        <v>72.310302734375</v>
      </c>
      <c r="M26" s="80"/>
      <c r="N26" s="16"/>
      <c r="O26" s="16"/>
      <c r="P26" s="16"/>
      <c r="Q26" s="16"/>
    </row>
    <row r="27" spans="1:17" s="1" customFormat="1" ht="21.75" customHeight="1">
      <c r="A27" s="8" t="s">
        <v>2060</v>
      </c>
      <c r="B27" s="151"/>
      <c r="C27" s="161" t="s">
        <v>1707</v>
      </c>
      <c r="D27" s="126">
        <f>IFERROR(VLOOKUP(D$2&amp;$A27,'Parte I_'!$1:$1048576,3,0),"-")</f>
        <v>99.134613037109375</v>
      </c>
      <c r="E27" s="126">
        <f>IFERROR(VLOOKUP(E$2&amp;$A27,'Parte I_'!$1:$1048576,3,0),"-")</f>
        <v>100</v>
      </c>
      <c r="F27" s="126">
        <f>IFERROR(VLOOKUP(F$2&amp;$A27,'Parte I_'!$1:$1048576,3,0),"-")</f>
        <v>100</v>
      </c>
      <c r="G27" s="126">
        <f>IFERROR(VLOOKUP(G$2&amp;$A27,'Parte I_'!$1:$1048576,3,0),"-")</f>
        <v>99.922477722167969</v>
      </c>
      <c r="H27" s="126">
        <f>IFERROR(VLOOKUP(H$2&amp;$A27,'Parte I_'!$1:$1048576,3,0),"-")</f>
        <v>99.762245178222656</v>
      </c>
      <c r="I27" s="126">
        <f>IFERROR(VLOOKUP(I$2&amp;$A27,'Parte I_'!$1:$1048576,3,0),"-")</f>
        <v>86.9478759765625</v>
      </c>
      <c r="J27" s="126">
        <f>IFERROR(VLOOKUP(J$2&amp;$A27,'Parte I_'!$1:$1048576,3,0),"-")</f>
        <v>84.811904907226563</v>
      </c>
      <c r="K27" s="126">
        <f>IFERROR(VLOOKUP(K$2&amp;$A27,'Parte I_'!$1:$1048576,3,0),"-")</f>
        <v>79.132865905761719</v>
      </c>
      <c r="L27" s="126">
        <f>IFERROR(VLOOKUP(L$2&amp;$A27,'Parte I_'!$1:$1048576,3,0),"-")</f>
        <v>83.990020751953125</v>
      </c>
      <c r="M27" s="80"/>
      <c r="N27" s="16"/>
      <c r="O27" s="16"/>
      <c r="P27" s="16"/>
      <c r="Q27" s="16"/>
    </row>
    <row r="28" spans="1:17" s="1" customFormat="1" ht="21.75" customHeight="1">
      <c r="A28" s="8" t="s">
        <v>12868</v>
      </c>
      <c r="B28" s="151"/>
      <c r="C28" s="162" t="s">
        <v>1708</v>
      </c>
      <c r="D28" s="82">
        <f>IFERROR(VLOOKUP(D$2&amp;$A28,'Parte I_'!$1:$1048576,3,0),"-")</f>
        <v>100</v>
      </c>
      <c r="E28" s="82">
        <f>IFERROR(VLOOKUP(E$2&amp;$A28,'Parte I_'!$1:$1048576,3,0),"-")</f>
        <v>100</v>
      </c>
      <c r="F28" s="82">
        <f>IFERROR(VLOOKUP(F$2&amp;$A28,'Parte I_'!$1:$1048576,3,0),"-")</f>
        <v>100</v>
      </c>
      <c r="G28" s="82">
        <f>IFERROR(VLOOKUP(G$2&amp;$A28,'Parte I_'!$1:$1048576,3,0),"-")</f>
        <v>99.793388366699219</v>
      </c>
      <c r="H28" s="82">
        <f>IFERROR(VLOOKUP(H$2&amp;$A28,'Parte I_'!$1:$1048576,3,0),"-")</f>
        <v>99.940193176269531</v>
      </c>
      <c r="I28" s="82">
        <f>IFERROR(VLOOKUP(I$2&amp;$A28,'Parte I_'!$1:$1048576,3,0),"-")</f>
        <v>79.817276000976563</v>
      </c>
      <c r="J28" s="82">
        <f>IFERROR(VLOOKUP(J$2&amp;$A28,'Parte I_'!$1:$1048576,3,0),"-")</f>
        <v>77.346038818359375</v>
      </c>
      <c r="K28" s="82">
        <f>IFERROR(VLOOKUP(K$2&amp;$A28,'Parte I_'!$1:$1048576,3,0),"-")</f>
        <v>71.058090209960938</v>
      </c>
      <c r="L28" s="82">
        <f>IFERROR(VLOOKUP(L$2&amp;$A28,'Parte I_'!$1:$1048576,3,0),"-")</f>
        <v>76.472251892089844</v>
      </c>
      <c r="M28" s="80"/>
      <c r="N28" s="16"/>
      <c r="O28" s="16"/>
      <c r="P28" s="16"/>
      <c r="Q28" s="16"/>
    </row>
    <row r="29" spans="1:17" s="1" customFormat="1" ht="21.75" customHeight="1">
      <c r="A29" s="8" t="s">
        <v>12869</v>
      </c>
      <c r="B29" s="151"/>
      <c r="C29" s="162" t="s">
        <v>1709</v>
      </c>
      <c r="D29" s="82">
        <f>IFERROR(VLOOKUP(D$2&amp;$A29,'Parte I_'!$1:$1048576,3,0),"-")</f>
        <v>100</v>
      </c>
      <c r="E29" s="82">
        <f>IFERROR(VLOOKUP(E$2&amp;$A29,'Parte I_'!$1:$1048576,3,0),"-")</f>
        <v>100</v>
      </c>
      <c r="F29" s="82">
        <f>IFERROR(VLOOKUP(F$2&amp;$A29,'Parte I_'!$1:$1048576,3,0),"-")</f>
        <v>100</v>
      </c>
      <c r="G29" s="82">
        <f>IFERROR(VLOOKUP(G$2&amp;$A29,'Parte I_'!$1:$1048576,3,0),"-")</f>
        <v>99.793388366699219</v>
      </c>
      <c r="H29" s="82">
        <f>IFERROR(VLOOKUP(H$2&amp;$A29,'Parte I_'!$1:$1048576,3,0),"-")</f>
        <v>99.940193176269531</v>
      </c>
      <c r="I29" s="82">
        <f>IFERROR(VLOOKUP(I$2&amp;$A29,'Parte I_'!$1:$1048576,3,0),"-")</f>
        <v>84.053153991699219</v>
      </c>
      <c r="J29" s="82">
        <f>IFERROR(VLOOKUP(J$2&amp;$A29,'Parte I_'!$1:$1048576,3,0),"-")</f>
        <v>82.258064270019531</v>
      </c>
      <c r="K29" s="82">
        <f>IFERROR(VLOOKUP(K$2&amp;$A29,'Parte I_'!$1:$1048576,3,0),"-")</f>
        <v>76.348548889160156</v>
      </c>
      <c r="L29" s="82">
        <f>IFERROR(VLOOKUP(L$2&amp;$A29,'Parte I_'!$1:$1048576,3,0),"-")</f>
        <v>81.257080078125</v>
      </c>
      <c r="M29" s="80"/>
      <c r="N29" s="16"/>
      <c r="O29" s="16"/>
      <c r="P29" s="16"/>
      <c r="Q29" s="16"/>
    </row>
    <row r="30" spans="1:17" s="1" customFormat="1" ht="21.75" customHeight="1">
      <c r="A30" s="8" t="s">
        <v>12870</v>
      </c>
      <c r="B30" s="151"/>
      <c r="C30" s="162" t="s">
        <v>1710</v>
      </c>
      <c r="D30" s="82">
        <f>IFERROR(VLOOKUP(D$2&amp;$A30,'Parte I_'!$1:$1048576,3,0),"-")</f>
        <v>100</v>
      </c>
      <c r="E30" s="82">
        <f>IFERROR(VLOOKUP(E$2&amp;$A30,'Parte I_'!$1:$1048576,3,0),"-")</f>
        <v>100</v>
      </c>
      <c r="F30" s="82">
        <f>IFERROR(VLOOKUP(F$2&amp;$A30,'Parte I_'!$1:$1048576,3,0),"-")</f>
        <v>100</v>
      </c>
      <c r="G30" s="82">
        <f>IFERROR(VLOOKUP(G$2&amp;$A30,'Parte I_'!$1:$1048576,3,0),"-")</f>
        <v>100</v>
      </c>
      <c r="H30" s="82">
        <f>IFERROR(VLOOKUP(H$2&amp;$A30,'Parte I_'!$1:$1048576,3,0),"-")</f>
        <v>100</v>
      </c>
      <c r="I30" s="82">
        <f>IFERROR(VLOOKUP(I$2&amp;$A30,'Parte I_'!$1:$1048576,3,0),"-")</f>
        <v>85.714286804199219</v>
      </c>
      <c r="J30" s="82">
        <f>IFERROR(VLOOKUP(J$2&amp;$A30,'Parte I_'!$1:$1048576,3,0),"-")</f>
        <v>82.111434936523438</v>
      </c>
      <c r="K30" s="82">
        <f>IFERROR(VLOOKUP(K$2&amp;$A30,'Parte I_'!$1:$1048576,3,0),"-")</f>
        <v>74.585060119628906</v>
      </c>
      <c r="L30" s="82">
        <f>IFERROR(VLOOKUP(L$2&amp;$A30,'Parte I_'!$1:$1048576,3,0),"-")</f>
        <v>81.285392761230469</v>
      </c>
      <c r="M30" s="80"/>
      <c r="N30" s="16"/>
      <c r="O30" s="16"/>
      <c r="P30" s="16"/>
      <c r="Q30" s="16"/>
    </row>
    <row r="31" spans="1:17" s="1" customFormat="1" ht="21.75" customHeight="1">
      <c r="A31" s="8" t="s">
        <v>12871</v>
      </c>
      <c r="B31" s="151"/>
      <c r="C31" s="162" t="s">
        <v>1711</v>
      </c>
      <c r="D31" s="82">
        <f>IFERROR(VLOOKUP(D$2&amp;$A31,'Parte I_'!$1:$1048576,3,0),"-")</f>
        <v>100</v>
      </c>
      <c r="E31" s="82">
        <f>IFERROR(VLOOKUP(E$2&amp;$A31,'Parte I_'!$1:$1048576,3,0),"-")</f>
        <v>100</v>
      </c>
      <c r="F31" s="82">
        <f>IFERROR(VLOOKUP(F$2&amp;$A31,'Parte I_'!$1:$1048576,3,0),"-")</f>
        <v>100</v>
      </c>
      <c r="G31" s="82">
        <f>IFERROR(VLOOKUP(G$2&amp;$A31,'Parte I_'!$1:$1048576,3,0),"-")</f>
        <v>100</v>
      </c>
      <c r="H31" s="82">
        <f>IFERROR(VLOOKUP(H$2&amp;$A31,'Parte I_'!$1:$1048576,3,0),"-")</f>
        <v>100</v>
      </c>
      <c r="I31" s="82">
        <f>IFERROR(VLOOKUP(I$2&amp;$A31,'Parte I_'!$1:$1048576,3,0),"-")</f>
        <v>88.372093200683594</v>
      </c>
      <c r="J31" s="82">
        <f>IFERROR(VLOOKUP(J$2&amp;$A31,'Parte I_'!$1:$1048576,3,0),"-")</f>
        <v>85.483871459960938</v>
      </c>
      <c r="K31" s="82">
        <f>IFERROR(VLOOKUP(K$2&amp;$A31,'Parte I_'!$1:$1048576,3,0),"-")</f>
        <v>78.215766906738281</v>
      </c>
      <c r="L31" s="82">
        <f>IFERROR(VLOOKUP(L$2&amp;$A31,'Parte I_'!$1:$1048576,3,0),"-")</f>
        <v>84.484710693359375</v>
      </c>
      <c r="M31" s="80"/>
      <c r="N31" s="16"/>
      <c r="O31" s="16"/>
      <c r="P31" s="16"/>
      <c r="Q31" s="16"/>
    </row>
    <row r="32" spans="1:17" s="1" customFormat="1" ht="21.75" customHeight="1">
      <c r="A32" s="8" t="s">
        <v>12872</v>
      </c>
      <c r="B32" s="151"/>
      <c r="C32" s="162" t="s">
        <v>1712</v>
      </c>
      <c r="D32" s="82">
        <f>IFERROR(VLOOKUP(D$2&amp;$A32,'Parte I_'!$1:$1048576,3,0),"-")</f>
        <v>100</v>
      </c>
      <c r="E32" s="82">
        <f>IFERROR(VLOOKUP(E$2&amp;$A32,'Parte I_'!$1:$1048576,3,0),"-")</f>
        <v>100</v>
      </c>
      <c r="F32" s="82">
        <f>IFERROR(VLOOKUP(F$2&amp;$A32,'Parte I_'!$1:$1048576,3,0),"-")</f>
        <v>100</v>
      </c>
      <c r="G32" s="82">
        <f>IFERROR(VLOOKUP(G$2&amp;$A32,'Parte I_'!$1:$1048576,3,0),"-")</f>
        <v>99.793388366699219</v>
      </c>
      <c r="H32" s="82">
        <f>IFERROR(VLOOKUP(H$2&amp;$A32,'Parte I_'!$1:$1048576,3,0),"-")</f>
        <v>99.940193176269531</v>
      </c>
      <c r="I32" s="82">
        <f>IFERROR(VLOOKUP(I$2&amp;$A32,'Parte I_'!$1:$1048576,3,0),"-")</f>
        <v>79.318939208984375</v>
      </c>
      <c r="J32" s="82">
        <f>IFERROR(VLOOKUP(J$2&amp;$A32,'Parte I_'!$1:$1048576,3,0),"-")</f>
        <v>77.346038818359375</v>
      </c>
      <c r="K32" s="82">
        <f>IFERROR(VLOOKUP(K$2&amp;$A32,'Parte I_'!$1:$1048576,3,0),"-")</f>
        <v>72.095436096191406</v>
      </c>
      <c r="L32" s="82">
        <f>IFERROR(VLOOKUP(L$2&amp;$A32,'Parte I_'!$1:$1048576,3,0),"-")</f>
        <v>76.585502624511719</v>
      </c>
      <c r="M32" s="80"/>
      <c r="N32" s="16"/>
      <c r="O32" s="16"/>
      <c r="P32" s="16"/>
      <c r="Q32" s="16"/>
    </row>
    <row r="33" spans="1:17" s="1" customFormat="1" ht="21.75" customHeight="1">
      <c r="A33" s="8" t="s">
        <v>12873</v>
      </c>
      <c r="B33" s="151"/>
      <c r="C33" s="162" t="s">
        <v>1713</v>
      </c>
      <c r="D33" s="82">
        <f>IFERROR(VLOOKUP(D$2&amp;$A33,'Parte I_'!$1:$1048576,3,0),"-")</f>
        <v>100</v>
      </c>
      <c r="E33" s="82">
        <f>IFERROR(VLOOKUP(E$2&amp;$A33,'Parte I_'!$1:$1048576,3,0),"-")</f>
        <v>100</v>
      </c>
      <c r="F33" s="82">
        <f>IFERROR(VLOOKUP(F$2&amp;$A33,'Parte I_'!$1:$1048576,3,0),"-")</f>
        <v>100</v>
      </c>
      <c r="G33" s="82">
        <f>IFERROR(VLOOKUP(G$2&amp;$A33,'Parte I_'!$1:$1048576,3,0),"-")</f>
        <v>100</v>
      </c>
      <c r="H33" s="82">
        <f>IFERROR(VLOOKUP(H$2&amp;$A33,'Parte I_'!$1:$1048576,3,0),"-")</f>
        <v>100</v>
      </c>
      <c r="I33" s="82">
        <f>IFERROR(VLOOKUP(I$2&amp;$A33,'Parte I_'!$1:$1048576,3,0),"-")</f>
        <v>90.780731201171875</v>
      </c>
      <c r="J33" s="82">
        <f>IFERROR(VLOOKUP(J$2&amp;$A33,'Parte I_'!$1:$1048576,3,0),"-")</f>
        <v>89.956008911132813</v>
      </c>
      <c r="K33" s="82">
        <f>IFERROR(VLOOKUP(K$2&amp;$A33,'Parte I_'!$1:$1048576,3,0),"-")</f>
        <v>85.269706726074219</v>
      </c>
      <c r="L33" s="82">
        <f>IFERROR(VLOOKUP(L$2&amp;$A33,'Parte I_'!$1:$1048576,3,0),"-")</f>
        <v>88.958099365234375</v>
      </c>
      <c r="M33" s="80"/>
      <c r="N33" s="16"/>
      <c r="O33" s="16"/>
      <c r="P33" s="16"/>
      <c r="Q33" s="16"/>
    </row>
    <row r="34" spans="1:17" s="1" customFormat="1" ht="21.75" customHeight="1">
      <c r="A34" s="8" t="s">
        <v>12874</v>
      </c>
      <c r="B34" s="151"/>
      <c r="C34" s="162" t="s">
        <v>1714</v>
      </c>
      <c r="D34" s="82">
        <f>IFERROR(VLOOKUP(D$2&amp;$A34,'Parte I_'!$1:$1048576,3,0),"-")</f>
        <v>100</v>
      </c>
      <c r="E34" s="82">
        <f>IFERROR(VLOOKUP(E$2&amp;$A34,'Parte I_'!$1:$1048576,3,0),"-")</f>
        <v>100</v>
      </c>
      <c r="F34" s="82">
        <f>IFERROR(VLOOKUP(F$2&amp;$A34,'Parte I_'!$1:$1048576,3,0),"-")</f>
        <v>100</v>
      </c>
      <c r="G34" s="82">
        <f>IFERROR(VLOOKUP(G$2&amp;$A34,'Parte I_'!$1:$1048576,3,0),"-")</f>
        <v>100</v>
      </c>
      <c r="H34" s="82">
        <f>IFERROR(VLOOKUP(H$2&amp;$A34,'Parte I_'!$1:$1048576,3,0),"-")</f>
        <v>100</v>
      </c>
      <c r="I34" s="82">
        <f>IFERROR(VLOOKUP(I$2&amp;$A34,'Parte I_'!$1:$1048576,3,0),"-")</f>
        <v>92.358802795410156</v>
      </c>
      <c r="J34" s="82">
        <f>IFERROR(VLOOKUP(J$2&amp;$A34,'Parte I_'!$1:$1048576,3,0),"-")</f>
        <v>91.93548583984375</v>
      </c>
      <c r="K34" s="82">
        <f>IFERROR(VLOOKUP(K$2&amp;$A34,'Parte I_'!$1:$1048576,3,0),"-")</f>
        <v>88.278007507324219</v>
      </c>
      <c r="L34" s="82">
        <f>IFERROR(VLOOKUP(L$2&amp;$A34,'Parte I_'!$1:$1048576,3,0),"-")</f>
        <v>91.08154296875</v>
      </c>
      <c r="M34" s="80"/>
      <c r="N34" s="16"/>
      <c r="O34" s="16"/>
      <c r="P34" s="16"/>
      <c r="Q34" s="16"/>
    </row>
    <row r="35" spans="1:17" s="1" customFormat="1" ht="21.75" customHeight="1">
      <c r="A35" s="8" t="s">
        <v>12875</v>
      </c>
      <c r="B35" s="151"/>
      <c r="C35" s="162" t="s">
        <v>1715</v>
      </c>
      <c r="D35" s="82">
        <f>IFERROR(VLOOKUP(D$2&amp;$A35,'Parte I_'!$1:$1048576,3,0),"-")</f>
        <v>100</v>
      </c>
      <c r="E35" s="82">
        <f>IFERROR(VLOOKUP(E$2&amp;$A35,'Parte I_'!$1:$1048576,3,0),"-")</f>
        <v>100</v>
      </c>
      <c r="F35" s="82">
        <f>IFERROR(VLOOKUP(F$2&amp;$A35,'Parte I_'!$1:$1048576,3,0),"-")</f>
        <v>100</v>
      </c>
      <c r="G35" s="82">
        <f>IFERROR(VLOOKUP(G$2&amp;$A35,'Parte I_'!$1:$1048576,3,0),"-")</f>
        <v>100</v>
      </c>
      <c r="H35" s="82">
        <f>IFERROR(VLOOKUP(H$2&amp;$A35,'Parte I_'!$1:$1048576,3,0),"-")</f>
        <v>100</v>
      </c>
      <c r="I35" s="82">
        <f>IFERROR(VLOOKUP(I$2&amp;$A35,'Parte I_'!$1:$1048576,3,0),"-")</f>
        <v>94.767440795898438</v>
      </c>
      <c r="J35" s="82">
        <f>IFERROR(VLOOKUP(J$2&amp;$A35,'Parte I_'!$1:$1048576,3,0),"-")</f>
        <v>92.741935729980469</v>
      </c>
      <c r="K35" s="82">
        <f>IFERROR(VLOOKUP(K$2&amp;$A35,'Parte I_'!$1:$1048576,3,0),"-")</f>
        <v>87.966804504394531</v>
      </c>
      <c r="L35" s="82">
        <f>IFERROR(VLOOKUP(L$2&amp;$A35,'Parte I_'!$1:$1048576,3,0),"-")</f>
        <v>92.129104614257813</v>
      </c>
      <c r="M35" s="80"/>
      <c r="N35" s="16"/>
      <c r="O35" s="16"/>
      <c r="P35" s="16"/>
      <c r="Q35" s="16"/>
    </row>
    <row r="36" spans="1:17" s="1" customFormat="1" ht="21.75" customHeight="1">
      <c r="A36" s="8" t="s">
        <v>2061</v>
      </c>
      <c r="B36" s="151"/>
      <c r="C36" s="161" t="s">
        <v>1716</v>
      </c>
      <c r="D36" s="126">
        <f>IFERROR(VLOOKUP(D$2&amp;$A36,'Parte I_'!$1:$1048576,3,0),"-")</f>
        <v>100</v>
      </c>
      <c r="E36" s="126">
        <f>IFERROR(VLOOKUP(E$2&amp;$A36,'Parte I_'!$1:$1048576,3,0),"-")</f>
        <v>99.950492858886719</v>
      </c>
      <c r="F36" s="126">
        <f>IFERROR(VLOOKUP(F$2&amp;$A36,'Parte I_'!$1:$1048576,3,0),"-")</f>
        <v>100</v>
      </c>
      <c r="G36" s="126">
        <f>IFERROR(VLOOKUP(G$2&amp;$A36,'Parte I_'!$1:$1048576,3,0),"-")</f>
        <v>99.628097534179688</v>
      </c>
      <c r="H36" s="126">
        <f>IFERROR(VLOOKUP(H$2&amp;$A36,'Parte I_'!$1:$1048576,3,0),"-")</f>
        <v>99.880386352539063</v>
      </c>
      <c r="I36" s="126">
        <f>IFERROR(VLOOKUP(I$2&amp;$A36,'Parte I_'!$1:$1048576,3,0),"-")</f>
        <v>73.513290405273438</v>
      </c>
      <c r="J36" s="126">
        <f>IFERROR(VLOOKUP(J$2&amp;$A36,'Parte I_'!$1:$1048576,3,0),"-")</f>
        <v>68.585044860839844</v>
      </c>
      <c r="K36" s="126">
        <f>IFERROR(VLOOKUP(K$2&amp;$A36,'Parte I_'!$1:$1048576,3,0),"-")</f>
        <v>58.605808258056641</v>
      </c>
      <c r="L36" s="126">
        <f>IFERROR(VLOOKUP(L$2&amp;$A36,'Parte I_'!$1:$1048576,3,0),"-")</f>
        <v>67.541336059570313</v>
      </c>
      <c r="M36" s="80"/>
      <c r="N36" s="16"/>
      <c r="O36" s="16"/>
      <c r="P36" s="16"/>
      <c r="Q36" s="16"/>
    </row>
    <row r="37" spans="1:17" s="1" customFormat="1" ht="21.75" customHeight="1">
      <c r="A37" s="8" t="s">
        <v>12876</v>
      </c>
      <c r="B37" s="151"/>
      <c r="C37" s="162" t="s">
        <v>1717</v>
      </c>
      <c r="D37" s="82">
        <f>IFERROR(VLOOKUP(D$2&amp;$A37,'Parte I_'!$1:$1048576,3,0),"-")</f>
        <v>100</v>
      </c>
      <c r="E37" s="82">
        <f>IFERROR(VLOOKUP(E$2&amp;$A37,'Parte I_'!$1:$1048576,3,0),"-")</f>
        <v>100</v>
      </c>
      <c r="F37" s="82">
        <f>IFERROR(VLOOKUP(F$2&amp;$A37,'Parte I_'!$1:$1048576,3,0),"-")</f>
        <v>100</v>
      </c>
      <c r="G37" s="82">
        <f>IFERROR(VLOOKUP(G$2&amp;$A37,'Parte I_'!$1:$1048576,3,0),"-")</f>
        <v>99.793388366699219</v>
      </c>
      <c r="H37" s="82">
        <f>IFERROR(VLOOKUP(H$2&amp;$A37,'Parte I_'!$1:$1048576,3,0),"-")</f>
        <v>99.940193176269531</v>
      </c>
      <c r="I37" s="82">
        <f>IFERROR(VLOOKUP(I$2&amp;$A37,'Parte I_'!$1:$1048576,3,0),"-")</f>
        <v>84.136215209960938</v>
      </c>
      <c r="J37" s="82">
        <f>IFERROR(VLOOKUP(J$2&amp;$A37,'Parte I_'!$1:$1048576,3,0),"-")</f>
        <v>81.964805603027344</v>
      </c>
      <c r="K37" s="82">
        <f>IFERROR(VLOOKUP(K$2&amp;$A37,'Parte I_'!$1:$1048576,3,0),"-")</f>
        <v>71.058090209960938</v>
      </c>
      <c r="L37" s="82">
        <f>IFERROR(VLOOKUP(L$2&amp;$A37,'Parte I_'!$1:$1048576,3,0),"-")</f>
        <v>79.728202819824219</v>
      </c>
      <c r="M37" s="80"/>
      <c r="N37" s="16"/>
      <c r="O37" s="16"/>
      <c r="P37" s="16"/>
      <c r="Q37" s="16"/>
    </row>
    <row r="38" spans="1:17" s="1" customFormat="1" ht="21.75" customHeight="1">
      <c r="A38" s="8" t="s">
        <v>12877</v>
      </c>
      <c r="B38" s="151"/>
      <c r="C38" s="162" t="s">
        <v>1718</v>
      </c>
      <c r="D38" s="82">
        <f>IFERROR(VLOOKUP(D$2&amp;$A38,'Parte I_'!$1:$1048576,3,0),"-")</f>
        <v>100</v>
      </c>
      <c r="E38" s="82">
        <f>IFERROR(VLOOKUP(E$2&amp;$A38,'Parte I_'!$1:$1048576,3,0),"-")</f>
        <v>100</v>
      </c>
      <c r="F38" s="82">
        <f>IFERROR(VLOOKUP(F$2&amp;$A38,'Parte I_'!$1:$1048576,3,0),"-")</f>
        <v>100</v>
      </c>
      <c r="G38" s="82">
        <f>IFERROR(VLOOKUP(G$2&amp;$A38,'Parte I_'!$1:$1048576,3,0),"-")</f>
        <v>99.586776733398438</v>
      </c>
      <c r="H38" s="82">
        <f>IFERROR(VLOOKUP(H$2&amp;$A38,'Parte I_'!$1:$1048576,3,0),"-")</f>
        <v>99.880386352539063</v>
      </c>
      <c r="I38" s="82">
        <f>IFERROR(VLOOKUP(I$2&amp;$A38,'Parte I_'!$1:$1048576,3,0),"-")</f>
        <v>75.332229614257813</v>
      </c>
      <c r="J38" s="82">
        <f>IFERROR(VLOOKUP(J$2&amp;$A38,'Parte I_'!$1:$1048576,3,0),"-")</f>
        <v>71.18768310546875</v>
      </c>
      <c r="K38" s="82">
        <f>IFERROR(VLOOKUP(K$2&amp;$A38,'Parte I_'!$1:$1048576,3,0),"-")</f>
        <v>59.75103759765625</v>
      </c>
      <c r="L38" s="82">
        <f>IFERROR(VLOOKUP(L$2&amp;$A38,'Parte I_'!$1:$1048576,3,0),"-")</f>
        <v>69.479049682617188</v>
      </c>
      <c r="M38" s="80"/>
      <c r="N38" s="16"/>
      <c r="O38" s="16"/>
      <c r="P38" s="16"/>
      <c r="Q38" s="16"/>
    </row>
    <row r="39" spans="1:17" s="1" customFormat="1" ht="21.75" customHeight="1">
      <c r="A39" s="8" t="s">
        <v>12878</v>
      </c>
      <c r="B39" s="151"/>
      <c r="C39" s="162" t="s">
        <v>1719</v>
      </c>
      <c r="D39" s="82">
        <f>IFERROR(VLOOKUP(D$2&amp;$A39,'Parte I_'!$1:$1048576,3,0),"-")</f>
        <v>100</v>
      </c>
      <c r="E39" s="82">
        <f>IFERROR(VLOOKUP(E$2&amp;$A39,'Parte I_'!$1:$1048576,3,0),"-")</f>
        <v>100</v>
      </c>
      <c r="F39" s="82">
        <f>IFERROR(VLOOKUP(F$2&amp;$A39,'Parte I_'!$1:$1048576,3,0),"-")</f>
        <v>100</v>
      </c>
      <c r="G39" s="82">
        <f>IFERROR(VLOOKUP(G$2&amp;$A39,'Parte I_'!$1:$1048576,3,0),"-")</f>
        <v>99.586776733398438</v>
      </c>
      <c r="H39" s="82">
        <f>IFERROR(VLOOKUP(H$2&amp;$A39,'Parte I_'!$1:$1048576,3,0),"-")</f>
        <v>99.880386352539063</v>
      </c>
      <c r="I39" s="82">
        <f>IFERROR(VLOOKUP(I$2&amp;$A39,'Parte I_'!$1:$1048576,3,0),"-")</f>
        <v>66.196014404296875</v>
      </c>
      <c r="J39" s="82">
        <f>IFERROR(VLOOKUP(J$2&amp;$A39,'Parte I_'!$1:$1048576,3,0),"-")</f>
        <v>61.143695831298828</v>
      </c>
      <c r="K39" s="82">
        <f>IFERROR(VLOOKUP(K$2&amp;$A39,'Parte I_'!$1:$1048576,3,0),"-")</f>
        <v>52.074687957763672</v>
      </c>
      <c r="L39" s="82">
        <f>IFERROR(VLOOKUP(L$2&amp;$A39,'Parte I_'!$1:$1048576,3,0),"-")</f>
        <v>60.390712738037109</v>
      </c>
      <c r="M39" s="80"/>
      <c r="N39" s="16"/>
      <c r="O39" s="16"/>
      <c r="P39" s="16"/>
      <c r="Q39" s="16"/>
    </row>
    <row r="40" spans="1:17" s="1" customFormat="1" ht="21.75" customHeight="1">
      <c r="A40" s="8" t="s">
        <v>12879</v>
      </c>
      <c r="B40" s="151"/>
      <c r="C40" s="162" t="s">
        <v>1720</v>
      </c>
      <c r="D40" s="82">
        <f>IFERROR(VLOOKUP(D$2&amp;$A40,'Parte I_'!$1:$1048576,3,0),"-")</f>
        <v>100</v>
      </c>
      <c r="E40" s="82">
        <f>IFERROR(VLOOKUP(E$2&amp;$A40,'Parte I_'!$1:$1048576,3,0),"-")</f>
        <v>99.752471923828125</v>
      </c>
      <c r="F40" s="82">
        <f>IFERROR(VLOOKUP(F$2&amp;$A40,'Parte I_'!$1:$1048576,3,0),"-")</f>
        <v>100</v>
      </c>
      <c r="G40" s="82">
        <f>IFERROR(VLOOKUP(G$2&amp;$A40,'Parte I_'!$1:$1048576,3,0),"-")</f>
        <v>99.380165100097656</v>
      </c>
      <c r="H40" s="82">
        <f>IFERROR(VLOOKUP(H$2&amp;$A40,'Parte I_'!$1:$1048576,3,0),"-")</f>
        <v>99.760765075683594</v>
      </c>
      <c r="I40" s="82">
        <f>IFERROR(VLOOKUP(I$2&amp;$A40,'Parte I_'!$1:$1048576,3,0),"-")</f>
        <v>75.415283203125</v>
      </c>
      <c r="J40" s="82">
        <f>IFERROR(VLOOKUP(J$2&amp;$A40,'Parte I_'!$1:$1048576,3,0),"-")</f>
        <v>69.868034362792969</v>
      </c>
      <c r="K40" s="82">
        <f>IFERROR(VLOOKUP(K$2&amp;$A40,'Parte I_'!$1:$1048576,3,0),"-")</f>
        <v>61.721992492675781</v>
      </c>
      <c r="L40" s="82">
        <f>IFERROR(VLOOKUP(L$2&amp;$A40,'Parte I_'!$1:$1048576,3,0),"-")</f>
        <v>69.535675048828125</v>
      </c>
      <c r="M40" s="80"/>
      <c r="N40" s="16"/>
      <c r="O40" s="16"/>
      <c r="P40" s="16"/>
      <c r="Q40" s="16"/>
    </row>
    <row r="41" spans="1:17" s="1" customFormat="1" ht="21.75" customHeight="1">
      <c r="A41" s="8" t="s">
        <v>12880</v>
      </c>
      <c r="B41" s="151"/>
      <c r="C41" s="162" t="s">
        <v>1721</v>
      </c>
      <c r="D41" s="82">
        <f>IFERROR(VLOOKUP(D$2&amp;$A41,'Parte I_'!$1:$1048576,3,0),"-")</f>
        <v>100</v>
      </c>
      <c r="E41" s="82">
        <f>IFERROR(VLOOKUP(E$2&amp;$A41,'Parte I_'!$1:$1048576,3,0),"-")</f>
        <v>100</v>
      </c>
      <c r="F41" s="82">
        <f>IFERROR(VLOOKUP(F$2&amp;$A41,'Parte I_'!$1:$1048576,3,0),"-")</f>
        <v>100</v>
      </c>
      <c r="G41" s="82">
        <f>IFERROR(VLOOKUP(G$2&amp;$A41,'Parte I_'!$1:$1048576,3,0),"-")</f>
        <v>99.793388366699219</v>
      </c>
      <c r="H41" s="82">
        <f>IFERROR(VLOOKUP(H$2&amp;$A41,'Parte I_'!$1:$1048576,3,0),"-")</f>
        <v>99.940193176269531</v>
      </c>
      <c r="I41" s="82">
        <f>IFERROR(VLOOKUP(I$2&amp;$A41,'Parte I_'!$1:$1048576,3,0),"-")</f>
        <v>65.863784790039063</v>
      </c>
      <c r="J41" s="82">
        <f>IFERROR(VLOOKUP(J$2&amp;$A41,'Parte I_'!$1:$1048576,3,0),"-")</f>
        <v>58.577713012695313</v>
      </c>
      <c r="K41" s="82">
        <f>IFERROR(VLOOKUP(K$2&amp;$A41,'Parte I_'!$1:$1048576,3,0),"-")</f>
        <v>48.651451110839844</v>
      </c>
      <c r="L41" s="82">
        <f>IFERROR(VLOOKUP(L$2&amp;$A41,'Parte I_'!$1:$1048576,3,0),"-")</f>
        <v>58.352207183837891</v>
      </c>
      <c r="M41" s="80"/>
      <c r="N41" s="16"/>
      <c r="O41" s="16"/>
      <c r="P41" s="16"/>
      <c r="Q41" s="16"/>
    </row>
    <row r="42" spans="1:17" s="1" customFormat="1" ht="21.75" customHeight="1">
      <c r="A42" s="8" t="s">
        <v>2062</v>
      </c>
      <c r="B42" s="151"/>
      <c r="C42" s="163" t="s">
        <v>1722</v>
      </c>
      <c r="D42" s="126">
        <f>IFERROR(VLOOKUP(D$2&amp;$A42,'Parte I_'!$1:$1048576,3,0),"-")</f>
        <v>100</v>
      </c>
      <c r="E42" s="126">
        <f>IFERROR(VLOOKUP(E$2&amp;$A42,'Parte I_'!$1:$1048576,3,0),"-")</f>
        <v>100</v>
      </c>
      <c r="F42" s="126">
        <f>IFERROR(VLOOKUP(F$2&amp;$A42,'Parte I_'!$1:$1048576,3,0),"-")</f>
        <v>99.510871887207031</v>
      </c>
      <c r="G42" s="126">
        <f>IFERROR(VLOOKUP(G$2&amp;$A42,'Parte I_'!$1:$1048576,3,0),"-")</f>
        <v>99.214874267578125</v>
      </c>
      <c r="H42" s="126">
        <f>IFERROR(VLOOKUP(H$2&amp;$A42,'Parte I_'!$1:$1048576,3,0),"-")</f>
        <v>99.665069580078125</v>
      </c>
      <c r="I42" s="126">
        <f>IFERROR(VLOOKUP(I$2&amp;$A42,'Parte I_'!$1:$1048576,3,0),"-")</f>
        <v>60.897010803222656</v>
      </c>
      <c r="J42" s="126">
        <f>IFERROR(VLOOKUP(J$2&amp;$A42,'Parte I_'!$1:$1048576,3,0),"-")</f>
        <v>52.082111358642578</v>
      </c>
      <c r="K42" s="126">
        <f>IFERROR(VLOOKUP(K$2&amp;$A42,'Parte I_'!$1:$1048576,3,0),"-")</f>
        <v>41.287498474121094</v>
      </c>
      <c r="L42" s="126">
        <f>IFERROR(VLOOKUP(L$2&amp;$A42,'Parte I_'!$1:$1048576,3,0),"-")</f>
        <v>52.153060913085938</v>
      </c>
      <c r="M42" s="80"/>
      <c r="N42" s="16"/>
      <c r="O42" s="16"/>
      <c r="P42" s="16"/>
      <c r="Q42" s="16"/>
    </row>
    <row r="43" spans="1:17" s="1" customFormat="1" ht="21.75" customHeight="1">
      <c r="A43" s="8" t="s">
        <v>12881</v>
      </c>
      <c r="B43" s="151"/>
      <c r="C43" s="162" t="s">
        <v>1723</v>
      </c>
      <c r="D43" s="82">
        <f>IFERROR(VLOOKUP(D$2&amp;$A43,'Parte I_'!$1:$1048576,3,0),"-")</f>
        <v>100</v>
      </c>
      <c r="E43" s="82">
        <f>IFERROR(VLOOKUP(E$2&amp;$A43,'Parte I_'!$1:$1048576,3,0),"-")</f>
        <v>100</v>
      </c>
      <c r="F43" s="82">
        <f>IFERROR(VLOOKUP(F$2&amp;$A43,'Parte I_'!$1:$1048576,3,0),"-")</f>
        <v>99.184783935546875</v>
      </c>
      <c r="G43" s="82">
        <f>IFERROR(VLOOKUP(G$2&amp;$A43,'Parte I_'!$1:$1048576,3,0),"-")</f>
        <v>98.760330200195313</v>
      </c>
      <c r="H43" s="82">
        <f>IFERROR(VLOOKUP(H$2&amp;$A43,'Parte I_'!$1:$1048576,3,0),"-")</f>
        <v>99.461723327636719</v>
      </c>
      <c r="I43" s="82">
        <f>IFERROR(VLOOKUP(I$2&amp;$A43,'Parte I_'!$1:$1048576,3,0),"-")</f>
        <v>51.328903198242188</v>
      </c>
      <c r="J43" s="82">
        <f>IFERROR(VLOOKUP(J$2&amp;$A43,'Parte I_'!$1:$1048576,3,0),"-")</f>
        <v>40.615837097167969</v>
      </c>
      <c r="K43" s="82">
        <f>IFERROR(VLOOKUP(K$2&amp;$A43,'Parte I_'!$1:$1048576,3,0),"-")</f>
        <v>31.016597747802734</v>
      </c>
      <c r="L43" s="82">
        <f>IFERROR(VLOOKUP(L$2&amp;$A43,'Parte I_'!$1:$1048576,3,0),"-")</f>
        <v>41.647792816162109</v>
      </c>
      <c r="M43" s="80"/>
      <c r="N43" s="16"/>
      <c r="O43" s="16"/>
      <c r="P43" s="16"/>
      <c r="Q43" s="16"/>
    </row>
    <row r="44" spans="1:17" s="1" customFormat="1" ht="21.75" customHeight="1">
      <c r="A44" s="8" t="s">
        <v>12882</v>
      </c>
      <c r="B44" s="151"/>
      <c r="C44" s="162" t="s">
        <v>1724</v>
      </c>
      <c r="D44" s="82">
        <f>IFERROR(VLOOKUP(D$2&amp;$A44,'Parte I_'!$1:$1048576,3,0),"-")</f>
        <v>100</v>
      </c>
      <c r="E44" s="82">
        <f>IFERROR(VLOOKUP(E$2&amp;$A44,'Parte I_'!$1:$1048576,3,0),"-")</f>
        <v>99.752471923828125</v>
      </c>
      <c r="F44" s="82">
        <f>IFERROR(VLOOKUP(F$2&amp;$A44,'Parte I_'!$1:$1048576,3,0),"-")</f>
        <v>99.184783935546875</v>
      </c>
      <c r="G44" s="82">
        <f>IFERROR(VLOOKUP(G$2&amp;$A44,'Parte I_'!$1:$1048576,3,0),"-")</f>
        <v>98.760330200195313</v>
      </c>
      <c r="H44" s="82">
        <f>IFERROR(VLOOKUP(H$2&amp;$A44,'Parte I_'!$1:$1048576,3,0),"-")</f>
        <v>99.40191650390625</v>
      </c>
      <c r="I44" s="82">
        <f>IFERROR(VLOOKUP(I$2&amp;$A44,'Parte I_'!$1:$1048576,3,0),"-")</f>
        <v>53.405315399169922</v>
      </c>
      <c r="J44" s="82">
        <f>IFERROR(VLOOKUP(J$2&amp;$A44,'Parte I_'!$1:$1048576,3,0),"-")</f>
        <v>39.956012725830078</v>
      </c>
      <c r="K44" s="82">
        <f>IFERROR(VLOOKUP(K$2&amp;$A44,'Parte I_'!$1:$1048576,3,0),"-")</f>
        <v>31.846473693847656</v>
      </c>
      <c r="L44" s="82">
        <f>IFERROR(VLOOKUP(L$2&amp;$A44,'Parte I_'!$1:$1048576,3,0),"-")</f>
        <v>42.327293395996094</v>
      </c>
      <c r="M44" s="80"/>
      <c r="N44" s="16"/>
      <c r="O44" s="16"/>
      <c r="P44" s="16"/>
      <c r="Q44" s="16"/>
    </row>
    <row r="45" spans="1:17" s="1" customFormat="1" ht="21.75" customHeight="1">
      <c r="A45" s="8" t="s">
        <v>12883</v>
      </c>
      <c r="B45" s="151"/>
      <c r="C45" s="162" t="s">
        <v>1725</v>
      </c>
      <c r="D45" s="82">
        <f>IFERROR(VLOOKUP(D$2&amp;$A45,'Parte I_'!$1:$1048576,3,0),"-")</f>
        <v>100</v>
      </c>
      <c r="E45" s="82">
        <f>IFERROR(VLOOKUP(E$2&amp;$A45,'Parte I_'!$1:$1048576,3,0),"-")</f>
        <v>100</v>
      </c>
      <c r="F45" s="82">
        <f>IFERROR(VLOOKUP(F$2&amp;$A45,'Parte I_'!$1:$1048576,3,0),"-")</f>
        <v>99.184783935546875</v>
      </c>
      <c r="G45" s="82">
        <f>IFERROR(VLOOKUP(G$2&amp;$A45,'Parte I_'!$1:$1048576,3,0),"-")</f>
        <v>99.380165100097656</v>
      </c>
      <c r="H45" s="82">
        <f>IFERROR(VLOOKUP(H$2&amp;$A45,'Parte I_'!$1:$1048576,3,0),"-")</f>
        <v>99.641151428222656</v>
      </c>
      <c r="I45" s="82">
        <f>IFERROR(VLOOKUP(I$2&amp;$A45,'Parte I_'!$1:$1048576,3,0),"-")</f>
        <v>55.149501800537109</v>
      </c>
      <c r="J45" s="82">
        <f>IFERROR(VLOOKUP(J$2&amp;$A45,'Parte I_'!$1:$1048576,3,0),"-")</f>
        <v>43.548385620117188</v>
      </c>
      <c r="K45" s="82">
        <f>IFERROR(VLOOKUP(K$2&amp;$A45,'Parte I_'!$1:$1048576,3,0),"-")</f>
        <v>31.639003753662109</v>
      </c>
      <c r="L45" s="82">
        <f>IFERROR(VLOOKUP(L$2&amp;$A45,'Parte I_'!$1:$1048576,3,0),"-")</f>
        <v>44.252548217773438</v>
      </c>
      <c r="M45" s="80"/>
      <c r="N45" s="16"/>
      <c r="O45" s="16"/>
      <c r="P45" s="16"/>
      <c r="Q45" s="16"/>
    </row>
    <row r="46" spans="1:17" s="1" customFormat="1" ht="21.75" customHeight="1">
      <c r="A46" s="8" t="s">
        <v>12884</v>
      </c>
      <c r="B46" s="151"/>
      <c r="C46" s="162" t="s">
        <v>1726</v>
      </c>
      <c r="D46" s="82">
        <f>IFERROR(VLOOKUP(D$2&amp;$A46,'Parte I_'!$1:$1048576,3,0),"-")</f>
        <v>100</v>
      </c>
      <c r="E46" s="82">
        <f>IFERROR(VLOOKUP(E$2&amp;$A46,'Parte I_'!$1:$1048576,3,0),"-")</f>
        <v>100</v>
      </c>
      <c r="F46" s="82">
        <f>IFERROR(VLOOKUP(F$2&amp;$A46,'Parte I_'!$1:$1048576,3,0),"-")</f>
        <v>100</v>
      </c>
      <c r="G46" s="82">
        <f>IFERROR(VLOOKUP(G$2&amp;$A46,'Parte I_'!$1:$1048576,3,0),"-")</f>
        <v>99.586776733398438</v>
      </c>
      <c r="H46" s="82">
        <f>IFERROR(VLOOKUP(H$2&amp;$A46,'Parte I_'!$1:$1048576,3,0),"-")</f>
        <v>99.880386352539063</v>
      </c>
      <c r="I46" s="82">
        <f>IFERROR(VLOOKUP(I$2&amp;$A46,'Parte I_'!$1:$1048576,3,0),"-")</f>
        <v>67.524917602539063</v>
      </c>
      <c r="J46" s="82">
        <f>IFERROR(VLOOKUP(J$2&amp;$A46,'Parte I_'!$1:$1048576,3,0),"-")</f>
        <v>63.929618835449219</v>
      </c>
      <c r="K46" s="82">
        <f>IFERROR(VLOOKUP(K$2&amp;$A46,'Parte I_'!$1:$1048576,3,0),"-")</f>
        <v>53.630706787109375</v>
      </c>
      <c r="L46" s="82">
        <f>IFERROR(VLOOKUP(L$2&amp;$A46,'Parte I_'!$1:$1048576,3,0),"-")</f>
        <v>62.344280242919922</v>
      </c>
      <c r="M46" s="80"/>
      <c r="N46" s="16"/>
      <c r="O46" s="16"/>
      <c r="P46" s="16"/>
      <c r="Q46" s="16"/>
    </row>
    <row r="47" spans="1:17" s="1" customFormat="1" ht="21.75" customHeight="1">
      <c r="A47" s="8" t="s">
        <v>12885</v>
      </c>
      <c r="B47" s="151"/>
      <c r="C47" s="162" t="s">
        <v>1727</v>
      </c>
      <c r="D47" s="82">
        <f>IFERROR(VLOOKUP(D$2&amp;$A47,'Parte I_'!$1:$1048576,3,0),"-")</f>
        <v>100</v>
      </c>
      <c r="E47" s="82">
        <f>IFERROR(VLOOKUP(E$2&amp;$A47,'Parte I_'!$1:$1048576,3,0),"-")</f>
        <v>100</v>
      </c>
      <c r="F47" s="82">
        <f>IFERROR(VLOOKUP(F$2&amp;$A47,'Parte I_'!$1:$1048576,3,0),"-")</f>
        <v>100</v>
      </c>
      <c r="G47" s="82">
        <f>IFERROR(VLOOKUP(G$2&amp;$A47,'Parte I_'!$1:$1048576,3,0),"-")</f>
        <v>99.586776733398438</v>
      </c>
      <c r="H47" s="82">
        <f>IFERROR(VLOOKUP(H$2&amp;$A47,'Parte I_'!$1:$1048576,3,0),"-")</f>
        <v>99.880386352539063</v>
      </c>
      <c r="I47" s="82">
        <f>IFERROR(VLOOKUP(I$2&amp;$A47,'Parte I_'!$1:$1048576,3,0),"-")</f>
        <v>75.166114807128906</v>
      </c>
      <c r="J47" s="82">
        <f>IFERROR(VLOOKUP(J$2&amp;$A47,'Parte I_'!$1:$1048576,3,0),"-")</f>
        <v>69.94134521484375</v>
      </c>
      <c r="K47" s="82">
        <f>IFERROR(VLOOKUP(K$2&amp;$A47,'Parte I_'!$1:$1048576,3,0),"-")</f>
        <v>57.883815765380859</v>
      </c>
      <c r="L47" s="82">
        <f>IFERROR(VLOOKUP(L$2&amp;$A47,'Parte I_'!$1:$1048576,3,0),"-")</f>
        <v>68.431480407714844</v>
      </c>
      <c r="M47" s="80"/>
      <c r="N47" s="16"/>
      <c r="O47" s="16"/>
      <c r="P47" s="16"/>
      <c r="Q47" s="16"/>
    </row>
    <row r="48" spans="1:17" s="1" customFormat="1" ht="21.75" customHeight="1">
      <c r="A48" s="8" t="s">
        <v>2063</v>
      </c>
      <c r="B48" s="151"/>
      <c r="C48" s="163" t="s">
        <v>1728</v>
      </c>
      <c r="D48" s="126">
        <f>IFERROR(VLOOKUP(D$2&amp;$A48,'Parte I_'!$1:$1048576,3,0),"-")</f>
        <v>100</v>
      </c>
      <c r="E48" s="126">
        <f>IFERROR(VLOOKUP(E$2&amp;$A48,'Parte I_'!$1:$1048576,3,0),"-")</f>
        <v>100</v>
      </c>
      <c r="F48" s="126">
        <f>IFERROR(VLOOKUP(F$2&amp;$A48,'Parte I_'!$1:$1048576,3,0),"-")</f>
        <v>100</v>
      </c>
      <c r="G48" s="126">
        <f>IFERROR(VLOOKUP(G$2&amp;$A48,'Parte I_'!$1:$1048576,3,0),"-")</f>
        <v>99.845039367675781</v>
      </c>
      <c r="H48" s="126">
        <f>IFERROR(VLOOKUP(H$2&amp;$A48,'Parte I_'!$1:$1048576,3,0),"-")</f>
        <v>99.955146789550781</v>
      </c>
      <c r="I48" s="126">
        <f>IFERROR(VLOOKUP(I$2&amp;$A48,'Parte I_'!$1:$1048576,3,0),"-")</f>
        <v>88.065681457519531</v>
      </c>
      <c r="J48" s="126">
        <f>IFERROR(VLOOKUP(J$2&amp;$A48,'Parte I_'!$1:$1048576,3,0),"-")</f>
        <v>85.44488525390625</v>
      </c>
      <c r="K48" s="126">
        <f>IFERROR(VLOOKUP(K$2&amp;$A48,'Parte I_'!$1:$1048576,3,0),"-")</f>
        <v>77.434730529785156</v>
      </c>
      <c r="L48" s="126">
        <f>IFERROR(VLOOKUP(L$2&amp;$A48,'Parte I_'!$1:$1048576,3,0),"-")</f>
        <v>84.152030944824219</v>
      </c>
      <c r="M48" s="80"/>
      <c r="N48" s="16"/>
      <c r="O48" s="16"/>
      <c r="P48" s="16"/>
      <c r="Q48" s="16"/>
    </row>
    <row r="49" spans="1:17" s="1" customFormat="1" ht="21.75" customHeight="1">
      <c r="A49" s="8" t="s">
        <v>12886</v>
      </c>
      <c r="B49" s="151"/>
      <c r="C49" s="162" t="s">
        <v>1729</v>
      </c>
      <c r="D49" s="82">
        <f>IFERROR(VLOOKUP(D$2&amp;$A49,'Parte I_'!$1:$1048576,3,0),"-")</f>
        <v>100</v>
      </c>
      <c r="E49" s="82">
        <f>IFERROR(VLOOKUP(E$2&amp;$A49,'Parte I_'!$1:$1048576,3,0),"-")</f>
        <v>100</v>
      </c>
      <c r="F49" s="82">
        <f>IFERROR(VLOOKUP(F$2&amp;$A49,'Parte I_'!$1:$1048576,3,0),"-")</f>
        <v>100</v>
      </c>
      <c r="G49" s="82">
        <f>IFERROR(VLOOKUP(G$2&amp;$A49,'Parte I_'!$1:$1048576,3,0),"-")</f>
        <v>100</v>
      </c>
      <c r="H49" s="82">
        <f>IFERROR(VLOOKUP(H$2&amp;$A49,'Parte I_'!$1:$1048576,3,0),"-")</f>
        <v>100</v>
      </c>
      <c r="I49" s="82">
        <f>IFERROR(VLOOKUP(I$2&amp;$A49,'Parte I_'!$1:$1048576,3,0),"-")</f>
        <v>94.601325988769531</v>
      </c>
      <c r="J49" s="82">
        <f>IFERROR(VLOOKUP(J$2&amp;$A49,'Parte I_'!$1:$1048576,3,0),"-")</f>
        <v>94.26470947265625</v>
      </c>
      <c r="K49" s="82">
        <f>IFERROR(VLOOKUP(K$2&amp;$A49,'Parte I_'!$1:$1048576,3,0),"-")</f>
        <v>89.419090270996094</v>
      </c>
      <c r="L49" s="82">
        <f>IFERROR(VLOOKUP(L$2&amp;$A49,'Parte I_'!$1:$1048576,3,0),"-")</f>
        <v>93.055557250976563</v>
      </c>
      <c r="M49" s="80"/>
      <c r="N49" s="16"/>
      <c r="O49" s="16"/>
      <c r="P49" s="16"/>
      <c r="Q49" s="16"/>
    </row>
    <row r="50" spans="1:17" s="1" customFormat="1" ht="21.75" customHeight="1">
      <c r="A50" s="8" t="s">
        <v>12887</v>
      </c>
      <c r="B50" s="151"/>
      <c r="C50" s="162" t="s">
        <v>1730</v>
      </c>
      <c r="D50" s="82">
        <f>IFERROR(VLOOKUP(D$2&amp;$A50,'Parte I_'!$1:$1048576,3,0),"-")</f>
        <v>100</v>
      </c>
      <c r="E50" s="82">
        <f>IFERROR(VLOOKUP(E$2&amp;$A50,'Parte I_'!$1:$1048576,3,0),"-")</f>
        <v>100</v>
      </c>
      <c r="F50" s="82">
        <f>IFERROR(VLOOKUP(F$2&amp;$A50,'Parte I_'!$1:$1048576,3,0),"-")</f>
        <v>100</v>
      </c>
      <c r="G50" s="82">
        <f>IFERROR(VLOOKUP(G$2&amp;$A50,'Parte I_'!$1:$1048576,3,0),"-")</f>
        <v>100</v>
      </c>
      <c r="H50" s="82">
        <f>IFERROR(VLOOKUP(H$2&amp;$A50,'Parte I_'!$1:$1048576,3,0),"-")</f>
        <v>100</v>
      </c>
      <c r="I50" s="82">
        <f>IFERROR(VLOOKUP(I$2&amp;$A50,'Parte I_'!$1:$1048576,3,0),"-")</f>
        <v>95.598007202148438</v>
      </c>
      <c r="J50" s="82">
        <f>IFERROR(VLOOKUP(J$2&amp;$A50,'Parte I_'!$1:$1048576,3,0),"-")</f>
        <v>95.454544067382813</v>
      </c>
      <c r="K50" s="82">
        <f>IFERROR(VLOOKUP(K$2&amp;$A50,'Parte I_'!$1:$1048576,3,0),"-")</f>
        <v>90.975105285644531</v>
      </c>
      <c r="L50" s="82">
        <f>IFERROR(VLOOKUP(L$2&amp;$A50,'Parte I_'!$1:$1048576,3,0),"-")</f>
        <v>94.280860900878906</v>
      </c>
      <c r="M50" s="80"/>
      <c r="N50" s="16"/>
      <c r="O50" s="16"/>
      <c r="P50" s="16"/>
      <c r="Q50" s="16"/>
    </row>
    <row r="51" spans="1:17" s="1" customFormat="1" ht="21.75" customHeight="1">
      <c r="A51" s="8" t="s">
        <v>12888</v>
      </c>
      <c r="B51" s="151"/>
      <c r="C51" s="162" t="s">
        <v>1731</v>
      </c>
      <c r="D51" s="82">
        <f>IFERROR(VLOOKUP(D$2&amp;$A51,'Parte I_'!$1:$1048576,3,0),"-")</f>
        <v>100</v>
      </c>
      <c r="E51" s="82">
        <f>IFERROR(VLOOKUP(E$2&amp;$A51,'Parte I_'!$1:$1048576,3,0),"-")</f>
        <v>100</v>
      </c>
      <c r="F51" s="82">
        <f>IFERROR(VLOOKUP(F$2&amp;$A51,'Parte I_'!$1:$1048576,3,0),"-")</f>
        <v>100</v>
      </c>
      <c r="G51" s="82">
        <f>IFERROR(VLOOKUP(G$2&amp;$A51,'Parte I_'!$1:$1048576,3,0),"-")</f>
        <v>99.793388366699219</v>
      </c>
      <c r="H51" s="82">
        <f>IFERROR(VLOOKUP(H$2&amp;$A51,'Parte I_'!$1:$1048576,3,0),"-")</f>
        <v>99.940193176269531</v>
      </c>
      <c r="I51" s="82">
        <f>IFERROR(VLOOKUP(I$2&amp;$A51,'Parte I_'!$1:$1048576,3,0),"-")</f>
        <v>92.109634399414063</v>
      </c>
      <c r="J51" s="82">
        <f>IFERROR(VLOOKUP(J$2&amp;$A51,'Parte I_'!$1:$1048576,3,0),"-")</f>
        <v>90.762466430664063</v>
      </c>
      <c r="K51" s="82">
        <f>IFERROR(VLOOKUP(K$2&amp;$A51,'Parte I_'!$1:$1048576,3,0),"-")</f>
        <v>84.647300720214844</v>
      </c>
      <c r="L51" s="82">
        <f>IFERROR(VLOOKUP(L$2&amp;$A51,'Parte I_'!$1:$1048576,3,0),"-")</f>
        <v>89.552658081054688</v>
      </c>
      <c r="M51" s="80"/>
      <c r="N51" s="16"/>
      <c r="O51" s="16"/>
      <c r="P51" s="16"/>
      <c r="Q51" s="16"/>
    </row>
    <row r="52" spans="1:17" s="1" customFormat="1" ht="21.75" customHeight="1">
      <c r="A52" s="8" t="s">
        <v>12889</v>
      </c>
      <c r="B52" s="151"/>
      <c r="C52" s="162" t="s">
        <v>1732</v>
      </c>
      <c r="D52" s="82">
        <f>IFERROR(VLOOKUP(D$2&amp;$A52,'Parte I_'!$1:$1048576,3,0),"-")</f>
        <v>100</v>
      </c>
      <c r="E52" s="82">
        <f>IFERROR(VLOOKUP(E$2&amp;$A52,'Parte I_'!$1:$1048576,3,0),"-")</f>
        <v>100</v>
      </c>
      <c r="F52" s="82">
        <f>IFERROR(VLOOKUP(F$2&amp;$A52,'Parte I_'!$1:$1048576,3,0),"-")</f>
        <v>100</v>
      </c>
      <c r="G52" s="82">
        <f>IFERROR(VLOOKUP(G$2&amp;$A52,'Parte I_'!$1:$1048576,3,0),"-")</f>
        <v>99.793388366699219</v>
      </c>
      <c r="H52" s="82">
        <f>IFERROR(VLOOKUP(H$2&amp;$A52,'Parte I_'!$1:$1048576,3,0),"-")</f>
        <v>99.940193176269531</v>
      </c>
      <c r="I52" s="82">
        <f>IFERROR(VLOOKUP(I$2&amp;$A52,'Parte I_'!$1:$1048576,3,0),"-")</f>
        <v>94.019935607910156</v>
      </c>
      <c r="J52" s="82">
        <f>IFERROR(VLOOKUP(J$2&amp;$A52,'Parte I_'!$1:$1048576,3,0),"-")</f>
        <v>93.6217041015625</v>
      </c>
      <c r="K52" s="82">
        <f>IFERROR(VLOOKUP(K$2&amp;$A52,'Parte I_'!$1:$1048576,3,0),"-")</f>
        <v>89.004150390625</v>
      </c>
      <c r="L52" s="82">
        <f>IFERROR(VLOOKUP(L$2&amp;$A52,'Parte I_'!$1:$1048576,3,0),"-")</f>
        <v>92.497169494628906</v>
      </c>
      <c r="M52" s="80"/>
      <c r="N52" s="16"/>
      <c r="O52" s="16"/>
      <c r="P52" s="16"/>
      <c r="Q52" s="16"/>
    </row>
    <row r="53" spans="1:17" s="1" customFormat="1" ht="21.75" customHeight="1">
      <c r="A53" s="8" t="s">
        <v>12890</v>
      </c>
      <c r="B53" s="151"/>
      <c r="C53" s="162" t="s">
        <v>1733</v>
      </c>
      <c r="D53" s="82">
        <f>IFERROR(VLOOKUP(D$2&amp;$A53,'Parte I_'!$1:$1048576,3,0),"-")</f>
        <v>100</v>
      </c>
      <c r="E53" s="82">
        <f>IFERROR(VLOOKUP(E$2&amp;$A53,'Parte I_'!$1:$1048576,3,0),"-")</f>
        <v>100</v>
      </c>
      <c r="F53" s="82">
        <f>IFERROR(VLOOKUP(F$2&amp;$A53,'Parte I_'!$1:$1048576,3,0),"-")</f>
        <v>100</v>
      </c>
      <c r="G53" s="82">
        <f>IFERROR(VLOOKUP(G$2&amp;$A53,'Parte I_'!$1:$1048576,3,0),"-")</f>
        <v>99.793388366699219</v>
      </c>
      <c r="H53" s="82">
        <f>IFERROR(VLOOKUP(H$2&amp;$A53,'Parte I_'!$1:$1048576,3,0),"-")</f>
        <v>99.940193176269531</v>
      </c>
      <c r="I53" s="82">
        <f>IFERROR(VLOOKUP(I$2&amp;$A53,'Parte I_'!$1:$1048576,3,0),"-")</f>
        <v>85.132888793945313</v>
      </c>
      <c r="J53" s="82">
        <f>IFERROR(VLOOKUP(J$2&amp;$A53,'Parte I_'!$1:$1048576,3,0),"-")</f>
        <v>80.865104675292969</v>
      </c>
      <c r="K53" s="82">
        <f>IFERROR(VLOOKUP(K$2&amp;$A53,'Parte I_'!$1:$1048576,3,0),"-")</f>
        <v>71.576766967773438</v>
      </c>
      <c r="L53" s="82">
        <f>IFERROR(VLOOKUP(L$2&amp;$A53,'Parte I_'!$1:$1048576,3,0),"-")</f>
        <v>79.784828186035156</v>
      </c>
      <c r="M53" s="80"/>
      <c r="N53" s="16"/>
      <c r="O53" s="16"/>
      <c r="P53" s="16"/>
      <c r="Q53" s="16"/>
    </row>
    <row r="54" spans="1:17" s="1" customFormat="1" ht="21.75" customHeight="1">
      <c r="A54" s="8" t="s">
        <v>12891</v>
      </c>
      <c r="B54" s="151"/>
      <c r="C54" s="162" t="s">
        <v>1734</v>
      </c>
      <c r="D54" s="82">
        <f>IFERROR(VLOOKUP(D$2&amp;$A54,'Parte I_'!$1:$1048576,3,0),"-")</f>
        <v>100</v>
      </c>
      <c r="E54" s="82">
        <f>IFERROR(VLOOKUP(E$2&amp;$A54,'Parte I_'!$1:$1048576,3,0),"-")</f>
        <v>100</v>
      </c>
      <c r="F54" s="82">
        <f>IFERROR(VLOOKUP(F$2&amp;$A54,'Parte I_'!$1:$1048576,3,0),"-")</f>
        <v>100</v>
      </c>
      <c r="G54" s="82">
        <f>IFERROR(VLOOKUP(G$2&amp;$A54,'Parte I_'!$1:$1048576,3,0),"-")</f>
        <v>99.793388366699219</v>
      </c>
      <c r="H54" s="82">
        <f>IFERROR(VLOOKUP(H$2&amp;$A54,'Parte I_'!$1:$1048576,3,0),"-")</f>
        <v>99.940193176269531</v>
      </c>
      <c r="I54" s="82">
        <f>IFERROR(VLOOKUP(I$2&amp;$A54,'Parte I_'!$1:$1048576,3,0),"-")</f>
        <v>75.249168395996094</v>
      </c>
      <c r="J54" s="82">
        <f>IFERROR(VLOOKUP(J$2&amp;$A54,'Parte I_'!$1:$1048576,3,0),"-")</f>
        <v>73.826980590820313</v>
      </c>
      <c r="K54" s="82">
        <f>IFERROR(VLOOKUP(K$2&amp;$A54,'Parte I_'!$1:$1048576,3,0),"-")</f>
        <v>64.419090270996094</v>
      </c>
      <c r="L54" s="82">
        <f>IFERROR(VLOOKUP(L$2&amp;$A54,'Parte I_'!$1:$1048576,3,0),"-")</f>
        <v>71.744056701660156</v>
      </c>
      <c r="M54" s="80"/>
      <c r="N54" s="16"/>
      <c r="O54" s="16"/>
      <c r="P54" s="16"/>
      <c r="Q54" s="16"/>
    </row>
    <row r="55" spans="1:17" s="1" customFormat="1" ht="21.75" customHeight="1">
      <c r="A55" s="8" t="s">
        <v>12892</v>
      </c>
      <c r="B55" s="151"/>
      <c r="C55" s="162" t="s">
        <v>1735</v>
      </c>
      <c r="D55" s="82">
        <f>IFERROR(VLOOKUP(D$2&amp;$A55,'Parte I_'!$1:$1048576,3,0),"-")</f>
        <v>100</v>
      </c>
      <c r="E55" s="82">
        <f>IFERROR(VLOOKUP(E$2&amp;$A55,'Parte I_'!$1:$1048576,3,0),"-")</f>
        <v>100</v>
      </c>
      <c r="F55" s="82">
        <f>IFERROR(VLOOKUP(F$2&amp;$A55,'Parte I_'!$1:$1048576,3,0),"-")</f>
        <v>100</v>
      </c>
      <c r="G55" s="82">
        <f>IFERROR(VLOOKUP(G$2&amp;$A55,'Parte I_'!$1:$1048576,3,0),"-")</f>
        <v>99.793388366699219</v>
      </c>
      <c r="H55" s="82">
        <f>IFERROR(VLOOKUP(H$2&amp;$A55,'Parte I_'!$1:$1048576,3,0),"-")</f>
        <v>99.940193176269531</v>
      </c>
      <c r="I55" s="82">
        <f>IFERROR(VLOOKUP(I$2&amp;$A55,'Parte I_'!$1:$1048576,3,0),"-")</f>
        <v>92.691032409667969</v>
      </c>
      <c r="J55" s="82">
        <f>IFERROR(VLOOKUP(J$2&amp;$A55,'Parte I_'!$1:$1048576,3,0),"-")</f>
        <v>89.662757873535156</v>
      </c>
      <c r="K55" s="82">
        <f>IFERROR(VLOOKUP(K$2&amp;$A55,'Parte I_'!$1:$1048576,3,0),"-")</f>
        <v>79.771781921386719</v>
      </c>
      <c r="L55" s="82">
        <f>IFERROR(VLOOKUP(L$2&amp;$A55,'Parte I_'!$1:$1048576,3,0),"-")</f>
        <v>87.995468139648438</v>
      </c>
      <c r="M55" s="80"/>
      <c r="N55" s="16"/>
      <c r="O55" s="16"/>
      <c r="P55" s="16"/>
      <c r="Q55" s="16"/>
    </row>
    <row r="56" spans="1:17" s="1" customFormat="1" ht="21.75" customHeight="1">
      <c r="A56" s="8" t="s">
        <v>12893</v>
      </c>
      <c r="B56" s="151"/>
      <c r="C56" s="162" t="s">
        <v>1736</v>
      </c>
      <c r="D56" s="82">
        <f>IFERROR(VLOOKUP(D$2&amp;$A56,'Parte I_'!$1:$1048576,3,0),"-")</f>
        <v>100</v>
      </c>
      <c r="E56" s="82">
        <f>IFERROR(VLOOKUP(E$2&amp;$A56,'Parte I_'!$1:$1048576,3,0),"-")</f>
        <v>100</v>
      </c>
      <c r="F56" s="82">
        <f>IFERROR(VLOOKUP(F$2&amp;$A56,'Parte I_'!$1:$1048576,3,0),"-")</f>
        <v>100</v>
      </c>
      <c r="G56" s="82">
        <f>IFERROR(VLOOKUP(G$2&amp;$A56,'Parte I_'!$1:$1048576,3,0),"-")</f>
        <v>99.793388366699219</v>
      </c>
      <c r="H56" s="82">
        <f>IFERROR(VLOOKUP(H$2&amp;$A56,'Parte I_'!$1:$1048576,3,0),"-")</f>
        <v>99.940193176269531</v>
      </c>
      <c r="I56" s="82">
        <f>IFERROR(VLOOKUP(I$2&amp;$A56,'Parte I_'!$1:$1048576,3,0),"-")</f>
        <v>75.498336791992188</v>
      </c>
      <c r="J56" s="82">
        <f>IFERROR(VLOOKUP(J$2&amp;$A56,'Parte I_'!$1:$1048576,3,0),"-")</f>
        <v>65.68914794921875</v>
      </c>
      <c r="K56" s="82">
        <f>IFERROR(VLOOKUP(K$2&amp;$A56,'Parte I_'!$1:$1048576,3,0),"-")</f>
        <v>51.556015014648438</v>
      </c>
      <c r="L56" s="82">
        <f>IFERROR(VLOOKUP(L$2&amp;$A56,'Parte I_'!$1:$1048576,3,0),"-")</f>
        <v>65.175537109375</v>
      </c>
      <c r="M56" s="80"/>
      <c r="N56" s="16"/>
      <c r="O56" s="16"/>
      <c r="P56" s="16"/>
      <c r="Q56" s="16"/>
    </row>
    <row r="57" spans="1:17" s="1" customFormat="1" ht="21.75" customHeight="1">
      <c r="A57" s="151"/>
      <c r="B57" s="151"/>
      <c r="C57" s="155" t="s">
        <v>12853</v>
      </c>
      <c r="D57" s="152"/>
      <c r="E57" s="154"/>
      <c r="F57" s="154"/>
      <c r="G57" s="154"/>
      <c r="H57" s="154"/>
      <c r="I57" s="154"/>
      <c r="J57" s="154"/>
      <c r="K57" s="154"/>
      <c r="L57" s="154"/>
      <c r="M57" s="80"/>
      <c r="N57" s="16"/>
      <c r="O57" s="16"/>
      <c r="P57" s="16"/>
      <c r="Q57" s="16"/>
    </row>
    <row r="58" spans="1:17" s="1" customFormat="1" ht="21.75" customHeight="1">
      <c r="A58" s="8"/>
      <c r="B58" s="8"/>
      <c r="C58" s="161" t="s">
        <v>2010</v>
      </c>
      <c r="D58" s="83"/>
      <c r="E58" s="83"/>
      <c r="F58" s="83"/>
      <c r="G58" s="83"/>
      <c r="H58" s="83"/>
      <c r="I58" s="83"/>
      <c r="J58" s="83"/>
      <c r="K58" s="83"/>
      <c r="L58" s="83"/>
      <c r="M58" s="80"/>
      <c r="N58" s="16"/>
      <c r="O58" s="16"/>
      <c r="P58" s="16"/>
      <c r="Q58" s="16"/>
    </row>
    <row r="59" spans="1:17" s="1" customFormat="1" ht="21.75" customHeight="1">
      <c r="A59" s="8" t="s">
        <v>2074</v>
      </c>
      <c r="B59" s="8"/>
      <c r="C59" s="162" t="s">
        <v>2008</v>
      </c>
      <c r="D59" s="82" t="s">
        <v>457</v>
      </c>
      <c r="E59" s="82" t="s">
        <v>457</v>
      </c>
      <c r="F59" s="82" t="s">
        <v>457</v>
      </c>
      <c r="G59" s="82" t="s">
        <v>457</v>
      </c>
      <c r="H59" s="82" t="s">
        <v>457</v>
      </c>
      <c r="I59" s="82">
        <f>IFERROR(VLOOKUP(I$2&amp;$A59,'Parte I_'!$1:$1048576,$A$3,0)*100,"-")</f>
        <v>16.611295938491821</v>
      </c>
      <c r="J59" s="82">
        <f>IFERROR(VLOOKUP(J$2&amp;$A59,'Parte I_'!$1:$1048576,$A$3,0)*100,"-")</f>
        <v>22.580644488334656</v>
      </c>
      <c r="K59" s="82">
        <f>IFERROR(VLOOKUP(K$2&amp;$A59,'Parte I_'!$1:$1048576,$A$3,0)*100,"-")</f>
        <v>26.141080260276794</v>
      </c>
      <c r="L59" s="82">
        <f>IFERROR(VLOOKUP(L$2&amp;$A59,'Parte I_'!$1:$1048576,$A$3,0)*100,"-")</f>
        <v>21.517553925514221</v>
      </c>
      <c r="M59" s="80"/>
      <c r="N59" s="16"/>
      <c r="O59" s="16"/>
      <c r="P59" s="16"/>
      <c r="Q59" s="16"/>
    </row>
    <row r="60" spans="1:17" s="1" customFormat="1" ht="21.75" customHeight="1">
      <c r="A60" s="8" t="s">
        <v>2075</v>
      </c>
      <c r="B60" s="8"/>
      <c r="C60" s="162" t="s">
        <v>2009</v>
      </c>
      <c r="D60" s="82" t="s">
        <v>457</v>
      </c>
      <c r="E60" s="82" t="s">
        <v>457</v>
      </c>
      <c r="F60" s="82" t="s">
        <v>457</v>
      </c>
      <c r="G60" s="82" t="s">
        <v>457</v>
      </c>
      <c r="H60" s="82" t="s">
        <v>457</v>
      </c>
      <c r="I60" s="82">
        <f>IFERROR(VLOOKUP(I$2&amp;$A60,'Parte I_'!$1:$1048576,$A$3,0)*100,"-")</f>
        <v>12.624584138393402</v>
      </c>
      <c r="J60" s="82">
        <f>IFERROR(VLOOKUP(J$2&amp;$A60,'Parte I_'!$1:$1048576,$A$3,0)*100,"-")</f>
        <v>19.354838132858276</v>
      </c>
      <c r="K60" s="82">
        <f>IFERROR(VLOOKUP(K$2&amp;$A60,'Parte I_'!$1:$1048576,$A$3,0)*100,"-")</f>
        <v>22.406639158725739</v>
      </c>
      <c r="L60" s="82">
        <f>IFERROR(VLOOKUP(L$2&amp;$A60,'Parte I_'!$1:$1048576,$A$3,0)*100,"-")</f>
        <v>17.89354532957077</v>
      </c>
      <c r="M60" s="80"/>
      <c r="N60" s="16"/>
      <c r="O60" s="16"/>
      <c r="P60" s="16"/>
      <c r="Q60" s="16"/>
    </row>
    <row r="61" spans="1:17" s="1" customFormat="1" ht="21.75" customHeight="1">
      <c r="A61" s="8"/>
      <c r="B61" s="8"/>
      <c r="C61" s="161" t="s">
        <v>2011</v>
      </c>
      <c r="D61" s="83"/>
      <c r="E61" s="83"/>
      <c r="F61" s="83"/>
      <c r="G61" s="83"/>
      <c r="H61" s="83"/>
      <c r="I61" s="83"/>
      <c r="J61" s="83"/>
      <c r="K61" s="83"/>
      <c r="L61" s="83"/>
      <c r="M61" s="80"/>
      <c r="N61" s="16"/>
      <c r="O61" s="16"/>
      <c r="P61" s="16"/>
      <c r="Q61" s="16"/>
    </row>
    <row r="62" spans="1:17" s="1" customFormat="1" ht="21.75" customHeight="1">
      <c r="A62" s="8" t="s">
        <v>2076</v>
      </c>
      <c r="B62" s="8"/>
      <c r="C62" s="162" t="s">
        <v>2012</v>
      </c>
      <c r="D62" s="82" t="s">
        <v>457</v>
      </c>
      <c r="E62" s="82" t="s">
        <v>457</v>
      </c>
      <c r="F62" s="82" t="s">
        <v>457</v>
      </c>
      <c r="G62" s="82" t="s">
        <v>457</v>
      </c>
      <c r="H62" s="82" t="s">
        <v>457</v>
      </c>
      <c r="I62" s="82">
        <f>IFERROR(VLOOKUP(I$2&amp;$A62,'Parte I_'!$1:$1048576,$A$3,0)*100,"-")</f>
        <v>47.508305311203003</v>
      </c>
      <c r="J62" s="82">
        <f>IFERROR(VLOOKUP(J$2&amp;$A62,'Parte I_'!$1:$1048576,$A$3,0)*100,"-")</f>
        <v>45.161288976669312</v>
      </c>
      <c r="K62" s="82">
        <f>IFERROR(VLOOKUP(K$2&amp;$A62,'Parte I_'!$1:$1048576,$A$3,0)*100,"-")</f>
        <v>54.77178692817688</v>
      </c>
      <c r="L62" s="82">
        <f>IFERROR(VLOOKUP(L$2&amp;$A62,'Parte I_'!$1:$1048576,$A$3,0)*100,"-")</f>
        <v>48.58437180519104</v>
      </c>
      <c r="M62" s="80"/>
      <c r="N62" s="16"/>
      <c r="O62" s="16"/>
      <c r="P62" s="16"/>
      <c r="Q62" s="16"/>
    </row>
    <row r="63" spans="1:17" s="1" customFormat="1" ht="21.75" customHeight="1">
      <c r="A63" s="8" t="s">
        <v>2077</v>
      </c>
      <c r="B63" s="8"/>
      <c r="C63" s="162" t="s">
        <v>2013</v>
      </c>
      <c r="D63" s="82" t="s">
        <v>457</v>
      </c>
      <c r="E63" s="82" t="s">
        <v>457</v>
      </c>
      <c r="F63" s="82" t="s">
        <v>457</v>
      </c>
      <c r="G63" s="82" t="s">
        <v>457</v>
      </c>
      <c r="H63" s="82" t="s">
        <v>457</v>
      </c>
      <c r="I63" s="82">
        <f>IFERROR(VLOOKUP(I$2&amp;$A63,'Parte I_'!$1:$1048576,$A$3,0)*100,"-")</f>
        <v>29.900333285331726</v>
      </c>
      <c r="J63" s="82">
        <f>IFERROR(VLOOKUP(J$2&amp;$A63,'Parte I_'!$1:$1048576,$A$3,0)*100,"-")</f>
        <v>39.296188950538635</v>
      </c>
      <c r="K63" s="82">
        <f>IFERROR(VLOOKUP(K$2&amp;$A63,'Parte I_'!$1:$1048576,$A$3,0)*100,"-")</f>
        <v>50.20747184753418</v>
      </c>
      <c r="L63" s="82">
        <f>IFERROR(VLOOKUP(L$2&amp;$A63,'Parte I_'!$1:$1048576,$A$3,0)*100,"-")</f>
        <v>39.071348309516907</v>
      </c>
      <c r="M63" s="80"/>
      <c r="N63" s="16"/>
      <c r="O63" s="16"/>
      <c r="P63" s="16"/>
      <c r="Q63" s="16"/>
    </row>
    <row r="64" spans="1:17" s="1" customFormat="1" ht="21.75" customHeight="1">
      <c r="A64" s="8" t="s">
        <v>2078</v>
      </c>
      <c r="B64" s="8"/>
      <c r="C64" s="162" t="s">
        <v>2014</v>
      </c>
      <c r="D64" s="82" t="s">
        <v>457</v>
      </c>
      <c r="E64" s="82" t="s">
        <v>457</v>
      </c>
      <c r="F64" s="82" t="s">
        <v>457</v>
      </c>
      <c r="G64" s="82" t="s">
        <v>457</v>
      </c>
      <c r="H64" s="82" t="s">
        <v>457</v>
      </c>
      <c r="I64" s="82">
        <f>IFERROR(VLOOKUP(I$2&amp;$A64,'Parte I_'!$1:$1048576,$A$3,0)*100,"-")</f>
        <v>30.897009372711182</v>
      </c>
      <c r="J64" s="82">
        <f>IFERROR(VLOOKUP(J$2&amp;$A64,'Parte I_'!$1:$1048576,$A$3,0)*100,"-")</f>
        <v>36.070382595062256</v>
      </c>
      <c r="K64" s="82">
        <f>IFERROR(VLOOKUP(K$2&amp;$A64,'Parte I_'!$1:$1048576,$A$3,0)*100,"-")</f>
        <v>37.759336829185486</v>
      </c>
      <c r="L64" s="82">
        <f>IFERROR(VLOOKUP(L$2&amp;$A64,'Parte I_'!$1:$1048576,$A$3,0)*100,"-")</f>
        <v>34.767836332321167</v>
      </c>
      <c r="M64" s="80"/>
      <c r="N64" s="16"/>
      <c r="O64" s="16"/>
      <c r="P64" s="16"/>
      <c r="Q64" s="16"/>
    </row>
    <row r="65" spans="1:17" s="1" customFormat="1" ht="21.75" customHeight="1">
      <c r="A65" s="8" t="s">
        <v>2079</v>
      </c>
      <c r="B65" s="8"/>
      <c r="C65" s="162" t="s">
        <v>2015</v>
      </c>
      <c r="D65" s="82" t="s">
        <v>457</v>
      </c>
      <c r="E65" s="82" t="s">
        <v>457</v>
      </c>
      <c r="F65" s="82" t="s">
        <v>457</v>
      </c>
      <c r="G65" s="82" t="s">
        <v>457</v>
      </c>
      <c r="H65" s="82" t="s">
        <v>457</v>
      </c>
      <c r="I65" s="82">
        <f>IFERROR(VLOOKUP(I$2&amp;$A65,'Parte I_'!$1:$1048576,$A$3,0)*100,"-")</f>
        <v>6.6445179283618927</v>
      </c>
      <c r="J65" s="82">
        <f>IFERROR(VLOOKUP(J$2&amp;$A65,'Parte I_'!$1:$1048576,$A$3,0)*100,"-")</f>
        <v>7.3313780128955841</v>
      </c>
      <c r="K65" s="82">
        <f>IFERROR(VLOOKUP(K$2&amp;$A65,'Parte I_'!$1:$1048576,$A$3,0)*100,"-")</f>
        <v>6.2240663915872574</v>
      </c>
      <c r="L65" s="82">
        <f>IFERROR(VLOOKUP(L$2&amp;$A65,'Parte I_'!$1:$1048576,$A$3,0)*100,"-")</f>
        <v>6.7950166761875153</v>
      </c>
      <c r="M65" s="80"/>
      <c r="N65" s="16"/>
      <c r="O65" s="16"/>
      <c r="P65" s="16"/>
      <c r="Q65" s="16"/>
    </row>
    <row r="66" spans="1:17" s="1" customFormat="1" ht="21.75" customHeight="1">
      <c r="A66" s="8" t="s">
        <v>2080</v>
      </c>
      <c r="B66" s="8"/>
      <c r="C66" s="162" t="s">
        <v>2016</v>
      </c>
      <c r="D66" s="82" t="s">
        <v>457</v>
      </c>
      <c r="E66" s="82" t="s">
        <v>457</v>
      </c>
      <c r="F66" s="82" t="s">
        <v>457</v>
      </c>
      <c r="G66" s="82" t="s">
        <v>457</v>
      </c>
      <c r="H66" s="82" t="s">
        <v>457</v>
      </c>
      <c r="I66" s="82">
        <f>IFERROR(VLOOKUP(I$2&amp;$A66,'Parte I_'!$1:$1048576,$A$3,0)*100,"-")</f>
        <v>2.3255813866853714</v>
      </c>
      <c r="J66" s="82">
        <f>IFERROR(VLOOKUP(J$2&amp;$A66,'Parte I_'!$1:$1048576,$A$3,0)*100,"-")</f>
        <v>4.6920821070671082</v>
      </c>
      <c r="K66" s="82">
        <f>IFERROR(VLOOKUP(K$2&amp;$A66,'Parte I_'!$1:$1048576,$A$3,0)*100,"-")</f>
        <v>4.56431545317173</v>
      </c>
      <c r="L66" s="82">
        <f>IFERROR(VLOOKUP(L$2&amp;$A66,'Parte I_'!$1:$1048576,$A$3,0)*100,"-")</f>
        <v>3.8505095988512039</v>
      </c>
      <c r="M66" s="80"/>
      <c r="N66" s="16"/>
      <c r="O66" s="16"/>
      <c r="P66" s="16"/>
      <c r="Q66" s="16"/>
    </row>
    <row r="67" spans="1:17" s="1" customFormat="1" ht="21.75" customHeight="1">
      <c r="A67" s="8"/>
      <c r="B67" s="8"/>
      <c r="C67" s="161" t="s">
        <v>2017</v>
      </c>
      <c r="D67" s="83"/>
      <c r="E67" s="83"/>
      <c r="F67" s="83"/>
      <c r="G67" s="83"/>
      <c r="H67" s="83"/>
      <c r="I67" s="83"/>
      <c r="J67" s="83"/>
      <c r="K67" s="83"/>
      <c r="L67" s="83"/>
      <c r="M67" s="80"/>
      <c r="N67" s="16"/>
      <c r="O67" s="16"/>
      <c r="P67" s="16"/>
      <c r="Q67" s="16"/>
    </row>
    <row r="68" spans="1:17" s="1" customFormat="1" ht="21.75" customHeight="1">
      <c r="A68" s="8" t="s">
        <v>2081</v>
      </c>
      <c r="B68" s="8"/>
      <c r="C68" s="162" t="s">
        <v>2018</v>
      </c>
      <c r="D68" s="82" t="s">
        <v>457</v>
      </c>
      <c r="E68" s="82" t="s">
        <v>457</v>
      </c>
      <c r="F68" s="82" t="s">
        <v>457</v>
      </c>
      <c r="G68" s="82" t="s">
        <v>457</v>
      </c>
      <c r="H68" s="82" t="s">
        <v>457</v>
      </c>
      <c r="I68" s="82">
        <f>IFERROR(VLOOKUP(I$2&amp;$A68,'Parte I_'!$1:$1048576,$A$3,0)*100,"-")</f>
        <v>6.6445179283618927</v>
      </c>
      <c r="J68" s="82">
        <f>IFERROR(VLOOKUP(J$2&amp;$A68,'Parte I_'!$1:$1048576,$A$3,0)*100,"-")</f>
        <v>10.263929516077042</v>
      </c>
      <c r="K68" s="82">
        <f>IFERROR(VLOOKUP(K$2&amp;$A68,'Parte I_'!$1:$1048576,$A$3,0)*100,"-")</f>
        <v>9.9585063755512238</v>
      </c>
      <c r="L68" s="82">
        <f>IFERROR(VLOOKUP(L$2&amp;$A68,'Parte I_'!$1:$1048576,$A$3,0)*100,"-")</f>
        <v>8.9467726647853851</v>
      </c>
      <c r="M68" s="80"/>
      <c r="N68" s="16"/>
      <c r="O68" s="16"/>
      <c r="P68" s="16"/>
      <c r="Q68" s="16"/>
    </row>
    <row r="69" spans="1:17" s="1" customFormat="1" ht="21.75" customHeight="1">
      <c r="A69" s="8"/>
      <c r="B69" s="8"/>
      <c r="C69" s="161" t="s">
        <v>2019</v>
      </c>
      <c r="D69" s="83"/>
      <c r="E69" s="83"/>
      <c r="F69" s="83"/>
      <c r="G69" s="83"/>
      <c r="H69" s="83"/>
      <c r="I69" s="83"/>
      <c r="J69" s="83"/>
      <c r="K69" s="83"/>
      <c r="L69" s="83"/>
      <c r="M69" s="80"/>
      <c r="N69" s="16"/>
      <c r="O69" s="16"/>
      <c r="P69" s="16"/>
      <c r="Q69" s="16"/>
    </row>
    <row r="70" spans="1:17" s="1" customFormat="1" ht="21.75" customHeight="1">
      <c r="A70" s="8" t="s">
        <v>2082</v>
      </c>
      <c r="B70" s="8"/>
      <c r="C70" s="162" t="s">
        <v>2020</v>
      </c>
      <c r="D70" s="82" t="s">
        <v>457</v>
      </c>
      <c r="E70" s="82" t="s">
        <v>457</v>
      </c>
      <c r="F70" s="82" t="s">
        <v>457</v>
      </c>
      <c r="G70" s="82" t="s">
        <v>457</v>
      </c>
      <c r="H70" s="82" t="s">
        <v>457</v>
      </c>
      <c r="I70" s="82">
        <f>IFERROR(VLOOKUP(I$2&amp;$A70,'Parte I_'!$1:$1048576,$A$3,0)*100,"-")</f>
        <v>32.558140158653259</v>
      </c>
      <c r="J70" s="82">
        <f>IFERROR(VLOOKUP(J$2&amp;$A70,'Parte I_'!$1:$1048576,$A$3,0)*100,"-")</f>
        <v>34.89736020565033</v>
      </c>
      <c r="K70" s="82">
        <f>IFERROR(VLOOKUP(K$2&amp;$A70,'Parte I_'!$1:$1048576,$A$3,0)*100,"-")</f>
        <v>34.024897217750549</v>
      </c>
      <c r="L70" s="82">
        <f>IFERROR(VLOOKUP(L$2&amp;$A70,'Parte I_'!$1:$1048576,$A$3,0)*100,"-")</f>
        <v>33.861833810806274</v>
      </c>
      <c r="M70" s="80"/>
      <c r="N70" s="16"/>
      <c r="O70" s="16"/>
      <c r="P70" s="16"/>
      <c r="Q70" s="16"/>
    </row>
    <row r="71" spans="1:17" s="1" customFormat="1" ht="21.75" customHeight="1">
      <c r="A71" s="8" t="s">
        <v>2083</v>
      </c>
      <c r="B71" s="8"/>
      <c r="C71" s="162" t="s">
        <v>2021</v>
      </c>
      <c r="D71" s="82" t="s">
        <v>457</v>
      </c>
      <c r="E71" s="82" t="s">
        <v>457</v>
      </c>
      <c r="F71" s="82" t="s">
        <v>457</v>
      </c>
      <c r="G71" s="82" t="s">
        <v>457</v>
      </c>
      <c r="H71" s="82" t="s">
        <v>457</v>
      </c>
      <c r="I71" s="82">
        <f>IFERROR(VLOOKUP(I$2&amp;$A71,'Parte I_'!$1:$1048576,$A$3,0)*100,"-")</f>
        <v>4.3189369142055511</v>
      </c>
      <c r="J71" s="82">
        <f>IFERROR(VLOOKUP(J$2&amp;$A71,'Parte I_'!$1:$1048576,$A$3,0)*100,"-")</f>
        <v>6.1583578586578369</v>
      </c>
      <c r="K71" s="82">
        <f>IFERROR(VLOOKUP(K$2&amp;$A71,'Parte I_'!$1:$1048576,$A$3,0)*100,"-")</f>
        <v>3.3195022493600845</v>
      </c>
      <c r="L71" s="82">
        <f>IFERROR(VLOOKUP(L$2&amp;$A71,'Parte I_'!$1:$1048576,$A$3,0)*100,"-")</f>
        <v>4.7565117478370667</v>
      </c>
      <c r="M71" s="80"/>
      <c r="N71" s="16"/>
      <c r="O71" s="16"/>
      <c r="P71" s="16"/>
      <c r="Q71" s="16"/>
    </row>
    <row r="72" spans="1:17" s="1" customFormat="1" ht="21.75" customHeight="1">
      <c r="A72" s="8" t="s">
        <v>2084</v>
      </c>
      <c r="B72" s="8"/>
      <c r="C72" s="162" t="s">
        <v>2022</v>
      </c>
      <c r="D72" s="82" t="s">
        <v>457</v>
      </c>
      <c r="E72" s="82" t="s">
        <v>457</v>
      </c>
      <c r="F72" s="82" t="s">
        <v>457</v>
      </c>
      <c r="G72" s="82" t="s">
        <v>457</v>
      </c>
      <c r="H72" s="82" t="s">
        <v>457</v>
      </c>
      <c r="I72" s="82">
        <f>IFERROR(VLOOKUP(I$2&amp;$A72,'Parte I_'!$1:$1048576,$A$3,0)*100,"-")</f>
        <v>3.3222589641809464</v>
      </c>
      <c r="J72" s="82">
        <f>IFERROR(VLOOKUP(J$2&amp;$A72,'Parte I_'!$1:$1048576,$A$3,0)*100,"-")</f>
        <v>1.173020526766777</v>
      </c>
      <c r="K72" s="82">
        <f>IFERROR(VLOOKUP(K$2&amp;$A72,'Parte I_'!$1:$1048576,$A$3,0)*100,"-")</f>
        <v>0.41493778117001057</v>
      </c>
      <c r="L72" s="82">
        <f>IFERROR(VLOOKUP(L$2&amp;$A72,'Parte I_'!$1:$1048576,$A$3,0)*100,"-")</f>
        <v>1.6987541690468788</v>
      </c>
      <c r="M72" s="80"/>
      <c r="N72" s="16"/>
      <c r="O72" s="16"/>
      <c r="P72" s="16"/>
      <c r="Q72" s="16"/>
    </row>
    <row r="73" spans="1:17" s="1" customFormat="1" ht="21.75" customHeight="1">
      <c r="A73" s="8" t="s">
        <v>2085</v>
      </c>
      <c r="B73" s="8"/>
      <c r="C73" s="162" t="s">
        <v>2023</v>
      </c>
      <c r="D73" s="82" t="s">
        <v>457</v>
      </c>
      <c r="E73" s="82" t="s">
        <v>457</v>
      </c>
      <c r="F73" s="82" t="s">
        <v>457</v>
      </c>
      <c r="G73" s="82" t="s">
        <v>457</v>
      </c>
      <c r="H73" s="82" t="s">
        <v>457</v>
      </c>
      <c r="I73" s="82">
        <f>IFERROR(VLOOKUP(I$2&amp;$A73,'Parte I_'!$1:$1048576,$A$3,0)*100,"-")</f>
        <v>13.621261715888977</v>
      </c>
      <c r="J73" s="82">
        <f>IFERROR(VLOOKUP(J$2&amp;$A73,'Parte I_'!$1:$1048576,$A$3,0)*100,"-")</f>
        <v>11.436950415372849</v>
      </c>
      <c r="K73" s="82">
        <f>IFERROR(VLOOKUP(K$2&amp;$A73,'Parte I_'!$1:$1048576,$A$3,0)*100,"-")</f>
        <v>12.448132783174515</v>
      </c>
      <c r="L73" s="82">
        <f>IFERROR(VLOOKUP(L$2&amp;$A73,'Parte I_'!$1:$1048576,$A$3,0)*100,"-")</f>
        <v>12.457530945539474</v>
      </c>
      <c r="M73" s="80"/>
      <c r="N73" s="16"/>
      <c r="O73" s="16"/>
      <c r="P73" s="16"/>
      <c r="Q73" s="16"/>
    </row>
    <row r="74" spans="1:17" s="1" customFormat="1" ht="21.75" customHeight="1">
      <c r="A74" s="8" t="s">
        <v>2086</v>
      </c>
      <c r="B74" s="8"/>
      <c r="C74" s="162" t="s">
        <v>2024</v>
      </c>
      <c r="D74" s="82" t="s">
        <v>457</v>
      </c>
      <c r="E74" s="82" t="s">
        <v>457</v>
      </c>
      <c r="F74" s="82" t="s">
        <v>457</v>
      </c>
      <c r="G74" s="82" t="s">
        <v>457</v>
      </c>
      <c r="H74" s="82" t="s">
        <v>457</v>
      </c>
      <c r="I74" s="82">
        <f>IFERROR(VLOOKUP(I$2&amp;$A74,'Parte I_'!$1:$1048576,$A$3,0)*100,"-")</f>
        <v>15.614618360996246</v>
      </c>
      <c r="J74" s="82">
        <f>IFERROR(VLOOKUP(J$2&amp;$A74,'Parte I_'!$1:$1048576,$A$3,0)*100,"-")</f>
        <v>13.782991468906403</v>
      </c>
      <c r="K74" s="82">
        <f>IFERROR(VLOOKUP(K$2&amp;$A74,'Parte I_'!$1:$1048576,$A$3,0)*100,"-")</f>
        <v>15.352697670459747</v>
      </c>
      <c r="L74" s="82">
        <f>IFERROR(VLOOKUP(L$2&amp;$A74,'Parte I_'!$1:$1048576,$A$3,0)*100,"-")</f>
        <v>14.835786819458008</v>
      </c>
      <c r="M74" s="80"/>
      <c r="N74" s="16"/>
      <c r="O74" s="16"/>
      <c r="P74" s="16"/>
      <c r="Q74" s="16"/>
    </row>
    <row r="75" spans="1:17" s="1" customFormat="1" ht="21.75" customHeight="1">
      <c r="A75" s="8" t="s">
        <v>2087</v>
      </c>
      <c r="B75" s="8"/>
      <c r="C75" s="162" t="s">
        <v>2025</v>
      </c>
      <c r="D75" s="82" t="s">
        <v>457</v>
      </c>
      <c r="E75" s="82" t="s">
        <v>457</v>
      </c>
      <c r="F75" s="82" t="s">
        <v>457</v>
      </c>
      <c r="G75" s="82" t="s">
        <v>457</v>
      </c>
      <c r="H75" s="82" t="s">
        <v>457</v>
      </c>
      <c r="I75" s="82">
        <f>IFERROR(VLOOKUP(I$2&amp;$A75,'Parte I_'!$1:$1048576,$A$3,0)*100,"-")</f>
        <v>19.933554530143738</v>
      </c>
      <c r="J75" s="82">
        <f>IFERROR(VLOOKUP(J$2&amp;$A75,'Parte I_'!$1:$1048576,$A$3,0)*100,"-")</f>
        <v>21.994134783744812</v>
      </c>
      <c r="K75" s="82">
        <f>IFERROR(VLOOKUP(K$2&amp;$A75,'Parte I_'!$1:$1048576,$A$3,0)*100,"-")</f>
        <v>14.937759935855865</v>
      </c>
      <c r="L75" s="82">
        <f>IFERROR(VLOOKUP(L$2&amp;$A75,'Parte I_'!$1:$1048576,$A$3,0)*100,"-")</f>
        <v>19.365797936916351</v>
      </c>
      <c r="M75" s="80"/>
      <c r="N75" s="16"/>
      <c r="O75" s="16"/>
      <c r="P75" s="16"/>
      <c r="Q75" s="16"/>
    </row>
    <row r="76" spans="1:17" s="1" customFormat="1" ht="21.75" customHeight="1">
      <c r="A76" s="8"/>
      <c r="B76" s="8"/>
      <c r="C76" s="161" t="s">
        <v>2026</v>
      </c>
      <c r="D76" s="83"/>
      <c r="E76" s="83"/>
      <c r="F76" s="83"/>
      <c r="G76" s="83"/>
      <c r="H76" s="83"/>
      <c r="I76" s="83"/>
      <c r="J76" s="83"/>
      <c r="K76" s="83"/>
      <c r="L76" s="83"/>
      <c r="M76" s="80"/>
      <c r="N76" s="16"/>
      <c r="O76" s="16"/>
      <c r="P76" s="16"/>
      <c r="Q76" s="16"/>
    </row>
    <row r="77" spans="1:17" s="1" customFormat="1" ht="21.75" customHeight="1">
      <c r="A77" s="8" t="s">
        <v>2088</v>
      </c>
      <c r="B77" s="8"/>
      <c r="C77" s="162" t="s">
        <v>2027</v>
      </c>
      <c r="D77" s="82" t="s">
        <v>457</v>
      </c>
      <c r="E77" s="82" t="s">
        <v>457</v>
      </c>
      <c r="F77" s="82" t="s">
        <v>457</v>
      </c>
      <c r="G77" s="82" t="s">
        <v>457</v>
      </c>
      <c r="H77" s="82" t="s">
        <v>457</v>
      </c>
      <c r="I77" s="82">
        <f>IFERROR(VLOOKUP(I$2&amp;$A77,'Parte I_'!$1:$1048576,$A$3,0)*100,"-")</f>
        <v>12.956809997558594</v>
      </c>
      <c r="J77" s="82">
        <f>IFERROR(VLOOKUP(J$2&amp;$A77,'Parte I_'!$1:$1048576,$A$3,0)*100,"-")</f>
        <v>13.196480274200439</v>
      </c>
      <c r="K77" s="82">
        <f>IFERROR(VLOOKUP(K$2&amp;$A77,'Parte I_'!$1:$1048576,$A$3,0)*100,"-")</f>
        <v>15.767635405063629</v>
      </c>
      <c r="L77" s="82">
        <f>IFERROR(VLOOKUP(L$2&amp;$A77,'Parte I_'!$1:$1048576,$A$3,0)*100,"-")</f>
        <v>13.816533982753754</v>
      </c>
      <c r="M77" s="80"/>
      <c r="N77" s="16"/>
      <c r="O77" s="16"/>
      <c r="P77" s="16"/>
      <c r="Q77" s="16"/>
    </row>
    <row r="78" spans="1:17" s="1" customFormat="1" ht="21.75" customHeight="1">
      <c r="A78" s="8" t="s">
        <v>2089</v>
      </c>
      <c r="B78" s="8"/>
      <c r="C78" s="162" t="s">
        <v>2028</v>
      </c>
      <c r="D78" s="82" t="s">
        <v>457</v>
      </c>
      <c r="E78" s="82" t="s">
        <v>457</v>
      </c>
      <c r="F78" s="82" t="s">
        <v>457</v>
      </c>
      <c r="G78" s="82" t="s">
        <v>457</v>
      </c>
      <c r="H78" s="82" t="s">
        <v>457</v>
      </c>
      <c r="I78" s="82">
        <f>IFERROR(VLOOKUP(I$2&amp;$A78,'Parte I_'!$1:$1048576,$A$3,0)*100,"-")</f>
        <v>2.3255813866853714</v>
      </c>
      <c r="J78" s="82">
        <f>IFERROR(VLOOKUP(J$2&amp;$A78,'Parte I_'!$1:$1048576,$A$3,0)*100,"-")</f>
        <v>4.3988268822431564</v>
      </c>
      <c r="K78" s="82">
        <f>IFERROR(VLOOKUP(K$2&amp;$A78,'Parte I_'!$1:$1048576,$A$3,0)*100,"-")</f>
        <v>4.9792531877756119</v>
      </c>
      <c r="L78" s="82">
        <f>IFERROR(VLOOKUP(L$2&amp;$A78,'Parte I_'!$1:$1048576,$A$3,0)*100,"-")</f>
        <v>3.8505095988512039</v>
      </c>
      <c r="M78" s="80"/>
      <c r="N78" s="16"/>
      <c r="O78" s="16"/>
      <c r="P78" s="16"/>
      <c r="Q78" s="16"/>
    </row>
    <row r="79" spans="1:17" s="1" customFormat="1" ht="21.75" customHeight="1">
      <c r="A79" s="8"/>
      <c r="B79" s="8"/>
      <c r="C79" s="163" t="s">
        <v>2029</v>
      </c>
      <c r="D79" s="83"/>
      <c r="E79" s="83"/>
      <c r="F79" s="83"/>
      <c r="G79" s="83"/>
      <c r="H79" s="83"/>
      <c r="I79" s="83"/>
      <c r="J79" s="83"/>
      <c r="K79" s="83"/>
      <c r="L79" s="83"/>
      <c r="M79" s="80"/>
      <c r="N79" s="16"/>
      <c r="O79" s="16"/>
      <c r="P79" s="16"/>
      <c r="Q79" s="16"/>
    </row>
    <row r="80" spans="1:17" s="1" customFormat="1" ht="21.75" customHeight="1">
      <c r="A80" s="8" t="s">
        <v>2090</v>
      </c>
      <c r="B80" s="8"/>
      <c r="C80" s="162" t="s">
        <v>2030</v>
      </c>
      <c r="D80" s="82" t="s">
        <v>457</v>
      </c>
      <c r="E80" s="82" t="s">
        <v>457</v>
      </c>
      <c r="F80" s="82" t="s">
        <v>457</v>
      </c>
      <c r="G80" s="82" t="s">
        <v>457</v>
      </c>
      <c r="H80" s="82" t="s">
        <v>457</v>
      </c>
      <c r="I80" s="82">
        <f>IFERROR(VLOOKUP(I$2&amp;$A80,'Parte I_'!$1:$1048576,$A$3,0)*100,"-")</f>
        <v>43.521595001220703</v>
      </c>
      <c r="J80" s="82">
        <f>IFERROR(VLOOKUP(J$2&amp;$A80,'Parte I_'!$1:$1048576,$A$3,0)*100,"-")</f>
        <v>39.296188950538635</v>
      </c>
      <c r="K80" s="82">
        <f>IFERROR(VLOOKUP(K$2&amp;$A80,'Parte I_'!$1:$1048576,$A$3,0)*100,"-")</f>
        <v>42.323651909828186</v>
      </c>
      <c r="L80" s="82">
        <f>IFERROR(VLOOKUP(L$2&amp;$A80,'Parte I_'!$1:$1048576,$A$3,0)*100,"-")</f>
        <v>41.562855243682861</v>
      </c>
      <c r="M80" s="80"/>
      <c r="N80" s="16"/>
      <c r="O80" s="16"/>
      <c r="P80" s="16"/>
      <c r="Q80" s="16"/>
    </row>
    <row r="81" spans="1:17" s="1" customFormat="1" ht="21.75" customHeight="1">
      <c r="A81" s="8" t="s">
        <v>2091</v>
      </c>
      <c r="B81" s="8"/>
      <c r="C81" s="162" t="s">
        <v>2031</v>
      </c>
      <c r="D81" s="82" t="s">
        <v>457</v>
      </c>
      <c r="E81" s="82" t="s">
        <v>457</v>
      </c>
      <c r="F81" s="82" t="s">
        <v>457</v>
      </c>
      <c r="G81" s="82" t="s">
        <v>457</v>
      </c>
      <c r="H81" s="82" t="s">
        <v>457</v>
      </c>
      <c r="I81" s="82">
        <f>IFERROR(VLOOKUP(I$2&amp;$A81,'Parte I_'!$1:$1048576,$A$3,0)*100,"-")</f>
        <v>24.58471804857254</v>
      </c>
      <c r="J81" s="82">
        <f>IFERROR(VLOOKUP(J$2&amp;$A81,'Parte I_'!$1:$1048576,$A$3,0)*100,"-")</f>
        <v>24.046920239925385</v>
      </c>
      <c r="K81" s="82">
        <f>IFERROR(VLOOKUP(K$2&amp;$A81,'Parte I_'!$1:$1048576,$A$3,0)*100,"-")</f>
        <v>26.141080260276794</v>
      </c>
      <c r="L81" s="82">
        <f>IFERROR(VLOOKUP(L$2&amp;$A81,'Parte I_'!$1:$1048576,$A$3,0)*100,"-")</f>
        <v>24.801811575889587</v>
      </c>
      <c r="M81" s="80"/>
      <c r="N81" s="16"/>
      <c r="O81" s="16"/>
      <c r="P81" s="16"/>
      <c r="Q81" s="16"/>
    </row>
    <row r="82" spans="1:17" s="1" customFormat="1" ht="21.75" customHeight="1">
      <c r="A82" s="8" t="s">
        <v>2092</v>
      </c>
      <c r="B82" s="8"/>
      <c r="C82" s="162" t="s">
        <v>2032</v>
      </c>
      <c r="D82" s="82" t="s">
        <v>457</v>
      </c>
      <c r="E82" s="82" t="s">
        <v>457</v>
      </c>
      <c r="F82" s="82" t="s">
        <v>457</v>
      </c>
      <c r="G82" s="82" t="s">
        <v>457</v>
      </c>
      <c r="H82" s="82" t="s">
        <v>457</v>
      </c>
      <c r="I82" s="82">
        <f>IFERROR(VLOOKUP(I$2&amp;$A82,'Parte I_'!$1:$1048576,$A$3,0)*100,"-")</f>
        <v>56.146180629730225</v>
      </c>
      <c r="J82" s="82">
        <f>IFERROR(VLOOKUP(J$2&amp;$A82,'Parte I_'!$1:$1048576,$A$3,0)*100,"-")</f>
        <v>57.184749841690063</v>
      </c>
      <c r="K82" s="82">
        <f>IFERROR(VLOOKUP(K$2&amp;$A82,'Parte I_'!$1:$1048576,$A$3,0)*100,"-")</f>
        <v>56.846475601196289</v>
      </c>
      <c r="L82" s="82">
        <f>IFERROR(VLOOKUP(L$2&amp;$A82,'Parte I_'!$1:$1048576,$A$3,0)*100,"-")</f>
        <v>56.738394498825073</v>
      </c>
      <c r="M82" s="80"/>
      <c r="N82" s="16"/>
      <c r="O82" s="16"/>
      <c r="P82" s="16"/>
      <c r="Q82" s="16"/>
    </row>
    <row r="83" spans="1:17" s="1" customFormat="1" ht="21.75" customHeight="1">
      <c r="A83" s="8"/>
      <c r="B83" s="8"/>
      <c r="C83" s="161" t="s">
        <v>2033</v>
      </c>
      <c r="D83" s="83"/>
      <c r="E83" s="83"/>
      <c r="F83" s="83"/>
      <c r="G83" s="83"/>
      <c r="H83" s="83"/>
      <c r="I83" s="83"/>
      <c r="J83" s="83"/>
      <c r="K83" s="83"/>
      <c r="L83" s="83"/>
      <c r="M83" s="80"/>
      <c r="N83" s="16"/>
      <c r="O83" s="16"/>
      <c r="P83" s="16"/>
      <c r="Q83" s="16"/>
    </row>
    <row r="84" spans="1:17" s="1" customFormat="1" ht="21.75" customHeight="1">
      <c r="A84" s="8" t="s">
        <v>2093</v>
      </c>
      <c r="B84" s="8"/>
      <c r="C84" s="162" t="s">
        <v>2034</v>
      </c>
      <c r="D84" s="82" t="s">
        <v>457</v>
      </c>
      <c r="E84" s="82" t="s">
        <v>457</v>
      </c>
      <c r="F84" s="82" t="s">
        <v>457</v>
      </c>
      <c r="G84" s="82" t="s">
        <v>457</v>
      </c>
      <c r="H84" s="82" t="s">
        <v>457</v>
      </c>
      <c r="I84" s="82">
        <f>IFERROR(VLOOKUP(I$2&amp;$A84,'Parte I_'!$1:$1048576,$A$3,0)*100,"-")</f>
        <v>5.6478403508663177</v>
      </c>
      <c r="J84" s="82">
        <f>IFERROR(VLOOKUP(J$2&amp;$A84,'Parte I_'!$1:$1048576,$A$3,0)*100,"-")</f>
        <v>4.3988268822431564</v>
      </c>
      <c r="K84" s="82">
        <f>IFERROR(VLOOKUP(K$2&amp;$A84,'Parte I_'!$1:$1048576,$A$3,0)*100,"-")</f>
        <v>6.2240663915872574</v>
      </c>
      <c r="L84" s="82">
        <f>IFERROR(VLOOKUP(L$2&amp;$A84,'Parte I_'!$1:$1048576,$A$3,0)*100,"-")</f>
        <v>5.3227633237838745</v>
      </c>
      <c r="M84" s="80"/>
      <c r="N84" s="16"/>
      <c r="O84" s="16"/>
      <c r="P84" s="16"/>
      <c r="Q84" s="16"/>
    </row>
    <row r="85" spans="1:17" s="1" customFormat="1" ht="21.75" customHeight="1">
      <c r="A85" s="8"/>
      <c r="B85" s="8"/>
      <c r="C85" s="150" t="s">
        <v>1813</v>
      </c>
      <c r="D85" s="164"/>
      <c r="E85" s="164"/>
      <c r="F85" s="164"/>
      <c r="G85" s="164"/>
      <c r="H85" s="164"/>
      <c r="I85" s="164"/>
      <c r="J85" s="164"/>
      <c r="K85" s="164"/>
      <c r="L85" s="164"/>
      <c r="M85" s="80"/>
      <c r="N85" s="16"/>
      <c r="O85" s="16"/>
      <c r="P85" s="16"/>
      <c r="Q85" s="16"/>
    </row>
    <row r="86" spans="1:17" s="1" customFormat="1" ht="21.75" customHeight="1">
      <c r="A86" s="8" t="s">
        <v>2065</v>
      </c>
      <c r="B86" s="8"/>
      <c r="C86" s="24" t="s">
        <v>1816</v>
      </c>
      <c r="D86" s="82" t="s">
        <v>457</v>
      </c>
      <c r="E86" s="82" t="s">
        <v>457</v>
      </c>
      <c r="F86" s="82" t="s">
        <v>457</v>
      </c>
      <c r="G86" s="82" t="s">
        <v>457</v>
      </c>
      <c r="H86" s="82" t="s">
        <v>457</v>
      </c>
      <c r="I86" s="82">
        <f>IFERROR(VLOOKUP(I$2&amp;$A86,'Parte I_'!$1:$1048576,$A$3,0)*100,"-")</f>
        <v>0.33222590573132038</v>
      </c>
      <c r="J86" s="82">
        <f>IFERROR(VLOOKUP(J$2&amp;$A86,'Parte I_'!$1:$1048576,$A$3,0)*100,"-")</f>
        <v>0</v>
      </c>
      <c r="K86" s="82">
        <f>IFERROR(VLOOKUP(K$2&amp;$A86,'Parte I_'!$1:$1048576,$A$3,0)*100,"-")</f>
        <v>0</v>
      </c>
      <c r="L86" s="82">
        <f>IFERROR(VLOOKUP(L$2&amp;$A86,'Parte I_'!$1:$1048576,$A$3,0)*100,"-")</f>
        <v>0.11325028026476502</v>
      </c>
      <c r="M86" s="80"/>
      <c r="N86" s="16"/>
      <c r="O86" s="16"/>
      <c r="P86" s="16"/>
      <c r="Q86" s="16"/>
    </row>
    <row r="87" spans="1:17" s="1" customFormat="1" ht="21.75" customHeight="1">
      <c r="A87" s="8" t="s">
        <v>2066</v>
      </c>
      <c r="B87" s="8"/>
      <c r="C87" s="24" t="s">
        <v>1814</v>
      </c>
      <c r="D87" s="82" t="s">
        <v>457</v>
      </c>
      <c r="E87" s="82" t="s">
        <v>457</v>
      </c>
      <c r="F87" s="82" t="s">
        <v>457</v>
      </c>
      <c r="G87" s="82" t="s">
        <v>457</v>
      </c>
      <c r="H87" s="82" t="s">
        <v>457</v>
      </c>
      <c r="I87" s="82">
        <f>IFERROR(VLOOKUP(I$2&amp;$A87,'Parte I_'!$1:$1048576,$A$3,0)*100,"-")</f>
        <v>57.807308435440063</v>
      </c>
      <c r="J87" s="82">
        <f>IFERROR(VLOOKUP(J$2&amp;$A87,'Parte I_'!$1:$1048576,$A$3,0)*100,"-")</f>
        <v>45.454546809196472</v>
      </c>
      <c r="K87" s="82">
        <f>IFERROR(VLOOKUP(K$2&amp;$A87,'Parte I_'!$1:$1048576,$A$3,0)*100,"-")</f>
        <v>31.95020854473114</v>
      </c>
      <c r="L87" s="82">
        <f>IFERROR(VLOOKUP(L$2&amp;$A87,'Parte I_'!$1:$1048576,$A$3,0)*100,"-")</f>
        <v>45.979616045951843</v>
      </c>
      <c r="M87" s="80"/>
      <c r="N87" s="16"/>
      <c r="O87" s="16"/>
      <c r="P87" s="16"/>
      <c r="Q87" s="16"/>
    </row>
    <row r="88" spans="1:17" s="1" customFormat="1" ht="21.75" customHeight="1">
      <c r="A88" s="8" t="s">
        <v>2067</v>
      </c>
      <c r="B88" s="8"/>
      <c r="C88" s="24" t="s">
        <v>1815</v>
      </c>
      <c r="D88" s="82" t="s">
        <v>457</v>
      </c>
      <c r="E88" s="82" t="s">
        <v>457</v>
      </c>
      <c r="F88" s="82" t="s">
        <v>457</v>
      </c>
      <c r="G88" s="82" t="s">
        <v>457</v>
      </c>
      <c r="H88" s="82" t="s">
        <v>457</v>
      </c>
      <c r="I88" s="82">
        <f>IFERROR(VLOOKUP(I$2&amp;$A88,'Parte I_'!$1:$1048576,$A$3,0)*100,"-")</f>
        <v>30.897009372711182</v>
      </c>
      <c r="J88" s="82">
        <f>IFERROR(VLOOKUP(J$2&amp;$A88,'Parte I_'!$1:$1048576,$A$3,0)*100,"-")</f>
        <v>34.89736020565033</v>
      </c>
      <c r="K88" s="82">
        <f>IFERROR(VLOOKUP(K$2&amp;$A88,'Parte I_'!$1:$1048576,$A$3,0)*100,"-")</f>
        <v>32.780084013938904</v>
      </c>
      <c r="L88" s="82">
        <f>IFERROR(VLOOKUP(L$2&amp;$A88,'Parte I_'!$1:$1048576,$A$3,0)*100,"-")</f>
        <v>32.955831289291382</v>
      </c>
      <c r="M88" s="80"/>
      <c r="N88" s="16"/>
      <c r="O88" s="16"/>
      <c r="P88" s="16"/>
      <c r="Q88" s="16"/>
    </row>
    <row r="89" spans="1:17" s="1" customFormat="1" ht="21.75" customHeight="1">
      <c r="A89" s="8" t="s">
        <v>2068</v>
      </c>
      <c r="B89" s="8"/>
      <c r="C89" s="24" t="s">
        <v>1817</v>
      </c>
      <c r="D89" s="82" t="s">
        <v>457</v>
      </c>
      <c r="E89" s="82" t="s">
        <v>457</v>
      </c>
      <c r="F89" s="82" t="s">
        <v>457</v>
      </c>
      <c r="G89" s="82" t="s">
        <v>457</v>
      </c>
      <c r="H89" s="82" t="s">
        <v>457</v>
      </c>
      <c r="I89" s="82">
        <f>IFERROR(VLOOKUP(I$2&amp;$A89,'Parte I_'!$1:$1048576,$A$3,0)*100,"-")</f>
        <v>8.9700996875762939</v>
      </c>
      <c r="J89" s="82">
        <f>IFERROR(VLOOKUP(J$2&amp;$A89,'Parte I_'!$1:$1048576,$A$3,0)*100,"-")</f>
        <v>15.835776925086975</v>
      </c>
      <c r="K89" s="82">
        <f>IFERROR(VLOOKUP(K$2&amp;$A89,'Parte I_'!$1:$1048576,$A$3,0)*100,"-")</f>
        <v>28.630706667900085</v>
      </c>
      <c r="L89" s="82">
        <f>IFERROR(VLOOKUP(L$2&amp;$A89,'Parte I_'!$1:$1048576,$A$3,0)*100,"-")</f>
        <v>16.987542808055878</v>
      </c>
      <c r="M89" s="80"/>
      <c r="N89" s="16"/>
      <c r="O89" s="16"/>
      <c r="P89" s="16"/>
      <c r="Q89" s="16"/>
    </row>
    <row r="90" spans="1:17" s="1" customFormat="1" ht="21.75" customHeight="1">
      <c r="A90" s="8" t="s">
        <v>2069</v>
      </c>
      <c r="B90" s="8"/>
      <c r="C90" s="24" t="s">
        <v>1818</v>
      </c>
      <c r="D90" s="82" t="s">
        <v>457</v>
      </c>
      <c r="E90" s="82" t="s">
        <v>457</v>
      </c>
      <c r="F90" s="82" t="s">
        <v>457</v>
      </c>
      <c r="G90" s="82" t="s">
        <v>457</v>
      </c>
      <c r="H90" s="82" t="s">
        <v>457</v>
      </c>
      <c r="I90" s="82">
        <f>IFERROR(VLOOKUP(I$2&amp;$A90,'Parte I_'!$1:$1048576,$A$3,0)*100,"-")</f>
        <v>1.9933555275201797</v>
      </c>
      <c r="J90" s="82">
        <f>IFERROR(VLOOKUP(J$2&amp;$A90,'Parte I_'!$1:$1048576,$A$3,0)*100,"-")</f>
        <v>3.8123168051242828</v>
      </c>
      <c r="K90" s="82">
        <f>IFERROR(VLOOKUP(K$2&amp;$A90,'Parte I_'!$1:$1048576,$A$3,0)*100,"-")</f>
        <v>6.6390044987201691</v>
      </c>
      <c r="L90" s="82">
        <f>IFERROR(VLOOKUP(L$2&amp;$A90,'Parte I_'!$1:$1048576,$A$3,0)*100,"-")</f>
        <v>3.9637599140405655</v>
      </c>
      <c r="M90" s="80"/>
      <c r="N90" s="16"/>
      <c r="O90" s="16"/>
      <c r="P90" s="16"/>
      <c r="Q90" s="16"/>
    </row>
    <row r="91" spans="1:17" s="1" customFormat="1" ht="21.75" customHeight="1">
      <c r="A91" s="8"/>
      <c r="B91" s="8"/>
      <c r="C91" s="150" t="s">
        <v>265</v>
      </c>
      <c r="D91" s="164"/>
      <c r="E91" s="164"/>
      <c r="F91" s="164"/>
      <c r="G91" s="164"/>
      <c r="H91" s="164"/>
      <c r="I91" s="164"/>
      <c r="J91" s="164"/>
      <c r="K91" s="164"/>
      <c r="L91" s="164"/>
      <c r="M91" s="80"/>
      <c r="N91" s="16"/>
      <c r="O91" s="16"/>
      <c r="P91" s="16"/>
      <c r="Q91" s="16"/>
    </row>
    <row r="92" spans="1:17" s="1" customFormat="1" ht="21.75" customHeight="1">
      <c r="A92" s="8" t="s">
        <v>2070</v>
      </c>
      <c r="B92" s="8"/>
      <c r="C92" s="24" t="s">
        <v>1820</v>
      </c>
      <c r="D92" s="82" t="s">
        <v>457</v>
      </c>
      <c r="E92" s="82" t="s">
        <v>457</v>
      </c>
      <c r="F92" s="82" t="s">
        <v>457</v>
      </c>
      <c r="G92" s="82" t="s">
        <v>457</v>
      </c>
      <c r="H92" s="82" t="s">
        <v>457</v>
      </c>
      <c r="I92" s="82">
        <f>IFERROR(VLOOKUP(I$2&amp;$A92,'Parte I_'!$1:$1048576,$A$3,0)*100,"-")</f>
        <v>79.069769382476807</v>
      </c>
      <c r="J92" s="82">
        <f>IFERROR(VLOOKUP(J$2&amp;$A92,'Parte I_'!$1:$1048576,$A$3,0)*100,"-")</f>
        <v>79.765397310256958</v>
      </c>
      <c r="K92" s="82">
        <f>IFERROR(VLOOKUP(K$2&amp;$A92,'Parte I_'!$1:$1048576,$A$3,0)*100,"-")</f>
        <v>85.477179288864136</v>
      </c>
      <c r="L92" s="82">
        <f>IFERROR(VLOOKUP(L$2&amp;$A92,'Parte I_'!$1:$1048576,$A$3,0)*100,"-")</f>
        <v>81.087201833724976</v>
      </c>
      <c r="M92" s="80"/>
      <c r="N92" s="16"/>
      <c r="O92" s="16"/>
      <c r="P92" s="16"/>
      <c r="Q92" s="16"/>
    </row>
    <row r="93" spans="1:17" s="1" customFormat="1" ht="21.75" customHeight="1">
      <c r="A93" s="8" t="s">
        <v>2071</v>
      </c>
      <c r="B93" s="8"/>
      <c r="C93" s="24" t="s">
        <v>1821</v>
      </c>
      <c r="D93" s="82" t="s">
        <v>457</v>
      </c>
      <c r="E93" s="82" t="s">
        <v>457</v>
      </c>
      <c r="F93" s="82" t="s">
        <v>457</v>
      </c>
      <c r="G93" s="82" t="s">
        <v>457</v>
      </c>
      <c r="H93" s="82" t="s">
        <v>457</v>
      </c>
      <c r="I93" s="82">
        <f>IFERROR(VLOOKUP(I$2&amp;$A93,'Parte I_'!$1:$1048576,$A$3,0)*100,"-")</f>
        <v>21.262457966804504</v>
      </c>
      <c r="J93" s="82">
        <f>IFERROR(VLOOKUP(J$2&amp;$A93,'Parte I_'!$1:$1048576,$A$3,0)*100,"-")</f>
        <v>28.445747494697571</v>
      </c>
      <c r="K93" s="82">
        <f>IFERROR(VLOOKUP(K$2&amp;$A93,'Parte I_'!$1:$1048576,$A$3,0)*100,"-")</f>
        <v>35.269710421562195</v>
      </c>
      <c r="L93" s="82">
        <f>IFERROR(VLOOKUP(L$2&amp;$A93,'Parte I_'!$1:$1048576,$A$3,0)*100,"-")</f>
        <v>27.85956859588623</v>
      </c>
      <c r="M93" s="80"/>
      <c r="N93" s="16"/>
      <c r="O93" s="16"/>
      <c r="P93" s="16"/>
      <c r="Q93" s="16"/>
    </row>
    <row r="94" spans="1:17" s="1" customFormat="1" ht="21.75" customHeight="1">
      <c r="A94" s="8" t="s">
        <v>2072</v>
      </c>
      <c r="B94" s="8"/>
      <c r="C94" s="24" t="s">
        <v>1822</v>
      </c>
      <c r="D94" s="82" t="s">
        <v>457</v>
      </c>
      <c r="E94" s="82" t="s">
        <v>457</v>
      </c>
      <c r="F94" s="82" t="s">
        <v>457</v>
      </c>
      <c r="G94" s="82" t="s">
        <v>457</v>
      </c>
      <c r="H94" s="82" t="s">
        <v>457</v>
      </c>
      <c r="I94" s="82">
        <f>IFERROR(VLOOKUP(I$2&amp;$A94,'Parte I_'!$1:$1048576,$A$3,0)*100,"-")</f>
        <v>24.58471804857254</v>
      </c>
      <c r="J94" s="82">
        <f>IFERROR(VLOOKUP(J$2&amp;$A94,'Parte I_'!$1:$1048576,$A$3,0)*100,"-")</f>
        <v>39.296188950538635</v>
      </c>
      <c r="K94" s="82">
        <f>IFERROR(VLOOKUP(K$2&amp;$A94,'Parte I_'!$1:$1048576,$A$3,0)*100,"-")</f>
        <v>49.377593398094177</v>
      </c>
      <c r="L94" s="82">
        <f>IFERROR(VLOOKUP(L$2&amp;$A94,'Parte I_'!$1:$1048576,$A$3,0)*100,"-")</f>
        <v>37.032842636108398</v>
      </c>
      <c r="M94" s="80"/>
      <c r="N94" s="16"/>
      <c r="O94" s="16"/>
      <c r="P94" s="16"/>
      <c r="Q94" s="16"/>
    </row>
    <row r="95" spans="1:17" s="1" customFormat="1" ht="21.75" customHeight="1" thickBot="1">
      <c r="A95" s="8" t="s">
        <v>2073</v>
      </c>
      <c r="B95" s="8"/>
      <c r="C95" s="24" t="s">
        <v>1823</v>
      </c>
      <c r="D95" s="82" t="s">
        <v>457</v>
      </c>
      <c r="E95" s="82" t="s">
        <v>457</v>
      </c>
      <c r="F95" s="82" t="s">
        <v>457</v>
      </c>
      <c r="G95" s="82" t="s">
        <v>457</v>
      </c>
      <c r="H95" s="82" t="s">
        <v>457</v>
      </c>
      <c r="I95" s="82">
        <f>IFERROR(VLOOKUP(I$2&amp;$A95,'Parte I_'!$1:$1048576,$A$3,0)*100,"-")</f>
        <v>29.568105936050415</v>
      </c>
      <c r="J95" s="82">
        <f>IFERROR(VLOOKUP(J$2&amp;$A95,'Parte I_'!$1:$1048576,$A$3,0)*100,"-")</f>
        <v>30.498534440994263</v>
      </c>
      <c r="K95" s="82">
        <f>IFERROR(VLOOKUP(K$2&amp;$A95,'Parte I_'!$1:$1048576,$A$3,0)*100,"-")</f>
        <v>39.834025502204895</v>
      </c>
      <c r="L95" s="82">
        <f>IFERROR(VLOOKUP(L$2&amp;$A95,'Parte I_'!$1:$1048576,$A$3,0)*100,"-")</f>
        <v>32.729330658912659</v>
      </c>
      <c r="M95" s="80"/>
      <c r="N95" s="16"/>
      <c r="O95" s="16"/>
      <c r="P95" s="16"/>
      <c r="Q95" s="16"/>
    </row>
    <row r="96" spans="1:17" ht="15" thickTop="1">
      <c r="A96" s="8"/>
      <c r="B96" s="8"/>
      <c r="C96" s="32" t="s">
        <v>355</v>
      </c>
      <c r="D96" s="33"/>
      <c r="E96" s="33"/>
      <c r="F96" s="33"/>
      <c r="G96" s="33"/>
      <c r="H96" s="33"/>
      <c r="I96" s="33"/>
      <c r="J96" s="33"/>
      <c r="K96" s="33"/>
      <c r="L96" s="33"/>
    </row>
    <row r="97" spans="1:3">
      <c r="A97" s="8"/>
      <c r="B97" s="8"/>
      <c r="C97" s="34" t="s">
        <v>354</v>
      </c>
    </row>
    <row r="98" spans="1:3">
      <c r="A98" s="8"/>
      <c r="B98" s="8"/>
      <c r="C98" s="79" t="s">
        <v>1811</v>
      </c>
    </row>
    <row r="99" spans="1:3">
      <c r="A99" s="8"/>
      <c r="B99" s="8"/>
      <c r="C99" s="79" t="s">
        <v>2094</v>
      </c>
    </row>
    <row r="100" spans="1:3">
      <c r="A100" s="8"/>
      <c r="B100" s="8"/>
      <c r="C100" s="79"/>
    </row>
    <row r="101" spans="1:3">
      <c r="A101" s="8"/>
      <c r="B101" s="8"/>
    </row>
    <row r="102" spans="1:3">
      <c r="A102" s="8"/>
      <c r="B102" s="8"/>
    </row>
    <row r="103" spans="1:3">
      <c r="A103" s="8"/>
      <c r="B103" s="8"/>
    </row>
    <row r="104" spans="1:3">
      <c r="A104" s="8"/>
      <c r="B104" s="8"/>
    </row>
    <row r="105" spans="1:3">
      <c r="A105" s="8"/>
      <c r="B105" s="8"/>
    </row>
    <row r="106" spans="1:3">
      <c r="A106" s="8"/>
      <c r="B106" s="8"/>
    </row>
    <row r="107" spans="1:3">
      <c r="A107" s="8"/>
      <c r="B107" s="8"/>
    </row>
    <row r="108" spans="1:3">
      <c r="A108" s="8"/>
      <c r="B108" s="8"/>
    </row>
    <row r="109" spans="1:3">
      <c r="A109" s="8"/>
      <c r="B109" s="8"/>
    </row>
    <row r="110" spans="1:3">
      <c r="A110" s="8"/>
      <c r="B110" s="8"/>
    </row>
    <row r="111" spans="1:3">
      <c r="A111" s="8"/>
      <c r="B111" s="8"/>
    </row>
    <row r="112" spans="1:3">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row r="154" spans="1:2">
      <c r="A154" s="8"/>
      <c r="B154" s="8"/>
    </row>
    <row r="155" spans="1:2">
      <c r="A155" s="8"/>
      <c r="B155" s="8"/>
    </row>
    <row r="156" spans="1:2">
      <c r="A156" s="8"/>
      <c r="B156" s="8"/>
    </row>
    <row r="157" spans="1:2">
      <c r="A157" s="8"/>
      <c r="B157" s="8"/>
    </row>
    <row r="158" spans="1:2">
      <c r="A158" s="8"/>
      <c r="B158" s="8"/>
    </row>
    <row r="159" spans="1:2">
      <c r="A159" s="8"/>
      <c r="B159" s="8"/>
    </row>
    <row r="160" spans="1:2">
      <c r="A160" s="8"/>
      <c r="B160" s="8"/>
    </row>
    <row r="161" spans="1:2">
      <c r="A161" s="8"/>
      <c r="B161" s="8"/>
    </row>
    <row r="162" spans="1:2">
      <c r="A162" s="8"/>
      <c r="B162" s="8"/>
    </row>
    <row r="163" spans="1:2">
      <c r="A163" s="8"/>
      <c r="B163" s="8"/>
    </row>
    <row r="164" spans="1:2">
      <c r="A164" s="8"/>
      <c r="B164" s="8"/>
    </row>
  </sheetData>
  <mergeCells count="4">
    <mergeCell ref="C1:L1"/>
    <mergeCell ref="C3:L3"/>
    <mergeCell ref="C5:C6"/>
    <mergeCell ref="D5:L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224D0-C7DA-423E-A09B-E4EF64020D62}">
  <dimension ref="A1:Q107"/>
  <sheetViews>
    <sheetView showGridLines="0" workbookViewId="0">
      <selection activeCell="D2" sqref="D2"/>
    </sheetView>
  </sheetViews>
  <sheetFormatPr defaultRowHeight="14.4"/>
  <cols>
    <col min="1" max="2" width="4.44140625" style="13" customWidth="1"/>
    <col min="3" max="3" width="48.6640625" style="26" customWidth="1"/>
    <col min="4" max="7" width="8.6640625" style="26" customWidth="1"/>
    <col min="8" max="8" width="0.88671875" style="26" customWidth="1"/>
    <col min="9" max="12" width="8.6640625" style="26" customWidth="1"/>
    <col min="13" max="13" width="9.109375" style="81"/>
    <col min="14" max="17" width="9.109375" style="26"/>
  </cols>
  <sheetData>
    <row r="1" spans="1:17" s="2" customFormat="1" ht="33.75" customHeight="1">
      <c r="A1" s="12"/>
      <c r="B1" s="12"/>
      <c r="C1" s="232" t="s">
        <v>2045</v>
      </c>
      <c r="D1" s="233"/>
      <c r="E1" s="233"/>
      <c r="F1" s="233"/>
      <c r="G1" s="233"/>
      <c r="H1" s="233"/>
      <c r="I1" s="233"/>
      <c r="J1" s="233"/>
      <c r="K1" s="233"/>
      <c r="L1" s="233"/>
    </row>
    <row r="2" spans="1:17" s="8" customFormat="1" ht="11.25" customHeight="1">
      <c r="A2" s="8" t="s">
        <v>1684</v>
      </c>
      <c r="C2" s="9"/>
      <c r="D2" s="11" t="s">
        <v>2345</v>
      </c>
      <c r="E2" s="11" t="s">
        <v>2346</v>
      </c>
      <c r="F2" s="11" t="s">
        <v>2347</v>
      </c>
      <c r="G2" s="11" t="s">
        <v>2348</v>
      </c>
      <c r="H2" s="11"/>
      <c r="I2" s="11" t="s">
        <v>2349</v>
      </c>
      <c r="J2" s="11" t="s">
        <v>2350</v>
      </c>
      <c r="K2" s="11" t="s">
        <v>2351</v>
      </c>
      <c r="L2" s="11" t="s">
        <v>2352</v>
      </c>
      <c r="M2" s="85"/>
    </row>
    <row r="3" spans="1:17" s="1" customFormat="1" ht="62.25" customHeight="1">
      <c r="A3" s="8">
        <v>2</v>
      </c>
      <c r="B3" s="8"/>
      <c r="C3" s="234" t="s">
        <v>2331</v>
      </c>
      <c r="D3" s="234"/>
      <c r="E3" s="234"/>
      <c r="F3" s="234"/>
      <c r="G3" s="234"/>
      <c r="H3" s="234"/>
      <c r="I3" s="234"/>
      <c r="J3" s="234"/>
      <c r="K3" s="234"/>
      <c r="L3" s="234"/>
      <c r="M3" s="80"/>
      <c r="N3" s="16"/>
      <c r="O3" s="16"/>
      <c r="P3" s="16"/>
      <c r="Q3" s="16"/>
    </row>
    <row r="4" spans="1:17" s="1" customFormat="1" ht="9.75" customHeight="1" thickBot="1">
      <c r="A4" s="8"/>
      <c r="B4" s="8"/>
      <c r="C4" s="17"/>
      <c r="D4" s="18"/>
      <c r="E4" s="19"/>
      <c r="F4" s="19"/>
      <c r="G4" s="19"/>
      <c r="H4" s="19"/>
      <c r="I4" s="19"/>
      <c r="J4" s="19"/>
      <c r="K4" s="19"/>
      <c r="L4" s="18"/>
      <c r="M4" s="80"/>
      <c r="N4" s="16"/>
      <c r="O4" s="16"/>
      <c r="P4" s="16"/>
      <c r="Q4" s="16"/>
    </row>
    <row r="5" spans="1:17" s="1" customFormat="1" ht="17.25" customHeight="1" thickTop="1">
      <c r="A5" s="8"/>
      <c r="B5" s="8"/>
      <c r="C5" s="235" t="s">
        <v>22</v>
      </c>
      <c r="D5" s="237" t="s">
        <v>1813</v>
      </c>
      <c r="E5" s="237"/>
      <c r="F5" s="237"/>
      <c r="G5" s="237"/>
      <c r="H5" s="238"/>
      <c r="I5" s="84"/>
      <c r="J5" s="84" t="s">
        <v>265</v>
      </c>
      <c r="K5" s="84"/>
      <c r="L5" s="84"/>
      <c r="M5" s="80"/>
      <c r="N5" s="16"/>
      <c r="O5" s="16"/>
      <c r="P5" s="16"/>
      <c r="Q5" s="16"/>
    </row>
    <row r="6" spans="1:17" s="1" customFormat="1" ht="26.25" customHeight="1">
      <c r="A6" s="8"/>
      <c r="B6" s="8"/>
      <c r="C6" s="236"/>
      <c r="D6" s="20" t="s">
        <v>2341</v>
      </c>
      <c r="E6" s="20" t="s">
        <v>2342</v>
      </c>
      <c r="F6" s="20" t="s">
        <v>345</v>
      </c>
      <c r="G6" s="20" t="s">
        <v>346</v>
      </c>
      <c r="H6" s="239"/>
      <c r="I6" s="20" t="s">
        <v>1820</v>
      </c>
      <c r="J6" s="20" t="s">
        <v>2343</v>
      </c>
      <c r="K6" s="20" t="s">
        <v>2344</v>
      </c>
      <c r="L6" s="20" t="s">
        <v>1823</v>
      </c>
      <c r="M6" s="80"/>
      <c r="N6" s="16"/>
      <c r="O6" s="16"/>
      <c r="P6" s="16"/>
      <c r="Q6" s="16"/>
    </row>
    <row r="7" spans="1:17" s="1" customFormat="1" ht="21.75" customHeight="1">
      <c r="A7" s="8"/>
      <c r="B7" s="8"/>
      <c r="C7" s="21" t="s">
        <v>10</v>
      </c>
      <c r="D7" s="22"/>
      <c r="E7" s="22"/>
      <c r="F7" s="22"/>
      <c r="G7" s="22"/>
      <c r="H7" s="22"/>
      <c r="I7" s="22"/>
      <c r="J7" s="22"/>
      <c r="K7" s="22"/>
      <c r="L7" s="22"/>
      <c r="M7" s="80"/>
      <c r="N7" s="16"/>
      <c r="O7" s="16"/>
      <c r="P7" s="16"/>
      <c r="Q7" s="16"/>
    </row>
    <row r="8" spans="1:17" s="1" customFormat="1" ht="21.75" customHeight="1">
      <c r="A8" s="11" t="s">
        <v>1806</v>
      </c>
      <c r="B8" s="8"/>
      <c r="C8" s="24" t="s">
        <v>338</v>
      </c>
      <c r="D8" s="62">
        <f>IFERROR(VLOOKUP(D$2&amp;$A8,'Parte I_'!$1:$1048576,$A$3,0),"-")</f>
        <v>174</v>
      </c>
      <c r="E8" s="62">
        <f>IFERROR(VLOOKUP(E$2&amp;$A8,'Parte I_'!$1:$1048576,$A$3,0),"-")</f>
        <v>93</v>
      </c>
      <c r="F8" s="62">
        <f>IFERROR(VLOOKUP(F$2&amp;$A8,'Parte I_'!$1:$1048576,$A$3,0),"-")</f>
        <v>27</v>
      </c>
      <c r="G8" s="62">
        <f>IFERROR(VLOOKUP(G$2&amp;$A8,'Parte I_'!$1:$1048576,$A$3,0),"-")</f>
        <v>6</v>
      </c>
      <c r="H8" s="62"/>
      <c r="I8" s="62">
        <f>IFERROR(VLOOKUP(I$2&amp;$A8,'Parte I_'!$1:$1048576,$A$3,0),"-")</f>
        <v>238</v>
      </c>
      <c r="J8" s="62">
        <f>IFERROR(VLOOKUP(J$2&amp;$A8,'Parte I_'!$1:$1048576,$A$3,0),"-")</f>
        <v>64</v>
      </c>
      <c r="K8" s="62">
        <f>IFERROR(VLOOKUP(K$2&amp;$A8,'Parte I_'!$1:$1048576,$A$3,0),"-")</f>
        <v>74</v>
      </c>
      <c r="L8" s="62">
        <f>IFERROR(VLOOKUP(L$2&amp;$A8,'Parte I_'!$1:$1048576,$A$3,0),"-")</f>
        <v>89</v>
      </c>
      <c r="M8" s="80"/>
      <c r="N8" s="16"/>
      <c r="O8" s="16"/>
      <c r="P8" s="16"/>
      <c r="Q8" s="16"/>
    </row>
    <row r="9" spans="1:17" s="1" customFormat="1" ht="21.75" customHeight="1">
      <c r="A9" s="11" t="s">
        <v>1807</v>
      </c>
      <c r="B9" s="8"/>
      <c r="C9" s="24" t="s">
        <v>339</v>
      </c>
      <c r="D9" s="62">
        <f>IFERROR(VLOOKUP(D$2&amp;$A9,'Parte I_'!$1:$1048576,$A$3,0),"-")</f>
        <v>155</v>
      </c>
      <c r="E9" s="62">
        <f>IFERROR(VLOOKUP(E$2&amp;$A9,'Parte I_'!$1:$1048576,$A$3,0),"-")</f>
        <v>119</v>
      </c>
      <c r="F9" s="62">
        <f>IFERROR(VLOOKUP(F$2&amp;$A9,'Parte I_'!$1:$1048576,$A$3,0),"-")</f>
        <v>54</v>
      </c>
      <c r="G9" s="62">
        <f>IFERROR(VLOOKUP(G$2&amp;$A9,'Parte I_'!$1:$1048576,$A$3,0),"-")</f>
        <v>13</v>
      </c>
      <c r="H9" s="62"/>
      <c r="I9" s="62">
        <f>IFERROR(VLOOKUP(I$2&amp;$A9,'Parte I_'!$1:$1048576,$A$3,0),"-")</f>
        <v>272</v>
      </c>
      <c r="J9" s="62">
        <f>IFERROR(VLOOKUP(J$2&amp;$A9,'Parte I_'!$1:$1048576,$A$3,0),"-")</f>
        <v>97</v>
      </c>
      <c r="K9" s="62">
        <f>IFERROR(VLOOKUP(K$2&amp;$A9,'Parte I_'!$1:$1048576,$A$3,0),"-")</f>
        <v>134</v>
      </c>
      <c r="L9" s="62">
        <f>IFERROR(VLOOKUP(L$2&amp;$A9,'Parte I_'!$1:$1048576,$A$3,0),"-")</f>
        <v>104</v>
      </c>
      <c r="M9" s="80"/>
      <c r="N9" s="16"/>
      <c r="O9" s="16"/>
      <c r="P9" s="16"/>
      <c r="Q9" s="16"/>
    </row>
    <row r="10" spans="1:17" s="1" customFormat="1" ht="21.75" customHeight="1">
      <c r="A10" s="11" t="s">
        <v>1808</v>
      </c>
      <c r="B10" s="8"/>
      <c r="C10" s="24" t="s">
        <v>340</v>
      </c>
      <c r="D10" s="62">
        <f>IFERROR(VLOOKUP(D$2&amp;$A10,'Parte I_'!$1:$1048576,$A$3,0),"-")</f>
        <v>77</v>
      </c>
      <c r="E10" s="62">
        <f>IFERROR(VLOOKUP(E$2&amp;$A10,'Parte I_'!$1:$1048576,$A$3,0),"-")</f>
        <v>79</v>
      </c>
      <c r="F10" s="62">
        <f>IFERROR(VLOOKUP(F$2&amp;$A10,'Parte I_'!$1:$1048576,$A$3,0),"-")</f>
        <v>69</v>
      </c>
      <c r="G10" s="62">
        <f>IFERROR(VLOOKUP(G$2&amp;$A10,'Parte I_'!$1:$1048576,$A$3,0),"-")</f>
        <v>16</v>
      </c>
      <c r="H10" s="62"/>
      <c r="I10" s="62">
        <f>IFERROR(VLOOKUP(I$2&amp;$A10,'Parte I_'!$1:$1048576,$A$3,0),"-")</f>
        <v>206</v>
      </c>
      <c r="J10" s="62">
        <f>IFERROR(VLOOKUP(J$2&amp;$A10,'Parte I_'!$1:$1048576,$A$3,0),"-")</f>
        <v>85</v>
      </c>
      <c r="K10" s="62">
        <f>IFERROR(VLOOKUP(K$2&amp;$A10,'Parte I_'!$1:$1048576,$A$3,0),"-")</f>
        <v>119</v>
      </c>
      <c r="L10" s="62">
        <f>IFERROR(VLOOKUP(L$2&amp;$A10,'Parte I_'!$1:$1048576,$A$3,0),"-")</f>
        <v>96</v>
      </c>
      <c r="M10" s="80"/>
      <c r="N10" s="16"/>
      <c r="O10" s="16"/>
      <c r="P10" s="16"/>
      <c r="Q10" s="16"/>
    </row>
    <row r="11" spans="1:17" s="1" customFormat="1" ht="21.75" customHeight="1">
      <c r="A11" s="11" t="s">
        <v>1809</v>
      </c>
      <c r="B11" s="8"/>
      <c r="C11" s="24" t="s">
        <v>341</v>
      </c>
      <c r="D11" s="62">
        <f>IFERROR(VLOOKUP(D$2&amp;$A11,'Parte I_'!$1:$1048576,$A$3,0),"-")</f>
        <v>406</v>
      </c>
      <c r="E11" s="62">
        <f>IFERROR(VLOOKUP(E$2&amp;$A11,'Parte I_'!$1:$1048576,$A$3,0),"-")</f>
        <v>291</v>
      </c>
      <c r="F11" s="62">
        <f>IFERROR(VLOOKUP(F$2&amp;$A11,'Parte I_'!$1:$1048576,$A$3,0),"-")</f>
        <v>150</v>
      </c>
      <c r="G11" s="62">
        <f>IFERROR(VLOOKUP(G$2&amp;$A11,'Parte I_'!$1:$1048576,$A$3,0),"-")</f>
        <v>35</v>
      </c>
      <c r="H11" s="62"/>
      <c r="I11" s="62">
        <f>IFERROR(VLOOKUP(I$2&amp;$A11,'Parte I_'!$1:$1048576,$A$3,0),"-")</f>
        <v>716</v>
      </c>
      <c r="J11" s="62">
        <f>IFERROR(VLOOKUP(J$2&amp;$A11,'Parte I_'!$1:$1048576,$A$3,0),"-")</f>
        <v>246</v>
      </c>
      <c r="K11" s="62">
        <f>IFERROR(VLOOKUP(K$2&amp;$A11,'Parte I_'!$1:$1048576,$A$3,0),"-")</f>
        <v>327</v>
      </c>
      <c r="L11" s="62">
        <f>IFERROR(VLOOKUP(L$2&amp;$A11,'Parte I_'!$1:$1048576,$A$3,0),"-")</f>
        <v>289</v>
      </c>
      <c r="M11" s="80"/>
      <c r="N11" s="16"/>
      <c r="O11" s="16"/>
      <c r="P11" s="16"/>
      <c r="Q11" s="16"/>
    </row>
    <row r="12" spans="1:17" s="1" customFormat="1" ht="21.75" customHeight="1">
      <c r="A12" s="8"/>
      <c r="B12" s="8"/>
      <c r="C12" s="21" t="s">
        <v>2010</v>
      </c>
      <c r="D12" s="78"/>
      <c r="E12" s="78"/>
      <c r="F12" s="78"/>
      <c r="G12" s="78"/>
      <c r="H12" s="78"/>
      <c r="I12" s="78"/>
      <c r="J12" s="78"/>
      <c r="K12" s="78"/>
      <c r="L12" s="78"/>
      <c r="M12" s="80"/>
      <c r="N12" s="16"/>
      <c r="O12" s="16"/>
      <c r="P12" s="16"/>
      <c r="Q12" s="16"/>
    </row>
    <row r="13" spans="1:17" s="1" customFormat="1" ht="21.75" customHeight="1">
      <c r="A13" s="8" t="s">
        <v>2074</v>
      </c>
      <c r="B13" s="8"/>
      <c r="C13" s="24" t="s">
        <v>2008</v>
      </c>
      <c r="D13" s="62">
        <f>IFERROR(VLOOKUP(D$2&amp;$A13,'Parte I_'!$1:$1048576,$A$3,0),"-")</f>
        <v>58</v>
      </c>
      <c r="E13" s="62">
        <f>IFERROR(VLOOKUP(E$2&amp;$A13,'Parte I_'!$1:$1048576,$A$3,0),"-")</f>
        <v>65</v>
      </c>
      <c r="F13" s="62">
        <f>IFERROR(VLOOKUP(F$2&amp;$A13,'Parte I_'!$1:$1048576,$A$3,0),"-")</f>
        <v>46</v>
      </c>
      <c r="G13" s="62">
        <f>IFERROR(VLOOKUP(G$2&amp;$A13,'Parte I_'!$1:$1048576,$A$3,0),"-")</f>
        <v>21</v>
      </c>
      <c r="H13" s="62"/>
      <c r="I13" s="62">
        <f>IFERROR(VLOOKUP(I$2&amp;$A13,'Parte I_'!$1:$1048576,$A$3,0),"-")</f>
        <v>143</v>
      </c>
      <c r="J13" s="62">
        <f>IFERROR(VLOOKUP(J$2&amp;$A13,'Parte I_'!$1:$1048576,$A$3,0),"-")</f>
        <v>154</v>
      </c>
      <c r="K13" s="62">
        <f>IFERROR(VLOOKUP(K$2&amp;$A13,'Parte I_'!$1:$1048576,$A$3,0),"-")</f>
        <v>61</v>
      </c>
      <c r="L13" s="62">
        <f>IFERROR(VLOOKUP(L$2&amp;$A13,'Parte I_'!$1:$1048576,$A$3,0),"-")</f>
        <v>52</v>
      </c>
      <c r="M13" s="80"/>
      <c r="N13" s="16"/>
      <c r="O13" s="16"/>
      <c r="P13" s="16"/>
      <c r="Q13" s="16"/>
    </row>
    <row r="14" spans="1:17" s="1" customFormat="1" ht="21.75" customHeight="1">
      <c r="A14" s="8" t="s">
        <v>2075</v>
      </c>
      <c r="B14" s="8"/>
      <c r="C14" s="24" t="s">
        <v>2009</v>
      </c>
      <c r="D14" s="62">
        <f>IFERROR(VLOOKUP(D$2&amp;$A14,'Parte I_'!$1:$1048576,$A$3,0),"-")</f>
        <v>36</v>
      </c>
      <c r="E14" s="62">
        <f>IFERROR(VLOOKUP(E$2&amp;$A14,'Parte I_'!$1:$1048576,$A$3,0),"-")</f>
        <v>50</v>
      </c>
      <c r="F14" s="62">
        <f>IFERROR(VLOOKUP(F$2&amp;$A14,'Parte I_'!$1:$1048576,$A$3,0),"-")</f>
        <v>54</v>
      </c>
      <c r="G14" s="62">
        <f>IFERROR(VLOOKUP(G$2&amp;$A14,'Parte I_'!$1:$1048576,$A$3,0),"-")</f>
        <v>18</v>
      </c>
      <c r="H14" s="62"/>
      <c r="I14" s="62">
        <f>IFERROR(VLOOKUP(I$2&amp;$A14,'Parte I_'!$1:$1048576,$A$3,0),"-")</f>
        <v>124</v>
      </c>
      <c r="J14" s="62">
        <f>IFERROR(VLOOKUP(J$2&amp;$A14,'Parte I_'!$1:$1048576,$A$3,0),"-")</f>
        <v>142</v>
      </c>
      <c r="K14" s="62">
        <f>IFERROR(VLOOKUP(K$2&amp;$A14,'Parte I_'!$1:$1048576,$A$3,0),"-")</f>
        <v>67</v>
      </c>
      <c r="L14" s="62">
        <f>IFERROR(VLOOKUP(L$2&amp;$A14,'Parte I_'!$1:$1048576,$A$3,0),"-")</f>
        <v>37</v>
      </c>
      <c r="M14" s="80"/>
      <c r="N14" s="16"/>
      <c r="O14" s="16"/>
      <c r="P14" s="16"/>
      <c r="Q14" s="16"/>
    </row>
    <row r="15" spans="1:17" s="1" customFormat="1" ht="21.75" customHeight="1">
      <c r="A15" s="8"/>
      <c r="B15" s="8"/>
      <c r="C15" s="21" t="s">
        <v>2011</v>
      </c>
      <c r="D15" s="78"/>
      <c r="E15" s="78"/>
      <c r="F15" s="78"/>
      <c r="G15" s="78"/>
      <c r="H15" s="78"/>
      <c r="I15" s="78"/>
      <c r="J15" s="78"/>
      <c r="K15" s="78"/>
      <c r="L15" s="78"/>
      <c r="M15" s="80"/>
      <c r="N15" s="16"/>
      <c r="O15" s="16"/>
      <c r="P15" s="16"/>
      <c r="Q15" s="16"/>
    </row>
    <row r="16" spans="1:17" s="1" customFormat="1" ht="21.75" customHeight="1">
      <c r="A16" s="8" t="s">
        <v>2076</v>
      </c>
      <c r="B16" s="8"/>
      <c r="C16" s="24" t="s">
        <v>2012</v>
      </c>
      <c r="D16" s="62">
        <f>IFERROR(VLOOKUP(D$2&amp;$A16,'Parte I_'!$1:$1048576,$A$3,0),"-")</f>
        <v>154</v>
      </c>
      <c r="E16" s="62">
        <f>IFERROR(VLOOKUP(E$2&amp;$A16,'Parte I_'!$1:$1048576,$A$3,0),"-")</f>
        <v>144</v>
      </c>
      <c r="F16" s="62">
        <f>IFERROR(VLOOKUP(F$2&amp;$A16,'Parte I_'!$1:$1048576,$A$3,0),"-")</f>
        <v>103</v>
      </c>
      <c r="G16" s="62">
        <f>IFERROR(VLOOKUP(G$2&amp;$A16,'Parte I_'!$1:$1048576,$A$3,0),"-")</f>
        <v>28</v>
      </c>
      <c r="H16" s="62"/>
      <c r="I16" s="62">
        <f>IFERROR(VLOOKUP(I$2&amp;$A16,'Parte I_'!$1:$1048576,$A$3,0),"-")</f>
        <v>319</v>
      </c>
      <c r="J16" s="62">
        <f>IFERROR(VLOOKUP(J$2&amp;$A16,'Parte I_'!$1:$1048576,$A$3,0),"-")</f>
        <v>122</v>
      </c>
      <c r="K16" s="62">
        <f>IFERROR(VLOOKUP(K$2&amp;$A16,'Parte I_'!$1:$1048576,$A$3,0),"-")</f>
        <v>158</v>
      </c>
      <c r="L16" s="62">
        <f>IFERROR(VLOOKUP(L$2&amp;$A16,'Parte I_'!$1:$1048576,$A$3,0),"-")</f>
        <v>264</v>
      </c>
      <c r="M16" s="80"/>
      <c r="N16" s="16"/>
      <c r="O16" s="16"/>
      <c r="P16" s="16"/>
      <c r="Q16" s="16"/>
    </row>
    <row r="17" spans="1:17" s="1" customFormat="1" ht="21.75" customHeight="1">
      <c r="A17" s="8" t="s">
        <v>2077</v>
      </c>
      <c r="B17" s="8"/>
      <c r="C17" s="24" t="s">
        <v>2013</v>
      </c>
      <c r="D17" s="62">
        <f>IFERROR(VLOOKUP(D$2&amp;$A17,'Parte I_'!$1:$1048576,$A$3,0),"-")</f>
        <v>68</v>
      </c>
      <c r="E17" s="62">
        <f>IFERROR(VLOOKUP(E$2&amp;$A17,'Parte I_'!$1:$1048576,$A$3,0),"-")</f>
        <v>145</v>
      </c>
      <c r="F17" s="62">
        <f>IFERROR(VLOOKUP(F$2&amp;$A17,'Parte I_'!$1:$1048576,$A$3,0),"-")</f>
        <v>109</v>
      </c>
      <c r="G17" s="62">
        <f>IFERROR(VLOOKUP(G$2&amp;$A17,'Parte I_'!$1:$1048576,$A$3,0),"-")</f>
        <v>23</v>
      </c>
      <c r="H17" s="62"/>
      <c r="I17" s="62">
        <f>IFERROR(VLOOKUP(I$2&amp;$A17,'Parte I_'!$1:$1048576,$A$3,0),"-")</f>
        <v>288</v>
      </c>
      <c r="J17" s="62">
        <f>IFERROR(VLOOKUP(J$2&amp;$A17,'Parte I_'!$1:$1048576,$A$3,0),"-")</f>
        <v>104</v>
      </c>
      <c r="K17" s="62">
        <f>IFERROR(VLOOKUP(K$2&amp;$A17,'Parte I_'!$1:$1048576,$A$3,0),"-")</f>
        <v>274</v>
      </c>
      <c r="L17" s="62">
        <f>IFERROR(VLOOKUP(L$2&amp;$A17,'Parte I_'!$1:$1048576,$A$3,0),"-")</f>
        <v>111</v>
      </c>
      <c r="M17" s="80"/>
      <c r="N17" s="16"/>
      <c r="O17" s="16"/>
      <c r="P17" s="16"/>
      <c r="Q17" s="16"/>
    </row>
    <row r="18" spans="1:17" s="1" customFormat="1" ht="21.75" customHeight="1">
      <c r="A18" s="8" t="s">
        <v>2078</v>
      </c>
      <c r="B18" s="8"/>
      <c r="C18" s="24" t="s">
        <v>2014</v>
      </c>
      <c r="D18" s="62">
        <f>IFERROR(VLOOKUP(D$2&amp;$A18,'Parte I_'!$1:$1048576,$A$3,0),"-")</f>
        <v>103</v>
      </c>
      <c r="E18" s="62">
        <f>IFERROR(VLOOKUP(E$2&amp;$A18,'Parte I_'!$1:$1048576,$A$3,0),"-")</f>
        <v>126</v>
      </c>
      <c r="F18" s="62">
        <f>IFERROR(VLOOKUP(F$2&amp;$A18,'Parte I_'!$1:$1048576,$A$3,0),"-")</f>
        <v>62</v>
      </c>
      <c r="G18" s="62">
        <f>IFERROR(VLOOKUP(G$2&amp;$A18,'Parte I_'!$1:$1048576,$A$3,0),"-")</f>
        <v>15</v>
      </c>
      <c r="H18" s="62"/>
      <c r="I18" s="62">
        <f>IFERROR(VLOOKUP(I$2&amp;$A18,'Parte I_'!$1:$1048576,$A$3,0),"-")</f>
        <v>280</v>
      </c>
      <c r="J18" s="62">
        <f>IFERROR(VLOOKUP(J$2&amp;$A18,'Parte I_'!$1:$1048576,$A$3,0),"-")</f>
        <v>82</v>
      </c>
      <c r="K18" s="62">
        <f>IFERROR(VLOOKUP(K$2&amp;$A18,'Parte I_'!$1:$1048576,$A$3,0),"-")</f>
        <v>138</v>
      </c>
      <c r="L18" s="62">
        <f>IFERROR(VLOOKUP(L$2&amp;$A18,'Parte I_'!$1:$1048576,$A$3,0),"-")</f>
        <v>101</v>
      </c>
      <c r="M18" s="80"/>
      <c r="N18" s="16"/>
      <c r="O18" s="16"/>
      <c r="P18" s="16"/>
      <c r="Q18" s="16"/>
    </row>
    <row r="19" spans="1:17" s="1" customFormat="1" ht="21.75" customHeight="1">
      <c r="A19" s="8" t="s">
        <v>2079</v>
      </c>
      <c r="B19" s="8"/>
      <c r="C19" s="24" t="s">
        <v>2015</v>
      </c>
      <c r="D19" s="62">
        <f>IFERROR(VLOOKUP(D$2&amp;$A19,'Parte I_'!$1:$1048576,$A$3,0),"-")</f>
        <v>19</v>
      </c>
      <c r="E19" s="62">
        <f>IFERROR(VLOOKUP(E$2&amp;$A19,'Parte I_'!$1:$1048576,$A$3,0),"-")</f>
        <v>23</v>
      </c>
      <c r="F19" s="62">
        <f>IFERROR(VLOOKUP(F$2&amp;$A19,'Parte I_'!$1:$1048576,$A$3,0),"-")</f>
        <v>16</v>
      </c>
      <c r="G19" s="62">
        <f>IFERROR(VLOOKUP(G$2&amp;$A19,'Parte I_'!$1:$1048576,$A$3,0),"-")</f>
        <v>2</v>
      </c>
      <c r="H19" s="62"/>
      <c r="I19" s="62">
        <f>IFERROR(VLOOKUP(I$2&amp;$A19,'Parte I_'!$1:$1048576,$A$3,0),"-")</f>
        <v>53</v>
      </c>
      <c r="J19" s="62">
        <f>IFERROR(VLOOKUP(J$2&amp;$A19,'Parte I_'!$1:$1048576,$A$3,0),"-")</f>
        <v>24</v>
      </c>
      <c r="K19" s="62">
        <f>IFERROR(VLOOKUP(K$2&amp;$A19,'Parte I_'!$1:$1048576,$A$3,0),"-")</f>
        <v>25</v>
      </c>
      <c r="L19" s="62">
        <f>IFERROR(VLOOKUP(L$2&amp;$A19,'Parte I_'!$1:$1048576,$A$3,0),"-")</f>
        <v>19</v>
      </c>
      <c r="M19" s="80"/>
      <c r="N19" s="16"/>
      <c r="O19" s="16"/>
      <c r="P19" s="16"/>
      <c r="Q19" s="16"/>
    </row>
    <row r="20" spans="1:17" s="1" customFormat="1" ht="21.75" customHeight="1">
      <c r="A20" s="8" t="s">
        <v>2080</v>
      </c>
      <c r="B20" s="8"/>
      <c r="C20" s="24" t="s">
        <v>2016</v>
      </c>
      <c r="D20" s="62">
        <f>IFERROR(VLOOKUP(D$2&amp;$A20,'Parte I_'!$1:$1048576,$A$3,0),"-")</f>
        <v>13</v>
      </c>
      <c r="E20" s="62">
        <f>IFERROR(VLOOKUP(E$2&amp;$A20,'Parte I_'!$1:$1048576,$A$3,0),"-")</f>
        <v>14</v>
      </c>
      <c r="F20" s="62">
        <f>IFERROR(VLOOKUP(F$2&amp;$A20,'Parte I_'!$1:$1048576,$A$3,0),"-")</f>
        <v>7</v>
      </c>
      <c r="G20" s="62">
        <f>IFERROR(VLOOKUP(G$2&amp;$A20,'Parte I_'!$1:$1048576,$A$3,0),"-")</f>
        <v>0</v>
      </c>
      <c r="H20" s="62"/>
      <c r="I20" s="62">
        <f>IFERROR(VLOOKUP(I$2&amp;$A20,'Parte I_'!$1:$1048576,$A$3,0),"-")</f>
        <v>30</v>
      </c>
      <c r="J20" s="62">
        <f>IFERROR(VLOOKUP(J$2&amp;$A20,'Parte I_'!$1:$1048576,$A$3,0),"-")</f>
        <v>6</v>
      </c>
      <c r="K20" s="62">
        <f>IFERROR(VLOOKUP(K$2&amp;$A20,'Parte I_'!$1:$1048576,$A$3,0),"-")</f>
        <v>16</v>
      </c>
      <c r="L20" s="62">
        <f>IFERROR(VLOOKUP(L$2&amp;$A20,'Parte I_'!$1:$1048576,$A$3,0),"-")</f>
        <v>10</v>
      </c>
      <c r="M20" s="80"/>
      <c r="N20" s="16"/>
      <c r="O20" s="16"/>
      <c r="P20" s="16"/>
      <c r="Q20" s="16"/>
    </row>
    <row r="21" spans="1:17" s="1" customFormat="1" ht="21.75" customHeight="1">
      <c r="A21" s="8"/>
      <c r="B21" s="8"/>
      <c r="C21" s="21" t="s">
        <v>2017</v>
      </c>
      <c r="D21" s="78"/>
      <c r="E21" s="78"/>
      <c r="F21" s="78"/>
      <c r="G21" s="78"/>
      <c r="H21" s="78"/>
      <c r="I21" s="78"/>
      <c r="J21" s="78"/>
      <c r="K21" s="78"/>
      <c r="L21" s="78"/>
      <c r="M21" s="80"/>
      <c r="N21" s="16"/>
      <c r="O21" s="16"/>
      <c r="P21" s="16"/>
      <c r="Q21" s="16"/>
    </row>
    <row r="22" spans="1:17" s="1" customFormat="1" ht="21.75" customHeight="1">
      <c r="A22" s="8" t="s">
        <v>2081</v>
      </c>
      <c r="B22" s="8"/>
      <c r="C22" s="24" t="s">
        <v>2018</v>
      </c>
      <c r="D22" s="62">
        <f>IFERROR(VLOOKUP(D$2&amp;$A22,'Parte I_'!$1:$1048576,$A$3,0),"-")</f>
        <v>22</v>
      </c>
      <c r="E22" s="62">
        <f>IFERROR(VLOOKUP(E$2&amp;$A22,'Parte I_'!$1:$1048576,$A$3,0),"-")</f>
        <v>29</v>
      </c>
      <c r="F22" s="62">
        <f>IFERROR(VLOOKUP(F$2&amp;$A22,'Parte I_'!$1:$1048576,$A$3,0),"-")</f>
        <v>23</v>
      </c>
      <c r="G22" s="62">
        <f>IFERROR(VLOOKUP(G$2&amp;$A22,'Parte I_'!$1:$1048576,$A$3,0),"-")</f>
        <v>5</v>
      </c>
      <c r="H22" s="62"/>
      <c r="I22" s="62">
        <f>IFERROR(VLOOKUP(I$2&amp;$A22,'Parte I_'!$1:$1048576,$A$3,0),"-")</f>
        <v>74</v>
      </c>
      <c r="J22" s="62">
        <f>IFERROR(VLOOKUP(J$2&amp;$A22,'Parte I_'!$1:$1048576,$A$3,0),"-")</f>
        <v>32</v>
      </c>
      <c r="K22" s="62">
        <f>IFERROR(VLOOKUP(K$2&amp;$A22,'Parte I_'!$1:$1048576,$A$3,0),"-")</f>
        <v>47</v>
      </c>
      <c r="L22" s="62">
        <f>IFERROR(VLOOKUP(L$2&amp;$A22,'Parte I_'!$1:$1048576,$A$3,0),"-")</f>
        <v>16</v>
      </c>
      <c r="M22" s="80"/>
      <c r="N22" s="16"/>
      <c r="O22" s="16"/>
      <c r="P22" s="16"/>
      <c r="Q22" s="16"/>
    </row>
    <row r="23" spans="1:17" s="1" customFormat="1" ht="21.75" customHeight="1">
      <c r="A23" s="8"/>
      <c r="B23" s="8"/>
      <c r="C23" s="21" t="s">
        <v>2019</v>
      </c>
      <c r="D23" s="78"/>
      <c r="E23" s="78"/>
      <c r="F23" s="78"/>
      <c r="G23" s="78"/>
      <c r="H23" s="78"/>
      <c r="I23" s="78"/>
      <c r="J23" s="78"/>
      <c r="K23" s="78"/>
      <c r="L23" s="78"/>
      <c r="M23" s="80"/>
      <c r="N23" s="16"/>
      <c r="O23" s="16"/>
      <c r="P23" s="16"/>
      <c r="Q23" s="16"/>
    </row>
    <row r="24" spans="1:17" s="1" customFormat="1" ht="21.75" customHeight="1">
      <c r="A24" s="8" t="s">
        <v>2082</v>
      </c>
      <c r="B24" s="8"/>
      <c r="C24" s="24" t="s">
        <v>2020</v>
      </c>
      <c r="D24" s="62">
        <f>IFERROR(VLOOKUP(D$2&amp;$A24,'Parte I_'!$1:$1048576,$A$3,0),"-")</f>
        <v>101</v>
      </c>
      <c r="E24" s="62">
        <f>IFERROR(VLOOKUP(E$2&amp;$A24,'Parte I_'!$1:$1048576,$A$3,0),"-")</f>
        <v>99</v>
      </c>
      <c r="F24" s="62">
        <f>IFERROR(VLOOKUP(F$2&amp;$A24,'Parte I_'!$1:$1048576,$A$3,0),"-")</f>
        <v>74</v>
      </c>
      <c r="G24" s="62">
        <f>IFERROR(VLOOKUP(G$2&amp;$A24,'Parte I_'!$1:$1048576,$A$3,0),"-")</f>
        <v>25</v>
      </c>
      <c r="H24" s="62"/>
      <c r="I24" s="62">
        <f>IFERROR(VLOOKUP(I$2&amp;$A24,'Parte I_'!$1:$1048576,$A$3,0),"-")</f>
        <v>261</v>
      </c>
      <c r="J24" s="62">
        <f>IFERROR(VLOOKUP(J$2&amp;$A24,'Parte I_'!$1:$1048576,$A$3,0),"-")</f>
        <v>96</v>
      </c>
      <c r="K24" s="62">
        <f>IFERROR(VLOOKUP(K$2&amp;$A24,'Parte I_'!$1:$1048576,$A$3,0),"-")</f>
        <v>136</v>
      </c>
      <c r="L24" s="62">
        <f>IFERROR(VLOOKUP(L$2&amp;$A24,'Parte I_'!$1:$1048576,$A$3,0),"-")</f>
        <v>128</v>
      </c>
      <c r="M24" s="80"/>
      <c r="N24" s="16"/>
      <c r="O24" s="16"/>
      <c r="P24" s="16"/>
      <c r="Q24" s="16"/>
    </row>
    <row r="25" spans="1:17" s="1" customFormat="1" ht="21.75" customHeight="1">
      <c r="A25" s="8" t="s">
        <v>2083</v>
      </c>
      <c r="B25" s="8"/>
      <c r="C25" s="24" t="s">
        <v>2021</v>
      </c>
      <c r="D25" s="62">
        <f>IFERROR(VLOOKUP(D$2&amp;$A25,'Parte I_'!$1:$1048576,$A$3,0),"-")</f>
        <v>22</v>
      </c>
      <c r="E25" s="62">
        <f>IFERROR(VLOOKUP(E$2&amp;$A25,'Parte I_'!$1:$1048576,$A$3,0),"-")</f>
        <v>14</v>
      </c>
      <c r="F25" s="62">
        <f>IFERROR(VLOOKUP(F$2&amp;$A25,'Parte I_'!$1:$1048576,$A$3,0),"-")</f>
        <v>4</v>
      </c>
      <c r="G25" s="62">
        <f>IFERROR(VLOOKUP(G$2&amp;$A25,'Parte I_'!$1:$1048576,$A$3,0),"-")</f>
        <v>2</v>
      </c>
      <c r="H25" s="62"/>
      <c r="I25" s="62">
        <f>IFERROR(VLOOKUP(I$2&amp;$A25,'Parte I_'!$1:$1048576,$A$3,0),"-")</f>
        <v>37</v>
      </c>
      <c r="J25" s="62">
        <f>IFERROR(VLOOKUP(J$2&amp;$A25,'Parte I_'!$1:$1048576,$A$3,0),"-")</f>
        <v>8</v>
      </c>
      <c r="K25" s="62">
        <f>IFERROR(VLOOKUP(K$2&amp;$A25,'Parte I_'!$1:$1048576,$A$3,0),"-")</f>
        <v>17</v>
      </c>
      <c r="L25" s="62">
        <f>IFERROR(VLOOKUP(L$2&amp;$A25,'Parte I_'!$1:$1048576,$A$3,0),"-")</f>
        <v>8</v>
      </c>
      <c r="M25" s="80"/>
      <c r="N25" s="16"/>
      <c r="O25" s="16"/>
      <c r="P25" s="16"/>
      <c r="Q25" s="16"/>
    </row>
    <row r="26" spans="1:17" s="1" customFormat="1" ht="21.75" customHeight="1">
      <c r="A26" s="8" t="s">
        <v>2084</v>
      </c>
      <c r="B26" s="8"/>
      <c r="C26" s="24" t="s">
        <v>2022</v>
      </c>
      <c r="D26" s="62">
        <f>IFERROR(VLOOKUP(D$2&amp;$A26,'Parte I_'!$1:$1048576,$A$3,0),"-")</f>
        <v>6</v>
      </c>
      <c r="E26" s="62">
        <f>IFERROR(VLOOKUP(E$2&amp;$A26,'Parte I_'!$1:$1048576,$A$3,0),"-")</f>
        <v>6</v>
      </c>
      <c r="F26" s="62">
        <f>IFERROR(VLOOKUP(F$2&amp;$A26,'Parte I_'!$1:$1048576,$A$3,0),"-")</f>
        <v>3</v>
      </c>
      <c r="G26" s="62">
        <f>IFERROR(VLOOKUP(G$2&amp;$A26,'Parte I_'!$1:$1048576,$A$3,0),"-")</f>
        <v>0</v>
      </c>
      <c r="H26" s="62"/>
      <c r="I26" s="62">
        <f>IFERROR(VLOOKUP(I$2&amp;$A26,'Parte I_'!$1:$1048576,$A$3,0),"-")</f>
        <v>15</v>
      </c>
      <c r="J26" s="62">
        <f>IFERROR(VLOOKUP(J$2&amp;$A26,'Parte I_'!$1:$1048576,$A$3,0),"-")</f>
        <v>1</v>
      </c>
      <c r="K26" s="62">
        <f>IFERROR(VLOOKUP(K$2&amp;$A26,'Parte I_'!$1:$1048576,$A$3,0),"-")</f>
        <v>7</v>
      </c>
      <c r="L26" s="62">
        <f>IFERROR(VLOOKUP(L$2&amp;$A26,'Parte I_'!$1:$1048576,$A$3,0),"-")</f>
        <v>4</v>
      </c>
      <c r="M26" s="80"/>
      <c r="N26" s="16"/>
      <c r="O26" s="16"/>
      <c r="P26" s="16"/>
      <c r="Q26" s="16"/>
    </row>
    <row r="27" spans="1:17" s="1" customFormat="1" ht="21.75" customHeight="1">
      <c r="A27" s="8" t="s">
        <v>2085</v>
      </c>
      <c r="B27" s="8"/>
      <c r="C27" s="24" t="s">
        <v>2023</v>
      </c>
      <c r="D27" s="62">
        <f>IFERROR(VLOOKUP(D$2&amp;$A27,'Parte I_'!$1:$1048576,$A$3,0),"-")</f>
        <v>45</v>
      </c>
      <c r="E27" s="62">
        <f>IFERROR(VLOOKUP(E$2&amp;$A27,'Parte I_'!$1:$1048576,$A$3,0),"-")</f>
        <v>28</v>
      </c>
      <c r="F27" s="62">
        <f>IFERROR(VLOOKUP(F$2&amp;$A27,'Parte I_'!$1:$1048576,$A$3,0),"-")</f>
        <v>29</v>
      </c>
      <c r="G27" s="62">
        <f>IFERROR(VLOOKUP(G$2&amp;$A27,'Parte I_'!$1:$1048576,$A$3,0),"-")</f>
        <v>8</v>
      </c>
      <c r="H27" s="62"/>
      <c r="I27" s="62">
        <f>IFERROR(VLOOKUP(I$2&amp;$A27,'Parte I_'!$1:$1048576,$A$3,0),"-")</f>
        <v>103</v>
      </c>
      <c r="J27" s="62">
        <f>IFERROR(VLOOKUP(J$2&amp;$A27,'Parte I_'!$1:$1048576,$A$3,0),"-")</f>
        <v>43</v>
      </c>
      <c r="K27" s="62">
        <f>IFERROR(VLOOKUP(K$2&amp;$A27,'Parte I_'!$1:$1048576,$A$3,0),"-")</f>
        <v>45</v>
      </c>
      <c r="L27" s="62">
        <f>IFERROR(VLOOKUP(L$2&amp;$A27,'Parte I_'!$1:$1048576,$A$3,0),"-")</f>
        <v>29</v>
      </c>
      <c r="M27" s="80"/>
      <c r="N27" s="16"/>
      <c r="O27" s="16"/>
      <c r="P27" s="16"/>
      <c r="Q27" s="16"/>
    </row>
    <row r="28" spans="1:17" s="1" customFormat="1" ht="21.75" customHeight="1">
      <c r="A28" s="8" t="s">
        <v>2086</v>
      </c>
      <c r="B28" s="8"/>
      <c r="C28" s="24" t="s">
        <v>2024</v>
      </c>
      <c r="D28" s="62">
        <f>IFERROR(VLOOKUP(D$2&amp;$A28,'Parte I_'!$1:$1048576,$A$3,0),"-")</f>
        <v>52</v>
      </c>
      <c r="E28" s="62">
        <f>IFERROR(VLOOKUP(E$2&amp;$A28,'Parte I_'!$1:$1048576,$A$3,0),"-")</f>
        <v>46</v>
      </c>
      <c r="F28" s="62">
        <f>IFERROR(VLOOKUP(F$2&amp;$A28,'Parte I_'!$1:$1048576,$A$3,0),"-")</f>
        <v>27</v>
      </c>
      <c r="G28" s="62">
        <f>IFERROR(VLOOKUP(G$2&amp;$A28,'Parte I_'!$1:$1048576,$A$3,0),"-")</f>
        <v>6</v>
      </c>
      <c r="H28" s="62"/>
      <c r="I28" s="62">
        <f>IFERROR(VLOOKUP(I$2&amp;$A28,'Parte I_'!$1:$1048576,$A$3,0),"-")</f>
        <v>117</v>
      </c>
      <c r="J28" s="62">
        <f>IFERROR(VLOOKUP(J$2&amp;$A28,'Parte I_'!$1:$1048576,$A$3,0),"-")</f>
        <v>37</v>
      </c>
      <c r="K28" s="62">
        <f>IFERROR(VLOOKUP(K$2&amp;$A28,'Parte I_'!$1:$1048576,$A$3,0),"-")</f>
        <v>57</v>
      </c>
      <c r="L28" s="62">
        <f>IFERROR(VLOOKUP(L$2&amp;$A28,'Parte I_'!$1:$1048576,$A$3,0),"-")</f>
        <v>38</v>
      </c>
      <c r="M28" s="80"/>
      <c r="N28" s="16"/>
      <c r="O28" s="16"/>
      <c r="P28" s="16"/>
      <c r="Q28" s="16"/>
    </row>
    <row r="29" spans="1:17" s="1" customFormat="1" ht="21.75" customHeight="1">
      <c r="A29" s="8" t="s">
        <v>2087</v>
      </c>
      <c r="B29" s="8"/>
      <c r="C29" s="24" t="s">
        <v>2025</v>
      </c>
      <c r="D29" s="62">
        <f>IFERROR(VLOOKUP(D$2&amp;$A29,'Parte I_'!$1:$1048576,$A$3,0),"-")</f>
        <v>67</v>
      </c>
      <c r="E29" s="62">
        <f>IFERROR(VLOOKUP(E$2&amp;$A29,'Parte I_'!$1:$1048576,$A$3,0),"-")</f>
        <v>63</v>
      </c>
      <c r="F29" s="62">
        <f>IFERROR(VLOOKUP(F$2&amp;$A29,'Parte I_'!$1:$1048576,$A$3,0),"-")</f>
        <v>33</v>
      </c>
      <c r="G29" s="62">
        <f>IFERROR(VLOOKUP(G$2&amp;$A29,'Parte I_'!$1:$1048576,$A$3,0),"-")</f>
        <v>8</v>
      </c>
      <c r="H29" s="62"/>
      <c r="I29" s="62">
        <f>IFERROR(VLOOKUP(I$2&amp;$A29,'Parte I_'!$1:$1048576,$A$3,0),"-")</f>
        <v>154</v>
      </c>
      <c r="J29" s="62">
        <f>IFERROR(VLOOKUP(J$2&amp;$A29,'Parte I_'!$1:$1048576,$A$3,0),"-")</f>
        <v>41</v>
      </c>
      <c r="K29" s="62">
        <f>IFERROR(VLOOKUP(K$2&amp;$A29,'Parte I_'!$1:$1048576,$A$3,0),"-")</f>
        <v>72</v>
      </c>
      <c r="L29" s="62">
        <f>IFERROR(VLOOKUP(L$2&amp;$A29,'Parte I_'!$1:$1048576,$A$3,0),"-")</f>
        <v>57</v>
      </c>
      <c r="M29" s="80"/>
      <c r="N29" s="16"/>
      <c r="O29" s="16"/>
      <c r="P29" s="16"/>
      <c r="Q29" s="16"/>
    </row>
    <row r="30" spans="1:17" s="1" customFormat="1" ht="21.75" customHeight="1">
      <c r="A30" s="8"/>
      <c r="B30" s="8"/>
      <c r="C30" s="21" t="s">
        <v>2026</v>
      </c>
      <c r="D30" s="78"/>
      <c r="E30" s="78"/>
      <c r="F30" s="78"/>
      <c r="G30" s="78"/>
      <c r="H30" s="78"/>
      <c r="I30" s="78"/>
      <c r="J30" s="78"/>
      <c r="K30" s="78"/>
      <c r="L30" s="78"/>
      <c r="M30" s="80"/>
      <c r="N30" s="16"/>
      <c r="O30" s="16"/>
      <c r="P30" s="16"/>
      <c r="Q30" s="16"/>
    </row>
    <row r="31" spans="1:17" s="1" customFormat="1" ht="21.75" customHeight="1">
      <c r="A31" s="8" t="s">
        <v>2088</v>
      </c>
      <c r="B31" s="8"/>
      <c r="C31" s="24" t="s">
        <v>2027</v>
      </c>
      <c r="D31" s="62">
        <f>IFERROR(VLOOKUP(D$2&amp;$A31,'Parte I_'!$1:$1048576,$A$3,0),"-")</f>
        <v>46</v>
      </c>
      <c r="E31" s="62">
        <f>IFERROR(VLOOKUP(E$2&amp;$A31,'Parte I_'!$1:$1048576,$A$3,0),"-")</f>
        <v>43</v>
      </c>
      <c r="F31" s="62">
        <f>IFERROR(VLOOKUP(F$2&amp;$A31,'Parte I_'!$1:$1048576,$A$3,0),"-")</f>
        <v>28</v>
      </c>
      <c r="G31" s="62">
        <f>IFERROR(VLOOKUP(G$2&amp;$A31,'Parte I_'!$1:$1048576,$A$3,0),"-")</f>
        <v>5</v>
      </c>
      <c r="H31" s="62"/>
      <c r="I31" s="62">
        <f>IFERROR(VLOOKUP(I$2&amp;$A31,'Parte I_'!$1:$1048576,$A$3,0),"-")</f>
        <v>106</v>
      </c>
      <c r="J31" s="62">
        <f>IFERROR(VLOOKUP(J$2&amp;$A31,'Parte I_'!$1:$1048576,$A$3,0),"-")</f>
        <v>35</v>
      </c>
      <c r="K31" s="62">
        <f>IFERROR(VLOOKUP(K$2&amp;$A31,'Parte I_'!$1:$1048576,$A$3,0),"-")</f>
        <v>50</v>
      </c>
      <c r="L31" s="62">
        <f>IFERROR(VLOOKUP(L$2&amp;$A31,'Parte I_'!$1:$1048576,$A$3,0),"-")</f>
        <v>45</v>
      </c>
      <c r="M31" s="80"/>
      <c r="N31" s="16"/>
      <c r="O31" s="16"/>
      <c r="P31" s="16"/>
      <c r="Q31" s="16"/>
    </row>
    <row r="32" spans="1:17" s="1" customFormat="1" ht="21.75" customHeight="1">
      <c r="A32" s="8" t="s">
        <v>2089</v>
      </c>
      <c r="B32" s="8"/>
      <c r="C32" s="24" t="s">
        <v>2028</v>
      </c>
      <c r="D32" s="62">
        <f>IFERROR(VLOOKUP(D$2&amp;$A32,'Parte I_'!$1:$1048576,$A$3,0),"-")</f>
        <v>15</v>
      </c>
      <c r="E32" s="62">
        <f>IFERROR(VLOOKUP(E$2&amp;$A32,'Parte I_'!$1:$1048576,$A$3,0),"-")</f>
        <v>8</v>
      </c>
      <c r="F32" s="62">
        <f>IFERROR(VLOOKUP(F$2&amp;$A32,'Parte I_'!$1:$1048576,$A$3,0),"-")</f>
        <v>9</v>
      </c>
      <c r="G32" s="62">
        <f>IFERROR(VLOOKUP(G$2&amp;$A32,'Parte I_'!$1:$1048576,$A$3,0),"-")</f>
        <v>2</v>
      </c>
      <c r="H32" s="62"/>
      <c r="I32" s="62">
        <f>IFERROR(VLOOKUP(I$2&amp;$A32,'Parte I_'!$1:$1048576,$A$3,0),"-")</f>
        <v>29</v>
      </c>
      <c r="J32" s="62">
        <f>IFERROR(VLOOKUP(J$2&amp;$A32,'Parte I_'!$1:$1048576,$A$3,0),"-")</f>
        <v>10</v>
      </c>
      <c r="K32" s="62">
        <f>IFERROR(VLOOKUP(K$2&amp;$A32,'Parte I_'!$1:$1048576,$A$3,0),"-")</f>
        <v>14</v>
      </c>
      <c r="L32" s="62">
        <f>IFERROR(VLOOKUP(L$2&amp;$A32,'Parte I_'!$1:$1048576,$A$3,0),"-")</f>
        <v>13</v>
      </c>
      <c r="M32" s="80"/>
      <c r="N32" s="16"/>
      <c r="O32" s="16"/>
      <c r="P32" s="16"/>
      <c r="Q32" s="16"/>
    </row>
    <row r="33" spans="1:17" s="1" customFormat="1" ht="21.75" customHeight="1">
      <c r="A33" s="8"/>
      <c r="B33" s="8"/>
      <c r="C33" s="31" t="s">
        <v>2029</v>
      </c>
      <c r="D33" s="78"/>
      <c r="E33" s="78"/>
      <c r="F33" s="78"/>
      <c r="G33" s="78"/>
      <c r="H33" s="78"/>
      <c r="I33" s="78"/>
      <c r="J33" s="78"/>
      <c r="K33" s="78"/>
      <c r="L33" s="78"/>
      <c r="M33" s="80"/>
      <c r="N33" s="16"/>
      <c r="O33" s="16"/>
      <c r="P33" s="16"/>
      <c r="Q33" s="16"/>
    </row>
    <row r="34" spans="1:17" s="1" customFormat="1" ht="21.75" customHeight="1">
      <c r="A34" s="8" t="s">
        <v>2090</v>
      </c>
      <c r="B34" s="8"/>
      <c r="C34" s="24" t="s">
        <v>2030</v>
      </c>
      <c r="D34" s="62">
        <f>IFERROR(VLOOKUP(D$2&amp;$A34,'Parte I_'!$1:$1048576,$A$3,0),"-")</f>
        <v>157</v>
      </c>
      <c r="E34" s="62">
        <f>IFERROR(VLOOKUP(E$2&amp;$A34,'Parte I_'!$1:$1048576,$A$3,0),"-")</f>
        <v>137</v>
      </c>
      <c r="F34" s="62">
        <f>IFERROR(VLOOKUP(F$2&amp;$A34,'Parte I_'!$1:$1048576,$A$3,0),"-")</f>
        <v>61</v>
      </c>
      <c r="G34" s="62">
        <f>IFERROR(VLOOKUP(G$2&amp;$A34,'Parte I_'!$1:$1048576,$A$3,0),"-")</f>
        <v>11</v>
      </c>
      <c r="H34" s="62"/>
      <c r="I34" s="62">
        <f>IFERROR(VLOOKUP(I$2&amp;$A34,'Parte I_'!$1:$1048576,$A$3,0),"-")</f>
        <v>342</v>
      </c>
      <c r="J34" s="62">
        <f>IFERROR(VLOOKUP(J$2&amp;$A34,'Parte I_'!$1:$1048576,$A$3,0),"-")</f>
        <v>87</v>
      </c>
      <c r="K34" s="62">
        <f>IFERROR(VLOOKUP(K$2&amp;$A34,'Parte I_'!$1:$1048576,$A$3,0),"-")</f>
        <v>135</v>
      </c>
      <c r="L34" s="62">
        <f>IFERROR(VLOOKUP(L$2&amp;$A34,'Parte I_'!$1:$1048576,$A$3,0),"-")</f>
        <v>94</v>
      </c>
      <c r="M34" s="80"/>
      <c r="N34" s="16"/>
      <c r="O34" s="16"/>
      <c r="P34" s="16"/>
      <c r="Q34" s="16"/>
    </row>
    <row r="35" spans="1:17" s="1" customFormat="1" ht="21.75" customHeight="1">
      <c r="A35" s="8" t="s">
        <v>2091</v>
      </c>
      <c r="B35" s="8"/>
      <c r="C35" s="24" t="s">
        <v>2031</v>
      </c>
      <c r="D35" s="62">
        <f>IFERROR(VLOOKUP(D$2&amp;$A35,'Parte I_'!$1:$1048576,$A$3,0),"-")</f>
        <v>94</v>
      </c>
      <c r="E35" s="62">
        <f>IFERROR(VLOOKUP(E$2&amp;$A35,'Parte I_'!$1:$1048576,$A$3,0),"-")</f>
        <v>75</v>
      </c>
      <c r="F35" s="62">
        <f>IFERROR(VLOOKUP(F$2&amp;$A35,'Parte I_'!$1:$1048576,$A$3,0),"-")</f>
        <v>41</v>
      </c>
      <c r="G35" s="62">
        <f>IFERROR(VLOOKUP(G$2&amp;$A35,'Parte I_'!$1:$1048576,$A$3,0),"-")</f>
        <v>8</v>
      </c>
      <c r="H35" s="62"/>
      <c r="I35" s="62">
        <f>IFERROR(VLOOKUP(I$2&amp;$A35,'Parte I_'!$1:$1048576,$A$3,0),"-")</f>
        <v>206</v>
      </c>
      <c r="J35" s="62">
        <f>IFERROR(VLOOKUP(J$2&amp;$A35,'Parte I_'!$1:$1048576,$A$3,0),"-")</f>
        <v>63</v>
      </c>
      <c r="K35" s="62">
        <f>IFERROR(VLOOKUP(K$2&amp;$A35,'Parte I_'!$1:$1048576,$A$3,0),"-")</f>
        <v>83</v>
      </c>
      <c r="L35" s="62">
        <f>IFERROR(VLOOKUP(L$2&amp;$A35,'Parte I_'!$1:$1048576,$A$3,0),"-")</f>
        <v>47</v>
      </c>
      <c r="M35" s="80"/>
      <c r="N35" s="16"/>
      <c r="O35" s="16"/>
      <c r="P35" s="16"/>
      <c r="Q35" s="16"/>
    </row>
    <row r="36" spans="1:17" s="1" customFormat="1" ht="21.75" customHeight="1">
      <c r="A36" s="8" t="s">
        <v>2092</v>
      </c>
      <c r="B36" s="8"/>
      <c r="C36" s="24" t="s">
        <v>2032</v>
      </c>
      <c r="D36" s="62">
        <f>IFERROR(VLOOKUP(D$2&amp;$A36,'Parte I_'!$1:$1048576,$A$3,0),"-")</f>
        <v>193</v>
      </c>
      <c r="E36" s="62">
        <f>IFERROR(VLOOKUP(E$2&amp;$A36,'Parte I_'!$1:$1048576,$A$3,0),"-")</f>
        <v>181</v>
      </c>
      <c r="F36" s="62">
        <f>IFERROR(VLOOKUP(F$2&amp;$A36,'Parte I_'!$1:$1048576,$A$3,0),"-")</f>
        <v>102</v>
      </c>
      <c r="G36" s="62">
        <f>IFERROR(VLOOKUP(G$2&amp;$A36,'Parte I_'!$1:$1048576,$A$3,0),"-")</f>
        <v>25</v>
      </c>
      <c r="H36" s="62"/>
      <c r="I36" s="62">
        <f>IFERROR(VLOOKUP(I$2&amp;$A36,'Parte I_'!$1:$1048576,$A$3,0),"-")</f>
        <v>469</v>
      </c>
      <c r="J36" s="62">
        <f>IFERROR(VLOOKUP(J$2&amp;$A36,'Parte I_'!$1:$1048576,$A$3,0),"-")</f>
        <v>137</v>
      </c>
      <c r="K36" s="62">
        <f>IFERROR(VLOOKUP(K$2&amp;$A36,'Parte I_'!$1:$1048576,$A$3,0),"-")</f>
        <v>203</v>
      </c>
      <c r="L36" s="62">
        <f>IFERROR(VLOOKUP(L$2&amp;$A36,'Parte I_'!$1:$1048576,$A$3,0),"-")</f>
        <v>152</v>
      </c>
      <c r="M36" s="80"/>
      <c r="N36" s="16"/>
      <c r="O36" s="16"/>
      <c r="P36" s="16"/>
      <c r="Q36" s="16"/>
    </row>
    <row r="37" spans="1:17" s="1" customFormat="1" ht="21.75" customHeight="1">
      <c r="A37" s="8"/>
      <c r="B37" s="8"/>
      <c r="C37" s="21" t="s">
        <v>2033</v>
      </c>
      <c r="D37" s="78"/>
      <c r="E37" s="78"/>
      <c r="F37" s="78"/>
      <c r="G37" s="78"/>
      <c r="H37" s="78"/>
      <c r="I37" s="78"/>
      <c r="J37" s="78"/>
      <c r="K37" s="78"/>
      <c r="L37" s="78"/>
      <c r="M37" s="80"/>
      <c r="N37" s="16"/>
      <c r="O37" s="16"/>
      <c r="P37" s="16"/>
      <c r="Q37" s="16"/>
    </row>
    <row r="38" spans="1:17" s="1" customFormat="1" ht="21.75" customHeight="1" thickBot="1">
      <c r="A38" s="8" t="s">
        <v>2093</v>
      </c>
      <c r="B38" s="8"/>
      <c r="C38" s="24" t="s">
        <v>2034</v>
      </c>
      <c r="D38" s="62">
        <f>IFERROR(VLOOKUP(D$2&amp;$A38,'Parte I_'!$1:$1048576,$A$3,0),"-")</f>
        <v>16</v>
      </c>
      <c r="E38" s="62">
        <f>IFERROR(VLOOKUP(E$2&amp;$A38,'Parte I_'!$1:$1048576,$A$3,0),"-")</f>
        <v>14</v>
      </c>
      <c r="F38" s="62">
        <f>IFERROR(VLOOKUP(F$2&amp;$A38,'Parte I_'!$1:$1048576,$A$3,0),"-")</f>
        <v>13</v>
      </c>
      <c r="G38" s="62">
        <f>IFERROR(VLOOKUP(G$2&amp;$A38,'Parte I_'!$1:$1048576,$A$3,0),"-")</f>
        <v>4</v>
      </c>
      <c r="H38" s="62"/>
      <c r="I38" s="62">
        <f>IFERROR(VLOOKUP(I$2&amp;$A38,'Parte I_'!$1:$1048576,$A$3,0),"-")</f>
        <v>46</v>
      </c>
      <c r="J38" s="62">
        <f>IFERROR(VLOOKUP(J$2&amp;$A38,'Parte I_'!$1:$1048576,$A$3,0),"-")</f>
        <v>15</v>
      </c>
      <c r="K38" s="62">
        <f>IFERROR(VLOOKUP(K$2&amp;$A38,'Parte I_'!$1:$1048576,$A$3,0),"-")</f>
        <v>21</v>
      </c>
      <c r="L38" s="62">
        <f>IFERROR(VLOOKUP(L$2&amp;$A38,'Parte I_'!$1:$1048576,$A$3,0),"-")</f>
        <v>17</v>
      </c>
      <c r="M38" s="80"/>
      <c r="N38" s="16"/>
      <c r="O38" s="16"/>
      <c r="P38" s="16"/>
      <c r="Q38" s="16"/>
    </row>
    <row r="39" spans="1:17" ht="15" thickTop="1">
      <c r="A39" s="8"/>
      <c r="B39" s="8"/>
      <c r="C39" s="32" t="s">
        <v>355</v>
      </c>
      <c r="D39" s="33"/>
      <c r="E39" s="33"/>
      <c r="F39" s="33"/>
      <c r="G39" s="33"/>
      <c r="H39" s="33"/>
      <c r="I39" s="33"/>
      <c r="J39" s="33"/>
      <c r="K39" s="33"/>
      <c r="L39" s="33"/>
    </row>
    <row r="40" spans="1:17">
      <c r="A40" s="8"/>
      <c r="B40" s="8"/>
      <c r="C40" s="34" t="s">
        <v>354</v>
      </c>
    </row>
    <row r="41" spans="1:17">
      <c r="A41" s="8"/>
      <c r="B41" s="8"/>
      <c r="C41" s="79" t="s">
        <v>1811</v>
      </c>
    </row>
    <row r="42" spans="1:17">
      <c r="A42" s="8"/>
      <c r="B42" s="8"/>
      <c r="C42" s="79"/>
    </row>
    <row r="43" spans="1:17">
      <c r="A43" s="8"/>
      <c r="B43" s="8"/>
      <c r="C43" s="79"/>
    </row>
    <row r="44" spans="1:17">
      <c r="A44" s="8"/>
      <c r="B44" s="8"/>
    </row>
    <row r="45" spans="1:17">
      <c r="A45" s="8"/>
      <c r="B45" s="8"/>
    </row>
    <row r="46" spans="1:17">
      <c r="A46" s="8"/>
      <c r="B46" s="8"/>
    </row>
    <row r="47" spans="1:17">
      <c r="A47" s="8"/>
      <c r="B47" s="8"/>
    </row>
    <row r="48" spans="1:17">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sheetData>
  <mergeCells count="5">
    <mergeCell ref="C1:L1"/>
    <mergeCell ref="C3:L3"/>
    <mergeCell ref="C5:C6"/>
    <mergeCell ref="D5:G5"/>
    <mergeCell ref="H5:H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584C9-3A41-4C55-B593-0900A1B698CA}">
  <dimension ref="A1:Q107"/>
  <sheetViews>
    <sheetView showGridLines="0" workbookViewId="0">
      <selection activeCell="I6" sqref="I6:L6"/>
    </sheetView>
  </sheetViews>
  <sheetFormatPr defaultRowHeight="14.4"/>
  <cols>
    <col min="1" max="2" width="4.44140625" style="13" customWidth="1"/>
    <col min="3" max="3" width="48.6640625" style="26" customWidth="1"/>
    <col min="4" max="7" width="8.6640625" style="26" customWidth="1"/>
    <col min="8" max="8" width="0.88671875" style="26" customWidth="1"/>
    <col min="9" max="12" width="8.6640625" style="26" customWidth="1"/>
    <col min="13" max="13" width="9.109375" style="81"/>
    <col min="14" max="17" width="9.109375" style="26"/>
  </cols>
  <sheetData>
    <row r="1" spans="1:17" s="2" customFormat="1" ht="33.75" customHeight="1">
      <c r="A1" s="12"/>
      <c r="B1" s="12"/>
      <c r="C1" s="232" t="s">
        <v>2045</v>
      </c>
      <c r="D1" s="233"/>
      <c r="E1" s="233"/>
      <c r="F1" s="233"/>
      <c r="G1" s="233"/>
      <c r="H1" s="233"/>
      <c r="I1" s="233"/>
      <c r="J1" s="233"/>
      <c r="K1" s="233"/>
      <c r="L1" s="233"/>
    </row>
    <row r="2" spans="1:17" s="8" customFormat="1" ht="11.25" customHeight="1">
      <c r="A2" s="8" t="s">
        <v>1684</v>
      </c>
      <c r="C2" s="9"/>
      <c r="D2" s="11" t="s">
        <v>2345</v>
      </c>
      <c r="E2" s="11" t="s">
        <v>2346</v>
      </c>
      <c r="F2" s="11" t="s">
        <v>2347</v>
      </c>
      <c r="G2" s="11" t="s">
        <v>2348</v>
      </c>
      <c r="H2" s="11"/>
      <c r="I2" s="11" t="s">
        <v>2349</v>
      </c>
      <c r="J2" s="11" t="s">
        <v>2350</v>
      </c>
      <c r="K2" s="11" t="s">
        <v>2351</v>
      </c>
      <c r="L2" s="11" t="s">
        <v>2352</v>
      </c>
      <c r="M2" s="85"/>
    </row>
    <row r="3" spans="1:17" s="1" customFormat="1" ht="62.25" customHeight="1">
      <c r="A3" s="8">
        <v>3</v>
      </c>
      <c r="B3" s="8"/>
      <c r="C3" s="234" t="s">
        <v>2578</v>
      </c>
      <c r="D3" s="234"/>
      <c r="E3" s="234"/>
      <c r="F3" s="234"/>
      <c r="G3" s="234"/>
      <c r="H3" s="234"/>
      <c r="I3" s="234"/>
      <c r="J3" s="234"/>
      <c r="K3" s="234"/>
      <c r="L3" s="234"/>
      <c r="M3" s="80"/>
      <c r="N3" s="16"/>
      <c r="O3" s="16"/>
      <c r="P3" s="16"/>
      <c r="Q3" s="16"/>
    </row>
    <row r="4" spans="1:17" s="1" customFormat="1" ht="9.75" customHeight="1" thickBot="1">
      <c r="A4" s="8"/>
      <c r="B4" s="8"/>
      <c r="C4" s="17"/>
      <c r="D4" s="18"/>
      <c r="E4" s="19"/>
      <c r="F4" s="19"/>
      <c r="G4" s="19"/>
      <c r="H4" s="19"/>
      <c r="I4" s="19"/>
      <c r="J4" s="19"/>
      <c r="K4" s="19"/>
      <c r="L4" s="18"/>
      <c r="M4" s="80"/>
      <c r="N4" s="16"/>
      <c r="O4" s="16"/>
      <c r="P4" s="16"/>
      <c r="Q4" s="16"/>
    </row>
    <row r="5" spans="1:17" s="1" customFormat="1" ht="17.25" customHeight="1" thickTop="1">
      <c r="A5" s="8"/>
      <c r="B5" s="8"/>
      <c r="C5" s="235" t="s">
        <v>22</v>
      </c>
      <c r="D5" s="237" t="s">
        <v>1813</v>
      </c>
      <c r="E5" s="237"/>
      <c r="F5" s="237"/>
      <c r="G5" s="237"/>
      <c r="H5" s="238"/>
      <c r="I5" s="84"/>
      <c r="J5" s="84" t="s">
        <v>265</v>
      </c>
      <c r="K5" s="84"/>
      <c r="L5" s="84"/>
      <c r="M5" s="80"/>
      <c r="N5" s="16"/>
      <c r="O5" s="16"/>
      <c r="P5" s="16"/>
      <c r="Q5" s="16"/>
    </row>
    <row r="6" spans="1:17" s="1" customFormat="1" ht="26.25" customHeight="1">
      <c r="A6" s="8"/>
      <c r="B6" s="8"/>
      <c r="C6" s="236"/>
      <c r="D6" s="20" t="s">
        <v>2341</v>
      </c>
      <c r="E6" s="20" t="s">
        <v>2342</v>
      </c>
      <c r="F6" s="20" t="s">
        <v>345</v>
      </c>
      <c r="G6" s="20" t="s">
        <v>346</v>
      </c>
      <c r="H6" s="239"/>
      <c r="I6" s="20" t="s">
        <v>1820</v>
      </c>
      <c r="J6" s="20" t="s">
        <v>2343</v>
      </c>
      <c r="K6" s="20" t="s">
        <v>2344</v>
      </c>
      <c r="L6" s="20" t="s">
        <v>1823</v>
      </c>
      <c r="M6" s="80"/>
      <c r="N6" s="16"/>
      <c r="O6" s="16"/>
      <c r="P6" s="16"/>
      <c r="Q6" s="16"/>
    </row>
    <row r="7" spans="1:17" s="1" customFormat="1" ht="21.75" customHeight="1">
      <c r="A7" s="8"/>
      <c r="B7" s="8"/>
      <c r="C7" s="21" t="s">
        <v>10</v>
      </c>
      <c r="D7" s="22"/>
      <c r="E7" s="22"/>
      <c r="F7" s="22"/>
      <c r="G7" s="22"/>
      <c r="H7" s="22"/>
      <c r="I7" s="22"/>
      <c r="J7" s="22"/>
      <c r="K7" s="22"/>
      <c r="L7" s="22"/>
      <c r="M7" s="80"/>
      <c r="N7" s="16"/>
      <c r="O7" s="16"/>
      <c r="P7" s="16"/>
      <c r="Q7" s="16"/>
    </row>
    <row r="8" spans="1:17" s="1" customFormat="1" ht="21.75" customHeight="1">
      <c r="A8" s="11" t="s">
        <v>1806</v>
      </c>
      <c r="B8" s="8"/>
      <c r="C8" s="24" t="s">
        <v>338</v>
      </c>
      <c r="D8" s="82">
        <f>IFERROR(VLOOKUP(D$2&amp;$A8,'Parte I_'!$1:$1048576,$A$3,0)*100,"-")</f>
        <v>42.85714328289032</v>
      </c>
      <c r="E8" s="82">
        <f>IFERROR(VLOOKUP(E$2&amp;$A8,'Parte I_'!$1:$1048576,$A$3,0)*100,"-")</f>
        <v>31.958761811256409</v>
      </c>
      <c r="F8" s="82">
        <f>IFERROR(VLOOKUP(F$2&amp;$A8,'Parte I_'!$1:$1048576,$A$3,0)*100,"-")</f>
        <v>18.000000715255737</v>
      </c>
      <c r="G8" s="82">
        <f>IFERROR(VLOOKUP(G$2&amp;$A8,'Parte I_'!$1:$1048576,$A$3,0)*100,"-")</f>
        <v>17.142857611179352</v>
      </c>
      <c r="H8" s="82"/>
      <c r="I8" s="82">
        <f>IFERROR(VLOOKUP(I$2&amp;$A8,'Parte I_'!$1:$1048576,$A$3,0)*100,"-")</f>
        <v>33.240222930908203</v>
      </c>
      <c r="J8" s="82">
        <f>IFERROR(VLOOKUP(J$2&amp;$A8,'Parte I_'!$1:$1048576,$A$3,0)*100,"-")</f>
        <v>26.01625919342041</v>
      </c>
      <c r="K8" s="82">
        <f>IFERROR(VLOOKUP(K$2&amp;$A8,'Parte I_'!$1:$1048576,$A$3,0)*100,"-")</f>
        <v>22.629968822002411</v>
      </c>
      <c r="L8" s="82">
        <f>IFERROR(VLOOKUP(L$2&amp;$A8,'Parte I_'!$1:$1048576,$A$3,0)*100,"-")</f>
        <v>30.795848369598389</v>
      </c>
      <c r="M8" s="80"/>
      <c r="N8" s="16"/>
      <c r="O8" s="16"/>
      <c r="P8" s="16"/>
      <c r="Q8" s="16"/>
    </row>
    <row r="9" spans="1:17" s="1" customFormat="1" ht="21.75" customHeight="1">
      <c r="A9" s="11" t="s">
        <v>1807</v>
      </c>
      <c r="B9" s="8"/>
      <c r="C9" s="24" t="s">
        <v>339</v>
      </c>
      <c r="D9" s="82">
        <f>IFERROR(VLOOKUP(D$2&amp;$A9,'Parte I_'!$1:$1048576,$A$3,0)*100,"-")</f>
        <v>38.177341222763062</v>
      </c>
      <c r="E9" s="82">
        <f>IFERROR(VLOOKUP(E$2&amp;$A9,'Parte I_'!$1:$1048576,$A$3,0)*100,"-")</f>
        <v>40.893471240997314</v>
      </c>
      <c r="F9" s="82">
        <f>IFERROR(VLOOKUP(F$2&amp;$A9,'Parte I_'!$1:$1048576,$A$3,0)*100,"-")</f>
        <v>36.000001430511475</v>
      </c>
      <c r="G9" s="82">
        <f>IFERROR(VLOOKUP(G$2&amp;$A9,'Parte I_'!$1:$1048576,$A$3,0)*100,"-")</f>
        <v>37.142857909202576</v>
      </c>
      <c r="H9" s="82"/>
      <c r="I9" s="82">
        <f>IFERROR(VLOOKUP(I$2&amp;$A9,'Parte I_'!$1:$1048576,$A$3,0)*100,"-")</f>
        <v>37.988826632499695</v>
      </c>
      <c r="J9" s="82">
        <f>IFERROR(VLOOKUP(J$2&amp;$A9,'Parte I_'!$1:$1048576,$A$3,0)*100,"-")</f>
        <v>39.430895447731018</v>
      </c>
      <c r="K9" s="82">
        <f>IFERROR(VLOOKUP(K$2&amp;$A9,'Parte I_'!$1:$1048576,$A$3,0)*100,"-")</f>
        <v>40.97859263420105</v>
      </c>
      <c r="L9" s="82">
        <f>IFERROR(VLOOKUP(L$2&amp;$A9,'Parte I_'!$1:$1048576,$A$3,0)*100,"-")</f>
        <v>35.98615825176239</v>
      </c>
      <c r="M9" s="80"/>
      <c r="N9" s="16"/>
      <c r="O9" s="16"/>
      <c r="P9" s="16"/>
      <c r="Q9" s="16"/>
    </row>
    <row r="10" spans="1:17" s="1" customFormat="1" ht="21.75" customHeight="1">
      <c r="A10" s="11" t="s">
        <v>1808</v>
      </c>
      <c r="B10" s="8"/>
      <c r="C10" s="24" t="s">
        <v>340</v>
      </c>
      <c r="D10" s="82">
        <f>IFERROR(VLOOKUP(D$2&amp;$A10,'Parte I_'!$1:$1048576,$A$3,0)*100,"-")</f>
        <v>18.965516984462738</v>
      </c>
      <c r="E10" s="82">
        <f>IFERROR(VLOOKUP(E$2&amp;$A10,'Parte I_'!$1:$1048576,$A$3,0)*100,"-")</f>
        <v>27.147766947746277</v>
      </c>
      <c r="F10" s="82">
        <f>IFERROR(VLOOKUP(F$2&amp;$A10,'Parte I_'!$1:$1048576,$A$3,0)*100,"-")</f>
        <v>46.000000834465027</v>
      </c>
      <c r="G10" s="82">
        <f>IFERROR(VLOOKUP(G$2&amp;$A10,'Parte I_'!$1:$1048576,$A$3,0)*100,"-")</f>
        <v>45.714285969734192</v>
      </c>
      <c r="H10" s="82"/>
      <c r="I10" s="82">
        <f>IFERROR(VLOOKUP(I$2&amp;$A10,'Parte I_'!$1:$1048576,$A$3,0)*100,"-")</f>
        <v>28.770950436592102</v>
      </c>
      <c r="J10" s="82">
        <f>IFERROR(VLOOKUP(J$2&amp;$A10,'Parte I_'!$1:$1048576,$A$3,0)*100,"-")</f>
        <v>34.552845358848572</v>
      </c>
      <c r="K10" s="82">
        <f>IFERROR(VLOOKUP(K$2&amp;$A10,'Parte I_'!$1:$1048576,$A$3,0)*100,"-")</f>
        <v>36.39143705368042</v>
      </c>
      <c r="L10" s="82">
        <f>IFERROR(VLOOKUP(L$2&amp;$A10,'Parte I_'!$1:$1048576,$A$3,0)*100,"-")</f>
        <v>33.217993378639221</v>
      </c>
      <c r="M10" s="80"/>
      <c r="N10" s="16"/>
      <c r="O10" s="16"/>
      <c r="P10" s="16"/>
      <c r="Q10" s="16"/>
    </row>
    <row r="11" spans="1:17" s="1" customFormat="1" ht="21.75" customHeight="1">
      <c r="A11" s="11" t="s">
        <v>1809</v>
      </c>
      <c r="B11" s="8"/>
      <c r="C11" s="24" t="s">
        <v>341</v>
      </c>
      <c r="D11" s="82">
        <f>IFERROR(VLOOKUP(D$2&amp;$A11,'Parte I_'!$1:$1048576,$A$3,0)*100,"-")</f>
        <v>100</v>
      </c>
      <c r="E11" s="82">
        <f>IFERROR(VLOOKUP(E$2&amp;$A11,'Parte I_'!$1:$1048576,$A$3,0)*100,"-")</f>
        <v>100</v>
      </c>
      <c r="F11" s="82">
        <f>IFERROR(VLOOKUP(F$2&amp;$A11,'Parte I_'!$1:$1048576,$A$3,0)*100,"-")</f>
        <v>100</v>
      </c>
      <c r="G11" s="82">
        <f>IFERROR(VLOOKUP(G$2&amp;$A11,'Parte I_'!$1:$1048576,$A$3,0)*100,"-")</f>
        <v>100</v>
      </c>
      <c r="H11" s="82"/>
      <c r="I11" s="82">
        <f>IFERROR(VLOOKUP(I$2&amp;$A11,'Parte I_'!$1:$1048576,$A$3,0)*100,"-")</f>
        <v>100</v>
      </c>
      <c r="J11" s="82">
        <f>IFERROR(VLOOKUP(J$2&amp;$A11,'Parte I_'!$1:$1048576,$A$3,0)*100,"-")</f>
        <v>100</v>
      </c>
      <c r="K11" s="82">
        <f>IFERROR(VLOOKUP(K$2&amp;$A11,'Parte I_'!$1:$1048576,$A$3,0)*100,"-")</f>
        <v>100</v>
      </c>
      <c r="L11" s="82">
        <f>IFERROR(VLOOKUP(L$2&amp;$A11,'Parte I_'!$1:$1048576,$A$3,0)*100,"-")</f>
        <v>100</v>
      </c>
      <c r="M11" s="80"/>
      <c r="N11" s="16"/>
      <c r="O11" s="16"/>
      <c r="P11" s="16"/>
      <c r="Q11" s="16"/>
    </row>
    <row r="12" spans="1:17" s="1" customFormat="1" ht="21.75" customHeight="1">
      <c r="A12" s="8"/>
      <c r="B12" s="8"/>
      <c r="C12" s="21" t="s">
        <v>2010</v>
      </c>
      <c r="D12" s="78"/>
      <c r="E12" s="78"/>
      <c r="F12" s="78"/>
      <c r="G12" s="78"/>
      <c r="H12" s="78"/>
      <c r="I12" s="78"/>
      <c r="J12" s="78"/>
      <c r="K12" s="78"/>
      <c r="L12" s="78"/>
      <c r="M12" s="80"/>
      <c r="N12" s="16"/>
      <c r="O12" s="16"/>
      <c r="P12" s="16"/>
      <c r="Q12" s="16"/>
    </row>
    <row r="13" spans="1:17" s="1" customFormat="1" ht="21.75" customHeight="1">
      <c r="A13" s="8" t="s">
        <v>2074</v>
      </c>
      <c r="B13" s="8"/>
      <c r="C13" s="24" t="s">
        <v>2008</v>
      </c>
      <c r="D13" s="82">
        <f>IFERROR(VLOOKUP(D$2&amp;$A13,'Parte I_'!$1:$1048576,$A$3,0)*100,"-")</f>
        <v>14.28571492433548</v>
      </c>
      <c r="E13" s="82">
        <f>IFERROR(VLOOKUP(E$2&amp;$A13,'Parte I_'!$1:$1048576,$A$3,0)*100,"-")</f>
        <v>22.336769104003906</v>
      </c>
      <c r="F13" s="82">
        <f>IFERROR(VLOOKUP(F$2&amp;$A13,'Parte I_'!$1:$1048576,$A$3,0)*100,"-")</f>
        <v>30.666667222976685</v>
      </c>
      <c r="G13" s="82">
        <f>IFERROR(VLOOKUP(G$2&amp;$A13,'Parte I_'!$1:$1048576,$A$3,0)*100,"-")</f>
        <v>60.000002384185791</v>
      </c>
      <c r="H13" s="82"/>
      <c r="I13" s="82">
        <f>IFERROR(VLOOKUP(I$2&amp;$A13,'Parte I_'!$1:$1048576,$A$3,0)*100,"-")</f>
        <v>19.972066581249237</v>
      </c>
      <c r="J13" s="82">
        <f>IFERROR(VLOOKUP(J$2&amp;$A13,'Parte I_'!$1:$1048576,$A$3,0)*100,"-")</f>
        <v>62.601625919342041</v>
      </c>
      <c r="K13" s="82">
        <f>IFERROR(VLOOKUP(K$2&amp;$A13,'Parte I_'!$1:$1048576,$A$3,0)*100,"-")</f>
        <v>18.654434382915497</v>
      </c>
      <c r="L13" s="82">
        <f>IFERROR(VLOOKUP(L$2&amp;$A13,'Parte I_'!$1:$1048576,$A$3,0)*100,"-")</f>
        <v>17.993079125881195</v>
      </c>
      <c r="M13" s="80"/>
      <c r="N13" s="16"/>
      <c r="O13" s="16"/>
      <c r="P13" s="16"/>
      <c r="Q13" s="16"/>
    </row>
    <row r="14" spans="1:17" s="1" customFormat="1" ht="21.75" customHeight="1">
      <c r="A14" s="8" t="s">
        <v>2075</v>
      </c>
      <c r="B14" s="8"/>
      <c r="C14" s="24" t="s">
        <v>2009</v>
      </c>
      <c r="D14" s="82">
        <f>IFERROR(VLOOKUP(D$2&amp;$A14,'Parte I_'!$1:$1048576,$A$3,0)*100,"-")</f>
        <v>8.8669948279857635</v>
      </c>
      <c r="E14" s="82">
        <f>IFERROR(VLOOKUP(E$2&amp;$A14,'Parte I_'!$1:$1048576,$A$3,0)*100,"-")</f>
        <v>17.182131111621857</v>
      </c>
      <c r="F14" s="82">
        <f>IFERROR(VLOOKUP(F$2&amp;$A14,'Parte I_'!$1:$1048576,$A$3,0)*100,"-")</f>
        <v>36.000001430511475</v>
      </c>
      <c r="G14" s="82">
        <f>IFERROR(VLOOKUP(G$2&amp;$A14,'Parte I_'!$1:$1048576,$A$3,0)*100,"-")</f>
        <v>51.428574323654175</v>
      </c>
      <c r="H14" s="82"/>
      <c r="I14" s="82">
        <f>IFERROR(VLOOKUP(I$2&amp;$A14,'Parte I_'!$1:$1048576,$A$3,0)*100,"-")</f>
        <v>17.31843501329422</v>
      </c>
      <c r="J14" s="82">
        <f>IFERROR(VLOOKUP(J$2&amp;$A14,'Parte I_'!$1:$1048576,$A$3,0)*100,"-")</f>
        <v>57.723575830459595</v>
      </c>
      <c r="K14" s="82">
        <f>IFERROR(VLOOKUP(K$2&amp;$A14,'Parte I_'!$1:$1048576,$A$3,0)*100,"-")</f>
        <v>20.489296317100525</v>
      </c>
      <c r="L14" s="82">
        <f>IFERROR(VLOOKUP(L$2&amp;$A14,'Parte I_'!$1:$1048576,$A$3,0)*100,"-")</f>
        <v>12.802767753601074</v>
      </c>
      <c r="M14" s="80"/>
      <c r="N14" s="16"/>
      <c r="O14" s="16"/>
      <c r="P14" s="16"/>
      <c r="Q14" s="16"/>
    </row>
    <row r="15" spans="1:17" s="1" customFormat="1" ht="21.75" customHeight="1">
      <c r="A15" s="8"/>
      <c r="B15" s="8"/>
      <c r="C15" s="21" t="s">
        <v>2011</v>
      </c>
      <c r="D15" s="78"/>
      <c r="E15" s="78"/>
      <c r="F15" s="78"/>
      <c r="G15" s="78"/>
      <c r="H15" s="78"/>
      <c r="I15" s="78"/>
      <c r="J15" s="78"/>
      <c r="K15" s="78"/>
      <c r="L15" s="78"/>
      <c r="M15" s="80"/>
      <c r="N15" s="16"/>
      <c r="O15" s="16"/>
      <c r="P15" s="16"/>
      <c r="Q15" s="16"/>
    </row>
    <row r="16" spans="1:17" s="1" customFormat="1" ht="21.75" customHeight="1">
      <c r="A16" s="8" t="s">
        <v>2076</v>
      </c>
      <c r="B16" s="8"/>
      <c r="C16" s="24" t="s">
        <v>2012</v>
      </c>
      <c r="D16" s="82">
        <f>IFERROR(VLOOKUP(D$2&amp;$A16,'Parte I_'!$1:$1048576,$A$3,0)*100,"-")</f>
        <v>37.931033968925476</v>
      </c>
      <c r="E16" s="82">
        <f>IFERROR(VLOOKUP(E$2&amp;$A16,'Parte I_'!$1:$1048576,$A$3,0)*100,"-")</f>
        <v>49.484536051750183</v>
      </c>
      <c r="F16" s="82">
        <f>IFERROR(VLOOKUP(F$2&amp;$A16,'Parte I_'!$1:$1048576,$A$3,0)*100,"-")</f>
        <v>68.666666746139526</v>
      </c>
      <c r="G16" s="82">
        <f>IFERROR(VLOOKUP(G$2&amp;$A16,'Parte I_'!$1:$1048576,$A$3,0)*100,"-")</f>
        <v>80.000001192092896</v>
      </c>
      <c r="H16" s="82"/>
      <c r="I16" s="82">
        <f>IFERROR(VLOOKUP(I$2&amp;$A16,'Parte I_'!$1:$1048576,$A$3,0)*100,"-")</f>
        <v>44.553071260452271</v>
      </c>
      <c r="J16" s="82">
        <f>IFERROR(VLOOKUP(J$2&amp;$A16,'Parte I_'!$1:$1048576,$A$3,0)*100,"-")</f>
        <v>49.593496322631836</v>
      </c>
      <c r="K16" s="82">
        <f>IFERROR(VLOOKUP(K$2&amp;$A16,'Parte I_'!$1:$1048576,$A$3,0)*100,"-")</f>
        <v>48.318043351173401</v>
      </c>
      <c r="L16" s="82">
        <f>IFERROR(VLOOKUP(L$2&amp;$A16,'Parte I_'!$1:$1048576,$A$3,0)*100,"-")</f>
        <v>91.349482536315918</v>
      </c>
      <c r="M16" s="80"/>
      <c r="N16" s="16"/>
      <c r="O16" s="16"/>
      <c r="P16" s="16"/>
      <c r="Q16" s="16"/>
    </row>
    <row r="17" spans="1:17" s="1" customFormat="1" ht="21.75" customHeight="1">
      <c r="A17" s="8" t="s">
        <v>2077</v>
      </c>
      <c r="B17" s="8"/>
      <c r="C17" s="24" t="s">
        <v>2013</v>
      </c>
      <c r="D17" s="82">
        <f>IFERROR(VLOOKUP(D$2&amp;$A17,'Parte I_'!$1:$1048576,$A$3,0)*100,"-")</f>
        <v>16.748768091201782</v>
      </c>
      <c r="E17" s="82">
        <f>IFERROR(VLOOKUP(E$2&amp;$A17,'Parte I_'!$1:$1048576,$A$3,0)*100,"-")</f>
        <v>49.828177690505981</v>
      </c>
      <c r="F17" s="82">
        <f>IFERROR(VLOOKUP(F$2&amp;$A17,'Parte I_'!$1:$1048576,$A$3,0)*100,"-")</f>
        <v>72.666668891906738</v>
      </c>
      <c r="G17" s="82">
        <f>IFERROR(VLOOKUP(G$2&amp;$A17,'Parte I_'!$1:$1048576,$A$3,0)*100,"-")</f>
        <v>65.714287757873535</v>
      </c>
      <c r="H17" s="82"/>
      <c r="I17" s="82">
        <f>IFERROR(VLOOKUP(I$2&amp;$A17,'Parte I_'!$1:$1048576,$A$3,0)*100,"-")</f>
        <v>40.223464369773865</v>
      </c>
      <c r="J17" s="82">
        <f>IFERROR(VLOOKUP(J$2&amp;$A17,'Parte I_'!$1:$1048576,$A$3,0)*100,"-")</f>
        <v>42.276424169540405</v>
      </c>
      <c r="K17" s="82">
        <f>IFERROR(VLOOKUP(K$2&amp;$A17,'Parte I_'!$1:$1048576,$A$3,0)*100,"-")</f>
        <v>83.792048692703247</v>
      </c>
      <c r="L17" s="82">
        <f>IFERROR(VLOOKUP(L$2&amp;$A17,'Parte I_'!$1:$1048576,$A$3,0)*100,"-")</f>
        <v>38.408303260803223</v>
      </c>
      <c r="M17" s="80"/>
      <c r="N17" s="16"/>
      <c r="O17" s="16"/>
      <c r="P17" s="16"/>
      <c r="Q17" s="16"/>
    </row>
    <row r="18" spans="1:17" s="1" customFormat="1" ht="21.75" customHeight="1">
      <c r="A18" s="8" t="s">
        <v>2078</v>
      </c>
      <c r="B18" s="8"/>
      <c r="C18" s="24" t="s">
        <v>2014</v>
      </c>
      <c r="D18" s="82">
        <f>IFERROR(VLOOKUP(D$2&amp;$A18,'Parte I_'!$1:$1048576,$A$3,0)*100,"-")</f>
        <v>25.369459390640259</v>
      </c>
      <c r="E18" s="82">
        <f>IFERROR(VLOOKUP(E$2&amp;$A18,'Parte I_'!$1:$1048576,$A$3,0)*100,"-")</f>
        <v>43.29896867275238</v>
      </c>
      <c r="F18" s="82">
        <f>IFERROR(VLOOKUP(F$2&amp;$A18,'Parte I_'!$1:$1048576,$A$3,0)*100,"-")</f>
        <v>41.333332657814026</v>
      </c>
      <c r="G18" s="82">
        <f>IFERROR(VLOOKUP(G$2&amp;$A18,'Parte I_'!$1:$1048576,$A$3,0)*100,"-")</f>
        <v>42.85714328289032</v>
      </c>
      <c r="H18" s="82"/>
      <c r="I18" s="82">
        <f>IFERROR(VLOOKUP(I$2&amp;$A18,'Parte I_'!$1:$1048576,$A$3,0)*100,"-")</f>
        <v>39.10614550113678</v>
      </c>
      <c r="J18" s="82">
        <f>IFERROR(VLOOKUP(J$2&amp;$A18,'Parte I_'!$1:$1048576,$A$3,0)*100,"-")</f>
        <v>33.33333432674408</v>
      </c>
      <c r="K18" s="82">
        <f>IFERROR(VLOOKUP(K$2&amp;$A18,'Parte I_'!$1:$1048576,$A$3,0)*100,"-")</f>
        <v>42.201834917068481</v>
      </c>
      <c r="L18" s="82">
        <f>IFERROR(VLOOKUP(L$2&amp;$A18,'Parte I_'!$1:$1048576,$A$3,0)*100,"-")</f>
        <v>34.948095679283142</v>
      </c>
      <c r="M18" s="80"/>
      <c r="N18" s="16"/>
      <c r="O18" s="16"/>
      <c r="P18" s="16"/>
      <c r="Q18" s="16"/>
    </row>
    <row r="19" spans="1:17" s="1" customFormat="1" ht="21.75" customHeight="1">
      <c r="A19" s="8" t="s">
        <v>2079</v>
      </c>
      <c r="B19" s="8"/>
      <c r="C19" s="24" t="s">
        <v>2015</v>
      </c>
      <c r="D19" s="82">
        <f>IFERROR(VLOOKUP(D$2&amp;$A19,'Parte I_'!$1:$1048576,$A$3,0)*100,"-")</f>
        <v>4.679802805185318</v>
      </c>
      <c r="E19" s="82">
        <f>IFERROR(VLOOKUP(E$2&amp;$A19,'Parte I_'!$1:$1048576,$A$3,0)*100,"-")</f>
        <v>7.9037800431251526</v>
      </c>
      <c r="F19" s="82">
        <f>IFERROR(VLOOKUP(F$2&amp;$A19,'Parte I_'!$1:$1048576,$A$3,0)*100,"-")</f>
        <v>10.666666924953461</v>
      </c>
      <c r="G19" s="82">
        <f>IFERROR(VLOOKUP(G$2&amp;$A19,'Parte I_'!$1:$1048576,$A$3,0)*100,"-")</f>
        <v>5.714285746216774</v>
      </c>
      <c r="H19" s="82"/>
      <c r="I19" s="82">
        <f>IFERROR(VLOOKUP(I$2&amp;$A19,'Parte I_'!$1:$1048576,$A$3,0)*100,"-")</f>
        <v>7.4022345244884491</v>
      </c>
      <c r="J19" s="82">
        <f>IFERROR(VLOOKUP(J$2&amp;$A19,'Parte I_'!$1:$1048576,$A$3,0)*100,"-")</f>
        <v>9.7560971975326538</v>
      </c>
      <c r="K19" s="82">
        <f>IFERROR(VLOOKUP(K$2&amp;$A19,'Parte I_'!$1:$1048576,$A$3,0)*100,"-")</f>
        <v>7.6452597975730896</v>
      </c>
      <c r="L19" s="82">
        <f>IFERROR(VLOOKUP(L$2&amp;$A19,'Parte I_'!$1:$1048576,$A$3,0)*100,"-")</f>
        <v>6.574394553899765</v>
      </c>
      <c r="M19" s="80"/>
      <c r="N19" s="16"/>
      <c r="O19" s="16"/>
      <c r="P19" s="16"/>
      <c r="Q19" s="16"/>
    </row>
    <row r="20" spans="1:17" s="1" customFormat="1" ht="21.75" customHeight="1">
      <c r="A20" s="8" t="s">
        <v>2080</v>
      </c>
      <c r="B20" s="8"/>
      <c r="C20" s="24" t="s">
        <v>2016</v>
      </c>
      <c r="D20" s="82">
        <f>IFERROR(VLOOKUP(D$2&amp;$A20,'Parte I_'!$1:$1048576,$A$3,0)*100,"-")</f>
        <v>3.2019704580307007</v>
      </c>
      <c r="E20" s="82">
        <f>IFERROR(VLOOKUP(E$2&amp;$A20,'Parte I_'!$1:$1048576,$A$3,0)*100,"-")</f>
        <v>4.8109967261552811</v>
      </c>
      <c r="F20" s="82">
        <f>IFERROR(VLOOKUP(F$2&amp;$A20,'Parte I_'!$1:$1048576,$A$3,0)*100,"-")</f>
        <v>4.6666666865348816</v>
      </c>
      <c r="G20" s="82">
        <f>IFERROR(VLOOKUP(G$2&amp;$A20,'Parte I_'!$1:$1048576,$A$3,0)*100,"-")</f>
        <v>0</v>
      </c>
      <c r="H20" s="82"/>
      <c r="I20" s="82">
        <f>IFERROR(VLOOKUP(I$2&amp;$A20,'Parte I_'!$1:$1048576,$A$3,0)*100,"-")</f>
        <v>4.1899442672729492</v>
      </c>
      <c r="J20" s="82">
        <f>IFERROR(VLOOKUP(J$2&amp;$A20,'Parte I_'!$1:$1048576,$A$3,0)*100,"-")</f>
        <v>2.4390242993831635</v>
      </c>
      <c r="K20" s="82">
        <f>IFERROR(VLOOKUP(K$2&amp;$A20,'Parte I_'!$1:$1048576,$A$3,0)*100,"-")</f>
        <v>4.8929665237665176</v>
      </c>
      <c r="L20" s="82">
        <f>IFERROR(VLOOKUP(L$2&amp;$A20,'Parte I_'!$1:$1048576,$A$3,0)*100,"-")</f>
        <v>3.4602075815200806</v>
      </c>
      <c r="M20" s="80"/>
      <c r="N20" s="16"/>
      <c r="O20" s="16"/>
      <c r="P20" s="16"/>
      <c r="Q20" s="16"/>
    </row>
    <row r="21" spans="1:17" s="1" customFormat="1" ht="21.75" customHeight="1">
      <c r="A21" s="8"/>
      <c r="B21" s="8"/>
      <c r="C21" s="21" t="s">
        <v>2017</v>
      </c>
      <c r="D21" s="78"/>
      <c r="E21" s="78"/>
      <c r="F21" s="78"/>
      <c r="G21" s="78"/>
      <c r="H21" s="78"/>
      <c r="I21" s="78"/>
      <c r="J21" s="78"/>
      <c r="K21" s="78"/>
      <c r="L21" s="78"/>
      <c r="M21" s="80"/>
      <c r="N21" s="16"/>
      <c r="O21" s="16"/>
      <c r="P21" s="16"/>
      <c r="Q21" s="16"/>
    </row>
    <row r="22" spans="1:17" s="1" customFormat="1" ht="21.75" customHeight="1">
      <c r="A22" s="8" t="s">
        <v>2081</v>
      </c>
      <c r="B22" s="8"/>
      <c r="C22" s="24" t="s">
        <v>2018</v>
      </c>
      <c r="D22" s="82">
        <f>IFERROR(VLOOKUP(D$2&amp;$A22,'Parte I_'!$1:$1048576,$A$3,0)*100,"-")</f>
        <v>5.4187193512916565</v>
      </c>
      <c r="E22" s="82">
        <f>IFERROR(VLOOKUP(E$2&amp;$A22,'Parte I_'!$1:$1048576,$A$3,0)*100,"-")</f>
        <v>9.9656358361244202</v>
      </c>
      <c r="F22" s="82">
        <f>IFERROR(VLOOKUP(F$2&amp;$A22,'Parte I_'!$1:$1048576,$A$3,0)*100,"-")</f>
        <v>15.333333611488342</v>
      </c>
      <c r="G22" s="82">
        <f>IFERROR(VLOOKUP(G$2&amp;$A22,'Parte I_'!$1:$1048576,$A$3,0)*100,"-")</f>
        <v>14.28571492433548</v>
      </c>
      <c r="H22" s="82"/>
      <c r="I22" s="82">
        <f>IFERROR(VLOOKUP(I$2&amp;$A22,'Parte I_'!$1:$1048576,$A$3,0)*100,"-")</f>
        <v>10.335195809602737</v>
      </c>
      <c r="J22" s="82">
        <f>IFERROR(VLOOKUP(J$2&amp;$A22,'Parte I_'!$1:$1048576,$A$3,0)*100,"-")</f>
        <v>13.008129596710205</v>
      </c>
      <c r="K22" s="82">
        <f>IFERROR(VLOOKUP(K$2&amp;$A22,'Parte I_'!$1:$1048576,$A$3,0)*100,"-")</f>
        <v>14.373089373111725</v>
      </c>
      <c r="L22" s="82">
        <f>IFERROR(VLOOKUP(L$2&amp;$A22,'Parte I_'!$1:$1048576,$A$3,0)*100,"-")</f>
        <v>5.5363323539495468</v>
      </c>
      <c r="M22" s="80"/>
      <c r="N22" s="16"/>
      <c r="O22" s="16"/>
      <c r="P22" s="16"/>
      <c r="Q22" s="16"/>
    </row>
    <row r="23" spans="1:17" s="1" customFormat="1" ht="21.75" customHeight="1">
      <c r="A23" s="8"/>
      <c r="B23" s="8"/>
      <c r="C23" s="21" t="s">
        <v>2019</v>
      </c>
      <c r="D23" s="78"/>
      <c r="E23" s="78"/>
      <c r="F23" s="78"/>
      <c r="G23" s="78"/>
      <c r="H23" s="78"/>
      <c r="I23" s="78"/>
      <c r="J23" s="78"/>
      <c r="K23" s="78"/>
      <c r="L23" s="78"/>
      <c r="M23" s="80"/>
      <c r="N23" s="16"/>
      <c r="O23" s="16"/>
      <c r="P23" s="16"/>
      <c r="Q23" s="16"/>
    </row>
    <row r="24" spans="1:17" s="1" customFormat="1" ht="21.75" customHeight="1">
      <c r="A24" s="8" t="s">
        <v>2082</v>
      </c>
      <c r="B24" s="8"/>
      <c r="C24" s="24" t="s">
        <v>2020</v>
      </c>
      <c r="D24" s="82">
        <f>IFERROR(VLOOKUP(D$2&amp;$A24,'Parte I_'!$1:$1048576,$A$3,0)*100,"-")</f>
        <v>24.876847863197327</v>
      </c>
      <c r="E24" s="82">
        <f>IFERROR(VLOOKUP(E$2&amp;$A24,'Parte I_'!$1:$1048576,$A$3,0)*100,"-")</f>
        <v>34.020617604255676</v>
      </c>
      <c r="F24" s="82">
        <f>IFERROR(VLOOKUP(F$2&amp;$A24,'Parte I_'!$1:$1048576,$A$3,0)*100,"-")</f>
        <v>49.333333969116211</v>
      </c>
      <c r="G24" s="82">
        <f>IFERROR(VLOOKUP(G$2&amp;$A24,'Parte I_'!$1:$1048576,$A$3,0)*100,"-")</f>
        <v>71.428573131561279</v>
      </c>
      <c r="H24" s="82"/>
      <c r="I24" s="82">
        <f>IFERROR(VLOOKUP(I$2&amp;$A24,'Parte I_'!$1:$1048576,$A$3,0)*100,"-")</f>
        <v>36.452513933181763</v>
      </c>
      <c r="J24" s="82">
        <f>IFERROR(VLOOKUP(J$2&amp;$A24,'Parte I_'!$1:$1048576,$A$3,0)*100,"-")</f>
        <v>39.024388790130615</v>
      </c>
      <c r="K24" s="82">
        <f>IFERROR(VLOOKUP(K$2&amp;$A24,'Parte I_'!$1:$1048576,$A$3,0)*100,"-")</f>
        <v>41.590213775634766</v>
      </c>
      <c r="L24" s="82">
        <f>IFERROR(VLOOKUP(L$2&amp;$A24,'Parte I_'!$1:$1048576,$A$3,0)*100,"-")</f>
        <v>44.290658831596375</v>
      </c>
      <c r="M24" s="80"/>
      <c r="N24" s="16"/>
      <c r="O24" s="16"/>
      <c r="P24" s="16"/>
      <c r="Q24" s="16"/>
    </row>
    <row r="25" spans="1:17" s="1" customFormat="1" ht="21.75" customHeight="1">
      <c r="A25" s="8" t="s">
        <v>2083</v>
      </c>
      <c r="B25" s="8"/>
      <c r="C25" s="24" t="s">
        <v>2021</v>
      </c>
      <c r="D25" s="82">
        <f>IFERROR(VLOOKUP(D$2&amp;$A25,'Parte I_'!$1:$1048576,$A$3,0)*100,"-")</f>
        <v>5.4187193512916565</v>
      </c>
      <c r="E25" s="82">
        <f>IFERROR(VLOOKUP(E$2&amp;$A25,'Parte I_'!$1:$1048576,$A$3,0)*100,"-")</f>
        <v>4.8109967261552811</v>
      </c>
      <c r="F25" s="82">
        <f>IFERROR(VLOOKUP(F$2&amp;$A25,'Parte I_'!$1:$1048576,$A$3,0)*100,"-")</f>
        <v>2.6666667312383652</v>
      </c>
      <c r="G25" s="82">
        <f>IFERROR(VLOOKUP(G$2&amp;$A25,'Parte I_'!$1:$1048576,$A$3,0)*100,"-")</f>
        <v>5.714285746216774</v>
      </c>
      <c r="H25" s="82"/>
      <c r="I25" s="82">
        <f>IFERROR(VLOOKUP(I$2&amp;$A25,'Parte I_'!$1:$1048576,$A$3,0)*100,"-")</f>
        <v>5.1675979048013687</v>
      </c>
      <c r="J25" s="82">
        <f>IFERROR(VLOOKUP(J$2&amp;$A25,'Parte I_'!$1:$1048576,$A$3,0)*100,"-")</f>
        <v>3.2520323991775513</v>
      </c>
      <c r="K25" s="82">
        <f>IFERROR(VLOOKUP(K$2&amp;$A25,'Parte I_'!$1:$1048576,$A$3,0)*100,"-")</f>
        <v>5.1987767219543457</v>
      </c>
      <c r="L25" s="82">
        <f>IFERROR(VLOOKUP(L$2&amp;$A25,'Parte I_'!$1:$1048576,$A$3,0)*100,"-")</f>
        <v>2.7681661769747734</v>
      </c>
      <c r="M25" s="80"/>
      <c r="N25" s="16"/>
      <c r="O25" s="16"/>
      <c r="P25" s="16"/>
      <c r="Q25" s="16"/>
    </row>
    <row r="26" spans="1:17" s="1" customFormat="1" ht="21.75" customHeight="1">
      <c r="A26" s="8" t="s">
        <v>2084</v>
      </c>
      <c r="B26" s="8"/>
      <c r="C26" s="24" t="s">
        <v>2022</v>
      </c>
      <c r="D26" s="82">
        <f>IFERROR(VLOOKUP(D$2&amp;$A26,'Parte I_'!$1:$1048576,$A$3,0)*100,"-")</f>
        <v>1.4778325334191322</v>
      </c>
      <c r="E26" s="82">
        <f>IFERROR(VLOOKUP(E$2&amp;$A26,'Parte I_'!$1:$1048576,$A$3,0)*100,"-")</f>
        <v>2.0618556067347527</v>
      </c>
      <c r="F26" s="82">
        <f>IFERROR(VLOOKUP(F$2&amp;$A26,'Parte I_'!$1:$1048576,$A$3,0)*100,"-")</f>
        <v>1.9999999552965164</v>
      </c>
      <c r="G26" s="82">
        <f>IFERROR(VLOOKUP(G$2&amp;$A26,'Parte I_'!$1:$1048576,$A$3,0)*100,"-")</f>
        <v>0</v>
      </c>
      <c r="H26" s="82"/>
      <c r="I26" s="82">
        <f>IFERROR(VLOOKUP(I$2&amp;$A26,'Parte I_'!$1:$1048576,$A$3,0)*100,"-")</f>
        <v>2.0949721336364746</v>
      </c>
      <c r="J26" s="82">
        <f>IFERROR(VLOOKUP(J$2&amp;$A26,'Parte I_'!$1:$1048576,$A$3,0)*100,"-")</f>
        <v>0.40650404989719391</v>
      </c>
      <c r="K26" s="82">
        <f>IFERROR(VLOOKUP(K$2&amp;$A26,'Parte I_'!$1:$1048576,$A$3,0)*100,"-")</f>
        <v>2.1406726911664009</v>
      </c>
      <c r="L26" s="82">
        <f>IFERROR(VLOOKUP(L$2&amp;$A26,'Parte I_'!$1:$1048576,$A$3,0)*100,"-")</f>
        <v>1.3840830884873867</v>
      </c>
      <c r="M26" s="80"/>
      <c r="N26" s="16"/>
      <c r="O26" s="16"/>
      <c r="P26" s="16"/>
      <c r="Q26" s="16"/>
    </row>
    <row r="27" spans="1:17" s="1" customFormat="1" ht="21.75" customHeight="1">
      <c r="A27" s="8" t="s">
        <v>2085</v>
      </c>
      <c r="B27" s="8"/>
      <c r="C27" s="24" t="s">
        <v>2023</v>
      </c>
      <c r="D27" s="82">
        <f>IFERROR(VLOOKUP(D$2&amp;$A27,'Parte I_'!$1:$1048576,$A$3,0)*100,"-")</f>
        <v>11.083743721246719</v>
      </c>
      <c r="E27" s="82">
        <f>IFERROR(VLOOKUP(E$2&amp;$A27,'Parte I_'!$1:$1048576,$A$3,0)*100,"-")</f>
        <v>9.6219934523105621</v>
      </c>
      <c r="F27" s="82">
        <f>IFERROR(VLOOKUP(F$2&amp;$A27,'Parte I_'!$1:$1048576,$A$3,0)*100,"-")</f>
        <v>19.333332777023315</v>
      </c>
      <c r="G27" s="82">
        <f>IFERROR(VLOOKUP(G$2&amp;$A27,'Parte I_'!$1:$1048576,$A$3,0)*100,"-")</f>
        <v>22.857142984867096</v>
      </c>
      <c r="H27" s="82"/>
      <c r="I27" s="82">
        <f>IFERROR(VLOOKUP(I$2&amp;$A27,'Parte I_'!$1:$1048576,$A$3,0)*100,"-")</f>
        <v>14.385475218296051</v>
      </c>
      <c r="J27" s="82">
        <f>IFERROR(VLOOKUP(J$2&amp;$A27,'Parte I_'!$1:$1048576,$A$3,0)*100,"-")</f>
        <v>17.479674518108368</v>
      </c>
      <c r="K27" s="82">
        <f>IFERROR(VLOOKUP(K$2&amp;$A27,'Parte I_'!$1:$1048576,$A$3,0)*100,"-")</f>
        <v>13.761468231678009</v>
      </c>
      <c r="L27" s="82">
        <f>IFERROR(VLOOKUP(L$2&amp;$A27,'Parte I_'!$1:$1048576,$A$3,0)*100,"-")</f>
        <v>10.034602135419846</v>
      </c>
      <c r="M27" s="80"/>
      <c r="N27" s="16"/>
      <c r="O27" s="16"/>
      <c r="P27" s="16"/>
      <c r="Q27" s="16"/>
    </row>
    <row r="28" spans="1:17" s="1" customFormat="1" ht="21.75" customHeight="1">
      <c r="A28" s="8" t="s">
        <v>2086</v>
      </c>
      <c r="B28" s="8"/>
      <c r="C28" s="24" t="s">
        <v>2024</v>
      </c>
      <c r="D28" s="82">
        <f>IFERROR(VLOOKUP(D$2&amp;$A28,'Parte I_'!$1:$1048576,$A$3,0)*100,"-")</f>
        <v>12.807881832122803</v>
      </c>
      <c r="E28" s="82">
        <f>IFERROR(VLOOKUP(E$2&amp;$A28,'Parte I_'!$1:$1048576,$A$3,0)*100,"-")</f>
        <v>15.807560086250305</v>
      </c>
      <c r="F28" s="82">
        <f>IFERROR(VLOOKUP(F$2&amp;$A28,'Parte I_'!$1:$1048576,$A$3,0)*100,"-")</f>
        <v>18.000000715255737</v>
      </c>
      <c r="G28" s="82">
        <f>IFERROR(VLOOKUP(G$2&amp;$A28,'Parte I_'!$1:$1048576,$A$3,0)*100,"-")</f>
        <v>17.142857611179352</v>
      </c>
      <c r="H28" s="82"/>
      <c r="I28" s="82">
        <f>IFERROR(VLOOKUP(I$2&amp;$A28,'Parte I_'!$1:$1048576,$A$3,0)*100,"-")</f>
        <v>16.34078174829483</v>
      </c>
      <c r="J28" s="82">
        <f>IFERROR(VLOOKUP(J$2&amp;$A28,'Parte I_'!$1:$1048576,$A$3,0)*100,"-")</f>
        <v>15.040650963783264</v>
      </c>
      <c r="K28" s="82">
        <f>IFERROR(VLOOKUP(K$2&amp;$A28,'Parte I_'!$1:$1048576,$A$3,0)*100,"-")</f>
        <v>17.431192100048065</v>
      </c>
      <c r="L28" s="82">
        <f>IFERROR(VLOOKUP(L$2&amp;$A28,'Parte I_'!$1:$1048576,$A$3,0)*100,"-")</f>
        <v>13.14878910779953</v>
      </c>
      <c r="M28" s="80"/>
      <c r="N28" s="16"/>
      <c r="O28" s="16"/>
      <c r="P28" s="16"/>
      <c r="Q28" s="16"/>
    </row>
    <row r="29" spans="1:17" s="1" customFormat="1" ht="21.75" customHeight="1">
      <c r="A29" s="8" t="s">
        <v>2087</v>
      </c>
      <c r="B29" s="8"/>
      <c r="C29" s="24" t="s">
        <v>2025</v>
      </c>
      <c r="D29" s="82">
        <f>IFERROR(VLOOKUP(D$2&amp;$A29,'Parte I_'!$1:$1048576,$A$3,0)*100,"-")</f>
        <v>16.502462327480316</v>
      </c>
      <c r="E29" s="82">
        <f>IFERROR(VLOOKUP(E$2&amp;$A29,'Parte I_'!$1:$1048576,$A$3,0)*100,"-")</f>
        <v>21.64948433637619</v>
      </c>
      <c r="F29" s="82">
        <f>IFERROR(VLOOKUP(F$2&amp;$A29,'Parte I_'!$1:$1048576,$A$3,0)*100,"-")</f>
        <v>21.99999988079071</v>
      </c>
      <c r="G29" s="82">
        <f>IFERROR(VLOOKUP(G$2&amp;$A29,'Parte I_'!$1:$1048576,$A$3,0)*100,"-")</f>
        <v>22.857142984867096</v>
      </c>
      <c r="H29" s="82"/>
      <c r="I29" s="82">
        <f>IFERROR(VLOOKUP(I$2&amp;$A29,'Parte I_'!$1:$1048576,$A$3,0)*100,"-")</f>
        <v>21.508379280567169</v>
      </c>
      <c r="J29" s="82">
        <f>IFERROR(VLOOKUP(J$2&amp;$A29,'Parte I_'!$1:$1048576,$A$3,0)*100,"-")</f>
        <v>16.66666716337204</v>
      </c>
      <c r="K29" s="82">
        <f>IFERROR(VLOOKUP(K$2&amp;$A29,'Parte I_'!$1:$1048576,$A$3,0)*100,"-")</f>
        <v>22.018349170684814</v>
      </c>
      <c r="L29" s="82">
        <f>IFERROR(VLOOKUP(L$2&amp;$A29,'Parte I_'!$1:$1048576,$A$3,0)*100,"-")</f>
        <v>19.723182916641235</v>
      </c>
      <c r="M29" s="80"/>
      <c r="N29" s="16"/>
      <c r="O29" s="16"/>
      <c r="P29" s="16"/>
      <c r="Q29" s="16"/>
    </row>
    <row r="30" spans="1:17" s="1" customFormat="1" ht="21.75" customHeight="1">
      <c r="A30" s="8"/>
      <c r="B30" s="8"/>
      <c r="C30" s="21" t="s">
        <v>2026</v>
      </c>
      <c r="D30" s="78"/>
      <c r="E30" s="78"/>
      <c r="F30" s="78"/>
      <c r="G30" s="78"/>
      <c r="H30" s="78"/>
      <c r="I30" s="78"/>
      <c r="J30" s="78"/>
      <c r="K30" s="78"/>
      <c r="L30" s="78"/>
      <c r="M30" s="80"/>
      <c r="N30" s="16"/>
      <c r="O30" s="16"/>
      <c r="P30" s="16"/>
      <c r="Q30" s="16"/>
    </row>
    <row r="31" spans="1:17" s="1" customFormat="1" ht="21.75" customHeight="1">
      <c r="A31" s="8" t="s">
        <v>2088</v>
      </c>
      <c r="B31" s="8"/>
      <c r="C31" s="24" t="s">
        <v>2027</v>
      </c>
      <c r="D31" s="82">
        <f>IFERROR(VLOOKUP(D$2&amp;$A31,'Parte I_'!$1:$1048576,$A$3,0)*100,"-")</f>
        <v>11.330049484968185</v>
      </c>
      <c r="E31" s="82">
        <f>IFERROR(VLOOKUP(E$2&amp;$A31,'Parte I_'!$1:$1048576,$A$3,0)*100,"-")</f>
        <v>14.776632189750671</v>
      </c>
      <c r="F31" s="82">
        <f>IFERROR(VLOOKUP(F$2&amp;$A31,'Parte I_'!$1:$1048576,$A$3,0)*100,"-")</f>
        <v>18.666666746139526</v>
      </c>
      <c r="G31" s="82">
        <f>IFERROR(VLOOKUP(G$2&amp;$A31,'Parte I_'!$1:$1048576,$A$3,0)*100,"-")</f>
        <v>14.28571492433548</v>
      </c>
      <c r="H31" s="82"/>
      <c r="I31" s="82">
        <f>IFERROR(VLOOKUP(I$2&amp;$A31,'Parte I_'!$1:$1048576,$A$3,0)*100,"-")</f>
        <v>14.804469048976898</v>
      </c>
      <c r="J31" s="82">
        <f>IFERROR(VLOOKUP(J$2&amp;$A31,'Parte I_'!$1:$1048576,$A$3,0)*100,"-")</f>
        <v>14.227642118930817</v>
      </c>
      <c r="K31" s="82">
        <f>IFERROR(VLOOKUP(K$2&amp;$A31,'Parte I_'!$1:$1048576,$A$3,0)*100,"-")</f>
        <v>15.290519595146179</v>
      </c>
      <c r="L31" s="82">
        <f>IFERROR(VLOOKUP(L$2&amp;$A31,'Parte I_'!$1:$1048576,$A$3,0)*100,"-")</f>
        <v>15.570934116840363</v>
      </c>
      <c r="M31" s="80"/>
      <c r="N31" s="16"/>
      <c r="O31" s="16"/>
      <c r="P31" s="16"/>
      <c r="Q31" s="16"/>
    </row>
    <row r="32" spans="1:17" s="1" customFormat="1" ht="21.75" customHeight="1">
      <c r="A32" s="8" t="s">
        <v>2089</v>
      </c>
      <c r="B32" s="8"/>
      <c r="C32" s="24" t="s">
        <v>2028</v>
      </c>
      <c r="D32" s="82">
        <f>IFERROR(VLOOKUP(D$2&amp;$A32,'Parte I_'!$1:$1048576,$A$3,0)*100,"-")</f>
        <v>3.6945812404155731</v>
      </c>
      <c r="E32" s="82">
        <f>IFERROR(VLOOKUP(E$2&amp;$A32,'Parte I_'!$1:$1048576,$A$3,0)*100,"-")</f>
        <v>2.7491409331560135</v>
      </c>
      <c r="F32" s="82">
        <f>IFERROR(VLOOKUP(F$2&amp;$A32,'Parte I_'!$1:$1048576,$A$3,0)*100,"-")</f>
        <v>5.9999998658895493</v>
      </c>
      <c r="G32" s="82">
        <f>IFERROR(VLOOKUP(G$2&amp;$A32,'Parte I_'!$1:$1048576,$A$3,0)*100,"-")</f>
        <v>5.714285746216774</v>
      </c>
      <c r="H32" s="82"/>
      <c r="I32" s="82">
        <f>IFERROR(VLOOKUP(I$2&amp;$A32,'Parte I_'!$1:$1048576,$A$3,0)*100,"-")</f>
        <v>4.0502794086933136</v>
      </c>
      <c r="J32" s="82">
        <f>IFERROR(VLOOKUP(J$2&amp;$A32,'Parte I_'!$1:$1048576,$A$3,0)*100,"-")</f>
        <v>4.0650404989719391</v>
      </c>
      <c r="K32" s="82">
        <f>IFERROR(VLOOKUP(K$2&amp;$A32,'Parte I_'!$1:$1048576,$A$3,0)*100,"-")</f>
        <v>4.2813453823328018</v>
      </c>
      <c r="L32" s="82">
        <f>IFERROR(VLOOKUP(L$2&amp;$A32,'Parte I_'!$1:$1048576,$A$3,0)*100,"-")</f>
        <v>4.4982697814702988</v>
      </c>
      <c r="M32" s="80"/>
      <c r="N32" s="16"/>
      <c r="O32" s="16"/>
      <c r="P32" s="16"/>
      <c r="Q32" s="16"/>
    </row>
    <row r="33" spans="1:17" s="1" customFormat="1" ht="21.75" customHeight="1">
      <c r="A33" s="8"/>
      <c r="B33" s="8"/>
      <c r="C33" s="31" t="s">
        <v>2029</v>
      </c>
      <c r="D33" s="78"/>
      <c r="E33" s="78"/>
      <c r="F33" s="78"/>
      <c r="G33" s="78"/>
      <c r="H33" s="78"/>
      <c r="I33" s="78"/>
      <c r="J33" s="78"/>
      <c r="K33" s="78"/>
      <c r="L33" s="78"/>
      <c r="M33" s="80"/>
      <c r="N33" s="16"/>
      <c r="O33" s="16"/>
      <c r="P33" s="16"/>
      <c r="Q33" s="16"/>
    </row>
    <row r="34" spans="1:17" s="1" customFormat="1" ht="21.75" customHeight="1">
      <c r="A34" s="8" t="s">
        <v>2090</v>
      </c>
      <c r="B34" s="8"/>
      <c r="C34" s="24" t="s">
        <v>2030</v>
      </c>
      <c r="D34" s="82">
        <f>IFERROR(VLOOKUP(D$2&amp;$A34,'Parte I_'!$1:$1048576,$A$3,0)*100,"-")</f>
        <v>38.669949769973755</v>
      </c>
      <c r="E34" s="82">
        <f>IFERROR(VLOOKUP(E$2&amp;$A34,'Parte I_'!$1:$1048576,$A$3,0)*100,"-")</f>
        <v>47.079038619995117</v>
      </c>
      <c r="F34" s="82">
        <f>IFERROR(VLOOKUP(F$2&amp;$A34,'Parte I_'!$1:$1048576,$A$3,0)*100,"-")</f>
        <v>40.666666626930237</v>
      </c>
      <c r="G34" s="82">
        <f>IFERROR(VLOOKUP(G$2&amp;$A34,'Parte I_'!$1:$1048576,$A$3,0)*100,"-")</f>
        <v>31.428572535514832</v>
      </c>
      <c r="H34" s="82"/>
      <c r="I34" s="82">
        <f>IFERROR(VLOOKUP(I$2&amp;$A34,'Parte I_'!$1:$1048576,$A$3,0)*100,"-")</f>
        <v>47.76536226272583</v>
      </c>
      <c r="J34" s="82">
        <f>IFERROR(VLOOKUP(J$2&amp;$A34,'Parte I_'!$1:$1048576,$A$3,0)*100,"-")</f>
        <v>35.3658527135849</v>
      </c>
      <c r="K34" s="82">
        <f>IFERROR(VLOOKUP(K$2&amp;$A34,'Parte I_'!$1:$1048576,$A$3,0)*100,"-")</f>
        <v>41.284403204917908</v>
      </c>
      <c r="L34" s="82">
        <f>IFERROR(VLOOKUP(L$2&amp;$A34,'Parte I_'!$1:$1048576,$A$3,0)*100,"-")</f>
        <v>32.52595067024231</v>
      </c>
      <c r="M34" s="80"/>
      <c r="N34" s="16"/>
      <c r="O34" s="16"/>
      <c r="P34" s="16"/>
      <c r="Q34" s="16"/>
    </row>
    <row r="35" spans="1:17" s="1" customFormat="1" ht="21.75" customHeight="1">
      <c r="A35" s="8" t="s">
        <v>2091</v>
      </c>
      <c r="B35" s="8"/>
      <c r="C35" s="24" t="s">
        <v>2031</v>
      </c>
      <c r="D35" s="82">
        <f>IFERROR(VLOOKUP(D$2&amp;$A35,'Parte I_'!$1:$1048576,$A$3,0)*100,"-")</f>
        <v>23.152709007263184</v>
      </c>
      <c r="E35" s="82">
        <f>IFERROR(VLOOKUP(E$2&amp;$A35,'Parte I_'!$1:$1048576,$A$3,0)*100,"-")</f>
        <v>25.773194432258606</v>
      </c>
      <c r="F35" s="82">
        <f>IFERROR(VLOOKUP(F$2&amp;$A35,'Parte I_'!$1:$1048576,$A$3,0)*100,"-")</f>
        <v>27.3333340883255</v>
      </c>
      <c r="G35" s="82">
        <f>IFERROR(VLOOKUP(G$2&amp;$A35,'Parte I_'!$1:$1048576,$A$3,0)*100,"-")</f>
        <v>22.857142984867096</v>
      </c>
      <c r="H35" s="82"/>
      <c r="I35" s="82">
        <f>IFERROR(VLOOKUP(I$2&amp;$A35,'Parte I_'!$1:$1048576,$A$3,0)*100,"-")</f>
        <v>28.770950436592102</v>
      </c>
      <c r="J35" s="82">
        <f>IFERROR(VLOOKUP(J$2&amp;$A35,'Parte I_'!$1:$1048576,$A$3,0)*100,"-")</f>
        <v>25.609755516052246</v>
      </c>
      <c r="K35" s="82">
        <f>IFERROR(VLOOKUP(K$2&amp;$A35,'Parte I_'!$1:$1048576,$A$3,0)*100,"-")</f>
        <v>25.382262468338013</v>
      </c>
      <c r="L35" s="82">
        <f>IFERROR(VLOOKUP(L$2&amp;$A35,'Parte I_'!$1:$1048576,$A$3,0)*100,"-")</f>
        <v>16.262975335121155</v>
      </c>
      <c r="M35" s="80"/>
      <c r="N35" s="16"/>
      <c r="O35" s="16"/>
      <c r="P35" s="16"/>
      <c r="Q35" s="16"/>
    </row>
    <row r="36" spans="1:17" s="1" customFormat="1" ht="21.75" customHeight="1">
      <c r="A36" s="8" t="s">
        <v>2092</v>
      </c>
      <c r="B36" s="8"/>
      <c r="C36" s="24" t="s">
        <v>2032</v>
      </c>
      <c r="D36" s="82">
        <f>IFERROR(VLOOKUP(D$2&amp;$A36,'Parte I_'!$1:$1048576,$A$3,0)*100,"-")</f>
        <v>47.536945343017578</v>
      </c>
      <c r="E36" s="82">
        <f>IFERROR(VLOOKUP(E$2&amp;$A36,'Parte I_'!$1:$1048576,$A$3,0)*100,"-")</f>
        <v>62.199312448501587</v>
      </c>
      <c r="F36" s="82">
        <f>IFERROR(VLOOKUP(F$2&amp;$A36,'Parte I_'!$1:$1048576,$A$3,0)*100,"-")</f>
        <v>68.000000715255737</v>
      </c>
      <c r="G36" s="82">
        <f>IFERROR(VLOOKUP(G$2&amp;$A36,'Parte I_'!$1:$1048576,$A$3,0)*100,"-")</f>
        <v>71.428573131561279</v>
      </c>
      <c r="H36" s="82"/>
      <c r="I36" s="82">
        <f>IFERROR(VLOOKUP(I$2&amp;$A36,'Parte I_'!$1:$1048576,$A$3,0)*100,"-")</f>
        <v>65.502792596817017</v>
      </c>
      <c r="J36" s="82">
        <f>IFERROR(VLOOKUP(J$2&amp;$A36,'Parte I_'!$1:$1048576,$A$3,0)*100,"-")</f>
        <v>55.691057443618774</v>
      </c>
      <c r="K36" s="82">
        <f>IFERROR(VLOOKUP(K$2&amp;$A36,'Parte I_'!$1:$1048576,$A$3,0)*100,"-")</f>
        <v>62.079513072967529</v>
      </c>
      <c r="L36" s="82">
        <f>IFERROR(VLOOKUP(L$2&amp;$A36,'Parte I_'!$1:$1048576,$A$3,0)*100,"-")</f>
        <v>52.59515643119812</v>
      </c>
      <c r="M36" s="80"/>
      <c r="N36" s="16"/>
      <c r="O36" s="16"/>
      <c r="P36" s="16"/>
      <c r="Q36" s="16"/>
    </row>
    <row r="37" spans="1:17" s="1" customFormat="1" ht="21.75" customHeight="1">
      <c r="A37" s="8"/>
      <c r="B37" s="8"/>
      <c r="C37" s="21" t="s">
        <v>2033</v>
      </c>
      <c r="D37" s="78"/>
      <c r="E37" s="78"/>
      <c r="F37" s="78"/>
      <c r="G37" s="78"/>
      <c r="H37" s="78"/>
      <c r="I37" s="78"/>
      <c r="J37" s="78"/>
      <c r="K37" s="78"/>
      <c r="L37" s="78"/>
      <c r="M37" s="80"/>
      <c r="N37" s="16"/>
      <c r="O37" s="16"/>
      <c r="P37" s="16"/>
      <c r="Q37" s="16"/>
    </row>
    <row r="38" spans="1:17" s="1" customFormat="1" ht="21.75" customHeight="1" thickBot="1">
      <c r="A38" s="8" t="s">
        <v>2093</v>
      </c>
      <c r="B38" s="8"/>
      <c r="C38" s="24" t="s">
        <v>2034</v>
      </c>
      <c r="D38" s="82">
        <f>IFERROR(VLOOKUP(D$2&amp;$A38,'Parte I_'!$1:$1048576,$A$3,0)*100,"-")</f>
        <v>3.9408866316080093</v>
      </c>
      <c r="E38" s="82">
        <f>IFERROR(VLOOKUP(E$2&amp;$A38,'Parte I_'!$1:$1048576,$A$3,0)*100,"-")</f>
        <v>4.8109967261552811</v>
      </c>
      <c r="F38" s="82">
        <f>IFERROR(VLOOKUP(F$2&amp;$A38,'Parte I_'!$1:$1048576,$A$3,0)*100,"-")</f>
        <v>8.6666665971279144</v>
      </c>
      <c r="G38" s="82">
        <f>IFERROR(VLOOKUP(G$2&amp;$A38,'Parte I_'!$1:$1048576,$A$3,0)*100,"-")</f>
        <v>11.428571492433548</v>
      </c>
      <c r="H38" s="82"/>
      <c r="I38" s="82">
        <f>IFERROR(VLOOKUP(I$2&amp;$A38,'Parte I_'!$1:$1048576,$A$3,0)*100,"-")</f>
        <v>6.4245812594890594</v>
      </c>
      <c r="J38" s="82">
        <f>IFERROR(VLOOKUP(J$2&amp;$A38,'Parte I_'!$1:$1048576,$A$3,0)*100,"-")</f>
        <v>6.0975611209869385</v>
      </c>
      <c r="K38" s="82">
        <f>IFERROR(VLOOKUP(K$2&amp;$A38,'Parte I_'!$1:$1048576,$A$3,0)*100,"-")</f>
        <v>6.4220182597637177</v>
      </c>
      <c r="L38" s="82">
        <f>IFERROR(VLOOKUP(L$2&amp;$A38,'Parte I_'!$1:$1048576,$A$3,0)*100,"-")</f>
        <v>5.8823529630899429</v>
      </c>
      <c r="M38" s="80"/>
      <c r="N38" s="16"/>
      <c r="O38" s="16"/>
      <c r="P38" s="16"/>
      <c r="Q38" s="16"/>
    </row>
    <row r="39" spans="1:17" ht="15" thickTop="1">
      <c r="A39" s="8"/>
      <c r="B39" s="8"/>
      <c r="C39" s="32" t="s">
        <v>355</v>
      </c>
      <c r="D39" s="33"/>
      <c r="E39" s="33"/>
      <c r="F39" s="33"/>
      <c r="G39" s="33"/>
      <c r="H39" s="33"/>
      <c r="I39" s="33"/>
      <c r="J39" s="33"/>
      <c r="K39" s="33"/>
      <c r="L39" s="33"/>
    </row>
    <row r="40" spans="1:17">
      <c r="A40" s="8"/>
      <c r="B40" s="8"/>
      <c r="C40" s="34" t="s">
        <v>354</v>
      </c>
    </row>
    <row r="41" spans="1:17">
      <c r="A41" s="8"/>
      <c r="B41" s="8"/>
      <c r="C41" s="79" t="s">
        <v>1811</v>
      </c>
    </row>
    <row r="42" spans="1:17">
      <c r="A42" s="8"/>
      <c r="B42" s="8"/>
      <c r="C42" s="79"/>
    </row>
    <row r="43" spans="1:17">
      <c r="A43" s="8"/>
      <c r="B43" s="8"/>
      <c r="C43" s="79"/>
    </row>
    <row r="44" spans="1:17">
      <c r="A44" s="8"/>
      <c r="B44" s="8"/>
    </row>
    <row r="45" spans="1:17">
      <c r="A45" s="8"/>
      <c r="B45" s="8"/>
    </row>
    <row r="46" spans="1:17">
      <c r="A46" s="8"/>
      <c r="B46" s="8"/>
    </row>
    <row r="47" spans="1:17">
      <c r="A47" s="8"/>
      <c r="B47" s="8"/>
    </row>
    <row r="48" spans="1:17">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sheetData>
  <mergeCells count="5">
    <mergeCell ref="C1:L1"/>
    <mergeCell ref="C3:L3"/>
    <mergeCell ref="C5:C6"/>
    <mergeCell ref="D5:G5"/>
    <mergeCell ref="H5:H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D23C6-6663-4BEC-9421-797D13BE5700}">
  <sheetPr>
    <tabColor theme="0" tint="-0.499984740745262"/>
  </sheetPr>
  <dimension ref="A1"/>
  <sheetViews>
    <sheetView showGridLines="0" workbookViewId="0">
      <selection activeCell="K20" sqref="K20"/>
    </sheetView>
  </sheetViews>
  <sheetFormatPr defaultRowHeight="14.4"/>
  <sheetData/>
  <pageMargins left="0.511811024" right="0.511811024" top="0.78740157499999996" bottom="0.78740157499999996" header="0.31496062000000002" footer="0.3149606200000000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BA8C0-B0F1-4EB2-9BDE-644968745F8B}">
  <dimension ref="A1:AR115"/>
  <sheetViews>
    <sheetView showGridLines="0" workbookViewId="0">
      <pane xSplit="3" ySplit="5" topLeftCell="D9" activePane="bottomRight" state="frozen"/>
      <selection activeCell="B1" sqref="B1:L1"/>
      <selection pane="topRight" activeCell="B1" sqref="B1:L1"/>
      <selection pane="bottomLeft" activeCell="B1" sqref="B1:L1"/>
      <selection pane="bottomRight" activeCell="C36" sqref="C36"/>
    </sheetView>
  </sheetViews>
  <sheetFormatPr defaultRowHeight="14.4"/>
  <cols>
    <col min="1" max="1" width="4.44140625" style="13" customWidth="1"/>
    <col min="2" max="2" width="4.44140625" style="191" customWidth="1"/>
    <col min="3" max="3" width="48.6640625" style="26" customWidth="1"/>
    <col min="4" max="5" width="9.109375" style="26"/>
    <col min="6" max="7" width="14.88671875" style="26" customWidth="1"/>
    <col min="8" max="8" width="10.6640625" style="26" customWidth="1"/>
    <col min="9" max="9" width="10.5546875" bestFit="1" customWidth="1"/>
    <col min="10" max="11" width="18.44140625" customWidth="1"/>
    <col min="12" max="12" width="17.109375" customWidth="1"/>
    <col min="14" max="14" width="15.33203125" customWidth="1"/>
    <col min="15" max="16" width="17.33203125" customWidth="1"/>
    <col min="17" max="17" width="13.6640625" customWidth="1"/>
    <col min="18" max="18" width="18.5546875" customWidth="1"/>
    <col min="20" max="20" width="10.88671875" customWidth="1"/>
    <col min="21" max="21" width="16.44140625" customWidth="1"/>
    <col min="22" max="22" width="15" customWidth="1"/>
    <col min="26" max="26" width="18.33203125" customWidth="1"/>
    <col min="27" max="27" width="16.33203125" customWidth="1"/>
    <col min="28" max="28" width="11.33203125" bestFit="1" customWidth="1"/>
    <col min="29" max="29" width="18" customWidth="1"/>
    <col min="30" max="30" width="20.5546875" customWidth="1"/>
    <col min="31" max="31" width="14.5546875" customWidth="1"/>
    <col min="32" max="32" width="11.33203125" customWidth="1"/>
    <col min="33" max="33" width="16.33203125" customWidth="1"/>
    <col min="34" max="34" width="13.88671875" customWidth="1"/>
    <col min="35" max="35" width="15.109375" customWidth="1"/>
    <col min="36" max="36" width="17.33203125" customWidth="1"/>
    <col min="37" max="37" width="16.88671875" customWidth="1"/>
    <col min="38" max="38" width="15.6640625" customWidth="1"/>
    <col min="39" max="39" width="18" customWidth="1"/>
    <col min="40" max="40" width="17.5546875" customWidth="1"/>
    <col min="41" max="41" width="12.6640625" customWidth="1"/>
    <col min="42" max="42" width="14" customWidth="1"/>
    <col min="43" max="43" width="17.109375" customWidth="1"/>
    <col min="44" max="44" width="13.88671875" customWidth="1"/>
  </cols>
  <sheetData>
    <row r="1" spans="1:44" s="2" customFormat="1" ht="33.75" customHeight="1">
      <c r="A1" s="12"/>
      <c r="B1" s="188"/>
      <c r="C1" s="108" t="s">
        <v>2045</v>
      </c>
    </row>
    <row r="2" spans="1:44" s="8" customFormat="1" ht="11.25" customHeight="1">
      <c r="B2" s="189"/>
      <c r="C2" s="9"/>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row>
    <row r="3" spans="1:44" s="1" customFormat="1" ht="42" customHeight="1">
      <c r="A3" s="8">
        <v>2</v>
      </c>
      <c r="B3" s="189"/>
      <c r="C3" s="15" t="s">
        <v>68</v>
      </c>
      <c r="D3" s="16"/>
      <c r="E3" s="16"/>
      <c r="F3" s="16"/>
      <c r="G3" s="16"/>
      <c r="H3" s="16"/>
    </row>
    <row r="4" spans="1:44" s="1" customFormat="1" ht="9.75" customHeight="1" thickBot="1">
      <c r="A4" s="8"/>
      <c r="B4" s="189"/>
      <c r="C4" s="17"/>
      <c r="D4" s="16"/>
      <c r="E4" s="16"/>
      <c r="F4" s="16"/>
      <c r="G4" s="16"/>
      <c r="H4" s="16"/>
    </row>
    <row r="5" spans="1:44" s="1" customFormat="1" ht="62.25" customHeight="1" thickTop="1">
      <c r="A5" s="8"/>
      <c r="B5" s="189"/>
      <c r="C5" s="110" t="s">
        <v>22</v>
      </c>
      <c r="D5" s="110" t="s">
        <v>1690</v>
      </c>
      <c r="E5" s="110" t="s">
        <v>1691</v>
      </c>
      <c r="F5" s="110" t="s">
        <v>1693</v>
      </c>
      <c r="G5" s="110" t="s">
        <v>1694</v>
      </c>
      <c r="H5" s="110" t="s">
        <v>1695</v>
      </c>
      <c r="I5" s="110" t="s">
        <v>1696</v>
      </c>
      <c r="J5" s="110" t="s">
        <v>1697</v>
      </c>
      <c r="K5" s="110" t="s">
        <v>1699</v>
      </c>
      <c r="L5" s="110" t="s">
        <v>1700</v>
      </c>
      <c r="M5" s="110" t="s">
        <v>1701</v>
      </c>
      <c r="N5" s="110" t="s">
        <v>1702</v>
      </c>
      <c r="O5" s="110" t="s">
        <v>1703</v>
      </c>
      <c r="P5" s="110" t="s">
        <v>1704</v>
      </c>
      <c r="Q5" s="110" t="s">
        <v>1705</v>
      </c>
      <c r="R5" s="110" t="s">
        <v>1706</v>
      </c>
      <c r="S5" s="110" t="s">
        <v>1708</v>
      </c>
      <c r="T5" s="110" t="s">
        <v>1709</v>
      </c>
      <c r="U5" s="110" t="s">
        <v>1710</v>
      </c>
      <c r="V5" s="110" t="s">
        <v>1711</v>
      </c>
      <c r="W5" s="110" t="s">
        <v>1712</v>
      </c>
      <c r="X5" s="110" t="s">
        <v>1713</v>
      </c>
      <c r="Y5" s="110" t="s">
        <v>1714</v>
      </c>
      <c r="Z5" s="110" t="s">
        <v>1715</v>
      </c>
      <c r="AA5" s="110" t="s">
        <v>1717</v>
      </c>
      <c r="AB5" s="110" t="s">
        <v>1718</v>
      </c>
      <c r="AC5" s="110" t="s">
        <v>1719</v>
      </c>
      <c r="AD5" s="110" t="s">
        <v>1720</v>
      </c>
      <c r="AE5" s="110" t="s">
        <v>1721</v>
      </c>
      <c r="AF5" s="110" t="s">
        <v>1723</v>
      </c>
      <c r="AG5" s="110" t="s">
        <v>1724</v>
      </c>
      <c r="AH5" s="110" t="s">
        <v>1725</v>
      </c>
      <c r="AI5" s="110" t="s">
        <v>1726</v>
      </c>
      <c r="AJ5" s="110" t="s">
        <v>1727</v>
      </c>
      <c r="AK5" s="110" t="s">
        <v>1729</v>
      </c>
      <c r="AL5" s="110" t="s">
        <v>1730</v>
      </c>
      <c r="AM5" s="110" t="s">
        <v>1731</v>
      </c>
      <c r="AN5" s="110" t="s">
        <v>1732</v>
      </c>
      <c r="AO5" s="110" t="s">
        <v>1733</v>
      </c>
      <c r="AP5" s="110" t="s">
        <v>1734</v>
      </c>
      <c r="AQ5" s="110" t="s">
        <v>1735</v>
      </c>
      <c r="AR5" s="110" t="s">
        <v>1736</v>
      </c>
    </row>
    <row r="6" spans="1:44">
      <c r="A6" s="8" t="s">
        <v>1737</v>
      </c>
      <c r="B6" s="190"/>
      <c r="C6" s="24" t="s">
        <v>1690</v>
      </c>
      <c r="D6" s="29" t="str">
        <f>IFERROR(CORREL(Dominios!$A:$A,Dominios!A:A),"-")</f>
        <v>-</v>
      </c>
      <c r="E6" s="29" t="str">
        <f>IFERROR(CORREL(Dominios!$A:$A,Dominios!B:B),"-")</f>
        <v>-</v>
      </c>
      <c r="F6" s="29" t="str">
        <f>IFERROR(CORREL(Dominios!$A:$A,Dominios!C:C),"-")</f>
        <v>-</v>
      </c>
      <c r="G6" s="29" t="str">
        <f>IFERROR(CORREL(Dominios!$A:$A,Dominios!D:D),"-")</f>
        <v>-</v>
      </c>
      <c r="H6" s="29" t="str">
        <f>IFERROR(CORREL(Dominios!$A:$A,Dominios!E:E),"-")</f>
        <v>-</v>
      </c>
      <c r="I6" s="29" t="str">
        <f>IFERROR(CORREL(Dominios!$A:$A,Dominios!F:F),"-")</f>
        <v>-</v>
      </c>
      <c r="J6" s="29" t="str">
        <f>IFERROR(CORREL(Dominios!$A:$A,Dominios!G:G),"-")</f>
        <v>-</v>
      </c>
      <c r="K6" s="29" t="str">
        <f>IFERROR(CORREL(Dominios!$A:$A,Dominios!H:H),"-")</f>
        <v>-</v>
      </c>
      <c r="L6" s="29" t="str">
        <f>IFERROR(CORREL(Dominios!$A:$A,Dominios!I:I),"-")</f>
        <v>-</v>
      </c>
      <c r="M6" s="29" t="str">
        <f>IFERROR(CORREL(Dominios!$A:$A,Dominios!J:J),"-")</f>
        <v>-</v>
      </c>
      <c r="N6" s="29" t="str">
        <f>IFERROR(CORREL(Dominios!$A:$A,Dominios!K:K),"-")</f>
        <v>-</v>
      </c>
      <c r="O6" s="29" t="str">
        <f>IFERROR(CORREL(Dominios!$A:$A,Dominios!L:L),"-")</f>
        <v>-</v>
      </c>
      <c r="P6" s="29" t="str">
        <f>IFERROR(CORREL(Dominios!$A:$A,Dominios!M:M),"-")</f>
        <v>-</v>
      </c>
      <c r="Q6" s="29" t="str">
        <f>IFERROR(CORREL(Dominios!$A:$A,Dominios!N:N),"-")</f>
        <v>-</v>
      </c>
      <c r="R6" s="29" t="str">
        <f>IFERROR(CORREL(Dominios!$A:$A,Dominios!O:O),"-")</f>
        <v>-</v>
      </c>
      <c r="S6" s="29" t="str">
        <f>IFERROR(CORREL(Dominios!$A:$A,Dominios!P:P),"-")</f>
        <v>-</v>
      </c>
      <c r="T6" s="29" t="str">
        <f>IFERROR(CORREL(Dominios!$A:$A,Dominios!Q:Q),"-")</f>
        <v>-</v>
      </c>
      <c r="U6" s="29" t="str">
        <f>IFERROR(CORREL(Dominios!$A:$A,Dominios!R:R),"-")</f>
        <v>-</v>
      </c>
      <c r="V6" s="29" t="str">
        <f>IFERROR(CORREL(Dominios!$A:$A,Dominios!S:S),"-")</f>
        <v>-</v>
      </c>
      <c r="W6" s="29" t="str">
        <f>IFERROR(CORREL(Dominios!$A:$A,Dominios!T:T),"-")</f>
        <v>-</v>
      </c>
      <c r="X6" s="29" t="str">
        <f>IFERROR(CORREL(Dominios!$A:$A,Dominios!U:U),"-")</f>
        <v>-</v>
      </c>
      <c r="Y6" s="29" t="str">
        <f>IFERROR(CORREL(Dominios!$A:$A,Dominios!V:V),"-")</f>
        <v>-</v>
      </c>
      <c r="Z6" s="29" t="str">
        <f>IFERROR(CORREL(Dominios!$A:$A,Dominios!W:W),"-")</f>
        <v>-</v>
      </c>
      <c r="AA6" s="29" t="str">
        <f>IFERROR(CORREL(Dominios!$A:$A,Dominios!X:X),"-")</f>
        <v>-</v>
      </c>
      <c r="AB6" s="29" t="str">
        <f>IFERROR(CORREL(Dominios!$A:$A,Dominios!Y:Y),"-")</f>
        <v>-</v>
      </c>
      <c r="AC6" s="29" t="str">
        <f>IFERROR(CORREL(Dominios!$A:$A,Dominios!Z:Z),"-")</f>
        <v>-</v>
      </c>
      <c r="AD6" s="29" t="str">
        <f>IFERROR(CORREL(Dominios!$A:$A,Dominios!AA:AA),"-")</f>
        <v>-</v>
      </c>
      <c r="AE6" s="29" t="str">
        <f>IFERROR(CORREL(Dominios!$A:$A,Dominios!AB:AB),"-")</f>
        <v>-</v>
      </c>
      <c r="AF6" s="29" t="str">
        <f>IFERROR(CORREL(Dominios!$A:$A,Dominios!AC:AC),"-")</f>
        <v>-</v>
      </c>
      <c r="AG6" s="29" t="str">
        <f>IFERROR(CORREL(Dominios!$A:$A,Dominios!AD:AD),"-")</f>
        <v>-</v>
      </c>
      <c r="AH6" s="29" t="str">
        <f>IFERROR(CORREL(Dominios!$A:$A,Dominios!AE:AE),"-")</f>
        <v>-</v>
      </c>
      <c r="AI6" s="29" t="str">
        <f>IFERROR(CORREL(Dominios!$A:$A,Dominios!AF:AF),"-")</f>
        <v>-</v>
      </c>
      <c r="AJ6" s="29" t="str">
        <f>IFERROR(CORREL(Dominios!$A:$A,Dominios!AG:AG),"-")</f>
        <v>-</v>
      </c>
      <c r="AK6" s="29" t="str">
        <f>IFERROR(CORREL(Dominios!$A:$A,Dominios!AH:AH),"-")</f>
        <v>-</v>
      </c>
      <c r="AL6" s="29" t="str">
        <f>IFERROR(CORREL(Dominios!$A:$A,Dominios!AI:AI),"-")</f>
        <v>-</v>
      </c>
      <c r="AM6" s="29" t="str">
        <f>IFERROR(CORREL(Dominios!$A:$A,Dominios!AJ:AJ),"-")</f>
        <v>-</v>
      </c>
      <c r="AN6" s="29" t="str">
        <f>IFERROR(CORREL(Dominios!$A:$A,Dominios!AK:AK),"-")</f>
        <v>-</v>
      </c>
      <c r="AO6" s="29" t="str">
        <f>IFERROR(CORREL(Dominios!$A:$A,Dominios!AL:AL),"-")</f>
        <v>-</v>
      </c>
      <c r="AP6" s="29" t="str">
        <f>IFERROR(CORREL(Dominios!$A:$A,Dominios!AM:AM),"-")</f>
        <v>-</v>
      </c>
      <c r="AQ6" s="29" t="str">
        <f>IFERROR(CORREL(Dominios!$A:$A,Dominios!AN:AN),"-")</f>
        <v>-</v>
      </c>
      <c r="AR6" s="29" t="str">
        <f>IFERROR(CORREL(Dominios!$A:$A,Dominios!AO:AO),"-")</f>
        <v>-</v>
      </c>
    </row>
    <row r="7" spans="1:44">
      <c r="A7" s="8" t="s">
        <v>1738</v>
      </c>
      <c r="B7" s="190"/>
      <c r="C7" s="24" t="s">
        <v>1691</v>
      </c>
      <c r="D7" s="29" t="str">
        <f>IFERROR(CORREL(Dominios!$B:$B,Dominios!A:A),"-")</f>
        <v>-</v>
      </c>
      <c r="E7" s="29" t="str">
        <f>IFERROR(CORREL(Dominios!$B:$B,Dominios!B:B),"-")</f>
        <v>-</v>
      </c>
      <c r="F7" s="29" t="str">
        <f>IFERROR(CORREL(Dominios!$B:$B,Dominios!C:C),"-")</f>
        <v>-</v>
      </c>
      <c r="G7" s="29" t="str">
        <f>IFERROR(CORREL(Dominios!$B:$B,Dominios!D:D),"-")</f>
        <v>-</v>
      </c>
      <c r="H7" s="29" t="str">
        <f>IFERROR(CORREL(Dominios!$B:$B,Dominios!E:E),"-")</f>
        <v>-</v>
      </c>
      <c r="I7" s="29" t="str">
        <f>IFERROR(CORREL(Dominios!$B:$B,Dominios!F:F),"-")</f>
        <v>-</v>
      </c>
      <c r="J7" s="29" t="str">
        <f>IFERROR(CORREL(Dominios!$B:$B,Dominios!G:G),"-")</f>
        <v>-</v>
      </c>
      <c r="K7" s="29" t="str">
        <f>IFERROR(CORREL(Dominios!$B:$B,Dominios!H:H),"-")</f>
        <v>-</v>
      </c>
      <c r="L7" s="29" t="str">
        <f>IFERROR(CORREL(Dominios!$B:$B,Dominios!I:I),"-")</f>
        <v>-</v>
      </c>
      <c r="M7" s="29" t="str">
        <f>IFERROR(CORREL(Dominios!$B:$B,Dominios!J:J),"-")</f>
        <v>-</v>
      </c>
      <c r="N7" s="29" t="str">
        <f>IFERROR(CORREL(Dominios!$B:$B,Dominios!K:K),"-")</f>
        <v>-</v>
      </c>
      <c r="O7" s="29" t="str">
        <f>IFERROR(CORREL(Dominios!$B:$B,Dominios!L:L),"-")</f>
        <v>-</v>
      </c>
      <c r="P7" s="29" t="str">
        <f>IFERROR(CORREL(Dominios!$B:$B,Dominios!M:M),"-")</f>
        <v>-</v>
      </c>
      <c r="Q7" s="29" t="str">
        <f>IFERROR(CORREL(Dominios!$B:$B,Dominios!N:N),"-")</f>
        <v>-</v>
      </c>
      <c r="R7" s="29" t="str">
        <f>IFERROR(CORREL(Dominios!$B:$B,Dominios!O:O),"-")</f>
        <v>-</v>
      </c>
      <c r="S7" s="29" t="str">
        <f>IFERROR(CORREL(Dominios!$B:$B,Dominios!P:P),"-")</f>
        <v>-</v>
      </c>
      <c r="T7" s="29" t="str">
        <f>IFERROR(CORREL(Dominios!$B:$B,Dominios!Q:Q),"-")</f>
        <v>-</v>
      </c>
      <c r="U7" s="29" t="str">
        <f>IFERROR(CORREL(Dominios!$B:$B,Dominios!R:R),"-")</f>
        <v>-</v>
      </c>
      <c r="V7" s="29" t="str">
        <f>IFERROR(CORREL(Dominios!$B:$B,Dominios!S:S),"-")</f>
        <v>-</v>
      </c>
      <c r="W7" s="29" t="str">
        <f>IFERROR(CORREL(Dominios!$B:$B,Dominios!T:T),"-")</f>
        <v>-</v>
      </c>
      <c r="X7" s="29" t="str">
        <f>IFERROR(CORREL(Dominios!$B:$B,Dominios!U:U),"-")</f>
        <v>-</v>
      </c>
      <c r="Y7" s="29" t="str">
        <f>IFERROR(CORREL(Dominios!$B:$B,Dominios!V:V),"-")</f>
        <v>-</v>
      </c>
      <c r="Z7" s="29" t="str">
        <f>IFERROR(CORREL(Dominios!$B:$B,Dominios!W:W),"-")</f>
        <v>-</v>
      </c>
      <c r="AA7" s="29" t="str">
        <f>IFERROR(CORREL(Dominios!$B:$B,Dominios!X:X),"-")</f>
        <v>-</v>
      </c>
      <c r="AB7" s="29" t="str">
        <f>IFERROR(CORREL(Dominios!$B:$B,Dominios!Y:Y),"-")</f>
        <v>-</v>
      </c>
      <c r="AC7" s="29" t="str">
        <f>IFERROR(CORREL(Dominios!$B:$B,Dominios!Z:Z),"-")</f>
        <v>-</v>
      </c>
      <c r="AD7" s="29" t="str">
        <f>IFERROR(CORREL(Dominios!$B:$B,Dominios!AA:AA),"-")</f>
        <v>-</v>
      </c>
      <c r="AE7" s="29" t="str">
        <f>IFERROR(CORREL(Dominios!$B:$B,Dominios!AB:AB),"-")</f>
        <v>-</v>
      </c>
      <c r="AF7" s="29" t="str">
        <f>IFERROR(CORREL(Dominios!$B:$B,Dominios!AC:AC),"-")</f>
        <v>-</v>
      </c>
      <c r="AG7" s="29" t="str">
        <f>IFERROR(CORREL(Dominios!$B:$B,Dominios!AD:AD),"-")</f>
        <v>-</v>
      </c>
      <c r="AH7" s="29" t="str">
        <f>IFERROR(CORREL(Dominios!$B:$B,Dominios!AE:AE),"-")</f>
        <v>-</v>
      </c>
      <c r="AI7" s="29" t="str">
        <f>IFERROR(CORREL(Dominios!$B:$B,Dominios!AF:AF),"-")</f>
        <v>-</v>
      </c>
      <c r="AJ7" s="29" t="str">
        <f>IFERROR(CORREL(Dominios!$B:$B,Dominios!AG:AG),"-")</f>
        <v>-</v>
      </c>
      <c r="AK7" s="29" t="str">
        <f>IFERROR(CORREL(Dominios!$B:$B,Dominios!AH:AH),"-")</f>
        <v>-</v>
      </c>
      <c r="AL7" s="29" t="str">
        <f>IFERROR(CORREL(Dominios!$B:$B,Dominios!AI:AI),"-")</f>
        <v>-</v>
      </c>
      <c r="AM7" s="29" t="str">
        <f>IFERROR(CORREL(Dominios!$B:$B,Dominios!AJ:AJ),"-")</f>
        <v>-</v>
      </c>
      <c r="AN7" s="29" t="str">
        <f>IFERROR(CORREL(Dominios!$B:$B,Dominios!AK:AK),"-")</f>
        <v>-</v>
      </c>
      <c r="AO7" s="29" t="str">
        <f>IFERROR(CORREL(Dominios!$B:$B,Dominios!AL:AL),"-")</f>
        <v>-</v>
      </c>
      <c r="AP7" s="29" t="str">
        <f>IFERROR(CORREL(Dominios!$B:$B,Dominios!AM:AM),"-")</f>
        <v>-</v>
      </c>
      <c r="AQ7" s="29" t="str">
        <f>IFERROR(CORREL(Dominios!$B:$B,Dominios!AN:AN),"-")</f>
        <v>-</v>
      </c>
      <c r="AR7" s="29" t="str">
        <f>IFERROR(CORREL(Dominios!$B:$B,Dominios!AO:AO),"-")</f>
        <v>-</v>
      </c>
    </row>
    <row r="8" spans="1:44">
      <c r="A8" s="8" t="s">
        <v>1739</v>
      </c>
      <c r="B8" s="190"/>
      <c r="C8" s="24" t="s">
        <v>1693</v>
      </c>
      <c r="D8" s="29" t="str">
        <f>IFERROR(CORREL(Dominios!$C:$C,Dominios!A:A),"-")</f>
        <v>-</v>
      </c>
      <c r="E8" s="29" t="str">
        <f>IFERROR(CORREL(Dominios!$C:$C,Dominios!B:B),"-")</f>
        <v>-</v>
      </c>
      <c r="F8" s="29" t="str">
        <f>IFERROR(CORREL(Dominios!$C:$C,Dominios!C:C),"-")</f>
        <v>-</v>
      </c>
      <c r="G8" s="29" t="str">
        <f>IFERROR(CORREL(Dominios!$C:$C,Dominios!D:D),"-")</f>
        <v>-</v>
      </c>
      <c r="H8" s="29" t="str">
        <f>IFERROR(CORREL(Dominios!$C:$C,Dominios!E:E),"-")</f>
        <v>-</v>
      </c>
      <c r="I8" s="29" t="str">
        <f>IFERROR(CORREL(Dominios!$C:$C,Dominios!F:F),"-")</f>
        <v>-</v>
      </c>
      <c r="J8" s="29" t="str">
        <f>IFERROR(CORREL(Dominios!$C:$C,Dominios!G:G),"-")</f>
        <v>-</v>
      </c>
      <c r="K8" s="29" t="str">
        <f>IFERROR(CORREL(Dominios!$C:$C,Dominios!H:H),"-")</f>
        <v>-</v>
      </c>
      <c r="L8" s="29" t="str">
        <f>IFERROR(CORREL(Dominios!$C:$C,Dominios!I:I),"-")</f>
        <v>-</v>
      </c>
      <c r="M8" s="29" t="str">
        <f>IFERROR(CORREL(Dominios!$C:$C,Dominios!J:J),"-")</f>
        <v>-</v>
      </c>
      <c r="N8" s="29" t="str">
        <f>IFERROR(CORREL(Dominios!$C:$C,Dominios!K:K),"-")</f>
        <v>-</v>
      </c>
      <c r="O8" s="29" t="str">
        <f>IFERROR(CORREL(Dominios!$C:$C,Dominios!L:L),"-")</f>
        <v>-</v>
      </c>
      <c r="P8" s="29" t="str">
        <f>IFERROR(CORREL(Dominios!$C:$C,Dominios!M:M),"-")</f>
        <v>-</v>
      </c>
      <c r="Q8" s="29" t="str">
        <f>IFERROR(CORREL(Dominios!$C:$C,Dominios!N:N),"-")</f>
        <v>-</v>
      </c>
      <c r="R8" s="29" t="str">
        <f>IFERROR(CORREL(Dominios!$C:$C,Dominios!O:O),"-")</f>
        <v>-</v>
      </c>
      <c r="S8" s="29" t="str">
        <f>IFERROR(CORREL(Dominios!$C:$C,Dominios!P:P),"-")</f>
        <v>-</v>
      </c>
      <c r="T8" s="29" t="str">
        <f>IFERROR(CORREL(Dominios!$C:$C,Dominios!Q:Q),"-")</f>
        <v>-</v>
      </c>
      <c r="U8" s="29" t="str">
        <f>IFERROR(CORREL(Dominios!$C:$C,Dominios!R:R),"-")</f>
        <v>-</v>
      </c>
      <c r="V8" s="29" t="str">
        <f>IFERROR(CORREL(Dominios!$C:$C,Dominios!S:S),"-")</f>
        <v>-</v>
      </c>
      <c r="W8" s="29" t="str">
        <f>IFERROR(CORREL(Dominios!$C:$C,Dominios!T:T),"-")</f>
        <v>-</v>
      </c>
      <c r="X8" s="29" t="str">
        <f>IFERROR(CORREL(Dominios!$C:$C,Dominios!U:U),"-")</f>
        <v>-</v>
      </c>
      <c r="Y8" s="29" t="str">
        <f>IFERROR(CORREL(Dominios!$C:$C,Dominios!V:V),"-")</f>
        <v>-</v>
      </c>
      <c r="Z8" s="29" t="str">
        <f>IFERROR(CORREL(Dominios!$C:$C,Dominios!W:W),"-")</f>
        <v>-</v>
      </c>
      <c r="AA8" s="29" t="str">
        <f>IFERROR(CORREL(Dominios!$C:$C,Dominios!X:X),"-")</f>
        <v>-</v>
      </c>
      <c r="AB8" s="29" t="str">
        <f>IFERROR(CORREL(Dominios!$C:$C,Dominios!Y:Y),"-")</f>
        <v>-</v>
      </c>
      <c r="AC8" s="29" t="str">
        <f>IFERROR(CORREL(Dominios!$C:$C,Dominios!Z:Z),"-")</f>
        <v>-</v>
      </c>
      <c r="AD8" s="29" t="str">
        <f>IFERROR(CORREL(Dominios!$C:$C,Dominios!AA:AA),"-")</f>
        <v>-</v>
      </c>
      <c r="AE8" s="29" t="str">
        <f>IFERROR(CORREL(Dominios!$C:$C,Dominios!AB:AB),"-")</f>
        <v>-</v>
      </c>
      <c r="AF8" s="29" t="str">
        <f>IFERROR(CORREL(Dominios!$C:$C,Dominios!AC:AC),"-")</f>
        <v>-</v>
      </c>
      <c r="AG8" s="29" t="str">
        <f>IFERROR(CORREL(Dominios!$C:$C,Dominios!AD:AD),"-")</f>
        <v>-</v>
      </c>
      <c r="AH8" s="29" t="str">
        <f>IFERROR(CORREL(Dominios!$C:$C,Dominios!AE:AE),"-")</f>
        <v>-</v>
      </c>
      <c r="AI8" s="29" t="str">
        <f>IFERROR(CORREL(Dominios!$C:$C,Dominios!AF:AF),"-")</f>
        <v>-</v>
      </c>
      <c r="AJ8" s="29" t="str">
        <f>IFERROR(CORREL(Dominios!$C:$C,Dominios!AG:AG),"-")</f>
        <v>-</v>
      </c>
      <c r="AK8" s="29" t="str">
        <f>IFERROR(CORREL(Dominios!$C:$C,Dominios!AH:AH),"-")</f>
        <v>-</v>
      </c>
      <c r="AL8" s="29" t="str">
        <f>IFERROR(CORREL(Dominios!$C:$C,Dominios!AI:AI),"-")</f>
        <v>-</v>
      </c>
      <c r="AM8" s="29" t="str">
        <f>IFERROR(CORREL(Dominios!$C:$C,Dominios!AJ:AJ),"-")</f>
        <v>-</v>
      </c>
      <c r="AN8" s="29" t="str">
        <f>IFERROR(CORREL(Dominios!$C:$C,Dominios!AK:AK),"-")</f>
        <v>-</v>
      </c>
      <c r="AO8" s="29" t="str">
        <f>IFERROR(CORREL(Dominios!$C:$C,Dominios!AL:AL),"-")</f>
        <v>-</v>
      </c>
      <c r="AP8" s="29" t="str">
        <f>IFERROR(CORREL(Dominios!$C:$C,Dominios!AM:AM),"-")</f>
        <v>-</v>
      </c>
      <c r="AQ8" s="29" t="str">
        <f>IFERROR(CORREL(Dominios!$C:$C,Dominios!AN:AN),"-")</f>
        <v>-</v>
      </c>
      <c r="AR8" s="29" t="str">
        <f>IFERROR(CORREL(Dominios!$C:$C,Dominios!AO:AO),"-")</f>
        <v>-</v>
      </c>
    </row>
    <row r="9" spans="1:44">
      <c r="A9" s="8" t="s">
        <v>1740</v>
      </c>
      <c r="B9" s="190"/>
      <c r="C9" s="24" t="s">
        <v>1694</v>
      </c>
      <c r="D9" s="29" t="str">
        <f>IFERROR(CORREL(Dominios!$D:$D,Dominios!A:A),"-")</f>
        <v>-</v>
      </c>
      <c r="E9" s="29" t="str">
        <f>IFERROR(CORREL(Dominios!$D:$D,Dominios!B:B),"-")</f>
        <v>-</v>
      </c>
      <c r="F9" s="29" t="str">
        <f>IFERROR(CORREL(Dominios!$D:$D,Dominios!C:C),"-")</f>
        <v>-</v>
      </c>
      <c r="G9" s="29" t="str">
        <f>IFERROR(CORREL(Dominios!$D:$D,Dominios!D:D),"-")</f>
        <v>-</v>
      </c>
      <c r="H9" s="29" t="str">
        <f>IFERROR(CORREL(Dominios!$D:$D,Dominios!E:E),"-")</f>
        <v>-</v>
      </c>
      <c r="I9" s="29" t="str">
        <f>IFERROR(CORREL(Dominios!$D:$D,Dominios!F:F),"-")</f>
        <v>-</v>
      </c>
      <c r="J9" s="29" t="str">
        <f>IFERROR(CORREL(Dominios!$D:$D,Dominios!G:G),"-")</f>
        <v>-</v>
      </c>
      <c r="K9" s="29" t="str">
        <f>IFERROR(CORREL(Dominios!$D:$D,Dominios!H:H),"-")</f>
        <v>-</v>
      </c>
      <c r="L9" s="29" t="str">
        <f>IFERROR(CORREL(Dominios!$D:$D,Dominios!I:I),"-")</f>
        <v>-</v>
      </c>
      <c r="M9" s="29" t="str">
        <f>IFERROR(CORREL(Dominios!$D:$D,Dominios!J:J),"-")</f>
        <v>-</v>
      </c>
      <c r="N9" s="29" t="str">
        <f>IFERROR(CORREL(Dominios!$D:$D,Dominios!K:K),"-")</f>
        <v>-</v>
      </c>
      <c r="O9" s="29" t="str">
        <f>IFERROR(CORREL(Dominios!$D:$D,Dominios!L:L),"-")</f>
        <v>-</v>
      </c>
      <c r="P9" s="29" t="str">
        <f>IFERROR(CORREL(Dominios!$D:$D,Dominios!M:M),"-")</f>
        <v>-</v>
      </c>
      <c r="Q9" s="29" t="str">
        <f>IFERROR(CORREL(Dominios!$D:$D,Dominios!N:N),"-")</f>
        <v>-</v>
      </c>
      <c r="R9" s="29" t="str">
        <f>IFERROR(CORREL(Dominios!$D:$D,Dominios!O:O),"-")</f>
        <v>-</v>
      </c>
      <c r="S9" s="29" t="str">
        <f>IFERROR(CORREL(Dominios!$D:$D,Dominios!P:P),"-")</f>
        <v>-</v>
      </c>
      <c r="T9" s="29" t="str">
        <f>IFERROR(CORREL(Dominios!$D:$D,Dominios!Q:Q),"-")</f>
        <v>-</v>
      </c>
      <c r="U9" s="29" t="str">
        <f>IFERROR(CORREL(Dominios!$D:$D,Dominios!R:R),"-")</f>
        <v>-</v>
      </c>
      <c r="V9" s="29" t="str">
        <f>IFERROR(CORREL(Dominios!$D:$D,Dominios!S:S),"-")</f>
        <v>-</v>
      </c>
      <c r="W9" s="29" t="str">
        <f>IFERROR(CORREL(Dominios!$D:$D,Dominios!T:T),"-")</f>
        <v>-</v>
      </c>
      <c r="X9" s="29" t="str">
        <f>IFERROR(CORREL(Dominios!$D:$D,Dominios!U:U),"-")</f>
        <v>-</v>
      </c>
      <c r="Y9" s="29" t="str">
        <f>IFERROR(CORREL(Dominios!$D:$D,Dominios!V:V),"-")</f>
        <v>-</v>
      </c>
      <c r="Z9" s="29" t="str">
        <f>IFERROR(CORREL(Dominios!$D:$D,Dominios!W:W),"-")</f>
        <v>-</v>
      </c>
      <c r="AA9" s="29" t="str">
        <f>IFERROR(CORREL(Dominios!$D:$D,Dominios!X:X),"-")</f>
        <v>-</v>
      </c>
      <c r="AB9" s="29" t="str">
        <f>IFERROR(CORREL(Dominios!$D:$D,Dominios!Y:Y),"-")</f>
        <v>-</v>
      </c>
      <c r="AC9" s="29" t="str">
        <f>IFERROR(CORREL(Dominios!$D:$D,Dominios!Z:Z),"-")</f>
        <v>-</v>
      </c>
      <c r="AD9" s="29" t="str">
        <f>IFERROR(CORREL(Dominios!$D:$D,Dominios!AA:AA),"-")</f>
        <v>-</v>
      </c>
      <c r="AE9" s="29" t="str">
        <f>IFERROR(CORREL(Dominios!$D:$D,Dominios!AB:AB),"-")</f>
        <v>-</v>
      </c>
      <c r="AF9" s="29" t="str">
        <f>IFERROR(CORREL(Dominios!$D:$D,Dominios!AC:AC),"-")</f>
        <v>-</v>
      </c>
      <c r="AG9" s="29" t="str">
        <f>IFERROR(CORREL(Dominios!$D:$D,Dominios!AD:AD),"-")</f>
        <v>-</v>
      </c>
      <c r="AH9" s="29" t="str">
        <f>IFERROR(CORREL(Dominios!$D:$D,Dominios!AE:AE),"-")</f>
        <v>-</v>
      </c>
      <c r="AI9" s="29" t="str">
        <f>IFERROR(CORREL(Dominios!$D:$D,Dominios!AF:AF),"-")</f>
        <v>-</v>
      </c>
      <c r="AJ9" s="29" t="str">
        <f>IFERROR(CORREL(Dominios!$D:$D,Dominios!AG:AG),"-")</f>
        <v>-</v>
      </c>
      <c r="AK9" s="29" t="str">
        <f>IFERROR(CORREL(Dominios!$D:$D,Dominios!AH:AH),"-")</f>
        <v>-</v>
      </c>
      <c r="AL9" s="29" t="str">
        <f>IFERROR(CORREL(Dominios!$D:$D,Dominios!AI:AI),"-")</f>
        <v>-</v>
      </c>
      <c r="AM9" s="29" t="str">
        <f>IFERROR(CORREL(Dominios!$D:$D,Dominios!AJ:AJ),"-")</f>
        <v>-</v>
      </c>
      <c r="AN9" s="29" t="str">
        <f>IFERROR(CORREL(Dominios!$D:$D,Dominios!AK:AK),"-")</f>
        <v>-</v>
      </c>
      <c r="AO9" s="29" t="str">
        <f>IFERROR(CORREL(Dominios!$D:$D,Dominios!AL:AL),"-")</f>
        <v>-</v>
      </c>
      <c r="AP9" s="29" t="str">
        <f>IFERROR(CORREL(Dominios!$D:$D,Dominios!AM:AM),"-")</f>
        <v>-</v>
      </c>
      <c r="AQ9" s="29" t="str">
        <f>IFERROR(CORREL(Dominios!$D:$D,Dominios!AN:AN),"-")</f>
        <v>-</v>
      </c>
      <c r="AR9" s="29" t="str">
        <f>IFERROR(CORREL(Dominios!$D:$D,Dominios!AO:AO),"-")</f>
        <v>-</v>
      </c>
    </row>
    <row r="10" spans="1:44">
      <c r="A10" s="8" t="s">
        <v>1741</v>
      </c>
      <c r="B10" s="190"/>
      <c r="C10" s="24" t="s">
        <v>1695</v>
      </c>
      <c r="D10" s="29" t="str">
        <f>IFERROR(CORREL(Dominios!$E:$E,Dominios!A:A),"-")</f>
        <v>-</v>
      </c>
      <c r="E10" s="29" t="str">
        <f>IFERROR(CORREL(Dominios!$E:$E,Dominios!B:B),"-")</f>
        <v>-</v>
      </c>
      <c r="F10" s="29" t="str">
        <f>IFERROR(CORREL(Dominios!$E:$E,Dominios!C:C),"-")</f>
        <v>-</v>
      </c>
      <c r="G10" s="29" t="str">
        <f>IFERROR(CORREL(Dominios!$E:$E,Dominios!D:D),"-")</f>
        <v>-</v>
      </c>
      <c r="H10" s="29" t="str">
        <f>IFERROR(CORREL(Dominios!$E:$E,Dominios!E:E),"-")</f>
        <v>-</v>
      </c>
      <c r="I10" s="29" t="str">
        <f>IFERROR(CORREL(Dominios!$E:$E,Dominios!F:F),"-")</f>
        <v>-</v>
      </c>
      <c r="J10" s="29" t="str">
        <f>IFERROR(CORREL(Dominios!$E:$E,Dominios!G:G),"-")</f>
        <v>-</v>
      </c>
      <c r="K10" s="29" t="str">
        <f>IFERROR(CORREL(Dominios!$E:$E,Dominios!H:H),"-")</f>
        <v>-</v>
      </c>
      <c r="L10" s="29" t="str">
        <f>IFERROR(CORREL(Dominios!$E:$E,Dominios!I:I),"-")</f>
        <v>-</v>
      </c>
      <c r="M10" s="29" t="str">
        <f>IFERROR(CORREL(Dominios!$E:$E,Dominios!J:J),"-")</f>
        <v>-</v>
      </c>
      <c r="N10" s="29" t="str">
        <f>IFERROR(CORREL(Dominios!$E:$E,Dominios!K:K),"-")</f>
        <v>-</v>
      </c>
      <c r="O10" s="29" t="str">
        <f>IFERROR(CORREL(Dominios!$E:$E,Dominios!L:L),"-")</f>
        <v>-</v>
      </c>
      <c r="P10" s="29" t="str">
        <f>IFERROR(CORREL(Dominios!$E:$E,Dominios!M:M),"-")</f>
        <v>-</v>
      </c>
      <c r="Q10" s="29" t="str">
        <f>IFERROR(CORREL(Dominios!$E:$E,Dominios!N:N),"-")</f>
        <v>-</v>
      </c>
      <c r="R10" s="29" t="str">
        <f>IFERROR(CORREL(Dominios!$E:$E,Dominios!O:O),"-")</f>
        <v>-</v>
      </c>
      <c r="S10" s="29" t="str">
        <f>IFERROR(CORREL(Dominios!$E:$E,Dominios!P:P),"-")</f>
        <v>-</v>
      </c>
      <c r="T10" s="29" t="str">
        <f>IFERROR(CORREL(Dominios!$E:$E,Dominios!Q:Q),"-")</f>
        <v>-</v>
      </c>
      <c r="U10" s="29" t="str">
        <f>IFERROR(CORREL(Dominios!$E:$E,Dominios!R:R),"-")</f>
        <v>-</v>
      </c>
      <c r="V10" s="29" t="str">
        <f>IFERROR(CORREL(Dominios!$E:$E,Dominios!S:S),"-")</f>
        <v>-</v>
      </c>
      <c r="W10" s="29" t="str">
        <f>IFERROR(CORREL(Dominios!$E:$E,Dominios!T:T),"-")</f>
        <v>-</v>
      </c>
      <c r="X10" s="29" t="str">
        <f>IFERROR(CORREL(Dominios!$E:$E,Dominios!U:U),"-")</f>
        <v>-</v>
      </c>
      <c r="Y10" s="29" t="str">
        <f>IFERROR(CORREL(Dominios!$E:$E,Dominios!V:V),"-")</f>
        <v>-</v>
      </c>
      <c r="Z10" s="29" t="str">
        <f>IFERROR(CORREL(Dominios!$E:$E,Dominios!W:W),"-")</f>
        <v>-</v>
      </c>
      <c r="AA10" s="29" t="str">
        <f>IFERROR(CORREL(Dominios!$E:$E,Dominios!X:X),"-")</f>
        <v>-</v>
      </c>
      <c r="AB10" s="29" t="str">
        <f>IFERROR(CORREL(Dominios!$E:$E,Dominios!Y:Y),"-")</f>
        <v>-</v>
      </c>
      <c r="AC10" s="29" t="str">
        <f>IFERROR(CORREL(Dominios!$E:$E,Dominios!Z:Z),"-")</f>
        <v>-</v>
      </c>
      <c r="AD10" s="29" t="str">
        <f>IFERROR(CORREL(Dominios!$E:$E,Dominios!AA:AA),"-")</f>
        <v>-</v>
      </c>
      <c r="AE10" s="29" t="str">
        <f>IFERROR(CORREL(Dominios!$E:$E,Dominios!AB:AB),"-")</f>
        <v>-</v>
      </c>
      <c r="AF10" s="29" t="str">
        <f>IFERROR(CORREL(Dominios!$E:$E,Dominios!AC:AC),"-")</f>
        <v>-</v>
      </c>
      <c r="AG10" s="29" t="str">
        <f>IFERROR(CORREL(Dominios!$E:$E,Dominios!AD:AD),"-")</f>
        <v>-</v>
      </c>
      <c r="AH10" s="29" t="str">
        <f>IFERROR(CORREL(Dominios!$E:$E,Dominios!AE:AE),"-")</f>
        <v>-</v>
      </c>
      <c r="AI10" s="29" t="str">
        <f>IFERROR(CORREL(Dominios!$E:$E,Dominios!AF:AF),"-")</f>
        <v>-</v>
      </c>
      <c r="AJ10" s="29" t="str">
        <f>IFERROR(CORREL(Dominios!$E:$E,Dominios!AG:AG),"-")</f>
        <v>-</v>
      </c>
      <c r="AK10" s="29" t="str">
        <f>IFERROR(CORREL(Dominios!$E:$E,Dominios!AH:AH),"-")</f>
        <v>-</v>
      </c>
      <c r="AL10" s="29" t="str">
        <f>IFERROR(CORREL(Dominios!$E:$E,Dominios!AI:AI),"-")</f>
        <v>-</v>
      </c>
      <c r="AM10" s="29" t="str">
        <f>IFERROR(CORREL(Dominios!$E:$E,Dominios!AJ:AJ),"-")</f>
        <v>-</v>
      </c>
      <c r="AN10" s="29" t="str">
        <f>IFERROR(CORREL(Dominios!$E:$E,Dominios!AK:AK),"-")</f>
        <v>-</v>
      </c>
      <c r="AO10" s="29" t="str">
        <f>IFERROR(CORREL(Dominios!$E:$E,Dominios!AL:AL),"-")</f>
        <v>-</v>
      </c>
      <c r="AP10" s="29" t="str">
        <f>IFERROR(CORREL(Dominios!$E:$E,Dominios!AM:AM),"-")</f>
        <v>-</v>
      </c>
      <c r="AQ10" s="29" t="str">
        <f>IFERROR(CORREL(Dominios!$E:$E,Dominios!AN:AN),"-")</f>
        <v>-</v>
      </c>
      <c r="AR10" s="29" t="str">
        <f>IFERROR(CORREL(Dominios!$E:$E,Dominios!AO:AO),"-")</f>
        <v>-</v>
      </c>
    </row>
    <row r="11" spans="1:44">
      <c r="A11" s="8" t="s">
        <v>1742</v>
      </c>
      <c r="B11" s="190"/>
      <c r="C11" s="24" t="s">
        <v>1696</v>
      </c>
      <c r="D11" s="29" t="str">
        <f>IFERROR(CORREL(Dominios!$F:$F,Dominios!A:A),"-")</f>
        <v>-</v>
      </c>
      <c r="E11" s="29" t="str">
        <f>IFERROR(CORREL(Dominios!$F:$F,Dominios!B:B),"-")</f>
        <v>-</v>
      </c>
      <c r="F11" s="29" t="str">
        <f>IFERROR(CORREL(Dominios!$F:$F,Dominios!C:C),"-")</f>
        <v>-</v>
      </c>
      <c r="G11" s="29" t="str">
        <f>IFERROR(CORREL(Dominios!$F:$F,Dominios!D:D),"-")</f>
        <v>-</v>
      </c>
      <c r="H11" s="29" t="str">
        <f>IFERROR(CORREL(Dominios!$F:$F,Dominios!E:E),"-")</f>
        <v>-</v>
      </c>
      <c r="I11" s="194">
        <f>IFERROR(CORREL(Dominios!$F:$F,Dominios!F:F),"-")</f>
        <v>1</v>
      </c>
      <c r="J11" s="193" t="str">
        <f>IFERROR(CORREL(Dominios!$F:$F,Dominios!G:G),"-")</f>
        <v>-</v>
      </c>
      <c r="K11" s="193" t="str">
        <f>IFERROR(CORREL(Dominios!$F:$F,Dominios!H:H),"-")</f>
        <v>-</v>
      </c>
      <c r="L11" s="193" t="str">
        <f>IFERROR(CORREL(Dominios!$F:$F,Dominios!I:I),"-")</f>
        <v>-</v>
      </c>
      <c r="M11" s="193" t="str">
        <f>IFERROR(CORREL(Dominios!$F:$F,Dominios!J:J),"-")</f>
        <v>-</v>
      </c>
      <c r="N11" s="193" t="str">
        <f>IFERROR(CORREL(Dominios!$F:$F,Dominios!K:K),"-")</f>
        <v>-</v>
      </c>
      <c r="O11" s="193" t="str">
        <f>IFERROR(CORREL(Dominios!$F:$F,Dominios!L:L),"-")</f>
        <v>-</v>
      </c>
      <c r="P11" s="193" t="str">
        <f>IFERROR(CORREL(Dominios!$F:$F,Dominios!M:M),"-")</f>
        <v>-</v>
      </c>
      <c r="Q11" s="193" t="str">
        <f>IFERROR(CORREL(Dominios!$F:$F,Dominios!N:N),"-")</f>
        <v>-</v>
      </c>
      <c r="R11" s="193" t="str">
        <f>IFERROR(CORREL(Dominios!$F:$F,Dominios!O:O),"-")</f>
        <v>-</v>
      </c>
      <c r="S11" s="193" t="str">
        <f>IFERROR(CORREL(Dominios!$F:$F,Dominios!P:P),"-")</f>
        <v>-</v>
      </c>
      <c r="T11" s="193" t="str">
        <f>IFERROR(CORREL(Dominios!$F:$F,Dominios!Q:Q),"-")</f>
        <v>-</v>
      </c>
      <c r="U11" s="193" t="str">
        <f>IFERROR(CORREL(Dominios!$F:$F,Dominios!R:R),"-")</f>
        <v>-</v>
      </c>
      <c r="V11" s="193" t="str">
        <f>IFERROR(CORREL(Dominios!$F:$F,Dominios!S:S),"-")</f>
        <v>-</v>
      </c>
      <c r="W11" s="193" t="str">
        <f>IFERROR(CORREL(Dominios!$F:$F,Dominios!T:T),"-")</f>
        <v>-</v>
      </c>
      <c r="X11" s="193" t="str">
        <f>IFERROR(CORREL(Dominios!$F:$F,Dominios!U:U),"-")</f>
        <v>-</v>
      </c>
      <c r="Y11" s="193" t="str">
        <f>IFERROR(CORREL(Dominios!$F:$F,Dominios!V:V),"-")</f>
        <v>-</v>
      </c>
      <c r="Z11" s="193" t="str">
        <f>IFERROR(CORREL(Dominios!$F:$F,Dominios!W:W),"-")</f>
        <v>-</v>
      </c>
      <c r="AA11" s="193" t="str">
        <f>IFERROR(CORREL(Dominios!$F:$F,Dominios!X:X),"-")</f>
        <v>-</v>
      </c>
      <c r="AB11" s="193" t="str">
        <f>IFERROR(CORREL(Dominios!$F:$F,Dominios!Y:Y),"-")</f>
        <v>-</v>
      </c>
      <c r="AC11" s="193" t="str">
        <f>IFERROR(CORREL(Dominios!$F:$F,Dominios!Z:Z),"-")</f>
        <v>-</v>
      </c>
      <c r="AD11" s="193" t="str">
        <f>IFERROR(CORREL(Dominios!$F:$F,Dominios!AA:AA),"-")</f>
        <v>-</v>
      </c>
      <c r="AE11" s="193" t="str">
        <f>IFERROR(CORREL(Dominios!$F:$F,Dominios!AB:AB),"-")</f>
        <v>-</v>
      </c>
      <c r="AF11" s="193" t="str">
        <f>IFERROR(CORREL(Dominios!$F:$F,Dominios!AC:AC),"-")</f>
        <v>-</v>
      </c>
      <c r="AG11" s="193" t="str">
        <f>IFERROR(CORREL(Dominios!$F:$F,Dominios!AD:AD),"-")</f>
        <v>-</v>
      </c>
      <c r="AH11" s="193" t="str">
        <f>IFERROR(CORREL(Dominios!$F:$F,Dominios!AE:AE),"-")</f>
        <v>-</v>
      </c>
      <c r="AI11" s="193" t="str">
        <f>IFERROR(CORREL(Dominios!$F:$F,Dominios!AF:AF),"-")</f>
        <v>-</v>
      </c>
      <c r="AJ11" s="193" t="str">
        <f>IFERROR(CORREL(Dominios!$F:$F,Dominios!AG:AG),"-")</f>
        <v>-</v>
      </c>
      <c r="AK11" s="193" t="str">
        <f>IFERROR(CORREL(Dominios!$F:$F,Dominios!AH:AH),"-")</f>
        <v>-</v>
      </c>
      <c r="AL11" s="193" t="str">
        <f>IFERROR(CORREL(Dominios!$F:$F,Dominios!AI:AI),"-")</f>
        <v>-</v>
      </c>
      <c r="AM11" s="193" t="str">
        <f>IFERROR(CORREL(Dominios!$F:$F,Dominios!AJ:AJ),"-")</f>
        <v>-</v>
      </c>
      <c r="AN11" s="193" t="str">
        <f>IFERROR(CORREL(Dominios!$F:$F,Dominios!AK:AK),"-")</f>
        <v>-</v>
      </c>
      <c r="AO11" s="193" t="str">
        <f>IFERROR(CORREL(Dominios!$F:$F,Dominios!AL:AL),"-")</f>
        <v>-</v>
      </c>
      <c r="AP11" s="193" t="str">
        <f>IFERROR(CORREL(Dominios!$F:$F,Dominios!AM:AM),"-")</f>
        <v>-</v>
      </c>
      <c r="AQ11" s="193" t="str">
        <f>IFERROR(CORREL(Dominios!$F:$F,Dominios!AN:AN),"-")</f>
        <v>-</v>
      </c>
      <c r="AR11" s="193" t="str">
        <f>IFERROR(CORREL(Dominios!$F:$F,Dominios!AO:AO),"-")</f>
        <v>-</v>
      </c>
    </row>
    <row r="12" spans="1:44">
      <c r="A12" s="8" t="s">
        <v>1743</v>
      </c>
      <c r="B12" s="190"/>
      <c r="C12" s="24" t="s">
        <v>1697</v>
      </c>
      <c r="D12" s="29" t="str">
        <f>IFERROR(CORREL(Dominios!$G:$G,Dominios!A:A),"-")</f>
        <v>-</v>
      </c>
      <c r="E12" s="29" t="str">
        <f>IFERROR(CORREL(Dominios!$G:$G,Dominios!B:B),"-")</f>
        <v>-</v>
      </c>
      <c r="F12" s="29" t="str">
        <f>IFERROR(CORREL(Dominios!$G:$G,Dominios!C:C),"-")</f>
        <v>-</v>
      </c>
      <c r="G12" s="29" t="str">
        <f>IFERROR(CORREL(Dominios!$G:$G,Dominios!D:D),"-")</f>
        <v>-</v>
      </c>
      <c r="H12" s="29" t="str">
        <f>IFERROR(CORREL(Dominios!$G:$G,Dominios!E:E),"-")</f>
        <v>-</v>
      </c>
      <c r="I12" s="193" t="str">
        <f>IFERROR(CORREL(Dominios!$G:$G,Dominios!F:F),"-")</f>
        <v>-</v>
      </c>
      <c r="J12" s="194">
        <f>IFERROR(CORREL(Dominios!$G:$G,Dominios!G:G),"-")</f>
        <v>1.0000000000000002</v>
      </c>
      <c r="K12" s="193" t="str">
        <f>IFERROR(CORREL(Dominios!$G:$G,Dominios!H:H),"-")</f>
        <v>-</v>
      </c>
      <c r="L12" s="193" t="str">
        <f>IFERROR(CORREL(Dominios!$G:$G,Dominios!I:I),"-")</f>
        <v>-</v>
      </c>
      <c r="M12" s="193" t="str">
        <f>IFERROR(CORREL(Dominios!$G:$G,Dominios!J:J),"-")</f>
        <v>-</v>
      </c>
      <c r="N12" s="193" t="str">
        <f>IFERROR(CORREL(Dominios!$G:$G,Dominios!K:K),"-")</f>
        <v>-</v>
      </c>
      <c r="O12" s="193" t="str">
        <f>IFERROR(CORREL(Dominios!$G:$G,Dominios!L:L),"-")</f>
        <v>-</v>
      </c>
      <c r="P12" s="193" t="str">
        <f>IFERROR(CORREL(Dominios!$G:$G,Dominios!M:M),"-")</f>
        <v>-</v>
      </c>
      <c r="Q12" s="193">
        <f>IFERROR(CORREL(Dominios!$G:$G,Dominios!N:N),"-")</f>
        <v>0.58554004376912006</v>
      </c>
      <c r="R12" s="193" t="str">
        <f>IFERROR(CORREL(Dominios!$G:$G,Dominios!O:O),"-")</f>
        <v>-</v>
      </c>
      <c r="S12" s="193" t="str">
        <f>IFERROR(CORREL(Dominios!$G:$G,Dominios!P:P),"-")</f>
        <v>-</v>
      </c>
      <c r="T12" s="193" t="str">
        <f>IFERROR(CORREL(Dominios!$G:$G,Dominios!Q:Q),"-")</f>
        <v>-</v>
      </c>
      <c r="U12" s="193" t="str">
        <f>IFERROR(CORREL(Dominios!$G:$G,Dominios!R:R),"-")</f>
        <v>-</v>
      </c>
      <c r="V12" s="193" t="str">
        <f>IFERROR(CORREL(Dominios!$G:$G,Dominios!S:S),"-")</f>
        <v>-</v>
      </c>
      <c r="W12" s="193" t="str">
        <f>IFERROR(CORREL(Dominios!$G:$G,Dominios!T:T),"-")</f>
        <v>-</v>
      </c>
      <c r="X12" s="193" t="str">
        <f>IFERROR(CORREL(Dominios!$G:$G,Dominios!U:U),"-")</f>
        <v>-</v>
      </c>
      <c r="Y12" s="193" t="str">
        <f>IFERROR(CORREL(Dominios!$G:$G,Dominios!V:V),"-")</f>
        <v>-</v>
      </c>
      <c r="Z12" s="193" t="str">
        <f>IFERROR(CORREL(Dominios!$G:$G,Dominios!W:W),"-")</f>
        <v>-</v>
      </c>
      <c r="AA12" s="194">
        <f>IFERROR(CORREL(Dominios!$G:$G,Dominios!X:X),"-")</f>
        <v>1</v>
      </c>
      <c r="AB12" s="193">
        <f>IFERROR(CORREL(Dominios!$G:$G,Dominios!Y:Y),"-")</f>
        <v>0.7648529270389175</v>
      </c>
      <c r="AC12" s="193">
        <f>IFERROR(CORREL(Dominios!$G:$G,Dominios!Z:Z),"-")</f>
        <v>0.58811763529176431</v>
      </c>
      <c r="AD12" s="193">
        <f>IFERROR(CORREL(Dominios!$G:$G,Dominios!AA:AA),"-")</f>
        <v>0.90453403373329078</v>
      </c>
      <c r="AE12" s="193">
        <f>IFERROR(CORREL(Dominios!$G:$G,Dominios!AB:AB),"-")</f>
        <v>0.59408852578600457</v>
      </c>
      <c r="AF12" s="193">
        <f>IFERROR(CORREL(Dominios!$G:$G,Dominios!AC:AC),"-")</f>
        <v>0.66879008577995225</v>
      </c>
      <c r="AG12" s="193">
        <f>IFERROR(CORREL(Dominios!$G:$G,Dominios!AD:AD),"-")</f>
        <v>0.60036327862255134</v>
      </c>
      <c r="AH12" s="193">
        <f>IFERROR(CORREL(Dominios!$G:$G,Dominios!AE:AE),"-")</f>
        <v>0.42474674230940107</v>
      </c>
      <c r="AI12" s="193">
        <f>IFERROR(CORREL(Dominios!$G:$G,Dominios!AF:AF),"-")</f>
        <v>0.73029674334022132</v>
      </c>
      <c r="AJ12" s="194">
        <f>IFERROR(CORREL(Dominios!$G:$G,Dominios!AG:AG),"-")</f>
        <v>-1</v>
      </c>
      <c r="AK12" s="193" t="str">
        <f>IFERROR(CORREL(Dominios!$G:$G,Dominios!AH:AH),"-")</f>
        <v>-</v>
      </c>
      <c r="AL12" s="193" t="str">
        <f>IFERROR(CORREL(Dominios!$G:$G,Dominios!AI:AI),"-")</f>
        <v>-</v>
      </c>
      <c r="AM12" s="193" t="str">
        <f>IFERROR(CORREL(Dominios!$G:$G,Dominios!AJ:AJ),"-")</f>
        <v>-</v>
      </c>
      <c r="AN12" s="193" t="str">
        <f>IFERROR(CORREL(Dominios!$G:$G,Dominios!AK:AK),"-")</f>
        <v>-</v>
      </c>
      <c r="AO12" s="193">
        <f>IFERROR(CORREL(Dominios!$G:$G,Dominios!AL:AL),"-")</f>
        <v>-0.17838034889578072</v>
      </c>
      <c r="AP12" s="193">
        <f>IFERROR(CORREL(Dominios!$G:$G,Dominios!AM:AM),"-")</f>
        <v>0.57735026918962573</v>
      </c>
      <c r="AQ12" s="193" t="str">
        <f>IFERROR(CORREL(Dominios!$G:$G,Dominios!AN:AN),"-")</f>
        <v>-</v>
      </c>
      <c r="AR12" s="193">
        <f>IFERROR(CORREL(Dominios!$G:$G,Dominios!AO:AO),"-")</f>
        <v>0.7123971409728278</v>
      </c>
    </row>
    <row r="13" spans="1:44">
      <c r="A13" s="8" t="s">
        <v>1744</v>
      </c>
      <c r="B13" s="190"/>
      <c r="C13" s="24" t="s">
        <v>1699</v>
      </c>
      <c r="D13" s="29" t="str">
        <f>IFERROR(CORREL(Dominios!$H:$H,Dominios!A:A),"-")</f>
        <v>-</v>
      </c>
      <c r="E13" s="29" t="str">
        <f>IFERROR(CORREL(Dominios!$H:$H,Dominios!B:B),"-")</f>
        <v>-</v>
      </c>
      <c r="F13" s="29" t="str">
        <f>IFERROR(CORREL(Dominios!$H:$H,Dominios!C:C),"-")</f>
        <v>-</v>
      </c>
      <c r="G13" s="29" t="str">
        <f>IFERROR(CORREL(Dominios!$H:$H,Dominios!D:D),"-")</f>
        <v>-</v>
      </c>
      <c r="H13" s="29" t="str">
        <f>IFERROR(CORREL(Dominios!$H:$H,Dominios!E:E),"-")</f>
        <v>-</v>
      </c>
      <c r="I13" s="193" t="str">
        <f>IFERROR(CORREL(Dominios!$H:$H,Dominios!F:F),"-")</f>
        <v>-</v>
      </c>
      <c r="J13" s="193" t="str">
        <f>IFERROR(CORREL(Dominios!$H:$H,Dominios!G:G),"-")</f>
        <v>-</v>
      </c>
      <c r="K13" s="193" t="str">
        <f>IFERROR(CORREL(Dominios!$H:$H,Dominios!H:H),"-")</f>
        <v>-</v>
      </c>
      <c r="L13" s="193" t="str">
        <f>IFERROR(CORREL(Dominios!$H:$H,Dominios!I:I),"-")</f>
        <v>-</v>
      </c>
      <c r="M13" s="193" t="str">
        <f>IFERROR(CORREL(Dominios!$H:$H,Dominios!J:J),"-")</f>
        <v>-</v>
      </c>
      <c r="N13" s="193" t="str">
        <f>IFERROR(CORREL(Dominios!$H:$H,Dominios!K:K),"-")</f>
        <v>-</v>
      </c>
      <c r="O13" s="193" t="str">
        <f>IFERROR(CORREL(Dominios!$H:$H,Dominios!L:L),"-")</f>
        <v>-</v>
      </c>
      <c r="P13" s="193" t="str">
        <f>IFERROR(CORREL(Dominios!$H:$H,Dominios!M:M),"-")</f>
        <v>-</v>
      </c>
      <c r="Q13" s="193" t="str">
        <f>IFERROR(CORREL(Dominios!$H:$H,Dominios!N:N),"-")</f>
        <v>-</v>
      </c>
      <c r="R13" s="193" t="str">
        <f>IFERROR(CORREL(Dominios!$H:$H,Dominios!O:O),"-")</f>
        <v>-</v>
      </c>
      <c r="S13" s="193" t="str">
        <f>IFERROR(CORREL(Dominios!$H:$H,Dominios!P:P),"-")</f>
        <v>-</v>
      </c>
      <c r="T13" s="193" t="str">
        <f>IFERROR(CORREL(Dominios!$H:$H,Dominios!Q:Q),"-")</f>
        <v>-</v>
      </c>
      <c r="U13" s="193" t="str">
        <f>IFERROR(CORREL(Dominios!$H:$H,Dominios!R:R),"-")</f>
        <v>-</v>
      </c>
      <c r="V13" s="193" t="str">
        <f>IFERROR(CORREL(Dominios!$H:$H,Dominios!S:S),"-")</f>
        <v>-</v>
      </c>
      <c r="W13" s="193" t="str">
        <f>IFERROR(CORREL(Dominios!$H:$H,Dominios!T:T),"-")</f>
        <v>-</v>
      </c>
      <c r="X13" s="193" t="str">
        <f>IFERROR(CORREL(Dominios!$H:$H,Dominios!U:U),"-")</f>
        <v>-</v>
      </c>
      <c r="Y13" s="193" t="str">
        <f>IFERROR(CORREL(Dominios!$H:$H,Dominios!V:V),"-")</f>
        <v>-</v>
      </c>
      <c r="Z13" s="193" t="str">
        <f>IFERROR(CORREL(Dominios!$H:$H,Dominios!W:W),"-")</f>
        <v>-</v>
      </c>
      <c r="AA13" s="193" t="str">
        <f>IFERROR(CORREL(Dominios!$H:$H,Dominios!X:X),"-")</f>
        <v>-</v>
      </c>
      <c r="AB13" s="193" t="str">
        <f>IFERROR(CORREL(Dominios!$H:$H,Dominios!Y:Y),"-")</f>
        <v>-</v>
      </c>
      <c r="AC13" s="193" t="str">
        <f>IFERROR(CORREL(Dominios!$H:$H,Dominios!Z:Z),"-")</f>
        <v>-</v>
      </c>
      <c r="AD13" s="193" t="str">
        <f>IFERROR(CORREL(Dominios!$H:$H,Dominios!AA:AA),"-")</f>
        <v>-</v>
      </c>
      <c r="AE13" s="193" t="str">
        <f>IFERROR(CORREL(Dominios!$H:$H,Dominios!AB:AB),"-")</f>
        <v>-</v>
      </c>
      <c r="AF13" s="193" t="str">
        <f>IFERROR(CORREL(Dominios!$H:$H,Dominios!AC:AC),"-")</f>
        <v>-</v>
      </c>
      <c r="AG13" s="193" t="str">
        <f>IFERROR(CORREL(Dominios!$H:$H,Dominios!AD:AD),"-")</f>
        <v>-</v>
      </c>
      <c r="AH13" s="193" t="str">
        <f>IFERROR(CORREL(Dominios!$H:$H,Dominios!AE:AE),"-")</f>
        <v>-</v>
      </c>
      <c r="AI13" s="193" t="str">
        <f>IFERROR(CORREL(Dominios!$H:$H,Dominios!AF:AF),"-")</f>
        <v>-</v>
      </c>
      <c r="AJ13" s="193" t="str">
        <f>IFERROR(CORREL(Dominios!$H:$H,Dominios!AG:AG),"-")</f>
        <v>-</v>
      </c>
      <c r="AK13" s="193" t="str">
        <f>IFERROR(CORREL(Dominios!$H:$H,Dominios!AH:AH),"-")</f>
        <v>-</v>
      </c>
      <c r="AL13" s="193" t="str">
        <f>IFERROR(CORREL(Dominios!$H:$H,Dominios!AI:AI),"-")</f>
        <v>-</v>
      </c>
      <c r="AM13" s="193" t="str">
        <f>IFERROR(CORREL(Dominios!$H:$H,Dominios!AJ:AJ),"-")</f>
        <v>-</v>
      </c>
      <c r="AN13" s="193" t="str">
        <f>IFERROR(CORREL(Dominios!$H:$H,Dominios!AK:AK),"-")</f>
        <v>-</v>
      </c>
      <c r="AO13" s="193" t="str">
        <f>IFERROR(CORREL(Dominios!$H:$H,Dominios!AL:AL),"-")</f>
        <v>-</v>
      </c>
      <c r="AP13" s="193" t="str">
        <f>IFERROR(CORREL(Dominios!$H:$H,Dominios!AM:AM),"-")</f>
        <v>-</v>
      </c>
      <c r="AQ13" s="193" t="str">
        <f>IFERROR(CORREL(Dominios!$H:$H,Dominios!AN:AN),"-")</f>
        <v>-</v>
      </c>
      <c r="AR13" s="193" t="str">
        <f>IFERROR(CORREL(Dominios!$H:$H,Dominios!AO:AO),"-")</f>
        <v>-</v>
      </c>
    </row>
    <row r="14" spans="1:44">
      <c r="A14" s="8" t="s">
        <v>1745</v>
      </c>
      <c r="B14" s="190"/>
      <c r="C14" s="24" t="s">
        <v>1700</v>
      </c>
      <c r="D14" s="29" t="str">
        <f>IFERROR(CORREL(Dominios!$I:$I,Dominios!A:A),"-")</f>
        <v>-</v>
      </c>
      <c r="E14" s="29" t="str">
        <f>IFERROR(CORREL(Dominios!$I:$I,Dominios!B:B),"-")</f>
        <v>-</v>
      </c>
      <c r="F14" s="29" t="str">
        <f>IFERROR(CORREL(Dominios!$I:$I,Dominios!C:C),"-")</f>
        <v>-</v>
      </c>
      <c r="G14" s="29" t="str">
        <f>IFERROR(CORREL(Dominios!$I:$I,Dominios!D:D),"-")</f>
        <v>-</v>
      </c>
      <c r="H14" s="29" t="str">
        <f>IFERROR(CORREL(Dominios!$I:$I,Dominios!E:E),"-")</f>
        <v>-</v>
      </c>
      <c r="I14" s="193" t="str">
        <f>IFERROR(CORREL(Dominios!$I:$I,Dominios!F:F),"-")</f>
        <v>-</v>
      </c>
      <c r="J14" s="193" t="str">
        <f>IFERROR(CORREL(Dominios!$I:$I,Dominios!G:G),"-")</f>
        <v>-</v>
      </c>
      <c r="K14" s="193" t="str">
        <f>IFERROR(CORREL(Dominios!$I:$I,Dominios!H:H),"-")</f>
        <v>-</v>
      </c>
      <c r="L14" s="193" t="str">
        <f>IFERROR(CORREL(Dominios!$I:$I,Dominios!I:I),"-")</f>
        <v>-</v>
      </c>
      <c r="M14" s="193" t="str">
        <f>IFERROR(CORREL(Dominios!$I:$I,Dominios!J:J),"-")</f>
        <v>-</v>
      </c>
      <c r="N14" s="193" t="str">
        <f>IFERROR(CORREL(Dominios!$I:$I,Dominios!K:K),"-")</f>
        <v>-</v>
      </c>
      <c r="O14" s="193" t="str">
        <f>IFERROR(CORREL(Dominios!$I:$I,Dominios!L:L),"-")</f>
        <v>-</v>
      </c>
      <c r="P14" s="193" t="str">
        <f>IFERROR(CORREL(Dominios!$I:$I,Dominios!M:M),"-")</f>
        <v>-</v>
      </c>
      <c r="Q14" s="193" t="str">
        <f>IFERROR(CORREL(Dominios!$I:$I,Dominios!N:N),"-")</f>
        <v>-</v>
      </c>
      <c r="R14" s="193" t="str">
        <f>IFERROR(CORREL(Dominios!$I:$I,Dominios!O:O),"-")</f>
        <v>-</v>
      </c>
      <c r="S14" s="193" t="str">
        <f>IFERROR(CORREL(Dominios!$I:$I,Dominios!P:P),"-")</f>
        <v>-</v>
      </c>
      <c r="T14" s="193" t="str">
        <f>IFERROR(CORREL(Dominios!$I:$I,Dominios!Q:Q),"-")</f>
        <v>-</v>
      </c>
      <c r="U14" s="193" t="str">
        <f>IFERROR(CORREL(Dominios!$I:$I,Dominios!R:R),"-")</f>
        <v>-</v>
      </c>
      <c r="V14" s="193" t="str">
        <f>IFERROR(CORREL(Dominios!$I:$I,Dominios!S:S),"-")</f>
        <v>-</v>
      </c>
      <c r="W14" s="193" t="str">
        <f>IFERROR(CORREL(Dominios!$I:$I,Dominios!T:T),"-")</f>
        <v>-</v>
      </c>
      <c r="X14" s="193" t="str">
        <f>IFERROR(CORREL(Dominios!$I:$I,Dominios!U:U),"-")</f>
        <v>-</v>
      </c>
      <c r="Y14" s="193" t="str">
        <f>IFERROR(CORREL(Dominios!$I:$I,Dominios!V:V),"-")</f>
        <v>-</v>
      </c>
      <c r="Z14" s="193" t="str">
        <f>IFERROR(CORREL(Dominios!$I:$I,Dominios!W:W),"-")</f>
        <v>-</v>
      </c>
      <c r="AA14" s="193" t="str">
        <f>IFERROR(CORREL(Dominios!$I:$I,Dominios!X:X),"-")</f>
        <v>-</v>
      </c>
      <c r="AB14" s="193" t="str">
        <f>IFERROR(CORREL(Dominios!$I:$I,Dominios!Y:Y),"-")</f>
        <v>-</v>
      </c>
      <c r="AC14" s="193" t="str">
        <f>IFERROR(CORREL(Dominios!$I:$I,Dominios!Z:Z),"-")</f>
        <v>-</v>
      </c>
      <c r="AD14" s="193" t="str">
        <f>IFERROR(CORREL(Dominios!$I:$I,Dominios!AA:AA),"-")</f>
        <v>-</v>
      </c>
      <c r="AE14" s="193" t="str">
        <f>IFERROR(CORREL(Dominios!$I:$I,Dominios!AB:AB),"-")</f>
        <v>-</v>
      </c>
      <c r="AF14" s="193" t="str">
        <f>IFERROR(CORREL(Dominios!$I:$I,Dominios!AC:AC),"-")</f>
        <v>-</v>
      </c>
      <c r="AG14" s="193" t="str">
        <f>IFERROR(CORREL(Dominios!$I:$I,Dominios!AD:AD),"-")</f>
        <v>-</v>
      </c>
      <c r="AH14" s="193" t="str">
        <f>IFERROR(CORREL(Dominios!$I:$I,Dominios!AE:AE),"-")</f>
        <v>-</v>
      </c>
      <c r="AI14" s="193" t="str">
        <f>IFERROR(CORREL(Dominios!$I:$I,Dominios!AF:AF),"-")</f>
        <v>-</v>
      </c>
      <c r="AJ14" s="193" t="str">
        <f>IFERROR(CORREL(Dominios!$I:$I,Dominios!AG:AG),"-")</f>
        <v>-</v>
      </c>
      <c r="AK14" s="193" t="str">
        <f>IFERROR(CORREL(Dominios!$I:$I,Dominios!AH:AH),"-")</f>
        <v>-</v>
      </c>
      <c r="AL14" s="193" t="str">
        <f>IFERROR(CORREL(Dominios!$I:$I,Dominios!AI:AI),"-")</f>
        <v>-</v>
      </c>
      <c r="AM14" s="193" t="str">
        <f>IFERROR(CORREL(Dominios!$I:$I,Dominios!AJ:AJ),"-")</f>
        <v>-</v>
      </c>
      <c r="AN14" s="193" t="str">
        <f>IFERROR(CORREL(Dominios!$I:$I,Dominios!AK:AK),"-")</f>
        <v>-</v>
      </c>
      <c r="AO14" s="193" t="str">
        <f>IFERROR(CORREL(Dominios!$I:$I,Dominios!AL:AL),"-")</f>
        <v>-</v>
      </c>
      <c r="AP14" s="193" t="str">
        <f>IFERROR(CORREL(Dominios!$I:$I,Dominios!AM:AM),"-")</f>
        <v>-</v>
      </c>
      <c r="AQ14" s="193" t="str">
        <f>IFERROR(CORREL(Dominios!$I:$I,Dominios!AN:AN),"-")</f>
        <v>-</v>
      </c>
      <c r="AR14" s="193" t="str">
        <f>IFERROR(CORREL(Dominios!$I:$I,Dominios!AO:AO),"-")</f>
        <v>-</v>
      </c>
    </row>
    <row r="15" spans="1:44">
      <c r="A15" s="8" t="s">
        <v>1746</v>
      </c>
      <c r="B15" s="190"/>
      <c r="C15" s="24" t="s">
        <v>1701</v>
      </c>
      <c r="D15" s="29" t="str">
        <f>IFERROR(CORREL(Dominios!$J:$J,Dominios!A:A),"-")</f>
        <v>-</v>
      </c>
      <c r="E15" s="29" t="str">
        <f>IFERROR(CORREL(Dominios!$J:$J,Dominios!B:B),"-")</f>
        <v>-</v>
      </c>
      <c r="F15" s="29" t="str">
        <f>IFERROR(CORREL(Dominios!$J:$J,Dominios!C:C),"-")</f>
        <v>-</v>
      </c>
      <c r="G15" s="29" t="str">
        <f>IFERROR(CORREL(Dominios!$J:$J,Dominios!D:D),"-")</f>
        <v>-</v>
      </c>
      <c r="H15" s="29" t="str">
        <f>IFERROR(CORREL(Dominios!$J:$J,Dominios!E:E),"-")</f>
        <v>-</v>
      </c>
      <c r="I15" s="193" t="str">
        <f>IFERROR(CORREL(Dominios!$J:$J,Dominios!F:F),"-")</f>
        <v>-</v>
      </c>
      <c r="J15" s="193" t="str">
        <f>IFERROR(CORREL(Dominios!$J:$J,Dominios!G:G),"-")</f>
        <v>-</v>
      </c>
      <c r="K15" s="193" t="str">
        <f>IFERROR(CORREL(Dominios!$J:$J,Dominios!H:H),"-")</f>
        <v>-</v>
      </c>
      <c r="L15" s="193" t="str">
        <f>IFERROR(CORREL(Dominios!$J:$J,Dominios!I:I),"-")</f>
        <v>-</v>
      </c>
      <c r="M15" s="193" t="str">
        <f>IFERROR(CORREL(Dominios!$J:$J,Dominios!J:J),"-")</f>
        <v>-</v>
      </c>
      <c r="N15" s="193" t="str">
        <f>IFERROR(CORREL(Dominios!$J:$J,Dominios!K:K),"-")</f>
        <v>-</v>
      </c>
      <c r="O15" s="193" t="str">
        <f>IFERROR(CORREL(Dominios!$J:$J,Dominios!L:L),"-")</f>
        <v>-</v>
      </c>
      <c r="P15" s="193" t="str">
        <f>IFERROR(CORREL(Dominios!$J:$J,Dominios!M:M),"-")</f>
        <v>-</v>
      </c>
      <c r="Q15" s="193" t="str">
        <f>IFERROR(CORREL(Dominios!$J:$J,Dominios!N:N),"-")</f>
        <v>-</v>
      </c>
      <c r="R15" s="193" t="str">
        <f>IFERROR(CORREL(Dominios!$J:$J,Dominios!O:O),"-")</f>
        <v>-</v>
      </c>
      <c r="S15" s="193" t="str">
        <f>IFERROR(CORREL(Dominios!$J:$J,Dominios!P:P),"-")</f>
        <v>-</v>
      </c>
      <c r="T15" s="193" t="str">
        <f>IFERROR(CORREL(Dominios!$J:$J,Dominios!Q:Q),"-")</f>
        <v>-</v>
      </c>
      <c r="U15" s="193" t="str">
        <f>IFERROR(CORREL(Dominios!$J:$J,Dominios!R:R),"-")</f>
        <v>-</v>
      </c>
      <c r="V15" s="193" t="str">
        <f>IFERROR(CORREL(Dominios!$J:$J,Dominios!S:S),"-")</f>
        <v>-</v>
      </c>
      <c r="W15" s="193" t="str">
        <f>IFERROR(CORREL(Dominios!$J:$J,Dominios!T:T),"-")</f>
        <v>-</v>
      </c>
      <c r="X15" s="193" t="str">
        <f>IFERROR(CORREL(Dominios!$J:$J,Dominios!U:U),"-")</f>
        <v>-</v>
      </c>
      <c r="Y15" s="193" t="str">
        <f>IFERROR(CORREL(Dominios!$J:$J,Dominios!V:V),"-")</f>
        <v>-</v>
      </c>
      <c r="Z15" s="193" t="str">
        <f>IFERROR(CORREL(Dominios!$J:$J,Dominios!W:W),"-")</f>
        <v>-</v>
      </c>
      <c r="AA15" s="193" t="str">
        <f>IFERROR(CORREL(Dominios!$J:$J,Dominios!X:X),"-")</f>
        <v>-</v>
      </c>
      <c r="AB15" s="193" t="str">
        <f>IFERROR(CORREL(Dominios!$J:$J,Dominios!Y:Y),"-")</f>
        <v>-</v>
      </c>
      <c r="AC15" s="193" t="str">
        <f>IFERROR(CORREL(Dominios!$J:$J,Dominios!Z:Z),"-")</f>
        <v>-</v>
      </c>
      <c r="AD15" s="193" t="str">
        <f>IFERROR(CORREL(Dominios!$J:$J,Dominios!AA:AA),"-")</f>
        <v>-</v>
      </c>
      <c r="AE15" s="193" t="str">
        <f>IFERROR(CORREL(Dominios!$J:$J,Dominios!AB:AB),"-")</f>
        <v>-</v>
      </c>
      <c r="AF15" s="193" t="str">
        <f>IFERROR(CORREL(Dominios!$J:$J,Dominios!AC:AC),"-")</f>
        <v>-</v>
      </c>
      <c r="AG15" s="193" t="str">
        <f>IFERROR(CORREL(Dominios!$J:$J,Dominios!AD:AD),"-")</f>
        <v>-</v>
      </c>
      <c r="AH15" s="193" t="str">
        <f>IFERROR(CORREL(Dominios!$J:$J,Dominios!AE:AE),"-")</f>
        <v>-</v>
      </c>
      <c r="AI15" s="193" t="str">
        <f>IFERROR(CORREL(Dominios!$J:$J,Dominios!AF:AF),"-")</f>
        <v>-</v>
      </c>
      <c r="AJ15" s="193" t="str">
        <f>IFERROR(CORREL(Dominios!$J:$J,Dominios!AG:AG),"-")</f>
        <v>-</v>
      </c>
      <c r="AK15" s="193" t="str">
        <f>IFERROR(CORREL(Dominios!$J:$J,Dominios!AH:AH),"-")</f>
        <v>-</v>
      </c>
      <c r="AL15" s="193" t="str">
        <f>IFERROR(CORREL(Dominios!$J:$J,Dominios!AI:AI),"-")</f>
        <v>-</v>
      </c>
      <c r="AM15" s="193" t="str">
        <f>IFERROR(CORREL(Dominios!$J:$J,Dominios!AJ:AJ),"-")</f>
        <v>-</v>
      </c>
      <c r="AN15" s="193" t="str">
        <f>IFERROR(CORREL(Dominios!$J:$J,Dominios!AK:AK),"-")</f>
        <v>-</v>
      </c>
      <c r="AO15" s="193" t="str">
        <f>IFERROR(CORREL(Dominios!$J:$J,Dominios!AL:AL),"-")</f>
        <v>-</v>
      </c>
      <c r="AP15" s="193" t="str">
        <f>IFERROR(CORREL(Dominios!$J:$J,Dominios!AM:AM),"-")</f>
        <v>-</v>
      </c>
      <c r="AQ15" s="193" t="str">
        <f>IFERROR(CORREL(Dominios!$J:$J,Dominios!AN:AN),"-")</f>
        <v>-</v>
      </c>
      <c r="AR15" s="193" t="str">
        <f>IFERROR(CORREL(Dominios!$J:$J,Dominios!AO:AO),"-")</f>
        <v>-</v>
      </c>
    </row>
    <row r="16" spans="1:44">
      <c r="A16" s="8" t="s">
        <v>1747</v>
      </c>
      <c r="B16" s="190"/>
      <c r="C16" s="24" t="s">
        <v>1702</v>
      </c>
      <c r="D16" s="29" t="str">
        <f>IFERROR(CORREL(Dominios!$K:$K,Dominios!A:A),"-")</f>
        <v>-</v>
      </c>
      <c r="E16" s="29" t="str">
        <f>IFERROR(CORREL(Dominios!$K:$K,Dominios!B:B),"-")</f>
        <v>-</v>
      </c>
      <c r="F16" s="29" t="str">
        <f>IFERROR(CORREL(Dominios!$K:$K,Dominios!C:C),"-")</f>
        <v>-</v>
      </c>
      <c r="G16" s="29" t="str">
        <f>IFERROR(CORREL(Dominios!$K:$K,Dominios!D:D),"-")</f>
        <v>-</v>
      </c>
      <c r="H16" s="29" t="str">
        <f>IFERROR(CORREL(Dominios!$K:$K,Dominios!E:E),"-")</f>
        <v>-</v>
      </c>
      <c r="I16" s="193" t="str">
        <f>IFERROR(CORREL(Dominios!$K:$K,Dominios!F:F),"-")</f>
        <v>-</v>
      </c>
      <c r="J16" s="193" t="str">
        <f>IFERROR(CORREL(Dominios!$K:$K,Dominios!G:G),"-")</f>
        <v>-</v>
      </c>
      <c r="K16" s="193" t="str">
        <f>IFERROR(CORREL(Dominios!$K:$K,Dominios!H:H),"-")</f>
        <v>-</v>
      </c>
      <c r="L16" s="193" t="str">
        <f>IFERROR(CORREL(Dominios!$K:$K,Dominios!I:I),"-")</f>
        <v>-</v>
      </c>
      <c r="M16" s="193" t="str">
        <f>IFERROR(CORREL(Dominios!$K:$K,Dominios!J:J),"-")</f>
        <v>-</v>
      </c>
      <c r="N16" s="193" t="str">
        <f>IFERROR(CORREL(Dominios!$K:$K,Dominios!K:K),"-")</f>
        <v>-</v>
      </c>
      <c r="O16" s="193" t="str">
        <f>IFERROR(CORREL(Dominios!$K:$K,Dominios!L:L),"-")</f>
        <v>-</v>
      </c>
      <c r="P16" s="193" t="str">
        <f>IFERROR(CORREL(Dominios!$K:$K,Dominios!M:M),"-")</f>
        <v>-</v>
      </c>
      <c r="Q16" s="193" t="str">
        <f>IFERROR(CORREL(Dominios!$K:$K,Dominios!N:N),"-")</f>
        <v>-</v>
      </c>
      <c r="R16" s="193" t="str">
        <f>IFERROR(CORREL(Dominios!$K:$K,Dominios!O:O),"-")</f>
        <v>-</v>
      </c>
      <c r="S16" s="193" t="str">
        <f>IFERROR(CORREL(Dominios!$K:$K,Dominios!P:P),"-")</f>
        <v>-</v>
      </c>
      <c r="T16" s="193" t="str">
        <f>IFERROR(CORREL(Dominios!$K:$K,Dominios!Q:Q),"-")</f>
        <v>-</v>
      </c>
      <c r="U16" s="193" t="str">
        <f>IFERROR(CORREL(Dominios!$K:$K,Dominios!R:R),"-")</f>
        <v>-</v>
      </c>
      <c r="V16" s="193" t="str">
        <f>IFERROR(CORREL(Dominios!$K:$K,Dominios!S:S),"-")</f>
        <v>-</v>
      </c>
      <c r="W16" s="193" t="str">
        <f>IFERROR(CORREL(Dominios!$K:$K,Dominios!T:T),"-")</f>
        <v>-</v>
      </c>
      <c r="X16" s="193" t="str">
        <f>IFERROR(CORREL(Dominios!$K:$K,Dominios!U:U),"-")</f>
        <v>-</v>
      </c>
      <c r="Y16" s="193" t="str">
        <f>IFERROR(CORREL(Dominios!$K:$K,Dominios!V:V),"-")</f>
        <v>-</v>
      </c>
      <c r="Z16" s="193" t="str">
        <f>IFERROR(CORREL(Dominios!$K:$K,Dominios!W:W),"-")</f>
        <v>-</v>
      </c>
      <c r="AA16" s="193" t="str">
        <f>IFERROR(CORREL(Dominios!$K:$K,Dominios!X:X),"-")</f>
        <v>-</v>
      </c>
      <c r="AB16" s="193" t="str">
        <f>IFERROR(CORREL(Dominios!$K:$K,Dominios!Y:Y),"-")</f>
        <v>-</v>
      </c>
      <c r="AC16" s="193" t="str">
        <f>IFERROR(CORREL(Dominios!$K:$K,Dominios!Z:Z),"-")</f>
        <v>-</v>
      </c>
      <c r="AD16" s="193" t="str">
        <f>IFERROR(CORREL(Dominios!$K:$K,Dominios!AA:AA),"-")</f>
        <v>-</v>
      </c>
      <c r="AE16" s="193" t="str">
        <f>IFERROR(CORREL(Dominios!$K:$K,Dominios!AB:AB),"-")</f>
        <v>-</v>
      </c>
      <c r="AF16" s="193" t="str">
        <f>IFERROR(CORREL(Dominios!$K:$K,Dominios!AC:AC),"-")</f>
        <v>-</v>
      </c>
      <c r="AG16" s="193" t="str">
        <f>IFERROR(CORREL(Dominios!$K:$K,Dominios!AD:AD),"-")</f>
        <v>-</v>
      </c>
      <c r="AH16" s="193" t="str">
        <f>IFERROR(CORREL(Dominios!$K:$K,Dominios!AE:AE),"-")</f>
        <v>-</v>
      </c>
      <c r="AI16" s="193" t="str">
        <f>IFERROR(CORREL(Dominios!$K:$K,Dominios!AF:AF),"-")</f>
        <v>-</v>
      </c>
      <c r="AJ16" s="193" t="str">
        <f>IFERROR(CORREL(Dominios!$K:$K,Dominios!AG:AG),"-")</f>
        <v>-</v>
      </c>
      <c r="AK16" s="193" t="str">
        <f>IFERROR(CORREL(Dominios!$K:$K,Dominios!AH:AH),"-")</f>
        <v>-</v>
      </c>
      <c r="AL16" s="193" t="str">
        <f>IFERROR(CORREL(Dominios!$K:$K,Dominios!AI:AI),"-")</f>
        <v>-</v>
      </c>
      <c r="AM16" s="193" t="str">
        <f>IFERROR(CORREL(Dominios!$K:$K,Dominios!AJ:AJ),"-")</f>
        <v>-</v>
      </c>
      <c r="AN16" s="193" t="str">
        <f>IFERROR(CORREL(Dominios!$K:$K,Dominios!AK:AK),"-")</f>
        <v>-</v>
      </c>
      <c r="AO16" s="193" t="str">
        <f>IFERROR(CORREL(Dominios!$K:$K,Dominios!AL:AL),"-")</f>
        <v>-</v>
      </c>
      <c r="AP16" s="193" t="str">
        <f>IFERROR(CORREL(Dominios!$K:$K,Dominios!AM:AM),"-")</f>
        <v>-</v>
      </c>
      <c r="AQ16" s="193" t="str">
        <f>IFERROR(CORREL(Dominios!$K:$K,Dominios!AN:AN),"-")</f>
        <v>-</v>
      </c>
      <c r="AR16" s="193" t="str">
        <f>IFERROR(CORREL(Dominios!$K:$K,Dominios!AO:AO),"-")</f>
        <v>-</v>
      </c>
    </row>
    <row r="17" spans="1:44">
      <c r="A17" s="8" t="s">
        <v>1748</v>
      </c>
      <c r="B17" s="190"/>
      <c r="C17" s="24" t="s">
        <v>1703</v>
      </c>
      <c r="D17" s="29" t="str">
        <f>IFERROR(CORREL(Dominios!$L:$L,Dominios!A:A),"-")</f>
        <v>-</v>
      </c>
      <c r="E17" s="29" t="str">
        <f>IFERROR(CORREL(Dominios!$L:$L,Dominios!B:B),"-")</f>
        <v>-</v>
      </c>
      <c r="F17" s="29" t="str">
        <f>IFERROR(CORREL(Dominios!$L:$L,Dominios!C:C),"-")</f>
        <v>-</v>
      </c>
      <c r="G17" s="29" t="str">
        <f>IFERROR(CORREL(Dominios!$L:$L,Dominios!D:D),"-")</f>
        <v>-</v>
      </c>
      <c r="H17" s="29" t="str">
        <f>IFERROR(CORREL(Dominios!$L:$L,Dominios!E:E),"-")</f>
        <v>-</v>
      </c>
      <c r="I17" s="193" t="str">
        <f>IFERROR(CORREL(Dominios!$L:$L,Dominios!F:F),"-")</f>
        <v>-</v>
      </c>
      <c r="J17" s="193" t="str">
        <f>IFERROR(CORREL(Dominios!$L:$L,Dominios!G:G),"-")</f>
        <v>-</v>
      </c>
      <c r="K17" s="193" t="str">
        <f>IFERROR(CORREL(Dominios!$L:$L,Dominios!H:H),"-")</f>
        <v>-</v>
      </c>
      <c r="L17" s="193" t="str">
        <f>IFERROR(CORREL(Dominios!$L:$L,Dominios!I:I),"-")</f>
        <v>-</v>
      </c>
      <c r="M17" s="193" t="str">
        <f>IFERROR(CORREL(Dominios!$L:$L,Dominios!J:J),"-")</f>
        <v>-</v>
      </c>
      <c r="N17" s="193" t="str">
        <f>IFERROR(CORREL(Dominios!$L:$L,Dominios!K:K),"-")</f>
        <v>-</v>
      </c>
      <c r="O17" s="193" t="str">
        <f>IFERROR(CORREL(Dominios!$L:$L,Dominios!L:L),"-")</f>
        <v>-</v>
      </c>
      <c r="P17" s="193" t="str">
        <f>IFERROR(CORREL(Dominios!$L:$L,Dominios!M:M),"-")</f>
        <v>-</v>
      </c>
      <c r="Q17" s="193" t="str">
        <f>IFERROR(CORREL(Dominios!$L:$L,Dominios!N:N),"-")</f>
        <v>-</v>
      </c>
      <c r="R17" s="193" t="str">
        <f>IFERROR(CORREL(Dominios!$L:$L,Dominios!O:O),"-")</f>
        <v>-</v>
      </c>
      <c r="S17" s="193" t="str">
        <f>IFERROR(CORREL(Dominios!$L:$L,Dominios!P:P),"-")</f>
        <v>-</v>
      </c>
      <c r="T17" s="193" t="str">
        <f>IFERROR(CORREL(Dominios!$L:$L,Dominios!Q:Q),"-")</f>
        <v>-</v>
      </c>
      <c r="U17" s="193" t="str">
        <f>IFERROR(CORREL(Dominios!$L:$L,Dominios!R:R),"-")</f>
        <v>-</v>
      </c>
      <c r="V17" s="193" t="str">
        <f>IFERROR(CORREL(Dominios!$L:$L,Dominios!S:S),"-")</f>
        <v>-</v>
      </c>
      <c r="W17" s="193" t="str">
        <f>IFERROR(CORREL(Dominios!$L:$L,Dominios!T:T),"-")</f>
        <v>-</v>
      </c>
      <c r="X17" s="193" t="str">
        <f>IFERROR(CORREL(Dominios!$L:$L,Dominios!U:U),"-")</f>
        <v>-</v>
      </c>
      <c r="Y17" s="193" t="str">
        <f>IFERROR(CORREL(Dominios!$L:$L,Dominios!V:V),"-")</f>
        <v>-</v>
      </c>
      <c r="Z17" s="193" t="str">
        <f>IFERROR(CORREL(Dominios!$L:$L,Dominios!W:W),"-")</f>
        <v>-</v>
      </c>
      <c r="AA17" s="193" t="str">
        <f>IFERROR(CORREL(Dominios!$L:$L,Dominios!X:X),"-")</f>
        <v>-</v>
      </c>
      <c r="AB17" s="193" t="str">
        <f>IFERROR(CORREL(Dominios!$L:$L,Dominios!Y:Y),"-")</f>
        <v>-</v>
      </c>
      <c r="AC17" s="193" t="str">
        <f>IFERROR(CORREL(Dominios!$L:$L,Dominios!Z:Z),"-")</f>
        <v>-</v>
      </c>
      <c r="AD17" s="193" t="str">
        <f>IFERROR(CORREL(Dominios!$L:$L,Dominios!AA:AA),"-")</f>
        <v>-</v>
      </c>
      <c r="AE17" s="193" t="str">
        <f>IFERROR(CORREL(Dominios!$L:$L,Dominios!AB:AB),"-")</f>
        <v>-</v>
      </c>
      <c r="AF17" s="193" t="str">
        <f>IFERROR(CORREL(Dominios!$L:$L,Dominios!AC:AC),"-")</f>
        <v>-</v>
      </c>
      <c r="AG17" s="193" t="str">
        <f>IFERROR(CORREL(Dominios!$L:$L,Dominios!AD:AD),"-")</f>
        <v>-</v>
      </c>
      <c r="AH17" s="193" t="str">
        <f>IFERROR(CORREL(Dominios!$L:$L,Dominios!AE:AE),"-")</f>
        <v>-</v>
      </c>
      <c r="AI17" s="193" t="str">
        <f>IFERROR(CORREL(Dominios!$L:$L,Dominios!AF:AF),"-")</f>
        <v>-</v>
      </c>
      <c r="AJ17" s="193" t="str">
        <f>IFERROR(CORREL(Dominios!$L:$L,Dominios!AG:AG),"-")</f>
        <v>-</v>
      </c>
      <c r="AK17" s="193" t="str">
        <f>IFERROR(CORREL(Dominios!$L:$L,Dominios!AH:AH),"-")</f>
        <v>-</v>
      </c>
      <c r="AL17" s="193" t="str">
        <f>IFERROR(CORREL(Dominios!$L:$L,Dominios!AI:AI),"-")</f>
        <v>-</v>
      </c>
      <c r="AM17" s="193" t="str">
        <f>IFERROR(CORREL(Dominios!$L:$L,Dominios!AJ:AJ),"-")</f>
        <v>-</v>
      </c>
      <c r="AN17" s="193" t="str">
        <f>IFERROR(CORREL(Dominios!$L:$L,Dominios!AK:AK),"-")</f>
        <v>-</v>
      </c>
      <c r="AO17" s="193" t="str">
        <f>IFERROR(CORREL(Dominios!$L:$L,Dominios!AL:AL),"-")</f>
        <v>-</v>
      </c>
      <c r="AP17" s="193" t="str">
        <f>IFERROR(CORREL(Dominios!$L:$L,Dominios!AM:AM),"-")</f>
        <v>-</v>
      </c>
      <c r="AQ17" s="193" t="str">
        <f>IFERROR(CORREL(Dominios!$L:$L,Dominios!AN:AN),"-")</f>
        <v>-</v>
      </c>
      <c r="AR17" s="193" t="str">
        <f>IFERROR(CORREL(Dominios!$L:$L,Dominios!AO:AO),"-")</f>
        <v>-</v>
      </c>
    </row>
    <row r="18" spans="1:44">
      <c r="A18" s="8" t="s">
        <v>1749</v>
      </c>
      <c r="B18" s="190"/>
      <c r="C18" s="24" t="s">
        <v>1704</v>
      </c>
      <c r="D18" s="29" t="str">
        <f>IFERROR(CORREL(Dominios!$M:$M,Dominios!A:A),"-")</f>
        <v>-</v>
      </c>
      <c r="E18" s="29" t="str">
        <f>IFERROR(CORREL(Dominios!$M:$M,Dominios!B:B),"-")</f>
        <v>-</v>
      </c>
      <c r="F18" s="29" t="str">
        <f>IFERROR(CORREL(Dominios!$M:$M,Dominios!C:C),"-")</f>
        <v>-</v>
      </c>
      <c r="G18" s="29" t="str">
        <f>IFERROR(CORREL(Dominios!$M:$M,Dominios!D:D),"-")</f>
        <v>-</v>
      </c>
      <c r="H18" s="29" t="str">
        <f>IFERROR(CORREL(Dominios!$M:$M,Dominios!E:E),"-")</f>
        <v>-</v>
      </c>
      <c r="I18" s="193" t="str">
        <f>IFERROR(CORREL(Dominios!$M:$M,Dominios!F:F),"-")</f>
        <v>-</v>
      </c>
      <c r="J18" s="193" t="str">
        <f>IFERROR(CORREL(Dominios!$M:$M,Dominios!G:G),"-")</f>
        <v>-</v>
      </c>
      <c r="K18" s="193" t="str">
        <f>IFERROR(CORREL(Dominios!$M:$M,Dominios!H:H),"-")</f>
        <v>-</v>
      </c>
      <c r="L18" s="193" t="str">
        <f>IFERROR(CORREL(Dominios!$M:$M,Dominios!I:I),"-")</f>
        <v>-</v>
      </c>
      <c r="M18" s="193" t="str">
        <f>IFERROR(CORREL(Dominios!$M:$M,Dominios!J:J),"-")</f>
        <v>-</v>
      </c>
      <c r="N18" s="193" t="str">
        <f>IFERROR(CORREL(Dominios!$M:$M,Dominios!K:K),"-")</f>
        <v>-</v>
      </c>
      <c r="O18" s="193" t="str">
        <f>IFERROR(CORREL(Dominios!$M:$M,Dominios!L:L),"-")</f>
        <v>-</v>
      </c>
      <c r="P18" s="193" t="str">
        <f>IFERROR(CORREL(Dominios!$M:$M,Dominios!M:M),"-")</f>
        <v>-</v>
      </c>
      <c r="Q18" s="193" t="str">
        <f>IFERROR(CORREL(Dominios!$M:$M,Dominios!N:N),"-")</f>
        <v>-</v>
      </c>
      <c r="R18" s="193" t="str">
        <f>IFERROR(CORREL(Dominios!$M:$M,Dominios!O:O),"-")</f>
        <v>-</v>
      </c>
      <c r="S18" s="193" t="str">
        <f>IFERROR(CORREL(Dominios!$M:$M,Dominios!P:P),"-")</f>
        <v>-</v>
      </c>
      <c r="T18" s="193" t="str">
        <f>IFERROR(CORREL(Dominios!$M:$M,Dominios!Q:Q),"-")</f>
        <v>-</v>
      </c>
      <c r="U18" s="193" t="str">
        <f>IFERROR(CORREL(Dominios!$M:$M,Dominios!R:R),"-")</f>
        <v>-</v>
      </c>
      <c r="V18" s="193" t="str">
        <f>IFERROR(CORREL(Dominios!$M:$M,Dominios!S:S),"-")</f>
        <v>-</v>
      </c>
      <c r="W18" s="193" t="str">
        <f>IFERROR(CORREL(Dominios!$M:$M,Dominios!T:T),"-")</f>
        <v>-</v>
      </c>
      <c r="X18" s="193" t="str">
        <f>IFERROR(CORREL(Dominios!$M:$M,Dominios!U:U),"-")</f>
        <v>-</v>
      </c>
      <c r="Y18" s="193" t="str">
        <f>IFERROR(CORREL(Dominios!$M:$M,Dominios!V:V),"-")</f>
        <v>-</v>
      </c>
      <c r="Z18" s="193" t="str">
        <f>IFERROR(CORREL(Dominios!$M:$M,Dominios!W:W),"-")</f>
        <v>-</v>
      </c>
      <c r="AA18" s="193" t="str">
        <f>IFERROR(CORREL(Dominios!$M:$M,Dominios!X:X),"-")</f>
        <v>-</v>
      </c>
      <c r="AB18" s="193" t="str">
        <f>IFERROR(CORREL(Dominios!$M:$M,Dominios!Y:Y),"-")</f>
        <v>-</v>
      </c>
      <c r="AC18" s="193" t="str">
        <f>IFERROR(CORREL(Dominios!$M:$M,Dominios!Z:Z),"-")</f>
        <v>-</v>
      </c>
      <c r="AD18" s="193" t="str">
        <f>IFERROR(CORREL(Dominios!$M:$M,Dominios!AA:AA),"-")</f>
        <v>-</v>
      </c>
      <c r="AE18" s="193" t="str">
        <f>IFERROR(CORREL(Dominios!$M:$M,Dominios!AB:AB),"-")</f>
        <v>-</v>
      </c>
      <c r="AF18" s="193" t="str">
        <f>IFERROR(CORREL(Dominios!$M:$M,Dominios!AC:AC),"-")</f>
        <v>-</v>
      </c>
      <c r="AG18" s="193" t="str">
        <f>IFERROR(CORREL(Dominios!$M:$M,Dominios!AD:AD),"-")</f>
        <v>-</v>
      </c>
      <c r="AH18" s="193" t="str">
        <f>IFERROR(CORREL(Dominios!$M:$M,Dominios!AE:AE),"-")</f>
        <v>-</v>
      </c>
      <c r="AI18" s="193" t="str">
        <f>IFERROR(CORREL(Dominios!$M:$M,Dominios!AF:AF),"-")</f>
        <v>-</v>
      </c>
      <c r="AJ18" s="193" t="str">
        <f>IFERROR(CORREL(Dominios!$M:$M,Dominios!AG:AG),"-")</f>
        <v>-</v>
      </c>
      <c r="AK18" s="193" t="str">
        <f>IFERROR(CORREL(Dominios!$M:$M,Dominios!AH:AH),"-")</f>
        <v>-</v>
      </c>
      <c r="AL18" s="193" t="str">
        <f>IFERROR(CORREL(Dominios!$M:$M,Dominios!AI:AI),"-")</f>
        <v>-</v>
      </c>
      <c r="AM18" s="193" t="str">
        <f>IFERROR(CORREL(Dominios!$M:$M,Dominios!AJ:AJ),"-")</f>
        <v>-</v>
      </c>
      <c r="AN18" s="193" t="str">
        <f>IFERROR(CORREL(Dominios!$M:$M,Dominios!AK:AK),"-")</f>
        <v>-</v>
      </c>
      <c r="AO18" s="193" t="str">
        <f>IFERROR(CORREL(Dominios!$M:$M,Dominios!AL:AL),"-")</f>
        <v>-</v>
      </c>
      <c r="AP18" s="193" t="str">
        <f>IFERROR(CORREL(Dominios!$M:$M,Dominios!AM:AM),"-")</f>
        <v>-</v>
      </c>
      <c r="AQ18" s="193" t="str">
        <f>IFERROR(CORREL(Dominios!$M:$M,Dominios!AN:AN),"-")</f>
        <v>-</v>
      </c>
      <c r="AR18" s="193" t="str">
        <f>IFERROR(CORREL(Dominios!$M:$M,Dominios!AO:AO),"-")</f>
        <v>-</v>
      </c>
    </row>
    <row r="19" spans="1:44">
      <c r="A19" s="8" t="s">
        <v>1750</v>
      </c>
      <c r="B19" s="190"/>
      <c r="C19" s="24" t="s">
        <v>1705</v>
      </c>
      <c r="D19" s="29" t="str">
        <f>IFERROR(CORREL(Dominios!$N:$N,Dominios!A:A),"-")</f>
        <v>-</v>
      </c>
      <c r="E19" s="29" t="str">
        <f>IFERROR(CORREL(Dominios!$N:$N,Dominios!B:B),"-")</f>
        <v>-</v>
      </c>
      <c r="F19" s="29" t="str">
        <f>IFERROR(CORREL(Dominios!$N:$N,Dominios!C:C),"-")</f>
        <v>-</v>
      </c>
      <c r="G19" s="29" t="str">
        <f>IFERROR(CORREL(Dominios!$N:$N,Dominios!D:D),"-")</f>
        <v>-</v>
      </c>
      <c r="H19" s="29" t="str">
        <f>IFERROR(CORREL(Dominios!$N:$N,Dominios!E:E),"-")</f>
        <v>-</v>
      </c>
      <c r="I19" s="193" t="str">
        <f>IFERROR(CORREL(Dominios!$N:$N,Dominios!F:F),"-")</f>
        <v>-</v>
      </c>
      <c r="J19" s="193">
        <f>IFERROR(CORREL(Dominios!$N:$N,Dominios!G:G),"-")</f>
        <v>0.58554004376912006</v>
      </c>
      <c r="K19" s="193" t="str">
        <f>IFERROR(CORREL(Dominios!$N:$N,Dominios!H:H),"-")</f>
        <v>-</v>
      </c>
      <c r="L19" s="193" t="str">
        <f>IFERROR(CORREL(Dominios!$N:$N,Dominios!I:I),"-")</f>
        <v>-</v>
      </c>
      <c r="M19" s="193" t="str">
        <f>IFERROR(CORREL(Dominios!$N:$N,Dominios!J:J),"-")</f>
        <v>-</v>
      </c>
      <c r="N19" s="193" t="str">
        <f>IFERROR(CORREL(Dominios!$N:$N,Dominios!K:K),"-")</f>
        <v>-</v>
      </c>
      <c r="O19" s="193" t="str">
        <f>IFERROR(CORREL(Dominios!$N:$N,Dominios!L:L),"-")</f>
        <v>-</v>
      </c>
      <c r="P19" s="193" t="str">
        <f>IFERROR(CORREL(Dominios!$N:$N,Dominios!M:M),"-")</f>
        <v>-</v>
      </c>
      <c r="Q19" s="193">
        <f>IFERROR(CORREL(Dominios!$N:$N,Dominios!N:N),"-")</f>
        <v>0.99999999999999989</v>
      </c>
      <c r="R19" s="193">
        <f>IFERROR(CORREL(Dominios!$N:$N,Dominios!O:O),"-")</f>
        <v>0.99999999999999989</v>
      </c>
      <c r="S19" s="193" t="str">
        <f>IFERROR(CORREL(Dominios!$N:$N,Dominios!P:P),"-")</f>
        <v>-</v>
      </c>
      <c r="T19" s="193" t="str">
        <f>IFERROR(CORREL(Dominios!$N:$N,Dominios!Q:Q),"-")</f>
        <v>-</v>
      </c>
      <c r="U19" s="193" t="str">
        <f>IFERROR(CORREL(Dominios!$N:$N,Dominios!R:R),"-")</f>
        <v>-</v>
      </c>
      <c r="V19" s="193" t="str">
        <f>IFERROR(CORREL(Dominios!$N:$N,Dominios!S:S),"-")</f>
        <v>-</v>
      </c>
      <c r="W19" s="193" t="str">
        <f>IFERROR(CORREL(Dominios!$N:$N,Dominios!T:T),"-")</f>
        <v>-</v>
      </c>
      <c r="X19" s="193" t="str">
        <f>IFERROR(CORREL(Dominios!$N:$N,Dominios!U:U),"-")</f>
        <v>-</v>
      </c>
      <c r="Y19" s="193" t="str">
        <f>IFERROR(CORREL(Dominios!$N:$N,Dominios!V:V),"-")</f>
        <v>-</v>
      </c>
      <c r="Z19" s="193" t="str">
        <f>IFERROR(CORREL(Dominios!$N:$N,Dominios!W:W),"-")</f>
        <v>-</v>
      </c>
      <c r="AA19" s="193">
        <f>IFERROR(CORREL(Dominios!$N:$N,Dominios!X:X),"-")</f>
        <v>0.38188130791298669</v>
      </c>
      <c r="AB19" s="193">
        <f>IFERROR(CORREL(Dominios!$N:$N,Dominios!Y:Y),"-")</f>
        <v>0.7749088112924758</v>
      </c>
      <c r="AC19" s="193">
        <f>IFERROR(CORREL(Dominios!$N:$N,Dominios!Z:Z),"-")</f>
        <v>0.79597943915729918</v>
      </c>
      <c r="AD19" s="193">
        <f>IFERROR(CORREL(Dominios!$N:$N,Dominios!AA:AA),"-")</f>
        <v>1</v>
      </c>
      <c r="AE19" s="193">
        <f>IFERROR(CORREL(Dominios!$N:$N,Dominios!AB:AB),"-")</f>
        <v>0.78062789993811255</v>
      </c>
      <c r="AF19" s="193">
        <f>IFERROR(CORREL(Dominios!$N:$N,Dominios!AC:AC),"-")</f>
        <v>0.8689740420271943</v>
      </c>
      <c r="AG19" s="193">
        <f>IFERROR(CORREL(Dominios!$N:$N,Dominios!AD:AD),"-")</f>
        <v>0.86774565082664556</v>
      </c>
      <c r="AH19" s="193">
        <f>IFERROR(CORREL(Dominios!$N:$N,Dominios!AE:AE),"-")</f>
        <v>0.92492774284252544</v>
      </c>
      <c r="AI19" s="193">
        <f>IFERROR(CORREL(Dominios!$N:$N,Dominios!AF:AF),"-")</f>
        <v>0</v>
      </c>
      <c r="AJ19" s="193" t="str">
        <f>IFERROR(CORREL(Dominios!$N:$N,Dominios!AG:AG),"-")</f>
        <v>-</v>
      </c>
      <c r="AK19" s="193" t="str">
        <f>IFERROR(CORREL(Dominios!$N:$N,Dominios!AH:AH),"-")</f>
        <v>-</v>
      </c>
      <c r="AL19" s="193" t="str">
        <f>IFERROR(CORREL(Dominios!$N:$N,Dominios!AI:AI),"-")</f>
        <v>-</v>
      </c>
      <c r="AM19" s="193" t="str">
        <f>IFERROR(CORREL(Dominios!$N:$N,Dominios!AJ:AJ),"-")</f>
        <v>-</v>
      </c>
      <c r="AN19" s="193" t="str">
        <f>IFERROR(CORREL(Dominios!$N:$N,Dominios!AK:AK),"-")</f>
        <v>-</v>
      </c>
      <c r="AO19" s="193">
        <f>IFERROR(CORREL(Dominios!$N:$N,Dominios!AL:AL),"-")</f>
        <v>0.21957329389067684</v>
      </c>
      <c r="AP19" s="193" t="str">
        <f>IFERROR(CORREL(Dominios!$N:$N,Dominios!AM:AM),"-")</f>
        <v>-</v>
      </c>
      <c r="AQ19" s="193" t="str">
        <f>IFERROR(CORREL(Dominios!$N:$N,Dominios!AN:AN),"-")</f>
        <v>-</v>
      </c>
      <c r="AR19" s="193">
        <f>IFERROR(CORREL(Dominios!$N:$N,Dominios!AO:AO),"-")</f>
        <v>0.85277744769549646</v>
      </c>
    </row>
    <row r="20" spans="1:44">
      <c r="A20" s="8" t="s">
        <v>1751</v>
      </c>
      <c r="B20" s="190"/>
      <c r="C20" s="24" t="s">
        <v>1706</v>
      </c>
      <c r="D20" s="29" t="str">
        <f>IFERROR(CORREL(Dominios!$O:$O,Dominios!A:A),"-")</f>
        <v>-</v>
      </c>
      <c r="E20" s="29" t="str">
        <f>IFERROR(CORREL(Dominios!$O:$O,Dominios!B:B),"-")</f>
        <v>-</v>
      </c>
      <c r="F20" s="29" t="str">
        <f>IFERROR(CORREL(Dominios!$O:$O,Dominios!C:C),"-")</f>
        <v>-</v>
      </c>
      <c r="G20" s="29" t="str">
        <f>IFERROR(CORREL(Dominios!$O:$O,Dominios!D:D),"-")</f>
        <v>-</v>
      </c>
      <c r="H20" s="29" t="str">
        <f>IFERROR(CORREL(Dominios!$O:$O,Dominios!E:E),"-")</f>
        <v>-</v>
      </c>
      <c r="I20" s="193" t="str">
        <f>IFERROR(CORREL(Dominios!$O:$O,Dominios!F:F),"-")</f>
        <v>-</v>
      </c>
      <c r="J20" s="193" t="str">
        <f>IFERROR(CORREL(Dominios!$O:$O,Dominios!G:G),"-")</f>
        <v>-</v>
      </c>
      <c r="K20" s="193" t="str">
        <f>IFERROR(CORREL(Dominios!$O:$O,Dominios!H:H),"-")</f>
        <v>-</v>
      </c>
      <c r="L20" s="193" t="str">
        <f>IFERROR(CORREL(Dominios!$O:$O,Dominios!I:I),"-")</f>
        <v>-</v>
      </c>
      <c r="M20" s="193" t="str">
        <f>IFERROR(CORREL(Dominios!$O:$O,Dominios!J:J),"-")</f>
        <v>-</v>
      </c>
      <c r="N20" s="193" t="str">
        <f>IFERROR(CORREL(Dominios!$O:$O,Dominios!K:K),"-")</f>
        <v>-</v>
      </c>
      <c r="O20" s="193" t="str">
        <f>IFERROR(CORREL(Dominios!$O:$O,Dominios!L:L),"-")</f>
        <v>-</v>
      </c>
      <c r="P20" s="193" t="str">
        <f>IFERROR(CORREL(Dominios!$O:$O,Dominios!M:M),"-")</f>
        <v>-</v>
      </c>
      <c r="Q20" s="193">
        <f>IFERROR(CORREL(Dominios!$O:$O,Dominios!N:N),"-")</f>
        <v>0.99999999999999989</v>
      </c>
      <c r="R20" s="193">
        <f>IFERROR(CORREL(Dominios!$O:$O,Dominios!O:O),"-")</f>
        <v>1.0000000000000002</v>
      </c>
      <c r="S20" s="193" t="str">
        <f>IFERROR(CORREL(Dominios!$O:$O,Dominios!P:P),"-")</f>
        <v>-</v>
      </c>
      <c r="T20" s="193" t="str">
        <f>IFERROR(CORREL(Dominios!$O:$O,Dominios!Q:Q),"-")</f>
        <v>-</v>
      </c>
      <c r="U20" s="193" t="str">
        <f>IFERROR(CORREL(Dominios!$O:$O,Dominios!R:R),"-")</f>
        <v>-</v>
      </c>
      <c r="V20" s="193" t="str">
        <f>IFERROR(CORREL(Dominios!$O:$O,Dominios!S:S),"-")</f>
        <v>-</v>
      </c>
      <c r="W20" s="193" t="str">
        <f>IFERROR(CORREL(Dominios!$O:$O,Dominios!T:T),"-")</f>
        <v>-</v>
      </c>
      <c r="X20" s="193" t="str">
        <f>IFERROR(CORREL(Dominios!$O:$O,Dominios!U:U),"-")</f>
        <v>-</v>
      </c>
      <c r="Y20" s="193" t="str">
        <f>IFERROR(CORREL(Dominios!$O:$O,Dominios!V:V),"-")</f>
        <v>-</v>
      </c>
      <c r="Z20" s="193" t="str">
        <f>IFERROR(CORREL(Dominios!$O:$O,Dominios!W:W),"-")</f>
        <v>-</v>
      </c>
      <c r="AA20" s="193" t="str">
        <f>IFERROR(CORREL(Dominios!$O:$O,Dominios!X:X),"-")</f>
        <v>-</v>
      </c>
      <c r="AB20" s="193">
        <f>IFERROR(CORREL(Dominios!$O:$O,Dominios!Y:Y),"-")</f>
        <v>-0.21821789023599239</v>
      </c>
      <c r="AC20" s="193">
        <f>IFERROR(CORREL(Dominios!$O:$O,Dominios!Z:Z),"-")</f>
        <v>0.84016805041680609</v>
      </c>
      <c r="AD20" s="193" t="str">
        <f>IFERROR(CORREL(Dominios!$O:$O,Dominios!AA:AA),"-")</f>
        <v>-</v>
      </c>
      <c r="AE20" s="193">
        <f>IFERROR(CORREL(Dominios!$O:$O,Dominios!AB:AB),"-")</f>
        <v>0.86772183127462488</v>
      </c>
      <c r="AF20" s="193">
        <f>IFERROR(CORREL(Dominios!$O:$O,Dominios!AC:AC),"-")</f>
        <v>0.92717264994553084</v>
      </c>
      <c r="AG20" s="193">
        <f>IFERROR(CORREL(Dominios!$O:$O,Dominios!AD:AD),"-")</f>
        <v>0.92717264994553084</v>
      </c>
      <c r="AH20" s="193" t="str">
        <f>IFERROR(CORREL(Dominios!$O:$O,Dominios!AE:AE),"-")</f>
        <v>-</v>
      </c>
      <c r="AI20" s="193">
        <f>IFERROR(CORREL(Dominios!$O:$O,Dominios!AF:AF),"-")</f>
        <v>0.8703882797784892</v>
      </c>
      <c r="AJ20" s="193" t="str">
        <f>IFERROR(CORREL(Dominios!$O:$O,Dominios!AG:AG),"-")</f>
        <v>-</v>
      </c>
      <c r="AK20" s="193" t="str">
        <f>IFERROR(CORREL(Dominios!$O:$O,Dominios!AH:AH),"-")</f>
        <v>-</v>
      </c>
      <c r="AL20" s="193" t="str">
        <f>IFERROR(CORREL(Dominios!$O:$O,Dominios!AI:AI),"-")</f>
        <v>-</v>
      </c>
      <c r="AM20" s="193">
        <f>IFERROR(CORREL(Dominios!$O:$O,Dominios!AJ:AJ),"-")</f>
        <v>-1</v>
      </c>
      <c r="AN20" s="193" t="str">
        <f>IFERROR(CORREL(Dominios!$O:$O,Dominios!AK:AK),"-")</f>
        <v>-</v>
      </c>
      <c r="AO20" s="193" t="str">
        <f>IFERROR(CORREL(Dominios!$O:$O,Dominios!AL:AL),"-")</f>
        <v>-</v>
      </c>
      <c r="AP20" s="193" t="str">
        <f>IFERROR(CORREL(Dominios!$O:$O,Dominios!AM:AM),"-")</f>
        <v>-</v>
      </c>
      <c r="AQ20" s="193" t="str">
        <f>IFERROR(CORREL(Dominios!$O:$O,Dominios!AN:AN),"-")</f>
        <v>-</v>
      </c>
      <c r="AR20" s="193">
        <f>IFERROR(CORREL(Dominios!$O:$O,Dominios!AO:AO),"-")</f>
        <v>0.90453403373329078</v>
      </c>
    </row>
    <row r="21" spans="1:44">
      <c r="A21" s="8" t="s">
        <v>1752</v>
      </c>
      <c r="B21" s="190"/>
      <c r="C21" s="24" t="s">
        <v>1708</v>
      </c>
      <c r="D21" s="29" t="str">
        <f>IFERROR(CORREL(Dominios!$P:$P,Dominios!A:A),"-")</f>
        <v>-</v>
      </c>
      <c r="E21" s="29" t="str">
        <f>IFERROR(CORREL(Dominios!$P:$P,Dominios!B:B),"-")</f>
        <v>-</v>
      </c>
      <c r="F21" s="29" t="str">
        <f>IFERROR(CORREL(Dominios!$P:$P,Dominios!C:C),"-")</f>
        <v>-</v>
      </c>
      <c r="G21" s="29" t="str">
        <f>IFERROR(CORREL(Dominios!$P:$P,Dominios!D:D),"-")</f>
        <v>-</v>
      </c>
      <c r="H21" s="29" t="str">
        <f>IFERROR(CORREL(Dominios!$P:$P,Dominios!E:E),"-")</f>
        <v>-</v>
      </c>
      <c r="I21" s="193" t="str">
        <f>IFERROR(CORREL(Dominios!$P:$P,Dominios!F:F),"-")</f>
        <v>-</v>
      </c>
      <c r="J21" s="193" t="str">
        <f>IFERROR(CORREL(Dominios!$P:$P,Dominios!G:G),"-")</f>
        <v>-</v>
      </c>
      <c r="K21" s="193" t="str">
        <f>IFERROR(CORREL(Dominios!$P:$P,Dominios!H:H),"-")</f>
        <v>-</v>
      </c>
      <c r="L21" s="193" t="str">
        <f>IFERROR(CORREL(Dominios!$P:$P,Dominios!I:I),"-")</f>
        <v>-</v>
      </c>
      <c r="M21" s="193" t="str">
        <f>IFERROR(CORREL(Dominios!$P:$P,Dominios!J:J),"-")</f>
        <v>-</v>
      </c>
      <c r="N21" s="193" t="str">
        <f>IFERROR(CORREL(Dominios!$P:$P,Dominios!K:K),"-")</f>
        <v>-</v>
      </c>
      <c r="O21" s="193" t="str">
        <f>IFERROR(CORREL(Dominios!$P:$P,Dominios!L:L),"-")</f>
        <v>-</v>
      </c>
      <c r="P21" s="193" t="str">
        <f>IFERROR(CORREL(Dominios!$P:$P,Dominios!M:M),"-")</f>
        <v>-</v>
      </c>
      <c r="Q21" s="193" t="str">
        <f>IFERROR(CORREL(Dominios!$P:$P,Dominios!N:N),"-")</f>
        <v>-</v>
      </c>
      <c r="R21" s="193" t="str">
        <f>IFERROR(CORREL(Dominios!$P:$P,Dominios!O:O),"-")</f>
        <v>-</v>
      </c>
      <c r="S21" s="193" t="str">
        <f>IFERROR(CORREL(Dominios!$P:$P,Dominios!P:P),"-")</f>
        <v>-</v>
      </c>
      <c r="T21" s="193" t="str">
        <f>IFERROR(CORREL(Dominios!$P:$P,Dominios!Q:Q),"-")</f>
        <v>-</v>
      </c>
      <c r="U21" s="193" t="str">
        <f>IFERROR(CORREL(Dominios!$P:$P,Dominios!R:R),"-")</f>
        <v>-</v>
      </c>
      <c r="V21" s="193" t="str">
        <f>IFERROR(CORREL(Dominios!$P:$P,Dominios!S:S),"-")</f>
        <v>-</v>
      </c>
      <c r="W21" s="193" t="str">
        <f>IFERROR(CORREL(Dominios!$P:$P,Dominios!T:T),"-")</f>
        <v>-</v>
      </c>
      <c r="X21" s="193" t="str">
        <f>IFERROR(CORREL(Dominios!$P:$P,Dominios!U:U),"-")</f>
        <v>-</v>
      </c>
      <c r="Y21" s="193" t="str">
        <f>IFERROR(CORREL(Dominios!$P:$P,Dominios!V:V),"-")</f>
        <v>-</v>
      </c>
      <c r="Z21" s="193" t="str">
        <f>IFERROR(CORREL(Dominios!$P:$P,Dominios!W:W),"-")</f>
        <v>-</v>
      </c>
      <c r="AA21" s="193" t="str">
        <f>IFERROR(CORREL(Dominios!$P:$P,Dominios!X:X),"-")</f>
        <v>-</v>
      </c>
      <c r="AB21" s="193" t="str">
        <f>IFERROR(CORREL(Dominios!$P:$P,Dominios!Y:Y),"-")</f>
        <v>-</v>
      </c>
      <c r="AC21" s="193" t="str">
        <f>IFERROR(CORREL(Dominios!$P:$P,Dominios!Z:Z),"-")</f>
        <v>-</v>
      </c>
      <c r="AD21" s="193" t="str">
        <f>IFERROR(CORREL(Dominios!$P:$P,Dominios!AA:AA),"-")</f>
        <v>-</v>
      </c>
      <c r="AE21" s="193" t="str">
        <f>IFERROR(CORREL(Dominios!$P:$P,Dominios!AB:AB),"-")</f>
        <v>-</v>
      </c>
      <c r="AF21" s="193" t="str">
        <f>IFERROR(CORREL(Dominios!$P:$P,Dominios!AC:AC),"-")</f>
        <v>-</v>
      </c>
      <c r="AG21" s="193" t="str">
        <f>IFERROR(CORREL(Dominios!$P:$P,Dominios!AD:AD),"-")</f>
        <v>-</v>
      </c>
      <c r="AH21" s="193" t="str">
        <f>IFERROR(CORREL(Dominios!$P:$P,Dominios!AE:AE),"-")</f>
        <v>-</v>
      </c>
      <c r="AI21" s="193" t="str">
        <f>IFERROR(CORREL(Dominios!$P:$P,Dominios!AF:AF),"-")</f>
        <v>-</v>
      </c>
      <c r="AJ21" s="193" t="str">
        <f>IFERROR(CORREL(Dominios!$P:$P,Dominios!AG:AG),"-")</f>
        <v>-</v>
      </c>
      <c r="AK21" s="193" t="str">
        <f>IFERROR(CORREL(Dominios!$P:$P,Dominios!AH:AH),"-")</f>
        <v>-</v>
      </c>
      <c r="AL21" s="193" t="str">
        <f>IFERROR(CORREL(Dominios!$P:$P,Dominios!AI:AI),"-")</f>
        <v>-</v>
      </c>
      <c r="AM21" s="193" t="str">
        <f>IFERROR(CORREL(Dominios!$P:$P,Dominios!AJ:AJ),"-")</f>
        <v>-</v>
      </c>
      <c r="AN21" s="193" t="str">
        <f>IFERROR(CORREL(Dominios!$P:$P,Dominios!AK:AK),"-")</f>
        <v>-</v>
      </c>
      <c r="AO21" s="193" t="str">
        <f>IFERROR(CORREL(Dominios!$P:$P,Dominios!AL:AL),"-")</f>
        <v>-</v>
      </c>
      <c r="AP21" s="193" t="str">
        <f>IFERROR(CORREL(Dominios!$P:$P,Dominios!AM:AM),"-")</f>
        <v>-</v>
      </c>
      <c r="AQ21" s="193" t="str">
        <f>IFERROR(CORREL(Dominios!$P:$P,Dominios!AN:AN),"-")</f>
        <v>-</v>
      </c>
      <c r="AR21" s="193" t="str">
        <f>IFERROR(CORREL(Dominios!$P:$P,Dominios!AO:AO),"-")</f>
        <v>-</v>
      </c>
    </row>
    <row r="22" spans="1:44">
      <c r="A22" s="8" t="s">
        <v>1753</v>
      </c>
      <c r="B22" s="190"/>
      <c r="C22" s="24" t="s">
        <v>1709</v>
      </c>
      <c r="D22" s="29" t="str">
        <f>IFERROR(CORREL(Dominios!$Q:$Q,Dominios!A:A),"-")</f>
        <v>-</v>
      </c>
      <c r="E22" s="29" t="str">
        <f>IFERROR(CORREL(Dominios!$Q:$Q,Dominios!B:B),"-")</f>
        <v>-</v>
      </c>
      <c r="F22" s="29" t="str">
        <f>IFERROR(CORREL(Dominios!$Q:$Q,Dominios!C:C),"-")</f>
        <v>-</v>
      </c>
      <c r="G22" s="29" t="str">
        <f>IFERROR(CORREL(Dominios!$Q:$Q,Dominios!D:D),"-")</f>
        <v>-</v>
      </c>
      <c r="H22" s="29" t="str">
        <f>IFERROR(CORREL(Dominios!$Q:$Q,Dominios!E:E),"-")</f>
        <v>-</v>
      </c>
      <c r="I22" s="193" t="str">
        <f>IFERROR(CORREL(Dominios!$Q:$Q,Dominios!F:F),"-")</f>
        <v>-</v>
      </c>
      <c r="J22" s="193" t="str">
        <f>IFERROR(CORREL(Dominios!$Q:$Q,Dominios!G:G),"-")</f>
        <v>-</v>
      </c>
      <c r="K22" s="193" t="str">
        <f>IFERROR(CORREL(Dominios!$Q:$Q,Dominios!H:H),"-")</f>
        <v>-</v>
      </c>
      <c r="L22" s="193" t="str">
        <f>IFERROR(CORREL(Dominios!$Q:$Q,Dominios!I:I),"-")</f>
        <v>-</v>
      </c>
      <c r="M22" s="193" t="str">
        <f>IFERROR(CORREL(Dominios!$Q:$Q,Dominios!J:J),"-")</f>
        <v>-</v>
      </c>
      <c r="N22" s="193" t="str">
        <f>IFERROR(CORREL(Dominios!$Q:$Q,Dominios!K:K),"-")</f>
        <v>-</v>
      </c>
      <c r="O22" s="193" t="str">
        <f>IFERROR(CORREL(Dominios!$Q:$Q,Dominios!L:L),"-")</f>
        <v>-</v>
      </c>
      <c r="P22" s="193" t="str">
        <f>IFERROR(CORREL(Dominios!$Q:$Q,Dominios!M:M),"-")</f>
        <v>-</v>
      </c>
      <c r="Q22" s="193" t="str">
        <f>IFERROR(CORREL(Dominios!$Q:$Q,Dominios!N:N),"-")</f>
        <v>-</v>
      </c>
      <c r="R22" s="193" t="str">
        <f>IFERROR(CORREL(Dominios!$Q:$Q,Dominios!O:O),"-")</f>
        <v>-</v>
      </c>
      <c r="S22" s="193" t="str">
        <f>IFERROR(CORREL(Dominios!$Q:$Q,Dominios!P:P),"-")</f>
        <v>-</v>
      </c>
      <c r="T22" s="193">
        <f>IFERROR(CORREL(Dominios!$Q:$Q,Dominios!Q:Q),"-")</f>
        <v>1</v>
      </c>
      <c r="U22" s="193" t="str">
        <f>IFERROR(CORREL(Dominios!$Q:$Q,Dominios!R:R),"-")</f>
        <v>-</v>
      </c>
      <c r="V22" s="193" t="str">
        <f>IFERROR(CORREL(Dominios!$Q:$Q,Dominios!S:S),"-")</f>
        <v>-</v>
      </c>
      <c r="W22" s="193" t="str">
        <f>IFERROR(CORREL(Dominios!$Q:$Q,Dominios!T:T),"-")</f>
        <v>-</v>
      </c>
      <c r="X22" s="193" t="str">
        <f>IFERROR(CORREL(Dominios!$Q:$Q,Dominios!U:U),"-")</f>
        <v>-</v>
      </c>
      <c r="Y22" s="193" t="str">
        <f>IFERROR(CORREL(Dominios!$Q:$Q,Dominios!V:V),"-")</f>
        <v>-</v>
      </c>
      <c r="Z22" s="193" t="str">
        <f>IFERROR(CORREL(Dominios!$Q:$Q,Dominios!W:W),"-")</f>
        <v>-</v>
      </c>
      <c r="AA22" s="193" t="str">
        <f>IFERROR(CORREL(Dominios!$Q:$Q,Dominios!X:X),"-")</f>
        <v>-</v>
      </c>
      <c r="AB22" s="193" t="str">
        <f>IFERROR(CORREL(Dominios!$Q:$Q,Dominios!Y:Y),"-")</f>
        <v>-</v>
      </c>
      <c r="AC22" s="193" t="str">
        <f>IFERROR(CORREL(Dominios!$Q:$Q,Dominios!Z:Z),"-")</f>
        <v>-</v>
      </c>
      <c r="AD22" s="193" t="str">
        <f>IFERROR(CORREL(Dominios!$Q:$Q,Dominios!AA:AA),"-")</f>
        <v>-</v>
      </c>
      <c r="AE22" s="193" t="str">
        <f>IFERROR(CORREL(Dominios!$Q:$Q,Dominios!AB:AB),"-")</f>
        <v>-</v>
      </c>
      <c r="AF22" s="193" t="str">
        <f>IFERROR(CORREL(Dominios!$Q:$Q,Dominios!AC:AC),"-")</f>
        <v>-</v>
      </c>
      <c r="AG22" s="193" t="str">
        <f>IFERROR(CORREL(Dominios!$Q:$Q,Dominios!AD:AD),"-")</f>
        <v>-</v>
      </c>
      <c r="AH22" s="193" t="str">
        <f>IFERROR(CORREL(Dominios!$Q:$Q,Dominios!AE:AE),"-")</f>
        <v>-</v>
      </c>
      <c r="AI22" s="193" t="str">
        <f>IFERROR(CORREL(Dominios!$Q:$Q,Dominios!AF:AF),"-")</f>
        <v>-</v>
      </c>
      <c r="AJ22" s="193" t="str">
        <f>IFERROR(CORREL(Dominios!$Q:$Q,Dominios!AG:AG),"-")</f>
        <v>-</v>
      </c>
      <c r="AK22" s="193" t="str">
        <f>IFERROR(CORREL(Dominios!$Q:$Q,Dominios!AH:AH),"-")</f>
        <v>-</v>
      </c>
      <c r="AL22" s="193" t="str">
        <f>IFERROR(CORREL(Dominios!$Q:$Q,Dominios!AI:AI),"-")</f>
        <v>-</v>
      </c>
      <c r="AM22" s="193" t="str">
        <f>IFERROR(CORREL(Dominios!$Q:$Q,Dominios!AJ:AJ),"-")</f>
        <v>-</v>
      </c>
      <c r="AN22" s="193" t="str">
        <f>IFERROR(CORREL(Dominios!$Q:$Q,Dominios!AK:AK),"-")</f>
        <v>-</v>
      </c>
      <c r="AO22" s="193" t="str">
        <f>IFERROR(CORREL(Dominios!$Q:$Q,Dominios!AL:AL),"-")</f>
        <v>-</v>
      </c>
      <c r="AP22" s="193" t="str">
        <f>IFERROR(CORREL(Dominios!$Q:$Q,Dominios!AM:AM),"-")</f>
        <v>-</v>
      </c>
      <c r="AQ22" s="193" t="str">
        <f>IFERROR(CORREL(Dominios!$Q:$Q,Dominios!AN:AN),"-")</f>
        <v>-</v>
      </c>
      <c r="AR22" s="193" t="str">
        <f>IFERROR(CORREL(Dominios!$Q:$Q,Dominios!AO:AO),"-")</f>
        <v>-</v>
      </c>
    </row>
    <row r="23" spans="1:44">
      <c r="A23" s="8" t="s">
        <v>1754</v>
      </c>
      <c r="B23" s="190"/>
      <c r="C23" s="24" t="s">
        <v>1710</v>
      </c>
      <c r="D23" s="29" t="str">
        <f>IFERROR(CORREL(Dominios!$R:$R,Dominios!A:A),"-")</f>
        <v>-</v>
      </c>
      <c r="E23" s="29" t="str">
        <f>IFERROR(CORREL(Dominios!$R:$R,Dominios!B:B),"-")</f>
        <v>-</v>
      </c>
      <c r="F23" s="29" t="str">
        <f>IFERROR(CORREL(Dominios!$R:$R,Dominios!C:C),"-")</f>
        <v>-</v>
      </c>
      <c r="G23" s="29" t="str">
        <f>IFERROR(CORREL(Dominios!$R:$R,Dominios!D:D),"-")</f>
        <v>-</v>
      </c>
      <c r="H23" s="29" t="str">
        <f>IFERROR(CORREL(Dominios!$R:$R,Dominios!E:E),"-")</f>
        <v>-</v>
      </c>
      <c r="I23" s="193" t="str">
        <f>IFERROR(CORREL(Dominios!$R:$R,Dominios!F:F),"-")</f>
        <v>-</v>
      </c>
      <c r="J23" s="193" t="str">
        <f>IFERROR(CORREL(Dominios!$R:$R,Dominios!G:G),"-")</f>
        <v>-</v>
      </c>
      <c r="K23" s="193" t="str">
        <f>IFERROR(CORREL(Dominios!$R:$R,Dominios!H:H),"-")</f>
        <v>-</v>
      </c>
      <c r="L23" s="193" t="str">
        <f>IFERROR(CORREL(Dominios!$R:$R,Dominios!I:I),"-")</f>
        <v>-</v>
      </c>
      <c r="M23" s="193" t="str">
        <f>IFERROR(CORREL(Dominios!$R:$R,Dominios!J:J),"-")</f>
        <v>-</v>
      </c>
      <c r="N23" s="193" t="str">
        <f>IFERROR(CORREL(Dominios!$R:$R,Dominios!K:K),"-")</f>
        <v>-</v>
      </c>
      <c r="O23" s="193" t="str">
        <f>IFERROR(CORREL(Dominios!$R:$R,Dominios!L:L),"-")</f>
        <v>-</v>
      </c>
      <c r="P23" s="193" t="str">
        <f>IFERROR(CORREL(Dominios!$R:$R,Dominios!M:M),"-")</f>
        <v>-</v>
      </c>
      <c r="Q23" s="193" t="str">
        <f>IFERROR(CORREL(Dominios!$R:$R,Dominios!N:N),"-")</f>
        <v>-</v>
      </c>
      <c r="R23" s="193" t="str">
        <f>IFERROR(CORREL(Dominios!$R:$R,Dominios!O:O),"-")</f>
        <v>-</v>
      </c>
      <c r="S23" s="193" t="str">
        <f>IFERROR(CORREL(Dominios!$R:$R,Dominios!P:P),"-")</f>
        <v>-</v>
      </c>
      <c r="T23" s="193" t="str">
        <f>IFERROR(CORREL(Dominios!$R:$R,Dominios!Q:Q),"-")</f>
        <v>-</v>
      </c>
      <c r="U23" s="193" t="str">
        <f>IFERROR(CORREL(Dominios!$R:$R,Dominios!R:R),"-")</f>
        <v>-</v>
      </c>
      <c r="V23" s="193" t="str">
        <f>IFERROR(CORREL(Dominios!$R:$R,Dominios!S:S),"-")</f>
        <v>-</v>
      </c>
      <c r="W23" s="193" t="str">
        <f>IFERROR(CORREL(Dominios!$R:$R,Dominios!T:T),"-")</f>
        <v>-</v>
      </c>
      <c r="X23" s="193" t="str">
        <f>IFERROR(CORREL(Dominios!$R:$R,Dominios!U:U),"-")</f>
        <v>-</v>
      </c>
      <c r="Y23" s="193" t="str">
        <f>IFERROR(CORREL(Dominios!$R:$R,Dominios!V:V),"-")</f>
        <v>-</v>
      </c>
      <c r="Z23" s="193" t="str">
        <f>IFERROR(CORREL(Dominios!$R:$R,Dominios!W:W),"-")</f>
        <v>-</v>
      </c>
      <c r="AA23" s="193" t="str">
        <f>IFERROR(CORREL(Dominios!$R:$R,Dominios!X:X),"-")</f>
        <v>-</v>
      </c>
      <c r="AB23" s="193" t="str">
        <f>IFERROR(CORREL(Dominios!$R:$R,Dominios!Y:Y),"-")</f>
        <v>-</v>
      </c>
      <c r="AC23" s="193" t="str">
        <f>IFERROR(CORREL(Dominios!$R:$R,Dominios!Z:Z),"-")</f>
        <v>-</v>
      </c>
      <c r="AD23" s="193" t="str">
        <f>IFERROR(CORREL(Dominios!$R:$R,Dominios!AA:AA),"-")</f>
        <v>-</v>
      </c>
      <c r="AE23" s="193" t="str">
        <f>IFERROR(CORREL(Dominios!$R:$R,Dominios!AB:AB),"-")</f>
        <v>-</v>
      </c>
      <c r="AF23" s="193" t="str">
        <f>IFERROR(CORREL(Dominios!$R:$R,Dominios!AC:AC),"-")</f>
        <v>-</v>
      </c>
      <c r="AG23" s="193" t="str">
        <f>IFERROR(CORREL(Dominios!$R:$R,Dominios!AD:AD),"-")</f>
        <v>-</v>
      </c>
      <c r="AH23" s="193" t="str">
        <f>IFERROR(CORREL(Dominios!$R:$R,Dominios!AE:AE),"-")</f>
        <v>-</v>
      </c>
      <c r="AI23" s="193" t="str">
        <f>IFERROR(CORREL(Dominios!$R:$R,Dominios!AF:AF),"-")</f>
        <v>-</v>
      </c>
      <c r="AJ23" s="193" t="str">
        <f>IFERROR(CORREL(Dominios!$R:$R,Dominios!AG:AG),"-")</f>
        <v>-</v>
      </c>
      <c r="AK23" s="193" t="str">
        <f>IFERROR(CORREL(Dominios!$R:$R,Dominios!AH:AH),"-")</f>
        <v>-</v>
      </c>
      <c r="AL23" s="193" t="str">
        <f>IFERROR(CORREL(Dominios!$R:$R,Dominios!AI:AI),"-")</f>
        <v>-</v>
      </c>
      <c r="AM23" s="193" t="str">
        <f>IFERROR(CORREL(Dominios!$R:$R,Dominios!AJ:AJ),"-")</f>
        <v>-</v>
      </c>
      <c r="AN23" s="193" t="str">
        <f>IFERROR(CORREL(Dominios!$R:$R,Dominios!AK:AK),"-")</f>
        <v>-</v>
      </c>
      <c r="AO23" s="193" t="str">
        <f>IFERROR(CORREL(Dominios!$R:$R,Dominios!AL:AL),"-")</f>
        <v>-</v>
      </c>
      <c r="AP23" s="193" t="str">
        <f>IFERROR(CORREL(Dominios!$R:$R,Dominios!AM:AM),"-")</f>
        <v>-</v>
      </c>
      <c r="AQ23" s="193" t="str">
        <f>IFERROR(CORREL(Dominios!$R:$R,Dominios!AN:AN),"-")</f>
        <v>-</v>
      </c>
      <c r="AR23" s="193" t="str">
        <f>IFERROR(CORREL(Dominios!$R:$R,Dominios!AO:AO),"-")</f>
        <v>-</v>
      </c>
    </row>
    <row r="24" spans="1:44">
      <c r="A24" s="8" t="s">
        <v>1755</v>
      </c>
      <c r="B24" s="190"/>
      <c r="C24" s="24" t="s">
        <v>1711</v>
      </c>
      <c r="D24" s="29" t="str">
        <f>IFERROR(CORREL(Dominios!$S:$S,Dominios!A:A),"-")</f>
        <v>-</v>
      </c>
      <c r="E24" s="29" t="str">
        <f>IFERROR(CORREL(Dominios!$S:$S,Dominios!B:B),"-")</f>
        <v>-</v>
      </c>
      <c r="F24" s="29" t="str">
        <f>IFERROR(CORREL(Dominios!$S:$S,Dominios!C:C),"-")</f>
        <v>-</v>
      </c>
      <c r="G24" s="29" t="str">
        <f>IFERROR(CORREL(Dominios!$S:$S,Dominios!D:D),"-")</f>
        <v>-</v>
      </c>
      <c r="H24" s="29" t="str">
        <f>IFERROR(CORREL(Dominios!$S:$S,Dominios!E:E),"-")</f>
        <v>-</v>
      </c>
      <c r="I24" s="193" t="str">
        <f>IFERROR(CORREL(Dominios!$S:$S,Dominios!F:F),"-")</f>
        <v>-</v>
      </c>
      <c r="J24" s="193" t="str">
        <f>IFERROR(CORREL(Dominios!$S:$S,Dominios!G:G),"-")</f>
        <v>-</v>
      </c>
      <c r="K24" s="193" t="str">
        <f>IFERROR(CORREL(Dominios!$S:$S,Dominios!H:H),"-")</f>
        <v>-</v>
      </c>
      <c r="L24" s="193" t="str">
        <f>IFERROR(CORREL(Dominios!$S:$S,Dominios!I:I),"-")</f>
        <v>-</v>
      </c>
      <c r="M24" s="193" t="str">
        <f>IFERROR(CORREL(Dominios!$S:$S,Dominios!J:J),"-")</f>
        <v>-</v>
      </c>
      <c r="N24" s="193" t="str">
        <f>IFERROR(CORREL(Dominios!$S:$S,Dominios!K:K),"-")</f>
        <v>-</v>
      </c>
      <c r="O24" s="193" t="str">
        <f>IFERROR(CORREL(Dominios!$S:$S,Dominios!L:L),"-")</f>
        <v>-</v>
      </c>
      <c r="P24" s="193" t="str">
        <f>IFERROR(CORREL(Dominios!$S:$S,Dominios!M:M),"-")</f>
        <v>-</v>
      </c>
      <c r="Q24" s="193" t="str">
        <f>IFERROR(CORREL(Dominios!$S:$S,Dominios!N:N),"-")</f>
        <v>-</v>
      </c>
      <c r="R24" s="193" t="str">
        <f>IFERROR(CORREL(Dominios!$S:$S,Dominios!O:O),"-")</f>
        <v>-</v>
      </c>
      <c r="S24" s="193" t="str">
        <f>IFERROR(CORREL(Dominios!$S:$S,Dominios!P:P),"-")</f>
        <v>-</v>
      </c>
      <c r="T24" s="193" t="str">
        <f>IFERROR(CORREL(Dominios!$S:$S,Dominios!Q:Q),"-")</f>
        <v>-</v>
      </c>
      <c r="U24" s="193" t="str">
        <f>IFERROR(CORREL(Dominios!$S:$S,Dominios!R:R),"-")</f>
        <v>-</v>
      </c>
      <c r="V24" s="193" t="str">
        <f>IFERROR(CORREL(Dominios!$S:$S,Dominios!S:S),"-")</f>
        <v>-</v>
      </c>
      <c r="W24" s="193" t="str">
        <f>IFERROR(CORREL(Dominios!$S:$S,Dominios!T:T),"-")</f>
        <v>-</v>
      </c>
      <c r="X24" s="193" t="str">
        <f>IFERROR(CORREL(Dominios!$S:$S,Dominios!U:U),"-")</f>
        <v>-</v>
      </c>
      <c r="Y24" s="193" t="str">
        <f>IFERROR(CORREL(Dominios!$S:$S,Dominios!V:V),"-")</f>
        <v>-</v>
      </c>
      <c r="Z24" s="193" t="str">
        <f>IFERROR(CORREL(Dominios!$S:$S,Dominios!W:W),"-")</f>
        <v>-</v>
      </c>
      <c r="AA24" s="193" t="str">
        <f>IFERROR(CORREL(Dominios!$S:$S,Dominios!X:X),"-")</f>
        <v>-</v>
      </c>
      <c r="AB24" s="193" t="str">
        <f>IFERROR(CORREL(Dominios!$S:$S,Dominios!Y:Y),"-")</f>
        <v>-</v>
      </c>
      <c r="AC24" s="193" t="str">
        <f>IFERROR(CORREL(Dominios!$S:$S,Dominios!Z:Z),"-")</f>
        <v>-</v>
      </c>
      <c r="AD24" s="193" t="str">
        <f>IFERROR(CORREL(Dominios!$S:$S,Dominios!AA:AA),"-")</f>
        <v>-</v>
      </c>
      <c r="AE24" s="193" t="str">
        <f>IFERROR(CORREL(Dominios!$S:$S,Dominios!AB:AB),"-")</f>
        <v>-</v>
      </c>
      <c r="AF24" s="193" t="str">
        <f>IFERROR(CORREL(Dominios!$S:$S,Dominios!AC:AC),"-")</f>
        <v>-</v>
      </c>
      <c r="AG24" s="193" t="str">
        <f>IFERROR(CORREL(Dominios!$S:$S,Dominios!AD:AD),"-")</f>
        <v>-</v>
      </c>
      <c r="AH24" s="193" t="str">
        <f>IFERROR(CORREL(Dominios!$S:$S,Dominios!AE:AE),"-")</f>
        <v>-</v>
      </c>
      <c r="AI24" s="193" t="str">
        <f>IFERROR(CORREL(Dominios!$S:$S,Dominios!AF:AF),"-")</f>
        <v>-</v>
      </c>
      <c r="AJ24" s="193" t="str">
        <f>IFERROR(CORREL(Dominios!$S:$S,Dominios!AG:AG),"-")</f>
        <v>-</v>
      </c>
      <c r="AK24" s="193" t="str">
        <f>IFERROR(CORREL(Dominios!$S:$S,Dominios!AH:AH),"-")</f>
        <v>-</v>
      </c>
      <c r="AL24" s="193" t="str">
        <f>IFERROR(CORREL(Dominios!$S:$S,Dominios!AI:AI),"-")</f>
        <v>-</v>
      </c>
      <c r="AM24" s="193" t="str">
        <f>IFERROR(CORREL(Dominios!$S:$S,Dominios!AJ:AJ),"-")</f>
        <v>-</v>
      </c>
      <c r="AN24" s="193" t="str">
        <f>IFERROR(CORREL(Dominios!$S:$S,Dominios!AK:AK),"-")</f>
        <v>-</v>
      </c>
      <c r="AO24" s="193" t="str">
        <f>IFERROR(CORREL(Dominios!$S:$S,Dominios!AL:AL),"-")</f>
        <v>-</v>
      </c>
      <c r="AP24" s="193" t="str">
        <f>IFERROR(CORREL(Dominios!$S:$S,Dominios!AM:AM),"-")</f>
        <v>-</v>
      </c>
      <c r="AQ24" s="193" t="str">
        <f>IFERROR(CORREL(Dominios!$S:$S,Dominios!AN:AN),"-")</f>
        <v>-</v>
      </c>
      <c r="AR24" s="193" t="str">
        <f>IFERROR(CORREL(Dominios!$S:$S,Dominios!AO:AO),"-")</f>
        <v>-</v>
      </c>
    </row>
    <row r="25" spans="1:44">
      <c r="A25" s="8" t="s">
        <v>1756</v>
      </c>
      <c r="B25" s="190"/>
      <c r="C25" s="24" t="s">
        <v>1712</v>
      </c>
      <c r="D25" s="29" t="str">
        <f>IFERROR(CORREL(Dominios!$T:$T,Dominios!A:A),"-")</f>
        <v>-</v>
      </c>
      <c r="E25" s="29" t="str">
        <f>IFERROR(CORREL(Dominios!$T:$T,Dominios!B:B),"-")</f>
        <v>-</v>
      </c>
      <c r="F25" s="29" t="str">
        <f>IFERROR(CORREL(Dominios!$T:$T,Dominios!C:C),"-")</f>
        <v>-</v>
      </c>
      <c r="G25" s="29" t="str">
        <f>IFERROR(CORREL(Dominios!$T:$T,Dominios!D:D),"-")</f>
        <v>-</v>
      </c>
      <c r="H25" s="29" t="str">
        <f>IFERROR(CORREL(Dominios!$T:$T,Dominios!E:E),"-")</f>
        <v>-</v>
      </c>
      <c r="I25" s="193" t="str">
        <f>IFERROR(CORREL(Dominios!$T:$T,Dominios!F:F),"-")</f>
        <v>-</v>
      </c>
      <c r="J25" s="193" t="str">
        <f>IFERROR(CORREL(Dominios!$T:$T,Dominios!G:G),"-")</f>
        <v>-</v>
      </c>
      <c r="K25" s="193" t="str">
        <f>IFERROR(CORREL(Dominios!$T:$T,Dominios!H:H),"-")</f>
        <v>-</v>
      </c>
      <c r="L25" s="193" t="str">
        <f>IFERROR(CORREL(Dominios!$T:$T,Dominios!I:I),"-")</f>
        <v>-</v>
      </c>
      <c r="M25" s="193" t="str">
        <f>IFERROR(CORREL(Dominios!$T:$T,Dominios!J:J),"-")</f>
        <v>-</v>
      </c>
      <c r="N25" s="193" t="str">
        <f>IFERROR(CORREL(Dominios!$T:$T,Dominios!K:K),"-")</f>
        <v>-</v>
      </c>
      <c r="O25" s="193" t="str">
        <f>IFERROR(CORREL(Dominios!$T:$T,Dominios!L:L),"-")</f>
        <v>-</v>
      </c>
      <c r="P25" s="193" t="str">
        <f>IFERROR(CORREL(Dominios!$T:$T,Dominios!M:M),"-")</f>
        <v>-</v>
      </c>
      <c r="Q25" s="193" t="str">
        <f>IFERROR(CORREL(Dominios!$T:$T,Dominios!N:N),"-")</f>
        <v>-</v>
      </c>
      <c r="R25" s="193" t="str">
        <f>IFERROR(CORREL(Dominios!$T:$T,Dominios!O:O),"-")</f>
        <v>-</v>
      </c>
      <c r="S25" s="193" t="str">
        <f>IFERROR(CORREL(Dominios!$T:$T,Dominios!P:P),"-")</f>
        <v>-</v>
      </c>
      <c r="T25" s="193" t="str">
        <f>IFERROR(CORREL(Dominios!$T:$T,Dominios!Q:Q),"-")</f>
        <v>-</v>
      </c>
      <c r="U25" s="193" t="str">
        <f>IFERROR(CORREL(Dominios!$T:$T,Dominios!R:R),"-")</f>
        <v>-</v>
      </c>
      <c r="V25" s="193" t="str">
        <f>IFERROR(CORREL(Dominios!$T:$T,Dominios!S:S),"-")</f>
        <v>-</v>
      </c>
      <c r="W25" s="193" t="str">
        <f>IFERROR(CORREL(Dominios!$T:$T,Dominios!T:T),"-")</f>
        <v>-</v>
      </c>
      <c r="X25" s="193" t="str">
        <f>IFERROR(CORREL(Dominios!$T:$T,Dominios!U:U),"-")</f>
        <v>-</v>
      </c>
      <c r="Y25" s="193" t="str">
        <f>IFERROR(CORREL(Dominios!$T:$T,Dominios!V:V),"-")</f>
        <v>-</v>
      </c>
      <c r="Z25" s="193" t="str">
        <f>IFERROR(CORREL(Dominios!$T:$T,Dominios!W:W),"-")</f>
        <v>-</v>
      </c>
      <c r="AA25" s="193" t="str">
        <f>IFERROR(CORREL(Dominios!$T:$T,Dominios!X:X),"-")</f>
        <v>-</v>
      </c>
      <c r="AB25" s="193" t="str">
        <f>IFERROR(CORREL(Dominios!$T:$T,Dominios!Y:Y),"-")</f>
        <v>-</v>
      </c>
      <c r="AC25" s="193" t="str">
        <f>IFERROR(CORREL(Dominios!$T:$T,Dominios!Z:Z),"-")</f>
        <v>-</v>
      </c>
      <c r="AD25" s="193" t="str">
        <f>IFERROR(CORREL(Dominios!$T:$T,Dominios!AA:AA),"-")</f>
        <v>-</v>
      </c>
      <c r="AE25" s="193" t="str">
        <f>IFERROR(CORREL(Dominios!$T:$T,Dominios!AB:AB),"-")</f>
        <v>-</v>
      </c>
      <c r="AF25" s="193" t="str">
        <f>IFERROR(CORREL(Dominios!$T:$T,Dominios!AC:AC),"-")</f>
        <v>-</v>
      </c>
      <c r="AG25" s="193" t="str">
        <f>IFERROR(CORREL(Dominios!$T:$T,Dominios!AD:AD),"-")</f>
        <v>-</v>
      </c>
      <c r="AH25" s="193" t="str">
        <f>IFERROR(CORREL(Dominios!$T:$T,Dominios!AE:AE),"-")</f>
        <v>-</v>
      </c>
      <c r="AI25" s="193" t="str">
        <f>IFERROR(CORREL(Dominios!$T:$T,Dominios!AF:AF),"-")</f>
        <v>-</v>
      </c>
      <c r="AJ25" s="193" t="str">
        <f>IFERROR(CORREL(Dominios!$T:$T,Dominios!AG:AG),"-")</f>
        <v>-</v>
      </c>
      <c r="AK25" s="193" t="str">
        <f>IFERROR(CORREL(Dominios!$T:$T,Dominios!AH:AH),"-")</f>
        <v>-</v>
      </c>
      <c r="AL25" s="193" t="str">
        <f>IFERROR(CORREL(Dominios!$T:$T,Dominios!AI:AI),"-")</f>
        <v>-</v>
      </c>
      <c r="AM25" s="193" t="str">
        <f>IFERROR(CORREL(Dominios!$T:$T,Dominios!AJ:AJ),"-")</f>
        <v>-</v>
      </c>
      <c r="AN25" s="193" t="str">
        <f>IFERROR(CORREL(Dominios!$T:$T,Dominios!AK:AK),"-")</f>
        <v>-</v>
      </c>
      <c r="AO25" s="193" t="str">
        <f>IFERROR(CORREL(Dominios!$T:$T,Dominios!AL:AL),"-")</f>
        <v>-</v>
      </c>
      <c r="AP25" s="193" t="str">
        <f>IFERROR(CORREL(Dominios!$T:$T,Dominios!AM:AM),"-")</f>
        <v>-</v>
      </c>
      <c r="AQ25" s="193" t="str">
        <f>IFERROR(CORREL(Dominios!$T:$T,Dominios!AN:AN),"-")</f>
        <v>-</v>
      </c>
      <c r="AR25" s="193" t="str">
        <f>IFERROR(CORREL(Dominios!$T:$T,Dominios!AO:AO),"-")</f>
        <v>-</v>
      </c>
    </row>
    <row r="26" spans="1:44">
      <c r="A26" s="8" t="s">
        <v>1757</v>
      </c>
      <c r="B26" s="190"/>
      <c r="C26" s="24" t="s">
        <v>1713</v>
      </c>
      <c r="D26" s="29" t="str">
        <f>IFERROR(CORREL(Dominios!$U:$U,Dominios!A:A),"-")</f>
        <v>-</v>
      </c>
      <c r="E26" s="29" t="str">
        <f>IFERROR(CORREL(Dominios!$U:$U,Dominios!B:B),"-")</f>
        <v>-</v>
      </c>
      <c r="F26" s="29" t="str">
        <f>IFERROR(CORREL(Dominios!$U:$U,Dominios!C:C),"-")</f>
        <v>-</v>
      </c>
      <c r="G26" s="29" t="str">
        <f>IFERROR(CORREL(Dominios!$U:$U,Dominios!D:D),"-")</f>
        <v>-</v>
      </c>
      <c r="H26" s="29" t="str">
        <f>IFERROR(CORREL(Dominios!$U:$U,Dominios!E:E),"-")</f>
        <v>-</v>
      </c>
      <c r="I26" s="193" t="str">
        <f>IFERROR(CORREL(Dominios!$U:$U,Dominios!F:F),"-")</f>
        <v>-</v>
      </c>
      <c r="J26" s="193" t="str">
        <f>IFERROR(CORREL(Dominios!$U:$U,Dominios!G:G),"-")</f>
        <v>-</v>
      </c>
      <c r="K26" s="193" t="str">
        <f>IFERROR(CORREL(Dominios!$U:$U,Dominios!H:H),"-")</f>
        <v>-</v>
      </c>
      <c r="L26" s="193" t="str">
        <f>IFERROR(CORREL(Dominios!$U:$U,Dominios!I:I),"-")</f>
        <v>-</v>
      </c>
      <c r="M26" s="193" t="str">
        <f>IFERROR(CORREL(Dominios!$U:$U,Dominios!J:J),"-")</f>
        <v>-</v>
      </c>
      <c r="N26" s="193" t="str">
        <f>IFERROR(CORREL(Dominios!$U:$U,Dominios!K:K),"-")</f>
        <v>-</v>
      </c>
      <c r="O26" s="193" t="str">
        <f>IFERROR(CORREL(Dominios!$U:$U,Dominios!L:L),"-")</f>
        <v>-</v>
      </c>
      <c r="P26" s="193" t="str">
        <f>IFERROR(CORREL(Dominios!$U:$U,Dominios!M:M),"-")</f>
        <v>-</v>
      </c>
      <c r="Q26" s="193" t="str">
        <f>IFERROR(CORREL(Dominios!$U:$U,Dominios!N:N),"-")</f>
        <v>-</v>
      </c>
      <c r="R26" s="193" t="str">
        <f>IFERROR(CORREL(Dominios!$U:$U,Dominios!O:O),"-")</f>
        <v>-</v>
      </c>
      <c r="S26" s="193" t="str">
        <f>IFERROR(CORREL(Dominios!$U:$U,Dominios!P:P),"-")</f>
        <v>-</v>
      </c>
      <c r="T26" s="193" t="str">
        <f>IFERROR(CORREL(Dominios!$U:$U,Dominios!Q:Q),"-")</f>
        <v>-</v>
      </c>
      <c r="U26" s="193" t="str">
        <f>IFERROR(CORREL(Dominios!$U:$U,Dominios!R:R),"-")</f>
        <v>-</v>
      </c>
      <c r="V26" s="193" t="str">
        <f>IFERROR(CORREL(Dominios!$U:$U,Dominios!S:S),"-")</f>
        <v>-</v>
      </c>
      <c r="W26" s="193" t="str">
        <f>IFERROR(CORREL(Dominios!$U:$U,Dominios!T:T),"-")</f>
        <v>-</v>
      </c>
      <c r="X26" s="193" t="str">
        <f>IFERROR(CORREL(Dominios!$U:$U,Dominios!U:U),"-")</f>
        <v>-</v>
      </c>
      <c r="Y26" s="193" t="str">
        <f>IFERROR(CORREL(Dominios!$U:$U,Dominios!V:V),"-")</f>
        <v>-</v>
      </c>
      <c r="Z26" s="193" t="str">
        <f>IFERROR(CORREL(Dominios!$U:$U,Dominios!W:W),"-")</f>
        <v>-</v>
      </c>
      <c r="AA26" s="193" t="str">
        <f>IFERROR(CORREL(Dominios!$U:$U,Dominios!X:X),"-")</f>
        <v>-</v>
      </c>
      <c r="AB26" s="193" t="str">
        <f>IFERROR(CORREL(Dominios!$U:$U,Dominios!Y:Y),"-")</f>
        <v>-</v>
      </c>
      <c r="AC26" s="193" t="str">
        <f>IFERROR(CORREL(Dominios!$U:$U,Dominios!Z:Z),"-")</f>
        <v>-</v>
      </c>
      <c r="AD26" s="193" t="str">
        <f>IFERROR(CORREL(Dominios!$U:$U,Dominios!AA:AA),"-")</f>
        <v>-</v>
      </c>
      <c r="AE26" s="193" t="str">
        <f>IFERROR(CORREL(Dominios!$U:$U,Dominios!AB:AB),"-")</f>
        <v>-</v>
      </c>
      <c r="AF26" s="193" t="str">
        <f>IFERROR(CORREL(Dominios!$U:$U,Dominios!AC:AC),"-")</f>
        <v>-</v>
      </c>
      <c r="AG26" s="193" t="str">
        <f>IFERROR(CORREL(Dominios!$U:$U,Dominios!AD:AD),"-")</f>
        <v>-</v>
      </c>
      <c r="AH26" s="193" t="str">
        <f>IFERROR(CORREL(Dominios!$U:$U,Dominios!AE:AE),"-")</f>
        <v>-</v>
      </c>
      <c r="AI26" s="193" t="str">
        <f>IFERROR(CORREL(Dominios!$U:$U,Dominios!AF:AF),"-")</f>
        <v>-</v>
      </c>
      <c r="AJ26" s="193" t="str">
        <f>IFERROR(CORREL(Dominios!$U:$U,Dominios!AG:AG),"-")</f>
        <v>-</v>
      </c>
      <c r="AK26" s="193" t="str">
        <f>IFERROR(CORREL(Dominios!$U:$U,Dominios!AH:AH),"-")</f>
        <v>-</v>
      </c>
      <c r="AL26" s="193" t="str">
        <f>IFERROR(CORREL(Dominios!$U:$U,Dominios!AI:AI),"-")</f>
        <v>-</v>
      </c>
      <c r="AM26" s="193" t="str">
        <f>IFERROR(CORREL(Dominios!$U:$U,Dominios!AJ:AJ),"-")</f>
        <v>-</v>
      </c>
      <c r="AN26" s="193" t="str">
        <f>IFERROR(CORREL(Dominios!$U:$U,Dominios!AK:AK),"-")</f>
        <v>-</v>
      </c>
      <c r="AO26" s="193" t="str">
        <f>IFERROR(CORREL(Dominios!$U:$U,Dominios!AL:AL),"-")</f>
        <v>-</v>
      </c>
      <c r="AP26" s="193" t="str">
        <f>IFERROR(CORREL(Dominios!$U:$U,Dominios!AM:AM),"-")</f>
        <v>-</v>
      </c>
      <c r="AQ26" s="193" t="str">
        <f>IFERROR(CORREL(Dominios!$U:$U,Dominios!AN:AN),"-")</f>
        <v>-</v>
      </c>
      <c r="AR26" s="193" t="str">
        <f>IFERROR(CORREL(Dominios!$U:$U,Dominios!AO:AO),"-")</f>
        <v>-</v>
      </c>
    </row>
    <row r="27" spans="1:44">
      <c r="A27" s="8" t="s">
        <v>1758</v>
      </c>
      <c r="B27" s="190"/>
      <c r="C27" s="24" t="s">
        <v>1714</v>
      </c>
      <c r="D27" s="29" t="str">
        <f>IFERROR(CORREL(Dominios!$V:$V,Dominios!A:A),"-")</f>
        <v>-</v>
      </c>
      <c r="E27" s="29" t="str">
        <f>IFERROR(CORREL(Dominios!$V:$V,Dominios!B:B),"-")</f>
        <v>-</v>
      </c>
      <c r="F27" s="29" t="str">
        <f>IFERROR(CORREL(Dominios!$V:$V,Dominios!C:C),"-")</f>
        <v>-</v>
      </c>
      <c r="G27" s="29" t="str">
        <f>IFERROR(CORREL(Dominios!$V:$V,Dominios!D:D),"-")</f>
        <v>-</v>
      </c>
      <c r="H27" s="29" t="str">
        <f>IFERROR(CORREL(Dominios!$V:$V,Dominios!E:E),"-")</f>
        <v>-</v>
      </c>
      <c r="I27" s="193" t="str">
        <f>IFERROR(CORREL(Dominios!$V:$V,Dominios!F:F),"-")</f>
        <v>-</v>
      </c>
      <c r="J27" s="193" t="str">
        <f>IFERROR(CORREL(Dominios!$V:$V,Dominios!G:G),"-")</f>
        <v>-</v>
      </c>
      <c r="K27" s="193" t="str">
        <f>IFERROR(CORREL(Dominios!$V:$V,Dominios!H:H),"-")</f>
        <v>-</v>
      </c>
      <c r="L27" s="193" t="str">
        <f>IFERROR(CORREL(Dominios!$V:$V,Dominios!I:I),"-")</f>
        <v>-</v>
      </c>
      <c r="M27" s="193" t="str">
        <f>IFERROR(CORREL(Dominios!$V:$V,Dominios!J:J),"-")</f>
        <v>-</v>
      </c>
      <c r="N27" s="193" t="str">
        <f>IFERROR(CORREL(Dominios!$V:$V,Dominios!K:K),"-")</f>
        <v>-</v>
      </c>
      <c r="O27" s="193" t="str">
        <f>IFERROR(CORREL(Dominios!$V:$V,Dominios!L:L),"-")</f>
        <v>-</v>
      </c>
      <c r="P27" s="193" t="str">
        <f>IFERROR(CORREL(Dominios!$V:$V,Dominios!M:M),"-")</f>
        <v>-</v>
      </c>
      <c r="Q27" s="193" t="str">
        <f>IFERROR(CORREL(Dominios!$V:$V,Dominios!N:N),"-")</f>
        <v>-</v>
      </c>
      <c r="R27" s="193" t="str">
        <f>IFERROR(CORREL(Dominios!$V:$V,Dominios!O:O),"-")</f>
        <v>-</v>
      </c>
      <c r="S27" s="193" t="str">
        <f>IFERROR(CORREL(Dominios!$V:$V,Dominios!P:P),"-")</f>
        <v>-</v>
      </c>
      <c r="T27" s="193" t="str">
        <f>IFERROR(CORREL(Dominios!$V:$V,Dominios!Q:Q),"-")</f>
        <v>-</v>
      </c>
      <c r="U27" s="193" t="str">
        <f>IFERROR(CORREL(Dominios!$V:$V,Dominios!R:R),"-")</f>
        <v>-</v>
      </c>
      <c r="V27" s="193" t="str">
        <f>IFERROR(CORREL(Dominios!$V:$V,Dominios!S:S),"-")</f>
        <v>-</v>
      </c>
      <c r="W27" s="193" t="str">
        <f>IFERROR(CORREL(Dominios!$V:$V,Dominios!T:T),"-")</f>
        <v>-</v>
      </c>
      <c r="X27" s="193" t="str">
        <f>IFERROR(CORREL(Dominios!$V:$V,Dominios!U:U),"-")</f>
        <v>-</v>
      </c>
      <c r="Y27" s="193" t="str">
        <f>IFERROR(CORREL(Dominios!$V:$V,Dominios!V:V),"-")</f>
        <v>-</v>
      </c>
      <c r="Z27" s="193" t="str">
        <f>IFERROR(CORREL(Dominios!$V:$V,Dominios!W:W),"-")</f>
        <v>-</v>
      </c>
      <c r="AA27" s="193" t="str">
        <f>IFERROR(CORREL(Dominios!$V:$V,Dominios!X:X),"-")</f>
        <v>-</v>
      </c>
      <c r="AB27" s="193" t="str">
        <f>IFERROR(CORREL(Dominios!$V:$V,Dominios!Y:Y),"-")</f>
        <v>-</v>
      </c>
      <c r="AC27" s="193" t="str">
        <f>IFERROR(CORREL(Dominios!$V:$V,Dominios!Z:Z),"-")</f>
        <v>-</v>
      </c>
      <c r="AD27" s="193" t="str">
        <f>IFERROR(CORREL(Dominios!$V:$V,Dominios!AA:AA),"-")</f>
        <v>-</v>
      </c>
      <c r="AE27" s="193" t="str">
        <f>IFERROR(CORREL(Dominios!$V:$V,Dominios!AB:AB),"-")</f>
        <v>-</v>
      </c>
      <c r="AF27" s="193" t="str">
        <f>IFERROR(CORREL(Dominios!$V:$V,Dominios!AC:AC),"-")</f>
        <v>-</v>
      </c>
      <c r="AG27" s="193" t="str">
        <f>IFERROR(CORREL(Dominios!$V:$V,Dominios!AD:AD),"-")</f>
        <v>-</v>
      </c>
      <c r="AH27" s="193" t="str">
        <f>IFERROR(CORREL(Dominios!$V:$V,Dominios!AE:AE),"-")</f>
        <v>-</v>
      </c>
      <c r="AI27" s="193" t="str">
        <f>IFERROR(CORREL(Dominios!$V:$V,Dominios!AF:AF),"-")</f>
        <v>-</v>
      </c>
      <c r="AJ27" s="193" t="str">
        <f>IFERROR(CORREL(Dominios!$V:$V,Dominios!AG:AG),"-")</f>
        <v>-</v>
      </c>
      <c r="AK27" s="193" t="str">
        <f>IFERROR(CORREL(Dominios!$V:$V,Dominios!AH:AH),"-")</f>
        <v>-</v>
      </c>
      <c r="AL27" s="193" t="str">
        <f>IFERROR(CORREL(Dominios!$V:$V,Dominios!AI:AI),"-")</f>
        <v>-</v>
      </c>
      <c r="AM27" s="193" t="str">
        <f>IFERROR(CORREL(Dominios!$V:$V,Dominios!AJ:AJ),"-")</f>
        <v>-</v>
      </c>
      <c r="AN27" s="193" t="str">
        <f>IFERROR(CORREL(Dominios!$V:$V,Dominios!AK:AK),"-")</f>
        <v>-</v>
      </c>
      <c r="AO27" s="193" t="str">
        <f>IFERROR(CORREL(Dominios!$V:$V,Dominios!AL:AL),"-")</f>
        <v>-</v>
      </c>
      <c r="AP27" s="193" t="str">
        <f>IFERROR(CORREL(Dominios!$V:$V,Dominios!AM:AM),"-")</f>
        <v>-</v>
      </c>
      <c r="AQ27" s="193" t="str">
        <f>IFERROR(CORREL(Dominios!$V:$V,Dominios!AN:AN),"-")</f>
        <v>-</v>
      </c>
      <c r="AR27" s="193" t="str">
        <f>IFERROR(CORREL(Dominios!$V:$V,Dominios!AO:AO),"-")</f>
        <v>-</v>
      </c>
    </row>
    <row r="28" spans="1:44">
      <c r="A28" s="8" t="s">
        <v>1759</v>
      </c>
      <c r="B28" s="190"/>
      <c r="C28" s="24" t="s">
        <v>1715</v>
      </c>
      <c r="D28" s="29" t="str">
        <f>IFERROR(CORREL(Dominios!$W:$W,Dominios!A:A),"-")</f>
        <v>-</v>
      </c>
      <c r="E28" s="29" t="str">
        <f>IFERROR(CORREL(Dominios!$W:$W,Dominios!B:B),"-")</f>
        <v>-</v>
      </c>
      <c r="F28" s="29" t="str">
        <f>IFERROR(CORREL(Dominios!$W:$W,Dominios!C:C),"-")</f>
        <v>-</v>
      </c>
      <c r="G28" s="29" t="str">
        <f>IFERROR(CORREL(Dominios!$W:$W,Dominios!D:D),"-")</f>
        <v>-</v>
      </c>
      <c r="H28" s="29" t="str">
        <f>IFERROR(CORREL(Dominios!$W:$W,Dominios!E:E),"-")</f>
        <v>-</v>
      </c>
      <c r="I28" s="193" t="str">
        <f>IFERROR(CORREL(Dominios!$W:$W,Dominios!F:F),"-")</f>
        <v>-</v>
      </c>
      <c r="J28" s="193" t="str">
        <f>IFERROR(CORREL(Dominios!$W:$W,Dominios!G:G),"-")</f>
        <v>-</v>
      </c>
      <c r="K28" s="193" t="str">
        <f>IFERROR(CORREL(Dominios!$W:$W,Dominios!H:H),"-")</f>
        <v>-</v>
      </c>
      <c r="L28" s="193" t="str">
        <f>IFERROR(CORREL(Dominios!$W:$W,Dominios!I:I),"-")</f>
        <v>-</v>
      </c>
      <c r="M28" s="193" t="str">
        <f>IFERROR(CORREL(Dominios!$W:$W,Dominios!J:J),"-")</f>
        <v>-</v>
      </c>
      <c r="N28" s="193" t="str">
        <f>IFERROR(CORREL(Dominios!$W:$W,Dominios!K:K),"-")</f>
        <v>-</v>
      </c>
      <c r="O28" s="193" t="str">
        <f>IFERROR(CORREL(Dominios!$W:$W,Dominios!L:L),"-")</f>
        <v>-</v>
      </c>
      <c r="P28" s="193" t="str">
        <f>IFERROR(CORREL(Dominios!$W:$W,Dominios!M:M),"-")</f>
        <v>-</v>
      </c>
      <c r="Q28" s="193" t="str">
        <f>IFERROR(CORREL(Dominios!$W:$W,Dominios!N:N),"-")</f>
        <v>-</v>
      </c>
      <c r="R28" s="193" t="str">
        <f>IFERROR(CORREL(Dominios!$W:$W,Dominios!O:O),"-")</f>
        <v>-</v>
      </c>
      <c r="S28" s="193" t="str">
        <f>IFERROR(CORREL(Dominios!$W:$W,Dominios!P:P),"-")</f>
        <v>-</v>
      </c>
      <c r="T28" s="193" t="str">
        <f>IFERROR(CORREL(Dominios!$W:$W,Dominios!Q:Q),"-")</f>
        <v>-</v>
      </c>
      <c r="U28" s="193" t="str">
        <f>IFERROR(CORREL(Dominios!$W:$W,Dominios!R:R),"-")</f>
        <v>-</v>
      </c>
      <c r="V28" s="193" t="str">
        <f>IFERROR(CORREL(Dominios!$W:$W,Dominios!S:S),"-")</f>
        <v>-</v>
      </c>
      <c r="W28" s="193" t="str">
        <f>IFERROR(CORREL(Dominios!$W:$W,Dominios!T:T),"-")</f>
        <v>-</v>
      </c>
      <c r="X28" s="193" t="str">
        <f>IFERROR(CORREL(Dominios!$W:$W,Dominios!U:U),"-")</f>
        <v>-</v>
      </c>
      <c r="Y28" s="193" t="str">
        <f>IFERROR(CORREL(Dominios!$W:$W,Dominios!V:V),"-")</f>
        <v>-</v>
      </c>
      <c r="Z28" s="193" t="str">
        <f>IFERROR(CORREL(Dominios!$W:$W,Dominios!W:W),"-")</f>
        <v>-</v>
      </c>
      <c r="AA28" s="193" t="str">
        <f>IFERROR(CORREL(Dominios!$W:$W,Dominios!X:X),"-")</f>
        <v>-</v>
      </c>
      <c r="AB28" s="193" t="str">
        <f>IFERROR(CORREL(Dominios!$W:$W,Dominios!Y:Y),"-")</f>
        <v>-</v>
      </c>
      <c r="AC28" s="193" t="str">
        <f>IFERROR(CORREL(Dominios!$W:$W,Dominios!Z:Z),"-")</f>
        <v>-</v>
      </c>
      <c r="AD28" s="193" t="str">
        <f>IFERROR(CORREL(Dominios!$W:$W,Dominios!AA:AA),"-")</f>
        <v>-</v>
      </c>
      <c r="AE28" s="193" t="str">
        <f>IFERROR(CORREL(Dominios!$W:$W,Dominios!AB:AB),"-")</f>
        <v>-</v>
      </c>
      <c r="AF28" s="193" t="str">
        <f>IFERROR(CORREL(Dominios!$W:$W,Dominios!AC:AC),"-")</f>
        <v>-</v>
      </c>
      <c r="AG28" s="193" t="str">
        <f>IFERROR(CORREL(Dominios!$W:$W,Dominios!AD:AD),"-")</f>
        <v>-</v>
      </c>
      <c r="AH28" s="193" t="str">
        <f>IFERROR(CORREL(Dominios!$W:$W,Dominios!AE:AE),"-")</f>
        <v>-</v>
      </c>
      <c r="AI28" s="193" t="str">
        <f>IFERROR(CORREL(Dominios!$W:$W,Dominios!AF:AF),"-")</f>
        <v>-</v>
      </c>
      <c r="AJ28" s="193" t="str">
        <f>IFERROR(CORREL(Dominios!$W:$W,Dominios!AG:AG),"-")</f>
        <v>-</v>
      </c>
      <c r="AK28" s="193" t="str">
        <f>IFERROR(CORREL(Dominios!$W:$W,Dominios!AH:AH),"-")</f>
        <v>-</v>
      </c>
      <c r="AL28" s="193" t="str">
        <f>IFERROR(CORREL(Dominios!$W:$W,Dominios!AI:AI),"-")</f>
        <v>-</v>
      </c>
      <c r="AM28" s="193" t="str">
        <f>IFERROR(CORREL(Dominios!$W:$W,Dominios!AJ:AJ),"-")</f>
        <v>-</v>
      </c>
      <c r="AN28" s="193" t="str">
        <f>IFERROR(CORREL(Dominios!$W:$W,Dominios!AK:AK),"-")</f>
        <v>-</v>
      </c>
      <c r="AO28" s="193" t="str">
        <f>IFERROR(CORREL(Dominios!$W:$W,Dominios!AL:AL),"-")</f>
        <v>-</v>
      </c>
      <c r="AP28" s="193" t="str">
        <f>IFERROR(CORREL(Dominios!$W:$W,Dominios!AM:AM),"-")</f>
        <v>-</v>
      </c>
      <c r="AQ28" s="193" t="str">
        <f>IFERROR(CORREL(Dominios!$W:$W,Dominios!AN:AN),"-")</f>
        <v>-</v>
      </c>
      <c r="AR28" s="193" t="str">
        <f>IFERROR(CORREL(Dominios!$W:$W,Dominios!AO:AO),"-")</f>
        <v>-</v>
      </c>
    </row>
    <row r="29" spans="1:44">
      <c r="A29" s="8" t="s">
        <v>1760</v>
      </c>
      <c r="B29" s="190"/>
      <c r="C29" s="24" t="s">
        <v>1717</v>
      </c>
      <c r="D29" s="29" t="str">
        <f>IFERROR(CORREL(Dominios!$X:$X,Dominios!A:A),"-")</f>
        <v>-</v>
      </c>
      <c r="E29" s="29" t="str">
        <f>IFERROR(CORREL(Dominios!$X:$X,Dominios!B:B),"-")</f>
        <v>-</v>
      </c>
      <c r="F29" s="29" t="str">
        <f>IFERROR(CORREL(Dominios!$X:$X,Dominios!C:C),"-")</f>
        <v>-</v>
      </c>
      <c r="G29" s="29" t="str">
        <f>IFERROR(CORREL(Dominios!$X:$X,Dominios!D:D),"-")</f>
        <v>-</v>
      </c>
      <c r="H29" s="29" t="str">
        <f>IFERROR(CORREL(Dominios!$X:$X,Dominios!E:E),"-")</f>
        <v>-</v>
      </c>
      <c r="I29" s="193" t="str">
        <f>IFERROR(CORREL(Dominios!$X:$X,Dominios!F:F),"-")</f>
        <v>-</v>
      </c>
      <c r="J29" s="193">
        <f>IFERROR(CORREL(Dominios!$X:$X,Dominios!G:G),"-")</f>
        <v>1</v>
      </c>
      <c r="K29" s="193" t="str">
        <f>IFERROR(CORREL(Dominios!$X:$X,Dominios!H:H),"-")</f>
        <v>-</v>
      </c>
      <c r="L29" s="193" t="str">
        <f>IFERROR(CORREL(Dominios!$X:$X,Dominios!I:I),"-")</f>
        <v>-</v>
      </c>
      <c r="M29" s="193" t="str">
        <f>IFERROR(CORREL(Dominios!$X:$X,Dominios!J:J),"-")</f>
        <v>-</v>
      </c>
      <c r="N29" s="193" t="str">
        <f>IFERROR(CORREL(Dominios!$X:$X,Dominios!K:K),"-")</f>
        <v>-</v>
      </c>
      <c r="O29" s="193" t="str">
        <f>IFERROR(CORREL(Dominios!$X:$X,Dominios!L:L),"-")</f>
        <v>-</v>
      </c>
      <c r="P29" s="193" t="str">
        <f>IFERROR(CORREL(Dominios!$X:$X,Dominios!M:M),"-")</f>
        <v>-</v>
      </c>
      <c r="Q29" s="193">
        <f>IFERROR(CORREL(Dominios!$X:$X,Dominios!N:N),"-")</f>
        <v>0.38188130791298669</v>
      </c>
      <c r="R29" s="193" t="str">
        <f>IFERROR(CORREL(Dominios!$X:$X,Dominios!O:O),"-")</f>
        <v>-</v>
      </c>
      <c r="S29" s="193" t="str">
        <f>IFERROR(CORREL(Dominios!$X:$X,Dominios!P:P),"-")</f>
        <v>-</v>
      </c>
      <c r="T29" s="193" t="str">
        <f>IFERROR(CORREL(Dominios!$X:$X,Dominios!Q:Q),"-")</f>
        <v>-</v>
      </c>
      <c r="U29" s="193" t="str">
        <f>IFERROR(CORREL(Dominios!$X:$X,Dominios!R:R),"-")</f>
        <v>-</v>
      </c>
      <c r="V29" s="193" t="str">
        <f>IFERROR(CORREL(Dominios!$X:$X,Dominios!S:S),"-")</f>
        <v>-</v>
      </c>
      <c r="W29" s="193" t="str">
        <f>IFERROR(CORREL(Dominios!$X:$X,Dominios!T:T),"-")</f>
        <v>-</v>
      </c>
      <c r="X29" s="193" t="str">
        <f>IFERROR(CORREL(Dominios!$X:$X,Dominios!U:U),"-")</f>
        <v>-</v>
      </c>
      <c r="Y29" s="193" t="str">
        <f>IFERROR(CORREL(Dominios!$X:$X,Dominios!V:V),"-")</f>
        <v>-</v>
      </c>
      <c r="Z29" s="193" t="str">
        <f>IFERROR(CORREL(Dominios!$X:$X,Dominios!W:W),"-")</f>
        <v>-</v>
      </c>
      <c r="AA29" s="193">
        <f>IFERROR(CORREL(Dominios!$X:$X,Dominios!X:X),"-")</f>
        <v>0.99999999999999989</v>
      </c>
      <c r="AB29" s="193">
        <f>IFERROR(CORREL(Dominios!$X:$X,Dominios!Y:Y),"-")</f>
        <v>0.79736615093062579</v>
      </c>
      <c r="AC29" s="193">
        <f>IFERROR(CORREL(Dominios!$X:$X,Dominios!Z:Z),"-")</f>
        <v>0.27971546389275787</v>
      </c>
      <c r="AD29" s="193">
        <f>IFERROR(CORREL(Dominios!$X:$X,Dominios!AA:AA),"-")</f>
        <v>0.89113278867900669</v>
      </c>
      <c r="AE29" s="193">
        <f>IFERROR(CORREL(Dominios!$X:$X,Dominios!AB:AB),"-")</f>
        <v>0.54772255750516607</v>
      </c>
      <c r="AF29" s="193">
        <f>IFERROR(CORREL(Dominios!$X:$X,Dominios!AC:AC),"-")</f>
        <v>0.81818181818181812</v>
      </c>
      <c r="AG29" s="193">
        <f>IFERROR(CORREL(Dominios!$X:$X,Dominios!AD:AD),"-")</f>
        <v>0.8660254037844386</v>
      </c>
      <c r="AH29" s="193">
        <f>IFERROR(CORREL(Dominios!$X:$X,Dominios!AE:AE),"-")</f>
        <v>0.87287156094396956</v>
      </c>
      <c r="AI29" s="193">
        <f>IFERROR(CORREL(Dominios!$X:$X,Dominios!AF:AF),"-")</f>
        <v>0.63245553203367599</v>
      </c>
      <c r="AJ29" s="193" t="str">
        <f>IFERROR(CORREL(Dominios!$X:$X,Dominios!AG:AG),"-")</f>
        <v>-</v>
      </c>
      <c r="AK29" s="193" t="str">
        <f>IFERROR(CORREL(Dominios!$X:$X,Dominios!AH:AH),"-")</f>
        <v>-</v>
      </c>
      <c r="AL29" s="193" t="str">
        <f>IFERROR(CORREL(Dominios!$X:$X,Dominios!AI:AI),"-")</f>
        <v>-</v>
      </c>
      <c r="AM29" s="193">
        <f>IFERROR(CORREL(Dominios!$X:$X,Dominios!AJ:AJ),"-")</f>
        <v>1</v>
      </c>
      <c r="AN29" s="193" t="str">
        <f>IFERROR(CORREL(Dominios!$X:$X,Dominios!AK:AK),"-")</f>
        <v>-</v>
      </c>
      <c r="AO29" s="193">
        <f>IFERROR(CORREL(Dominios!$X:$X,Dominios!AL:AL),"-")</f>
        <v>0.8703882797784892</v>
      </c>
      <c r="AP29" s="193" t="str">
        <f>IFERROR(CORREL(Dominios!$X:$X,Dominios!AM:AM),"-")</f>
        <v>-</v>
      </c>
      <c r="AQ29" s="193" t="str">
        <f>IFERROR(CORREL(Dominios!$X:$X,Dominios!AN:AN),"-")</f>
        <v>-</v>
      </c>
      <c r="AR29" s="193">
        <f>IFERROR(CORREL(Dominios!$X:$X,Dominios!AO:AO),"-")</f>
        <v>0.81660631771754044</v>
      </c>
    </row>
    <row r="30" spans="1:44">
      <c r="A30" s="8" t="s">
        <v>1761</v>
      </c>
      <c r="B30" s="190"/>
      <c r="C30" s="24" t="s">
        <v>1718</v>
      </c>
      <c r="D30" s="29" t="str">
        <f>IFERROR(CORREL(Dominios!$Y:$Y,Dominios!A:A),"-")</f>
        <v>-</v>
      </c>
      <c r="E30" s="29" t="str">
        <f>IFERROR(CORREL(Dominios!$Y:$Y,Dominios!B:B),"-")</f>
        <v>-</v>
      </c>
      <c r="F30" s="29" t="str">
        <f>IFERROR(CORREL(Dominios!$Y:$Y,Dominios!C:C),"-")</f>
        <v>-</v>
      </c>
      <c r="G30" s="29" t="str">
        <f>IFERROR(CORREL(Dominios!$Y:$Y,Dominios!D:D),"-")</f>
        <v>-</v>
      </c>
      <c r="H30" s="29" t="str">
        <f>IFERROR(CORREL(Dominios!$Y:$Y,Dominios!E:E),"-")</f>
        <v>-</v>
      </c>
      <c r="I30" s="193" t="str">
        <f>IFERROR(CORREL(Dominios!$Y:$Y,Dominios!F:F),"-")</f>
        <v>-</v>
      </c>
      <c r="J30" s="193">
        <f>IFERROR(CORREL(Dominios!$Y:$Y,Dominios!G:G),"-")</f>
        <v>0.7648529270389175</v>
      </c>
      <c r="K30" s="193" t="str">
        <f>IFERROR(CORREL(Dominios!$Y:$Y,Dominios!H:H),"-")</f>
        <v>-</v>
      </c>
      <c r="L30" s="193" t="str">
        <f>IFERROR(CORREL(Dominios!$Y:$Y,Dominios!I:I),"-")</f>
        <v>-</v>
      </c>
      <c r="M30" s="193" t="str">
        <f>IFERROR(CORREL(Dominios!$Y:$Y,Dominios!J:J),"-")</f>
        <v>-</v>
      </c>
      <c r="N30" s="193" t="str">
        <f>IFERROR(CORREL(Dominios!$Y:$Y,Dominios!K:K),"-")</f>
        <v>-</v>
      </c>
      <c r="O30" s="193" t="str">
        <f>IFERROR(CORREL(Dominios!$Y:$Y,Dominios!L:L),"-")</f>
        <v>-</v>
      </c>
      <c r="P30" s="193" t="str">
        <f>IFERROR(CORREL(Dominios!$Y:$Y,Dominios!M:M),"-")</f>
        <v>-</v>
      </c>
      <c r="Q30" s="193">
        <f>IFERROR(CORREL(Dominios!$Y:$Y,Dominios!N:N),"-")</f>
        <v>0.7749088112924758</v>
      </c>
      <c r="R30" s="193">
        <f>IFERROR(CORREL(Dominios!$Y:$Y,Dominios!O:O),"-")</f>
        <v>-0.21821789023599239</v>
      </c>
      <c r="S30" s="193" t="str">
        <f>IFERROR(CORREL(Dominios!$Y:$Y,Dominios!P:P),"-")</f>
        <v>-</v>
      </c>
      <c r="T30" s="193" t="str">
        <f>IFERROR(CORREL(Dominios!$Y:$Y,Dominios!Q:Q),"-")</f>
        <v>-</v>
      </c>
      <c r="U30" s="193" t="str">
        <f>IFERROR(CORREL(Dominios!$Y:$Y,Dominios!R:R),"-")</f>
        <v>-</v>
      </c>
      <c r="V30" s="193" t="str">
        <f>IFERROR(CORREL(Dominios!$Y:$Y,Dominios!S:S),"-")</f>
        <v>-</v>
      </c>
      <c r="W30" s="193" t="str">
        <f>IFERROR(CORREL(Dominios!$Y:$Y,Dominios!T:T),"-")</f>
        <v>-</v>
      </c>
      <c r="X30" s="193" t="str">
        <f>IFERROR(CORREL(Dominios!$Y:$Y,Dominios!U:U),"-")</f>
        <v>-</v>
      </c>
      <c r="Y30" s="193" t="str">
        <f>IFERROR(CORREL(Dominios!$Y:$Y,Dominios!V:V),"-")</f>
        <v>-</v>
      </c>
      <c r="Z30" s="193" t="str">
        <f>IFERROR(CORREL(Dominios!$Y:$Y,Dominios!W:W),"-")</f>
        <v>-</v>
      </c>
      <c r="AA30" s="193">
        <f>IFERROR(CORREL(Dominios!$Y:$Y,Dominios!X:X),"-")</f>
        <v>0.79736615093062579</v>
      </c>
      <c r="AB30" s="193">
        <f>IFERROR(CORREL(Dominios!$Y:$Y,Dominios!Y:Y),"-")</f>
        <v>1</v>
      </c>
      <c r="AC30" s="193">
        <f>IFERROR(CORREL(Dominios!$Y:$Y,Dominios!Z:Z),"-")</f>
        <v>0.84214662357018444</v>
      </c>
      <c r="AD30" s="193">
        <f>IFERROR(CORREL(Dominios!$Y:$Y,Dominios!AA:AA),"-")</f>
        <v>0.85881630458799407</v>
      </c>
      <c r="AE30" s="193">
        <f>IFERROR(CORREL(Dominios!$Y:$Y,Dominios!AB:AB),"-")</f>
        <v>0.75119069183188691</v>
      </c>
      <c r="AF30" s="193">
        <f>IFERROR(CORREL(Dominios!$Y:$Y,Dominios!AC:AC),"-")</f>
        <v>0.79564997929556824</v>
      </c>
      <c r="AG30" s="193">
        <f>IFERROR(CORREL(Dominios!$Y:$Y,Dominios!AD:AD),"-")</f>
        <v>0.78496332942032354</v>
      </c>
      <c r="AH30" s="193">
        <f>IFERROR(CORREL(Dominios!$Y:$Y,Dominios!AE:AE),"-")</f>
        <v>0.79126682204807586</v>
      </c>
      <c r="AI30" s="193">
        <f>IFERROR(CORREL(Dominios!$Y:$Y,Dominios!AF:AF),"-")</f>
        <v>0.71649314631092609</v>
      </c>
      <c r="AJ30" s="193">
        <f>IFERROR(CORREL(Dominios!$Y:$Y,Dominios!AG:AG),"-")</f>
        <v>1</v>
      </c>
      <c r="AK30" s="193" t="str">
        <f>IFERROR(CORREL(Dominios!$Y:$Y,Dominios!AH:AH),"-")</f>
        <v>-</v>
      </c>
      <c r="AL30" s="193" t="str">
        <f>IFERROR(CORREL(Dominios!$Y:$Y,Dominios!AI:AI),"-")</f>
        <v>-</v>
      </c>
      <c r="AM30" s="193">
        <f>IFERROR(CORREL(Dominios!$Y:$Y,Dominios!AJ:AJ),"-")</f>
        <v>0.8660254037844386</v>
      </c>
      <c r="AN30" s="193" t="str">
        <f>IFERROR(CORREL(Dominios!$Y:$Y,Dominios!AK:AK),"-")</f>
        <v>-</v>
      </c>
      <c r="AO30" s="193">
        <f>IFERROR(CORREL(Dominios!$Y:$Y,Dominios!AL:AL),"-")</f>
        <v>0.1674591436170354</v>
      </c>
      <c r="AP30" s="193">
        <f>IFERROR(CORREL(Dominios!$Y:$Y,Dominios!AM:AM),"-")</f>
        <v>0.40824829046386307</v>
      </c>
      <c r="AQ30" s="193" t="str">
        <f>IFERROR(CORREL(Dominios!$Y:$Y,Dominios!AN:AN),"-")</f>
        <v>-</v>
      </c>
      <c r="AR30" s="193">
        <f>IFERROR(CORREL(Dominios!$Y:$Y,Dominios!AO:AO),"-")</f>
        <v>0.72036977849561923</v>
      </c>
    </row>
    <row r="31" spans="1:44">
      <c r="A31" s="8" t="s">
        <v>1762</v>
      </c>
      <c r="B31" s="190"/>
      <c r="C31" s="24" t="s">
        <v>1719</v>
      </c>
      <c r="D31" s="29" t="str">
        <f>IFERROR(CORREL(Dominios!$Z:$Z,Dominios!A:A),"-")</f>
        <v>-</v>
      </c>
      <c r="E31" s="29" t="str">
        <f>IFERROR(CORREL(Dominios!$Z:$Z,Dominios!B:B),"-")</f>
        <v>-</v>
      </c>
      <c r="F31" s="29" t="str">
        <f>IFERROR(CORREL(Dominios!$Z:$Z,Dominios!C:C),"-")</f>
        <v>-</v>
      </c>
      <c r="G31" s="29" t="str">
        <f>IFERROR(CORREL(Dominios!$Z:$Z,Dominios!D:D),"-")</f>
        <v>-</v>
      </c>
      <c r="H31" s="29" t="str">
        <f>IFERROR(CORREL(Dominios!$Z:$Z,Dominios!E:E),"-")</f>
        <v>-</v>
      </c>
      <c r="I31" s="193" t="str">
        <f>IFERROR(CORREL(Dominios!$Z:$Z,Dominios!F:F),"-")</f>
        <v>-</v>
      </c>
      <c r="J31" s="193">
        <f>IFERROR(CORREL(Dominios!$Z:$Z,Dominios!G:G),"-")</f>
        <v>0.58811763529176431</v>
      </c>
      <c r="K31" s="193" t="str">
        <f>IFERROR(CORREL(Dominios!$Z:$Z,Dominios!H:H),"-")</f>
        <v>-</v>
      </c>
      <c r="L31" s="193" t="str">
        <f>IFERROR(CORREL(Dominios!$Z:$Z,Dominios!I:I),"-")</f>
        <v>-</v>
      </c>
      <c r="M31" s="193" t="str">
        <f>IFERROR(CORREL(Dominios!$Z:$Z,Dominios!J:J),"-")</f>
        <v>-</v>
      </c>
      <c r="N31" s="193" t="str">
        <f>IFERROR(CORREL(Dominios!$Z:$Z,Dominios!K:K),"-")</f>
        <v>-</v>
      </c>
      <c r="O31" s="193" t="str">
        <f>IFERROR(CORREL(Dominios!$Z:$Z,Dominios!L:L),"-")</f>
        <v>-</v>
      </c>
      <c r="P31" s="193" t="str">
        <f>IFERROR(CORREL(Dominios!$Z:$Z,Dominios!M:M),"-")</f>
        <v>-</v>
      </c>
      <c r="Q31" s="193">
        <f>IFERROR(CORREL(Dominios!$Z:$Z,Dominios!N:N),"-")</f>
        <v>0.79597943915729918</v>
      </c>
      <c r="R31" s="193">
        <f>IFERROR(CORREL(Dominios!$Z:$Z,Dominios!O:O),"-")</f>
        <v>0.84016805041680609</v>
      </c>
      <c r="S31" s="193" t="str">
        <f>IFERROR(CORREL(Dominios!$Z:$Z,Dominios!P:P),"-")</f>
        <v>-</v>
      </c>
      <c r="T31" s="193" t="str">
        <f>IFERROR(CORREL(Dominios!$Z:$Z,Dominios!Q:Q),"-")</f>
        <v>-</v>
      </c>
      <c r="U31" s="193" t="str">
        <f>IFERROR(CORREL(Dominios!$Z:$Z,Dominios!R:R),"-")</f>
        <v>-</v>
      </c>
      <c r="V31" s="193" t="str">
        <f>IFERROR(CORREL(Dominios!$Z:$Z,Dominios!S:S),"-")</f>
        <v>-</v>
      </c>
      <c r="W31" s="193" t="str">
        <f>IFERROR(CORREL(Dominios!$Z:$Z,Dominios!T:T),"-")</f>
        <v>-</v>
      </c>
      <c r="X31" s="193" t="str">
        <f>IFERROR(CORREL(Dominios!$Z:$Z,Dominios!U:U),"-")</f>
        <v>-</v>
      </c>
      <c r="Y31" s="193" t="str">
        <f>IFERROR(CORREL(Dominios!$Z:$Z,Dominios!V:V),"-")</f>
        <v>-</v>
      </c>
      <c r="Z31" s="193" t="str">
        <f>IFERROR(CORREL(Dominios!$Z:$Z,Dominios!W:W),"-")</f>
        <v>-</v>
      </c>
      <c r="AA31" s="193">
        <f>IFERROR(CORREL(Dominios!$Z:$Z,Dominios!X:X),"-")</f>
        <v>0.27971546389275787</v>
      </c>
      <c r="AB31" s="193">
        <f>IFERROR(CORREL(Dominios!$Z:$Z,Dominios!Y:Y),"-")</f>
        <v>0.84214662357018444</v>
      </c>
      <c r="AC31" s="193">
        <f>IFERROR(CORREL(Dominios!$Z:$Z,Dominios!Z:Z),"-")</f>
        <v>1</v>
      </c>
      <c r="AD31" s="193">
        <f>IFERROR(CORREL(Dominios!$Z:$Z,Dominios!AA:AA),"-")</f>
        <v>0.85669905119284695</v>
      </c>
      <c r="AE31" s="193">
        <f>IFERROR(CORREL(Dominios!$Z:$Z,Dominios!AB:AB),"-")</f>
        <v>0.817722179990231</v>
      </c>
      <c r="AF31" s="193">
        <f>IFERROR(CORREL(Dominios!$Z:$Z,Dominios!AC:AC),"-")</f>
        <v>0.7909315936321305</v>
      </c>
      <c r="AG31" s="193">
        <f>IFERROR(CORREL(Dominios!$Z:$Z,Dominios!AD:AD),"-")</f>
        <v>0.7845509239135019</v>
      </c>
      <c r="AH31" s="193">
        <f>IFERROR(CORREL(Dominios!$Z:$Z,Dominios!AE:AE),"-")</f>
        <v>0.83305133844218426</v>
      </c>
      <c r="AI31" s="193">
        <f>IFERROR(CORREL(Dominios!$Z:$Z,Dominios!AF:AF),"-")</f>
        <v>0.87319647127010902</v>
      </c>
      <c r="AJ31" s="193">
        <f>IFERROR(CORREL(Dominios!$Z:$Z,Dominios!AG:AG),"-")</f>
        <v>1.0000000000000002</v>
      </c>
      <c r="AK31" s="193" t="str">
        <f>IFERROR(CORREL(Dominios!$Z:$Z,Dominios!AH:AH),"-")</f>
        <v>-</v>
      </c>
      <c r="AL31" s="193" t="str">
        <f>IFERROR(CORREL(Dominios!$Z:$Z,Dominios!AI:AI),"-")</f>
        <v>-</v>
      </c>
      <c r="AM31" s="193">
        <f>IFERROR(CORREL(Dominios!$Z:$Z,Dominios!AJ:AJ),"-")</f>
        <v>0</v>
      </c>
      <c r="AN31" s="193" t="str">
        <f>IFERROR(CORREL(Dominios!$Z:$Z,Dominios!AK:AK),"-")</f>
        <v>-</v>
      </c>
      <c r="AO31" s="193">
        <f>IFERROR(CORREL(Dominios!$Z:$Z,Dominios!AL:AL),"-")</f>
        <v>0.1310043804464803</v>
      </c>
      <c r="AP31" s="193">
        <f>IFERROR(CORREL(Dominios!$Z:$Z,Dominios!AM:AM),"-")</f>
        <v>0.5983211225424635</v>
      </c>
      <c r="AQ31" s="193" t="str">
        <f>IFERROR(CORREL(Dominios!$Z:$Z,Dominios!AN:AN),"-")</f>
        <v>-</v>
      </c>
      <c r="AR31" s="193">
        <f>IFERROR(CORREL(Dominios!$Z:$Z,Dominios!AO:AO),"-")</f>
        <v>0.66362346459897015</v>
      </c>
    </row>
    <row r="32" spans="1:44">
      <c r="A32" s="8" t="s">
        <v>1763</v>
      </c>
      <c r="B32" s="190"/>
      <c r="C32" s="24" t="s">
        <v>1720</v>
      </c>
      <c r="D32" s="29" t="str">
        <f>IFERROR(CORREL(Dominios!$AA:$AA,Dominios!A:A),"-")</f>
        <v>-</v>
      </c>
      <c r="E32" s="29" t="str">
        <f>IFERROR(CORREL(Dominios!$AA:$AA,Dominios!B:B),"-")</f>
        <v>-</v>
      </c>
      <c r="F32" s="29" t="str">
        <f>IFERROR(CORREL(Dominios!$AA:$AA,Dominios!C:C),"-")</f>
        <v>-</v>
      </c>
      <c r="G32" s="29" t="str">
        <f>IFERROR(CORREL(Dominios!$AA:$AA,Dominios!D:D),"-")</f>
        <v>-</v>
      </c>
      <c r="H32" s="29" t="str">
        <f>IFERROR(CORREL(Dominios!$AA:$AA,Dominios!E:E),"-")</f>
        <v>-</v>
      </c>
      <c r="I32" s="193" t="str">
        <f>IFERROR(CORREL(Dominios!$AA:$AA,Dominios!F:F),"-")</f>
        <v>-</v>
      </c>
      <c r="J32" s="193">
        <f>IFERROR(CORREL(Dominios!$AA:$AA,Dominios!G:G),"-")</f>
        <v>0.90453403373329078</v>
      </c>
      <c r="K32" s="193" t="str">
        <f>IFERROR(CORREL(Dominios!$AA:$AA,Dominios!H:H),"-")</f>
        <v>-</v>
      </c>
      <c r="L32" s="193" t="str">
        <f>IFERROR(CORREL(Dominios!$AA:$AA,Dominios!I:I),"-")</f>
        <v>-</v>
      </c>
      <c r="M32" s="193" t="str">
        <f>IFERROR(CORREL(Dominios!$AA:$AA,Dominios!J:J),"-")</f>
        <v>-</v>
      </c>
      <c r="N32" s="193" t="str">
        <f>IFERROR(CORREL(Dominios!$AA:$AA,Dominios!K:K),"-")</f>
        <v>-</v>
      </c>
      <c r="O32" s="193" t="str">
        <f>IFERROR(CORREL(Dominios!$AA:$AA,Dominios!L:L),"-")</f>
        <v>-</v>
      </c>
      <c r="P32" s="193" t="str">
        <f>IFERROR(CORREL(Dominios!$AA:$AA,Dominios!M:M),"-")</f>
        <v>-</v>
      </c>
      <c r="Q32" s="193">
        <f>IFERROR(CORREL(Dominios!$AA:$AA,Dominios!N:N),"-")</f>
        <v>1</v>
      </c>
      <c r="R32" s="193" t="str">
        <f>IFERROR(CORREL(Dominios!$AA:$AA,Dominios!O:O),"-")</f>
        <v>-</v>
      </c>
      <c r="S32" s="193" t="str">
        <f>IFERROR(CORREL(Dominios!$AA:$AA,Dominios!P:P),"-")</f>
        <v>-</v>
      </c>
      <c r="T32" s="193" t="str">
        <f>IFERROR(CORREL(Dominios!$AA:$AA,Dominios!Q:Q),"-")</f>
        <v>-</v>
      </c>
      <c r="U32" s="193" t="str">
        <f>IFERROR(CORREL(Dominios!$AA:$AA,Dominios!R:R),"-")</f>
        <v>-</v>
      </c>
      <c r="V32" s="193" t="str">
        <f>IFERROR(CORREL(Dominios!$AA:$AA,Dominios!S:S),"-")</f>
        <v>-</v>
      </c>
      <c r="W32" s="193" t="str">
        <f>IFERROR(CORREL(Dominios!$AA:$AA,Dominios!T:T),"-")</f>
        <v>-</v>
      </c>
      <c r="X32" s="193" t="str">
        <f>IFERROR(CORREL(Dominios!$AA:$AA,Dominios!U:U),"-")</f>
        <v>-</v>
      </c>
      <c r="Y32" s="193" t="str">
        <f>IFERROR(CORREL(Dominios!$AA:$AA,Dominios!V:V),"-")</f>
        <v>-</v>
      </c>
      <c r="Z32" s="193" t="str">
        <f>IFERROR(CORREL(Dominios!$AA:$AA,Dominios!W:W),"-")</f>
        <v>-</v>
      </c>
      <c r="AA32" s="193">
        <f>IFERROR(CORREL(Dominios!$AA:$AA,Dominios!X:X),"-")</f>
        <v>0.89113278867900669</v>
      </c>
      <c r="AB32" s="193">
        <f>IFERROR(CORREL(Dominios!$AA:$AA,Dominios!Y:Y),"-")</f>
        <v>0.85881630458799407</v>
      </c>
      <c r="AC32" s="193">
        <f>IFERROR(CORREL(Dominios!$AA:$AA,Dominios!Z:Z),"-")</f>
        <v>0.85669905119284695</v>
      </c>
      <c r="AD32" s="193">
        <f>IFERROR(CORREL(Dominios!$AA:$AA,Dominios!AA:AA),"-")</f>
        <v>0.99999999999999989</v>
      </c>
      <c r="AE32" s="193">
        <f>IFERROR(CORREL(Dominios!$AA:$AA,Dominios!AB:AB),"-")</f>
        <v>0.70479386892750018</v>
      </c>
      <c r="AF32" s="193">
        <f>IFERROR(CORREL(Dominios!$AA:$AA,Dominios!AC:AC),"-")</f>
        <v>0.1980295085953348</v>
      </c>
      <c r="AG32" s="193">
        <f>IFERROR(CORREL(Dominios!$AA:$AA,Dominios!AD:AD),"-")</f>
        <v>0.7524154651906515</v>
      </c>
      <c r="AH32" s="193">
        <f>IFERROR(CORREL(Dominios!$AA:$AA,Dominios!AE:AE),"-")</f>
        <v>0.90221419909536127</v>
      </c>
      <c r="AI32" s="193">
        <f>IFERROR(CORREL(Dominios!$AA:$AA,Dominios!AF:AF),"-")</f>
        <v>0.88741196746494233</v>
      </c>
      <c r="AJ32" s="193">
        <f>IFERROR(CORREL(Dominios!$AA:$AA,Dominios!AG:AG),"-")</f>
        <v>1</v>
      </c>
      <c r="AK32" s="193" t="str">
        <f>IFERROR(CORREL(Dominios!$AA:$AA,Dominios!AH:AH),"-")</f>
        <v>-</v>
      </c>
      <c r="AL32" s="193" t="str">
        <f>IFERROR(CORREL(Dominios!$AA:$AA,Dominios!AI:AI),"-")</f>
        <v>-</v>
      </c>
      <c r="AM32" s="193" t="str">
        <f>IFERROR(CORREL(Dominios!$AA:$AA,Dominios!AJ:AJ),"-")</f>
        <v>-</v>
      </c>
      <c r="AN32" s="193" t="str">
        <f>IFERROR(CORREL(Dominios!$AA:$AA,Dominios!AK:AK),"-")</f>
        <v>-</v>
      </c>
      <c r="AO32" s="193">
        <f>IFERROR(CORREL(Dominios!$AA:$AA,Dominios!AL:AL),"-")</f>
        <v>-5.2414241836096026E-2</v>
      </c>
      <c r="AP32" s="193" t="str">
        <f>IFERROR(CORREL(Dominios!$AA:$AA,Dominios!AM:AM),"-")</f>
        <v>-</v>
      </c>
      <c r="AQ32" s="193" t="str">
        <f>IFERROR(CORREL(Dominios!$AA:$AA,Dominios!AN:AN),"-")</f>
        <v>-</v>
      </c>
      <c r="AR32" s="193">
        <f>IFERROR(CORREL(Dominios!$AA:$AA,Dominios!AO:AO),"-")</f>
        <v>0.95567080739917687</v>
      </c>
    </row>
    <row r="33" spans="1:44">
      <c r="A33" s="8" t="s">
        <v>1764</v>
      </c>
      <c r="B33" s="190"/>
      <c r="C33" s="24" t="s">
        <v>1721</v>
      </c>
      <c r="D33" s="29" t="str">
        <f>IFERROR(CORREL(Dominios!$AB:$AB,Dominios!A:A),"-")</f>
        <v>-</v>
      </c>
      <c r="E33" s="29" t="str">
        <f>IFERROR(CORREL(Dominios!$AB:$AB,Dominios!B:B),"-")</f>
        <v>-</v>
      </c>
      <c r="F33" s="29" t="str">
        <f>IFERROR(CORREL(Dominios!$AB:$AB,Dominios!C:C),"-")</f>
        <v>-</v>
      </c>
      <c r="G33" s="29" t="str">
        <f>IFERROR(CORREL(Dominios!$AB:$AB,Dominios!D:D),"-")</f>
        <v>-</v>
      </c>
      <c r="H33" s="29" t="str">
        <f>IFERROR(CORREL(Dominios!$AB:$AB,Dominios!E:E),"-")</f>
        <v>-</v>
      </c>
      <c r="I33" s="193" t="str">
        <f>IFERROR(CORREL(Dominios!$AB:$AB,Dominios!F:F),"-")</f>
        <v>-</v>
      </c>
      <c r="J33" s="193">
        <f>IFERROR(CORREL(Dominios!$AB:$AB,Dominios!G:G),"-")</f>
        <v>0.59408852578600457</v>
      </c>
      <c r="K33" s="193" t="str">
        <f>IFERROR(CORREL(Dominios!$AB:$AB,Dominios!H:H),"-")</f>
        <v>-</v>
      </c>
      <c r="L33" s="193" t="str">
        <f>IFERROR(CORREL(Dominios!$AB:$AB,Dominios!I:I),"-")</f>
        <v>-</v>
      </c>
      <c r="M33" s="193" t="str">
        <f>IFERROR(CORREL(Dominios!$AB:$AB,Dominios!J:J),"-")</f>
        <v>-</v>
      </c>
      <c r="N33" s="193" t="str">
        <f>IFERROR(CORREL(Dominios!$AB:$AB,Dominios!K:K),"-")</f>
        <v>-</v>
      </c>
      <c r="O33" s="193" t="str">
        <f>IFERROR(CORREL(Dominios!$AB:$AB,Dominios!L:L),"-")</f>
        <v>-</v>
      </c>
      <c r="P33" s="193" t="str">
        <f>IFERROR(CORREL(Dominios!$AB:$AB,Dominios!M:M),"-")</f>
        <v>-</v>
      </c>
      <c r="Q33" s="193">
        <f>IFERROR(CORREL(Dominios!$AB:$AB,Dominios!N:N),"-")</f>
        <v>0.78062789993811255</v>
      </c>
      <c r="R33" s="193">
        <f>IFERROR(CORREL(Dominios!$AB:$AB,Dominios!O:O),"-")</f>
        <v>0.86772183127462488</v>
      </c>
      <c r="S33" s="193" t="str">
        <f>IFERROR(CORREL(Dominios!$AB:$AB,Dominios!P:P),"-")</f>
        <v>-</v>
      </c>
      <c r="T33" s="193" t="str">
        <f>IFERROR(CORREL(Dominios!$AB:$AB,Dominios!Q:Q),"-")</f>
        <v>-</v>
      </c>
      <c r="U33" s="193" t="str">
        <f>IFERROR(CORREL(Dominios!$AB:$AB,Dominios!R:R),"-")</f>
        <v>-</v>
      </c>
      <c r="V33" s="193" t="str">
        <f>IFERROR(CORREL(Dominios!$AB:$AB,Dominios!S:S),"-")</f>
        <v>-</v>
      </c>
      <c r="W33" s="193" t="str">
        <f>IFERROR(CORREL(Dominios!$AB:$AB,Dominios!T:T),"-")</f>
        <v>-</v>
      </c>
      <c r="X33" s="193" t="str">
        <f>IFERROR(CORREL(Dominios!$AB:$AB,Dominios!U:U),"-")</f>
        <v>-</v>
      </c>
      <c r="Y33" s="193" t="str">
        <f>IFERROR(CORREL(Dominios!$AB:$AB,Dominios!V:V),"-")</f>
        <v>-</v>
      </c>
      <c r="Z33" s="193" t="str">
        <f>IFERROR(CORREL(Dominios!$AB:$AB,Dominios!W:W),"-")</f>
        <v>-</v>
      </c>
      <c r="AA33" s="193">
        <f>IFERROR(CORREL(Dominios!$AB:$AB,Dominios!X:X),"-")</f>
        <v>0.54772255750516607</v>
      </c>
      <c r="AB33" s="193">
        <f>IFERROR(CORREL(Dominios!$AB:$AB,Dominios!Y:Y),"-")</f>
        <v>0.75119069183188691</v>
      </c>
      <c r="AC33" s="193">
        <f>IFERROR(CORREL(Dominios!$AB:$AB,Dominios!Z:Z),"-")</f>
        <v>0.817722179990231</v>
      </c>
      <c r="AD33" s="193">
        <f>IFERROR(CORREL(Dominios!$AB:$AB,Dominios!AA:AA),"-")</f>
        <v>0.70479386892750018</v>
      </c>
      <c r="AE33" s="193">
        <f>IFERROR(CORREL(Dominios!$AB:$AB,Dominios!AB:AB),"-")</f>
        <v>1.0000000000000002</v>
      </c>
      <c r="AF33" s="193">
        <f>IFERROR(CORREL(Dominios!$AB:$AB,Dominios!AC:AC),"-")</f>
        <v>0.81638382704629786</v>
      </c>
      <c r="AG33" s="193">
        <f>IFERROR(CORREL(Dominios!$AB:$AB,Dominios!AD:AD),"-")</f>
        <v>0.80729005591455494</v>
      </c>
      <c r="AH33" s="193">
        <f>IFERROR(CORREL(Dominios!$AB:$AB,Dominios!AE:AE),"-")</f>
        <v>0.74844137520539422</v>
      </c>
      <c r="AI33" s="193">
        <f>IFERROR(CORREL(Dominios!$AB:$AB,Dominios!AF:AF),"-")</f>
        <v>0.57377555246067014</v>
      </c>
      <c r="AJ33" s="193">
        <f>IFERROR(CORREL(Dominios!$AB:$AB,Dominios!AG:AG),"-")</f>
        <v>0.89642145700079512</v>
      </c>
      <c r="AK33" s="193" t="str">
        <f>IFERROR(CORREL(Dominios!$AB:$AB,Dominios!AH:AH),"-")</f>
        <v>-</v>
      </c>
      <c r="AL33" s="193" t="str">
        <f>IFERROR(CORREL(Dominios!$AB:$AB,Dominios!AI:AI),"-")</f>
        <v>-</v>
      </c>
      <c r="AM33" s="193">
        <f>IFERROR(CORREL(Dominios!$AB:$AB,Dominios!AJ:AJ),"-")</f>
        <v>-0.57735026918962573</v>
      </c>
      <c r="AN33" s="193" t="str">
        <f>IFERROR(CORREL(Dominios!$AB:$AB,Dominios!AK:AK),"-")</f>
        <v>-</v>
      </c>
      <c r="AO33" s="193">
        <f>IFERROR(CORREL(Dominios!$AB:$AB,Dominios!AL:AL),"-")</f>
        <v>0.23759273643657849</v>
      </c>
      <c r="AP33" s="193">
        <f>IFERROR(CORREL(Dominios!$AB:$AB,Dominios!AM:AM),"-")</f>
        <v>1</v>
      </c>
      <c r="AQ33" s="193" t="str">
        <f>IFERROR(CORREL(Dominios!$AB:$AB,Dominios!AN:AN),"-")</f>
        <v>-</v>
      </c>
      <c r="AR33" s="193">
        <f>IFERROR(CORREL(Dominios!$AB:$AB,Dominios!AO:AO),"-")</f>
        <v>0.45522278855438048</v>
      </c>
    </row>
    <row r="34" spans="1:44">
      <c r="A34" s="8" t="s">
        <v>1765</v>
      </c>
      <c r="B34" s="190"/>
      <c r="C34" s="24" t="s">
        <v>1723</v>
      </c>
      <c r="D34" s="29" t="str">
        <f>IFERROR(CORREL(Dominios!$AC:$AC,Dominios!A:A),"-")</f>
        <v>-</v>
      </c>
      <c r="E34" s="29" t="str">
        <f>IFERROR(CORREL(Dominios!$AC:$AC,Dominios!B:B),"-")</f>
        <v>-</v>
      </c>
      <c r="F34" s="29" t="str">
        <f>IFERROR(CORREL(Dominios!$AC:$AC,Dominios!C:C),"-")</f>
        <v>-</v>
      </c>
      <c r="G34" s="29" t="str">
        <f>IFERROR(CORREL(Dominios!$AC:$AC,Dominios!D:D),"-")</f>
        <v>-</v>
      </c>
      <c r="H34" s="29" t="str">
        <f>IFERROR(CORREL(Dominios!$AC:$AC,Dominios!E:E),"-")</f>
        <v>-</v>
      </c>
      <c r="I34" s="193" t="str">
        <f>IFERROR(CORREL(Dominios!$AC:$AC,Dominios!F:F),"-")</f>
        <v>-</v>
      </c>
      <c r="J34" s="193">
        <f>IFERROR(CORREL(Dominios!$AC:$AC,Dominios!G:G),"-")</f>
        <v>0.66879008577995225</v>
      </c>
      <c r="K34" s="193" t="str">
        <f>IFERROR(CORREL(Dominios!$AC:$AC,Dominios!H:H),"-")</f>
        <v>-</v>
      </c>
      <c r="L34" s="193" t="str">
        <f>IFERROR(CORREL(Dominios!$AC:$AC,Dominios!I:I),"-")</f>
        <v>-</v>
      </c>
      <c r="M34" s="193" t="str">
        <f>IFERROR(CORREL(Dominios!$AC:$AC,Dominios!J:J),"-")</f>
        <v>-</v>
      </c>
      <c r="N34" s="193" t="str">
        <f>IFERROR(CORREL(Dominios!$AC:$AC,Dominios!K:K),"-")</f>
        <v>-</v>
      </c>
      <c r="O34" s="193" t="str">
        <f>IFERROR(CORREL(Dominios!$AC:$AC,Dominios!L:L),"-")</f>
        <v>-</v>
      </c>
      <c r="P34" s="193" t="str">
        <f>IFERROR(CORREL(Dominios!$AC:$AC,Dominios!M:M),"-")</f>
        <v>-</v>
      </c>
      <c r="Q34" s="193">
        <f>IFERROR(CORREL(Dominios!$AC:$AC,Dominios!N:N),"-")</f>
        <v>0.8689740420271943</v>
      </c>
      <c r="R34" s="193">
        <f>IFERROR(CORREL(Dominios!$AC:$AC,Dominios!O:O),"-")</f>
        <v>0.92717264994553084</v>
      </c>
      <c r="S34" s="193" t="str">
        <f>IFERROR(CORREL(Dominios!$AC:$AC,Dominios!P:P),"-")</f>
        <v>-</v>
      </c>
      <c r="T34" s="193" t="str">
        <f>IFERROR(CORREL(Dominios!$AC:$AC,Dominios!Q:Q),"-")</f>
        <v>-</v>
      </c>
      <c r="U34" s="193" t="str">
        <f>IFERROR(CORREL(Dominios!$AC:$AC,Dominios!R:R),"-")</f>
        <v>-</v>
      </c>
      <c r="V34" s="193" t="str">
        <f>IFERROR(CORREL(Dominios!$AC:$AC,Dominios!S:S),"-")</f>
        <v>-</v>
      </c>
      <c r="W34" s="193" t="str">
        <f>IFERROR(CORREL(Dominios!$AC:$AC,Dominios!T:T),"-")</f>
        <v>-</v>
      </c>
      <c r="X34" s="193" t="str">
        <f>IFERROR(CORREL(Dominios!$AC:$AC,Dominios!U:U),"-")</f>
        <v>-</v>
      </c>
      <c r="Y34" s="193" t="str">
        <f>IFERROR(CORREL(Dominios!$AC:$AC,Dominios!V:V),"-")</f>
        <v>-</v>
      </c>
      <c r="Z34" s="193" t="str">
        <f>IFERROR(CORREL(Dominios!$AC:$AC,Dominios!W:W),"-")</f>
        <v>-</v>
      </c>
      <c r="AA34" s="193">
        <f>IFERROR(CORREL(Dominios!$AC:$AC,Dominios!X:X),"-")</f>
        <v>0.81818181818181812</v>
      </c>
      <c r="AB34" s="193">
        <f>IFERROR(CORREL(Dominios!$AC:$AC,Dominios!Y:Y),"-")</f>
        <v>0.79564997929556824</v>
      </c>
      <c r="AC34" s="193">
        <f>IFERROR(CORREL(Dominios!$AC:$AC,Dominios!Z:Z),"-")</f>
        <v>0.7909315936321305</v>
      </c>
      <c r="AD34" s="193">
        <f>IFERROR(CORREL(Dominios!$AC:$AC,Dominios!AA:AA),"-")</f>
        <v>0.1980295085953348</v>
      </c>
      <c r="AE34" s="193">
        <f>IFERROR(CORREL(Dominios!$AC:$AC,Dominios!AB:AB),"-")</f>
        <v>0.81638382704629786</v>
      </c>
      <c r="AF34" s="193">
        <f>IFERROR(CORREL(Dominios!$AC:$AC,Dominios!AC:AC),"-")</f>
        <v>1</v>
      </c>
      <c r="AG34" s="193">
        <f>IFERROR(CORREL(Dominios!$AC:$AC,Dominios!AD:AD),"-")</f>
        <v>0.96215478876579219</v>
      </c>
      <c r="AH34" s="193">
        <f>IFERROR(CORREL(Dominios!$AC:$AC,Dominios!AE:AE),"-")</f>
        <v>0.86877263915194514</v>
      </c>
      <c r="AI34" s="193">
        <f>IFERROR(CORREL(Dominios!$AC:$AC,Dominios!AF:AF),"-")</f>
        <v>0.88498465070210108</v>
      </c>
      <c r="AJ34" s="193">
        <f>IFERROR(CORREL(Dominios!$AC:$AC,Dominios!AG:AG),"-")</f>
        <v>0.8660254037844386</v>
      </c>
      <c r="AK34" s="193" t="str">
        <f>IFERROR(CORREL(Dominios!$AC:$AC,Dominios!AH:AH),"-")</f>
        <v>-</v>
      </c>
      <c r="AL34" s="193" t="str">
        <f>IFERROR(CORREL(Dominios!$AC:$AC,Dominios!AI:AI),"-")</f>
        <v>-</v>
      </c>
      <c r="AM34" s="193">
        <f>IFERROR(CORREL(Dominios!$AC:$AC,Dominios!AJ:AJ),"-")</f>
        <v>-1</v>
      </c>
      <c r="AN34" s="193" t="str">
        <f>IFERROR(CORREL(Dominios!$AC:$AC,Dominios!AK:AK),"-")</f>
        <v>-</v>
      </c>
      <c r="AO34" s="193">
        <f>IFERROR(CORREL(Dominios!$AC:$AC,Dominios!AL:AL),"-")</f>
        <v>0.43547744396424454</v>
      </c>
      <c r="AP34" s="193">
        <f>IFERROR(CORREL(Dominios!$AC:$AC,Dominios!AM:AM),"-")</f>
        <v>0.8781752159134073</v>
      </c>
      <c r="AQ34" s="193">
        <f>IFERROR(CORREL(Dominios!$AC:$AC,Dominios!AN:AN),"-")</f>
        <v>0.53452248382484868</v>
      </c>
      <c r="AR34" s="193">
        <f>IFERROR(CORREL(Dominios!$AC:$AC,Dominios!AO:AO),"-")</f>
        <v>0.65679125428400131</v>
      </c>
    </row>
    <row r="35" spans="1:44">
      <c r="A35" s="8" t="s">
        <v>1766</v>
      </c>
      <c r="B35" s="190"/>
      <c r="C35" s="24" t="s">
        <v>1724</v>
      </c>
      <c r="D35" s="29" t="str">
        <f>IFERROR(CORREL(Dominios!$AD:$AD,Dominios!A:A),"-")</f>
        <v>-</v>
      </c>
      <c r="E35" s="29" t="str">
        <f>IFERROR(CORREL(Dominios!$AD:$AD,Dominios!B:B),"-")</f>
        <v>-</v>
      </c>
      <c r="F35" s="29" t="str">
        <f>IFERROR(CORREL(Dominios!$AD:$AD,Dominios!C:C),"-")</f>
        <v>-</v>
      </c>
      <c r="G35" s="29" t="str">
        <f>IFERROR(CORREL(Dominios!$AD:$AD,Dominios!D:D),"-")</f>
        <v>-</v>
      </c>
      <c r="H35" s="29" t="str">
        <f>IFERROR(CORREL(Dominios!$AD:$AD,Dominios!E:E),"-")</f>
        <v>-</v>
      </c>
      <c r="I35" s="193" t="str">
        <f>IFERROR(CORREL(Dominios!$AD:$AD,Dominios!F:F),"-")</f>
        <v>-</v>
      </c>
      <c r="J35" s="193">
        <f>IFERROR(CORREL(Dominios!$AD:$AD,Dominios!G:G),"-")</f>
        <v>0.60036327862255134</v>
      </c>
      <c r="K35" s="193" t="str">
        <f>IFERROR(CORREL(Dominios!$AD:$AD,Dominios!H:H),"-")</f>
        <v>-</v>
      </c>
      <c r="L35" s="193" t="str">
        <f>IFERROR(CORREL(Dominios!$AD:$AD,Dominios!I:I),"-")</f>
        <v>-</v>
      </c>
      <c r="M35" s="193" t="str">
        <f>IFERROR(CORREL(Dominios!$AD:$AD,Dominios!J:J),"-")</f>
        <v>-</v>
      </c>
      <c r="N35" s="193" t="str">
        <f>IFERROR(CORREL(Dominios!$AD:$AD,Dominios!K:K),"-")</f>
        <v>-</v>
      </c>
      <c r="O35" s="193" t="str">
        <f>IFERROR(CORREL(Dominios!$AD:$AD,Dominios!L:L),"-")</f>
        <v>-</v>
      </c>
      <c r="P35" s="193" t="str">
        <f>IFERROR(CORREL(Dominios!$AD:$AD,Dominios!M:M),"-")</f>
        <v>-</v>
      </c>
      <c r="Q35" s="193">
        <f>IFERROR(CORREL(Dominios!$AD:$AD,Dominios!N:N),"-")</f>
        <v>0.86774565082664556</v>
      </c>
      <c r="R35" s="193">
        <f>IFERROR(CORREL(Dominios!$AD:$AD,Dominios!O:O),"-")</f>
        <v>0.92717264994553084</v>
      </c>
      <c r="S35" s="193" t="str">
        <f>IFERROR(CORREL(Dominios!$AD:$AD,Dominios!P:P),"-")</f>
        <v>-</v>
      </c>
      <c r="T35" s="193" t="str">
        <f>IFERROR(CORREL(Dominios!$AD:$AD,Dominios!Q:Q),"-")</f>
        <v>-</v>
      </c>
      <c r="U35" s="193" t="str">
        <f>IFERROR(CORREL(Dominios!$AD:$AD,Dominios!R:R),"-")</f>
        <v>-</v>
      </c>
      <c r="V35" s="193" t="str">
        <f>IFERROR(CORREL(Dominios!$AD:$AD,Dominios!S:S),"-")</f>
        <v>-</v>
      </c>
      <c r="W35" s="193" t="str">
        <f>IFERROR(CORREL(Dominios!$AD:$AD,Dominios!T:T),"-")</f>
        <v>-</v>
      </c>
      <c r="X35" s="193" t="str">
        <f>IFERROR(CORREL(Dominios!$AD:$AD,Dominios!U:U),"-")</f>
        <v>-</v>
      </c>
      <c r="Y35" s="193" t="str">
        <f>IFERROR(CORREL(Dominios!$AD:$AD,Dominios!V:V),"-")</f>
        <v>-</v>
      </c>
      <c r="Z35" s="193" t="str">
        <f>IFERROR(CORREL(Dominios!$AD:$AD,Dominios!W:W),"-")</f>
        <v>-</v>
      </c>
      <c r="AA35" s="193">
        <f>IFERROR(CORREL(Dominios!$AD:$AD,Dominios!X:X),"-")</f>
        <v>0.8660254037844386</v>
      </c>
      <c r="AB35" s="193">
        <f>IFERROR(CORREL(Dominios!$AD:$AD,Dominios!Y:Y),"-")</f>
        <v>0.78496332942032354</v>
      </c>
      <c r="AC35" s="193">
        <f>IFERROR(CORREL(Dominios!$AD:$AD,Dominios!Z:Z),"-")</f>
        <v>0.7845509239135019</v>
      </c>
      <c r="AD35" s="193">
        <f>IFERROR(CORREL(Dominios!$AD:$AD,Dominios!AA:AA),"-")</f>
        <v>0.7524154651906515</v>
      </c>
      <c r="AE35" s="193">
        <f>IFERROR(CORREL(Dominios!$AD:$AD,Dominios!AB:AB),"-")</f>
        <v>0.80729005591455494</v>
      </c>
      <c r="AF35" s="193">
        <f>IFERROR(CORREL(Dominios!$AD:$AD,Dominios!AC:AC),"-")</f>
        <v>0.96215478876579219</v>
      </c>
      <c r="AG35" s="193">
        <f>IFERROR(CORREL(Dominios!$AD:$AD,Dominios!AD:AD),"-")</f>
        <v>0.99999999999999989</v>
      </c>
      <c r="AH35" s="193">
        <f>IFERROR(CORREL(Dominios!$AD:$AD,Dominios!AE:AE),"-")</f>
        <v>0.89601510758367775</v>
      </c>
      <c r="AI35" s="193">
        <f>IFERROR(CORREL(Dominios!$AD:$AD,Dominios!AF:AF),"-")</f>
        <v>0.8667190566019205</v>
      </c>
      <c r="AJ35" s="193">
        <f>IFERROR(CORREL(Dominios!$AD:$AD,Dominios!AG:AG),"-")</f>
        <v>-9.0909090909090898E-2</v>
      </c>
      <c r="AK35" s="193" t="str">
        <f>IFERROR(CORREL(Dominios!$AD:$AD,Dominios!AH:AH),"-")</f>
        <v>-</v>
      </c>
      <c r="AL35" s="193" t="str">
        <f>IFERROR(CORREL(Dominios!$AD:$AD,Dominios!AI:AI),"-")</f>
        <v>-</v>
      </c>
      <c r="AM35" s="193">
        <f>IFERROR(CORREL(Dominios!$AD:$AD,Dominios!AJ:AJ),"-")</f>
        <v>-1</v>
      </c>
      <c r="AN35" s="193" t="str">
        <f>IFERROR(CORREL(Dominios!$AD:$AD,Dominios!AK:AK),"-")</f>
        <v>-</v>
      </c>
      <c r="AO35" s="193">
        <f>IFERROR(CORREL(Dominios!$AD:$AD,Dominios!AL:AL),"-")</f>
        <v>0.45693711794445541</v>
      </c>
      <c r="AP35" s="193">
        <f>IFERROR(CORREL(Dominios!$AD:$AD,Dominios!AM:AM),"-")</f>
        <v>0.89205076955156881</v>
      </c>
      <c r="AQ35" s="193">
        <f>IFERROR(CORREL(Dominios!$AD:$AD,Dominios!AN:AN),"-")</f>
        <v>0.53452248382484868</v>
      </c>
      <c r="AR35" s="193">
        <f>IFERROR(CORREL(Dominios!$AD:$AD,Dominios!AO:AO),"-")</f>
        <v>0.67260169853442786</v>
      </c>
    </row>
    <row r="36" spans="1:44">
      <c r="A36" s="8" t="s">
        <v>1767</v>
      </c>
      <c r="B36" s="190"/>
      <c r="C36" s="24" t="s">
        <v>1725</v>
      </c>
      <c r="D36" s="29" t="str">
        <f>IFERROR(CORREL(Dominios!$AE:$AE,Dominios!A:A),"-")</f>
        <v>-</v>
      </c>
      <c r="E36" s="29" t="str">
        <f>IFERROR(CORREL(Dominios!$AE:$AE,Dominios!B:B),"-")</f>
        <v>-</v>
      </c>
      <c r="F36" s="29" t="str">
        <f>IFERROR(CORREL(Dominios!$AE:$AE,Dominios!C:C),"-")</f>
        <v>-</v>
      </c>
      <c r="G36" s="29" t="str">
        <f>IFERROR(CORREL(Dominios!$AE:$AE,Dominios!D:D),"-")</f>
        <v>-</v>
      </c>
      <c r="H36" s="29" t="str">
        <f>IFERROR(CORREL(Dominios!$AE:$AE,Dominios!E:E),"-")</f>
        <v>-</v>
      </c>
      <c r="I36" s="193" t="str">
        <f>IFERROR(CORREL(Dominios!$AE:$AE,Dominios!F:F),"-")</f>
        <v>-</v>
      </c>
      <c r="J36" s="193">
        <f>IFERROR(CORREL(Dominios!$AE:$AE,Dominios!G:G),"-")</f>
        <v>0.42474674230940107</v>
      </c>
      <c r="K36" s="193" t="str">
        <f>IFERROR(CORREL(Dominios!$AE:$AE,Dominios!H:H),"-")</f>
        <v>-</v>
      </c>
      <c r="L36" s="193" t="str">
        <f>IFERROR(CORREL(Dominios!$AE:$AE,Dominios!I:I),"-")</f>
        <v>-</v>
      </c>
      <c r="M36" s="193" t="str">
        <f>IFERROR(CORREL(Dominios!$AE:$AE,Dominios!J:J),"-")</f>
        <v>-</v>
      </c>
      <c r="N36" s="193" t="str">
        <f>IFERROR(CORREL(Dominios!$AE:$AE,Dominios!K:K),"-")</f>
        <v>-</v>
      </c>
      <c r="O36" s="193" t="str">
        <f>IFERROR(CORREL(Dominios!$AE:$AE,Dominios!L:L),"-")</f>
        <v>-</v>
      </c>
      <c r="P36" s="193" t="str">
        <f>IFERROR(CORREL(Dominios!$AE:$AE,Dominios!M:M),"-")</f>
        <v>-</v>
      </c>
      <c r="Q36" s="193">
        <f>IFERROR(CORREL(Dominios!$AE:$AE,Dominios!N:N),"-")</f>
        <v>0.92492774284252544</v>
      </c>
      <c r="R36" s="193" t="str">
        <f>IFERROR(CORREL(Dominios!$AE:$AE,Dominios!O:O),"-")</f>
        <v>-</v>
      </c>
      <c r="S36" s="193" t="str">
        <f>IFERROR(CORREL(Dominios!$AE:$AE,Dominios!P:P),"-")</f>
        <v>-</v>
      </c>
      <c r="T36" s="193" t="str">
        <f>IFERROR(CORREL(Dominios!$AE:$AE,Dominios!Q:Q),"-")</f>
        <v>-</v>
      </c>
      <c r="U36" s="193" t="str">
        <f>IFERROR(CORREL(Dominios!$AE:$AE,Dominios!R:R),"-")</f>
        <v>-</v>
      </c>
      <c r="V36" s="193" t="str">
        <f>IFERROR(CORREL(Dominios!$AE:$AE,Dominios!S:S),"-")</f>
        <v>-</v>
      </c>
      <c r="W36" s="193" t="str">
        <f>IFERROR(CORREL(Dominios!$AE:$AE,Dominios!T:T),"-")</f>
        <v>-</v>
      </c>
      <c r="X36" s="193" t="str">
        <f>IFERROR(CORREL(Dominios!$AE:$AE,Dominios!U:U),"-")</f>
        <v>-</v>
      </c>
      <c r="Y36" s="193" t="str">
        <f>IFERROR(CORREL(Dominios!$AE:$AE,Dominios!V:V),"-")</f>
        <v>-</v>
      </c>
      <c r="Z36" s="193" t="str">
        <f>IFERROR(CORREL(Dominios!$AE:$AE,Dominios!W:W),"-")</f>
        <v>-</v>
      </c>
      <c r="AA36" s="193">
        <f>IFERROR(CORREL(Dominios!$AE:$AE,Dominios!X:X),"-")</f>
        <v>0.87287156094396956</v>
      </c>
      <c r="AB36" s="193">
        <f>IFERROR(CORREL(Dominios!$AE:$AE,Dominios!Y:Y),"-")</f>
        <v>0.79126682204807586</v>
      </c>
      <c r="AC36" s="193">
        <f>IFERROR(CORREL(Dominios!$AE:$AE,Dominios!Z:Z),"-")</f>
        <v>0.83305133844218426</v>
      </c>
      <c r="AD36" s="193">
        <f>IFERROR(CORREL(Dominios!$AE:$AE,Dominios!AA:AA),"-")</f>
        <v>0.90221419909536127</v>
      </c>
      <c r="AE36" s="193">
        <f>IFERROR(CORREL(Dominios!$AE:$AE,Dominios!AB:AB),"-")</f>
        <v>0.74844137520539422</v>
      </c>
      <c r="AF36" s="193">
        <f>IFERROR(CORREL(Dominios!$AE:$AE,Dominios!AC:AC),"-")</f>
        <v>0.86877263915194514</v>
      </c>
      <c r="AG36" s="193">
        <f>IFERROR(CORREL(Dominios!$AE:$AE,Dominios!AD:AD),"-")</f>
        <v>0.89601510758367775</v>
      </c>
      <c r="AH36" s="193">
        <f>IFERROR(CORREL(Dominios!$AE:$AE,Dominios!AE:AE),"-")</f>
        <v>1.0000000000000002</v>
      </c>
      <c r="AI36" s="193">
        <f>IFERROR(CORREL(Dominios!$AE:$AE,Dominios!AF:AF),"-")</f>
        <v>0.72222222222222221</v>
      </c>
      <c r="AJ36" s="193">
        <f>IFERROR(CORREL(Dominios!$AE:$AE,Dominios!AG:AG),"-")</f>
        <v>0.42640143271122083</v>
      </c>
      <c r="AK36" s="193" t="str">
        <f>IFERROR(CORREL(Dominios!$AE:$AE,Dominios!AH:AH),"-")</f>
        <v>-</v>
      </c>
      <c r="AL36" s="193" t="str">
        <f>IFERROR(CORREL(Dominios!$AE:$AE,Dominios!AI:AI),"-")</f>
        <v>-</v>
      </c>
      <c r="AM36" s="193">
        <f>IFERROR(CORREL(Dominios!$AE:$AE,Dominios!AJ:AJ),"-")</f>
        <v>-1</v>
      </c>
      <c r="AN36" s="193" t="str">
        <f>IFERROR(CORREL(Dominios!$AE:$AE,Dominios!AK:AK),"-")</f>
        <v>-</v>
      </c>
      <c r="AO36" s="193">
        <f>IFERROR(CORREL(Dominios!$AE:$AE,Dominios!AL:AL),"-")</f>
        <v>0.10534372850988163</v>
      </c>
      <c r="AP36" s="193">
        <f>IFERROR(CORREL(Dominios!$AE:$AE,Dominios!AM:AM),"-")</f>
        <v>0.78412547011363043</v>
      </c>
      <c r="AQ36" s="193">
        <f>IFERROR(CORREL(Dominios!$AE:$AE,Dominios!AN:AN),"-")</f>
        <v>9.0909090909090898E-2</v>
      </c>
      <c r="AR36" s="193">
        <f>IFERROR(CORREL(Dominios!$AE:$AE,Dominios!AO:AO),"-")</f>
        <v>0.73220265145581387</v>
      </c>
    </row>
    <row r="37" spans="1:44">
      <c r="A37" s="8" t="s">
        <v>1768</v>
      </c>
      <c r="B37" s="190"/>
      <c r="C37" s="24" t="s">
        <v>1726</v>
      </c>
      <c r="D37" s="29" t="str">
        <f>IFERROR(CORREL(Dominios!$AF:$AF,Dominios!A:A),"-")</f>
        <v>-</v>
      </c>
      <c r="E37" s="29" t="str">
        <f>IFERROR(CORREL(Dominios!$AF:$AF,Dominios!B:B),"-")</f>
        <v>-</v>
      </c>
      <c r="F37" s="29" t="str">
        <f>IFERROR(CORREL(Dominios!$AF:$AF,Dominios!C:C),"-")</f>
        <v>-</v>
      </c>
      <c r="G37" s="29" t="str">
        <f>IFERROR(CORREL(Dominios!$AF:$AF,Dominios!D:D),"-")</f>
        <v>-</v>
      </c>
      <c r="H37" s="29" t="str">
        <f>IFERROR(CORREL(Dominios!$AF:$AF,Dominios!E:E),"-")</f>
        <v>-</v>
      </c>
      <c r="I37" s="193" t="str">
        <f>IFERROR(CORREL(Dominios!$AF:$AF,Dominios!F:F),"-")</f>
        <v>-</v>
      </c>
      <c r="J37" s="193">
        <f>IFERROR(CORREL(Dominios!$AF:$AF,Dominios!G:G),"-")</f>
        <v>0.73029674334022132</v>
      </c>
      <c r="K37" s="193" t="str">
        <f>IFERROR(CORREL(Dominios!$AF:$AF,Dominios!H:H),"-")</f>
        <v>-</v>
      </c>
      <c r="L37" s="193" t="str">
        <f>IFERROR(CORREL(Dominios!$AF:$AF,Dominios!I:I),"-")</f>
        <v>-</v>
      </c>
      <c r="M37" s="193" t="str">
        <f>IFERROR(CORREL(Dominios!$AF:$AF,Dominios!J:J),"-")</f>
        <v>-</v>
      </c>
      <c r="N37" s="193" t="str">
        <f>IFERROR(CORREL(Dominios!$AF:$AF,Dominios!K:K),"-")</f>
        <v>-</v>
      </c>
      <c r="O37" s="193" t="str">
        <f>IFERROR(CORREL(Dominios!$AF:$AF,Dominios!L:L),"-")</f>
        <v>-</v>
      </c>
      <c r="P37" s="193" t="str">
        <f>IFERROR(CORREL(Dominios!$AF:$AF,Dominios!M:M),"-")</f>
        <v>-</v>
      </c>
      <c r="Q37" s="193">
        <f>IFERROR(CORREL(Dominios!$AF:$AF,Dominios!N:N),"-")</f>
        <v>0</v>
      </c>
      <c r="R37" s="193">
        <f>IFERROR(CORREL(Dominios!$AF:$AF,Dominios!O:O),"-")</f>
        <v>0.8703882797784892</v>
      </c>
      <c r="S37" s="193" t="str">
        <f>IFERROR(CORREL(Dominios!$AF:$AF,Dominios!P:P),"-")</f>
        <v>-</v>
      </c>
      <c r="T37" s="193" t="str">
        <f>IFERROR(CORREL(Dominios!$AF:$AF,Dominios!Q:Q),"-")</f>
        <v>-</v>
      </c>
      <c r="U37" s="193" t="str">
        <f>IFERROR(CORREL(Dominios!$AF:$AF,Dominios!R:R),"-")</f>
        <v>-</v>
      </c>
      <c r="V37" s="193" t="str">
        <f>IFERROR(CORREL(Dominios!$AF:$AF,Dominios!S:S),"-")</f>
        <v>-</v>
      </c>
      <c r="W37" s="193" t="str">
        <f>IFERROR(CORREL(Dominios!$AF:$AF,Dominios!T:T),"-")</f>
        <v>-</v>
      </c>
      <c r="X37" s="193" t="str">
        <f>IFERROR(CORREL(Dominios!$AF:$AF,Dominios!U:U),"-")</f>
        <v>-</v>
      </c>
      <c r="Y37" s="193" t="str">
        <f>IFERROR(CORREL(Dominios!$AF:$AF,Dominios!V:V),"-")</f>
        <v>-</v>
      </c>
      <c r="Z37" s="193" t="str">
        <f>IFERROR(CORREL(Dominios!$AF:$AF,Dominios!W:W),"-")</f>
        <v>-</v>
      </c>
      <c r="AA37" s="193">
        <f>IFERROR(CORREL(Dominios!$AF:$AF,Dominios!X:X),"-")</f>
        <v>0.63245553203367599</v>
      </c>
      <c r="AB37" s="193">
        <f>IFERROR(CORREL(Dominios!$AF:$AF,Dominios!Y:Y),"-")</f>
        <v>0.71649314631092609</v>
      </c>
      <c r="AC37" s="193">
        <f>IFERROR(CORREL(Dominios!$AF:$AF,Dominios!Z:Z),"-")</f>
        <v>0.87319647127010902</v>
      </c>
      <c r="AD37" s="193">
        <f>IFERROR(CORREL(Dominios!$AF:$AF,Dominios!AA:AA),"-")</f>
        <v>0.88741196746494233</v>
      </c>
      <c r="AE37" s="193">
        <f>IFERROR(CORREL(Dominios!$AF:$AF,Dominios!AB:AB),"-")</f>
        <v>0.57377555246067014</v>
      </c>
      <c r="AF37" s="193">
        <f>IFERROR(CORREL(Dominios!$AF:$AF,Dominios!AC:AC),"-")</f>
        <v>0.88498465070210108</v>
      </c>
      <c r="AG37" s="193">
        <f>IFERROR(CORREL(Dominios!$AF:$AF,Dominios!AD:AD),"-")</f>
        <v>0.8667190566019205</v>
      </c>
      <c r="AH37" s="193">
        <f>IFERROR(CORREL(Dominios!$AF:$AF,Dominios!AE:AE),"-")</f>
        <v>0.72222222222222221</v>
      </c>
      <c r="AI37" s="193">
        <f>IFERROR(CORREL(Dominios!$AF:$AF,Dominios!AF:AF),"-")</f>
        <v>0.99999999999999978</v>
      </c>
      <c r="AJ37" s="193">
        <f>IFERROR(CORREL(Dominios!$AF:$AF,Dominios!AG:AG),"-")</f>
        <v>1.0000000000000002</v>
      </c>
      <c r="AK37" s="193" t="str">
        <f>IFERROR(CORREL(Dominios!$AF:$AF,Dominios!AH:AH),"-")</f>
        <v>-</v>
      </c>
      <c r="AL37" s="193" t="str">
        <f>IFERROR(CORREL(Dominios!$AF:$AF,Dominios!AI:AI),"-")</f>
        <v>-</v>
      </c>
      <c r="AM37" s="193">
        <f>IFERROR(CORREL(Dominios!$AF:$AF,Dominios!AJ:AJ),"-")</f>
        <v>0.30151134457776357</v>
      </c>
      <c r="AN37" s="193" t="str">
        <f>IFERROR(CORREL(Dominios!$AF:$AF,Dominios!AK:AK),"-")</f>
        <v>-</v>
      </c>
      <c r="AO37" s="193">
        <f>IFERROR(CORREL(Dominios!$AF:$AF,Dominios!AL:AL),"-")</f>
        <v>-0.35445877847928325</v>
      </c>
      <c r="AP37" s="193">
        <f>IFERROR(CORREL(Dominios!$AF:$AF,Dominios!AM:AM),"-")</f>
        <v>0.90453403373329078</v>
      </c>
      <c r="AQ37" s="193" t="str">
        <f>IFERROR(CORREL(Dominios!$AF:$AF,Dominios!AN:AN),"-")</f>
        <v>-</v>
      </c>
      <c r="AR37" s="193">
        <f>IFERROR(CORREL(Dominios!$AF:$AF,Dominios!AO:AO),"-")</f>
        <v>0.63469879023060705</v>
      </c>
    </row>
    <row r="38" spans="1:44">
      <c r="A38" s="8" t="s">
        <v>1769</v>
      </c>
      <c r="B38" s="190"/>
      <c r="C38" s="24" t="s">
        <v>1727</v>
      </c>
      <c r="D38" s="29" t="str">
        <f>IFERROR(CORREL(Dominios!$AG:$AG,Dominios!A:A),"-")</f>
        <v>-</v>
      </c>
      <c r="E38" s="29" t="str">
        <f>IFERROR(CORREL(Dominios!$AG:$AG,Dominios!B:B),"-")</f>
        <v>-</v>
      </c>
      <c r="F38" s="29" t="str">
        <f>IFERROR(CORREL(Dominios!$AG:$AG,Dominios!C:C),"-")</f>
        <v>-</v>
      </c>
      <c r="G38" s="29" t="str">
        <f>IFERROR(CORREL(Dominios!$AG:$AG,Dominios!D:D),"-")</f>
        <v>-</v>
      </c>
      <c r="H38" s="29" t="str">
        <f>IFERROR(CORREL(Dominios!$AG:$AG,Dominios!E:E),"-")</f>
        <v>-</v>
      </c>
      <c r="I38" s="193" t="str">
        <f>IFERROR(CORREL(Dominios!$AG:$AG,Dominios!F:F),"-")</f>
        <v>-</v>
      </c>
      <c r="J38" s="193">
        <f>IFERROR(CORREL(Dominios!$AG:$AG,Dominios!G:G),"-")</f>
        <v>-1</v>
      </c>
      <c r="K38" s="193" t="str">
        <f>IFERROR(CORREL(Dominios!$AG:$AG,Dominios!H:H),"-")</f>
        <v>-</v>
      </c>
      <c r="L38" s="193" t="str">
        <f>IFERROR(CORREL(Dominios!$AG:$AG,Dominios!I:I),"-")</f>
        <v>-</v>
      </c>
      <c r="M38" s="193" t="str">
        <f>IFERROR(CORREL(Dominios!$AG:$AG,Dominios!J:J),"-")</f>
        <v>-</v>
      </c>
      <c r="N38" s="193" t="str">
        <f>IFERROR(CORREL(Dominios!$AG:$AG,Dominios!K:K),"-")</f>
        <v>-</v>
      </c>
      <c r="O38" s="193" t="str">
        <f>IFERROR(CORREL(Dominios!$AG:$AG,Dominios!L:L),"-")</f>
        <v>-</v>
      </c>
      <c r="P38" s="193" t="str">
        <f>IFERROR(CORREL(Dominios!$AG:$AG,Dominios!M:M),"-")</f>
        <v>-</v>
      </c>
      <c r="Q38" s="193" t="str">
        <f>IFERROR(CORREL(Dominios!$AG:$AG,Dominios!N:N),"-")</f>
        <v>-</v>
      </c>
      <c r="R38" s="193" t="str">
        <f>IFERROR(CORREL(Dominios!$AG:$AG,Dominios!O:O),"-")</f>
        <v>-</v>
      </c>
      <c r="S38" s="193" t="str">
        <f>IFERROR(CORREL(Dominios!$AG:$AG,Dominios!P:P),"-")</f>
        <v>-</v>
      </c>
      <c r="T38" s="193" t="str">
        <f>IFERROR(CORREL(Dominios!$AG:$AG,Dominios!Q:Q),"-")</f>
        <v>-</v>
      </c>
      <c r="U38" s="193" t="str">
        <f>IFERROR(CORREL(Dominios!$AG:$AG,Dominios!R:R),"-")</f>
        <v>-</v>
      </c>
      <c r="V38" s="193" t="str">
        <f>IFERROR(CORREL(Dominios!$AG:$AG,Dominios!S:S),"-")</f>
        <v>-</v>
      </c>
      <c r="W38" s="193" t="str">
        <f>IFERROR(CORREL(Dominios!$AG:$AG,Dominios!T:T),"-")</f>
        <v>-</v>
      </c>
      <c r="X38" s="193" t="str">
        <f>IFERROR(CORREL(Dominios!$AG:$AG,Dominios!U:U),"-")</f>
        <v>-</v>
      </c>
      <c r="Y38" s="193" t="str">
        <f>IFERROR(CORREL(Dominios!$AG:$AG,Dominios!V:V),"-")</f>
        <v>-</v>
      </c>
      <c r="Z38" s="193" t="str">
        <f>IFERROR(CORREL(Dominios!$AG:$AG,Dominios!W:W),"-")</f>
        <v>-</v>
      </c>
      <c r="AA38" s="193" t="str">
        <f>IFERROR(CORREL(Dominios!$AG:$AG,Dominios!X:X),"-")</f>
        <v>-</v>
      </c>
      <c r="AB38" s="193">
        <f>IFERROR(CORREL(Dominios!$AG:$AG,Dominios!Y:Y),"-")</f>
        <v>1</v>
      </c>
      <c r="AC38" s="193">
        <f>IFERROR(CORREL(Dominios!$AG:$AG,Dominios!Z:Z),"-")</f>
        <v>1.0000000000000002</v>
      </c>
      <c r="AD38" s="193">
        <f>IFERROR(CORREL(Dominios!$AG:$AG,Dominios!AA:AA),"-")</f>
        <v>1</v>
      </c>
      <c r="AE38" s="193">
        <f>IFERROR(CORREL(Dominios!$AG:$AG,Dominios!AB:AB),"-")</f>
        <v>0.89642145700079512</v>
      </c>
      <c r="AF38" s="193">
        <f>IFERROR(CORREL(Dominios!$AG:$AG,Dominios!AC:AC),"-")</f>
        <v>0.8660254037844386</v>
      </c>
      <c r="AG38" s="193">
        <f>IFERROR(CORREL(Dominios!$AG:$AG,Dominios!AD:AD),"-")</f>
        <v>-9.0909090909090898E-2</v>
      </c>
      <c r="AH38" s="193">
        <f>IFERROR(CORREL(Dominios!$AG:$AG,Dominios!AE:AE),"-")</f>
        <v>0.42640143271122083</v>
      </c>
      <c r="AI38" s="193">
        <f>IFERROR(CORREL(Dominios!$AG:$AG,Dominios!AF:AF),"-")</f>
        <v>1.0000000000000002</v>
      </c>
      <c r="AJ38" s="193">
        <f>IFERROR(CORREL(Dominios!$AG:$AG,Dominios!AG:AG),"-")</f>
        <v>1.0000000000000002</v>
      </c>
      <c r="AK38" s="193" t="str">
        <f>IFERROR(CORREL(Dominios!$AG:$AG,Dominios!AH:AH),"-")</f>
        <v>-</v>
      </c>
      <c r="AL38" s="193" t="str">
        <f>IFERROR(CORREL(Dominios!$AG:$AG,Dominios!AI:AI),"-")</f>
        <v>-</v>
      </c>
      <c r="AM38" s="193">
        <f>IFERROR(CORREL(Dominios!$AG:$AG,Dominios!AJ:AJ),"-")</f>
        <v>1</v>
      </c>
      <c r="AN38" s="193" t="str">
        <f>IFERROR(CORREL(Dominios!$AG:$AG,Dominios!AK:AK),"-")</f>
        <v>-</v>
      </c>
      <c r="AO38" s="193">
        <f>IFERROR(CORREL(Dominios!$AG:$AG,Dominios!AL:AL),"-")</f>
        <v>1</v>
      </c>
      <c r="AP38" s="193">
        <f>IFERROR(CORREL(Dominios!$AG:$AG,Dominios!AM:AM),"-")</f>
        <v>1</v>
      </c>
      <c r="AQ38" s="193" t="str">
        <f>IFERROR(CORREL(Dominios!$AG:$AG,Dominios!AN:AN),"-")</f>
        <v>-</v>
      </c>
      <c r="AR38" s="193">
        <f>IFERROR(CORREL(Dominios!$AG:$AG,Dominios!AO:AO),"-")</f>
        <v>0.80178372573727308</v>
      </c>
    </row>
    <row r="39" spans="1:44">
      <c r="A39" s="8" t="s">
        <v>1770</v>
      </c>
      <c r="B39" s="190"/>
      <c r="C39" s="24" t="s">
        <v>1729</v>
      </c>
      <c r="D39" s="29" t="str">
        <f>IFERROR(CORREL(Dominios!$AH:$AH,Dominios!A:A),"-")</f>
        <v>-</v>
      </c>
      <c r="E39" s="29" t="str">
        <f>IFERROR(CORREL(Dominios!$AH:$AH,Dominios!B:B),"-")</f>
        <v>-</v>
      </c>
      <c r="F39" s="29" t="str">
        <f>IFERROR(CORREL(Dominios!$AH:$AH,Dominios!C:C),"-")</f>
        <v>-</v>
      </c>
      <c r="G39" s="29" t="str">
        <f>IFERROR(CORREL(Dominios!$AH:$AH,Dominios!D:D),"-")</f>
        <v>-</v>
      </c>
      <c r="H39" s="29" t="str">
        <f>IFERROR(CORREL(Dominios!$AH:$AH,Dominios!E:E),"-")</f>
        <v>-</v>
      </c>
      <c r="I39" s="193" t="str">
        <f>IFERROR(CORREL(Dominios!$AH:$AH,Dominios!F:F),"-")</f>
        <v>-</v>
      </c>
      <c r="J39" s="193" t="str">
        <f>IFERROR(CORREL(Dominios!$AH:$AH,Dominios!G:G),"-")</f>
        <v>-</v>
      </c>
      <c r="K39" s="193" t="str">
        <f>IFERROR(CORREL(Dominios!$AH:$AH,Dominios!H:H),"-")</f>
        <v>-</v>
      </c>
      <c r="L39" s="193" t="str">
        <f>IFERROR(CORREL(Dominios!$AH:$AH,Dominios!I:I),"-")</f>
        <v>-</v>
      </c>
      <c r="M39" s="193" t="str">
        <f>IFERROR(CORREL(Dominios!$AH:$AH,Dominios!J:J),"-")</f>
        <v>-</v>
      </c>
      <c r="N39" s="193" t="str">
        <f>IFERROR(CORREL(Dominios!$AH:$AH,Dominios!K:K),"-")</f>
        <v>-</v>
      </c>
      <c r="O39" s="193" t="str">
        <f>IFERROR(CORREL(Dominios!$AH:$AH,Dominios!L:L),"-")</f>
        <v>-</v>
      </c>
      <c r="P39" s="193" t="str">
        <f>IFERROR(CORREL(Dominios!$AH:$AH,Dominios!M:M),"-")</f>
        <v>-</v>
      </c>
      <c r="Q39" s="193" t="str">
        <f>IFERROR(CORREL(Dominios!$AH:$AH,Dominios!N:N),"-")</f>
        <v>-</v>
      </c>
      <c r="R39" s="193" t="str">
        <f>IFERROR(CORREL(Dominios!$AH:$AH,Dominios!O:O),"-")</f>
        <v>-</v>
      </c>
      <c r="S39" s="193" t="str">
        <f>IFERROR(CORREL(Dominios!$AH:$AH,Dominios!P:P),"-")</f>
        <v>-</v>
      </c>
      <c r="T39" s="193" t="str">
        <f>IFERROR(CORREL(Dominios!$AH:$AH,Dominios!Q:Q),"-")</f>
        <v>-</v>
      </c>
      <c r="U39" s="193" t="str">
        <f>IFERROR(CORREL(Dominios!$AH:$AH,Dominios!R:R),"-")</f>
        <v>-</v>
      </c>
      <c r="V39" s="193" t="str">
        <f>IFERROR(CORREL(Dominios!$AH:$AH,Dominios!S:S),"-")</f>
        <v>-</v>
      </c>
      <c r="W39" s="193" t="str">
        <f>IFERROR(CORREL(Dominios!$AH:$AH,Dominios!T:T),"-")</f>
        <v>-</v>
      </c>
      <c r="X39" s="193" t="str">
        <f>IFERROR(CORREL(Dominios!$AH:$AH,Dominios!U:U),"-")</f>
        <v>-</v>
      </c>
      <c r="Y39" s="193" t="str">
        <f>IFERROR(CORREL(Dominios!$AH:$AH,Dominios!V:V),"-")</f>
        <v>-</v>
      </c>
      <c r="Z39" s="193" t="str">
        <f>IFERROR(CORREL(Dominios!$AH:$AH,Dominios!W:W),"-")</f>
        <v>-</v>
      </c>
      <c r="AA39" s="193" t="str">
        <f>IFERROR(CORREL(Dominios!$AH:$AH,Dominios!X:X),"-")</f>
        <v>-</v>
      </c>
      <c r="AB39" s="193" t="str">
        <f>IFERROR(CORREL(Dominios!$AH:$AH,Dominios!Y:Y),"-")</f>
        <v>-</v>
      </c>
      <c r="AC39" s="193" t="str">
        <f>IFERROR(CORREL(Dominios!$AH:$AH,Dominios!Z:Z),"-")</f>
        <v>-</v>
      </c>
      <c r="AD39" s="193" t="str">
        <f>IFERROR(CORREL(Dominios!$AH:$AH,Dominios!AA:AA),"-")</f>
        <v>-</v>
      </c>
      <c r="AE39" s="193" t="str">
        <f>IFERROR(CORREL(Dominios!$AH:$AH,Dominios!AB:AB),"-")</f>
        <v>-</v>
      </c>
      <c r="AF39" s="193" t="str">
        <f>IFERROR(CORREL(Dominios!$AH:$AH,Dominios!AC:AC),"-")</f>
        <v>-</v>
      </c>
      <c r="AG39" s="193" t="str">
        <f>IFERROR(CORREL(Dominios!$AH:$AH,Dominios!AD:AD),"-")</f>
        <v>-</v>
      </c>
      <c r="AH39" s="193" t="str">
        <f>IFERROR(CORREL(Dominios!$AH:$AH,Dominios!AE:AE),"-")</f>
        <v>-</v>
      </c>
      <c r="AI39" s="193" t="str">
        <f>IFERROR(CORREL(Dominios!$AH:$AH,Dominios!AF:AF),"-")</f>
        <v>-</v>
      </c>
      <c r="AJ39" s="193" t="str">
        <f>IFERROR(CORREL(Dominios!$AH:$AH,Dominios!AG:AG),"-")</f>
        <v>-</v>
      </c>
      <c r="AK39" s="193" t="str">
        <f>IFERROR(CORREL(Dominios!$AH:$AH,Dominios!AH:AH),"-")</f>
        <v>-</v>
      </c>
      <c r="AL39" s="193" t="str">
        <f>IFERROR(CORREL(Dominios!$AH:$AH,Dominios!AI:AI),"-")</f>
        <v>-</v>
      </c>
      <c r="AM39" s="193" t="str">
        <f>IFERROR(CORREL(Dominios!$AH:$AH,Dominios!AJ:AJ),"-")</f>
        <v>-</v>
      </c>
      <c r="AN39" s="193" t="str">
        <f>IFERROR(CORREL(Dominios!$AH:$AH,Dominios!AK:AK),"-")</f>
        <v>-</v>
      </c>
      <c r="AO39" s="193" t="str">
        <f>IFERROR(CORREL(Dominios!$AH:$AH,Dominios!AL:AL),"-")</f>
        <v>-</v>
      </c>
      <c r="AP39" s="193" t="str">
        <f>IFERROR(CORREL(Dominios!$AH:$AH,Dominios!AM:AM),"-")</f>
        <v>-</v>
      </c>
      <c r="AQ39" s="193" t="str">
        <f>IFERROR(CORREL(Dominios!$AH:$AH,Dominios!AN:AN),"-")</f>
        <v>-</v>
      </c>
      <c r="AR39" s="193" t="str">
        <f>IFERROR(CORREL(Dominios!$AH:$AH,Dominios!AO:AO),"-")</f>
        <v>-</v>
      </c>
    </row>
    <row r="40" spans="1:44" s="26" customFormat="1">
      <c r="A40" s="8" t="s">
        <v>1771</v>
      </c>
      <c r="B40" s="190"/>
      <c r="C40" s="24" t="s">
        <v>1730</v>
      </c>
      <c r="D40" s="29" t="str">
        <f>IFERROR(CORREL(Dominios!$AI:$AI,Dominios!A:A),"-")</f>
        <v>-</v>
      </c>
      <c r="E40" s="29" t="str">
        <f>IFERROR(CORREL(Dominios!$AI:$AI,Dominios!B:B),"-")</f>
        <v>-</v>
      </c>
      <c r="F40" s="29" t="str">
        <f>IFERROR(CORREL(Dominios!$AI:$AI,Dominios!C:C),"-")</f>
        <v>-</v>
      </c>
      <c r="G40" s="29" t="str">
        <f>IFERROR(CORREL(Dominios!$AI:$AI,Dominios!D:D),"-")</f>
        <v>-</v>
      </c>
      <c r="H40" s="29" t="str">
        <f>IFERROR(CORREL(Dominios!$AI:$AI,Dominios!E:E),"-")</f>
        <v>-</v>
      </c>
      <c r="I40" s="193" t="str">
        <f>IFERROR(CORREL(Dominios!$AI:$AI,Dominios!F:F),"-")</f>
        <v>-</v>
      </c>
      <c r="J40" s="193" t="str">
        <f>IFERROR(CORREL(Dominios!$AI:$AI,Dominios!G:G),"-")</f>
        <v>-</v>
      </c>
      <c r="K40" s="193" t="str">
        <f>IFERROR(CORREL(Dominios!$AI:$AI,Dominios!H:H),"-")</f>
        <v>-</v>
      </c>
      <c r="L40" s="193" t="str">
        <f>IFERROR(CORREL(Dominios!$AI:$AI,Dominios!I:I),"-")</f>
        <v>-</v>
      </c>
      <c r="M40" s="193" t="str">
        <f>IFERROR(CORREL(Dominios!$AI:$AI,Dominios!J:J),"-")</f>
        <v>-</v>
      </c>
      <c r="N40" s="193" t="str">
        <f>IFERROR(CORREL(Dominios!$AI:$AI,Dominios!K:K),"-")</f>
        <v>-</v>
      </c>
      <c r="O40" s="193" t="str">
        <f>IFERROR(CORREL(Dominios!$AI:$AI,Dominios!L:L),"-")</f>
        <v>-</v>
      </c>
      <c r="P40" s="193" t="str">
        <f>IFERROR(CORREL(Dominios!$AI:$AI,Dominios!M:M),"-")</f>
        <v>-</v>
      </c>
      <c r="Q40" s="193" t="str">
        <f>IFERROR(CORREL(Dominios!$AI:$AI,Dominios!N:N),"-")</f>
        <v>-</v>
      </c>
      <c r="R40" s="193" t="str">
        <f>IFERROR(CORREL(Dominios!$AI:$AI,Dominios!O:O),"-")</f>
        <v>-</v>
      </c>
      <c r="S40" s="193" t="str">
        <f>IFERROR(CORREL(Dominios!$AI:$AI,Dominios!P:P),"-")</f>
        <v>-</v>
      </c>
      <c r="T40" s="193" t="str">
        <f>IFERROR(CORREL(Dominios!$AI:$AI,Dominios!Q:Q),"-")</f>
        <v>-</v>
      </c>
      <c r="U40" s="193" t="str">
        <f>IFERROR(CORREL(Dominios!$AI:$AI,Dominios!R:R),"-")</f>
        <v>-</v>
      </c>
      <c r="V40" s="193" t="str">
        <f>IFERROR(CORREL(Dominios!$AI:$AI,Dominios!S:S),"-")</f>
        <v>-</v>
      </c>
      <c r="W40" s="193" t="str">
        <f>IFERROR(CORREL(Dominios!$AI:$AI,Dominios!T:T),"-")</f>
        <v>-</v>
      </c>
      <c r="X40" s="193" t="str">
        <f>IFERROR(CORREL(Dominios!$AI:$AI,Dominios!U:U),"-")</f>
        <v>-</v>
      </c>
      <c r="Y40" s="193" t="str">
        <f>IFERROR(CORREL(Dominios!$AI:$AI,Dominios!V:V),"-")</f>
        <v>-</v>
      </c>
      <c r="Z40" s="193" t="str">
        <f>IFERROR(CORREL(Dominios!$AI:$AI,Dominios!W:W),"-")</f>
        <v>-</v>
      </c>
      <c r="AA40" s="193" t="str">
        <f>IFERROR(CORREL(Dominios!$AI:$AI,Dominios!X:X),"-")</f>
        <v>-</v>
      </c>
      <c r="AB40" s="193" t="str">
        <f>IFERROR(CORREL(Dominios!$AI:$AI,Dominios!Y:Y),"-")</f>
        <v>-</v>
      </c>
      <c r="AC40" s="193" t="str">
        <f>IFERROR(CORREL(Dominios!$AI:$AI,Dominios!Z:Z),"-")</f>
        <v>-</v>
      </c>
      <c r="AD40" s="193" t="str">
        <f>IFERROR(CORREL(Dominios!$AI:$AI,Dominios!AA:AA),"-")</f>
        <v>-</v>
      </c>
      <c r="AE40" s="193" t="str">
        <f>IFERROR(CORREL(Dominios!$AI:$AI,Dominios!AB:AB),"-")</f>
        <v>-</v>
      </c>
      <c r="AF40" s="193" t="str">
        <f>IFERROR(CORREL(Dominios!$AI:$AI,Dominios!AC:AC),"-")</f>
        <v>-</v>
      </c>
      <c r="AG40" s="193" t="str">
        <f>IFERROR(CORREL(Dominios!$AI:$AI,Dominios!AD:AD),"-")</f>
        <v>-</v>
      </c>
      <c r="AH40" s="193" t="str">
        <f>IFERROR(CORREL(Dominios!$AI:$AI,Dominios!AE:AE),"-")</f>
        <v>-</v>
      </c>
      <c r="AI40" s="193" t="str">
        <f>IFERROR(CORREL(Dominios!$AI:$AI,Dominios!AF:AF),"-")</f>
        <v>-</v>
      </c>
      <c r="AJ40" s="193" t="str">
        <f>IFERROR(CORREL(Dominios!$AI:$AI,Dominios!AG:AG),"-")</f>
        <v>-</v>
      </c>
      <c r="AK40" s="193" t="str">
        <f>IFERROR(CORREL(Dominios!$AI:$AI,Dominios!AH:AH),"-")</f>
        <v>-</v>
      </c>
      <c r="AL40" s="193" t="str">
        <f>IFERROR(CORREL(Dominios!$AI:$AI,Dominios!AI:AI),"-")</f>
        <v>-</v>
      </c>
      <c r="AM40" s="193" t="str">
        <f>IFERROR(CORREL(Dominios!$AI:$AI,Dominios!AJ:AJ),"-")</f>
        <v>-</v>
      </c>
      <c r="AN40" s="193" t="str">
        <f>IFERROR(CORREL(Dominios!$AI:$AI,Dominios!AK:AK),"-")</f>
        <v>-</v>
      </c>
      <c r="AO40" s="193" t="str">
        <f>IFERROR(CORREL(Dominios!$AI:$AI,Dominios!AL:AL),"-")</f>
        <v>-</v>
      </c>
      <c r="AP40" s="193" t="str">
        <f>IFERROR(CORREL(Dominios!$AI:$AI,Dominios!AM:AM),"-")</f>
        <v>-</v>
      </c>
      <c r="AQ40" s="193" t="str">
        <f>IFERROR(CORREL(Dominios!$AI:$AI,Dominios!AN:AN),"-")</f>
        <v>-</v>
      </c>
      <c r="AR40" s="193" t="str">
        <f>IFERROR(CORREL(Dominios!$AI:$AI,Dominios!AO:AO),"-")</f>
        <v>-</v>
      </c>
    </row>
    <row r="41" spans="1:44" s="26" customFormat="1">
      <c r="A41" s="8" t="s">
        <v>1772</v>
      </c>
      <c r="B41" s="190"/>
      <c r="C41" s="24" t="s">
        <v>1731</v>
      </c>
      <c r="D41" s="29" t="str">
        <f>IFERROR(CORREL(Dominios!$AJ:$AJ,Dominios!A:A),"-")</f>
        <v>-</v>
      </c>
      <c r="E41" s="29" t="str">
        <f>IFERROR(CORREL(Dominios!$AJ:$AJ,Dominios!B:B),"-")</f>
        <v>-</v>
      </c>
      <c r="F41" s="29" t="str">
        <f>IFERROR(CORREL(Dominios!$AJ:$AJ,Dominios!C:C),"-")</f>
        <v>-</v>
      </c>
      <c r="G41" s="29" t="str">
        <f>IFERROR(CORREL(Dominios!$AJ:$AJ,Dominios!D:D),"-")</f>
        <v>-</v>
      </c>
      <c r="H41" s="29" t="str">
        <f>IFERROR(CORREL(Dominios!$AJ:$AJ,Dominios!E:E),"-")</f>
        <v>-</v>
      </c>
      <c r="I41" s="193" t="str">
        <f>IFERROR(CORREL(Dominios!$AJ:$AJ,Dominios!F:F),"-")</f>
        <v>-</v>
      </c>
      <c r="J41" s="193" t="str">
        <f>IFERROR(CORREL(Dominios!$AJ:$AJ,Dominios!G:G),"-")</f>
        <v>-</v>
      </c>
      <c r="K41" s="193" t="str">
        <f>IFERROR(CORREL(Dominios!$AJ:$AJ,Dominios!H:H),"-")</f>
        <v>-</v>
      </c>
      <c r="L41" s="193" t="str">
        <f>IFERROR(CORREL(Dominios!$AJ:$AJ,Dominios!I:I),"-")</f>
        <v>-</v>
      </c>
      <c r="M41" s="193" t="str">
        <f>IFERROR(CORREL(Dominios!$AJ:$AJ,Dominios!J:J),"-")</f>
        <v>-</v>
      </c>
      <c r="N41" s="193" t="str">
        <f>IFERROR(CORREL(Dominios!$AJ:$AJ,Dominios!K:K),"-")</f>
        <v>-</v>
      </c>
      <c r="O41" s="193" t="str">
        <f>IFERROR(CORREL(Dominios!$AJ:$AJ,Dominios!L:L),"-")</f>
        <v>-</v>
      </c>
      <c r="P41" s="193" t="str">
        <f>IFERROR(CORREL(Dominios!$AJ:$AJ,Dominios!M:M),"-")</f>
        <v>-</v>
      </c>
      <c r="Q41" s="193" t="str">
        <f>IFERROR(CORREL(Dominios!$AJ:$AJ,Dominios!N:N),"-")</f>
        <v>-</v>
      </c>
      <c r="R41" s="193">
        <f>IFERROR(CORREL(Dominios!$AJ:$AJ,Dominios!O:O),"-")</f>
        <v>-1</v>
      </c>
      <c r="S41" s="193" t="str">
        <f>IFERROR(CORREL(Dominios!$AJ:$AJ,Dominios!P:P),"-")</f>
        <v>-</v>
      </c>
      <c r="T41" s="193" t="str">
        <f>IFERROR(CORREL(Dominios!$AJ:$AJ,Dominios!Q:Q),"-")</f>
        <v>-</v>
      </c>
      <c r="U41" s="193" t="str">
        <f>IFERROR(CORREL(Dominios!$AJ:$AJ,Dominios!R:R),"-")</f>
        <v>-</v>
      </c>
      <c r="V41" s="193" t="str">
        <f>IFERROR(CORREL(Dominios!$AJ:$AJ,Dominios!S:S),"-")</f>
        <v>-</v>
      </c>
      <c r="W41" s="193" t="str">
        <f>IFERROR(CORREL(Dominios!$AJ:$AJ,Dominios!T:T),"-")</f>
        <v>-</v>
      </c>
      <c r="X41" s="193" t="str">
        <f>IFERROR(CORREL(Dominios!$AJ:$AJ,Dominios!U:U),"-")</f>
        <v>-</v>
      </c>
      <c r="Y41" s="193" t="str">
        <f>IFERROR(CORREL(Dominios!$AJ:$AJ,Dominios!V:V),"-")</f>
        <v>-</v>
      </c>
      <c r="Z41" s="193" t="str">
        <f>IFERROR(CORREL(Dominios!$AJ:$AJ,Dominios!W:W),"-")</f>
        <v>-</v>
      </c>
      <c r="AA41" s="193">
        <f>IFERROR(CORREL(Dominios!$AJ:$AJ,Dominios!X:X),"-")</f>
        <v>1</v>
      </c>
      <c r="AB41" s="193">
        <f>IFERROR(CORREL(Dominios!$AJ:$AJ,Dominios!Y:Y),"-")</f>
        <v>0.8660254037844386</v>
      </c>
      <c r="AC41" s="193">
        <f>IFERROR(CORREL(Dominios!$AJ:$AJ,Dominios!Z:Z),"-")</f>
        <v>0</v>
      </c>
      <c r="AD41" s="193" t="str">
        <f>IFERROR(CORREL(Dominios!$AJ:$AJ,Dominios!AA:AA),"-")</f>
        <v>-</v>
      </c>
      <c r="AE41" s="193">
        <f>IFERROR(CORREL(Dominios!$AJ:$AJ,Dominios!AB:AB),"-")</f>
        <v>-0.57735026918962573</v>
      </c>
      <c r="AF41" s="193">
        <f>IFERROR(CORREL(Dominios!$AJ:$AJ,Dominios!AC:AC),"-")</f>
        <v>-1</v>
      </c>
      <c r="AG41" s="193">
        <f>IFERROR(CORREL(Dominios!$AJ:$AJ,Dominios!AD:AD),"-")</f>
        <v>-1</v>
      </c>
      <c r="AH41" s="193">
        <f>IFERROR(CORREL(Dominios!$AJ:$AJ,Dominios!AE:AE),"-")</f>
        <v>-1</v>
      </c>
      <c r="AI41" s="193">
        <f>IFERROR(CORREL(Dominios!$AJ:$AJ,Dominios!AF:AF),"-")</f>
        <v>0.30151134457776357</v>
      </c>
      <c r="AJ41" s="193">
        <f>IFERROR(CORREL(Dominios!$AJ:$AJ,Dominios!AG:AG),"-")</f>
        <v>1</v>
      </c>
      <c r="AK41" s="193" t="str">
        <f>IFERROR(CORREL(Dominios!$AJ:$AJ,Dominios!AH:AH),"-")</f>
        <v>-</v>
      </c>
      <c r="AL41" s="193" t="str">
        <f>IFERROR(CORREL(Dominios!$AJ:$AJ,Dominios!AI:AI),"-")</f>
        <v>-</v>
      </c>
      <c r="AM41" s="193">
        <f>IFERROR(CORREL(Dominios!$AJ:$AJ,Dominios!AJ:AJ),"-")</f>
        <v>1</v>
      </c>
      <c r="AN41" s="193" t="str">
        <f>IFERROR(CORREL(Dominios!$AJ:$AJ,Dominios!AK:AK),"-")</f>
        <v>-</v>
      </c>
      <c r="AO41" s="193">
        <f>IFERROR(CORREL(Dominios!$AJ:$AJ,Dominios!AL:AL),"-")</f>
        <v>0.13363062095621217</v>
      </c>
      <c r="AP41" s="193">
        <f>IFERROR(CORREL(Dominios!$AJ:$AJ,Dominios!AM:AM),"-")</f>
        <v>0.89642145700079512</v>
      </c>
      <c r="AQ41" s="193" t="str">
        <f>IFERROR(CORREL(Dominios!$AJ:$AJ,Dominios!AN:AN),"-")</f>
        <v>-</v>
      </c>
      <c r="AR41" s="193">
        <f>IFERROR(CORREL(Dominios!$AJ:$AJ,Dominios!AO:AO),"-")</f>
        <v>7.1428571428571411E-2</v>
      </c>
    </row>
    <row r="42" spans="1:44" s="26" customFormat="1">
      <c r="A42" s="8" t="s">
        <v>1773</v>
      </c>
      <c r="B42" s="190"/>
      <c r="C42" s="24" t="s">
        <v>1732</v>
      </c>
      <c r="D42" s="29" t="str">
        <f>IFERROR(CORREL(Dominios!$AK:$AK,Dominios!A:A),"-")</f>
        <v>-</v>
      </c>
      <c r="E42" s="29" t="str">
        <f>IFERROR(CORREL(Dominios!$AK:$AK,Dominios!B:B),"-")</f>
        <v>-</v>
      </c>
      <c r="F42" s="29" t="str">
        <f>IFERROR(CORREL(Dominios!$AK:$AK,Dominios!C:C),"-")</f>
        <v>-</v>
      </c>
      <c r="G42" s="29" t="str">
        <f>IFERROR(CORREL(Dominios!$AK:$AK,Dominios!D:D),"-")</f>
        <v>-</v>
      </c>
      <c r="H42" s="29" t="str">
        <f>IFERROR(CORREL(Dominios!$AK:$AK,Dominios!E:E),"-")</f>
        <v>-</v>
      </c>
      <c r="I42" s="193" t="str">
        <f>IFERROR(CORREL(Dominios!$AK:$AK,Dominios!F:F),"-")</f>
        <v>-</v>
      </c>
      <c r="J42" s="193" t="str">
        <f>IFERROR(CORREL(Dominios!$AK:$AK,Dominios!G:G),"-")</f>
        <v>-</v>
      </c>
      <c r="K42" s="193" t="str">
        <f>IFERROR(CORREL(Dominios!$AK:$AK,Dominios!H:H),"-")</f>
        <v>-</v>
      </c>
      <c r="L42" s="193" t="str">
        <f>IFERROR(CORREL(Dominios!$AK:$AK,Dominios!I:I),"-")</f>
        <v>-</v>
      </c>
      <c r="M42" s="193" t="str">
        <f>IFERROR(CORREL(Dominios!$AK:$AK,Dominios!J:J),"-")</f>
        <v>-</v>
      </c>
      <c r="N42" s="193" t="str">
        <f>IFERROR(CORREL(Dominios!$AK:$AK,Dominios!K:K),"-")</f>
        <v>-</v>
      </c>
      <c r="O42" s="193" t="str">
        <f>IFERROR(CORREL(Dominios!$AK:$AK,Dominios!L:L),"-")</f>
        <v>-</v>
      </c>
      <c r="P42" s="193" t="str">
        <f>IFERROR(CORREL(Dominios!$AK:$AK,Dominios!M:M),"-")</f>
        <v>-</v>
      </c>
      <c r="Q42" s="193" t="str">
        <f>IFERROR(CORREL(Dominios!$AK:$AK,Dominios!N:N),"-")</f>
        <v>-</v>
      </c>
      <c r="R42" s="193" t="str">
        <f>IFERROR(CORREL(Dominios!$AK:$AK,Dominios!O:O),"-")</f>
        <v>-</v>
      </c>
      <c r="S42" s="193" t="str">
        <f>IFERROR(CORREL(Dominios!$AK:$AK,Dominios!P:P),"-")</f>
        <v>-</v>
      </c>
      <c r="T42" s="193" t="str">
        <f>IFERROR(CORREL(Dominios!$AK:$AK,Dominios!Q:Q),"-")</f>
        <v>-</v>
      </c>
      <c r="U42" s="193" t="str">
        <f>IFERROR(CORREL(Dominios!$AK:$AK,Dominios!R:R),"-")</f>
        <v>-</v>
      </c>
      <c r="V42" s="193" t="str">
        <f>IFERROR(CORREL(Dominios!$AK:$AK,Dominios!S:S),"-")</f>
        <v>-</v>
      </c>
      <c r="W42" s="193" t="str">
        <f>IFERROR(CORREL(Dominios!$AK:$AK,Dominios!T:T),"-")</f>
        <v>-</v>
      </c>
      <c r="X42" s="193" t="str">
        <f>IFERROR(CORREL(Dominios!$AK:$AK,Dominios!U:U),"-")</f>
        <v>-</v>
      </c>
      <c r="Y42" s="193" t="str">
        <f>IFERROR(CORREL(Dominios!$AK:$AK,Dominios!V:V),"-")</f>
        <v>-</v>
      </c>
      <c r="Z42" s="193" t="str">
        <f>IFERROR(CORREL(Dominios!$AK:$AK,Dominios!W:W),"-")</f>
        <v>-</v>
      </c>
      <c r="AA42" s="193" t="str">
        <f>IFERROR(CORREL(Dominios!$AK:$AK,Dominios!X:X),"-")</f>
        <v>-</v>
      </c>
      <c r="AB42" s="193" t="str">
        <f>IFERROR(CORREL(Dominios!$AK:$AK,Dominios!Y:Y),"-")</f>
        <v>-</v>
      </c>
      <c r="AC42" s="193" t="str">
        <f>IFERROR(CORREL(Dominios!$AK:$AK,Dominios!Z:Z),"-")</f>
        <v>-</v>
      </c>
      <c r="AD42" s="193" t="str">
        <f>IFERROR(CORREL(Dominios!$AK:$AK,Dominios!AA:AA),"-")</f>
        <v>-</v>
      </c>
      <c r="AE42" s="193" t="str">
        <f>IFERROR(CORREL(Dominios!$AK:$AK,Dominios!AB:AB),"-")</f>
        <v>-</v>
      </c>
      <c r="AF42" s="193" t="str">
        <f>IFERROR(CORREL(Dominios!$AK:$AK,Dominios!AC:AC),"-")</f>
        <v>-</v>
      </c>
      <c r="AG42" s="193" t="str">
        <f>IFERROR(CORREL(Dominios!$AK:$AK,Dominios!AD:AD),"-")</f>
        <v>-</v>
      </c>
      <c r="AH42" s="193" t="str">
        <f>IFERROR(CORREL(Dominios!$AK:$AK,Dominios!AE:AE),"-")</f>
        <v>-</v>
      </c>
      <c r="AI42" s="193" t="str">
        <f>IFERROR(CORREL(Dominios!$AK:$AK,Dominios!AF:AF),"-")</f>
        <v>-</v>
      </c>
      <c r="AJ42" s="193" t="str">
        <f>IFERROR(CORREL(Dominios!$AK:$AK,Dominios!AG:AG),"-")</f>
        <v>-</v>
      </c>
      <c r="AK42" s="193" t="str">
        <f>IFERROR(CORREL(Dominios!$AK:$AK,Dominios!AH:AH),"-")</f>
        <v>-</v>
      </c>
      <c r="AL42" s="193" t="str">
        <f>IFERROR(CORREL(Dominios!$AK:$AK,Dominios!AI:AI),"-")</f>
        <v>-</v>
      </c>
      <c r="AM42" s="193" t="str">
        <f>IFERROR(CORREL(Dominios!$AK:$AK,Dominios!AJ:AJ),"-")</f>
        <v>-</v>
      </c>
      <c r="AN42" s="193">
        <f>IFERROR(CORREL(Dominios!$AK:$AK,Dominios!AK:AK),"-")</f>
        <v>1</v>
      </c>
      <c r="AO42" s="193" t="str">
        <f>IFERROR(CORREL(Dominios!$AK:$AK,Dominios!AL:AL),"-")</f>
        <v>-</v>
      </c>
      <c r="AP42" s="193" t="str">
        <f>IFERROR(CORREL(Dominios!$AK:$AK,Dominios!AM:AM),"-")</f>
        <v>-</v>
      </c>
      <c r="AQ42" s="193" t="str">
        <f>IFERROR(CORREL(Dominios!$AK:$AK,Dominios!AN:AN),"-")</f>
        <v>-</v>
      </c>
      <c r="AR42" s="193" t="str">
        <f>IFERROR(CORREL(Dominios!$AK:$AK,Dominios!AO:AO),"-")</f>
        <v>-</v>
      </c>
    </row>
    <row r="43" spans="1:44" s="26" customFormat="1">
      <c r="A43" s="8" t="s">
        <v>1774</v>
      </c>
      <c r="B43" s="190"/>
      <c r="C43" s="24" t="s">
        <v>1733</v>
      </c>
      <c r="D43" s="29" t="str">
        <f>IFERROR(CORREL(Dominios!$AL:$AL,Dominios!A:A),"-")</f>
        <v>-</v>
      </c>
      <c r="E43" s="29" t="str">
        <f>IFERROR(CORREL(Dominios!$AL:$AL,Dominios!B:B),"-")</f>
        <v>-</v>
      </c>
      <c r="F43" s="29" t="str">
        <f>IFERROR(CORREL(Dominios!$AL:$AL,Dominios!C:C),"-")</f>
        <v>-</v>
      </c>
      <c r="G43" s="29" t="str">
        <f>IFERROR(CORREL(Dominios!$AL:$AL,Dominios!D:D),"-")</f>
        <v>-</v>
      </c>
      <c r="H43" s="29" t="str">
        <f>IFERROR(CORREL(Dominios!$AL:$AL,Dominios!E:E),"-")</f>
        <v>-</v>
      </c>
      <c r="I43" s="193" t="str">
        <f>IFERROR(CORREL(Dominios!$AL:$AL,Dominios!F:F),"-")</f>
        <v>-</v>
      </c>
      <c r="J43" s="193">
        <f>IFERROR(CORREL(Dominios!$AL:$AL,Dominios!G:G),"-")</f>
        <v>-0.17838034889578072</v>
      </c>
      <c r="K43" s="193" t="str">
        <f>IFERROR(CORREL(Dominios!$AL:$AL,Dominios!H:H),"-")</f>
        <v>-</v>
      </c>
      <c r="L43" s="193" t="str">
        <f>IFERROR(CORREL(Dominios!$AL:$AL,Dominios!I:I),"-")</f>
        <v>-</v>
      </c>
      <c r="M43" s="193" t="str">
        <f>IFERROR(CORREL(Dominios!$AL:$AL,Dominios!J:J),"-")</f>
        <v>-</v>
      </c>
      <c r="N43" s="193" t="str">
        <f>IFERROR(CORREL(Dominios!$AL:$AL,Dominios!K:K),"-")</f>
        <v>-</v>
      </c>
      <c r="O43" s="193" t="str">
        <f>IFERROR(CORREL(Dominios!$AL:$AL,Dominios!L:L),"-")</f>
        <v>-</v>
      </c>
      <c r="P43" s="193" t="str">
        <f>IFERROR(CORREL(Dominios!$AL:$AL,Dominios!M:M),"-")</f>
        <v>-</v>
      </c>
      <c r="Q43" s="193">
        <f>IFERROR(CORREL(Dominios!$AL:$AL,Dominios!N:N),"-")</f>
        <v>0.21957329389067684</v>
      </c>
      <c r="R43" s="193" t="str">
        <f>IFERROR(CORREL(Dominios!$AL:$AL,Dominios!O:O),"-")</f>
        <v>-</v>
      </c>
      <c r="S43" s="193" t="str">
        <f>IFERROR(CORREL(Dominios!$AL:$AL,Dominios!P:P),"-")</f>
        <v>-</v>
      </c>
      <c r="T43" s="193" t="str">
        <f>IFERROR(CORREL(Dominios!$AL:$AL,Dominios!Q:Q),"-")</f>
        <v>-</v>
      </c>
      <c r="U43" s="193" t="str">
        <f>IFERROR(CORREL(Dominios!$AL:$AL,Dominios!R:R),"-")</f>
        <v>-</v>
      </c>
      <c r="V43" s="193" t="str">
        <f>IFERROR(CORREL(Dominios!$AL:$AL,Dominios!S:S),"-")</f>
        <v>-</v>
      </c>
      <c r="W43" s="193" t="str">
        <f>IFERROR(CORREL(Dominios!$AL:$AL,Dominios!T:T),"-")</f>
        <v>-</v>
      </c>
      <c r="X43" s="193" t="str">
        <f>IFERROR(CORREL(Dominios!$AL:$AL,Dominios!U:U),"-")</f>
        <v>-</v>
      </c>
      <c r="Y43" s="193" t="str">
        <f>IFERROR(CORREL(Dominios!$AL:$AL,Dominios!V:V),"-")</f>
        <v>-</v>
      </c>
      <c r="Z43" s="193" t="str">
        <f>IFERROR(CORREL(Dominios!$AL:$AL,Dominios!W:W),"-")</f>
        <v>-</v>
      </c>
      <c r="AA43" s="193">
        <f>IFERROR(CORREL(Dominios!$AL:$AL,Dominios!X:X),"-")</f>
        <v>0.8703882797784892</v>
      </c>
      <c r="AB43" s="193">
        <f>IFERROR(CORREL(Dominios!$AL:$AL,Dominios!Y:Y),"-")</f>
        <v>0.1674591436170354</v>
      </c>
      <c r="AC43" s="193">
        <f>IFERROR(CORREL(Dominios!$AL:$AL,Dominios!Z:Z),"-")</f>
        <v>0.1310043804464803</v>
      </c>
      <c r="AD43" s="193">
        <f>IFERROR(CORREL(Dominios!$AL:$AL,Dominios!AA:AA),"-")</f>
        <v>-5.2414241836096026E-2</v>
      </c>
      <c r="AE43" s="193">
        <f>IFERROR(CORREL(Dominios!$AL:$AL,Dominios!AB:AB),"-")</f>
        <v>0.23759273643657849</v>
      </c>
      <c r="AF43" s="193">
        <f>IFERROR(CORREL(Dominios!$AL:$AL,Dominios!AC:AC),"-")</f>
        <v>0.43547744396424454</v>
      </c>
      <c r="AG43" s="193">
        <f>IFERROR(CORREL(Dominios!$AL:$AL,Dominios!AD:AD),"-")</f>
        <v>0.45693711794445541</v>
      </c>
      <c r="AH43" s="193">
        <f>IFERROR(CORREL(Dominios!$AL:$AL,Dominios!AE:AE),"-")</f>
        <v>0.10534372850988163</v>
      </c>
      <c r="AI43" s="193">
        <f>IFERROR(CORREL(Dominios!$AL:$AL,Dominios!AF:AF),"-")</f>
        <v>-0.35445877847928325</v>
      </c>
      <c r="AJ43" s="193">
        <f>IFERROR(CORREL(Dominios!$AL:$AL,Dominios!AG:AG),"-")</f>
        <v>1</v>
      </c>
      <c r="AK43" s="193" t="str">
        <f>IFERROR(CORREL(Dominios!$AL:$AL,Dominios!AH:AH),"-")</f>
        <v>-</v>
      </c>
      <c r="AL43" s="193" t="str">
        <f>IFERROR(CORREL(Dominios!$AL:$AL,Dominios!AI:AI),"-")</f>
        <v>-</v>
      </c>
      <c r="AM43" s="193">
        <f>IFERROR(CORREL(Dominios!$AL:$AL,Dominios!AJ:AJ),"-")</f>
        <v>0.13363062095621217</v>
      </c>
      <c r="AN43" s="193" t="str">
        <f>IFERROR(CORREL(Dominios!$AL:$AL,Dominios!AK:AK),"-")</f>
        <v>-</v>
      </c>
      <c r="AO43" s="193">
        <f>IFERROR(CORREL(Dominios!$AL:$AL,Dominios!AL:AL),"-")</f>
        <v>1</v>
      </c>
      <c r="AP43" s="193">
        <f>IFERROR(CORREL(Dominios!$AL:$AL,Dominios!AM:AM),"-")</f>
        <v>0.82408564343032908</v>
      </c>
      <c r="AQ43" s="193" t="str">
        <f>IFERROR(CORREL(Dominios!$AL:$AL,Dominios!AN:AN),"-")</f>
        <v>-</v>
      </c>
      <c r="AR43" s="193">
        <f>IFERROR(CORREL(Dominios!$AL:$AL,Dominios!AO:AO),"-")</f>
        <v>0.10725640339145184</v>
      </c>
    </row>
    <row r="44" spans="1:44" s="26" customFormat="1">
      <c r="A44" s="8" t="s">
        <v>1775</v>
      </c>
      <c r="B44" s="190"/>
      <c r="C44" s="24" t="s">
        <v>1734</v>
      </c>
      <c r="D44" s="29" t="str">
        <f>IFERROR(CORREL(Dominios!$AM:$AM,Dominios!A:A),"-")</f>
        <v>-</v>
      </c>
      <c r="E44" s="29" t="str">
        <f>IFERROR(CORREL(Dominios!$AM:$AM,Dominios!B:B),"-")</f>
        <v>-</v>
      </c>
      <c r="F44" s="29" t="str">
        <f>IFERROR(CORREL(Dominios!$AM:$AM,Dominios!C:C),"-")</f>
        <v>-</v>
      </c>
      <c r="G44" s="29" t="str">
        <f>IFERROR(CORREL(Dominios!$AM:$AM,Dominios!D:D),"-")</f>
        <v>-</v>
      </c>
      <c r="H44" s="29" t="str">
        <f>IFERROR(CORREL(Dominios!$AM:$AM,Dominios!E:E),"-")</f>
        <v>-</v>
      </c>
      <c r="I44" s="193" t="str">
        <f>IFERROR(CORREL(Dominios!$AM:$AM,Dominios!F:F),"-")</f>
        <v>-</v>
      </c>
      <c r="J44" s="193">
        <f>IFERROR(CORREL(Dominios!$AM:$AM,Dominios!G:G),"-")</f>
        <v>0.57735026918962573</v>
      </c>
      <c r="K44" s="193" t="str">
        <f>IFERROR(CORREL(Dominios!$AM:$AM,Dominios!H:H),"-")</f>
        <v>-</v>
      </c>
      <c r="L44" s="193" t="str">
        <f>IFERROR(CORREL(Dominios!$AM:$AM,Dominios!I:I),"-")</f>
        <v>-</v>
      </c>
      <c r="M44" s="193" t="str">
        <f>IFERROR(CORREL(Dominios!$AM:$AM,Dominios!J:J),"-")</f>
        <v>-</v>
      </c>
      <c r="N44" s="193" t="str">
        <f>IFERROR(CORREL(Dominios!$AM:$AM,Dominios!K:K),"-")</f>
        <v>-</v>
      </c>
      <c r="O44" s="193" t="str">
        <f>IFERROR(CORREL(Dominios!$AM:$AM,Dominios!L:L),"-")</f>
        <v>-</v>
      </c>
      <c r="P44" s="193" t="str">
        <f>IFERROR(CORREL(Dominios!$AM:$AM,Dominios!M:M),"-")</f>
        <v>-</v>
      </c>
      <c r="Q44" s="193" t="str">
        <f>IFERROR(CORREL(Dominios!$AM:$AM,Dominios!N:N),"-")</f>
        <v>-</v>
      </c>
      <c r="R44" s="193" t="str">
        <f>IFERROR(CORREL(Dominios!$AM:$AM,Dominios!O:O),"-")</f>
        <v>-</v>
      </c>
      <c r="S44" s="193" t="str">
        <f>IFERROR(CORREL(Dominios!$AM:$AM,Dominios!P:P),"-")</f>
        <v>-</v>
      </c>
      <c r="T44" s="193" t="str">
        <f>IFERROR(CORREL(Dominios!$AM:$AM,Dominios!Q:Q),"-")</f>
        <v>-</v>
      </c>
      <c r="U44" s="193" t="str">
        <f>IFERROR(CORREL(Dominios!$AM:$AM,Dominios!R:R),"-")</f>
        <v>-</v>
      </c>
      <c r="V44" s="193" t="str">
        <f>IFERROR(CORREL(Dominios!$AM:$AM,Dominios!S:S),"-")</f>
        <v>-</v>
      </c>
      <c r="W44" s="193" t="str">
        <f>IFERROR(CORREL(Dominios!$AM:$AM,Dominios!T:T),"-")</f>
        <v>-</v>
      </c>
      <c r="X44" s="193" t="str">
        <f>IFERROR(CORREL(Dominios!$AM:$AM,Dominios!U:U),"-")</f>
        <v>-</v>
      </c>
      <c r="Y44" s="193" t="str">
        <f>IFERROR(CORREL(Dominios!$AM:$AM,Dominios!V:V),"-")</f>
        <v>-</v>
      </c>
      <c r="Z44" s="193" t="str">
        <f>IFERROR(CORREL(Dominios!$AM:$AM,Dominios!W:W),"-")</f>
        <v>-</v>
      </c>
      <c r="AA44" s="193" t="str">
        <f>IFERROR(CORREL(Dominios!$AM:$AM,Dominios!X:X),"-")</f>
        <v>-</v>
      </c>
      <c r="AB44" s="193">
        <f>IFERROR(CORREL(Dominios!$AM:$AM,Dominios!Y:Y),"-")</f>
        <v>0.40824829046386307</v>
      </c>
      <c r="AC44" s="193">
        <f>IFERROR(CORREL(Dominios!$AM:$AM,Dominios!Z:Z),"-")</f>
        <v>0.5983211225424635</v>
      </c>
      <c r="AD44" s="193" t="str">
        <f>IFERROR(CORREL(Dominios!$AM:$AM,Dominios!AA:AA),"-")</f>
        <v>-</v>
      </c>
      <c r="AE44" s="193">
        <f>IFERROR(CORREL(Dominios!$AM:$AM,Dominios!AB:AB),"-")</f>
        <v>1</v>
      </c>
      <c r="AF44" s="193">
        <f>IFERROR(CORREL(Dominios!$AM:$AM,Dominios!AC:AC),"-")</f>
        <v>0.8781752159134073</v>
      </c>
      <c r="AG44" s="193">
        <f>IFERROR(CORREL(Dominios!$AM:$AM,Dominios!AD:AD),"-")</f>
        <v>0.89205076955156881</v>
      </c>
      <c r="AH44" s="193">
        <f>IFERROR(CORREL(Dominios!$AM:$AM,Dominios!AE:AE),"-")</f>
        <v>0.78412547011363043</v>
      </c>
      <c r="AI44" s="193">
        <f>IFERROR(CORREL(Dominios!$AM:$AM,Dominios!AF:AF),"-")</f>
        <v>0.90453403373329078</v>
      </c>
      <c r="AJ44" s="193">
        <f>IFERROR(CORREL(Dominios!$AM:$AM,Dominios!AG:AG),"-")</f>
        <v>1</v>
      </c>
      <c r="AK44" s="193" t="str">
        <f>IFERROR(CORREL(Dominios!$AM:$AM,Dominios!AH:AH),"-")</f>
        <v>-</v>
      </c>
      <c r="AL44" s="193" t="str">
        <f>IFERROR(CORREL(Dominios!$AM:$AM,Dominios!AI:AI),"-")</f>
        <v>-</v>
      </c>
      <c r="AM44" s="193">
        <f>IFERROR(CORREL(Dominios!$AM:$AM,Dominios!AJ:AJ),"-")</f>
        <v>0.89642145700079512</v>
      </c>
      <c r="AN44" s="193" t="str">
        <f>IFERROR(CORREL(Dominios!$AM:$AM,Dominios!AK:AK),"-")</f>
        <v>-</v>
      </c>
      <c r="AO44" s="193">
        <f>IFERROR(CORREL(Dominios!$AM:$AM,Dominios!AL:AL),"-")</f>
        <v>0.82408564343032908</v>
      </c>
      <c r="AP44" s="193">
        <f>IFERROR(CORREL(Dominios!$AM:$AM,Dominios!AM:AM),"-")</f>
        <v>1.0000000000000002</v>
      </c>
      <c r="AQ44" s="193">
        <f>IFERROR(CORREL(Dominios!$AM:$AM,Dominios!AN:AN),"-")</f>
        <v>1</v>
      </c>
      <c r="AR44" s="193">
        <f>IFERROR(CORREL(Dominios!$AM:$AM,Dominios!AO:AO),"-")</f>
        <v>1</v>
      </c>
    </row>
    <row r="45" spans="1:44" s="26" customFormat="1">
      <c r="A45" s="8" t="s">
        <v>1776</v>
      </c>
      <c r="B45" s="190"/>
      <c r="C45" s="24" t="s">
        <v>1735</v>
      </c>
      <c r="D45" s="29" t="str">
        <f>IFERROR(CORREL(Dominios!$AN:$AN,Dominios!A:A),"-")</f>
        <v>-</v>
      </c>
      <c r="E45" s="29" t="str">
        <f>IFERROR(CORREL(Dominios!$AN:$AN,Dominios!B:B),"-")</f>
        <v>-</v>
      </c>
      <c r="F45" s="29" t="str">
        <f>IFERROR(CORREL(Dominios!$AN:$AN,Dominios!C:C),"-")</f>
        <v>-</v>
      </c>
      <c r="G45" s="29" t="str">
        <f>IFERROR(CORREL(Dominios!$AN:$AN,Dominios!D:D),"-")</f>
        <v>-</v>
      </c>
      <c r="H45" s="29" t="str">
        <f>IFERROR(CORREL(Dominios!$AN:$AN,Dominios!E:E),"-")</f>
        <v>-</v>
      </c>
      <c r="I45" s="193" t="str">
        <f>IFERROR(CORREL(Dominios!$AN:$AN,Dominios!F:F),"-")</f>
        <v>-</v>
      </c>
      <c r="J45" s="193" t="str">
        <f>IFERROR(CORREL(Dominios!$AN:$AN,Dominios!G:G),"-")</f>
        <v>-</v>
      </c>
      <c r="K45" s="193" t="str">
        <f>IFERROR(CORREL(Dominios!$AN:$AN,Dominios!H:H),"-")</f>
        <v>-</v>
      </c>
      <c r="L45" s="193" t="str">
        <f>IFERROR(CORREL(Dominios!$AN:$AN,Dominios!I:I),"-")</f>
        <v>-</v>
      </c>
      <c r="M45" s="193" t="str">
        <f>IFERROR(CORREL(Dominios!$AN:$AN,Dominios!J:J),"-")</f>
        <v>-</v>
      </c>
      <c r="N45" s="193" t="str">
        <f>IFERROR(CORREL(Dominios!$AN:$AN,Dominios!K:K),"-")</f>
        <v>-</v>
      </c>
      <c r="O45" s="193" t="str">
        <f>IFERROR(CORREL(Dominios!$AN:$AN,Dominios!L:L),"-")</f>
        <v>-</v>
      </c>
      <c r="P45" s="193" t="str">
        <f>IFERROR(CORREL(Dominios!$AN:$AN,Dominios!M:M),"-")</f>
        <v>-</v>
      </c>
      <c r="Q45" s="193" t="str">
        <f>IFERROR(CORREL(Dominios!$AN:$AN,Dominios!N:N),"-")</f>
        <v>-</v>
      </c>
      <c r="R45" s="193" t="str">
        <f>IFERROR(CORREL(Dominios!$AN:$AN,Dominios!O:O),"-")</f>
        <v>-</v>
      </c>
      <c r="S45" s="193" t="str">
        <f>IFERROR(CORREL(Dominios!$AN:$AN,Dominios!P:P),"-")</f>
        <v>-</v>
      </c>
      <c r="T45" s="193" t="str">
        <f>IFERROR(CORREL(Dominios!$AN:$AN,Dominios!Q:Q),"-")</f>
        <v>-</v>
      </c>
      <c r="U45" s="193" t="str">
        <f>IFERROR(CORREL(Dominios!$AN:$AN,Dominios!R:R),"-")</f>
        <v>-</v>
      </c>
      <c r="V45" s="193" t="str">
        <f>IFERROR(CORREL(Dominios!$AN:$AN,Dominios!S:S),"-")</f>
        <v>-</v>
      </c>
      <c r="W45" s="193" t="str">
        <f>IFERROR(CORREL(Dominios!$AN:$AN,Dominios!T:T),"-")</f>
        <v>-</v>
      </c>
      <c r="X45" s="193" t="str">
        <f>IFERROR(CORREL(Dominios!$AN:$AN,Dominios!U:U),"-")</f>
        <v>-</v>
      </c>
      <c r="Y45" s="193" t="str">
        <f>IFERROR(CORREL(Dominios!$AN:$AN,Dominios!V:V),"-")</f>
        <v>-</v>
      </c>
      <c r="Z45" s="193" t="str">
        <f>IFERROR(CORREL(Dominios!$AN:$AN,Dominios!W:W),"-")</f>
        <v>-</v>
      </c>
      <c r="AA45" s="193" t="str">
        <f>IFERROR(CORREL(Dominios!$AN:$AN,Dominios!X:X),"-")</f>
        <v>-</v>
      </c>
      <c r="AB45" s="193" t="str">
        <f>IFERROR(CORREL(Dominios!$AN:$AN,Dominios!Y:Y),"-")</f>
        <v>-</v>
      </c>
      <c r="AC45" s="193" t="str">
        <f>IFERROR(CORREL(Dominios!$AN:$AN,Dominios!Z:Z),"-")</f>
        <v>-</v>
      </c>
      <c r="AD45" s="193" t="str">
        <f>IFERROR(CORREL(Dominios!$AN:$AN,Dominios!AA:AA),"-")</f>
        <v>-</v>
      </c>
      <c r="AE45" s="193" t="str">
        <f>IFERROR(CORREL(Dominios!$AN:$AN,Dominios!AB:AB),"-")</f>
        <v>-</v>
      </c>
      <c r="AF45" s="193">
        <f>IFERROR(CORREL(Dominios!$AN:$AN,Dominios!AC:AC),"-")</f>
        <v>0.53452248382484868</v>
      </c>
      <c r="AG45" s="193">
        <f>IFERROR(CORREL(Dominios!$AN:$AN,Dominios!AD:AD),"-")</f>
        <v>0.53452248382484868</v>
      </c>
      <c r="AH45" s="193">
        <f>IFERROR(CORREL(Dominios!$AN:$AN,Dominios!AE:AE),"-")</f>
        <v>9.0909090909090898E-2</v>
      </c>
      <c r="AI45" s="193" t="str">
        <f>IFERROR(CORREL(Dominios!$AN:$AN,Dominios!AF:AF),"-")</f>
        <v>-</v>
      </c>
      <c r="AJ45" s="193" t="str">
        <f>IFERROR(CORREL(Dominios!$AN:$AN,Dominios!AG:AG),"-")</f>
        <v>-</v>
      </c>
      <c r="AK45" s="193" t="str">
        <f>IFERROR(CORREL(Dominios!$AN:$AN,Dominios!AH:AH),"-")</f>
        <v>-</v>
      </c>
      <c r="AL45" s="193" t="str">
        <f>IFERROR(CORREL(Dominios!$AN:$AN,Dominios!AI:AI),"-")</f>
        <v>-</v>
      </c>
      <c r="AM45" s="193" t="str">
        <f>IFERROR(CORREL(Dominios!$AN:$AN,Dominios!AJ:AJ),"-")</f>
        <v>-</v>
      </c>
      <c r="AN45" s="193" t="str">
        <f>IFERROR(CORREL(Dominios!$AN:$AN,Dominios!AK:AK),"-")</f>
        <v>-</v>
      </c>
      <c r="AO45" s="193" t="str">
        <f>IFERROR(CORREL(Dominios!$AN:$AN,Dominios!AL:AL),"-")</f>
        <v>-</v>
      </c>
      <c r="AP45" s="193">
        <f>IFERROR(CORREL(Dominios!$AN:$AN,Dominios!AM:AM),"-")</f>
        <v>1</v>
      </c>
      <c r="AQ45" s="193">
        <f>IFERROR(CORREL(Dominios!$AN:$AN,Dominios!AN:AN),"-")</f>
        <v>1</v>
      </c>
      <c r="AR45" s="193">
        <f>IFERROR(CORREL(Dominios!$AN:$AN,Dominios!AO:AO),"-")</f>
        <v>0.8660254037844386</v>
      </c>
    </row>
    <row r="46" spans="1:44" s="26" customFormat="1" ht="15" thickBot="1">
      <c r="A46" s="8" t="s">
        <v>1777</v>
      </c>
      <c r="B46" s="190"/>
      <c r="C46" s="24" t="s">
        <v>1736</v>
      </c>
      <c r="D46" s="29" t="str">
        <f>IFERROR(CORREL(Dominios!$AO:$AO,Dominios!A:A),"-")</f>
        <v>-</v>
      </c>
      <c r="E46" s="29" t="str">
        <f>IFERROR(CORREL(Dominios!$AO:$AO,Dominios!B:B),"-")</f>
        <v>-</v>
      </c>
      <c r="F46" s="29" t="str">
        <f>IFERROR(CORREL(Dominios!$AO:$AO,Dominios!C:C),"-")</f>
        <v>-</v>
      </c>
      <c r="G46" s="29" t="str">
        <f>IFERROR(CORREL(Dominios!$AO:$AO,Dominios!D:D),"-")</f>
        <v>-</v>
      </c>
      <c r="H46" s="29" t="str">
        <f>IFERROR(CORREL(Dominios!$AO:$AO,Dominios!E:E),"-")</f>
        <v>-</v>
      </c>
      <c r="I46" s="193" t="str">
        <f>IFERROR(CORREL(Dominios!$AO:$AO,Dominios!F:F),"-")</f>
        <v>-</v>
      </c>
      <c r="J46" s="193">
        <f>IFERROR(CORREL(Dominios!$AO:$AO,Dominios!G:G),"-")</f>
        <v>0.7123971409728278</v>
      </c>
      <c r="K46" s="193" t="str">
        <f>IFERROR(CORREL(Dominios!$AO:$AO,Dominios!H:H),"-")</f>
        <v>-</v>
      </c>
      <c r="L46" s="193" t="str">
        <f>IFERROR(CORREL(Dominios!$AO:$AO,Dominios!I:I),"-")</f>
        <v>-</v>
      </c>
      <c r="M46" s="193" t="str">
        <f>IFERROR(CORREL(Dominios!$AO:$AO,Dominios!J:J),"-")</f>
        <v>-</v>
      </c>
      <c r="N46" s="193" t="str">
        <f>IFERROR(CORREL(Dominios!$AO:$AO,Dominios!K:K),"-")</f>
        <v>-</v>
      </c>
      <c r="O46" s="193" t="str">
        <f>IFERROR(CORREL(Dominios!$AO:$AO,Dominios!L:L),"-")</f>
        <v>-</v>
      </c>
      <c r="P46" s="193" t="str">
        <f>IFERROR(CORREL(Dominios!$AO:$AO,Dominios!M:M),"-")</f>
        <v>-</v>
      </c>
      <c r="Q46" s="193">
        <f>IFERROR(CORREL(Dominios!$AO:$AO,Dominios!N:N),"-")</f>
        <v>0.85277744769549646</v>
      </c>
      <c r="R46" s="193">
        <f>IFERROR(CORREL(Dominios!$AO:$AO,Dominios!O:O),"-")</f>
        <v>0.90453403373329078</v>
      </c>
      <c r="S46" s="193" t="str">
        <f>IFERROR(CORREL(Dominios!$AO:$AO,Dominios!P:P),"-")</f>
        <v>-</v>
      </c>
      <c r="T46" s="193" t="str">
        <f>IFERROR(CORREL(Dominios!$AO:$AO,Dominios!Q:Q),"-")</f>
        <v>-</v>
      </c>
      <c r="U46" s="193" t="str">
        <f>IFERROR(CORREL(Dominios!$AO:$AO,Dominios!R:R),"-")</f>
        <v>-</v>
      </c>
      <c r="V46" s="193" t="str">
        <f>IFERROR(CORREL(Dominios!$AO:$AO,Dominios!S:S),"-")</f>
        <v>-</v>
      </c>
      <c r="W46" s="193" t="str">
        <f>IFERROR(CORREL(Dominios!$AO:$AO,Dominios!T:T),"-")</f>
        <v>-</v>
      </c>
      <c r="X46" s="193" t="str">
        <f>IFERROR(CORREL(Dominios!$AO:$AO,Dominios!U:U),"-")</f>
        <v>-</v>
      </c>
      <c r="Y46" s="193" t="str">
        <f>IFERROR(CORREL(Dominios!$AO:$AO,Dominios!V:V),"-")</f>
        <v>-</v>
      </c>
      <c r="Z46" s="193" t="str">
        <f>IFERROR(CORREL(Dominios!$AO:$AO,Dominios!W:W),"-")</f>
        <v>-</v>
      </c>
      <c r="AA46" s="193">
        <f>IFERROR(CORREL(Dominios!$AO:$AO,Dominios!X:X),"-")</f>
        <v>0.81660631771754044</v>
      </c>
      <c r="AB46" s="193">
        <f>IFERROR(CORREL(Dominios!$AO:$AO,Dominios!Y:Y),"-")</f>
        <v>0.72036977849561923</v>
      </c>
      <c r="AC46" s="193">
        <f>IFERROR(CORREL(Dominios!$AO:$AO,Dominios!Z:Z),"-")</f>
        <v>0.66362346459897015</v>
      </c>
      <c r="AD46" s="193">
        <f>IFERROR(CORREL(Dominios!$AO:$AO,Dominios!AA:AA),"-")</f>
        <v>0.95567080739917687</v>
      </c>
      <c r="AE46" s="193">
        <f>IFERROR(CORREL(Dominios!$AO:$AO,Dominios!AB:AB),"-")</f>
        <v>0.45522278855438048</v>
      </c>
      <c r="AF46" s="193">
        <f>IFERROR(CORREL(Dominios!$AO:$AO,Dominios!AC:AC),"-")</f>
        <v>0.65679125428400131</v>
      </c>
      <c r="AG46" s="193">
        <f>IFERROR(CORREL(Dominios!$AO:$AO,Dominios!AD:AD),"-")</f>
        <v>0.67260169853442786</v>
      </c>
      <c r="AH46" s="193">
        <f>IFERROR(CORREL(Dominios!$AO:$AO,Dominios!AE:AE),"-")</f>
        <v>0.73220265145581387</v>
      </c>
      <c r="AI46" s="193">
        <f>IFERROR(CORREL(Dominios!$AO:$AO,Dominios!AF:AF),"-")</f>
        <v>0.63469879023060705</v>
      </c>
      <c r="AJ46" s="193">
        <f>IFERROR(CORREL(Dominios!$AO:$AO,Dominios!AG:AG),"-")</f>
        <v>0.80178372573727308</v>
      </c>
      <c r="AK46" s="193" t="str">
        <f>IFERROR(CORREL(Dominios!$AO:$AO,Dominios!AH:AH),"-")</f>
        <v>-</v>
      </c>
      <c r="AL46" s="193" t="str">
        <f>IFERROR(CORREL(Dominios!$AO:$AO,Dominios!AI:AI),"-")</f>
        <v>-</v>
      </c>
      <c r="AM46" s="193">
        <f>IFERROR(CORREL(Dominios!$AO:$AO,Dominios!AJ:AJ),"-")</f>
        <v>7.1428571428571411E-2</v>
      </c>
      <c r="AN46" s="193" t="str">
        <f>IFERROR(CORREL(Dominios!$AO:$AO,Dominios!AK:AK),"-")</f>
        <v>-</v>
      </c>
      <c r="AO46" s="193">
        <f>IFERROR(CORREL(Dominios!$AO:$AO,Dominios!AL:AL),"-")</f>
        <v>0.10725640339145184</v>
      </c>
      <c r="AP46" s="193">
        <f>IFERROR(CORREL(Dominios!$AO:$AO,Dominios!AM:AM),"-")</f>
        <v>1</v>
      </c>
      <c r="AQ46" s="193">
        <f>IFERROR(CORREL(Dominios!$AO:$AO,Dominios!AN:AN),"-")</f>
        <v>0.8660254037844386</v>
      </c>
      <c r="AR46" s="193">
        <f>IFERROR(CORREL(Dominios!$AO:$AO,Dominios!AO:AO),"-")</f>
        <v>1.0000000000000002</v>
      </c>
    </row>
    <row r="47" spans="1:44" s="26" customFormat="1" ht="15" thickTop="1">
      <c r="A47" s="8"/>
      <c r="B47" s="189"/>
      <c r="C47" s="32" t="s">
        <v>355</v>
      </c>
      <c r="I47"/>
      <c r="J47"/>
      <c r="K47"/>
      <c r="L47"/>
      <c r="M47"/>
      <c r="N47"/>
      <c r="O47"/>
      <c r="P47"/>
      <c r="Q47"/>
      <c r="R47"/>
      <c r="S47"/>
      <c r="T47"/>
      <c r="U47"/>
      <c r="V47"/>
      <c r="W47"/>
      <c r="X47"/>
      <c r="Y47"/>
      <c r="Z47"/>
      <c r="AA47"/>
      <c r="AB47" s="192"/>
      <c r="AC47" s="192"/>
      <c r="AD47" s="192"/>
      <c r="AE47" s="192"/>
      <c r="AF47" s="192"/>
      <c r="AG47" s="192"/>
      <c r="AH47" s="33"/>
      <c r="AI47" s="33"/>
      <c r="AJ47" s="33"/>
      <c r="AK47" s="33"/>
      <c r="AL47" s="33"/>
      <c r="AM47" s="33"/>
      <c r="AN47" s="33"/>
      <c r="AO47" s="33"/>
      <c r="AP47" s="33"/>
      <c r="AQ47" s="33"/>
      <c r="AR47" s="33"/>
    </row>
    <row r="48" spans="1:44" s="26" customFormat="1">
      <c r="A48" s="8"/>
      <c r="B48" s="189"/>
      <c r="C48" s="34" t="s">
        <v>354</v>
      </c>
      <c r="I48"/>
      <c r="J48"/>
      <c r="K48"/>
      <c r="L48"/>
      <c r="M48"/>
      <c r="N48"/>
      <c r="O48"/>
      <c r="P48"/>
      <c r="Q48"/>
      <c r="R48"/>
      <c r="S48"/>
      <c r="T48"/>
      <c r="U48"/>
      <c r="V48"/>
      <c r="W48"/>
      <c r="X48"/>
      <c r="Y48"/>
      <c r="Z48"/>
      <c r="AA48"/>
      <c r="AB48"/>
      <c r="AC48"/>
      <c r="AD48"/>
      <c r="AE48"/>
      <c r="AF48"/>
      <c r="AG48"/>
    </row>
    <row r="49" spans="1:33" s="26" customFormat="1">
      <c r="A49" s="8"/>
      <c r="B49" s="189"/>
      <c r="I49"/>
      <c r="J49"/>
      <c r="K49"/>
      <c r="L49"/>
      <c r="M49"/>
      <c r="N49"/>
      <c r="O49"/>
      <c r="P49"/>
      <c r="Q49"/>
      <c r="R49"/>
      <c r="S49"/>
      <c r="T49"/>
      <c r="U49"/>
      <c r="V49"/>
      <c r="W49"/>
      <c r="X49"/>
      <c r="Y49"/>
      <c r="Z49"/>
      <c r="AA49"/>
      <c r="AB49"/>
      <c r="AC49"/>
      <c r="AD49"/>
      <c r="AE49"/>
      <c r="AF49"/>
      <c r="AG49"/>
    </row>
    <row r="50" spans="1:33" s="26" customFormat="1">
      <c r="A50" s="8"/>
      <c r="B50" s="189"/>
      <c r="I50"/>
      <c r="J50"/>
      <c r="K50"/>
      <c r="L50"/>
      <c r="M50"/>
      <c r="N50"/>
      <c r="O50"/>
      <c r="P50"/>
      <c r="Q50"/>
      <c r="R50"/>
      <c r="S50"/>
      <c r="T50"/>
      <c r="U50"/>
      <c r="V50"/>
      <c r="W50"/>
      <c r="X50"/>
      <c r="Y50"/>
      <c r="Z50"/>
      <c r="AA50"/>
      <c r="AB50"/>
      <c r="AC50"/>
      <c r="AD50"/>
      <c r="AE50"/>
      <c r="AF50"/>
      <c r="AG50"/>
    </row>
    <row r="51" spans="1:33" s="26" customFormat="1">
      <c r="A51" s="8"/>
      <c r="B51" s="189"/>
      <c r="I51"/>
      <c r="J51"/>
      <c r="K51"/>
      <c r="L51"/>
      <c r="M51"/>
      <c r="N51"/>
      <c r="O51"/>
      <c r="P51"/>
      <c r="Q51"/>
      <c r="R51"/>
      <c r="S51"/>
      <c r="T51"/>
      <c r="U51"/>
      <c r="V51"/>
      <c r="W51"/>
      <c r="X51"/>
      <c r="Y51"/>
      <c r="Z51"/>
      <c r="AA51"/>
      <c r="AB51"/>
      <c r="AC51"/>
      <c r="AD51"/>
      <c r="AE51"/>
      <c r="AF51"/>
      <c r="AG51"/>
    </row>
    <row r="52" spans="1:33" s="26" customFormat="1">
      <c r="A52" s="8"/>
      <c r="B52" s="189"/>
      <c r="I52"/>
      <c r="J52"/>
      <c r="K52"/>
      <c r="L52"/>
      <c r="M52"/>
      <c r="N52"/>
      <c r="O52"/>
      <c r="P52"/>
      <c r="Q52"/>
      <c r="R52"/>
      <c r="S52"/>
      <c r="T52"/>
      <c r="U52"/>
      <c r="V52"/>
      <c r="W52"/>
      <c r="X52"/>
      <c r="Y52"/>
      <c r="Z52"/>
      <c r="AA52"/>
      <c r="AB52"/>
      <c r="AC52"/>
      <c r="AD52"/>
      <c r="AE52"/>
      <c r="AF52"/>
      <c r="AG52"/>
    </row>
    <row r="53" spans="1:33" s="26" customFormat="1">
      <c r="A53" s="8"/>
      <c r="B53" s="189"/>
      <c r="I53"/>
      <c r="J53"/>
      <c r="K53"/>
      <c r="L53"/>
      <c r="M53"/>
      <c r="N53"/>
      <c r="O53"/>
      <c r="P53"/>
      <c r="Q53"/>
      <c r="R53"/>
      <c r="S53"/>
      <c r="T53"/>
      <c r="U53"/>
      <c r="V53"/>
      <c r="W53"/>
      <c r="X53"/>
      <c r="Y53"/>
      <c r="Z53"/>
      <c r="AA53"/>
      <c r="AB53"/>
      <c r="AC53"/>
      <c r="AD53"/>
      <c r="AE53"/>
      <c r="AF53"/>
      <c r="AG53"/>
    </row>
    <row r="54" spans="1:33" s="26" customFormat="1">
      <c r="A54" s="8"/>
      <c r="B54" s="189"/>
      <c r="I54"/>
      <c r="J54"/>
      <c r="K54"/>
      <c r="L54"/>
      <c r="M54"/>
      <c r="N54"/>
      <c r="O54"/>
      <c r="P54"/>
      <c r="Q54"/>
      <c r="R54"/>
      <c r="S54"/>
      <c r="T54"/>
      <c r="U54"/>
      <c r="V54"/>
      <c r="W54"/>
      <c r="X54"/>
      <c r="Y54"/>
      <c r="Z54"/>
      <c r="AA54"/>
      <c r="AB54"/>
      <c r="AC54"/>
      <c r="AD54"/>
      <c r="AE54"/>
      <c r="AF54"/>
      <c r="AG54"/>
    </row>
    <row r="55" spans="1:33" s="26" customFormat="1">
      <c r="A55" s="8"/>
      <c r="B55" s="189"/>
      <c r="I55"/>
      <c r="J55"/>
      <c r="K55"/>
      <c r="L55"/>
      <c r="M55"/>
      <c r="N55"/>
      <c r="O55"/>
      <c r="P55"/>
      <c r="Q55"/>
      <c r="R55"/>
      <c r="S55"/>
      <c r="T55"/>
      <c r="U55"/>
      <c r="V55"/>
      <c r="W55"/>
      <c r="X55"/>
      <c r="Y55"/>
      <c r="Z55"/>
      <c r="AA55"/>
      <c r="AB55"/>
      <c r="AC55"/>
      <c r="AD55"/>
      <c r="AE55"/>
      <c r="AF55"/>
      <c r="AG55"/>
    </row>
    <row r="56" spans="1:33" s="26" customFormat="1">
      <c r="A56" s="8"/>
      <c r="B56" s="189"/>
      <c r="I56"/>
      <c r="J56"/>
      <c r="K56"/>
      <c r="L56"/>
      <c r="M56"/>
      <c r="N56"/>
      <c r="O56"/>
      <c r="P56"/>
      <c r="Q56"/>
      <c r="R56"/>
      <c r="S56"/>
      <c r="T56"/>
      <c r="U56"/>
      <c r="V56"/>
      <c r="W56"/>
      <c r="X56"/>
      <c r="Y56"/>
      <c r="Z56"/>
      <c r="AA56"/>
      <c r="AB56"/>
      <c r="AC56"/>
      <c r="AD56"/>
      <c r="AE56"/>
      <c r="AF56"/>
      <c r="AG56"/>
    </row>
    <row r="57" spans="1:33" s="26" customFormat="1">
      <c r="A57" s="8"/>
      <c r="B57" s="189"/>
      <c r="I57"/>
      <c r="J57"/>
      <c r="K57"/>
      <c r="L57"/>
      <c r="M57"/>
      <c r="N57"/>
      <c r="O57"/>
      <c r="P57"/>
      <c r="Q57"/>
      <c r="R57"/>
      <c r="S57"/>
      <c r="T57"/>
      <c r="U57"/>
      <c r="V57"/>
      <c r="W57"/>
      <c r="X57"/>
      <c r="Y57"/>
      <c r="Z57"/>
      <c r="AA57"/>
      <c r="AB57"/>
      <c r="AC57"/>
      <c r="AD57"/>
      <c r="AE57"/>
      <c r="AF57"/>
      <c r="AG57"/>
    </row>
    <row r="58" spans="1:33" s="26" customFormat="1">
      <c r="A58" s="8"/>
      <c r="B58" s="189"/>
      <c r="I58"/>
      <c r="J58"/>
      <c r="K58"/>
      <c r="L58"/>
      <c r="M58"/>
      <c r="N58"/>
      <c r="O58"/>
      <c r="P58"/>
      <c r="Q58"/>
      <c r="R58"/>
      <c r="S58"/>
      <c r="T58"/>
      <c r="U58"/>
      <c r="V58"/>
      <c r="W58"/>
      <c r="X58"/>
      <c r="Y58"/>
      <c r="Z58"/>
      <c r="AA58"/>
      <c r="AB58"/>
      <c r="AC58"/>
      <c r="AD58"/>
      <c r="AE58"/>
      <c r="AF58"/>
      <c r="AG58"/>
    </row>
    <row r="59" spans="1:33" s="26" customFormat="1">
      <c r="A59" s="8"/>
      <c r="B59" s="189"/>
      <c r="I59"/>
      <c r="J59"/>
      <c r="K59"/>
      <c r="L59"/>
      <c r="M59"/>
      <c r="N59"/>
      <c r="O59"/>
      <c r="P59"/>
      <c r="Q59"/>
      <c r="R59"/>
      <c r="S59"/>
      <c r="T59"/>
      <c r="U59"/>
      <c r="V59"/>
      <c r="W59"/>
      <c r="X59"/>
      <c r="Y59"/>
      <c r="Z59"/>
      <c r="AA59"/>
      <c r="AB59"/>
      <c r="AC59"/>
      <c r="AD59"/>
      <c r="AE59"/>
      <c r="AF59"/>
      <c r="AG59"/>
    </row>
    <row r="60" spans="1:33" s="26" customFormat="1">
      <c r="A60" s="8"/>
      <c r="B60" s="189"/>
      <c r="I60"/>
      <c r="J60"/>
      <c r="K60"/>
      <c r="L60"/>
      <c r="M60"/>
      <c r="N60"/>
      <c r="O60"/>
      <c r="P60"/>
      <c r="Q60"/>
      <c r="R60"/>
      <c r="S60"/>
      <c r="T60"/>
      <c r="U60"/>
      <c r="V60"/>
      <c r="W60"/>
      <c r="X60"/>
      <c r="Y60"/>
      <c r="Z60"/>
      <c r="AA60"/>
      <c r="AB60"/>
      <c r="AC60"/>
      <c r="AD60"/>
      <c r="AE60"/>
      <c r="AF60"/>
      <c r="AG60"/>
    </row>
    <row r="61" spans="1:33" s="26" customFormat="1">
      <c r="A61" s="8"/>
      <c r="B61" s="189"/>
      <c r="I61"/>
      <c r="J61"/>
      <c r="K61"/>
      <c r="L61"/>
      <c r="M61"/>
      <c r="N61"/>
      <c r="O61"/>
      <c r="P61"/>
      <c r="Q61"/>
      <c r="R61"/>
      <c r="S61"/>
      <c r="T61"/>
      <c r="U61"/>
      <c r="V61"/>
      <c r="W61"/>
      <c r="X61"/>
      <c r="Y61"/>
      <c r="Z61"/>
      <c r="AA61"/>
      <c r="AB61"/>
      <c r="AC61"/>
      <c r="AD61"/>
      <c r="AE61"/>
      <c r="AF61"/>
      <c r="AG61"/>
    </row>
    <row r="62" spans="1:33" s="26" customFormat="1">
      <c r="A62" s="8"/>
      <c r="B62" s="189"/>
      <c r="I62"/>
      <c r="J62"/>
      <c r="K62"/>
      <c r="L62"/>
      <c r="M62"/>
      <c r="N62"/>
      <c r="O62"/>
      <c r="P62"/>
      <c r="Q62"/>
      <c r="R62"/>
      <c r="S62"/>
      <c r="T62"/>
      <c r="U62"/>
      <c r="V62"/>
      <c r="W62"/>
      <c r="X62"/>
      <c r="Y62"/>
      <c r="Z62"/>
      <c r="AA62"/>
      <c r="AB62"/>
      <c r="AC62"/>
      <c r="AD62"/>
      <c r="AE62"/>
      <c r="AF62"/>
      <c r="AG62"/>
    </row>
    <row r="63" spans="1:33" s="26" customFormat="1">
      <c r="A63" s="8"/>
      <c r="B63" s="189"/>
      <c r="I63"/>
      <c r="J63"/>
      <c r="K63"/>
      <c r="L63"/>
      <c r="M63"/>
      <c r="N63"/>
      <c r="O63"/>
      <c r="P63"/>
      <c r="Q63"/>
      <c r="R63"/>
      <c r="S63"/>
      <c r="T63"/>
      <c r="U63"/>
      <c r="V63"/>
      <c r="W63"/>
      <c r="X63"/>
      <c r="Y63"/>
      <c r="Z63"/>
      <c r="AA63"/>
      <c r="AB63"/>
      <c r="AC63"/>
      <c r="AD63"/>
      <c r="AE63"/>
      <c r="AF63"/>
      <c r="AG63"/>
    </row>
    <row r="64" spans="1:33" s="26" customFormat="1">
      <c r="A64" s="8"/>
      <c r="B64" s="189"/>
      <c r="I64"/>
      <c r="J64"/>
      <c r="K64"/>
      <c r="L64"/>
      <c r="M64"/>
      <c r="N64"/>
      <c r="O64"/>
      <c r="P64"/>
      <c r="Q64"/>
      <c r="R64"/>
      <c r="S64"/>
      <c r="T64"/>
      <c r="U64"/>
      <c r="V64"/>
      <c r="W64"/>
      <c r="X64"/>
      <c r="Y64"/>
      <c r="Z64"/>
      <c r="AA64"/>
      <c r="AB64"/>
      <c r="AC64"/>
      <c r="AD64"/>
      <c r="AE64"/>
      <c r="AF64"/>
      <c r="AG64"/>
    </row>
    <row r="65" spans="1:33" s="26" customFormat="1">
      <c r="A65" s="8"/>
      <c r="B65" s="189"/>
      <c r="I65"/>
      <c r="J65"/>
      <c r="K65"/>
      <c r="L65"/>
      <c r="M65"/>
      <c r="N65"/>
      <c r="O65"/>
      <c r="P65"/>
      <c r="Q65"/>
      <c r="R65"/>
      <c r="S65"/>
      <c r="T65"/>
      <c r="U65"/>
      <c r="V65"/>
      <c r="W65"/>
      <c r="X65"/>
      <c r="Y65"/>
      <c r="Z65"/>
      <c r="AA65"/>
      <c r="AB65"/>
      <c r="AC65"/>
      <c r="AD65"/>
      <c r="AE65"/>
      <c r="AF65"/>
      <c r="AG65"/>
    </row>
    <row r="66" spans="1:33" s="26" customFormat="1">
      <c r="A66" s="8"/>
      <c r="B66" s="189"/>
      <c r="I66"/>
      <c r="J66"/>
      <c r="K66"/>
      <c r="L66"/>
      <c r="M66"/>
      <c r="N66"/>
      <c r="O66"/>
      <c r="P66"/>
      <c r="Q66"/>
      <c r="R66"/>
      <c r="S66"/>
      <c r="T66"/>
      <c r="U66"/>
      <c r="V66"/>
      <c r="W66"/>
      <c r="X66"/>
      <c r="Y66"/>
      <c r="Z66"/>
      <c r="AA66"/>
      <c r="AB66"/>
      <c r="AC66"/>
      <c r="AD66"/>
      <c r="AE66"/>
      <c r="AF66"/>
      <c r="AG66"/>
    </row>
    <row r="67" spans="1:33" s="26" customFormat="1">
      <c r="A67" s="8"/>
      <c r="B67" s="189"/>
      <c r="I67"/>
      <c r="J67"/>
      <c r="K67"/>
      <c r="L67"/>
      <c r="M67"/>
      <c r="N67"/>
      <c r="O67"/>
      <c r="P67"/>
      <c r="Q67"/>
      <c r="R67"/>
      <c r="S67"/>
      <c r="T67"/>
      <c r="U67"/>
      <c r="V67"/>
      <c r="W67"/>
      <c r="X67"/>
      <c r="Y67"/>
      <c r="Z67"/>
      <c r="AA67"/>
      <c r="AB67"/>
      <c r="AC67"/>
      <c r="AD67"/>
      <c r="AE67"/>
      <c r="AF67"/>
      <c r="AG67"/>
    </row>
    <row r="68" spans="1:33" s="26" customFormat="1">
      <c r="A68" s="8"/>
      <c r="B68" s="189"/>
      <c r="I68"/>
      <c r="J68"/>
      <c r="K68"/>
      <c r="L68"/>
      <c r="M68"/>
      <c r="N68"/>
      <c r="O68"/>
      <c r="P68"/>
      <c r="Q68"/>
      <c r="R68"/>
      <c r="S68"/>
      <c r="T68"/>
      <c r="U68"/>
      <c r="V68"/>
      <c r="W68"/>
      <c r="X68"/>
      <c r="Y68"/>
      <c r="Z68"/>
      <c r="AA68"/>
      <c r="AB68"/>
      <c r="AC68"/>
      <c r="AD68"/>
      <c r="AE68"/>
      <c r="AF68"/>
      <c r="AG68"/>
    </row>
    <row r="69" spans="1:33" s="26" customFormat="1">
      <c r="A69" s="8"/>
      <c r="B69" s="189"/>
      <c r="I69"/>
      <c r="J69"/>
      <c r="K69"/>
      <c r="L69"/>
      <c r="M69"/>
      <c r="N69"/>
      <c r="O69"/>
      <c r="P69"/>
      <c r="Q69"/>
      <c r="R69"/>
      <c r="S69"/>
      <c r="T69"/>
      <c r="U69"/>
      <c r="V69"/>
      <c r="W69"/>
      <c r="X69"/>
      <c r="Y69"/>
      <c r="Z69"/>
      <c r="AA69"/>
      <c r="AB69"/>
      <c r="AC69"/>
      <c r="AD69"/>
      <c r="AE69"/>
      <c r="AF69"/>
      <c r="AG69"/>
    </row>
    <row r="70" spans="1:33" s="26" customFormat="1">
      <c r="A70" s="8"/>
      <c r="B70" s="189"/>
      <c r="I70"/>
      <c r="J70"/>
      <c r="K70"/>
      <c r="L70"/>
      <c r="M70"/>
      <c r="N70"/>
      <c r="O70"/>
      <c r="P70"/>
      <c r="Q70"/>
      <c r="R70"/>
      <c r="S70"/>
      <c r="T70"/>
      <c r="U70"/>
      <c r="V70"/>
      <c r="W70"/>
      <c r="X70"/>
      <c r="Y70"/>
      <c r="Z70"/>
      <c r="AA70"/>
      <c r="AB70"/>
      <c r="AC70"/>
      <c r="AD70"/>
      <c r="AE70"/>
      <c r="AF70"/>
      <c r="AG70"/>
    </row>
    <row r="71" spans="1:33" s="26" customFormat="1">
      <c r="A71" s="8"/>
      <c r="B71" s="189"/>
      <c r="I71"/>
      <c r="J71"/>
      <c r="K71"/>
      <c r="L71"/>
      <c r="M71"/>
      <c r="N71"/>
      <c r="O71"/>
      <c r="P71"/>
      <c r="Q71"/>
      <c r="R71"/>
      <c r="S71"/>
      <c r="T71"/>
      <c r="U71"/>
      <c r="V71"/>
      <c r="W71"/>
      <c r="X71"/>
      <c r="Y71"/>
      <c r="Z71"/>
      <c r="AA71"/>
      <c r="AB71"/>
      <c r="AC71"/>
      <c r="AD71"/>
      <c r="AE71"/>
      <c r="AF71"/>
      <c r="AG71"/>
    </row>
    <row r="72" spans="1:33" s="26" customFormat="1">
      <c r="A72" s="8"/>
      <c r="B72" s="189"/>
      <c r="I72"/>
      <c r="J72"/>
      <c r="K72"/>
      <c r="L72"/>
      <c r="M72"/>
      <c r="N72"/>
      <c r="O72"/>
      <c r="P72"/>
      <c r="Q72"/>
      <c r="R72"/>
      <c r="S72"/>
      <c r="T72"/>
      <c r="U72"/>
      <c r="V72"/>
      <c r="W72"/>
      <c r="X72"/>
      <c r="Y72"/>
      <c r="Z72"/>
      <c r="AA72"/>
      <c r="AB72"/>
      <c r="AC72"/>
      <c r="AD72"/>
      <c r="AE72"/>
      <c r="AF72"/>
      <c r="AG72"/>
    </row>
    <row r="73" spans="1:33" s="26" customFormat="1">
      <c r="A73" s="8"/>
      <c r="B73" s="189"/>
      <c r="I73"/>
      <c r="J73"/>
      <c r="K73"/>
      <c r="L73"/>
      <c r="M73"/>
      <c r="N73"/>
      <c r="O73"/>
      <c r="P73"/>
      <c r="Q73"/>
      <c r="R73"/>
      <c r="S73"/>
      <c r="T73"/>
      <c r="U73"/>
      <c r="V73"/>
      <c r="W73"/>
      <c r="X73"/>
      <c r="Y73"/>
      <c r="Z73"/>
      <c r="AA73"/>
      <c r="AB73"/>
      <c r="AC73"/>
      <c r="AD73"/>
      <c r="AE73"/>
      <c r="AF73"/>
      <c r="AG73"/>
    </row>
    <row r="74" spans="1:33" s="26" customFormat="1">
      <c r="A74" s="8"/>
      <c r="B74" s="189"/>
      <c r="I74"/>
      <c r="J74"/>
      <c r="K74"/>
      <c r="L74"/>
      <c r="M74"/>
      <c r="N74"/>
      <c r="O74"/>
      <c r="P74"/>
      <c r="Q74"/>
      <c r="R74"/>
      <c r="S74"/>
      <c r="T74"/>
      <c r="U74"/>
      <c r="V74"/>
      <c r="W74"/>
      <c r="X74"/>
      <c r="Y74"/>
      <c r="Z74"/>
      <c r="AA74"/>
      <c r="AB74"/>
      <c r="AC74"/>
      <c r="AD74"/>
      <c r="AE74"/>
      <c r="AF74"/>
      <c r="AG74"/>
    </row>
    <row r="75" spans="1:33" s="26" customFormat="1">
      <c r="A75" s="8"/>
      <c r="B75" s="189"/>
      <c r="I75"/>
      <c r="J75"/>
      <c r="K75"/>
      <c r="L75"/>
      <c r="M75"/>
      <c r="N75"/>
      <c r="O75"/>
      <c r="P75"/>
      <c r="Q75"/>
      <c r="R75"/>
      <c r="S75"/>
      <c r="T75"/>
      <c r="U75"/>
      <c r="V75"/>
      <c r="W75"/>
      <c r="X75"/>
      <c r="Y75"/>
      <c r="Z75"/>
      <c r="AA75"/>
      <c r="AB75"/>
      <c r="AC75"/>
      <c r="AD75"/>
      <c r="AE75"/>
      <c r="AF75"/>
      <c r="AG75"/>
    </row>
    <row r="76" spans="1:33" s="26" customFormat="1">
      <c r="A76" s="8"/>
      <c r="B76" s="189"/>
      <c r="I76"/>
      <c r="J76"/>
      <c r="K76"/>
      <c r="L76"/>
      <c r="M76"/>
      <c r="N76"/>
      <c r="O76"/>
      <c r="P76"/>
      <c r="Q76"/>
      <c r="R76"/>
      <c r="S76"/>
      <c r="T76"/>
      <c r="U76"/>
      <c r="V76"/>
      <c r="W76"/>
      <c r="X76"/>
      <c r="Y76"/>
      <c r="Z76"/>
      <c r="AA76"/>
      <c r="AB76"/>
      <c r="AC76"/>
      <c r="AD76"/>
      <c r="AE76"/>
      <c r="AF76"/>
      <c r="AG76"/>
    </row>
    <row r="77" spans="1:33" s="26" customFormat="1">
      <c r="A77" s="8"/>
      <c r="B77" s="189"/>
      <c r="I77"/>
      <c r="J77"/>
      <c r="K77"/>
      <c r="L77"/>
      <c r="M77"/>
      <c r="N77"/>
      <c r="O77"/>
      <c r="P77"/>
      <c r="Q77"/>
      <c r="R77"/>
      <c r="S77"/>
      <c r="T77"/>
      <c r="U77"/>
      <c r="V77"/>
      <c r="W77"/>
      <c r="X77"/>
      <c r="Y77"/>
      <c r="Z77"/>
      <c r="AA77"/>
      <c r="AB77"/>
      <c r="AC77"/>
      <c r="AD77"/>
      <c r="AE77"/>
      <c r="AF77"/>
      <c r="AG77"/>
    </row>
    <row r="78" spans="1:33" s="26" customFormat="1">
      <c r="A78" s="8"/>
      <c r="B78" s="189"/>
      <c r="I78"/>
      <c r="J78"/>
      <c r="K78"/>
      <c r="L78"/>
      <c r="M78"/>
      <c r="N78"/>
      <c r="O78"/>
      <c r="P78"/>
      <c r="Q78"/>
      <c r="R78"/>
      <c r="S78"/>
      <c r="T78"/>
      <c r="U78"/>
      <c r="V78"/>
      <c r="W78"/>
      <c r="X78"/>
      <c r="Y78"/>
      <c r="Z78"/>
      <c r="AA78"/>
      <c r="AB78"/>
      <c r="AC78"/>
      <c r="AD78"/>
      <c r="AE78"/>
      <c r="AF78"/>
      <c r="AG78"/>
    </row>
    <row r="79" spans="1:33" s="26" customFormat="1">
      <c r="A79" s="8"/>
      <c r="B79" s="189"/>
      <c r="I79"/>
      <c r="J79"/>
      <c r="K79"/>
      <c r="L79"/>
      <c r="M79"/>
      <c r="N79"/>
      <c r="O79"/>
      <c r="P79"/>
      <c r="Q79"/>
      <c r="R79"/>
      <c r="S79"/>
      <c r="T79"/>
      <c r="U79"/>
      <c r="V79"/>
      <c r="W79"/>
      <c r="X79"/>
      <c r="Y79"/>
      <c r="Z79"/>
      <c r="AA79"/>
      <c r="AB79"/>
      <c r="AC79"/>
      <c r="AD79"/>
      <c r="AE79"/>
      <c r="AF79"/>
      <c r="AG79"/>
    </row>
    <row r="80" spans="1:33" s="26" customFormat="1">
      <c r="A80" s="8"/>
      <c r="B80" s="189"/>
      <c r="I80"/>
      <c r="J80"/>
      <c r="K80"/>
      <c r="L80"/>
      <c r="M80"/>
      <c r="N80"/>
      <c r="O80"/>
      <c r="P80"/>
      <c r="Q80"/>
      <c r="R80"/>
      <c r="S80"/>
      <c r="T80"/>
      <c r="U80"/>
      <c r="V80"/>
      <c r="W80"/>
      <c r="X80"/>
      <c r="Y80"/>
      <c r="Z80"/>
      <c r="AA80"/>
      <c r="AB80"/>
      <c r="AC80"/>
      <c r="AD80"/>
      <c r="AE80"/>
      <c r="AF80"/>
      <c r="AG80"/>
    </row>
    <row r="81" spans="1:33" s="26" customFormat="1">
      <c r="A81" s="8"/>
      <c r="B81" s="189"/>
      <c r="I81"/>
      <c r="J81"/>
      <c r="K81"/>
      <c r="L81"/>
      <c r="M81"/>
      <c r="N81"/>
      <c r="O81"/>
      <c r="P81"/>
      <c r="Q81"/>
      <c r="R81"/>
      <c r="S81"/>
      <c r="T81"/>
      <c r="U81"/>
      <c r="V81"/>
      <c r="W81"/>
      <c r="X81"/>
      <c r="Y81"/>
      <c r="Z81"/>
      <c r="AA81"/>
      <c r="AB81"/>
      <c r="AC81"/>
      <c r="AD81"/>
      <c r="AE81"/>
      <c r="AF81"/>
      <c r="AG81"/>
    </row>
    <row r="82" spans="1:33" s="26" customFormat="1">
      <c r="A82" s="8"/>
      <c r="B82" s="189"/>
      <c r="I82"/>
      <c r="J82"/>
      <c r="K82"/>
      <c r="L82"/>
      <c r="M82"/>
      <c r="N82"/>
      <c r="O82"/>
      <c r="P82"/>
      <c r="Q82"/>
      <c r="R82"/>
      <c r="S82"/>
      <c r="T82"/>
      <c r="U82"/>
      <c r="V82"/>
      <c r="W82"/>
      <c r="X82"/>
      <c r="Y82"/>
      <c r="Z82"/>
      <c r="AA82"/>
      <c r="AB82"/>
      <c r="AC82"/>
      <c r="AD82"/>
      <c r="AE82"/>
      <c r="AF82"/>
      <c r="AG82"/>
    </row>
    <row r="83" spans="1:33" s="26" customFormat="1">
      <c r="A83" s="8"/>
      <c r="B83" s="189"/>
      <c r="I83"/>
      <c r="J83"/>
      <c r="K83"/>
      <c r="L83"/>
      <c r="M83"/>
      <c r="N83"/>
      <c r="O83"/>
      <c r="P83"/>
      <c r="Q83"/>
      <c r="R83"/>
      <c r="S83"/>
      <c r="T83"/>
      <c r="U83"/>
      <c r="V83"/>
      <c r="W83"/>
      <c r="X83"/>
      <c r="Y83"/>
      <c r="Z83"/>
      <c r="AA83"/>
      <c r="AB83"/>
      <c r="AC83"/>
      <c r="AD83"/>
      <c r="AE83"/>
      <c r="AF83"/>
      <c r="AG83"/>
    </row>
    <row r="84" spans="1:33" s="26" customFormat="1">
      <c r="A84" s="8"/>
      <c r="B84" s="189"/>
      <c r="I84"/>
      <c r="J84"/>
      <c r="K84"/>
      <c r="L84"/>
      <c r="M84"/>
      <c r="N84"/>
      <c r="O84"/>
      <c r="P84"/>
      <c r="Q84"/>
      <c r="R84"/>
      <c r="S84"/>
      <c r="T84"/>
      <c r="U84"/>
      <c r="V84"/>
      <c r="W84"/>
      <c r="X84"/>
      <c r="Y84"/>
      <c r="Z84"/>
      <c r="AA84"/>
      <c r="AB84"/>
      <c r="AC84"/>
      <c r="AD84"/>
      <c r="AE84"/>
      <c r="AF84"/>
      <c r="AG84"/>
    </row>
    <row r="85" spans="1:33" s="26" customFormat="1">
      <c r="A85" s="8"/>
      <c r="B85" s="189"/>
      <c r="I85"/>
      <c r="J85"/>
      <c r="K85"/>
      <c r="L85"/>
      <c r="M85"/>
      <c r="N85"/>
      <c r="O85"/>
      <c r="P85"/>
      <c r="Q85"/>
      <c r="R85"/>
      <c r="S85"/>
      <c r="T85"/>
      <c r="U85"/>
      <c r="V85"/>
      <c r="W85"/>
      <c r="X85"/>
      <c r="Y85"/>
      <c r="Z85"/>
      <c r="AA85"/>
      <c r="AB85"/>
      <c r="AC85"/>
      <c r="AD85"/>
      <c r="AE85"/>
      <c r="AF85"/>
      <c r="AG85"/>
    </row>
    <row r="86" spans="1:33" s="26" customFormat="1">
      <c r="A86" s="8"/>
      <c r="B86" s="189"/>
      <c r="I86"/>
      <c r="J86"/>
      <c r="K86"/>
      <c r="L86"/>
      <c r="M86"/>
      <c r="N86"/>
      <c r="O86"/>
      <c r="P86"/>
      <c r="Q86"/>
      <c r="R86"/>
      <c r="S86"/>
      <c r="T86"/>
      <c r="U86"/>
      <c r="V86"/>
      <c r="W86"/>
      <c r="X86"/>
      <c r="Y86"/>
      <c r="Z86"/>
      <c r="AA86"/>
      <c r="AB86"/>
      <c r="AC86"/>
      <c r="AD86"/>
      <c r="AE86"/>
      <c r="AF86"/>
      <c r="AG86"/>
    </row>
    <row r="87" spans="1:33" s="26" customFormat="1">
      <c r="A87" s="8"/>
      <c r="B87" s="189"/>
      <c r="I87"/>
      <c r="J87"/>
      <c r="K87"/>
      <c r="L87"/>
      <c r="M87"/>
      <c r="N87"/>
      <c r="O87"/>
      <c r="P87"/>
      <c r="Q87"/>
      <c r="R87"/>
      <c r="S87"/>
      <c r="T87"/>
      <c r="U87"/>
      <c r="V87"/>
      <c r="W87"/>
      <c r="X87"/>
      <c r="Y87"/>
      <c r="Z87"/>
      <c r="AA87"/>
      <c r="AB87"/>
      <c r="AC87"/>
      <c r="AD87"/>
      <c r="AE87"/>
      <c r="AF87"/>
      <c r="AG87"/>
    </row>
    <row r="88" spans="1:33" s="26" customFormat="1">
      <c r="A88" s="8"/>
      <c r="B88" s="189"/>
      <c r="I88"/>
      <c r="J88"/>
      <c r="K88"/>
      <c r="L88"/>
      <c r="M88"/>
      <c r="N88"/>
      <c r="O88"/>
      <c r="P88"/>
      <c r="Q88"/>
      <c r="R88"/>
      <c r="S88"/>
      <c r="T88"/>
      <c r="U88"/>
      <c r="V88"/>
      <c r="W88"/>
      <c r="X88"/>
      <c r="Y88"/>
      <c r="Z88"/>
      <c r="AA88"/>
      <c r="AB88"/>
      <c r="AC88"/>
      <c r="AD88"/>
      <c r="AE88"/>
      <c r="AF88"/>
      <c r="AG88"/>
    </row>
    <row r="89" spans="1:33" s="26" customFormat="1">
      <c r="A89" s="8"/>
      <c r="B89" s="189"/>
      <c r="I89"/>
      <c r="J89"/>
      <c r="K89"/>
      <c r="L89"/>
      <c r="M89"/>
      <c r="N89"/>
      <c r="O89"/>
      <c r="P89"/>
      <c r="Q89"/>
      <c r="R89"/>
      <c r="S89"/>
      <c r="T89"/>
      <c r="U89"/>
      <c r="V89"/>
      <c r="W89"/>
      <c r="X89"/>
      <c r="Y89"/>
      <c r="Z89"/>
      <c r="AA89"/>
      <c r="AB89"/>
      <c r="AC89"/>
      <c r="AD89"/>
      <c r="AE89"/>
      <c r="AF89"/>
      <c r="AG89"/>
    </row>
    <row r="90" spans="1:33" s="26" customFormat="1">
      <c r="A90" s="8"/>
      <c r="B90" s="189"/>
      <c r="I90"/>
      <c r="J90"/>
      <c r="K90"/>
      <c r="L90"/>
      <c r="M90"/>
      <c r="N90"/>
      <c r="O90"/>
      <c r="P90"/>
      <c r="Q90"/>
      <c r="R90"/>
      <c r="S90"/>
      <c r="T90"/>
      <c r="U90"/>
      <c r="V90"/>
      <c r="W90"/>
      <c r="X90"/>
      <c r="Y90"/>
      <c r="Z90"/>
      <c r="AA90"/>
      <c r="AB90"/>
      <c r="AC90"/>
      <c r="AD90"/>
      <c r="AE90"/>
      <c r="AF90"/>
      <c r="AG90"/>
    </row>
    <row r="91" spans="1:33" s="26" customFormat="1">
      <c r="A91" s="8"/>
      <c r="B91" s="189"/>
      <c r="I91"/>
      <c r="J91"/>
      <c r="K91"/>
      <c r="L91"/>
      <c r="M91"/>
      <c r="N91"/>
      <c r="O91"/>
      <c r="P91"/>
      <c r="Q91"/>
      <c r="R91"/>
      <c r="S91"/>
      <c r="T91"/>
      <c r="U91"/>
      <c r="V91"/>
      <c r="W91"/>
      <c r="X91"/>
      <c r="Y91"/>
      <c r="Z91"/>
      <c r="AA91"/>
      <c r="AB91"/>
      <c r="AC91"/>
      <c r="AD91"/>
      <c r="AE91"/>
      <c r="AF91"/>
      <c r="AG91"/>
    </row>
    <row r="92" spans="1:33" s="26" customFormat="1">
      <c r="A92" s="8"/>
      <c r="B92" s="189"/>
      <c r="I92"/>
      <c r="J92"/>
      <c r="K92"/>
      <c r="L92"/>
      <c r="M92"/>
      <c r="N92"/>
      <c r="O92"/>
      <c r="P92"/>
      <c r="Q92"/>
      <c r="R92"/>
      <c r="S92"/>
      <c r="T92"/>
      <c r="U92"/>
      <c r="V92"/>
      <c r="W92"/>
      <c r="X92"/>
      <c r="Y92"/>
      <c r="Z92"/>
      <c r="AA92"/>
      <c r="AB92"/>
      <c r="AC92"/>
      <c r="AD92"/>
      <c r="AE92"/>
      <c r="AF92"/>
      <c r="AG92"/>
    </row>
    <row r="93" spans="1:33" s="26" customFormat="1">
      <c r="A93" s="8"/>
      <c r="B93" s="189"/>
      <c r="I93"/>
      <c r="J93"/>
      <c r="K93"/>
      <c r="L93"/>
      <c r="M93"/>
      <c r="N93"/>
      <c r="O93"/>
      <c r="P93"/>
      <c r="Q93"/>
      <c r="R93"/>
      <c r="S93"/>
      <c r="T93"/>
      <c r="U93"/>
      <c r="V93"/>
      <c r="W93"/>
      <c r="X93"/>
      <c r="Y93"/>
      <c r="Z93"/>
      <c r="AA93"/>
      <c r="AB93"/>
      <c r="AC93"/>
      <c r="AD93"/>
      <c r="AE93"/>
      <c r="AF93"/>
      <c r="AG93"/>
    </row>
    <row r="94" spans="1:33" s="26" customFormat="1">
      <c r="A94" s="8"/>
      <c r="B94" s="189"/>
      <c r="I94"/>
      <c r="J94"/>
      <c r="K94"/>
      <c r="L94"/>
      <c r="M94"/>
      <c r="N94"/>
      <c r="O94"/>
      <c r="P94"/>
      <c r="Q94"/>
      <c r="R94"/>
      <c r="S94"/>
      <c r="T94"/>
      <c r="U94"/>
      <c r="V94"/>
      <c r="W94"/>
      <c r="X94"/>
      <c r="Y94"/>
      <c r="Z94"/>
      <c r="AA94"/>
      <c r="AB94"/>
      <c r="AC94"/>
      <c r="AD94"/>
      <c r="AE94"/>
      <c r="AF94"/>
      <c r="AG94"/>
    </row>
    <row r="95" spans="1:33" s="26" customFormat="1">
      <c r="A95" s="8"/>
      <c r="B95" s="189"/>
      <c r="I95"/>
      <c r="J95"/>
      <c r="K95"/>
      <c r="L95"/>
      <c r="M95"/>
      <c r="N95"/>
      <c r="O95"/>
      <c r="P95"/>
      <c r="Q95"/>
      <c r="R95"/>
      <c r="S95"/>
      <c r="T95"/>
      <c r="U95"/>
      <c r="V95"/>
      <c r="W95"/>
      <c r="X95"/>
      <c r="Y95"/>
      <c r="Z95"/>
      <c r="AA95"/>
      <c r="AB95"/>
      <c r="AC95"/>
      <c r="AD95"/>
      <c r="AE95"/>
      <c r="AF95"/>
      <c r="AG95"/>
    </row>
    <row r="96" spans="1:33" s="26" customFormat="1">
      <c r="A96" s="8"/>
      <c r="B96" s="189"/>
      <c r="I96"/>
      <c r="J96"/>
      <c r="K96"/>
      <c r="L96"/>
      <c r="M96"/>
      <c r="N96"/>
      <c r="O96"/>
      <c r="P96"/>
      <c r="Q96"/>
      <c r="R96"/>
      <c r="S96"/>
      <c r="T96"/>
      <c r="U96"/>
      <c r="V96"/>
      <c r="W96"/>
      <c r="X96"/>
      <c r="Y96"/>
      <c r="Z96"/>
      <c r="AA96"/>
      <c r="AB96"/>
      <c r="AC96"/>
      <c r="AD96"/>
      <c r="AE96"/>
      <c r="AF96"/>
      <c r="AG96"/>
    </row>
    <row r="97" spans="1:33" s="26" customFormat="1">
      <c r="A97" s="8"/>
      <c r="B97" s="189"/>
      <c r="I97"/>
      <c r="J97"/>
      <c r="K97"/>
      <c r="L97"/>
      <c r="M97"/>
      <c r="N97"/>
      <c r="O97"/>
      <c r="P97"/>
      <c r="Q97"/>
      <c r="R97"/>
      <c r="S97"/>
      <c r="T97"/>
      <c r="U97"/>
      <c r="V97"/>
      <c r="W97"/>
      <c r="X97"/>
      <c r="Y97"/>
      <c r="Z97"/>
      <c r="AA97"/>
      <c r="AB97"/>
      <c r="AC97"/>
      <c r="AD97"/>
      <c r="AE97"/>
      <c r="AF97"/>
      <c r="AG97"/>
    </row>
    <row r="98" spans="1:33" s="26" customFormat="1">
      <c r="A98" s="8"/>
      <c r="B98" s="189"/>
      <c r="I98"/>
      <c r="J98"/>
      <c r="K98"/>
      <c r="L98"/>
      <c r="M98"/>
      <c r="N98"/>
      <c r="O98"/>
      <c r="P98"/>
      <c r="Q98"/>
      <c r="R98"/>
      <c r="S98"/>
      <c r="T98"/>
      <c r="U98"/>
      <c r="V98"/>
      <c r="W98"/>
      <c r="X98"/>
      <c r="Y98"/>
      <c r="Z98"/>
      <c r="AA98"/>
      <c r="AB98"/>
      <c r="AC98"/>
      <c r="AD98"/>
      <c r="AE98"/>
      <c r="AF98"/>
      <c r="AG98"/>
    </row>
    <row r="99" spans="1:33" s="26" customFormat="1">
      <c r="A99" s="8"/>
      <c r="B99" s="189"/>
      <c r="I99"/>
      <c r="J99"/>
      <c r="K99"/>
      <c r="L99"/>
      <c r="M99"/>
      <c r="N99"/>
      <c r="O99"/>
      <c r="P99"/>
      <c r="Q99"/>
      <c r="R99"/>
      <c r="S99"/>
      <c r="T99"/>
      <c r="U99"/>
      <c r="V99"/>
      <c r="W99"/>
      <c r="X99"/>
      <c r="Y99"/>
      <c r="Z99"/>
      <c r="AA99"/>
      <c r="AB99"/>
      <c r="AC99"/>
      <c r="AD99"/>
      <c r="AE99"/>
      <c r="AF99"/>
      <c r="AG99"/>
    </row>
    <row r="100" spans="1:33" s="26" customFormat="1">
      <c r="A100" s="8"/>
      <c r="B100" s="189"/>
      <c r="I100"/>
      <c r="J100"/>
      <c r="K100"/>
      <c r="L100"/>
      <c r="M100"/>
      <c r="N100"/>
      <c r="O100"/>
      <c r="P100"/>
      <c r="Q100"/>
      <c r="R100"/>
      <c r="S100"/>
      <c r="T100"/>
      <c r="U100"/>
      <c r="V100"/>
      <c r="W100"/>
      <c r="X100"/>
      <c r="Y100"/>
      <c r="Z100"/>
      <c r="AA100"/>
      <c r="AB100"/>
      <c r="AC100"/>
      <c r="AD100"/>
      <c r="AE100"/>
      <c r="AF100"/>
      <c r="AG100"/>
    </row>
    <row r="101" spans="1:33" s="26" customFormat="1">
      <c r="A101" s="8"/>
      <c r="B101" s="189"/>
      <c r="I101"/>
      <c r="J101"/>
      <c r="K101"/>
      <c r="L101"/>
      <c r="M101"/>
      <c r="N101"/>
      <c r="O101"/>
      <c r="P101"/>
      <c r="Q101"/>
      <c r="R101"/>
      <c r="S101"/>
      <c r="T101"/>
      <c r="U101"/>
      <c r="V101"/>
      <c r="W101"/>
      <c r="X101"/>
      <c r="Y101"/>
      <c r="Z101"/>
      <c r="AA101"/>
      <c r="AB101"/>
      <c r="AC101"/>
      <c r="AD101"/>
      <c r="AE101"/>
      <c r="AF101"/>
      <c r="AG101"/>
    </row>
    <row r="102" spans="1:33" s="26" customFormat="1">
      <c r="A102" s="8"/>
      <c r="B102" s="189"/>
      <c r="I102"/>
      <c r="J102"/>
      <c r="K102"/>
      <c r="L102"/>
      <c r="M102"/>
      <c r="N102"/>
      <c r="O102"/>
      <c r="P102"/>
      <c r="Q102"/>
      <c r="R102"/>
      <c r="S102"/>
      <c r="T102"/>
      <c r="U102"/>
      <c r="V102"/>
      <c r="W102"/>
      <c r="X102"/>
      <c r="Y102"/>
      <c r="Z102"/>
      <c r="AA102"/>
      <c r="AB102"/>
      <c r="AC102"/>
      <c r="AD102"/>
      <c r="AE102"/>
      <c r="AF102"/>
      <c r="AG102"/>
    </row>
    <row r="103" spans="1:33" s="26" customFormat="1">
      <c r="A103" s="8"/>
      <c r="B103" s="189"/>
      <c r="I103"/>
      <c r="J103"/>
      <c r="K103"/>
      <c r="L103"/>
      <c r="M103"/>
      <c r="N103"/>
      <c r="O103"/>
      <c r="P103"/>
      <c r="Q103"/>
      <c r="R103"/>
      <c r="S103"/>
      <c r="T103"/>
      <c r="U103"/>
      <c r="V103"/>
      <c r="W103"/>
      <c r="X103"/>
      <c r="Y103"/>
      <c r="Z103"/>
      <c r="AA103"/>
      <c r="AB103"/>
      <c r="AC103"/>
      <c r="AD103"/>
      <c r="AE103"/>
      <c r="AF103"/>
      <c r="AG103"/>
    </row>
    <row r="104" spans="1:33" s="26" customFormat="1">
      <c r="A104" s="8"/>
      <c r="B104" s="189"/>
      <c r="I104"/>
      <c r="J104"/>
      <c r="K104"/>
      <c r="L104"/>
      <c r="M104"/>
      <c r="N104"/>
      <c r="O104"/>
      <c r="P104"/>
      <c r="Q104"/>
      <c r="R104"/>
      <c r="S104"/>
      <c r="T104"/>
      <c r="U104"/>
      <c r="V104"/>
      <c r="W104"/>
      <c r="X104"/>
      <c r="Y104"/>
      <c r="Z104"/>
      <c r="AA104"/>
      <c r="AB104"/>
      <c r="AC104"/>
      <c r="AD104"/>
      <c r="AE104"/>
      <c r="AF104"/>
      <c r="AG104"/>
    </row>
    <row r="105" spans="1:33" s="26" customFormat="1">
      <c r="A105" s="8"/>
      <c r="B105" s="189"/>
      <c r="I105"/>
      <c r="J105"/>
      <c r="K105"/>
      <c r="L105"/>
      <c r="M105"/>
      <c r="N105"/>
      <c r="O105"/>
      <c r="P105"/>
      <c r="Q105"/>
      <c r="R105"/>
      <c r="S105"/>
      <c r="T105"/>
      <c r="U105"/>
      <c r="V105"/>
      <c r="W105"/>
      <c r="X105"/>
      <c r="Y105"/>
      <c r="Z105"/>
      <c r="AA105"/>
      <c r="AB105"/>
      <c r="AC105"/>
      <c r="AD105"/>
      <c r="AE105"/>
      <c r="AF105"/>
      <c r="AG105"/>
    </row>
    <row r="106" spans="1:33" s="26" customFormat="1">
      <c r="A106" s="8"/>
      <c r="B106" s="189"/>
      <c r="I106"/>
      <c r="J106"/>
      <c r="K106"/>
      <c r="L106"/>
      <c r="M106"/>
      <c r="N106"/>
      <c r="O106"/>
      <c r="P106"/>
      <c r="Q106"/>
      <c r="R106"/>
      <c r="S106"/>
      <c r="T106"/>
      <c r="U106"/>
      <c r="V106"/>
      <c r="W106"/>
      <c r="X106"/>
      <c r="Y106"/>
      <c r="Z106"/>
      <c r="AA106"/>
      <c r="AB106"/>
      <c r="AC106"/>
      <c r="AD106"/>
      <c r="AE106"/>
      <c r="AF106"/>
      <c r="AG106"/>
    </row>
    <row r="107" spans="1:33" s="26" customFormat="1">
      <c r="A107" s="8"/>
      <c r="B107" s="189"/>
      <c r="I107"/>
      <c r="J107"/>
      <c r="K107"/>
      <c r="L107"/>
      <c r="M107"/>
      <c r="N107"/>
      <c r="O107"/>
      <c r="P107"/>
      <c r="Q107"/>
      <c r="R107"/>
      <c r="S107"/>
      <c r="T107"/>
      <c r="U107"/>
      <c r="V107"/>
      <c r="W107"/>
      <c r="X107"/>
      <c r="Y107"/>
      <c r="Z107"/>
      <c r="AA107"/>
      <c r="AB107"/>
      <c r="AC107"/>
      <c r="AD107"/>
      <c r="AE107"/>
      <c r="AF107"/>
      <c r="AG107"/>
    </row>
    <row r="108" spans="1:33" s="26" customFormat="1">
      <c r="A108" s="8"/>
      <c r="B108" s="189"/>
      <c r="I108"/>
      <c r="J108"/>
      <c r="K108"/>
      <c r="L108"/>
      <c r="M108"/>
      <c r="N108"/>
      <c r="O108"/>
      <c r="P108"/>
      <c r="Q108"/>
      <c r="R108"/>
      <c r="S108"/>
      <c r="T108"/>
      <c r="U108"/>
      <c r="V108"/>
      <c r="W108"/>
      <c r="X108"/>
      <c r="Y108"/>
      <c r="Z108"/>
      <c r="AA108"/>
      <c r="AB108"/>
      <c r="AC108"/>
      <c r="AD108"/>
      <c r="AE108"/>
      <c r="AF108"/>
      <c r="AG108"/>
    </row>
    <row r="109" spans="1:33" s="26" customFormat="1">
      <c r="A109" s="8"/>
      <c r="B109" s="189"/>
      <c r="I109"/>
      <c r="J109"/>
      <c r="K109"/>
      <c r="L109"/>
      <c r="M109"/>
      <c r="N109"/>
      <c r="O109"/>
      <c r="P109"/>
      <c r="Q109"/>
      <c r="R109"/>
      <c r="S109"/>
      <c r="T109"/>
      <c r="U109"/>
      <c r="V109"/>
      <c r="W109"/>
      <c r="X109"/>
      <c r="Y109"/>
      <c r="Z109"/>
      <c r="AA109"/>
      <c r="AB109"/>
      <c r="AC109"/>
      <c r="AD109"/>
      <c r="AE109"/>
      <c r="AF109"/>
      <c r="AG109"/>
    </row>
    <row r="110" spans="1:33" s="26" customFormat="1">
      <c r="A110" s="8"/>
      <c r="B110" s="189"/>
      <c r="I110"/>
      <c r="J110"/>
      <c r="K110"/>
      <c r="L110"/>
      <c r="M110"/>
      <c r="N110"/>
      <c r="O110"/>
      <c r="P110"/>
      <c r="Q110"/>
      <c r="R110"/>
      <c r="S110"/>
      <c r="T110"/>
      <c r="U110"/>
      <c r="V110"/>
      <c r="W110"/>
      <c r="X110"/>
      <c r="Y110"/>
      <c r="Z110"/>
      <c r="AA110"/>
      <c r="AB110"/>
      <c r="AC110"/>
      <c r="AD110"/>
      <c r="AE110"/>
      <c r="AF110"/>
      <c r="AG110"/>
    </row>
    <row r="111" spans="1:33" s="26" customFormat="1">
      <c r="A111" s="8"/>
      <c r="B111" s="189"/>
      <c r="I111"/>
      <c r="J111"/>
      <c r="K111"/>
      <c r="L111"/>
      <c r="M111"/>
      <c r="N111"/>
      <c r="O111"/>
      <c r="P111"/>
      <c r="Q111"/>
      <c r="R111"/>
      <c r="S111"/>
      <c r="T111"/>
      <c r="U111"/>
      <c r="V111"/>
      <c r="W111"/>
      <c r="X111"/>
      <c r="Y111"/>
      <c r="Z111"/>
      <c r="AA111"/>
      <c r="AB111"/>
      <c r="AC111"/>
      <c r="AD111"/>
      <c r="AE111"/>
      <c r="AF111"/>
      <c r="AG111"/>
    </row>
    <row r="112" spans="1:33" s="26" customFormat="1">
      <c r="A112" s="8"/>
      <c r="B112" s="189"/>
      <c r="I112"/>
      <c r="J112"/>
      <c r="K112"/>
      <c r="L112"/>
      <c r="M112"/>
      <c r="N112"/>
      <c r="O112"/>
      <c r="P112"/>
      <c r="Q112"/>
      <c r="R112"/>
      <c r="S112"/>
      <c r="T112"/>
      <c r="U112"/>
      <c r="V112"/>
      <c r="W112"/>
      <c r="X112"/>
      <c r="Y112"/>
      <c r="Z112"/>
      <c r="AA112"/>
      <c r="AB112"/>
      <c r="AC112"/>
      <c r="AD112"/>
      <c r="AE112"/>
      <c r="AF112"/>
      <c r="AG112"/>
    </row>
    <row r="113" spans="1:33" s="26" customFormat="1">
      <c r="A113" s="8"/>
      <c r="B113" s="189"/>
      <c r="I113"/>
      <c r="J113"/>
      <c r="K113"/>
      <c r="L113"/>
      <c r="M113"/>
      <c r="N113"/>
      <c r="O113"/>
      <c r="P113"/>
      <c r="Q113"/>
      <c r="R113"/>
      <c r="S113"/>
      <c r="T113"/>
      <c r="U113"/>
      <c r="V113"/>
      <c r="W113"/>
      <c r="X113"/>
      <c r="Y113"/>
      <c r="Z113"/>
      <c r="AA113"/>
      <c r="AB113"/>
      <c r="AC113"/>
      <c r="AD113"/>
      <c r="AE113"/>
      <c r="AF113"/>
      <c r="AG113"/>
    </row>
    <row r="114" spans="1:33" s="26" customFormat="1">
      <c r="A114" s="8"/>
      <c r="B114" s="189"/>
      <c r="I114"/>
      <c r="J114"/>
      <c r="K114"/>
      <c r="L114"/>
      <c r="M114"/>
      <c r="N114"/>
      <c r="O114"/>
      <c r="P114"/>
      <c r="Q114"/>
      <c r="R114"/>
      <c r="S114"/>
      <c r="T114"/>
      <c r="U114"/>
      <c r="V114"/>
      <c r="W114"/>
      <c r="X114"/>
      <c r="Y114"/>
      <c r="Z114"/>
      <c r="AA114"/>
      <c r="AB114"/>
      <c r="AC114"/>
      <c r="AD114"/>
      <c r="AE114"/>
      <c r="AF114"/>
      <c r="AG114"/>
    </row>
    <row r="115" spans="1:33" s="26" customFormat="1">
      <c r="A115" s="8"/>
      <c r="B115" s="189"/>
      <c r="I115"/>
      <c r="J115"/>
      <c r="K115"/>
      <c r="L115"/>
      <c r="M115"/>
      <c r="N115"/>
      <c r="O115"/>
      <c r="P115"/>
      <c r="Q115"/>
      <c r="R115"/>
      <c r="S115"/>
      <c r="T115"/>
      <c r="U115"/>
      <c r="V115"/>
      <c r="W115"/>
      <c r="X115"/>
      <c r="Y115"/>
      <c r="Z115"/>
      <c r="AA115"/>
      <c r="AB115"/>
      <c r="AC115"/>
      <c r="AD115"/>
      <c r="AE115"/>
      <c r="AF115"/>
      <c r="AG115"/>
    </row>
  </sheetData>
  <pageMargins left="0.511811024" right="0.511811024" top="0.78740157499999996" bottom="0.78740157499999996" header="0.31496062000000002" footer="0.31496062000000002"/>
  <pageSetup paperSize="9" orientation="portrait" horizontalDpi="0"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93EE4-C05B-4588-A807-B2F24D7E7351}">
  <dimension ref="A1:G95"/>
  <sheetViews>
    <sheetView showGridLines="0" workbookViewId="0">
      <selection activeCell="A2" sqref="A2:XFD2"/>
    </sheetView>
  </sheetViews>
  <sheetFormatPr defaultRowHeight="14.4"/>
  <cols>
    <col min="1" max="2" width="4.44140625" style="13" customWidth="1"/>
    <col min="3" max="3" width="62.88671875" style="26" customWidth="1"/>
    <col min="4" max="7" width="11.5546875" style="26" customWidth="1"/>
  </cols>
  <sheetData>
    <row r="1" spans="1:7" s="2" customFormat="1" ht="33.75" customHeight="1">
      <c r="A1" s="12"/>
      <c r="B1" s="12"/>
      <c r="C1" s="232" t="s">
        <v>2045</v>
      </c>
      <c r="D1" s="232"/>
      <c r="E1" s="232"/>
      <c r="F1" s="232"/>
      <c r="G1" s="232"/>
    </row>
    <row r="2" spans="1:7" s="8" customFormat="1" ht="11.25" customHeight="1">
      <c r="C2" s="9"/>
      <c r="D2" s="10" t="s">
        <v>16319</v>
      </c>
      <c r="E2" s="10" t="s">
        <v>16320</v>
      </c>
      <c r="F2" s="10" t="s">
        <v>16321</v>
      </c>
      <c r="G2" s="10" t="s">
        <v>16322</v>
      </c>
    </row>
    <row r="3" spans="1:7" s="1" customFormat="1" ht="40.5" customHeight="1">
      <c r="A3" s="8">
        <v>3</v>
      </c>
      <c r="B3" s="8"/>
      <c r="C3" s="234" t="s">
        <v>16323</v>
      </c>
      <c r="D3" s="234"/>
      <c r="E3" s="234"/>
      <c r="F3" s="234"/>
      <c r="G3" s="234"/>
    </row>
    <row r="4" spans="1:7" s="1" customFormat="1" ht="9.75" customHeight="1" thickBot="1">
      <c r="A4" s="8"/>
      <c r="B4" s="8"/>
      <c r="C4" s="17"/>
      <c r="D4" s="18"/>
      <c r="E4" s="18"/>
      <c r="F4" s="18"/>
      <c r="G4" s="18"/>
    </row>
    <row r="5" spans="1:7" s="1" customFormat="1" ht="19.5" customHeight="1" thickTop="1">
      <c r="A5" s="8" t="s">
        <v>16318</v>
      </c>
      <c r="B5" s="8"/>
      <c r="C5" s="238" t="s">
        <v>5772</v>
      </c>
      <c r="D5" s="237" t="s">
        <v>16324</v>
      </c>
      <c r="E5" s="237"/>
      <c r="F5" s="237"/>
      <c r="G5" s="237"/>
    </row>
    <row r="6" spans="1:7" s="1" customFormat="1" ht="28.5" customHeight="1">
      <c r="A6" s="8"/>
      <c r="B6" s="8"/>
      <c r="C6" s="239"/>
      <c r="D6" s="174" t="s">
        <v>1820</v>
      </c>
      <c r="E6" s="174" t="s">
        <v>2343</v>
      </c>
      <c r="F6" s="174" t="s">
        <v>2344</v>
      </c>
      <c r="G6" s="174" t="s">
        <v>1823</v>
      </c>
    </row>
    <row r="7" spans="1:7" s="1" customFormat="1" ht="19.5" customHeight="1">
      <c r="A7" s="8" t="s">
        <v>12754</v>
      </c>
      <c r="B7" s="8"/>
      <c r="C7" s="21" t="s">
        <v>1686</v>
      </c>
      <c r="D7" s="38"/>
      <c r="E7" s="38"/>
      <c r="F7" s="38"/>
      <c r="G7" s="38"/>
    </row>
    <row r="8" spans="1:7">
      <c r="A8" s="8" t="s">
        <v>1737</v>
      </c>
      <c r="B8" s="8"/>
      <c r="C8" s="24" t="s">
        <v>1690</v>
      </c>
      <c r="D8" s="37">
        <f>IFERROR(VLOOKUP($A$5&amp;D$2&amp;$A8,Parte_VII!$1:$1048576,$A$3,0),"-")</f>
        <v>79.562736511230469</v>
      </c>
      <c r="E8" s="37">
        <f>IFERROR(VLOOKUP($A$5&amp;E$2&amp;$A8,Parte_VII!$1:$1048576,$A$3,0),"-")</f>
        <v>80.769233703613281</v>
      </c>
      <c r="F8" s="37">
        <f>IFERROR(VLOOKUP($A$5&amp;F$2&amp;$A8,Parte_VII!$1:$1048576,$A$3,0),"-")</f>
        <v>80.46875</v>
      </c>
      <c r="G8" s="37">
        <f>IFERROR(VLOOKUP($A$5&amp;G$2&amp;$A8,Parte_VII!$1:$1048576,$A$3,0),"-")</f>
        <v>69.791664123535156</v>
      </c>
    </row>
    <row r="9" spans="1:7">
      <c r="A9" s="8" t="s">
        <v>1738</v>
      </c>
      <c r="B9" s="8"/>
      <c r="C9" s="24" t="s">
        <v>1691</v>
      </c>
      <c r="D9" s="37">
        <f>IFERROR(VLOOKUP($A$5&amp;D$2&amp;$A9,Parte_VII!$1:$1048576,$A$3,0),"-")</f>
        <v>93.536125183105469</v>
      </c>
      <c r="E9" s="37">
        <f>IFERROR(VLOOKUP($A$5&amp;E$2&amp;$A9,Parte_VII!$1:$1048576,$A$3,0),"-")</f>
        <v>91.025642395019531</v>
      </c>
      <c r="F9" s="37">
        <f>IFERROR(VLOOKUP($A$5&amp;F$2&amp;$A9,Parte_VII!$1:$1048576,$A$3,0),"-")</f>
        <v>73.4375</v>
      </c>
      <c r="G9" s="37">
        <f>IFERROR(VLOOKUP($A$5&amp;G$2&amp;$A9,Parte_VII!$1:$1048576,$A$3,0),"-")</f>
        <v>92.605636596679688</v>
      </c>
    </row>
    <row r="10" spans="1:7">
      <c r="A10" s="8" t="s">
        <v>12753</v>
      </c>
      <c r="B10" s="8"/>
      <c r="C10" s="21" t="s">
        <v>1692</v>
      </c>
      <c r="D10" s="38"/>
      <c r="E10" s="38"/>
      <c r="F10" s="38"/>
      <c r="G10" s="38"/>
    </row>
    <row r="11" spans="1:7">
      <c r="A11" s="8" t="s">
        <v>1739</v>
      </c>
      <c r="B11" s="8"/>
      <c r="C11" s="24" t="s">
        <v>1693</v>
      </c>
      <c r="D11" s="37">
        <f>IFERROR(VLOOKUP($A$5&amp;D$2&amp;$A11,Parte_VII!$1:$1048576,$A$3,0),"-")</f>
        <v>86.977188110351563</v>
      </c>
      <c r="E11" s="37">
        <f>IFERROR(VLOOKUP($A$5&amp;E$2&amp;$A11,Parte_VII!$1:$1048576,$A$3,0),"-")</f>
        <v>75</v>
      </c>
      <c r="F11" s="37">
        <f>IFERROR(VLOOKUP($A$5&amp;F$2&amp;$A11,Parte_VII!$1:$1048576,$A$3,0),"-")</f>
        <v>71.875</v>
      </c>
      <c r="G11" s="37">
        <f>IFERROR(VLOOKUP($A$5&amp;G$2&amp;$A11,Parte_VII!$1:$1048576,$A$3,0),"-")</f>
        <v>77.430557250976563</v>
      </c>
    </row>
    <row r="12" spans="1:7">
      <c r="A12" s="8" t="s">
        <v>1740</v>
      </c>
      <c r="B12" s="8"/>
      <c r="C12" s="24" t="s">
        <v>1694</v>
      </c>
      <c r="D12" s="37">
        <f>IFERROR(VLOOKUP($A$5&amp;D$2&amp;$A12,Parte_VII!$1:$1048576,$A$3,0),"-")</f>
        <v>92.490493774414063</v>
      </c>
      <c r="E12" s="37">
        <f>IFERROR(VLOOKUP($A$5&amp;E$2&amp;$A12,Parte_VII!$1:$1048576,$A$3,0),"-")</f>
        <v>78.846153259277344</v>
      </c>
      <c r="F12" s="37">
        <f>IFERROR(VLOOKUP($A$5&amp;F$2&amp;$A12,Parte_VII!$1:$1048576,$A$3,0),"-")</f>
        <v>79.6875</v>
      </c>
      <c r="G12" s="37">
        <f>IFERROR(VLOOKUP($A$5&amp;G$2&amp;$A12,Parte_VII!$1:$1048576,$A$3,0),"-")</f>
        <v>85.416664123535156</v>
      </c>
    </row>
    <row r="13" spans="1:7">
      <c r="A13" s="8" t="s">
        <v>1741</v>
      </c>
      <c r="B13" s="8"/>
      <c r="C13" s="24" t="s">
        <v>1695</v>
      </c>
      <c r="D13" s="37">
        <f>IFERROR(VLOOKUP($A$5&amp;D$2&amp;$A13,Parte_VII!$1:$1048576,$A$3,0),"-")</f>
        <v>92.585548400878906</v>
      </c>
      <c r="E13" s="37">
        <f>IFERROR(VLOOKUP($A$5&amp;E$2&amp;$A13,Parte_VII!$1:$1048576,$A$3,0),"-")</f>
        <v>79.4871826171875</v>
      </c>
      <c r="F13" s="37">
        <f>IFERROR(VLOOKUP($A$5&amp;F$2&amp;$A13,Parte_VII!$1:$1048576,$A$3,0),"-")</f>
        <v>73.4375</v>
      </c>
      <c r="G13" s="37">
        <f>IFERROR(VLOOKUP($A$5&amp;G$2&amp;$A13,Parte_VII!$1:$1048576,$A$3,0),"-")</f>
        <v>88.194442749023438</v>
      </c>
    </row>
    <row r="14" spans="1:7">
      <c r="A14" s="8" t="s">
        <v>1742</v>
      </c>
      <c r="B14" s="8"/>
      <c r="C14" s="24" t="s">
        <v>1696</v>
      </c>
      <c r="D14" s="37">
        <f>IFERROR(VLOOKUP($A$5&amp;D$2&amp;$A14,Parte_VII!$1:$1048576,$A$3,0),"-")</f>
        <v>92.490493774414063</v>
      </c>
      <c r="E14" s="37">
        <f>IFERROR(VLOOKUP($A$5&amp;E$2&amp;$A14,Parte_VII!$1:$1048576,$A$3,0),"-")</f>
        <v>71.153846740722656</v>
      </c>
      <c r="F14" s="37">
        <f>IFERROR(VLOOKUP($A$5&amp;F$2&amp;$A14,Parte_VII!$1:$1048576,$A$3,0),"-")</f>
        <v>75</v>
      </c>
      <c r="G14" s="37">
        <f>IFERROR(VLOOKUP($A$5&amp;G$2&amp;$A14,Parte_VII!$1:$1048576,$A$3,0),"-")</f>
        <v>87.847221374511719</v>
      </c>
    </row>
    <row r="15" spans="1:7" s="26" customFormat="1">
      <c r="A15" s="8" t="s">
        <v>1743</v>
      </c>
      <c r="B15" s="8"/>
      <c r="C15" s="24" t="s">
        <v>1697</v>
      </c>
      <c r="D15" s="37">
        <f>IFERROR(VLOOKUP($A$5&amp;D$2&amp;$A15,Parte_VII!$1:$1048576,$A$3,0),"-")</f>
        <v>77.946769714355469</v>
      </c>
      <c r="E15" s="37">
        <f>IFERROR(VLOOKUP($A$5&amp;E$2&amp;$A15,Parte_VII!$1:$1048576,$A$3,0),"-")</f>
        <v>58.333332061767578</v>
      </c>
      <c r="F15" s="37">
        <f>IFERROR(VLOOKUP($A$5&amp;F$2&amp;$A15,Parte_VII!$1:$1048576,$A$3,0),"-")</f>
        <v>74.21875</v>
      </c>
      <c r="G15" s="37">
        <f>IFERROR(VLOOKUP($A$5&amp;G$2&amp;$A15,Parte_VII!$1:$1048576,$A$3,0),"-")</f>
        <v>69.097221374511719</v>
      </c>
    </row>
    <row r="16" spans="1:7" s="26" customFormat="1">
      <c r="A16" s="8" t="s">
        <v>12755</v>
      </c>
      <c r="B16" s="8"/>
      <c r="C16" s="21" t="s">
        <v>1698</v>
      </c>
      <c r="D16" s="38"/>
      <c r="E16" s="38"/>
      <c r="F16" s="38"/>
      <c r="G16" s="38"/>
    </row>
    <row r="17" spans="1:7" s="133" customFormat="1">
      <c r="A17" s="134" t="s">
        <v>1744</v>
      </c>
      <c r="B17" s="134"/>
      <c r="C17" s="101" t="s">
        <v>1699</v>
      </c>
      <c r="D17" s="43">
        <f>IFERROR(VLOOKUP($A$5&amp;D$2&amp;$A17,Parte_VII!$1:$1048576,$A$3,0),"-")</f>
        <v>77.471481323242188</v>
      </c>
      <c r="E17" s="43">
        <f>IFERROR(VLOOKUP($A$5&amp;E$2&amp;$A17,Parte_VII!$1:$1048576,$A$3,0),"-")</f>
        <v>80.769233703613281</v>
      </c>
      <c r="F17" s="43">
        <f>IFERROR(VLOOKUP($A$5&amp;F$2&amp;$A17,Parte_VII!$1:$1048576,$A$3,0),"-")</f>
        <v>85.15625</v>
      </c>
      <c r="G17" s="43">
        <f>IFERROR(VLOOKUP($A$5&amp;G$2&amp;$A17,Parte_VII!$1:$1048576,$A$3,0),"-")</f>
        <v>84.027778625488281</v>
      </c>
    </row>
    <row r="18" spans="1:7" s="26" customFormat="1">
      <c r="A18" s="8" t="s">
        <v>1745</v>
      </c>
      <c r="B18" s="8"/>
      <c r="C18" s="24" t="s">
        <v>1700</v>
      </c>
      <c r="D18" s="37">
        <f>IFERROR(VLOOKUP($A$5&amp;D$2&amp;$A18,Parte_VII!$1:$1048576,$A$3,0),"-")</f>
        <v>71.768058776855469</v>
      </c>
      <c r="E18" s="37">
        <f>IFERROR(VLOOKUP($A$5&amp;E$2&amp;$A18,Parte_VII!$1:$1048576,$A$3,0),"-")</f>
        <v>76.282051086425781</v>
      </c>
      <c r="F18" s="37">
        <f>IFERROR(VLOOKUP($A$5&amp;F$2&amp;$A18,Parte_VII!$1:$1048576,$A$3,0),"-")</f>
        <v>82.8125</v>
      </c>
      <c r="G18" s="37">
        <f>IFERROR(VLOOKUP($A$5&amp;G$2&amp;$A18,Parte_VII!$1:$1048576,$A$3,0),"-")</f>
        <v>79.861114501953125</v>
      </c>
    </row>
    <row r="19" spans="1:7" s="26" customFormat="1">
      <c r="A19" s="8" t="s">
        <v>1746</v>
      </c>
      <c r="B19" s="8"/>
      <c r="C19" s="24" t="s">
        <v>1701</v>
      </c>
      <c r="D19" s="37">
        <f>IFERROR(VLOOKUP($A$5&amp;D$2&amp;$A19,Parte_VII!$1:$1048576,$A$3,0),"-")</f>
        <v>89.353614807128906</v>
      </c>
      <c r="E19" s="37">
        <f>IFERROR(VLOOKUP($A$5&amp;E$2&amp;$A19,Parte_VII!$1:$1048576,$A$3,0),"-")</f>
        <v>87.820510864257813</v>
      </c>
      <c r="F19" s="37">
        <f>IFERROR(VLOOKUP($A$5&amp;F$2&amp;$A19,Parte_VII!$1:$1048576,$A$3,0),"-")</f>
        <v>90.625</v>
      </c>
      <c r="G19" s="37">
        <f>IFERROR(VLOOKUP($A$5&amp;G$2&amp;$A19,Parte_VII!$1:$1048576,$A$3,0),"-")</f>
        <v>89.236114501953125</v>
      </c>
    </row>
    <row r="20" spans="1:7" s="133" customFormat="1">
      <c r="A20" s="134" t="s">
        <v>1747</v>
      </c>
      <c r="B20" s="134"/>
      <c r="C20" s="101" t="s">
        <v>1702</v>
      </c>
      <c r="D20" s="43">
        <f>IFERROR(VLOOKUP($A$5&amp;D$2&amp;$A20,Parte_VII!$1:$1048576,$A$3,0),"-")</f>
        <v>77.2813720703125</v>
      </c>
      <c r="E20" s="43">
        <f>IFERROR(VLOOKUP($A$5&amp;E$2&amp;$A20,Parte_VII!$1:$1048576,$A$3,0),"-")</f>
        <v>80.769233703613281</v>
      </c>
      <c r="F20" s="43">
        <f>IFERROR(VLOOKUP($A$5&amp;F$2&amp;$A20,Parte_VII!$1:$1048576,$A$3,0),"-")</f>
        <v>87.5</v>
      </c>
      <c r="G20" s="43">
        <f>IFERROR(VLOOKUP($A$5&amp;G$2&amp;$A20,Parte_VII!$1:$1048576,$A$3,0),"-")</f>
        <v>82.986114501953125</v>
      </c>
    </row>
    <row r="21" spans="1:7" s="26" customFormat="1">
      <c r="A21" s="8" t="s">
        <v>1748</v>
      </c>
      <c r="B21" s="8"/>
      <c r="C21" s="24" t="s">
        <v>1703</v>
      </c>
      <c r="D21" s="37">
        <f>IFERROR(VLOOKUP($A$5&amp;D$2&amp;$A21,Parte_VII!$1:$1048576,$A$3,0),"-")</f>
        <v>71.292778015136719</v>
      </c>
      <c r="E21" s="37">
        <f>IFERROR(VLOOKUP($A$5&amp;E$2&amp;$A21,Parte_VII!$1:$1048576,$A$3,0),"-")</f>
        <v>75</v>
      </c>
      <c r="F21" s="37">
        <f>IFERROR(VLOOKUP($A$5&amp;F$2&amp;$A21,Parte_VII!$1:$1048576,$A$3,0),"-")</f>
        <v>85.15625</v>
      </c>
      <c r="G21" s="37">
        <f>IFERROR(VLOOKUP($A$5&amp;G$2&amp;$A21,Parte_VII!$1:$1048576,$A$3,0),"-")</f>
        <v>77.430557250976563</v>
      </c>
    </row>
    <row r="22" spans="1:7" s="26" customFormat="1">
      <c r="A22" s="8" t="s">
        <v>1749</v>
      </c>
      <c r="B22" s="8"/>
      <c r="C22" s="24" t="s">
        <v>1704</v>
      </c>
      <c r="D22" s="37">
        <f>IFERROR(VLOOKUP($A$5&amp;D$2&amp;$A22,Parte_VII!$1:$1048576,$A$3,0),"-")</f>
        <v>69.771865844726563</v>
      </c>
      <c r="E22" s="37">
        <f>IFERROR(VLOOKUP($A$5&amp;E$2&amp;$A22,Parte_VII!$1:$1048576,$A$3,0),"-")</f>
        <v>64.74359130859375</v>
      </c>
      <c r="F22" s="37">
        <f>IFERROR(VLOOKUP($A$5&amp;F$2&amp;$A22,Parte_VII!$1:$1048576,$A$3,0),"-")</f>
        <v>83.59375</v>
      </c>
      <c r="G22" s="37">
        <f>IFERROR(VLOOKUP($A$5&amp;G$2&amp;$A22,Parte_VII!$1:$1048576,$A$3,0),"-")</f>
        <v>75.694442749023438</v>
      </c>
    </row>
    <row r="23" spans="1:7" s="26" customFormat="1">
      <c r="A23" s="8" t="s">
        <v>1750</v>
      </c>
      <c r="B23" s="8"/>
      <c r="C23" s="24" t="s">
        <v>1705</v>
      </c>
      <c r="D23" s="37">
        <f>IFERROR(VLOOKUP($A$5&amp;D$2&amp;$A23,Parte_VII!$1:$1048576,$A$3,0),"-")</f>
        <v>66.254753112792969</v>
      </c>
      <c r="E23" s="37">
        <f>IFERROR(VLOOKUP($A$5&amp;E$2&amp;$A23,Parte_VII!$1:$1048576,$A$3,0),"-")</f>
        <v>60.25640869140625</v>
      </c>
      <c r="F23" s="37">
        <f>IFERROR(VLOOKUP($A$5&amp;F$2&amp;$A23,Parte_VII!$1:$1048576,$A$3,0),"-")</f>
        <v>82.8125</v>
      </c>
      <c r="G23" s="37">
        <f>IFERROR(VLOOKUP($A$5&amp;G$2&amp;$A23,Parte_VII!$1:$1048576,$A$3,0),"-")</f>
        <v>71.527778625488281</v>
      </c>
    </row>
    <row r="24" spans="1:7" s="133" customFormat="1">
      <c r="A24" s="134" t="s">
        <v>1751</v>
      </c>
      <c r="B24" s="134"/>
      <c r="C24" s="101" t="s">
        <v>1706</v>
      </c>
      <c r="D24" s="43">
        <f>IFERROR(VLOOKUP($A$5&amp;D$2&amp;$A24,Parte_VII!$1:$1048576,$A$3,0),"-")</f>
        <v>77.2813720703125</v>
      </c>
      <c r="E24" s="43">
        <f>IFERROR(VLOOKUP($A$5&amp;E$2&amp;$A24,Parte_VII!$1:$1048576,$A$3,0),"-")</f>
        <v>69.871795654296875</v>
      </c>
      <c r="F24" s="43">
        <f>IFERROR(VLOOKUP($A$5&amp;F$2&amp;$A24,Parte_VII!$1:$1048576,$A$3,0),"-")</f>
        <v>86.71875</v>
      </c>
      <c r="G24" s="43">
        <f>IFERROR(VLOOKUP($A$5&amp;G$2&amp;$A24,Parte_VII!$1:$1048576,$A$3,0),"-")</f>
        <v>79.166664123535156</v>
      </c>
    </row>
    <row r="25" spans="1:7" s="26" customFormat="1">
      <c r="A25" s="8" t="s">
        <v>12756</v>
      </c>
      <c r="B25" s="8"/>
      <c r="C25" s="21" t="s">
        <v>1707</v>
      </c>
      <c r="D25" s="38"/>
      <c r="E25" s="38"/>
      <c r="F25" s="38"/>
      <c r="G25" s="38"/>
    </row>
    <row r="26" spans="1:7" s="133" customFormat="1">
      <c r="A26" s="134" t="s">
        <v>1752</v>
      </c>
      <c r="B26" s="134"/>
      <c r="C26" s="101" t="s">
        <v>1708</v>
      </c>
      <c r="D26" s="43">
        <f>IFERROR(VLOOKUP($A$5&amp;D$2&amp;$A26,Parte_VII!$1:$1048576,$A$3,0),"-")</f>
        <v>79.087455749511719</v>
      </c>
      <c r="E26" s="43">
        <f>IFERROR(VLOOKUP($A$5&amp;E$2&amp;$A26,Parte_VII!$1:$1048576,$A$3,0),"-")</f>
        <v>80.769233703613281</v>
      </c>
      <c r="F26" s="43">
        <f>IFERROR(VLOOKUP($A$5&amp;F$2&amp;$A26,Parte_VII!$1:$1048576,$A$3,0),"-")</f>
        <v>88.28125</v>
      </c>
      <c r="G26" s="43">
        <f>IFERROR(VLOOKUP($A$5&amp;G$2&amp;$A26,Parte_VII!$1:$1048576,$A$3,0),"-")</f>
        <v>82.291664123535156</v>
      </c>
    </row>
    <row r="27" spans="1:7" s="26" customFormat="1">
      <c r="A27" s="8" t="s">
        <v>1753</v>
      </c>
      <c r="B27" s="8"/>
      <c r="C27" s="24" t="s">
        <v>1709</v>
      </c>
      <c r="D27" s="37">
        <f>IFERROR(VLOOKUP($A$5&amp;D$2&amp;$A27,Parte_VII!$1:$1048576,$A$3,0),"-")</f>
        <v>83.650192260742188</v>
      </c>
      <c r="E27" s="37">
        <f>IFERROR(VLOOKUP($A$5&amp;E$2&amp;$A27,Parte_VII!$1:$1048576,$A$3,0),"-")</f>
        <v>81.410255432128906</v>
      </c>
      <c r="F27" s="37">
        <f>IFERROR(VLOOKUP($A$5&amp;F$2&amp;$A27,Parte_VII!$1:$1048576,$A$3,0),"-")</f>
        <v>91.40625</v>
      </c>
      <c r="G27" s="37">
        <f>IFERROR(VLOOKUP($A$5&amp;G$2&amp;$A27,Parte_VII!$1:$1048576,$A$3,0),"-")</f>
        <v>85.069442749023438</v>
      </c>
    </row>
    <row r="28" spans="1:7" s="133" customFormat="1">
      <c r="A28" s="134" t="s">
        <v>1754</v>
      </c>
      <c r="B28" s="134"/>
      <c r="C28" s="101" t="s">
        <v>1710</v>
      </c>
      <c r="D28" s="43">
        <f>IFERROR(VLOOKUP($A$5&amp;D$2&amp;$A28,Parte_VII!$1:$1048576,$A$3,0),"-")</f>
        <v>85.456275939941406</v>
      </c>
      <c r="E28" s="43">
        <f>IFERROR(VLOOKUP($A$5&amp;E$2&amp;$A28,Parte_VII!$1:$1048576,$A$3,0),"-")</f>
        <v>85.897438049316406</v>
      </c>
      <c r="F28" s="43">
        <f>IFERROR(VLOOKUP($A$5&amp;F$2&amp;$A28,Parte_VII!$1:$1048576,$A$3,0),"-")</f>
        <v>91.40625</v>
      </c>
      <c r="G28" s="43">
        <f>IFERROR(VLOOKUP($A$5&amp;G$2&amp;$A28,Parte_VII!$1:$1048576,$A$3,0),"-")</f>
        <v>87.847221374511719</v>
      </c>
    </row>
    <row r="29" spans="1:7" s="133" customFormat="1">
      <c r="A29" s="134" t="s">
        <v>1755</v>
      </c>
      <c r="B29" s="134"/>
      <c r="C29" s="101" t="s">
        <v>1711</v>
      </c>
      <c r="D29" s="43">
        <f>IFERROR(VLOOKUP($A$5&amp;D$2&amp;$A29,Parte_VII!$1:$1048576,$A$3,0),"-")</f>
        <v>88.117874145507813</v>
      </c>
      <c r="E29" s="43">
        <f>IFERROR(VLOOKUP($A$5&amp;E$2&amp;$A29,Parte_VII!$1:$1048576,$A$3,0),"-")</f>
        <v>87.179489135742188</v>
      </c>
      <c r="F29" s="43">
        <f>IFERROR(VLOOKUP($A$5&amp;F$2&amp;$A29,Parte_VII!$1:$1048576,$A$3,0),"-")</f>
        <v>92.1875</v>
      </c>
      <c r="G29" s="43">
        <f>IFERROR(VLOOKUP($A$5&amp;G$2&amp;$A29,Parte_VII!$1:$1048576,$A$3,0),"-")</f>
        <v>90.972221374511719</v>
      </c>
    </row>
    <row r="30" spans="1:7" s="133" customFormat="1">
      <c r="A30" s="134" t="s">
        <v>1756</v>
      </c>
      <c r="B30" s="134"/>
      <c r="C30" s="101" t="s">
        <v>1712</v>
      </c>
      <c r="D30" s="43">
        <f>IFERROR(VLOOKUP($A$5&amp;D$2&amp;$A30,Parte_VII!$1:$1048576,$A$3,0),"-")</f>
        <v>79.277565002441406</v>
      </c>
      <c r="E30" s="43">
        <f>IFERROR(VLOOKUP($A$5&amp;E$2&amp;$A30,Parte_VII!$1:$1048576,$A$3,0),"-")</f>
        <v>78.205131530761719</v>
      </c>
      <c r="F30" s="43">
        <f>IFERROR(VLOOKUP($A$5&amp;F$2&amp;$A30,Parte_VII!$1:$1048576,$A$3,0),"-")</f>
        <v>86.71875</v>
      </c>
      <c r="G30" s="43">
        <f>IFERROR(VLOOKUP($A$5&amp;G$2&amp;$A30,Parte_VII!$1:$1048576,$A$3,0),"-")</f>
        <v>83.333335876464844</v>
      </c>
    </row>
    <row r="31" spans="1:7" s="133" customFormat="1">
      <c r="A31" s="134" t="s">
        <v>1757</v>
      </c>
      <c r="B31" s="134"/>
      <c r="C31" s="101" t="s">
        <v>1713</v>
      </c>
      <c r="D31" s="43">
        <f>IFERROR(VLOOKUP($A$5&amp;D$2&amp;$A31,Parte_VII!$1:$1048576,$A$3,0),"-")</f>
        <v>91.73004150390625</v>
      </c>
      <c r="E31" s="43">
        <f>IFERROR(VLOOKUP($A$5&amp;E$2&amp;$A31,Parte_VII!$1:$1048576,$A$3,0),"-")</f>
        <v>86.538459777832031</v>
      </c>
      <c r="F31" s="43">
        <f>IFERROR(VLOOKUP($A$5&amp;F$2&amp;$A31,Parte_VII!$1:$1048576,$A$3,0),"-")</f>
        <v>96.09375</v>
      </c>
      <c r="G31" s="43">
        <f>IFERROR(VLOOKUP($A$5&amp;G$2&amp;$A31,Parte_VII!$1:$1048576,$A$3,0),"-")</f>
        <v>90.972221374511719</v>
      </c>
    </row>
    <row r="32" spans="1:7" s="133" customFormat="1">
      <c r="A32" s="134" t="s">
        <v>1758</v>
      </c>
      <c r="B32" s="134"/>
      <c r="C32" s="101" t="s">
        <v>1714</v>
      </c>
      <c r="D32" s="43">
        <f>IFERROR(VLOOKUP($A$5&amp;D$2&amp;$A32,Parte_VII!$1:$1048576,$A$3,0),"-")</f>
        <v>93.631179809570313</v>
      </c>
      <c r="E32" s="43">
        <f>IFERROR(VLOOKUP($A$5&amp;E$2&amp;$A32,Parte_VII!$1:$1048576,$A$3,0),"-")</f>
        <v>87.820510864257813</v>
      </c>
      <c r="F32" s="43">
        <f>IFERROR(VLOOKUP($A$5&amp;F$2&amp;$A32,Parte_VII!$1:$1048576,$A$3,0),"-")</f>
        <v>96.875</v>
      </c>
      <c r="G32" s="43">
        <f>IFERROR(VLOOKUP($A$5&amp;G$2&amp;$A32,Parte_VII!$1:$1048576,$A$3,0),"-")</f>
        <v>92.361114501953125</v>
      </c>
    </row>
    <row r="33" spans="1:7" s="26" customFormat="1">
      <c r="A33" s="8" t="s">
        <v>1759</v>
      </c>
      <c r="B33" s="8"/>
      <c r="C33" s="24" t="s">
        <v>1715</v>
      </c>
      <c r="D33" s="37">
        <f>IFERROR(VLOOKUP($A$5&amp;D$2&amp;$A33,Parte_VII!$1:$1048576,$A$3,0),"-")</f>
        <v>97.433456420898438</v>
      </c>
      <c r="E33" s="37">
        <f>IFERROR(VLOOKUP($A$5&amp;E$2&amp;$A33,Parte_VII!$1:$1048576,$A$3,0),"-")</f>
        <v>87.820510864257813</v>
      </c>
      <c r="F33" s="37">
        <f>IFERROR(VLOOKUP($A$5&amp;F$2&amp;$A33,Parte_VII!$1:$1048576,$A$3,0),"-")</f>
        <v>96.09375</v>
      </c>
      <c r="G33" s="37">
        <f>IFERROR(VLOOKUP($A$5&amp;G$2&amp;$A33,Parte_VII!$1:$1048576,$A$3,0),"-")</f>
        <v>95.138885498046875</v>
      </c>
    </row>
    <row r="34" spans="1:7" s="26" customFormat="1">
      <c r="A34" s="8" t="s">
        <v>12757</v>
      </c>
      <c r="B34" s="8"/>
      <c r="C34" s="21" t="s">
        <v>1716</v>
      </c>
      <c r="D34" s="38"/>
      <c r="E34" s="38"/>
      <c r="F34" s="38"/>
      <c r="G34" s="38"/>
    </row>
    <row r="35" spans="1:7" s="26" customFormat="1">
      <c r="A35" s="8" t="s">
        <v>1760</v>
      </c>
      <c r="B35" s="8"/>
      <c r="C35" s="24" t="s">
        <v>1717</v>
      </c>
      <c r="D35" s="37">
        <f>IFERROR(VLOOKUP($A$5&amp;D$2&amp;$A35,Parte_VII!$1:$1048576,$A$3,0),"-")</f>
        <v>84.125473022460938</v>
      </c>
      <c r="E35" s="37">
        <f>IFERROR(VLOOKUP($A$5&amp;E$2&amp;$A35,Parte_VII!$1:$1048576,$A$3,0),"-")</f>
        <v>74.358970642089844</v>
      </c>
      <c r="F35" s="37">
        <f>IFERROR(VLOOKUP($A$5&amp;F$2&amp;$A35,Parte_VII!$1:$1048576,$A$3,0),"-")</f>
        <v>93.75</v>
      </c>
      <c r="G35" s="37">
        <f>IFERROR(VLOOKUP($A$5&amp;G$2&amp;$A35,Parte_VII!$1:$1048576,$A$3,0),"-")</f>
        <v>84.375</v>
      </c>
    </row>
    <row r="36" spans="1:7" s="133" customFormat="1">
      <c r="A36" s="134" t="s">
        <v>1761</v>
      </c>
      <c r="B36" s="134"/>
      <c r="C36" s="101" t="s">
        <v>1718</v>
      </c>
      <c r="D36" s="43">
        <f>IFERROR(VLOOKUP($A$5&amp;D$2&amp;$A36,Parte_VII!$1:$1048576,$A$3,0),"-")</f>
        <v>75.950569152832031</v>
      </c>
      <c r="E36" s="43">
        <f>IFERROR(VLOOKUP($A$5&amp;E$2&amp;$A36,Parte_VII!$1:$1048576,$A$3,0),"-")</f>
        <v>58.974357604980469</v>
      </c>
      <c r="F36" s="43">
        <f>IFERROR(VLOOKUP($A$5&amp;F$2&amp;$A36,Parte_VII!$1:$1048576,$A$3,0),"-")</f>
        <v>88.28125</v>
      </c>
      <c r="G36" s="43">
        <f>IFERROR(VLOOKUP($A$5&amp;G$2&amp;$A36,Parte_VII!$1:$1048576,$A$3,0),"-")</f>
        <v>75.347221374511719</v>
      </c>
    </row>
    <row r="37" spans="1:7" s="26" customFormat="1">
      <c r="A37" s="8" t="s">
        <v>1762</v>
      </c>
      <c r="B37" s="8"/>
      <c r="C37" s="24" t="s">
        <v>1719</v>
      </c>
      <c r="D37" s="37">
        <f>IFERROR(VLOOKUP($A$5&amp;D$2&amp;$A37,Parte_VII!$1:$1048576,$A$3,0),"-")</f>
        <v>64.923957824707031</v>
      </c>
      <c r="E37" s="37">
        <f>IFERROR(VLOOKUP($A$5&amp;E$2&amp;$A37,Parte_VII!$1:$1048576,$A$3,0),"-")</f>
        <v>60.25640869140625</v>
      </c>
      <c r="F37" s="37">
        <f>IFERROR(VLOOKUP($A$5&amp;F$2&amp;$A37,Parte_VII!$1:$1048576,$A$3,0),"-")</f>
        <v>79.6875</v>
      </c>
      <c r="G37" s="37">
        <f>IFERROR(VLOOKUP($A$5&amp;G$2&amp;$A37,Parte_VII!$1:$1048576,$A$3,0),"-")</f>
        <v>70.833335876464844</v>
      </c>
    </row>
    <row r="38" spans="1:7" s="26" customFormat="1">
      <c r="A38" s="8" t="s">
        <v>1763</v>
      </c>
      <c r="B38" s="8"/>
      <c r="C38" s="24" t="s">
        <v>1720</v>
      </c>
      <c r="D38" s="37">
        <f>IFERROR(VLOOKUP($A$5&amp;D$2&amp;$A38,Parte_VII!$1:$1048576,$A$3,0),"-")</f>
        <v>74.049430847167969</v>
      </c>
      <c r="E38" s="37">
        <f>IFERROR(VLOOKUP($A$5&amp;E$2&amp;$A38,Parte_VII!$1:$1048576,$A$3,0),"-")</f>
        <v>62.820514678955078</v>
      </c>
      <c r="F38" s="37">
        <f>IFERROR(VLOOKUP($A$5&amp;F$2&amp;$A38,Parte_VII!$1:$1048576,$A$3,0),"-")</f>
        <v>83.59375</v>
      </c>
      <c r="G38" s="37">
        <f>IFERROR(VLOOKUP($A$5&amp;G$2&amp;$A38,Parte_VII!$1:$1048576,$A$3,0),"-")</f>
        <v>74.305557250976563</v>
      </c>
    </row>
    <row r="39" spans="1:7" s="26" customFormat="1">
      <c r="A39" s="8" t="s">
        <v>1764</v>
      </c>
      <c r="B39" s="8"/>
      <c r="C39" s="24" t="s">
        <v>1721</v>
      </c>
      <c r="D39" s="37">
        <f>IFERROR(VLOOKUP($A$5&amp;D$2&amp;$A39,Parte_VII!$1:$1048576,$A$3,0),"-")</f>
        <v>66.825096130371094</v>
      </c>
      <c r="E39" s="37">
        <f>IFERROR(VLOOKUP($A$5&amp;E$2&amp;$A39,Parte_VII!$1:$1048576,$A$3,0),"-")</f>
        <v>52.564102172851563</v>
      </c>
      <c r="F39" s="37">
        <f>IFERROR(VLOOKUP($A$5&amp;F$2&amp;$A39,Parte_VII!$1:$1048576,$A$3,0),"-")</f>
        <v>78.90625</v>
      </c>
      <c r="G39" s="37">
        <f>IFERROR(VLOOKUP($A$5&amp;G$2&amp;$A39,Parte_VII!$1:$1048576,$A$3,0),"-")</f>
        <v>69.444442749023438</v>
      </c>
    </row>
    <row r="40" spans="1:7" s="26" customFormat="1">
      <c r="A40" s="8" t="s">
        <v>12758</v>
      </c>
      <c r="B40" s="8"/>
      <c r="C40" s="31" t="s">
        <v>1722</v>
      </c>
      <c r="D40" s="38"/>
      <c r="E40" s="38"/>
      <c r="F40" s="38"/>
      <c r="G40" s="38"/>
    </row>
    <row r="41" spans="1:7" s="26" customFormat="1">
      <c r="A41" s="8" t="s">
        <v>1765</v>
      </c>
      <c r="B41" s="8"/>
      <c r="C41" s="24" t="s">
        <v>1723</v>
      </c>
      <c r="D41" s="37">
        <f>IFERROR(VLOOKUP($A$5&amp;D$2&amp;$A41,Parte_VII!$1:$1048576,$A$3,0),"-")</f>
        <v>50.570343017578125</v>
      </c>
      <c r="E41" s="37">
        <f>IFERROR(VLOOKUP($A$5&amp;E$2&amp;$A41,Parte_VII!$1:$1048576,$A$3,0),"-")</f>
        <v>35.25640869140625</v>
      </c>
      <c r="F41" s="37">
        <f>IFERROR(VLOOKUP($A$5&amp;F$2&amp;$A41,Parte_VII!$1:$1048576,$A$3,0),"-")</f>
        <v>59.375</v>
      </c>
      <c r="G41" s="37">
        <f>IFERROR(VLOOKUP($A$5&amp;G$2&amp;$A41,Parte_VII!$1:$1048576,$A$3,0),"-")</f>
        <v>48.263889312744141</v>
      </c>
    </row>
    <row r="42" spans="1:7" s="26" customFormat="1">
      <c r="A42" s="8" t="s">
        <v>1766</v>
      </c>
      <c r="B42" s="8"/>
      <c r="C42" s="24" t="s">
        <v>1724</v>
      </c>
      <c r="D42" s="37">
        <f>IFERROR(VLOOKUP($A$5&amp;D$2&amp;$A42,Parte_VII!$1:$1048576,$A$3,0),"-")</f>
        <v>49.904941558837891</v>
      </c>
      <c r="E42" s="37">
        <f>IFERROR(VLOOKUP($A$5&amp;E$2&amp;$A42,Parte_VII!$1:$1048576,$A$3,0),"-")</f>
        <v>37.820514678955078</v>
      </c>
      <c r="F42" s="37">
        <f>IFERROR(VLOOKUP($A$5&amp;F$2&amp;$A42,Parte_VII!$1:$1048576,$A$3,0),"-")</f>
        <v>58.59375</v>
      </c>
      <c r="G42" s="37">
        <f>IFERROR(VLOOKUP($A$5&amp;G$2&amp;$A42,Parte_VII!$1:$1048576,$A$3,0),"-")</f>
        <v>50.347221374511719</v>
      </c>
    </row>
    <row r="43" spans="1:7" s="26" customFormat="1">
      <c r="A43" s="8" t="s">
        <v>1767</v>
      </c>
      <c r="B43" s="8"/>
      <c r="C43" s="24" t="s">
        <v>1725</v>
      </c>
      <c r="D43" s="37">
        <f>IFERROR(VLOOKUP($A$5&amp;D$2&amp;$A43,Parte_VII!$1:$1048576,$A$3,0),"-")</f>
        <v>53.041824340820313</v>
      </c>
      <c r="E43" s="37">
        <f>IFERROR(VLOOKUP($A$5&amp;E$2&amp;$A43,Parte_VII!$1:$1048576,$A$3,0),"-")</f>
        <v>38.461540222167969</v>
      </c>
      <c r="F43" s="37">
        <f>IFERROR(VLOOKUP($A$5&amp;F$2&amp;$A43,Parte_VII!$1:$1048576,$A$3,0),"-")</f>
        <v>61.71875</v>
      </c>
      <c r="G43" s="37">
        <f>IFERROR(VLOOKUP($A$5&amp;G$2&amp;$A43,Parte_VII!$1:$1048576,$A$3,0),"-")</f>
        <v>54.861110687255859</v>
      </c>
    </row>
    <row r="44" spans="1:7" s="133" customFormat="1">
      <c r="A44" s="134" t="s">
        <v>1768</v>
      </c>
      <c r="B44" s="134"/>
      <c r="C44" s="101" t="s">
        <v>1726</v>
      </c>
      <c r="D44" s="43">
        <f>IFERROR(VLOOKUP($A$5&amp;D$2&amp;$A44,Parte_VII!$1:$1048576,$A$3,0),"-")</f>
        <v>67.870719909667969</v>
      </c>
      <c r="E44" s="43">
        <f>IFERROR(VLOOKUP($A$5&amp;E$2&amp;$A44,Parte_VII!$1:$1048576,$A$3,0),"-")</f>
        <v>57.051280975341797</v>
      </c>
      <c r="F44" s="43">
        <f>IFERROR(VLOOKUP($A$5&amp;F$2&amp;$A44,Parte_VII!$1:$1048576,$A$3,0),"-")</f>
        <v>78.125</v>
      </c>
      <c r="G44" s="43">
        <f>IFERROR(VLOOKUP($A$5&amp;G$2&amp;$A44,Parte_VII!$1:$1048576,$A$3,0),"-")</f>
        <v>71.875</v>
      </c>
    </row>
    <row r="45" spans="1:7" s="133" customFormat="1">
      <c r="A45" s="134" t="s">
        <v>1769</v>
      </c>
      <c r="B45" s="134"/>
      <c r="C45" s="101" t="s">
        <v>1727</v>
      </c>
      <c r="D45" s="43">
        <f>IFERROR(VLOOKUP($A$5&amp;D$2&amp;$A45,Parte_VII!$1:$1048576,$A$3,0),"-")</f>
        <v>76.330795288085938</v>
      </c>
      <c r="E45" s="43">
        <f>IFERROR(VLOOKUP($A$5&amp;E$2&amp;$A45,Parte_VII!$1:$1048576,$A$3,0),"-")</f>
        <v>60.897434234619141</v>
      </c>
      <c r="F45" s="43">
        <f>IFERROR(VLOOKUP($A$5&amp;F$2&amp;$A45,Parte_VII!$1:$1048576,$A$3,0),"-")</f>
        <v>87.5</v>
      </c>
      <c r="G45" s="43">
        <f>IFERROR(VLOOKUP($A$5&amp;G$2&amp;$A45,Parte_VII!$1:$1048576,$A$3,0),"-")</f>
        <v>79.861114501953125</v>
      </c>
    </row>
    <row r="46" spans="1:7" s="26" customFormat="1">
      <c r="A46" s="8" t="s">
        <v>12759</v>
      </c>
      <c r="B46" s="8"/>
      <c r="C46" s="31" t="s">
        <v>1728</v>
      </c>
      <c r="D46" s="38"/>
      <c r="E46" s="38"/>
      <c r="F46" s="38"/>
      <c r="G46" s="38"/>
    </row>
    <row r="47" spans="1:7" s="26" customFormat="1">
      <c r="A47" s="8" t="s">
        <v>1770</v>
      </c>
      <c r="B47" s="8"/>
      <c r="C47" s="24" t="s">
        <v>1729</v>
      </c>
      <c r="D47" s="37">
        <f>IFERROR(VLOOKUP($A$5&amp;D$2&amp;$A47,Parte_VII!$1:$1048576,$A$3,0),"-")</f>
        <v>99.141220092773438</v>
      </c>
      <c r="E47" s="37">
        <f>IFERROR(VLOOKUP($A$5&amp;E$2&amp;$A47,Parte_VII!$1:$1048576,$A$3,0),"-")</f>
        <v>79.4871826171875</v>
      </c>
      <c r="F47" s="37">
        <f>IFERROR(VLOOKUP($A$5&amp;F$2&amp;$A47,Parte_VII!$1:$1048576,$A$3,0),"-")</f>
        <v>93.75</v>
      </c>
      <c r="G47" s="37">
        <f>IFERROR(VLOOKUP($A$5&amp;G$2&amp;$A47,Parte_VII!$1:$1048576,$A$3,0),"-")</f>
        <v>97.569442749023438</v>
      </c>
    </row>
    <row r="48" spans="1:7" s="26" customFormat="1">
      <c r="A48" s="8" t="s">
        <v>1771</v>
      </c>
      <c r="B48" s="8"/>
      <c r="C48" s="24" t="s">
        <v>1730</v>
      </c>
      <c r="D48" s="37">
        <f>IFERROR(VLOOKUP($A$5&amp;D$2&amp;$A48,Parte_VII!$1:$1048576,$A$3,0),"-")</f>
        <v>99.429656982421875</v>
      </c>
      <c r="E48" s="37">
        <f>IFERROR(VLOOKUP($A$5&amp;E$2&amp;$A48,Parte_VII!$1:$1048576,$A$3,0),"-")</f>
        <v>83.333335876464844</v>
      </c>
      <c r="F48" s="37">
        <f>IFERROR(VLOOKUP($A$5&amp;F$2&amp;$A48,Parte_VII!$1:$1048576,$A$3,0),"-")</f>
        <v>96.09375</v>
      </c>
      <c r="G48" s="37">
        <f>IFERROR(VLOOKUP($A$5&amp;G$2&amp;$A48,Parte_VII!$1:$1048576,$A$3,0),"-")</f>
        <v>98.263885498046875</v>
      </c>
    </row>
    <row r="49" spans="1:7" s="26" customFormat="1">
      <c r="A49" s="8" t="s">
        <v>1772</v>
      </c>
      <c r="B49" s="8"/>
      <c r="C49" s="24" t="s">
        <v>1731</v>
      </c>
      <c r="D49" s="37">
        <f>IFERROR(VLOOKUP($A$5&amp;D$2&amp;$A49,Parte_VII!$1:$1048576,$A$3,0),"-")</f>
        <v>97.148292541503906</v>
      </c>
      <c r="E49" s="37">
        <f>IFERROR(VLOOKUP($A$5&amp;E$2&amp;$A49,Parte_VII!$1:$1048576,$A$3,0),"-")</f>
        <v>77.564102172851563</v>
      </c>
      <c r="F49" s="37">
        <f>IFERROR(VLOOKUP($A$5&amp;F$2&amp;$A49,Parte_VII!$1:$1048576,$A$3,0),"-")</f>
        <v>91.40625</v>
      </c>
      <c r="G49" s="37">
        <f>IFERROR(VLOOKUP($A$5&amp;G$2&amp;$A49,Parte_VII!$1:$1048576,$A$3,0),"-")</f>
        <v>94.444442749023438</v>
      </c>
    </row>
    <row r="50" spans="1:7" s="26" customFormat="1">
      <c r="A50" s="8" t="s">
        <v>1773</v>
      </c>
      <c r="B50" s="8"/>
      <c r="C50" s="24" t="s">
        <v>1732</v>
      </c>
      <c r="D50" s="37">
        <f>IFERROR(VLOOKUP($A$5&amp;D$2&amp;$A50,Parte_VII!$1:$1048576,$A$3,0),"-")</f>
        <v>97.528518676757813</v>
      </c>
      <c r="E50" s="37">
        <f>IFERROR(VLOOKUP($A$5&amp;E$2&amp;$A50,Parte_VII!$1:$1048576,$A$3,0),"-")</f>
        <v>80.769233703613281</v>
      </c>
      <c r="F50" s="37">
        <f>IFERROR(VLOOKUP($A$5&amp;F$2&amp;$A50,Parte_VII!$1:$1048576,$A$3,0),"-")</f>
        <v>92.96875</v>
      </c>
      <c r="G50" s="37">
        <f>IFERROR(VLOOKUP($A$5&amp;G$2&amp;$A50,Parte_VII!$1:$1048576,$A$3,0),"-")</f>
        <v>96.180557250976563</v>
      </c>
    </row>
    <row r="51" spans="1:7" s="26" customFormat="1">
      <c r="A51" s="8" t="s">
        <v>1774</v>
      </c>
      <c r="B51" s="8"/>
      <c r="C51" s="24" t="s">
        <v>1733</v>
      </c>
      <c r="D51" s="37">
        <f>IFERROR(VLOOKUP($A$5&amp;D$2&amp;$A51,Parte_VII!$1:$1048576,$A$3,0),"-")</f>
        <v>86.026618957519531</v>
      </c>
      <c r="E51" s="37">
        <f>IFERROR(VLOOKUP($A$5&amp;E$2&amp;$A51,Parte_VII!$1:$1048576,$A$3,0),"-")</f>
        <v>66.666664123535156</v>
      </c>
      <c r="F51" s="37">
        <f>IFERROR(VLOOKUP($A$5&amp;F$2&amp;$A51,Parte_VII!$1:$1048576,$A$3,0),"-")</f>
        <v>85.9375</v>
      </c>
      <c r="G51" s="37">
        <f>IFERROR(VLOOKUP($A$5&amp;G$2&amp;$A51,Parte_VII!$1:$1048576,$A$3,0),"-")</f>
        <v>82.638885498046875</v>
      </c>
    </row>
    <row r="52" spans="1:7" s="26" customFormat="1">
      <c r="A52" s="8" t="s">
        <v>1775</v>
      </c>
      <c r="B52" s="8"/>
      <c r="C52" s="24" t="s">
        <v>1734</v>
      </c>
      <c r="D52" s="37">
        <f>IFERROR(VLOOKUP($A$5&amp;D$2&amp;$A52,Parte_VII!$1:$1048576,$A$3,0),"-")</f>
        <v>78.041824340820313</v>
      </c>
      <c r="E52" s="37">
        <f>IFERROR(VLOOKUP($A$5&amp;E$2&amp;$A52,Parte_VII!$1:$1048576,$A$3,0),"-")</f>
        <v>61.538459777832031</v>
      </c>
      <c r="F52" s="37">
        <f>IFERROR(VLOOKUP($A$5&amp;F$2&amp;$A52,Parte_VII!$1:$1048576,$A$3,0),"-")</f>
        <v>76.5625</v>
      </c>
      <c r="G52" s="37">
        <f>IFERROR(VLOOKUP($A$5&amp;G$2&amp;$A52,Parte_VII!$1:$1048576,$A$3,0),"-")</f>
        <v>78.125</v>
      </c>
    </row>
    <row r="53" spans="1:7" s="26" customFormat="1">
      <c r="A53" s="8" t="s">
        <v>1776</v>
      </c>
      <c r="B53" s="8"/>
      <c r="C53" s="24" t="s">
        <v>1735</v>
      </c>
      <c r="D53" s="37">
        <f>IFERROR(VLOOKUP($A$5&amp;D$2&amp;$A53,Parte_VII!$1:$1048576,$A$3,0),"-")</f>
        <v>96.007606506347656</v>
      </c>
      <c r="E53" s="37">
        <f>IFERROR(VLOOKUP($A$5&amp;E$2&amp;$A53,Parte_VII!$1:$1048576,$A$3,0),"-")</f>
        <v>76.923080444335938</v>
      </c>
      <c r="F53" s="37">
        <f>IFERROR(VLOOKUP($A$5&amp;F$2&amp;$A53,Parte_VII!$1:$1048576,$A$3,0),"-")</f>
        <v>97.65625</v>
      </c>
      <c r="G53" s="37">
        <f>IFERROR(VLOOKUP($A$5&amp;G$2&amp;$A53,Parte_VII!$1:$1048576,$A$3,0),"-")</f>
        <v>97.222221374511719</v>
      </c>
    </row>
    <row r="54" spans="1:7" s="26" customFormat="1" ht="15" thickBot="1">
      <c r="A54" s="8" t="s">
        <v>1777</v>
      </c>
      <c r="B54" s="8"/>
      <c r="C54" s="24" t="s">
        <v>1736</v>
      </c>
      <c r="D54" s="37">
        <f>IFERROR(VLOOKUP($A$5&amp;D$2&amp;$A54,Parte_VII!$1:$1048576,$A$3,0),"-")</f>
        <v>73.003799438476563</v>
      </c>
      <c r="E54" s="37">
        <f>IFERROR(VLOOKUP($A$5&amp;E$2&amp;$A54,Parte_VII!$1:$1048576,$A$3,0),"-")</f>
        <v>53.205127716064453</v>
      </c>
      <c r="F54" s="37">
        <f>IFERROR(VLOOKUP($A$5&amp;F$2&amp;$A54,Parte_VII!$1:$1048576,$A$3,0),"-")</f>
        <v>82.8125</v>
      </c>
      <c r="G54" s="37">
        <f>IFERROR(VLOOKUP($A$5&amp;G$2&amp;$A54,Parte_VII!$1:$1048576,$A$3,0),"-")</f>
        <v>72.569442749023438</v>
      </c>
    </row>
    <row r="55" spans="1:7" s="26" customFormat="1" ht="15" thickTop="1">
      <c r="A55" s="8"/>
      <c r="B55" s="8"/>
      <c r="C55" s="32" t="s">
        <v>355</v>
      </c>
      <c r="D55" s="33"/>
      <c r="E55" s="33"/>
      <c r="F55" s="33"/>
      <c r="G55" s="33"/>
    </row>
    <row r="56" spans="1:7" s="26" customFormat="1">
      <c r="A56" s="8"/>
      <c r="B56" s="8"/>
    </row>
    <row r="57" spans="1:7" s="26" customFormat="1">
      <c r="A57" s="8"/>
      <c r="B57" s="8"/>
    </row>
    <row r="58" spans="1:7" s="26" customFormat="1">
      <c r="A58" s="8"/>
      <c r="B58" s="8"/>
    </row>
    <row r="59" spans="1:7" s="26" customFormat="1">
      <c r="A59" s="8"/>
      <c r="B59" s="8"/>
    </row>
    <row r="60" spans="1:7" s="26" customFormat="1">
      <c r="A60" s="8"/>
      <c r="B60" s="8"/>
    </row>
    <row r="61" spans="1:7" s="26" customFormat="1">
      <c r="A61" s="8"/>
      <c r="B61" s="8"/>
    </row>
    <row r="62" spans="1:7" s="26" customFormat="1">
      <c r="A62" s="8"/>
      <c r="B62" s="8"/>
    </row>
    <row r="63" spans="1:7" s="26" customFormat="1">
      <c r="A63" s="8"/>
      <c r="B63" s="8"/>
    </row>
    <row r="64" spans="1:7"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sheetData>
  <mergeCells count="4">
    <mergeCell ref="C1:G1"/>
    <mergeCell ref="C3:G3"/>
    <mergeCell ref="C5:C6"/>
    <mergeCell ref="D5:G5"/>
  </mergeCells>
  <pageMargins left="0.511811024" right="0.511811024" top="0.78740157499999996" bottom="0.78740157499999996" header="0.31496062000000002" footer="0.31496062000000002"/>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A448C-3A07-4AC8-900B-49B046E474D4}">
  <dimension ref="A1:N95"/>
  <sheetViews>
    <sheetView showGridLines="0" workbookViewId="0">
      <selection activeCell="A2" sqref="A2:XFD2"/>
    </sheetView>
  </sheetViews>
  <sheetFormatPr defaultRowHeight="14.4"/>
  <cols>
    <col min="1" max="2" width="4.44140625" style="13" customWidth="1"/>
    <col min="3" max="3" width="62.88671875" style="26" customWidth="1"/>
    <col min="4" max="6" width="11.5546875" style="26" customWidth="1"/>
    <col min="7" max="7" width="1" customWidth="1"/>
    <col min="8" max="10" width="11.5546875" style="26" customWidth="1"/>
    <col min="11" max="11" width="1" customWidth="1"/>
    <col min="12" max="14" width="11.5546875" style="26" customWidth="1"/>
  </cols>
  <sheetData>
    <row r="1" spans="1:14" s="2" customFormat="1" ht="33.75" customHeight="1">
      <c r="A1" s="12"/>
      <c r="B1" s="12"/>
      <c r="C1" s="232" t="s">
        <v>2045</v>
      </c>
      <c r="D1" s="232"/>
      <c r="E1" s="232"/>
      <c r="F1" s="232"/>
    </row>
    <row r="2" spans="1:14" s="8" customFormat="1" ht="11.25" customHeight="1">
      <c r="C2" s="9"/>
      <c r="D2" s="10" t="s">
        <v>12760</v>
      </c>
      <c r="E2" s="10" t="s">
        <v>12761</v>
      </c>
      <c r="F2" s="10" t="s">
        <v>12762</v>
      </c>
      <c r="H2" s="10" t="s">
        <v>16327</v>
      </c>
      <c r="I2" s="10" t="s">
        <v>16328</v>
      </c>
      <c r="J2" s="10" t="s">
        <v>16329</v>
      </c>
      <c r="L2" s="10" t="s">
        <v>16330</v>
      </c>
      <c r="M2" s="10" t="s">
        <v>16331</v>
      </c>
      <c r="N2" s="10" t="s">
        <v>16332</v>
      </c>
    </row>
    <row r="3" spans="1:14" s="1" customFormat="1" ht="40.5" customHeight="1">
      <c r="A3" s="8">
        <v>3</v>
      </c>
      <c r="B3" s="8"/>
      <c r="C3" s="234" t="s">
        <v>16325</v>
      </c>
      <c r="D3" s="234"/>
      <c r="E3" s="234"/>
      <c r="F3" s="234"/>
      <c r="G3" s="234"/>
      <c r="H3" s="234"/>
      <c r="I3" s="234"/>
      <c r="J3" s="234"/>
      <c r="K3" s="234"/>
      <c r="L3" s="234"/>
      <c r="M3" s="234"/>
      <c r="N3" s="234"/>
    </row>
    <row r="4" spans="1:14" s="1" customFormat="1" ht="9.75" customHeight="1" thickBot="1">
      <c r="A4" s="8"/>
      <c r="B4" s="8"/>
      <c r="C4" s="17"/>
      <c r="D4" s="18"/>
      <c r="E4" s="18"/>
      <c r="F4" s="18"/>
      <c r="H4" s="18"/>
      <c r="I4" s="18"/>
      <c r="J4" s="18"/>
      <c r="L4" s="18"/>
      <c r="M4" s="18"/>
      <c r="N4" s="18"/>
    </row>
    <row r="5" spans="1:14" s="1" customFormat="1" ht="19.5" customHeight="1" thickTop="1">
      <c r="A5" s="8"/>
      <c r="B5" s="8"/>
      <c r="C5" s="238" t="s">
        <v>5772</v>
      </c>
      <c r="D5" s="237" t="s">
        <v>342</v>
      </c>
      <c r="E5" s="237"/>
      <c r="F5" s="237"/>
      <c r="G5" s="238"/>
      <c r="H5" s="237" t="s">
        <v>1687</v>
      </c>
      <c r="I5" s="237"/>
      <c r="J5" s="237"/>
      <c r="K5" s="238"/>
      <c r="L5" s="237" t="s">
        <v>1688</v>
      </c>
      <c r="M5" s="237"/>
      <c r="N5" s="237"/>
    </row>
    <row r="6" spans="1:14" s="1" customFormat="1" ht="28.5" customHeight="1">
      <c r="A6" s="8"/>
      <c r="B6" s="8"/>
      <c r="C6" s="239"/>
      <c r="D6" s="175" t="s">
        <v>1857</v>
      </c>
      <c r="E6" s="175" t="s">
        <v>16326</v>
      </c>
      <c r="F6" s="175" t="s">
        <v>1859</v>
      </c>
      <c r="G6" s="239"/>
      <c r="H6" s="175" t="s">
        <v>2343</v>
      </c>
      <c r="I6" s="175" t="s">
        <v>2344</v>
      </c>
      <c r="J6" s="175" t="s">
        <v>1823</v>
      </c>
      <c r="K6" s="239"/>
      <c r="L6" s="175" t="s">
        <v>2343</v>
      </c>
      <c r="M6" s="175" t="s">
        <v>2344</v>
      </c>
      <c r="N6" s="175" t="s">
        <v>1823</v>
      </c>
    </row>
    <row r="7" spans="1:14" s="1" customFormat="1" ht="19.5" customHeight="1">
      <c r="A7" s="8" t="s">
        <v>12754</v>
      </c>
      <c r="B7" s="8"/>
      <c r="C7" s="21" t="s">
        <v>1686</v>
      </c>
      <c r="D7" s="38"/>
      <c r="E7" s="38"/>
      <c r="F7" s="38"/>
      <c r="G7" s="38"/>
      <c r="H7" s="38"/>
      <c r="I7" s="38"/>
      <c r="J7" s="38"/>
      <c r="K7" s="38"/>
      <c r="L7" s="38"/>
      <c r="M7" s="38"/>
      <c r="N7" s="38"/>
    </row>
    <row r="8" spans="1:14">
      <c r="A8" s="8" t="s">
        <v>1737</v>
      </c>
      <c r="B8" s="8"/>
      <c r="C8" s="24" t="s">
        <v>1690</v>
      </c>
      <c r="D8" s="37">
        <f>IFERROR(VLOOKUP($A$5&amp;D$2&amp;$A8,Parte_VII!$1:$1048576,$A$3,0),"-")</f>
        <v>78.01470947265625</v>
      </c>
      <c r="E8" s="37">
        <f>IFERROR(VLOOKUP($A$5&amp;E$2&amp;$A8,Parte_VII!$1:$1048576,$A$3,0),"-")</f>
        <v>75.757575988769531</v>
      </c>
      <c r="F8" s="37">
        <f>IFERROR(VLOOKUP($A$5&amp;F$2&amp;$A8,Parte_VII!$1:$1048576,$A$3,0),"-")</f>
        <v>72.154472351074219</v>
      </c>
      <c r="H8" s="37">
        <f>IFERROR(VLOOKUP($A$5&amp;H$2&amp;$A8,Parte_VII!$1:$1048576,$A$3,0),"-")</f>
        <v>77.094970703125</v>
      </c>
      <c r="I8" s="37">
        <f>IFERROR(VLOOKUP($A$5&amp;I$2&amp;$A8,Parte_VII!$1:$1048576,$A$3,0),"-")</f>
        <v>75.136611938476563</v>
      </c>
      <c r="J8" s="37">
        <f>IFERROR(VLOOKUP($A$5&amp;J$2&amp;$A8,Parte_VII!$1:$1048576,$A$3,0),"-")</f>
        <v>72.359153747558594</v>
      </c>
      <c r="L8" s="37">
        <f>IFERROR(VLOOKUP($A$5&amp;L$2&amp;$A8,Parte_VII!$1:$1048576,$A$3,0),"-")</f>
        <v>79.037269592285156</v>
      </c>
      <c r="M8" s="37">
        <f>IFERROR(VLOOKUP($A$5&amp;M$2&amp;$A8,Parte_VII!$1:$1048576,$A$3,0),"-")</f>
        <v>76.754386901855469</v>
      </c>
      <c r="N8" s="37">
        <f>IFERROR(VLOOKUP($A$5&amp;N$2&amp;$A8,Parte_VII!$1:$1048576,$A$3,0),"-")</f>
        <v>71.875</v>
      </c>
    </row>
    <row r="9" spans="1:14">
      <c r="A9" s="8" t="s">
        <v>1738</v>
      </c>
      <c r="B9" s="8"/>
      <c r="C9" s="24" t="s">
        <v>1691</v>
      </c>
      <c r="D9" s="37">
        <f>IFERROR(VLOOKUP($A$5&amp;D$2&amp;$A9,Parte_VII!$1:$1048576,$A$3,0),"-")</f>
        <v>88.790557861328125</v>
      </c>
      <c r="E9" s="37">
        <f>IFERROR(VLOOKUP($A$5&amp;E$2&amp;$A9,Parte_VII!$1:$1048576,$A$3,0),"-")</f>
        <v>85.690238952636719</v>
      </c>
      <c r="F9" s="37">
        <f>IFERROR(VLOOKUP($A$5&amp;F$2&amp;$A9,Parte_VII!$1:$1048576,$A$3,0),"-")</f>
        <v>82.418701171875</v>
      </c>
      <c r="H9" s="37">
        <f>IFERROR(VLOOKUP($A$5&amp;H$2&amp;$A9,Parte_VII!$1:$1048576,$A$3,0),"-")</f>
        <v>90.502792358398438</v>
      </c>
      <c r="I9" s="37">
        <f>IFERROR(VLOOKUP($A$5&amp;I$2&amp;$A9,Parte_VII!$1:$1048576,$A$3,0),"-")</f>
        <v>85.792350769042969</v>
      </c>
      <c r="J9" s="37">
        <f>IFERROR(VLOOKUP($A$5&amp;J$2&amp;$A9,Parte_VII!$1:$1048576,$A$3,0),"-")</f>
        <v>84.330986022949219</v>
      </c>
      <c r="L9" s="37">
        <f>IFERROR(VLOOKUP($A$5&amp;L$2&amp;$A9,Parte_VII!$1:$1048576,$A$3,0),"-")</f>
        <v>86.875</v>
      </c>
      <c r="M9" s="37">
        <f>IFERROR(VLOOKUP($A$5&amp;M$2&amp;$A9,Parte_VII!$1:$1048576,$A$3,0),"-")</f>
        <v>85.526313781738281</v>
      </c>
      <c r="N9" s="37">
        <f>IFERROR(VLOOKUP($A$5&amp;N$2&amp;$A9,Parte_VII!$1:$1048576,$A$3,0),"-")</f>
        <v>79.807693481445313</v>
      </c>
    </row>
    <row r="10" spans="1:14">
      <c r="A10" s="8" t="s">
        <v>12753</v>
      </c>
      <c r="B10" s="8"/>
      <c r="C10" s="21" t="s">
        <v>1692</v>
      </c>
      <c r="D10" s="38"/>
      <c r="E10" s="38"/>
      <c r="F10" s="38"/>
      <c r="G10" s="38"/>
      <c r="H10" s="38"/>
      <c r="I10" s="38"/>
      <c r="J10" s="38"/>
      <c r="K10" s="38"/>
      <c r="L10" s="38"/>
      <c r="M10" s="38"/>
      <c r="N10" s="38"/>
    </row>
    <row r="11" spans="1:14">
      <c r="A11" s="8" t="s">
        <v>1739</v>
      </c>
      <c r="B11" s="8"/>
      <c r="C11" s="24" t="s">
        <v>1693</v>
      </c>
      <c r="D11" s="37">
        <f>IFERROR(VLOOKUP($A$5&amp;D$2&amp;$A11,Parte_VII!$1:$1048576,$A$3,0),"-")</f>
        <v>83.088233947753906</v>
      </c>
      <c r="E11" s="37">
        <f>IFERROR(VLOOKUP($A$5&amp;E$2&amp;$A11,Parte_VII!$1:$1048576,$A$3,0),"-")</f>
        <v>79.461280822753906</v>
      </c>
      <c r="F11" s="37">
        <f>IFERROR(VLOOKUP($A$5&amp;F$2&amp;$A11,Parte_VII!$1:$1048576,$A$3,0),"-")</f>
        <v>72.56097412109375</v>
      </c>
      <c r="H11" s="37">
        <f>IFERROR(VLOOKUP($A$5&amp;H$2&amp;$A11,Parte_VII!$1:$1048576,$A$3,0),"-")</f>
        <v>84.497207641601563</v>
      </c>
      <c r="I11" s="37">
        <f>IFERROR(VLOOKUP($A$5&amp;I$2&amp;$A11,Parte_VII!$1:$1048576,$A$3,0),"-")</f>
        <v>79.644805908203125</v>
      </c>
      <c r="J11" s="37">
        <f>IFERROR(VLOOKUP($A$5&amp;J$2&amp;$A11,Parte_VII!$1:$1048576,$A$3,0),"-")</f>
        <v>72.007041931152344</v>
      </c>
      <c r="L11" s="37">
        <f>IFERROR(VLOOKUP($A$5&amp;L$2&amp;$A11,Parte_VII!$1:$1048576,$A$3,0),"-")</f>
        <v>81.521736145019531</v>
      </c>
      <c r="M11" s="37">
        <f>IFERROR(VLOOKUP($A$5&amp;M$2&amp;$A11,Parte_VII!$1:$1048576,$A$3,0),"-")</f>
        <v>79.166664123535156</v>
      </c>
      <c r="N11" s="37">
        <f>IFERROR(VLOOKUP($A$5&amp;N$2&amp;$A11,Parte_VII!$1:$1048576,$A$3,0),"-")</f>
        <v>73.317306518554688</v>
      </c>
    </row>
    <row r="12" spans="1:14">
      <c r="A12" s="8" t="s">
        <v>1740</v>
      </c>
      <c r="B12" s="8"/>
      <c r="C12" s="24" t="s">
        <v>1694</v>
      </c>
      <c r="D12" s="37">
        <f>IFERROR(VLOOKUP($A$5&amp;D$2&amp;$A12,Parte_VII!$1:$1048576,$A$3,0),"-")</f>
        <v>91.617645263671875</v>
      </c>
      <c r="E12" s="37">
        <f>IFERROR(VLOOKUP($A$5&amp;E$2&amp;$A12,Parte_VII!$1:$1048576,$A$3,0),"-")</f>
        <v>87.1212158203125</v>
      </c>
      <c r="F12" s="37">
        <f>IFERROR(VLOOKUP($A$5&amp;F$2&amp;$A12,Parte_VII!$1:$1048576,$A$3,0),"-")</f>
        <v>78.658538818359375</v>
      </c>
      <c r="H12" s="37">
        <f>IFERROR(VLOOKUP($A$5&amp;H$2&amp;$A12,Parte_VII!$1:$1048576,$A$3,0),"-")</f>
        <v>91.899444580078125</v>
      </c>
      <c r="I12" s="37">
        <f>IFERROR(VLOOKUP($A$5&amp;I$2&amp;$A12,Parte_VII!$1:$1048576,$A$3,0),"-")</f>
        <v>88.251365661621094</v>
      </c>
      <c r="J12" s="37">
        <f>IFERROR(VLOOKUP($A$5&amp;J$2&amp;$A12,Parte_VII!$1:$1048576,$A$3,0),"-")</f>
        <v>80.985916137695313</v>
      </c>
      <c r="L12" s="37">
        <f>IFERROR(VLOOKUP($A$5&amp;L$2&amp;$A12,Parte_VII!$1:$1048576,$A$3,0),"-")</f>
        <v>91.304344177246094</v>
      </c>
      <c r="M12" s="37">
        <f>IFERROR(VLOOKUP($A$5&amp;M$2&amp;$A12,Parte_VII!$1:$1048576,$A$3,0),"-")</f>
        <v>85.307014465332031</v>
      </c>
      <c r="N12" s="37">
        <f>IFERROR(VLOOKUP($A$5&amp;N$2&amp;$A12,Parte_VII!$1:$1048576,$A$3,0),"-")</f>
        <v>75.480766296386719</v>
      </c>
    </row>
    <row r="13" spans="1:14">
      <c r="A13" s="8" t="s">
        <v>1741</v>
      </c>
      <c r="B13" s="8"/>
      <c r="C13" s="24" t="s">
        <v>1695</v>
      </c>
      <c r="D13" s="37">
        <f>IFERROR(VLOOKUP($A$5&amp;D$2&amp;$A13,Parte_VII!$1:$1048576,$A$3,0),"-")</f>
        <v>88.455879211425781</v>
      </c>
      <c r="E13" s="37">
        <f>IFERROR(VLOOKUP($A$5&amp;E$2&amp;$A13,Parte_VII!$1:$1048576,$A$3,0),"-")</f>
        <v>84.595962524414063</v>
      </c>
      <c r="F13" s="37">
        <f>IFERROR(VLOOKUP($A$5&amp;F$2&amp;$A13,Parte_VII!$1:$1048576,$A$3,0),"-")</f>
        <v>75.508132934570313</v>
      </c>
      <c r="H13" s="37">
        <f>IFERROR(VLOOKUP($A$5&amp;H$2&amp;$A13,Parte_VII!$1:$1048576,$A$3,0),"-")</f>
        <v>89.944137573242188</v>
      </c>
      <c r="I13" s="37">
        <f>IFERROR(VLOOKUP($A$5&amp;I$2&amp;$A13,Parte_VII!$1:$1048576,$A$3,0),"-")</f>
        <v>85.382514953613281</v>
      </c>
      <c r="J13" s="37">
        <f>IFERROR(VLOOKUP($A$5&amp;J$2&amp;$A13,Parte_VII!$1:$1048576,$A$3,0),"-")</f>
        <v>76.936622619628906</v>
      </c>
      <c r="L13" s="37">
        <f>IFERROR(VLOOKUP($A$5&amp;L$2&amp;$A13,Parte_VII!$1:$1048576,$A$3,0),"-")</f>
        <v>86.801239013671875</v>
      </c>
      <c r="M13" s="37">
        <f>IFERROR(VLOOKUP($A$5&amp;M$2&amp;$A13,Parte_VII!$1:$1048576,$A$3,0),"-")</f>
        <v>83.333335876464844</v>
      </c>
      <c r="N13" s="37">
        <f>IFERROR(VLOOKUP($A$5&amp;N$2&amp;$A13,Parte_VII!$1:$1048576,$A$3,0),"-")</f>
        <v>73.557693481445313</v>
      </c>
    </row>
    <row r="14" spans="1:14">
      <c r="A14" s="8" t="s">
        <v>1742</v>
      </c>
      <c r="B14" s="8"/>
      <c r="C14" s="24" t="s">
        <v>1696</v>
      </c>
      <c r="D14" s="37">
        <f>IFERROR(VLOOKUP($A$5&amp;D$2&amp;$A14,Parte_VII!$1:$1048576,$A$3,0),"-")</f>
        <v>90.147056579589844</v>
      </c>
      <c r="E14" s="37">
        <f>IFERROR(VLOOKUP($A$5&amp;E$2&amp;$A14,Parte_VII!$1:$1048576,$A$3,0),"-")</f>
        <v>84.343437194824219</v>
      </c>
      <c r="F14" s="37">
        <f>IFERROR(VLOOKUP($A$5&amp;F$2&amp;$A14,Parte_VII!$1:$1048576,$A$3,0),"-")</f>
        <v>71.951217651367188</v>
      </c>
      <c r="H14" s="37">
        <f>IFERROR(VLOOKUP($A$5&amp;H$2&amp;$A14,Parte_VII!$1:$1048576,$A$3,0),"-")</f>
        <v>90.6424560546875</v>
      </c>
      <c r="I14" s="37">
        <f>IFERROR(VLOOKUP($A$5&amp;I$2&amp;$A14,Parte_VII!$1:$1048576,$A$3,0),"-")</f>
        <v>84.426231384277344</v>
      </c>
      <c r="J14" s="37">
        <f>IFERROR(VLOOKUP($A$5&amp;J$2&amp;$A14,Parte_VII!$1:$1048576,$A$3,0),"-")</f>
        <v>73.591552734375</v>
      </c>
      <c r="L14" s="37">
        <f>IFERROR(VLOOKUP($A$5&amp;L$2&amp;$A14,Parte_VII!$1:$1048576,$A$3,0),"-")</f>
        <v>89.596275329589844</v>
      </c>
      <c r="M14" s="37">
        <f>IFERROR(VLOOKUP($A$5&amp;M$2&amp;$A14,Parte_VII!$1:$1048576,$A$3,0),"-")</f>
        <v>84.210525512695313</v>
      </c>
      <c r="N14" s="37">
        <f>IFERROR(VLOOKUP($A$5&amp;N$2&amp;$A14,Parte_VII!$1:$1048576,$A$3,0),"-")</f>
        <v>69.711540222167969</v>
      </c>
    </row>
    <row r="15" spans="1:14" s="26" customFormat="1">
      <c r="A15" s="8" t="s">
        <v>1743</v>
      </c>
      <c r="B15" s="8"/>
      <c r="C15" s="24" t="s">
        <v>1697</v>
      </c>
      <c r="D15" s="37">
        <f>IFERROR(VLOOKUP($A$5&amp;D$2&amp;$A15,Parte_VII!$1:$1048576,$A$3,0),"-")</f>
        <v>77.132354736328125</v>
      </c>
      <c r="E15" s="37">
        <f>IFERROR(VLOOKUP($A$5&amp;E$2&amp;$A15,Parte_VII!$1:$1048576,$A$3,0),"-")</f>
        <v>67.508415222167969</v>
      </c>
      <c r="F15" s="37">
        <f>IFERROR(VLOOKUP($A$5&amp;F$2&amp;$A15,Parte_VII!$1:$1048576,$A$3,0),"-")</f>
        <v>56.300811767578125</v>
      </c>
      <c r="H15" s="37">
        <f>IFERROR(VLOOKUP($A$5&amp;H$2&amp;$A15,Parte_VII!$1:$1048576,$A$3,0),"-")</f>
        <v>75.977653503417969</v>
      </c>
      <c r="I15" s="37">
        <f>IFERROR(VLOOKUP($A$5&amp;I$2&amp;$A15,Parte_VII!$1:$1048576,$A$3,0),"-")</f>
        <v>69.808746337890625</v>
      </c>
      <c r="J15" s="37">
        <f>IFERROR(VLOOKUP($A$5&amp;J$2&amp;$A15,Parte_VII!$1:$1048576,$A$3,0),"-")</f>
        <v>55.457744598388672</v>
      </c>
      <c r="L15" s="37">
        <f>IFERROR(VLOOKUP($A$5&amp;L$2&amp;$A15,Parte_VII!$1:$1048576,$A$3,0),"-")</f>
        <v>78.416145324707031</v>
      </c>
      <c r="M15" s="37">
        <f>IFERROR(VLOOKUP($A$5&amp;M$2&amp;$A15,Parte_VII!$1:$1048576,$A$3,0),"-")</f>
        <v>63.815788269042969</v>
      </c>
      <c r="N15" s="37">
        <f>IFERROR(VLOOKUP($A$5&amp;N$2&amp;$A15,Parte_VII!$1:$1048576,$A$3,0),"-")</f>
        <v>57.451923370361328</v>
      </c>
    </row>
    <row r="16" spans="1:14" s="26" customFormat="1">
      <c r="A16" s="8" t="s">
        <v>12755</v>
      </c>
      <c r="B16" s="8"/>
      <c r="C16" s="21" t="s">
        <v>1698</v>
      </c>
      <c r="D16" s="38"/>
      <c r="E16" s="38"/>
      <c r="F16" s="38"/>
      <c r="G16" s="38"/>
      <c r="H16" s="38"/>
      <c r="I16" s="38"/>
      <c r="J16" s="38"/>
      <c r="K16" s="38"/>
      <c r="L16" s="38"/>
      <c r="M16" s="38"/>
      <c r="N16" s="38"/>
    </row>
    <row r="17" spans="1:14" s="133" customFormat="1">
      <c r="A17" s="134" t="s">
        <v>1744</v>
      </c>
      <c r="B17" s="134"/>
      <c r="C17" s="101" t="s">
        <v>1699</v>
      </c>
      <c r="D17" s="43">
        <f>IFERROR(VLOOKUP($A$5&amp;D$2&amp;$A17,Parte_VII!$1:$1048576,$A$3,0),"-")</f>
        <v>81.617645263671875</v>
      </c>
      <c r="E17" s="43">
        <f>IFERROR(VLOOKUP($A$5&amp;E$2&amp;$A17,Parte_VII!$1:$1048576,$A$3,0),"-")</f>
        <v>77.777778625488281</v>
      </c>
      <c r="F17" s="43">
        <f>IFERROR(VLOOKUP($A$5&amp;F$2&amp;$A17,Parte_VII!$1:$1048576,$A$3,0),"-")</f>
        <v>67.073173522949219</v>
      </c>
      <c r="H17" s="43">
        <f>IFERROR(VLOOKUP($A$5&amp;H$2&amp;$A17,Parte_VII!$1:$1048576,$A$3,0),"-")</f>
        <v>80.307266235351563</v>
      </c>
      <c r="I17" s="43">
        <f>IFERROR(VLOOKUP($A$5&amp;I$2&amp;$A17,Parte_VII!$1:$1048576,$A$3,0),"-")</f>
        <v>76.502731323242188</v>
      </c>
      <c r="J17" s="43">
        <f>IFERROR(VLOOKUP($A$5&amp;J$2&amp;$A17,Parte_VII!$1:$1048576,$A$3,0),"-")</f>
        <v>66.549293518066406</v>
      </c>
      <c r="L17" s="43">
        <f>IFERROR(VLOOKUP($A$5&amp;L$2&amp;$A17,Parte_VII!$1:$1048576,$A$3,0),"-")</f>
        <v>83.074531555175781</v>
      </c>
      <c r="M17" s="43">
        <f>IFERROR(VLOOKUP($A$5&amp;M$2&amp;$A17,Parte_VII!$1:$1048576,$A$3,0),"-")</f>
        <v>79.824562072753906</v>
      </c>
      <c r="N17" s="43">
        <f>IFERROR(VLOOKUP($A$5&amp;N$2&amp;$A17,Parte_VII!$1:$1048576,$A$3,0),"-")</f>
        <v>67.788459777832031</v>
      </c>
    </row>
    <row r="18" spans="1:14" s="26" customFormat="1">
      <c r="A18" s="8" t="s">
        <v>1745</v>
      </c>
      <c r="B18" s="8"/>
      <c r="C18" s="24" t="s">
        <v>1700</v>
      </c>
      <c r="D18" s="37">
        <f>IFERROR(VLOOKUP($A$5&amp;D$2&amp;$A18,Parte_VII!$1:$1048576,$A$3,0),"-")</f>
        <v>79.191177368164063</v>
      </c>
      <c r="E18" s="37">
        <f>IFERROR(VLOOKUP($A$5&amp;E$2&amp;$A18,Parte_VII!$1:$1048576,$A$3,0),"-")</f>
        <v>71.548820495605469</v>
      </c>
      <c r="F18" s="37">
        <f>IFERROR(VLOOKUP($A$5&amp;F$2&amp;$A18,Parte_VII!$1:$1048576,$A$3,0),"-")</f>
        <v>57.215446472167969</v>
      </c>
      <c r="H18" s="37">
        <f>IFERROR(VLOOKUP($A$5&amp;H$2&amp;$A18,Parte_VII!$1:$1048576,$A$3,0),"-")</f>
        <v>77.793296813964844</v>
      </c>
      <c r="I18" s="37">
        <f>IFERROR(VLOOKUP($A$5&amp;I$2&amp;$A18,Parte_VII!$1:$1048576,$A$3,0),"-")</f>
        <v>70.62841796875</v>
      </c>
      <c r="J18" s="37">
        <f>IFERROR(VLOOKUP($A$5&amp;J$2&amp;$A18,Parte_VII!$1:$1048576,$A$3,0),"-")</f>
        <v>55.985916137695313</v>
      </c>
      <c r="L18" s="37">
        <f>IFERROR(VLOOKUP($A$5&amp;L$2&amp;$A18,Parte_VII!$1:$1048576,$A$3,0),"-")</f>
        <v>80.745338439941406</v>
      </c>
      <c r="M18" s="37">
        <f>IFERROR(VLOOKUP($A$5&amp;M$2&amp;$A18,Parte_VII!$1:$1048576,$A$3,0),"-")</f>
        <v>73.026313781738281</v>
      </c>
      <c r="N18" s="37">
        <f>IFERROR(VLOOKUP($A$5&amp;N$2&amp;$A18,Parte_VII!$1:$1048576,$A$3,0),"-")</f>
        <v>58.894229888916016</v>
      </c>
    </row>
    <row r="19" spans="1:14" s="26" customFormat="1">
      <c r="A19" s="8" t="s">
        <v>1746</v>
      </c>
      <c r="B19" s="8"/>
      <c r="C19" s="24" t="s">
        <v>1701</v>
      </c>
      <c r="D19" s="37">
        <f>IFERROR(VLOOKUP($A$5&amp;D$2&amp;$A19,Parte_VII!$1:$1048576,$A$3,0),"-")</f>
        <v>92.279411315917969</v>
      </c>
      <c r="E19" s="37">
        <f>IFERROR(VLOOKUP($A$5&amp;E$2&amp;$A19,Parte_VII!$1:$1048576,$A$3,0),"-")</f>
        <v>88.636360168457031</v>
      </c>
      <c r="F19" s="37">
        <f>IFERROR(VLOOKUP($A$5&amp;F$2&amp;$A19,Parte_VII!$1:$1048576,$A$3,0),"-")</f>
        <v>79.166664123535156</v>
      </c>
      <c r="H19" s="37">
        <f>IFERROR(VLOOKUP($A$5&amp;H$2&amp;$A19,Parte_VII!$1:$1048576,$A$3,0),"-")</f>
        <v>91.899444580078125</v>
      </c>
      <c r="I19" s="37">
        <f>IFERROR(VLOOKUP($A$5&amp;I$2&amp;$A19,Parte_VII!$1:$1048576,$A$3,0),"-")</f>
        <v>88.661201477050781</v>
      </c>
      <c r="J19" s="37">
        <f>IFERROR(VLOOKUP($A$5&amp;J$2&amp;$A19,Parte_VII!$1:$1048576,$A$3,0),"-")</f>
        <v>79.401405334472656</v>
      </c>
      <c r="L19" s="37">
        <f>IFERROR(VLOOKUP($A$5&amp;L$2&amp;$A19,Parte_VII!$1:$1048576,$A$3,0),"-")</f>
        <v>92.701866149902344</v>
      </c>
      <c r="M19" s="37">
        <f>IFERROR(VLOOKUP($A$5&amp;M$2&amp;$A19,Parte_VII!$1:$1048576,$A$3,0),"-")</f>
        <v>88.596488952636719</v>
      </c>
      <c r="N19" s="37">
        <f>IFERROR(VLOOKUP($A$5&amp;N$2&amp;$A19,Parte_VII!$1:$1048576,$A$3,0),"-")</f>
        <v>78.846153259277344</v>
      </c>
    </row>
    <row r="20" spans="1:14" s="133" customFormat="1">
      <c r="A20" s="134" t="s">
        <v>1747</v>
      </c>
      <c r="B20" s="134"/>
      <c r="C20" s="101" t="s">
        <v>1702</v>
      </c>
      <c r="D20" s="43">
        <f>IFERROR(VLOOKUP($A$5&amp;D$2&amp;$A20,Parte_VII!$1:$1048576,$A$3,0),"-")</f>
        <v>81.470588684082031</v>
      </c>
      <c r="E20" s="43">
        <f>IFERROR(VLOOKUP($A$5&amp;E$2&amp;$A20,Parte_VII!$1:$1048576,$A$3,0),"-")</f>
        <v>77.861953735351563</v>
      </c>
      <c r="F20" s="43">
        <f>IFERROR(VLOOKUP($A$5&amp;F$2&amp;$A20,Parte_VII!$1:$1048576,$A$3,0),"-")</f>
        <v>66.666664123535156</v>
      </c>
      <c r="H20" s="43">
        <f>IFERROR(VLOOKUP($A$5&amp;H$2&amp;$A20,Parte_VII!$1:$1048576,$A$3,0),"-")</f>
        <v>80.167594909667969</v>
      </c>
      <c r="I20" s="43">
        <f>IFERROR(VLOOKUP($A$5&amp;I$2&amp;$A20,Parte_VII!$1:$1048576,$A$3,0),"-")</f>
        <v>77.049179077148438</v>
      </c>
      <c r="J20" s="43">
        <f>IFERROR(VLOOKUP($A$5&amp;J$2&amp;$A20,Parte_VII!$1:$1048576,$A$3,0),"-")</f>
        <v>66.549293518066406</v>
      </c>
      <c r="L20" s="43">
        <f>IFERROR(VLOOKUP($A$5&amp;L$2&amp;$A20,Parte_VII!$1:$1048576,$A$3,0),"-")</f>
        <v>82.919258117675781</v>
      </c>
      <c r="M20" s="43">
        <f>IFERROR(VLOOKUP($A$5&amp;M$2&amp;$A20,Parte_VII!$1:$1048576,$A$3,0),"-")</f>
        <v>79.166664123535156</v>
      </c>
      <c r="N20" s="43">
        <f>IFERROR(VLOOKUP($A$5&amp;N$2&amp;$A20,Parte_VII!$1:$1048576,$A$3,0),"-")</f>
        <v>66.826919555664063</v>
      </c>
    </row>
    <row r="21" spans="1:14" s="26" customFormat="1">
      <c r="A21" s="8" t="s">
        <v>1748</v>
      </c>
      <c r="B21" s="8"/>
      <c r="C21" s="24" t="s">
        <v>1703</v>
      </c>
      <c r="D21" s="37">
        <f>IFERROR(VLOOKUP($A$5&amp;D$2&amp;$A21,Parte_VII!$1:$1048576,$A$3,0),"-")</f>
        <v>78.823532104492188</v>
      </c>
      <c r="E21" s="37">
        <f>IFERROR(VLOOKUP($A$5&amp;E$2&amp;$A21,Parte_VII!$1:$1048576,$A$3,0),"-")</f>
        <v>67.508415222167969</v>
      </c>
      <c r="F21" s="37">
        <f>IFERROR(VLOOKUP($A$5&amp;F$2&amp;$A21,Parte_VII!$1:$1048576,$A$3,0),"-")</f>
        <v>56.097560882568359</v>
      </c>
      <c r="H21" s="37">
        <f>IFERROR(VLOOKUP($A$5&amp;H$2&amp;$A21,Parte_VII!$1:$1048576,$A$3,0),"-")</f>
        <v>76.815643310546875</v>
      </c>
      <c r="I21" s="37">
        <f>IFERROR(VLOOKUP($A$5&amp;I$2&amp;$A21,Parte_VII!$1:$1048576,$A$3,0),"-")</f>
        <v>65.163932800292969</v>
      </c>
      <c r="J21" s="37">
        <f>IFERROR(VLOOKUP($A$5&amp;J$2&amp;$A21,Parte_VII!$1:$1048576,$A$3,0),"-")</f>
        <v>54.577465057373047</v>
      </c>
      <c r="L21" s="37">
        <f>IFERROR(VLOOKUP($A$5&amp;L$2&amp;$A21,Parte_VII!$1:$1048576,$A$3,0),"-")</f>
        <v>81.055900573730469</v>
      </c>
      <c r="M21" s="37">
        <f>IFERROR(VLOOKUP($A$5&amp;M$2&amp;$A21,Parte_VII!$1:$1048576,$A$3,0),"-")</f>
        <v>71.271926879882813</v>
      </c>
      <c r="N21" s="37">
        <f>IFERROR(VLOOKUP($A$5&amp;N$2&amp;$A21,Parte_VII!$1:$1048576,$A$3,0),"-")</f>
        <v>58.173076629638672</v>
      </c>
    </row>
    <row r="22" spans="1:14" s="26" customFormat="1">
      <c r="A22" s="8" t="s">
        <v>1749</v>
      </c>
      <c r="B22" s="8"/>
      <c r="C22" s="24" t="s">
        <v>1704</v>
      </c>
      <c r="D22" s="37">
        <f>IFERROR(VLOOKUP($A$5&amp;D$2&amp;$A22,Parte_VII!$1:$1048576,$A$3,0),"-")</f>
        <v>78.308822631835938</v>
      </c>
      <c r="E22" s="37">
        <f>IFERROR(VLOOKUP($A$5&amp;E$2&amp;$A22,Parte_VII!$1:$1048576,$A$3,0),"-")</f>
        <v>64.89898681640625</v>
      </c>
      <c r="F22" s="37">
        <f>IFERROR(VLOOKUP($A$5&amp;F$2&amp;$A22,Parte_VII!$1:$1048576,$A$3,0),"-")</f>
        <v>54.268291473388672</v>
      </c>
      <c r="H22" s="37">
        <f>IFERROR(VLOOKUP($A$5&amp;H$2&amp;$A22,Parte_VII!$1:$1048576,$A$3,0),"-")</f>
        <v>76.53631591796875</v>
      </c>
      <c r="I22" s="37">
        <f>IFERROR(VLOOKUP($A$5&amp;I$2&amp;$A22,Parte_VII!$1:$1048576,$A$3,0),"-")</f>
        <v>62.158470153808594</v>
      </c>
      <c r="J22" s="37">
        <f>IFERROR(VLOOKUP($A$5&amp;J$2&amp;$A22,Parte_VII!$1:$1048576,$A$3,0),"-")</f>
        <v>53.873237609863281</v>
      </c>
      <c r="L22" s="37">
        <f>IFERROR(VLOOKUP($A$5&amp;L$2&amp;$A22,Parte_VII!$1:$1048576,$A$3,0),"-")</f>
        <v>80.279502868652344</v>
      </c>
      <c r="M22" s="37">
        <f>IFERROR(VLOOKUP($A$5&amp;M$2&amp;$A22,Parte_VII!$1:$1048576,$A$3,0),"-")</f>
        <v>69.298248291015625</v>
      </c>
      <c r="N22" s="37">
        <f>IFERROR(VLOOKUP($A$5&amp;N$2&amp;$A22,Parte_VII!$1:$1048576,$A$3,0),"-")</f>
        <v>54.807693481445313</v>
      </c>
    </row>
    <row r="23" spans="1:14" s="26" customFormat="1">
      <c r="A23" s="8" t="s">
        <v>1750</v>
      </c>
      <c r="B23" s="8"/>
      <c r="C23" s="24" t="s">
        <v>1705</v>
      </c>
      <c r="D23" s="37">
        <f>IFERROR(VLOOKUP($A$5&amp;D$2&amp;$A23,Parte_VII!$1:$1048576,$A$3,0),"-")</f>
        <v>78.897056579589844</v>
      </c>
      <c r="E23" s="37">
        <f>IFERROR(VLOOKUP($A$5&amp;E$2&amp;$A23,Parte_VII!$1:$1048576,$A$3,0),"-")</f>
        <v>59.259258270263672</v>
      </c>
      <c r="F23" s="37">
        <f>IFERROR(VLOOKUP($A$5&amp;F$2&amp;$A23,Parte_VII!$1:$1048576,$A$3,0),"-")</f>
        <v>43.495933532714844</v>
      </c>
      <c r="H23" s="37">
        <f>IFERROR(VLOOKUP($A$5&amp;H$2&amp;$A23,Parte_VII!$1:$1048576,$A$3,0),"-")</f>
        <v>75.558662414550781</v>
      </c>
      <c r="I23" s="37">
        <f>IFERROR(VLOOKUP($A$5&amp;I$2&amp;$A23,Parte_VII!$1:$1048576,$A$3,0),"-")</f>
        <v>55.874317169189453</v>
      </c>
      <c r="J23" s="37">
        <f>IFERROR(VLOOKUP($A$5&amp;J$2&amp;$A23,Parte_VII!$1:$1048576,$A$3,0),"-")</f>
        <v>41.901409149169922</v>
      </c>
      <c r="L23" s="37">
        <f>IFERROR(VLOOKUP($A$5&amp;L$2&amp;$A23,Parte_VII!$1:$1048576,$A$3,0),"-")</f>
        <v>82.608695983886719</v>
      </c>
      <c r="M23" s="37">
        <f>IFERROR(VLOOKUP($A$5&amp;M$2&amp;$A23,Parte_VII!$1:$1048576,$A$3,0),"-")</f>
        <v>64.692985534667969</v>
      </c>
      <c r="N23" s="37">
        <f>IFERROR(VLOOKUP($A$5&amp;N$2&amp;$A23,Parte_VII!$1:$1048576,$A$3,0),"-")</f>
        <v>45.673076629638672</v>
      </c>
    </row>
    <row r="24" spans="1:14" s="133" customFormat="1">
      <c r="A24" s="134" t="s">
        <v>1751</v>
      </c>
      <c r="B24" s="134"/>
      <c r="C24" s="101" t="s">
        <v>1706</v>
      </c>
      <c r="D24" s="43">
        <f>IFERROR(VLOOKUP($A$5&amp;D$2&amp;$A24,Parte_VII!$1:$1048576,$A$3,0),"-")</f>
        <v>85.367645263671875</v>
      </c>
      <c r="E24" s="43">
        <f>IFERROR(VLOOKUP($A$5&amp;E$2&amp;$A24,Parte_VII!$1:$1048576,$A$3,0),"-")</f>
        <v>70.117843627929688</v>
      </c>
      <c r="F24" s="43">
        <f>IFERROR(VLOOKUP($A$5&amp;F$2&amp;$A24,Parte_VII!$1:$1048576,$A$3,0),"-")</f>
        <v>56.910568237304688</v>
      </c>
      <c r="H24" s="43">
        <f>IFERROR(VLOOKUP($A$5&amp;H$2&amp;$A24,Parte_VII!$1:$1048576,$A$3,0),"-")</f>
        <v>83.100555419921875</v>
      </c>
      <c r="I24" s="43">
        <f>IFERROR(VLOOKUP($A$5&amp;I$2&amp;$A24,Parte_VII!$1:$1048576,$A$3,0),"-")</f>
        <v>67.622947692871094</v>
      </c>
      <c r="J24" s="43">
        <f>IFERROR(VLOOKUP($A$5&amp;J$2&amp;$A24,Parte_VII!$1:$1048576,$A$3,0),"-")</f>
        <v>57.394367218017578</v>
      </c>
      <c r="L24" s="43">
        <f>IFERROR(VLOOKUP($A$5&amp;L$2&amp;$A24,Parte_VII!$1:$1048576,$A$3,0),"-")</f>
        <v>87.888198852539063</v>
      </c>
      <c r="M24" s="43">
        <f>IFERROR(VLOOKUP($A$5&amp;M$2&amp;$A24,Parte_VII!$1:$1048576,$A$3,0),"-")</f>
        <v>74.122810363769531</v>
      </c>
      <c r="N24" s="43">
        <f>IFERROR(VLOOKUP($A$5&amp;N$2&amp;$A24,Parte_VII!$1:$1048576,$A$3,0),"-")</f>
        <v>56.25</v>
      </c>
    </row>
    <row r="25" spans="1:14" s="26" customFormat="1">
      <c r="A25" s="8" t="s">
        <v>12756</v>
      </c>
      <c r="B25" s="8"/>
      <c r="C25" s="21" t="s">
        <v>1707</v>
      </c>
      <c r="D25" s="38"/>
      <c r="E25" s="38"/>
      <c r="F25" s="38"/>
      <c r="G25" s="38"/>
      <c r="H25" s="38"/>
      <c r="I25" s="38"/>
      <c r="J25" s="38"/>
      <c r="K25" s="38"/>
      <c r="L25" s="38"/>
      <c r="M25" s="38"/>
      <c r="N25" s="38"/>
    </row>
    <row r="26" spans="1:14" s="133" customFormat="1">
      <c r="A26" s="134" t="s">
        <v>1752</v>
      </c>
      <c r="B26" s="134"/>
      <c r="C26" s="101" t="s">
        <v>1708</v>
      </c>
      <c r="D26" s="43">
        <f>IFERROR(VLOOKUP($A$5&amp;D$2&amp;$A26,Parte_VII!$1:$1048576,$A$3,0),"-")</f>
        <v>84.191177368164063</v>
      </c>
      <c r="E26" s="43">
        <f>IFERROR(VLOOKUP($A$5&amp;E$2&amp;$A26,Parte_VII!$1:$1048576,$A$3,0),"-")</f>
        <v>79.124580383300781</v>
      </c>
      <c r="F26" s="43">
        <f>IFERROR(VLOOKUP($A$5&amp;F$2&amp;$A26,Parte_VII!$1:$1048576,$A$3,0),"-")</f>
        <v>62.601627349853516</v>
      </c>
      <c r="H26" s="43">
        <f>IFERROR(VLOOKUP($A$5&amp;H$2&amp;$A26,Parte_VII!$1:$1048576,$A$3,0),"-")</f>
        <v>82.960891723632813</v>
      </c>
      <c r="I26" s="43">
        <f>IFERROR(VLOOKUP($A$5&amp;I$2&amp;$A26,Parte_VII!$1:$1048576,$A$3,0),"-")</f>
        <v>78.688522338867188</v>
      </c>
      <c r="J26" s="43">
        <f>IFERROR(VLOOKUP($A$5&amp;J$2&amp;$A26,Parte_VII!$1:$1048576,$A$3,0),"-")</f>
        <v>61.971832275390625</v>
      </c>
      <c r="L26" s="43">
        <f>IFERROR(VLOOKUP($A$5&amp;L$2&amp;$A26,Parte_VII!$1:$1048576,$A$3,0),"-")</f>
        <v>85.559005737304688</v>
      </c>
      <c r="M26" s="43">
        <f>IFERROR(VLOOKUP($A$5&amp;M$2&amp;$A26,Parte_VII!$1:$1048576,$A$3,0),"-")</f>
        <v>79.824562072753906</v>
      </c>
      <c r="N26" s="43">
        <f>IFERROR(VLOOKUP($A$5&amp;N$2&amp;$A26,Parte_VII!$1:$1048576,$A$3,0),"-")</f>
        <v>63.461540222167969</v>
      </c>
    </row>
    <row r="27" spans="1:14" s="26" customFormat="1">
      <c r="A27" s="8" t="s">
        <v>1753</v>
      </c>
      <c r="B27" s="8"/>
      <c r="C27" s="24" t="s">
        <v>1709</v>
      </c>
      <c r="D27" s="37">
        <f>IFERROR(VLOOKUP($A$5&amp;D$2&amp;$A27,Parte_VII!$1:$1048576,$A$3,0),"-")</f>
        <v>90.147056579589844</v>
      </c>
      <c r="E27" s="37">
        <f>IFERROR(VLOOKUP($A$5&amp;E$2&amp;$A27,Parte_VII!$1:$1048576,$A$3,0),"-")</f>
        <v>82.070709228515625</v>
      </c>
      <c r="F27" s="37">
        <f>IFERROR(VLOOKUP($A$5&amp;F$2&amp;$A27,Parte_VII!$1:$1048576,$A$3,0),"-")</f>
        <v>67.987808227539063</v>
      </c>
      <c r="H27" s="37">
        <f>IFERROR(VLOOKUP($A$5&amp;H$2&amp;$A27,Parte_VII!$1:$1048576,$A$3,0),"-")</f>
        <v>88.407821655273438</v>
      </c>
      <c r="I27" s="37">
        <f>IFERROR(VLOOKUP($A$5&amp;I$2&amp;$A27,Parte_VII!$1:$1048576,$A$3,0),"-")</f>
        <v>81.01092529296875</v>
      </c>
      <c r="J27" s="37">
        <f>IFERROR(VLOOKUP($A$5&amp;J$2&amp;$A27,Parte_VII!$1:$1048576,$A$3,0),"-")</f>
        <v>67.957748413085938</v>
      </c>
      <c r="L27" s="37">
        <f>IFERROR(VLOOKUP($A$5&amp;L$2&amp;$A27,Parte_VII!$1:$1048576,$A$3,0),"-")</f>
        <v>92.080741882324219</v>
      </c>
      <c r="M27" s="37">
        <f>IFERROR(VLOOKUP($A$5&amp;M$2&amp;$A27,Parte_VII!$1:$1048576,$A$3,0),"-")</f>
        <v>83.771926879882813</v>
      </c>
      <c r="N27" s="37">
        <f>IFERROR(VLOOKUP($A$5&amp;N$2&amp;$A27,Parte_VII!$1:$1048576,$A$3,0),"-")</f>
        <v>68.028846740722656</v>
      </c>
    </row>
    <row r="28" spans="1:14" s="133" customFormat="1">
      <c r="A28" s="134" t="s">
        <v>1754</v>
      </c>
      <c r="B28" s="134"/>
      <c r="C28" s="101" t="s">
        <v>1710</v>
      </c>
      <c r="D28" s="43">
        <f>IFERROR(VLOOKUP($A$5&amp;D$2&amp;$A28,Parte_VII!$1:$1048576,$A$3,0),"-")</f>
        <v>89.26470947265625</v>
      </c>
      <c r="E28" s="43">
        <f>IFERROR(VLOOKUP($A$5&amp;E$2&amp;$A28,Parte_VII!$1:$1048576,$A$3,0),"-")</f>
        <v>84.090911865234375</v>
      </c>
      <c r="F28" s="43">
        <f>IFERROR(VLOOKUP($A$5&amp;F$2&amp;$A28,Parte_VII!$1:$1048576,$A$3,0),"-")</f>
        <v>66.869918823242188</v>
      </c>
      <c r="H28" s="43">
        <f>IFERROR(VLOOKUP($A$5&amp;H$2&amp;$A28,Parte_VII!$1:$1048576,$A$3,0),"-")</f>
        <v>87.569831848144531</v>
      </c>
      <c r="I28" s="43">
        <f>IFERROR(VLOOKUP($A$5&amp;I$2&amp;$A28,Parte_VII!$1:$1048576,$A$3,0),"-")</f>
        <v>84.016395568847656</v>
      </c>
      <c r="J28" s="43">
        <f>IFERROR(VLOOKUP($A$5&amp;J$2&amp;$A28,Parte_VII!$1:$1048576,$A$3,0),"-")</f>
        <v>67.429580688476563</v>
      </c>
      <c r="L28" s="43">
        <f>IFERROR(VLOOKUP($A$5&amp;L$2&amp;$A28,Parte_VII!$1:$1048576,$A$3,0),"-")</f>
        <v>91.149070739746094</v>
      </c>
      <c r="M28" s="43">
        <f>IFERROR(VLOOKUP($A$5&amp;M$2&amp;$A28,Parte_VII!$1:$1048576,$A$3,0),"-")</f>
        <v>84.210525512695313</v>
      </c>
      <c r="N28" s="43">
        <f>IFERROR(VLOOKUP($A$5&amp;N$2&amp;$A28,Parte_VII!$1:$1048576,$A$3,0),"-")</f>
        <v>66.105766296386719</v>
      </c>
    </row>
    <row r="29" spans="1:14" s="133" customFormat="1">
      <c r="A29" s="134" t="s">
        <v>1755</v>
      </c>
      <c r="B29" s="134"/>
      <c r="C29" s="101" t="s">
        <v>1711</v>
      </c>
      <c r="D29" s="43">
        <f>IFERROR(VLOOKUP($A$5&amp;D$2&amp;$A29,Parte_VII!$1:$1048576,$A$3,0),"-")</f>
        <v>92.426467895507813</v>
      </c>
      <c r="E29" s="43">
        <f>IFERROR(VLOOKUP($A$5&amp;E$2&amp;$A29,Parte_VII!$1:$1048576,$A$3,0),"-")</f>
        <v>87.037040710449219</v>
      </c>
      <c r="F29" s="43">
        <f>IFERROR(VLOOKUP($A$5&amp;F$2&amp;$A29,Parte_VII!$1:$1048576,$A$3,0),"-")</f>
        <v>70.426826477050781</v>
      </c>
      <c r="H29" s="43">
        <f>IFERROR(VLOOKUP($A$5&amp;H$2&amp;$A29,Parte_VII!$1:$1048576,$A$3,0),"-")</f>
        <v>91.201118469238281</v>
      </c>
      <c r="I29" s="43">
        <f>IFERROR(VLOOKUP($A$5&amp;I$2&amp;$A29,Parte_VII!$1:$1048576,$A$3,0),"-")</f>
        <v>86.475410461425781</v>
      </c>
      <c r="J29" s="43">
        <f>IFERROR(VLOOKUP($A$5&amp;J$2&amp;$A29,Parte_VII!$1:$1048576,$A$3,0),"-")</f>
        <v>71.126762390136719</v>
      </c>
      <c r="L29" s="43">
        <f>IFERROR(VLOOKUP($A$5&amp;L$2&amp;$A29,Parte_VII!$1:$1048576,$A$3,0),"-")</f>
        <v>93.788818359375</v>
      </c>
      <c r="M29" s="43">
        <f>IFERROR(VLOOKUP($A$5&amp;M$2&amp;$A29,Parte_VII!$1:$1048576,$A$3,0),"-")</f>
        <v>87.9385986328125</v>
      </c>
      <c r="N29" s="43">
        <f>IFERROR(VLOOKUP($A$5&amp;N$2&amp;$A29,Parte_VII!$1:$1048576,$A$3,0),"-")</f>
        <v>69.471153259277344</v>
      </c>
    </row>
    <row r="30" spans="1:14" s="133" customFormat="1">
      <c r="A30" s="134" t="s">
        <v>1756</v>
      </c>
      <c r="B30" s="134"/>
      <c r="C30" s="101" t="s">
        <v>1712</v>
      </c>
      <c r="D30" s="43">
        <f>IFERROR(VLOOKUP($A$5&amp;D$2&amp;$A30,Parte_VII!$1:$1048576,$A$3,0),"-")</f>
        <v>85</v>
      </c>
      <c r="E30" s="43">
        <f>IFERROR(VLOOKUP($A$5&amp;E$2&amp;$A30,Parte_VII!$1:$1048576,$A$3,0),"-")</f>
        <v>79.377105712890625</v>
      </c>
      <c r="F30" s="43">
        <f>IFERROR(VLOOKUP($A$5&amp;F$2&amp;$A30,Parte_VII!$1:$1048576,$A$3,0),"-")</f>
        <v>61.585365295410156</v>
      </c>
      <c r="H30" s="43">
        <f>IFERROR(VLOOKUP($A$5&amp;H$2&amp;$A30,Parte_VII!$1:$1048576,$A$3,0),"-")</f>
        <v>83.938545227050781</v>
      </c>
      <c r="I30" s="43">
        <f>IFERROR(VLOOKUP($A$5&amp;I$2&amp;$A30,Parte_VII!$1:$1048576,$A$3,0),"-")</f>
        <v>78.961746215820313</v>
      </c>
      <c r="J30" s="43">
        <f>IFERROR(VLOOKUP($A$5&amp;J$2&amp;$A30,Parte_VII!$1:$1048576,$A$3,0),"-")</f>
        <v>61.267604827880859</v>
      </c>
      <c r="L30" s="43">
        <f>IFERROR(VLOOKUP($A$5&amp;L$2&amp;$A30,Parte_VII!$1:$1048576,$A$3,0),"-")</f>
        <v>86.180122375488281</v>
      </c>
      <c r="M30" s="43">
        <f>IFERROR(VLOOKUP($A$5&amp;M$2&amp;$A30,Parte_VII!$1:$1048576,$A$3,0),"-")</f>
        <v>80.043861389160156</v>
      </c>
      <c r="N30" s="43">
        <f>IFERROR(VLOOKUP($A$5&amp;N$2&amp;$A30,Parte_VII!$1:$1048576,$A$3,0),"-")</f>
        <v>62.019229888916016</v>
      </c>
    </row>
    <row r="31" spans="1:14" s="133" customFormat="1">
      <c r="A31" s="134" t="s">
        <v>1757</v>
      </c>
      <c r="B31" s="134"/>
      <c r="C31" s="101" t="s">
        <v>1713</v>
      </c>
      <c r="D31" s="43">
        <f>IFERROR(VLOOKUP($A$5&amp;D$2&amp;$A31,Parte_VII!$1:$1048576,$A$3,0),"-")</f>
        <v>94.411766052246094</v>
      </c>
      <c r="E31" s="43">
        <f>IFERROR(VLOOKUP($A$5&amp;E$2&amp;$A31,Parte_VII!$1:$1048576,$A$3,0),"-")</f>
        <v>90.5723876953125</v>
      </c>
      <c r="F31" s="43">
        <f>IFERROR(VLOOKUP($A$5&amp;F$2&amp;$A31,Parte_VII!$1:$1048576,$A$3,0),"-")</f>
        <v>79.471542358398438</v>
      </c>
      <c r="H31" s="43">
        <f>IFERROR(VLOOKUP($A$5&amp;H$2&amp;$A31,Parte_VII!$1:$1048576,$A$3,0),"-")</f>
        <v>93.575416564941406</v>
      </c>
      <c r="I31" s="43">
        <f>IFERROR(VLOOKUP($A$5&amp;I$2&amp;$A31,Parte_VII!$1:$1048576,$A$3,0),"-")</f>
        <v>90.710380554199219</v>
      </c>
      <c r="J31" s="43">
        <f>IFERROR(VLOOKUP($A$5&amp;J$2&amp;$A31,Parte_VII!$1:$1048576,$A$3,0),"-")</f>
        <v>79.577461242675781</v>
      </c>
      <c r="L31" s="43">
        <f>IFERROR(VLOOKUP($A$5&amp;L$2&amp;$A31,Parte_VII!$1:$1048576,$A$3,0),"-")</f>
        <v>95.34161376953125</v>
      </c>
      <c r="M31" s="43">
        <f>IFERROR(VLOOKUP($A$5&amp;M$2&amp;$A31,Parte_VII!$1:$1048576,$A$3,0),"-")</f>
        <v>90.350875854492188</v>
      </c>
      <c r="N31" s="43">
        <f>IFERROR(VLOOKUP($A$5&amp;N$2&amp;$A31,Parte_VII!$1:$1048576,$A$3,0),"-")</f>
        <v>79.326919555664063</v>
      </c>
    </row>
    <row r="32" spans="1:14" s="133" customFormat="1">
      <c r="A32" s="134" t="s">
        <v>1758</v>
      </c>
      <c r="B32" s="134"/>
      <c r="C32" s="101" t="s">
        <v>1714</v>
      </c>
      <c r="D32" s="43">
        <f>IFERROR(VLOOKUP($A$5&amp;D$2&amp;$A32,Parte_VII!$1:$1048576,$A$3,0),"-")</f>
        <v>96.691177368164063</v>
      </c>
      <c r="E32" s="43">
        <f>IFERROR(VLOOKUP($A$5&amp;E$2&amp;$A32,Parte_VII!$1:$1048576,$A$3,0),"-")</f>
        <v>92.508415222167969</v>
      </c>
      <c r="F32" s="43">
        <f>IFERROR(VLOOKUP($A$5&amp;F$2&amp;$A32,Parte_VII!$1:$1048576,$A$3,0),"-")</f>
        <v>81.605690002441406</v>
      </c>
      <c r="H32" s="43">
        <f>IFERROR(VLOOKUP($A$5&amp;H$2&amp;$A32,Parte_VII!$1:$1048576,$A$3,0),"-")</f>
        <v>95.81005859375</v>
      </c>
      <c r="I32" s="43">
        <f>IFERROR(VLOOKUP($A$5&amp;I$2&amp;$A32,Parte_VII!$1:$1048576,$A$3,0),"-")</f>
        <v>92.076499938964844</v>
      </c>
      <c r="J32" s="43">
        <f>IFERROR(VLOOKUP($A$5&amp;J$2&amp;$A32,Parte_VII!$1:$1048576,$A$3,0),"-")</f>
        <v>81.690139770507813</v>
      </c>
      <c r="L32" s="43">
        <f>IFERROR(VLOOKUP($A$5&amp;L$2&amp;$A32,Parte_VII!$1:$1048576,$A$3,0),"-")</f>
        <v>97.670806884765625</v>
      </c>
      <c r="M32" s="43">
        <f>IFERROR(VLOOKUP($A$5&amp;M$2&amp;$A32,Parte_VII!$1:$1048576,$A$3,0),"-")</f>
        <v>93.201751708984375</v>
      </c>
      <c r="N32" s="43">
        <f>IFERROR(VLOOKUP($A$5&amp;N$2&amp;$A32,Parte_VII!$1:$1048576,$A$3,0),"-")</f>
        <v>81.490386962890625</v>
      </c>
    </row>
    <row r="33" spans="1:14" s="26" customFormat="1">
      <c r="A33" s="8" t="s">
        <v>1759</v>
      </c>
      <c r="B33" s="8"/>
      <c r="C33" s="24" t="s">
        <v>1715</v>
      </c>
      <c r="D33" s="37">
        <f>IFERROR(VLOOKUP($A$5&amp;D$2&amp;$A33,Parte_VII!$1:$1048576,$A$3,0),"-")</f>
        <v>97.720588684082031</v>
      </c>
      <c r="E33" s="37">
        <f>IFERROR(VLOOKUP($A$5&amp;E$2&amp;$A33,Parte_VII!$1:$1048576,$A$3,0),"-")</f>
        <v>94.865318298339844</v>
      </c>
      <c r="F33" s="37">
        <f>IFERROR(VLOOKUP($A$5&amp;F$2&amp;$A33,Parte_VII!$1:$1048576,$A$3,0),"-")</f>
        <v>81.097564697265625</v>
      </c>
      <c r="H33" s="37">
        <f>IFERROR(VLOOKUP($A$5&amp;H$2&amp;$A33,Parte_VII!$1:$1048576,$A$3,0),"-")</f>
        <v>97.346366882324219</v>
      </c>
      <c r="I33" s="37">
        <f>IFERROR(VLOOKUP($A$5&amp;I$2&amp;$A33,Parte_VII!$1:$1048576,$A$3,0),"-")</f>
        <v>95.08197021484375</v>
      </c>
      <c r="J33" s="37">
        <f>IFERROR(VLOOKUP($A$5&amp;J$2&amp;$A33,Parte_VII!$1:$1048576,$A$3,0),"-")</f>
        <v>80.809860229492188</v>
      </c>
      <c r="L33" s="37">
        <f>IFERROR(VLOOKUP($A$5&amp;L$2&amp;$A33,Parte_VII!$1:$1048576,$A$3,0),"-")</f>
        <v>98.136642456054688</v>
      </c>
      <c r="M33" s="37">
        <f>IFERROR(VLOOKUP($A$5&amp;M$2&amp;$A33,Parte_VII!$1:$1048576,$A$3,0),"-")</f>
        <v>94.517547607421875</v>
      </c>
      <c r="N33" s="37">
        <f>IFERROR(VLOOKUP($A$5&amp;N$2&amp;$A33,Parte_VII!$1:$1048576,$A$3,0),"-")</f>
        <v>81.490386962890625</v>
      </c>
    </row>
    <row r="34" spans="1:14" s="26" customFormat="1">
      <c r="A34" s="8" t="s">
        <v>12757</v>
      </c>
      <c r="B34" s="8"/>
      <c r="C34" s="21" t="s">
        <v>1716</v>
      </c>
      <c r="D34" s="38"/>
      <c r="E34" s="38"/>
      <c r="F34" s="38"/>
      <c r="G34" s="38"/>
      <c r="H34" s="38"/>
      <c r="I34" s="38"/>
      <c r="J34" s="38"/>
      <c r="K34" s="38"/>
      <c r="L34" s="38"/>
      <c r="M34" s="38"/>
      <c r="N34" s="38"/>
    </row>
    <row r="35" spans="1:14" s="26" customFormat="1">
      <c r="A35" s="8" t="s">
        <v>1760</v>
      </c>
      <c r="B35" s="8"/>
      <c r="C35" s="24" t="s">
        <v>1717</v>
      </c>
      <c r="D35" s="37">
        <f>IFERROR(VLOOKUP($A$5&amp;D$2&amp;$A35,Parte_VII!$1:$1048576,$A$3,0),"-")</f>
        <v>92.426467895507813</v>
      </c>
      <c r="E35" s="37">
        <f>IFERROR(VLOOKUP($A$5&amp;E$2&amp;$A35,Parte_VII!$1:$1048576,$A$3,0),"-")</f>
        <v>82.323234558105469</v>
      </c>
      <c r="F35" s="37">
        <f>IFERROR(VLOOKUP($A$5&amp;F$2&amp;$A35,Parte_VII!$1:$1048576,$A$3,0),"-")</f>
        <v>59.044715881347656</v>
      </c>
      <c r="H35" s="37">
        <f>IFERROR(VLOOKUP($A$5&amp;H$2&amp;$A35,Parte_VII!$1:$1048576,$A$3,0),"-")</f>
        <v>91.480445861816406</v>
      </c>
      <c r="I35" s="37">
        <f>IFERROR(VLOOKUP($A$5&amp;I$2&amp;$A35,Parte_VII!$1:$1048576,$A$3,0),"-")</f>
        <v>82.240440368652344</v>
      </c>
      <c r="J35" s="37">
        <f>IFERROR(VLOOKUP($A$5&amp;J$2&amp;$A35,Parte_VII!$1:$1048576,$A$3,0),"-")</f>
        <v>60.035209655761719</v>
      </c>
      <c r="L35" s="37">
        <f>IFERROR(VLOOKUP($A$5&amp;L$2&amp;$A35,Parte_VII!$1:$1048576,$A$3,0),"-")</f>
        <v>93.478263854980469</v>
      </c>
      <c r="M35" s="37">
        <f>IFERROR(VLOOKUP($A$5&amp;M$2&amp;$A35,Parte_VII!$1:$1048576,$A$3,0),"-")</f>
        <v>82.456138610839844</v>
      </c>
      <c r="N35" s="37">
        <f>IFERROR(VLOOKUP($A$5&amp;N$2&amp;$A35,Parte_VII!$1:$1048576,$A$3,0),"-")</f>
        <v>57.692306518554688</v>
      </c>
    </row>
    <row r="36" spans="1:14" s="133" customFormat="1">
      <c r="A36" s="134" t="s">
        <v>1761</v>
      </c>
      <c r="B36" s="134"/>
      <c r="C36" s="101" t="s">
        <v>1718</v>
      </c>
      <c r="D36" s="43">
        <f>IFERROR(VLOOKUP($A$5&amp;D$2&amp;$A36,Parte_VII!$1:$1048576,$A$3,0),"-")</f>
        <v>87.279411315917969</v>
      </c>
      <c r="E36" s="43">
        <f>IFERROR(VLOOKUP($A$5&amp;E$2&amp;$A36,Parte_VII!$1:$1048576,$A$3,0),"-")</f>
        <v>68.602691650390625</v>
      </c>
      <c r="F36" s="43">
        <f>IFERROR(VLOOKUP($A$5&amp;F$2&amp;$A36,Parte_VII!$1:$1048576,$A$3,0),"-")</f>
        <v>45.934959411621094</v>
      </c>
      <c r="H36" s="43">
        <f>IFERROR(VLOOKUP($A$5&amp;H$2&amp;$A36,Parte_VII!$1:$1048576,$A$3,0),"-")</f>
        <v>85.335197448730469</v>
      </c>
      <c r="I36" s="43">
        <f>IFERROR(VLOOKUP($A$5&amp;I$2&amp;$A36,Parte_VII!$1:$1048576,$A$3,0),"-")</f>
        <v>69.398910522460938</v>
      </c>
      <c r="J36" s="43">
        <f>IFERROR(VLOOKUP($A$5&amp;J$2&amp;$A36,Parte_VII!$1:$1048576,$A$3,0),"-")</f>
        <v>46.654930114746094</v>
      </c>
      <c r="L36" s="43">
        <f>IFERROR(VLOOKUP($A$5&amp;L$2&amp;$A36,Parte_VII!$1:$1048576,$A$3,0),"-")</f>
        <v>89.440994262695313</v>
      </c>
      <c r="M36" s="43">
        <f>IFERROR(VLOOKUP($A$5&amp;M$2&amp;$A36,Parte_VII!$1:$1048576,$A$3,0),"-")</f>
        <v>67.324562072753906</v>
      </c>
      <c r="N36" s="43">
        <f>IFERROR(VLOOKUP($A$5&amp;N$2&amp;$A36,Parte_VII!$1:$1048576,$A$3,0),"-")</f>
        <v>44.951923370361328</v>
      </c>
    </row>
    <row r="37" spans="1:14" s="26" customFormat="1">
      <c r="A37" s="8" t="s">
        <v>1762</v>
      </c>
      <c r="B37" s="8"/>
      <c r="C37" s="24" t="s">
        <v>1719</v>
      </c>
      <c r="D37" s="37">
        <f>IFERROR(VLOOKUP($A$5&amp;D$2&amp;$A37,Parte_VII!$1:$1048576,$A$3,0),"-")</f>
        <v>78.382354736328125</v>
      </c>
      <c r="E37" s="37">
        <f>IFERROR(VLOOKUP($A$5&amp;E$2&amp;$A37,Parte_VII!$1:$1048576,$A$3,0),"-")</f>
        <v>56.818180084228516</v>
      </c>
      <c r="F37" s="37">
        <f>IFERROR(VLOOKUP($A$5&amp;F$2&amp;$A37,Parte_VII!$1:$1048576,$A$3,0),"-")</f>
        <v>39.837398529052734</v>
      </c>
      <c r="H37" s="37">
        <f>IFERROR(VLOOKUP($A$5&amp;H$2&amp;$A37,Parte_VII!$1:$1048576,$A$3,0),"-")</f>
        <v>75.558662414550781</v>
      </c>
      <c r="I37" s="37">
        <f>IFERROR(VLOOKUP($A$5&amp;I$2&amp;$A37,Parte_VII!$1:$1048576,$A$3,0),"-")</f>
        <v>56.693988800048828</v>
      </c>
      <c r="J37" s="37">
        <f>IFERROR(VLOOKUP($A$5&amp;J$2&amp;$A37,Parte_VII!$1:$1048576,$A$3,0),"-")</f>
        <v>39.260562896728516</v>
      </c>
      <c r="L37" s="37">
        <f>IFERROR(VLOOKUP($A$5&amp;L$2&amp;$A37,Parte_VII!$1:$1048576,$A$3,0),"-")</f>
        <v>81.521736145019531</v>
      </c>
      <c r="M37" s="37">
        <f>IFERROR(VLOOKUP($A$5&amp;M$2&amp;$A37,Parte_VII!$1:$1048576,$A$3,0),"-")</f>
        <v>57.017543792724609</v>
      </c>
      <c r="N37" s="37">
        <f>IFERROR(VLOOKUP($A$5&amp;N$2&amp;$A37,Parte_VII!$1:$1048576,$A$3,0),"-")</f>
        <v>40.625</v>
      </c>
    </row>
    <row r="38" spans="1:14" s="26" customFormat="1">
      <c r="A38" s="8" t="s">
        <v>1763</v>
      </c>
      <c r="B38" s="8"/>
      <c r="C38" s="24" t="s">
        <v>1720</v>
      </c>
      <c r="D38" s="37">
        <f>IFERROR(VLOOKUP($A$5&amp;D$2&amp;$A38,Parte_VII!$1:$1048576,$A$3,0),"-")</f>
        <v>85.51470947265625</v>
      </c>
      <c r="E38" s="37">
        <f>IFERROR(VLOOKUP($A$5&amp;E$2&amp;$A38,Parte_VII!$1:$1048576,$A$3,0),"-")</f>
        <v>68.602691650390625</v>
      </c>
      <c r="F38" s="37">
        <f>IFERROR(VLOOKUP($A$5&amp;F$2&amp;$A38,Parte_VII!$1:$1048576,$A$3,0),"-")</f>
        <v>48.577236175537109</v>
      </c>
      <c r="H38" s="37">
        <f>IFERROR(VLOOKUP($A$5&amp;H$2&amp;$A38,Parte_VII!$1:$1048576,$A$3,0),"-")</f>
        <v>82.82122802734375</v>
      </c>
      <c r="I38" s="37">
        <f>IFERROR(VLOOKUP($A$5&amp;I$2&amp;$A38,Parte_VII!$1:$1048576,$A$3,0),"-")</f>
        <v>67.622947692871094</v>
      </c>
      <c r="J38" s="37">
        <f>IFERROR(VLOOKUP($A$5&amp;J$2&amp;$A38,Parte_VII!$1:$1048576,$A$3,0),"-")</f>
        <v>48.239437103271484</v>
      </c>
      <c r="L38" s="37">
        <f>IFERROR(VLOOKUP($A$5&amp;L$2&amp;$A38,Parte_VII!$1:$1048576,$A$3,0),"-")</f>
        <v>88.509315490722656</v>
      </c>
      <c r="M38" s="37">
        <f>IFERROR(VLOOKUP($A$5&amp;M$2&amp;$A38,Parte_VII!$1:$1048576,$A$3,0),"-")</f>
        <v>70.175437927246094</v>
      </c>
      <c r="N38" s="37">
        <f>IFERROR(VLOOKUP($A$5&amp;N$2&amp;$A38,Parte_VII!$1:$1048576,$A$3,0),"-")</f>
        <v>49.038459777832031</v>
      </c>
    </row>
    <row r="39" spans="1:14" s="26" customFormat="1">
      <c r="A39" s="8" t="s">
        <v>1764</v>
      </c>
      <c r="B39" s="8"/>
      <c r="C39" s="24" t="s">
        <v>1721</v>
      </c>
      <c r="D39" s="37">
        <f>IFERROR(VLOOKUP($A$5&amp;D$2&amp;$A39,Parte_VII!$1:$1048576,$A$3,0),"-")</f>
        <v>74.044120788574219</v>
      </c>
      <c r="E39" s="37">
        <f>IFERROR(VLOOKUP($A$5&amp;E$2&amp;$A39,Parte_VII!$1:$1048576,$A$3,0),"-")</f>
        <v>56.986530303955078</v>
      </c>
      <c r="F39" s="37">
        <f>IFERROR(VLOOKUP($A$5&amp;F$2&amp;$A39,Parte_VII!$1:$1048576,$A$3,0),"-")</f>
        <v>38.313007354736328</v>
      </c>
      <c r="H39" s="37">
        <f>IFERROR(VLOOKUP($A$5&amp;H$2&amp;$A39,Parte_VII!$1:$1048576,$A$3,0),"-")</f>
        <v>71.508377075195313</v>
      </c>
      <c r="I39" s="37">
        <f>IFERROR(VLOOKUP($A$5&amp;I$2&amp;$A39,Parte_VII!$1:$1048576,$A$3,0),"-")</f>
        <v>57.103824615478516</v>
      </c>
      <c r="J39" s="37">
        <f>IFERROR(VLOOKUP($A$5&amp;J$2&amp;$A39,Parte_VII!$1:$1048576,$A$3,0),"-")</f>
        <v>37.14788818359375</v>
      </c>
      <c r="L39" s="37">
        <f>IFERROR(VLOOKUP($A$5&amp;L$2&amp;$A39,Parte_VII!$1:$1048576,$A$3,0),"-")</f>
        <v>76.863357543945313</v>
      </c>
      <c r="M39" s="37">
        <f>IFERROR(VLOOKUP($A$5&amp;M$2&amp;$A39,Parte_VII!$1:$1048576,$A$3,0),"-")</f>
        <v>56.798244476318359</v>
      </c>
      <c r="N39" s="37">
        <f>IFERROR(VLOOKUP($A$5&amp;N$2&amp;$A39,Parte_VII!$1:$1048576,$A$3,0),"-")</f>
        <v>39.903846740722656</v>
      </c>
    </row>
    <row r="40" spans="1:14" s="26" customFormat="1">
      <c r="A40" s="8" t="s">
        <v>12758</v>
      </c>
      <c r="B40" s="8"/>
      <c r="C40" s="31" t="s">
        <v>1722</v>
      </c>
      <c r="D40" s="38"/>
      <c r="E40" s="38"/>
      <c r="F40" s="38"/>
      <c r="G40" s="38"/>
      <c r="H40" s="38"/>
      <c r="I40" s="38"/>
      <c r="J40" s="38"/>
      <c r="K40" s="38"/>
      <c r="L40" s="38"/>
      <c r="M40" s="38"/>
      <c r="N40" s="38"/>
    </row>
    <row r="41" spans="1:14" s="26" customFormat="1">
      <c r="A41" s="8" t="s">
        <v>1765</v>
      </c>
      <c r="B41" s="8"/>
      <c r="C41" s="24" t="s">
        <v>1723</v>
      </c>
      <c r="D41" s="37">
        <f>IFERROR(VLOOKUP($A$5&amp;D$2&amp;$A41,Parte_VII!$1:$1048576,$A$3,0),"-")</f>
        <v>49.779411315917969</v>
      </c>
      <c r="E41" s="37">
        <f>IFERROR(VLOOKUP($A$5&amp;E$2&amp;$A41,Parte_VII!$1:$1048576,$A$3,0),"-")</f>
        <v>39.562290191650391</v>
      </c>
      <c r="F41" s="37">
        <f>IFERROR(VLOOKUP($A$5&amp;F$2&amp;$A41,Parte_VII!$1:$1048576,$A$3,0),"-")</f>
        <v>32.926830291748047</v>
      </c>
      <c r="H41" s="37">
        <f>IFERROR(VLOOKUP($A$5&amp;H$2&amp;$A41,Parte_VII!$1:$1048576,$A$3,0),"-")</f>
        <v>50</v>
      </c>
      <c r="I41" s="37">
        <f>IFERROR(VLOOKUP($A$5&amp;I$2&amp;$A41,Parte_VII!$1:$1048576,$A$3,0),"-")</f>
        <v>40.573768615722656</v>
      </c>
      <c r="J41" s="37">
        <f>IFERROR(VLOOKUP($A$5&amp;J$2&amp;$A41,Parte_VII!$1:$1048576,$A$3,0),"-")</f>
        <v>31.514083862304688</v>
      </c>
      <c r="L41" s="37">
        <f>IFERROR(VLOOKUP($A$5&amp;L$2&amp;$A41,Parte_VII!$1:$1048576,$A$3,0),"-")</f>
        <v>49.534160614013672</v>
      </c>
      <c r="M41" s="37">
        <f>IFERROR(VLOOKUP($A$5&amp;M$2&amp;$A41,Parte_VII!$1:$1048576,$A$3,0),"-")</f>
        <v>37.938594818115234</v>
      </c>
      <c r="N41" s="37">
        <f>IFERROR(VLOOKUP($A$5&amp;N$2&amp;$A41,Parte_VII!$1:$1048576,$A$3,0),"-")</f>
        <v>34.855770111083984</v>
      </c>
    </row>
    <row r="42" spans="1:14" s="26" customFormat="1">
      <c r="A42" s="8" t="s">
        <v>1766</v>
      </c>
      <c r="B42" s="8"/>
      <c r="C42" s="24" t="s">
        <v>1724</v>
      </c>
      <c r="D42" s="37">
        <f>IFERROR(VLOOKUP($A$5&amp;D$2&amp;$A42,Parte_VII!$1:$1048576,$A$3,0),"-")</f>
        <v>52.058822631835938</v>
      </c>
      <c r="E42" s="37">
        <f>IFERROR(VLOOKUP($A$5&amp;E$2&amp;$A42,Parte_VII!$1:$1048576,$A$3,0),"-")</f>
        <v>38.973064422607422</v>
      </c>
      <c r="F42" s="37">
        <f>IFERROR(VLOOKUP($A$5&amp;F$2&amp;$A42,Parte_VII!$1:$1048576,$A$3,0),"-")</f>
        <v>32.926830291748047</v>
      </c>
      <c r="H42" s="37">
        <f>IFERROR(VLOOKUP($A$5&amp;H$2&amp;$A42,Parte_VII!$1:$1048576,$A$3,0),"-")</f>
        <v>49.720668792724609</v>
      </c>
      <c r="I42" s="37">
        <f>IFERROR(VLOOKUP($A$5&amp;I$2&amp;$A42,Parte_VII!$1:$1048576,$A$3,0),"-")</f>
        <v>39.071037292480469</v>
      </c>
      <c r="J42" s="37">
        <f>IFERROR(VLOOKUP($A$5&amp;J$2&amp;$A42,Parte_VII!$1:$1048576,$A$3,0),"-")</f>
        <v>31.161972045898438</v>
      </c>
      <c r="L42" s="37">
        <f>IFERROR(VLOOKUP($A$5&amp;L$2&amp;$A42,Parte_VII!$1:$1048576,$A$3,0),"-")</f>
        <v>54.65838623046875</v>
      </c>
      <c r="M42" s="37">
        <f>IFERROR(VLOOKUP($A$5&amp;M$2&amp;$A42,Parte_VII!$1:$1048576,$A$3,0),"-")</f>
        <v>38.815788269042969</v>
      </c>
      <c r="N42" s="37">
        <f>IFERROR(VLOOKUP($A$5&amp;N$2&amp;$A42,Parte_VII!$1:$1048576,$A$3,0),"-")</f>
        <v>35.336540222167969</v>
      </c>
    </row>
    <row r="43" spans="1:14" s="26" customFormat="1">
      <c r="A43" s="8" t="s">
        <v>1767</v>
      </c>
      <c r="B43" s="8"/>
      <c r="C43" s="24" t="s">
        <v>1725</v>
      </c>
      <c r="D43" s="37">
        <f>IFERROR(VLOOKUP($A$5&amp;D$2&amp;$A43,Parte_VII!$1:$1048576,$A$3,0),"-")</f>
        <v>56.838233947753906</v>
      </c>
      <c r="E43" s="37">
        <f>IFERROR(VLOOKUP($A$5&amp;E$2&amp;$A43,Parte_VII!$1:$1048576,$A$3,0),"-")</f>
        <v>39.478115081787109</v>
      </c>
      <c r="F43" s="37">
        <f>IFERROR(VLOOKUP($A$5&amp;F$2&amp;$A43,Parte_VII!$1:$1048576,$A$3,0),"-")</f>
        <v>32.621952056884766</v>
      </c>
      <c r="H43" s="37">
        <f>IFERROR(VLOOKUP($A$5&amp;H$2&amp;$A43,Parte_VII!$1:$1048576,$A$3,0),"-")</f>
        <v>52.094970703125</v>
      </c>
      <c r="I43" s="37">
        <f>IFERROR(VLOOKUP($A$5&amp;I$2&amp;$A43,Parte_VII!$1:$1048576,$A$3,0),"-")</f>
        <v>39.344261169433594</v>
      </c>
      <c r="J43" s="37">
        <f>IFERROR(VLOOKUP($A$5&amp;J$2&amp;$A43,Parte_VII!$1:$1048576,$A$3,0),"-")</f>
        <v>30.105634689331055</v>
      </c>
      <c r="L43" s="37">
        <f>IFERROR(VLOOKUP($A$5&amp;L$2&amp;$A43,Parte_VII!$1:$1048576,$A$3,0),"-")</f>
        <v>62.111801147460938</v>
      </c>
      <c r="M43" s="37">
        <f>IFERROR(VLOOKUP($A$5&amp;M$2&amp;$A43,Parte_VII!$1:$1048576,$A$3,0),"-")</f>
        <v>39.692981719970703</v>
      </c>
      <c r="N43" s="37">
        <f>IFERROR(VLOOKUP($A$5&amp;N$2&amp;$A43,Parte_VII!$1:$1048576,$A$3,0),"-")</f>
        <v>36.057693481445313</v>
      </c>
    </row>
    <row r="44" spans="1:14" s="133" customFormat="1">
      <c r="A44" s="134" t="s">
        <v>1768</v>
      </c>
      <c r="B44" s="134"/>
      <c r="C44" s="101" t="s">
        <v>1726</v>
      </c>
      <c r="D44" s="43">
        <f>IFERROR(VLOOKUP($A$5&amp;D$2&amp;$A44,Parte_VII!$1:$1048576,$A$3,0),"-")</f>
        <v>80.073532104492188</v>
      </c>
      <c r="E44" s="43">
        <f>IFERROR(VLOOKUP($A$5&amp;E$2&amp;$A44,Parte_VII!$1:$1048576,$A$3,0),"-")</f>
        <v>56.481479644775391</v>
      </c>
      <c r="F44" s="43">
        <f>IFERROR(VLOOKUP($A$5&amp;F$2&amp;$A44,Parte_VII!$1:$1048576,$A$3,0),"-")</f>
        <v>44.918697357177734</v>
      </c>
      <c r="H44" s="43">
        <f>IFERROR(VLOOKUP($A$5&amp;H$2&amp;$A44,Parte_VII!$1:$1048576,$A$3,0),"-")</f>
        <v>77.513969421386719</v>
      </c>
      <c r="I44" s="43">
        <f>IFERROR(VLOOKUP($A$5&amp;I$2&amp;$A44,Parte_VII!$1:$1048576,$A$3,0),"-")</f>
        <v>54.781421661376953</v>
      </c>
      <c r="J44" s="43">
        <f>IFERROR(VLOOKUP($A$5&amp;J$2&amp;$A44,Parte_VII!$1:$1048576,$A$3,0),"-")</f>
        <v>44.894367218017578</v>
      </c>
      <c r="L44" s="43">
        <f>IFERROR(VLOOKUP($A$5&amp;L$2&amp;$A44,Parte_VII!$1:$1048576,$A$3,0),"-")</f>
        <v>82.919258117675781</v>
      </c>
      <c r="M44" s="43">
        <f>IFERROR(VLOOKUP($A$5&amp;M$2&amp;$A44,Parte_VII!$1:$1048576,$A$3,0),"-")</f>
        <v>59.210525512695313</v>
      </c>
      <c r="N44" s="43">
        <f>IFERROR(VLOOKUP($A$5&amp;N$2&amp;$A44,Parte_VII!$1:$1048576,$A$3,0),"-")</f>
        <v>44.951923370361328</v>
      </c>
    </row>
    <row r="45" spans="1:14" s="133" customFormat="1">
      <c r="A45" s="134" t="s">
        <v>1769</v>
      </c>
      <c r="B45" s="134"/>
      <c r="C45" s="101" t="s">
        <v>1727</v>
      </c>
      <c r="D45" s="43">
        <f>IFERROR(VLOOKUP($A$5&amp;D$2&amp;$A45,Parte_VII!$1:$1048576,$A$3,0),"-")</f>
        <v>85.73529052734375</v>
      </c>
      <c r="E45" s="43">
        <f>IFERROR(VLOOKUP($A$5&amp;E$2&amp;$A45,Parte_VII!$1:$1048576,$A$3,0),"-")</f>
        <v>63.047138214111328</v>
      </c>
      <c r="F45" s="43">
        <f>IFERROR(VLOOKUP($A$5&amp;F$2&amp;$A45,Parte_VII!$1:$1048576,$A$3,0),"-")</f>
        <v>51.016262054443359</v>
      </c>
      <c r="H45" s="43">
        <f>IFERROR(VLOOKUP($A$5&amp;H$2&amp;$A45,Parte_VII!$1:$1048576,$A$3,0),"-")</f>
        <v>82.541900634765625</v>
      </c>
      <c r="I45" s="43">
        <f>IFERROR(VLOOKUP($A$5&amp;I$2&amp;$A45,Parte_VII!$1:$1048576,$A$3,0),"-")</f>
        <v>60.792350769042969</v>
      </c>
      <c r="J45" s="43">
        <f>IFERROR(VLOOKUP($A$5&amp;J$2&amp;$A45,Parte_VII!$1:$1048576,$A$3,0),"-")</f>
        <v>50.880283355712891</v>
      </c>
      <c r="L45" s="43">
        <f>IFERROR(VLOOKUP($A$5&amp;L$2&amp;$A45,Parte_VII!$1:$1048576,$A$3,0),"-")</f>
        <v>89.285713195800781</v>
      </c>
      <c r="M45" s="43">
        <f>IFERROR(VLOOKUP($A$5&amp;M$2&amp;$A45,Parte_VII!$1:$1048576,$A$3,0),"-")</f>
        <v>66.666664123535156</v>
      </c>
      <c r="N45" s="43">
        <f>IFERROR(VLOOKUP($A$5&amp;N$2&amp;$A45,Parte_VII!$1:$1048576,$A$3,0),"-")</f>
        <v>51.201923370361328</v>
      </c>
    </row>
    <row r="46" spans="1:14" s="26" customFormat="1">
      <c r="A46" s="8" t="s">
        <v>12759</v>
      </c>
      <c r="B46" s="8"/>
      <c r="C46" s="31" t="s">
        <v>1728</v>
      </c>
      <c r="D46" s="38"/>
      <c r="E46" s="38"/>
      <c r="F46" s="38"/>
      <c r="G46" s="38"/>
      <c r="H46" s="38"/>
      <c r="I46" s="38"/>
      <c r="J46" s="38"/>
      <c r="K46" s="38"/>
      <c r="L46" s="38"/>
      <c r="M46" s="38"/>
      <c r="N46" s="38"/>
    </row>
    <row r="47" spans="1:14" s="26" customFormat="1">
      <c r="A47" s="8" t="s">
        <v>1770</v>
      </c>
      <c r="B47" s="8"/>
      <c r="C47" s="24" t="s">
        <v>1729</v>
      </c>
      <c r="D47" s="37">
        <f>IFERROR(VLOOKUP($A$5&amp;D$2&amp;$A47,Parte_VII!$1:$1048576,$A$3,0),"-")</f>
        <v>96.902656555175781</v>
      </c>
      <c r="E47" s="37">
        <f>IFERROR(VLOOKUP($A$5&amp;E$2&amp;$A47,Parte_VII!$1:$1048576,$A$3,0),"-")</f>
        <v>94.781143188476563</v>
      </c>
      <c r="F47" s="37">
        <f>IFERROR(VLOOKUP($A$5&amp;F$2&amp;$A47,Parte_VII!$1:$1048576,$A$3,0),"-")</f>
        <v>85.670730590820313</v>
      </c>
      <c r="H47" s="37">
        <f>IFERROR(VLOOKUP($A$5&amp;H$2&amp;$A47,Parte_VII!$1:$1048576,$A$3,0),"-")</f>
        <v>96.089385986328125</v>
      </c>
      <c r="I47" s="37">
        <f>IFERROR(VLOOKUP($A$5&amp;I$2&amp;$A47,Parte_VII!$1:$1048576,$A$3,0),"-")</f>
        <v>94.945358276367188</v>
      </c>
      <c r="J47" s="37">
        <f>IFERROR(VLOOKUP($A$5&amp;J$2&amp;$A47,Parte_VII!$1:$1048576,$A$3,0),"-")</f>
        <v>84.683097839355469</v>
      </c>
      <c r="L47" s="37">
        <f>IFERROR(VLOOKUP($A$5&amp;L$2&amp;$A47,Parte_VII!$1:$1048576,$A$3,0),"-")</f>
        <v>97.8125</v>
      </c>
      <c r="M47" s="37">
        <f>IFERROR(VLOOKUP($A$5&amp;M$2&amp;$A47,Parte_VII!$1:$1048576,$A$3,0),"-")</f>
        <v>94.517547607421875</v>
      </c>
      <c r="N47" s="37">
        <f>IFERROR(VLOOKUP($A$5&amp;N$2&amp;$A47,Parte_VII!$1:$1048576,$A$3,0),"-")</f>
        <v>87.019233703613281</v>
      </c>
    </row>
    <row r="48" spans="1:14" s="26" customFormat="1">
      <c r="A48" s="8" t="s">
        <v>1771</v>
      </c>
      <c r="B48" s="8"/>
      <c r="C48" s="24" t="s">
        <v>1730</v>
      </c>
      <c r="D48" s="37">
        <f>IFERROR(VLOOKUP($A$5&amp;D$2&amp;$A48,Parte_VII!$1:$1048576,$A$3,0),"-")</f>
        <v>97.794120788574219</v>
      </c>
      <c r="E48" s="37">
        <f>IFERROR(VLOOKUP($A$5&amp;E$2&amp;$A48,Parte_VII!$1:$1048576,$A$3,0),"-")</f>
        <v>95.707069396972656</v>
      </c>
      <c r="F48" s="37">
        <f>IFERROR(VLOOKUP($A$5&amp;F$2&amp;$A48,Parte_VII!$1:$1048576,$A$3,0),"-")</f>
        <v>87.703254699707031</v>
      </c>
      <c r="H48" s="37">
        <f>IFERROR(VLOOKUP($A$5&amp;H$2&amp;$A48,Parte_VII!$1:$1048576,$A$3,0),"-")</f>
        <v>97.206703186035156</v>
      </c>
      <c r="I48" s="37">
        <f>IFERROR(VLOOKUP($A$5&amp;I$2&amp;$A48,Parte_VII!$1:$1048576,$A$3,0),"-")</f>
        <v>96.17486572265625</v>
      </c>
      <c r="J48" s="37">
        <f>IFERROR(VLOOKUP($A$5&amp;J$2&amp;$A48,Parte_VII!$1:$1048576,$A$3,0),"-")</f>
        <v>87.14788818359375</v>
      </c>
      <c r="L48" s="37">
        <f>IFERROR(VLOOKUP($A$5&amp;L$2&amp;$A48,Parte_VII!$1:$1048576,$A$3,0),"-")</f>
        <v>98.44720458984375</v>
      </c>
      <c r="M48" s="37">
        <f>IFERROR(VLOOKUP($A$5&amp;M$2&amp;$A48,Parte_VII!$1:$1048576,$A$3,0),"-")</f>
        <v>94.956138610839844</v>
      </c>
      <c r="N48" s="37">
        <f>IFERROR(VLOOKUP($A$5&amp;N$2&amp;$A48,Parte_VII!$1:$1048576,$A$3,0),"-")</f>
        <v>88.461540222167969</v>
      </c>
    </row>
    <row r="49" spans="1:14" s="26" customFormat="1">
      <c r="A49" s="8" t="s">
        <v>1772</v>
      </c>
      <c r="B49" s="8"/>
      <c r="C49" s="24" t="s">
        <v>1731</v>
      </c>
      <c r="D49" s="37">
        <f>IFERROR(VLOOKUP($A$5&amp;D$2&amp;$A49,Parte_VII!$1:$1048576,$A$3,0),"-")</f>
        <v>95.882354736328125</v>
      </c>
      <c r="E49" s="37">
        <f>IFERROR(VLOOKUP($A$5&amp;E$2&amp;$A49,Parte_VII!$1:$1048576,$A$3,0),"-")</f>
        <v>91.329963684082031</v>
      </c>
      <c r="F49" s="37">
        <f>IFERROR(VLOOKUP($A$5&amp;F$2&amp;$A49,Parte_VII!$1:$1048576,$A$3,0),"-")</f>
        <v>78.658538818359375</v>
      </c>
      <c r="H49" s="37">
        <f>IFERROR(VLOOKUP($A$5&amp;H$2&amp;$A49,Parte_VII!$1:$1048576,$A$3,0),"-")</f>
        <v>95.530723571777344</v>
      </c>
      <c r="I49" s="37">
        <f>IFERROR(VLOOKUP($A$5&amp;I$2&amp;$A49,Parte_VII!$1:$1048576,$A$3,0),"-")</f>
        <v>92.759559631347656</v>
      </c>
      <c r="J49" s="37">
        <f>IFERROR(VLOOKUP($A$5&amp;J$2&amp;$A49,Parte_VII!$1:$1048576,$A$3,0),"-")</f>
        <v>78.521125793457031</v>
      </c>
      <c r="L49" s="37">
        <f>IFERROR(VLOOKUP($A$5&amp;L$2&amp;$A49,Parte_VII!$1:$1048576,$A$3,0),"-")</f>
        <v>96.273292541503906</v>
      </c>
      <c r="M49" s="37">
        <f>IFERROR(VLOOKUP($A$5&amp;M$2&amp;$A49,Parte_VII!$1:$1048576,$A$3,0),"-")</f>
        <v>89.035087585449219</v>
      </c>
      <c r="N49" s="37">
        <f>IFERROR(VLOOKUP($A$5&amp;N$2&amp;$A49,Parte_VII!$1:$1048576,$A$3,0),"-")</f>
        <v>78.846153259277344</v>
      </c>
    </row>
    <row r="50" spans="1:14" s="26" customFormat="1">
      <c r="A50" s="8" t="s">
        <v>1773</v>
      </c>
      <c r="B50" s="8"/>
      <c r="C50" s="24" t="s">
        <v>1732</v>
      </c>
      <c r="D50" s="37">
        <f>IFERROR(VLOOKUP($A$5&amp;D$2&amp;$A50,Parte_VII!$1:$1048576,$A$3,0),"-")</f>
        <v>96.397056579589844</v>
      </c>
      <c r="E50" s="37">
        <f>IFERROR(VLOOKUP($A$5&amp;E$2&amp;$A50,Parte_VII!$1:$1048576,$A$3,0),"-")</f>
        <v>93.518516540527344</v>
      </c>
      <c r="F50" s="37">
        <f>IFERROR(VLOOKUP($A$5&amp;F$2&amp;$A50,Parte_VII!$1:$1048576,$A$3,0),"-")</f>
        <v>85.873985290527344</v>
      </c>
      <c r="H50" s="37">
        <f>IFERROR(VLOOKUP($A$5&amp;H$2&amp;$A50,Parte_VII!$1:$1048576,$A$3,0),"-")</f>
        <v>95.949722290039063</v>
      </c>
      <c r="I50" s="37">
        <f>IFERROR(VLOOKUP($A$5&amp;I$2&amp;$A50,Parte_VII!$1:$1048576,$A$3,0),"-")</f>
        <v>94.808746337890625</v>
      </c>
      <c r="J50" s="37">
        <f>IFERROR(VLOOKUP($A$5&amp;J$2&amp;$A50,Parte_VII!$1:$1048576,$A$3,0),"-")</f>
        <v>85.211265563964844</v>
      </c>
      <c r="L50" s="37">
        <f>IFERROR(VLOOKUP($A$5&amp;L$2&amp;$A50,Parte_VII!$1:$1048576,$A$3,0),"-")</f>
        <v>96.8944091796875</v>
      </c>
      <c r="M50" s="37">
        <f>IFERROR(VLOOKUP($A$5&amp;M$2&amp;$A50,Parte_VII!$1:$1048576,$A$3,0),"-")</f>
        <v>91.447364807128906</v>
      </c>
      <c r="N50" s="37">
        <f>IFERROR(VLOOKUP($A$5&amp;N$2&amp;$A50,Parte_VII!$1:$1048576,$A$3,0),"-")</f>
        <v>86.778846740722656</v>
      </c>
    </row>
    <row r="51" spans="1:14" s="26" customFormat="1">
      <c r="A51" s="8" t="s">
        <v>1774</v>
      </c>
      <c r="B51" s="8"/>
      <c r="C51" s="24" t="s">
        <v>1733</v>
      </c>
      <c r="D51" s="37">
        <f>IFERROR(VLOOKUP($A$5&amp;D$2&amp;$A51,Parte_VII!$1:$1048576,$A$3,0),"-")</f>
        <v>87.352943420410156</v>
      </c>
      <c r="E51" s="37">
        <f>IFERROR(VLOOKUP($A$5&amp;E$2&amp;$A51,Parte_VII!$1:$1048576,$A$3,0),"-")</f>
        <v>79.629631042480469</v>
      </c>
      <c r="F51" s="37">
        <f>IFERROR(VLOOKUP($A$5&amp;F$2&amp;$A51,Parte_VII!$1:$1048576,$A$3,0),"-")</f>
        <v>69.512191772460938</v>
      </c>
      <c r="H51" s="37">
        <f>IFERROR(VLOOKUP($A$5&amp;H$2&amp;$A51,Parte_VII!$1:$1048576,$A$3,0),"-")</f>
        <v>81.983238220214844</v>
      </c>
      <c r="I51" s="37">
        <f>IFERROR(VLOOKUP($A$5&amp;I$2&amp;$A51,Parte_VII!$1:$1048576,$A$3,0),"-")</f>
        <v>78.005462646484375</v>
      </c>
      <c r="J51" s="37">
        <f>IFERROR(VLOOKUP($A$5&amp;J$2&amp;$A51,Parte_VII!$1:$1048576,$A$3,0),"-")</f>
        <v>67.605636596679688</v>
      </c>
      <c r="L51" s="37">
        <f>IFERROR(VLOOKUP($A$5&amp;L$2&amp;$A51,Parte_VII!$1:$1048576,$A$3,0),"-")</f>
        <v>93.322982788085938</v>
      </c>
      <c r="M51" s="37">
        <f>IFERROR(VLOOKUP($A$5&amp;M$2&amp;$A51,Parte_VII!$1:$1048576,$A$3,0),"-")</f>
        <v>82.236839294433594</v>
      </c>
      <c r="N51" s="37">
        <f>IFERROR(VLOOKUP($A$5&amp;N$2&amp;$A51,Parte_VII!$1:$1048576,$A$3,0),"-")</f>
        <v>72.115386962890625</v>
      </c>
    </row>
    <row r="52" spans="1:14" s="26" customFormat="1">
      <c r="A52" s="8" t="s">
        <v>1775</v>
      </c>
      <c r="B52" s="8"/>
      <c r="C52" s="24" t="s">
        <v>1734</v>
      </c>
      <c r="D52" s="37">
        <f>IFERROR(VLOOKUP($A$5&amp;D$2&amp;$A52,Parte_VII!$1:$1048576,$A$3,0),"-")</f>
        <v>83.23529052734375</v>
      </c>
      <c r="E52" s="37">
        <f>IFERROR(VLOOKUP($A$5&amp;E$2&amp;$A52,Parte_VII!$1:$1048576,$A$3,0),"-")</f>
        <v>69.276092529296875</v>
      </c>
      <c r="F52" s="37">
        <f>IFERROR(VLOOKUP($A$5&amp;F$2&amp;$A52,Parte_VII!$1:$1048576,$A$3,0),"-")</f>
        <v>58.841464996337891</v>
      </c>
      <c r="H52" s="37">
        <f>IFERROR(VLOOKUP($A$5&amp;H$2&amp;$A52,Parte_VII!$1:$1048576,$A$3,0),"-")</f>
        <v>81.564247131347656</v>
      </c>
      <c r="I52" s="37">
        <f>IFERROR(VLOOKUP($A$5&amp;I$2&amp;$A52,Parte_VII!$1:$1048576,$A$3,0),"-")</f>
        <v>67.759559631347656</v>
      </c>
      <c r="J52" s="37">
        <f>IFERROR(VLOOKUP($A$5&amp;J$2&amp;$A52,Parte_VII!$1:$1048576,$A$3,0),"-")</f>
        <v>57.746479034423828</v>
      </c>
      <c r="L52" s="37">
        <f>IFERROR(VLOOKUP($A$5&amp;L$2&amp;$A52,Parte_VII!$1:$1048576,$A$3,0),"-")</f>
        <v>85.093170166015625</v>
      </c>
      <c r="M52" s="37">
        <f>IFERROR(VLOOKUP($A$5&amp;M$2&amp;$A52,Parte_VII!$1:$1048576,$A$3,0),"-")</f>
        <v>71.710525512695313</v>
      </c>
      <c r="N52" s="37">
        <f>IFERROR(VLOOKUP($A$5&amp;N$2&amp;$A52,Parte_VII!$1:$1048576,$A$3,0),"-")</f>
        <v>60.336540222167969</v>
      </c>
    </row>
    <row r="53" spans="1:14" s="26" customFormat="1">
      <c r="A53" s="8" t="s">
        <v>1776</v>
      </c>
      <c r="B53" s="8"/>
      <c r="C53" s="24" t="s">
        <v>1735</v>
      </c>
      <c r="D53" s="37">
        <f>IFERROR(VLOOKUP($A$5&amp;D$2&amp;$A53,Parte_VII!$1:$1048576,$A$3,0),"-")</f>
        <v>97.058822631835938</v>
      </c>
      <c r="E53" s="37">
        <f>IFERROR(VLOOKUP($A$5&amp;E$2&amp;$A53,Parte_VII!$1:$1048576,$A$3,0),"-")</f>
        <v>88.973060607910156</v>
      </c>
      <c r="F53" s="37">
        <f>IFERROR(VLOOKUP($A$5&amp;F$2&amp;$A53,Parte_VII!$1:$1048576,$A$3,0),"-")</f>
        <v>74.288619995117188</v>
      </c>
      <c r="H53" s="37">
        <f>IFERROR(VLOOKUP($A$5&amp;H$2&amp;$A53,Parte_VII!$1:$1048576,$A$3,0),"-")</f>
        <v>96.648048400878906</v>
      </c>
      <c r="I53" s="37">
        <f>IFERROR(VLOOKUP($A$5&amp;I$2&amp;$A53,Parte_VII!$1:$1048576,$A$3,0),"-")</f>
        <v>89.480873107910156</v>
      </c>
      <c r="J53" s="37">
        <f>IFERROR(VLOOKUP($A$5&amp;J$2&amp;$A53,Parte_VII!$1:$1048576,$A$3,0),"-")</f>
        <v>75</v>
      </c>
      <c r="L53" s="37">
        <f>IFERROR(VLOOKUP($A$5&amp;L$2&amp;$A53,Parte_VII!$1:$1048576,$A$3,0),"-")</f>
        <v>97.515525817871094</v>
      </c>
      <c r="M53" s="37">
        <f>IFERROR(VLOOKUP($A$5&amp;M$2&amp;$A53,Parte_VII!$1:$1048576,$A$3,0),"-")</f>
        <v>88.15789794921875</v>
      </c>
      <c r="N53" s="37">
        <f>IFERROR(VLOOKUP($A$5&amp;N$2&amp;$A53,Parte_VII!$1:$1048576,$A$3,0),"-")</f>
        <v>73.317306518554688</v>
      </c>
    </row>
    <row r="54" spans="1:14" s="26" customFormat="1" ht="15" thickBot="1">
      <c r="A54" s="8" t="s">
        <v>1777</v>
      </c>
      <c r="B54" s="8"/>
      <c r="C54" s="24" t="s">
        <v>1736</v>
      </c>
      <c r="D54" s="37">
        <f>IFERROR(VLOOKUP($A$5&amp;D$2&amp;$A54,Parte_VII!$1:$1048576,$A$3,0),"-")</f>
        <v>79.632354736328125</v>
      </c>
      <c r="E54" s="37">
        <f>IFERROR(VLOOKUP($A$5&amp;E$2&amp;$A54,Parte_VII!$1:$1048576,$A$3,0),"-")</f>
        <v>63.468013763427734</v>
      </c>
      <c r="F54" s="37">
        <f>IFERROR(VLOOKUP($A$5&amp;F$2&amp;$A54,Parte_VII!$1:$1048576,$A$3,0),"-")</f>
        <v>47.256095886230469</v>
      </c>
      <c r="H54" s="37">
        <f>IFERROR(VLOOKUP($A$5&amp;H$2&amp;$A54,Parte_VII!$1:$1048576,$A$3,0),"-")</f>
        <v>77.513969421386719</v>
      </c>
      <c r="I54" s="37">
        <f>IFERROR(VLOOKUP($A$5&amp;I$2&amp;$A54,Parte_VII!$1:$1048576,$A$3,0),"-")</f>
        <v>61.338798522949219</v>
      </c>
      <c r="J54" s="37">
        <f>IFERROR(VLOOKUP($A$5&amp;J$2&amp;$A54,Parte_VII!$1:$1048576,$A$3,0),"-")</f>
        <v>46.830986022949219</v>
      </c>
      <c r="L54" s="37">
        <f>IFERROR(VLOOKUP($A$5&amp;L$2&amp;$A54,Parte_VII!$1:$1048576,$A$3,0),"-")</f>
        <v>81.987579345703125</v>
      </c>
      <c r="M54" s="37">
        <f>IFERROR(VLOOKUP($A$5&amp;M$2&amp;$A54,Parte_VII!$1:$1048576,$A$3,0),"-")</f>
        <v>66.885963439941406</v>
      </c>
      <c r="N54" s="37">
        <f>IFERROR(VLOOKUP($A$5&amp;N$2&amp;$A54,Parte_VII!$1:$1048576,$A$3,0),"-")</f>
        <v>47.836540222167969</v>
      </c>
    </row>
    <row r="55" spans="1:14" s="26" customFormat="1" ht="15" thickTop="1">
      <c r="A55" s="8"/>
      <c r="B55" s="8"/>
      <c r="C55" s="32" t="s">
        <v>355</v>
      </c>
      <c r="D55" s="33"/>
      <c r="E55" s="33"/>
      <c r="F55" s="33"/>
      <c r="G55" s="33"/>
      <c r="H55" s="33"/>
      <c r="I55" s="33"/>
      <c r="J55" s="33"/>
      <c r="K55" s="33"/>
      <c r="L55" s="33"/>
      <c r="M55" s="33"/>
      <c r="N55" s="33"/>
    </row>
    <row r="56" spans="1:14" s="26" customFormat="1">
      <c r="A56" s="8"/>
      <c r="B56" s="8"/>
    </row>
    <row r="57" spans="1:14" s="26" customFormat="1">
      <c r="A57" s="8"/>
      <c r="B57" s="8"/>
    </row>
    <row r="58" spans="1:14" s="26" customFormat="1">
      <c r="A58" s="8"/>
      <c r="B58" s="8"/>
    </row>
    <row r="59" spans="1:14" s="26" customFormat="1">
      <c r="A59" s="8"/>
      <c r="B59" s="8"/>
    </row>
    <row r="60" spans="1:14" s="26" customFormat="1">
      <c r="A60" s="8"/>
      <c r="B60" s="8"/>
    </row>
    <row r="61" spans="1:14" s="26" customFormat="1">
      <c r="A61" s="8"/>
      <c r="B61" s="8"/>
    </row>
    <row r="62" spans="1:14" s="26" customFormat="1">
      <c r="A62" s="8"/>
      <c r="B62" s="8"/>
    </row>
    <row r="63" spans="1:14" s="26" customFormat="1">
      <c r="A63" s="8"/>
      <c r="B63" s="8"/>
    </row>
    <row r="64" spans="1:14"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sheetData>
  <mergeCells count="8">
    <mergeCell ref="K5:K6"/>
    <mergeCell ref="L5:N5"/>
    <mergeCell ref="C3:N3"/>
    <mergeCell ref="C1:F1"/>
    <mergeCell ref="C5:C6"/>
    <mergeCell ref="D5:F5"/>
    <mergeCell ref="H5:J5"/>
    <mergeCell ref="G5:G6"/>
  </mergeCells>
  <pageMargins left="0.511811024" right="0.511811024" top="0.78740157499999996" bottom="0.78740157499999996" header="0.31496062000000002" footer="0.31496062000000002"/>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CCBD8-1999-4F3A-87F6-E864DC3DF604}">
  <dimension ref="A1:Q95"/>
  <sheetViews>
    <sheetView showGridLines="0" workbookViewId="0">
      <selection activeCell="A2" sqref="A2:XFD2"/>
    </sheetView>
  </sheetViews>
  <sheetFormatPr defaultRowHeight="14.4"/>
  <cols>
    <col min="1" max="2" width="4.44140625" style="13" customWidth="1"/>
    <col min="3" max="3" width="62.88671875" style="26" customWidth="1"/>
    <col min="4" max="7" width="11.5546875" style="26" customWidth="1"/>
    <col min="8" max="8" width="1" customWidth="1"/>
    <col min="9" max="12" width="11.5546875" style="26" customWidth="1"/>
    <col min="13" max="13" width="1" customWidth="1"/>
    <col min="14" max="17" width="11.5546875" style="26" customWidth="1"/>
  </cols>
  <sheetData>
    <row r="1" spans="1:17" s="2" customFormat="1" ht="33.75" customHeight="1">
      <c r="A1" s="12"/>
      <c r="B1" s="12"/>
      <c r="C1" s="232" t="s">
        <v>2045</v>
      </c>
      <c r="D1" s="232"/>
      <c r="E1" s="232"/>
      <c r="F1" s="232"/>
      <c r="G1" s="232"/>
    </row>
    <row r="2" spans="1:17" s="8" customFormat="1" ht="11.25" customHeight="1">
      <c r="C2" s="9"/>
      <c r="D2" s="10" t="s">
        <v>16333</v>
      </c>
      <c r="E2" s="10" t="s">
        <v>16334</v>
      </c>
      <c r="F2" s="10" t="s">
        <v>16335</v>
      </c>
      <c r="G2" s="10" t="s">
        <v>16336</v>
      </c>
      <c r="I2" s="10" t="s">
        <v>16337</v>
      </c>
      <c r="J2" s="10" t="s">
        <v>16338</v>
      </c>
      <c r="K2" s="10" t="s">
        <v>16339</v>
      </c>
      <c r="L2" s="10" t="s">
        <v>16340</v>
      </c>
      <c r="N2" s="10" t="s">
        <v>16341</v>
      </c>
      <c r="O2" s="10" t="s">
        <v>16342</v>
      </c>
      <c r="P2" s="10" t="s">
        <v>16343</v>
      </c>
      <c r="Q2" s="10" t="s">
        <v>16344</v>
      </c>
    </row>
    <row r="3" spans="1:17" s="1" customFormat="1" ht="40.5" customHeight="1">
      <c r="A3" s="8">
        <v>3</v>
      </c>
      <c r="B3" s="8"/>
      <c r="C3" s="234" t="s">
        <v>16345</v>
      </c>
      <c r="D3" s="234"/>
      <c r="E3" s="234"/>
      <c r="F3" s="234"/>
      <c r="G3" s="234"/>
      <c r="H3" s="234"/>
      <c r="I3" s="234"/>
      <c r="J3" s="234"/>
      <c r="K3" s="234"/>
      <c r="L3" s="234"/>
      <c r="M3" s="234"/>
      <c r="N3" s="234"/>
      <c r="O3" s="234"/>
      <c r="P3" s="234"/>
      <c r="Q3" s="234"/>
    </row>
    <row r="4" spans="1:17" s="1" customFormat="1" ht="9.75" customHeight="1" thickBot="1">
      <c r="A4" s="8"/>
      <c r="B4" s="8"/>
      <c r="C4" s="17"/>
      <c r="D4" s="18"/>
      <c r="E4" s="18"/>
      <c r="F4" s="18"/>
      <c r="G4" s="18"/>
      <c r="I4" s="18"/>
      <c r="J4" s="18"/>
      <c r="K4" s="18"/>
      <c r="L4" s="18"/>
      <c r="N4" s="18"/>
      <c r="O4" s="18"/>
      <c r="P4" s="18"/>
      <c r="Q4" s="18"/>
    </row>
    <row r="5" spans="1:17" s="1" customFormat="1" ht="19.5" customHeight="1" thickTop="1">
      <c r="A5" s="8"/>
      <c r="B5" s="8"/>
      <c r="C5" s="238" t="s">
        <v>5772</v>
      </c>
      <c r="D5" s="237" t="s">
        <v>342</v>
      </c>
      <c r="E5" s="237"/>
      <c r="F5" s="237"/>
      <c r="G5" s="237"/>
      <c r="H5" s="238"/>
      <c r="I5" s="237" t="s">
        <v>1687</v>
      </c>
      <c r="J5" s="237"/>
      <c r="K5" s="237"/>
      <c r="L5" s="237"/>
      <c r="M5" s="238"/>
      <c r="N5" s="237" t="s">
        <v>1688</v>
      </c>
      <c r="O5" s="237"/>
      <c r="P5" s="237"/>
      <c r="Q5" s="237"/>
    </row>
    <row r="6" spans="1:17" s="1" customFormat="1" ht="28.5" customHeight="1">
      <c r="A6" s="8"/>
      <c r="B6" s="8"/>
      <c r="C6" s="239"/>
      <c r="D6" s="175" t="s">
        <v>12747</v>
      </c>
      <c r="E6" s="175" t="s">
        <v>338</v>
      </c>
      <c r="F6" s="175" t="s">
        <v>339</v>
      </c>
      <c r="G6" s="175" t="s">
        <v>340</v>
      </c>
      <c r="H6" s="239"/>
      <c r="I6" s="175" t="s">
        <v>12747</v>
      </c>
      <c r="J6" s="175" t="s">
        <v>338</v>
      </c>
      <c r="K6" s="175" t="s">
        <v>339</v>
      </c>
      <c r="L6" s="175" t="s">
        <v>340</v>
      </c>
      <c r="M6" s="239"/>
      <c r="N6" s="175" t="s">
        <v>12747</v>
      </c>
      <c r="O6" s="175" t="s">
        <v>338</v>
      </c>
      <c r="P6" s="175" t="s">
        <v>339</v>
      </c>
      <c r="Q6" s="175" t="s">
        <v>340</v>
      </c>
    </row>
    <row r="7" spans="1:17" s="1" customFormat="1" ht="19.5" customHeight="1">
      <c r="A7" s="8" t="s">
        <v>12754</v>
      </c>
      <c r="B7" s="8"/>
      <c r="C7" s="21" t="s">
        <v>1686</v>
      </c>
      <c r="D7" s="38"/>
      <c r="E7" s="38"/>
      <c r="F7" s="38"/>
      <c r="G7" s="38"/>
      <c r="H7" s="38"/>
      <c r="I7" s="38"/>
      <c r="J7" s="38"/>
      <c r="K7" s="38"/>
      <c r="L7" s="38"/>
      <c r="M7" s="38"/>
      <c r="N7" s="38"/>
      <c r="O7" s="38"/>
      <c r="P7" s="38"/>
      <c r="Q7" s="38"/>
    </row>
    <row r="8" spans="1:17">
      <c r="A8" s="8" t="s">
        <v>1737</v>
      </c>
      <c r="B8" s="8"/>
      <c r="C8" s="24" t="s">
        <v>1690</v>
      </c>
      <c r="D8" s="37">
        <f>IFERROR(VLOOKUP($A$5&amp;D$2&amp;$A8,Parte_VII!$1:$1048576,$A$3,0),"-")</f>
        <v>89.748199462890625</v>
      </c>
      <c r="E8" s="37">
        <f>IFERROR(VLOOKUP($A$5&amp;E$2&amp;$A8,Parte_VII!$1:$1048576,$A$3,0),"-")</f>
        <v>81.131134033203125</v>
      </c>
      <c r="F8" s="37">
        <f>IFERROR(VLOOKUP($A$5&amp;F$2&amp;$A8,Parte_VII!$1:$1048576,$A$3,0),"-")</f>
        <v>81.595413208007813</v>
      </c>
      <c r="G8" s="37">
        <f>IFERROR(VLOOKUP($A$5&amp;G$2&amp;$A8,Parte_VII!$1:$1048576,$A$3,0),"-")</f>
        <v>81.704437255859375</v>
      </c>
      <c r="I8" s="37">
        <f>IFERROR(VLOOKUP($A$5&amp;I$2&amp;$A8,Parte_VII!$1:$1048576,$A$3,0),"-")</f>
        <v>89.090911865234375</v>
      </c>
      <c r="J8" s="37">
        <f>IFERROR(VLOOKUP($A$5&amp;J$2&amp;$A8,Parte_VII!$1:$1048576,$A$3,0),"-")</f>
        <v>80.399276733398438</v>
      </c>
      <c r="K8" s="37">
        <f>IFERROR(VLOOKUP($A$5&amp;K$2&amp;$A8,Parte_VII!$1:$1048576,$A$3,0),"-")</f>
        <v>80.7620849609375</v>
      </c>
      <c r="L8" s="37">
        <f>IFERROR(VLOOKUP($A$5&amp;L$2&amp;$A8,Parte_VII!$1:$1048576,$A$3,0),"-")</f>
        <v>80.656303405761719</v>
      </c>
      <c r="N8" s="37">
        <f>IFERROR(VLOOKUP($A$5&amp;N$2&amp;$A8,Parte_VII!$1:$1048576,$A$3,0),"-")</f>
        <v>90.482231140136719</v>
      </c>
      <c r="O8" s="37">
        <f>IFERROR(VLOOKUP($A$5&amp;O$2&amp;$A8,Parte_VII!$1:$1048576,$A$3,0),"-")</f>
        <v>82.03125</v>
      </c>
      <c r="P8" s="37">
        <f>IFERROR(VLOOKUP($A$5&amp;P$2&amp;$A8,Parte_VII!$1:$1048576,$A$3,0),"-")</f>
        <v>82.660331726074219</v>
      </c>
      <c r="Q8" s="37">
        <f>IFERROR(VLOOKUP($A$5&amp;Q$2&amp;$A8,Parte_VII!$1:$1048576,$A$3,0),"-")</f>
        <v>82.96875</v>
      </c>
    </row>
    <row r="9" spans="1:17">
      <c r="A9" s="8" t="s">
        <v>1738</v>
      </c>
      <c r="B9" s="8"/>
      <c r="C9" s="24" t="s">
        <v>1691</v>
      </c>
      <c r="D9" s="37">
        <f>IFERROR(VLOOKUP($A$5&amp;D$2&amp;$A9,Parte_VII!$1:$1048576,$A$3,0),"-")</f>
        <v>99.940048217773438</v>
      </c>
      <c r="E9" s="37">
        <f>IFERROR(VLOOKUP($A$5&amp;E$2&amp;$A9,Parte_VII!$1:$1048576,$A$3,0),"-")</f>
        <v>90.715713500976563</v>
      </c>
      <c r="F9" s="37">
        <f>IFERROR(VLOOKUP($A$5&amp;F$2&amp;$A9,Parte_VII!$1:$1048576,$A$3,0),"-")</f>
        <v>92.197288513183594</v>
      </c>
      <c r="G9" s="37">
        <f>IFERROR(VLOOKUP($A$5&amp;G$2&amp;$A9,Parte_VII!$1:$1048576,$A$3,0),"-")</f>
        <v>92.36767578125</v>
      </c>
      <c r="I9" s="37">
        <f>IFERROR(VLOOKUP($A$5&amp;I$2&amp;$A9,Parte_VII!$1:$1048576,$A$3,0),"-")</f>
        <v>100</v>
      </c>
      <c r="J9" s="37">
        <f>IFERROR(VLOOKUP($A$5&amp;J$2&amp;$A9,Parte_VII!$1:$1048576,$A$3,0),"-")</f>
        <v>91.152450561523438</v>
      </c>
      <c r="K9" s="37">
        <f>IFERROR(VLOOKUP($A$5&amp;K$2&amp;$A9,Parte_VII!$1:$1048576,$A$3,0),"-")</f>
        <v>92.239776611328125</v>
      </c>
      <c r="L9" s="37">
        <f>IFERROR(VLOOKUP($A$5&amp;L$2&amp;$A9,Parte_VII!$1:$1048576,$A$3,0),"-")</f>
        <v>93.091537475585938</v>
      </c>
      <c r="N9" s="37">
        <f>IFERROR(VLOOKUP($A$5&amp;N$2&amp;$A9,Parte_VII!$1:$1048576,$A$3,0),"-")</f>
        <v>99.873092651367188</v>
      </c>
      <c r="O9" s="37">
        <f>IFERROR(VLOOKUP($A$5&amp;O$2&amp;$A9,Parte_VII!$1:$1048576,$A$3,0),"-")</f>
        <v>90.178573608398438</v>
      </c>
      <c r="P9" s="37">
        <f>IFERROR(VLOOKUP($A$5&amp;P$2&amp;$A9,Parte_VII!$1:$1048576,$A$3,0),"-")</f>
        <v>92.142860412597656</v>
      </c>
      <c r="Q9" s="37">
        <f>IFERROR(VLOOKUP($A$5&amp;Q$2&amp;$A9,Parte_VII!$1:$1048576,$A$3,0),"-")</f>
        <v>91.492691040039063</v>
      </c>
    </row>
    <row r="10" spans="1:17">
      <c r="A10" s="8" t="s">
        <v>12753</v>
      </c>
      <c r="B10" s="8"/>
      <c r="C10" s="21" t="s">
        <v>1692</v>
      </c>
      <c r="D10" s="38"/>
      <c r="E10" s="38"/>
      <c r="F10" s="38"/>
      <c r="G10" s="38"/>
      <c r="H10" s="38"/>
      <c r="I10" s="38"/>
      <c r="J10" s="38"/>
      <c r="K10" s="38"/>
      <c r="L10" s="38"/>
      <c r="M10" s="38"/>
      <c r="N10" s="38"/>
      <c r="O10" s="38"/>
      <c r="P10" s="38"/>
      <c r="Q10" s="38"/>
    </row>
    <row r="11" spans="1:17">
      <c r="A11" s="8" t="s">
        <v>1739</v>
      </c>
      <c r="B11" s="8"/>
      <c r="C11" s="24" t="s">
        <v>1693</v>
      </c>
      <c r="D11" s="37">
        <f>IFERROR(VLOOKUP($A$5&amp;D$2&amp;$A11,Parte_VII!$1:$1048576,$A$3,0),"-")</f>
        <v>99.820144653320313</v>
      </c>
      <c r="E11" s="37">
        <f>IFERROR(VLOOKUP($A$5&amp;E$2&amp;$A11,Parte_VII!$1:$1048576,$A$3,0),"-")</f>
        <v>86.511512756347656</v>
      </c>
      <c r="F11" s="37">
        <f>IFERROR(VLOOKUP($A$5&amp;F$2&amp;$A11,Parte_VII!$1:$1048576,$A$3,0),"-")</f>
        <v>88.112617492675781</v>
      </c>
      <c r="G11" s="37">
        <f>IFERROR(VLOOKUP($A$5&amp;G$2&amp;$A11,Parte_VII!$1:$1048576,$A$3,0),"-")</f>
        <v>88.149200439453125</v>
      </c>
      <c r="I11" s="37">
        <f>IFERROR(VLOOKUP($A$5&amp;I$2&amp;$A11,Parte_VII!$1:$1048576,$A$3,0),"-")</f>
        <v>99.772727966308594</v>
      </c>
      <c r="J11" s="37">
        <f>IFERROR(VLOOKUP($A$5&amp;J$2&amp;$A11,Parte_VII!$1:$1048576,$A$3,0),"-")</f>
        <v>86.161521911621094</v>
      </c>
      <c r="K11" s="37">
        <f>IFERROR(VLOOKUP($A$5&amp;K$2&amp;$A11,Parte_VII!$1:$1048576,$A$3,0),"-")</f>
        <v>87.825279235839844</v>
      </c>
      <c r="L11" s="37">
        <f>IFERROR(VLOOKUP($A$5&amp;L$2&amp;$A11,Parte_VII!$1:$1048576,$A$3,0),"-")</f>
        <v>88.039726257324219</v>
      </c>
      <c r="N11" s="37">
        <f>IFERROR(VLOOKUP($A$5&amp;N$2&amp;$A11,Parte_VII!$1:$1048576,$A$3,0),"-")</f>
        <v>99.873092651367188</v>
      </c>
      <c r="O11" s="37">
        <f>IFERROR(VLOOKUP($A$5&amp;O$2&amp;$A11,Parte_VII!$1:$1048576,$A$3,0),"-")</f>
        <v>86.941963195800781</v>
      </c>
      <c r="P11" s="37">
        <f>IFERROR(VLOOKUP($A$5&amp;P$2&amp;$A11,Parte_VII!$1:$1048576,$A$3,0),"-")</f>
        <v>88.479812622070313</v>
      </c>
      <c r="Q11" s="37">
        <f>IFERROR(VLOOKUP($A$5&amp;Q$2&amp;$A11,Parte_VII!$1:$1048576,$A$3,0),"-")</f>
        <v>88.28125</v>
      </c>
    </row>
    <row r="12" spans="1:17">
      <c r="A12" s="8" t="s">
        <v>1740</v>
      </c>
      <c r="B12" s="8"/>
      <c r="C12" s="24" t="s">
        <v>1694</v>
      </c>
      <c r="D12" s="37">
        <f>IFERROR(VLOOKUP($A$5&amp;D$2&amp;$A12,Parte_VII!$1:$1048576,$A$3,0),"-")</f>
        <v>99.940048217773438</v>
      </c>
      <c r="E12" s="37">
        <f>IFERROR(VLOOKUP($A$5&amp;E$2&amp;$A12,Parte_VII!$1:$1048576,$A$3,0),"-")</f>
        <v>91.491493225097656</v>
      </c>
      <c r="F12" s="37">
        <f>IFERROR(VLOOKUP($A$5&amp;F$2&amp;$A12,Parte_VII!$1:$1048576,$A$3,0),"-")</f>
        <v>92.179351806640625</v>
      </c>
      <c r="G12" s="37">
        <f>IFERROR(VLOOKUP($A$5&amp;G$2&amp;$A12,Parte_VII!$1:$1048576,$A$3,0),"-")</f>
        <v>92.516525268554688</v>
      </c>
      <c r="I12" s="37">
        <f>IFERROR(VLOOKUP($A$5&amp;I$2&amp;$A12,Parte_VII!$1:$1048576,$A$3,0),"-")</f>
        <v>99.886360168457031</v>
      </c>
      <c r="J12" s="37">
        <f>IFERROR(VLOOKUP($A$5&amp;J$2&amp;$A12,Parte_VII!$1:$1048576,$A$3,0),"-")</f>
        <v>91.651542663574219</v>
      </c>
      <c r="K12" s="37">
        <f>IFERROR(VLOOKUP($A$5&amp;K$2&amp;$A12,Parte_VII!$1:$1048576,$A$3,0),"-")</f>
        <v>92.565055847167969</v>
      </c>
      <c r="L12" s="37">
        <f>IFERROR(VLOOKUP($A$5&amp;L$2&amp;$A12,Parte_VII!$1:$1048576,$A$3,0),"-")</f>
        <v>92.962005615234375</v>
      </c>
      <c r="N12" s="37">
        <f>IFERROR(VLOOKUP($A$5&amp;N$2&amp;$A12,Parte_VII!$1:$1048576,$A$3,0),"-")</f>
        <v>100</v>
      </c>
      <c r="O12" s="37">
        <f>IFERROR(VLOOKUP($A$5&amp;O$2&amp;$A12,Parte_VII!$1:$1048576,$A$3,0),"-")</f>
        <v>91.294639587402344</v>
      </c>
      <c r="P12" s="37">
        <f>IFERROR(VLOOKUP($A$5&amp;P$2&amp;$A12,Parte_VII!$1:$1048576,$A$3,0),"-")</f>
        <v>91.68646240234375</v>
      </c>
      <c r="Q12" s="37">
        <f>IFERROR(VLOOKUP($A$5&amp;Q$2&amp;$A12,Parte_VII!$1:$1048576,$A$3,0),"-")</f>
        <v>91.979164123535156</v>
      </c>
    </row>
    <row r="13" spans="1:17">
      <c r="A13" s="8" t="s">
        <v>1741</v>
      </c>
      <c r="B13" s="8"/>
      <c r="C13" s="24" t="s">
        <v>1695</v>
      </c>
      <c r="D13" s="37">
        <f>IFERROR(VLOOKUP($A$5&amp;D$2&amp;$A13,Parte_VII!$1:$1048576,$A$3,0),"-")</f>
        <v>100</v>
      </c>
      <c r="E13" s="37">
        <f>IFERROR(VLOOKUP($A$5&amp;E$2&amp;$A13,Parte_VII!$1:$1048576,$A$3,0),"-")</f>
        <v>89.314315795898438</v>
      </c>
      <c r="F13" s="37">
        <f>IFERROR(VLOOKUP($A$5&amp;F$2&amp;$A13,Parte_VII!$1:$1048576,$A$3,0),"-")</f>
        <v>90.458808898925781</v>
      </c>
      <c r="G13" s="37">
        <f>IFERROR(VLOOKUP($A$5&amp;G$2&amp;$A13,Parte_VII!$1:$1048576,$A$3,0),"-")</f>
        <v>91.288948059082031</v>
      </c>
      <c r="I13" s="37">
        <f>IFERROR(VLOOKUP($A$5&amp;I$2&amp;$A13,Parte_VII!$1:$1048576,$A$3,0),"-")</f>
        <v>100</v>
      </c>
      <c r="J13" s="37">
        <f>IFERROR(VLOOKUP($A$5&amp;J$2&amp;$A13,Parte_VII!$1:$1048576,$A$3,0),"-")</f>
        <v>89.519058227539063</v>
      </c>
      <c r="K13" s="37">
        <f>IFERROR(VLOOKUP($A$5&amp;K$2&amp;$A13,Parte_VII!$1:$1048576,$A$3,0),"-")</f>
        <v>90.613380432128906</v>
      </c>
      <c r="L13" s="37">
        <f>IFERROR(VLOOKUP($A$5&amp;L$2&amp;$A13,Parte_VII!$1:$1048576,$A$3,0),"-")</f>
        <v>91.925735473632813</v>
      </c>
      <c r="N13" s="37">
        <f>IFERROR(VLOOKUP($A$5&amp;N$2&amp;$A13,Parte_VII!$1:$1048576,$A$3,0),"-")</f>
        <v>100</v>
      </c>
      <c r="O13" s="37">
        <f>IFERROR(VLOOKUP($A$5&amp;O$2&amp;$A13,Parte_VII!$1:$1048576,$A$3,0),"-")</f>
        <v>89.0625</v>
      </c>
      <c r="P13" s="37">
        <f>IFERROR(VLOOKUP($A$5&amp;P$2&amp;$A13,Parte_VII!$1:$1048576,$A$3,0),"-")</f>
        <v>90.261283874511719</v>
      </c>
      <c r="Q13" s="37">
        <f>IFERROR(VLOOKUP($A$5&amp;Q$2&amp;$A13,Parte_VII!$1:$1048576,$A$3,0),"-")</f>
        <v>90.520835876464844</v>
      </c>
    </row>
    <row r="14" spans="1:17">
      <c r="A14" s="8" t="s">
        <v>1742</v>
      </c>
      <c r="B14" s="8"/>
      <c r="C14" s="24" t="s">
        <v>1696</v>
      </c>
      <c r="D14" s="37">
        <f>IFERROR(VLOOKUP($A$5&amp;D$2&amp;$A14,Parte_VII!$1:$1048576,$A$3,0),"-")</f>
        <v>100</v>
      </c>
      <c r="E14" s="37">
        <f>IFERROR(VLOOKUP($A$5&amp;E$2&amp;$A14,Parte_VII!$1:$1048576,$A$3,0),"-")</f>
        <v>89.214210510253906</v>
      </c>
      <c r="F14" s="37">
        <f>IFERROR(VLOOKUP($A$5&amp;F$2&amp;$A14,Parte_VII!$1:$1048576,$A$3,0),"-")</f>
        <v>90.093849182128906</v>
      </c>
      <c r="G14" s="37">
        <f>IFERROR(VLOOKUP($A$5&amp;G$2&amp;$A14,Parte_VII!$1:$1048576,$A$3,0),"-")</f>
        <v>91.005668640136719</v>
      </c>
      <c r="I14" s="37">
        <f>IFERROR(VLOOKUP($A$5&amp;I$2&amp;$A14,Parte_VII!$1:$1048576,$A$3,0),"-")</f>
        <v>100</v>
      </c>
      <c r="J14" s="37">
        <f>IFERROR(VLOOKUP($A$5&amp;J$2&amp;$A14,Parte_VII!$1:$1048576,$A$3,0),"-")</f>
        <v>88.929222106933594</v>
      </c>
      <c r="K14" s="37">
        <f>IFERROR(VLOOKUP($A$5&amp;K$2&amp;$A14,Parte_VII!$1:$1048576,$A$3,0),"-")</f>
        <v>89.869888305664063</v>
      </c>
      <c r="L14" s="37">
        <f>IFERROR(VLOOKUP($A$5&amp;L$2&amp;$A14,Parte_VII!$1:$1048576,$A$3,0),"-")</f>
        <v>91.364418029785156</v>
      </c>
      <c r="N14" s="37">
        <f>IFERROR(VLOOKUP($A$5&amp;N$2&amp;$A14,Parte_VII!$1:$1048576,$A$3,0),"-")</f>
        <v>100</v>
      </c>
      <c r="O14" s="37">
        <f>IFERROR(VLOOKUP($A$5&amp;O$2&amp;$A14,Parte_VII!$1:$1048576,$A$3,0),"-")</f>
        <v>89.564735412597656</v>
      </c>
      <c r="P14" s="37">
        <f>IFERROR(VLOOKUP($A$5&amp;P$2&amp;$A14,Parte_VII!$1:$1048576,$A$3,0),"-")</f>
        <v>90.380050659179688</v>
      </c>
      <c r="Q14" s="37">
        <f>IFERROR(VLOOKUP($A$5&amp;Q$2&amp;$A14,Parte_VII!$1:$1048576,$A$3,0),"-")</f>
        <v>90.572914123535156</v>
      </c>
    </row>
    <row r="15" spans="1:17" s="26" customFormat="1">
      <c r="A15" s="8" t="s">
        <v>1743</v>
      </c>
      <c r="B15" s="8"/>
      <c r="C15" s="24" t="s">
        <v>1697</v>
      </c>
      <c r="D15" s="37">
        <f>IFERROR(VLOOKUP($A$5&amp;D$2&amp;$A15,Parte_VII!$1:$1048576,$A$3,0),"-")</f>
        <v>100</v>
      </c>
      <c r="E15" s="37">
        <f>IFERROR(VLOOKUP($A$5&amp;E$2&amp;$A15,Parte_VII!$1:$1048576,$A$3,0),"-")</f>
        <v>78.378379821777344</v>
      </c>
      <c r="F15" s="37">
        <f>IFERROR(VLOOKUP($A$5&amp;F$2&amp;$A15,Parte_VII!$1:$1048576,$A$3,0),"-")</f>
        <v>82.403541564941406</v>
      </c>
      <c r="G15" s="37">
        <f>IFERROR(VLOOKUP($A$5&amp;G$2&amp;$A15,Parte_VII!$1:$1048576,$A$3,0),"-")</f>
        <v>83.120872497558594</v>
      </c>
      <c r="I15" s="37">
        <f>IFERROR(VLOOKUP($A$5&amp;I$2&amp;$A15,Parte_VII!$1:$1048576,$A$3,0),"-")</f>
        <v>100</v>
      </c>
      <c r="J15" s="37">
        <f>IFERROR(VLOOKUP($A$5&amp;J$2&amp;$A15,Parte_VII!$1:$1048576,$A$3,0),"-")</f>
        <v>77.54083251953125</v>
      </c>
      <c r="K15" s="37">
        <f>IFERROR(VLOOKUP($A$5&amp;K$2&amp;$A15,Parte_VII!$1:$1048576,$A$3,0),"-")</f>
        <v>81.133827209472656</v>
      </c>
      <c r="L15" s="37">
        <f>IFERROR(VLOOKUP($A$5&amp;L$2&amp;$A15,Parte_VII!$1:$1048576,$A$3,0),"-")</f>
        <v>83.117446899414063</v>
      </c>
      <c r="N15" s="37">
        <f>IFERROR(VLOOKUP($A$5&amp;N$2&amp;$A15,Parte_VII!$1:$1048576,$A$3,0),"-")</f>
        <v>100</v>
      </c>
      <c r="O15" s="37">
        <f>IFERROR(VLOOKUP($A$5&amp;O$2&amp;$A15,Parte_VII!$1:$1048576,$A$3,0),"-")</f>
        <v>79.408485412597656</v>
      </c>
      <c r="P15" s="37">
        <f>IFERROR(VLOOKUP($A$5&amp;P$2&amp;$A15,Parte_VII!$1:$1048576,$A$3,0),"-")</f>
        <v>84.026130676269531</v>
      </c>
      <c r="Q15" s="37">
        <f>IFERROR(VLOOKUP($A$5&amp;Q$2&amp;$A15,Parte_VII!$1:$1048576,$A$3,0),"-")</f>
        <v>83.125</v>
      </c>
    </row>
    <row r="16" spans="1:17" s="26" customFormat="1">
      <c r="A16" s="8" t="s">
        <v>12755</v>
      </c>
      <c r="B16" s="8"/>
      <c r="C16" s="21" t="s">
        <v>1698</v>
      </c>
      <c r="D16" s="38"/>
      <c r="E16" s="38"/>
      <c r="F16" s="38"/>
      <c r="G16" s="38"/>
      <c r="H16" s="38"/>
      <c r="I16" s="38"/>
      <c r="J16" s="38"/>
      <c r="K16" s="38"/>
      <c r="L16" s="38"/>
      <c r="M16" s="38"/>
      <c r="N16" s="38"/>
      <c r="O16" s="38"/>
      <c r="P16" s="38"/>
      <c r="Q16" s="38"/>
    </row>
    <row r="17" spans="1:17" s="133" customFormat="1">
      <c r="A17" s="134" t="s">
        <v>1744</v>
      </c>
      <c r="B17" s="134"/>
      <c r="C17" s="101" t="s">
        <v>1699</v>
      </c>
      <c r="D17" s="43">
        <f>IFERROR(VLOOKUP($A$5&amp;D$2&amp;$A17,Parte_VII!$1:$1048576,$A$3,0),"-")</f>
        <v>99.940048217773438</v>
      </c>
      <c r="E17" s="43">
        <f>IFERROR(VLOOKUP($A$5&amp;E$2&amp;$A17,Parte_VII!$1:$1048576,$A$3,0),"-")</f>
        <v>85.635635375976563</v>
      </c>
      <c r="F17" s="43">
        <f>IFERROR(VLOOKUP($A$5&amp;F$2&amp;$A17,Parte_VII!$1:$1048576,$A$3,0),"-")</f>
        <v>86.287796020507813</v>
      </c>
      <c r="G17" s="43">
        <f>IFERROR(VLOOKUP($A$5&amp;G$2&amp;$A17,Parte_VII!$1:$1048576,$A$3,0),"-")</f>
        <v>86.331443786621094</v>
      </c>
      <c r="I17" s="43">
        <f>IFERROR(VLOOKUP($A$5&amp;I$2&amp;$A17,Parte_VII!$1:$1048576,$A$3,0),"-")</f>
        <v>99.886360168457031</v>
      </c>
      <c r="J17" s="43">
        <f>IFERROR(VLOOKUP($A$5&amp;J$2&amp;$A17,Parte_VII!$1:$1048576,$A$3,0),"-")</f>
        <v>84.754989624023438</v>
      </c>
      <c r="K17" s="43">
        <f>IFERROR(VLOOKUP($A$5&amp;K$2&amp;$A17,Parte_VII!$1:$1048576,$A$3,0),"-")</f>
        <v>84.75836181640625</v>
      </c>
      <c r="L17" s="43">
        <f>IFERROR(VLOOKUP($A$5&amp;L$2&amp;$A17,Parte_VII!$1:$1048576,$A$3,0),"-")</f>
        <v>85.103630065917969</v>
      </c>
      <c r="N17" s="43">
        <f>IFERROR(VLOOKUP($A$5&amp;N$2&amp;$A17,Parte_VII!$1:$1048576,$A$3,0),"-")</f>
        <v>100</v>
      </c>
      <c r="O17" s="43">
        <f>IFERROR(VLOOKUP($A$5&amp;O$2&amp;$A17,Parte_VII!$1:$1048576,$A$3,0),"-")</f>
        <v>86.71875</v>
      </c>
      <c r="P17" s="43">
        <f>IFERROR(VLOOKUP($A$5&amp;P$2&amp;$A17,Parte_VII!$1:$1048576,$A$3,0),"-")</f>
        <v>88.242279052734375</v>
      </c>
      <c r="Q17" s="43">
        <f>IFERROR(VLOOKUP($A$5&amp;Q$2&amp;$A17,Parte_VII!$1:$1048576,$A$3,0),"-")</f>
        <v>87.8125</v>
      </c>
    </row>
    <row r="18" spans="1:17" s="26" customFormat="1">
      <c r="A18" s="8" t="s">
        <v>1745</v>
      </c>
      <c r="B18" s="8"/>
      <c r="C18" s="24" t="s">
        <v>1700</v>
      </c>
      <c r="D18" s="37">
        <f>IFERROR(VLOOKUP($A$5&amp;D$2&amp;$A18,Parte_VII!$1:$1048576,$A$3,0),"-")</f>
        <v>99.940048217773438</v>
      </c>
      <c r="E18" s="37">
        <f>IFERROR(VLOOKUP($A$5&amp;E$2&amp;$A18,Parte_VII!$1:$1048576,$A$3,0),"-")</f>
        <v>81.631629943847656</v>
      </c>
      <c r="F18" s="37">
        <f>IFERROR(VLOOKUP($A$5&amp;F$2&amp;$A18,Parte_VII!$1:$1048576,$A$3,0),"-")</f>
        <v>83.159538269042969</v>
      </c>
      <c r="G18" s="37">
        <f>IFERROR(VLOOKUP($A$5&amp;G$2&amp;$A18,Parte_VII!$1:$1048576,$A$3,0),"-")</f>
        <v>83.309722900390625</v>
      </c>
      <c r="I18" s="37">
        <f>IFERROR(VLOOKUP($A$5&amp;I$2&amp;$A18,Parte_VII!$1:$1048576,$A$3,0),"-")</f>
        <v>99.886360168457031</v>
      </c>
      <c r="J18" s="37">
        <f>IFERROR(VLOOKUP($A$5&amp;J$2&amp;$A18,Parte_VII!$1:$1048576,$A$3,0),"-")</f>
        <v>80.626136779785156</v>
      </c>
      <c r="K18" s="37">
        <f>IFERROR(VLOOKUP($A$5&amp;K$2&amp;$A18,Parte_VII!$1:$1048576,$A$3,0),"-")</f>
        <v>81.133827209472656</v>
      </c>
      <c r="L18" s="37">
        <f>IFERROR(VLOOKUP($A$5&amp;L$2&amp;$A18,Parte_VII!$1:$1048576,$A$3,0),"-")</f>
        <v>81.951637268066406</v>
      </c>
      <c r="N18" s="37">
        <f>IFERROR(VLOOKUP($A$5&amp;N$2&amp;$A18,Parte_VII!$1:$1048576,$A$3,0),"-")</f>
        <v>100</v>
      </c>
      <c r="O18" s="37">
        <f>IFERROR(VLOOKUP($A$5&amp;O$2&amp;$A18,Parte_VII!$1:$1048576,$A$3,0),"-")</f>
        <v>82.868301391601563</v>
      </c>
      <c r="P18" s="37">
        <f>IFERROR(VLOOKUP($A$5&amp;P$2&amp;$A18,Parte_VII!$1:$1048576,$A$3,0),"-")</f>
        <v>85.748214721679688</v>
      </c>
      <c r="Q18" s="37">
        <f>IFERROR(VLOOKUP($A$5&amp;Q$2&amp;$A18,Parte_VII!$1:$1048576,$A$3,0),"-")</f>
        <v>84.947914123535156</v>
      </c>
    </row>
    <row r="19" spans="1:17" s="26" customFormat="1">
      <c r="A19" s="8" t="s">
        <v>1746</v>
      </c>
      <c r="B19" s="8"/>
      <c r="C19" s="24" t="s">
        <v>1701</v>
      </c>
      <c r="D19" s="37">
        <f>IFERROR(VLOOKUP($A$5&amp;D$2&amp;$A19,Parte_VII!$1:$1048576,$A$3,0),"-")</f>
        <v>99.940048217773438</v>
      </c>
      <c r="E19" s="37">
        <f>IFERROR(VLOOKUP($A$5&amp;E$2&amp;$A19,Parte_VII!$1:$1048576,$A$3,0),"-")</f>
        <v>92.242240905761719</v>
      </c>
      <c r="F19" s="37">
        <f>IFERROR(VLOOKUP($A$5&amp;F$2&amp;$A19,Parte_VII!$1:$1048576,$A$3,0),"-")</f>
        <v>92.700729370117188</v>
      </c>
      <c r="G19" s="37">
        <f>IFERROR(VLOOKUP($A$5&amp;G$2&amp;$A19,Parte_VII!$1:$1048576,$A$3,0),"-")</f>
        <v>92.847023010253906</v>
      </c>
      <c r="I19" s="37">
        <f>IFERROR(VLOOKUP($A$5&amp;I$2&amp;$A19,Parte_VII!$1:$1048576,$A$3,0),"-")</f>
        <v>100</v>
      </c>
      <c r="J19" s="37">
        <f>IFERROR(VLOOKUP($A$5&amp;J$2&amp;$A19,Parte_VII!$1:$1048576,$A$3,0),"-")</f>
        <v>92.059890747070313</v>
      </c>
      <c r="K19" s="37">
        <f>IFERROR(VLOOKUP($A$5&amp;K$2&amp;$A19,Parte_VII!$1:$1048576,$A$3,0),"-")</f>
        <v>91.960968017578125</v>
      </c>
      <c r="L19" s="37">
        <f>IFERROR(VLOOKUP($A$5&amp;L$2&amp;$A19,Parte_VII!$1:$1048576,$A$3,0),"-")</f>
        <v>92.746116638183594</v>
      </c>
      <c r="N19" s="37">
        <f>IFERROR(VLOOKUP($A$5&amp;N$2&amp;$A19,Parte_VII!$1:$1048576,$A$3,0),"-")</f>
        <v>99.873092651367188</v>
      </c>
      <c r="O19" s="37">
        <f>IFERROR(VLOOKUP($A$5&amp;O$2&amp;$A19,Parte_VII!$1:$1048576,$A$3,0),"-")</f>
        <v>92.466514587402344</v>
      </c>
      <c r="P19" s="37">
        <f>IFERROR(VLOOKUP($A$5&amp;P$2&amp;$A19,Parte_VII!$1:$1048576,$A$3,0),"-")</f>
        <v>93.646080017089844</v>
      </c>
      <c r="Q19" s="37">
        <f>IFERROR(VLOOKUP($A$5&amp;Q$2&amp;$A19,Parte_VII!$1:$1048576,$A$3,0),"-")</f>
        <v>92.96875</v>
      </c>
    </row>
    <row r="20" spans="1:17" s="133" customFormat="1">
      <c r="A20" s="134" t="s">
        <v>1747</v>
      </c>
      <c r="B20" s="134"/>
      <c r="C20" s="101" t="s">
        <v>1702</v>
      </c>
      <c r="D20" s="43">
        <f>IFERROR(VLOOKUP($A$5&amp;D$2&amp;$A20,Parte_VII!$1:$1048576,$A$3,0),"-")</f>
        <v>100</v>
      </c>
      <c r="E20" s="43">
        <f>IFERROR(VLOOKUP($A$5&amp;E$2&amp;$A20,Parte_VII!$1:$1048576,$A$3,0),"-")</f>
        <v>85.460456848144531</v>
      </c>
      <c r="F20" s="43">
        <f>IFERROR(VLOOKUP($A$5&amp;F$2&amp;$A20,Parte_VII!$1:$1048576,$A$3,0),"-")</f>
        <v>86.235664367675781</v>
      </c>
      <c r="G20" s="43">
        <f>IFERROR(VLOOKUP($A$5&amp;G$2&amp;$A20,Parte_VII!$1:$1048576,$A$3,0),"-")</f>
        <v>86.378662109375</v>
      </c>
      <c r="I20" s="43">
        <f>IFERROR(VLOOKUP($A$5&amp;I$2&amp;$A20,Parte_VII!$1:$1048576,$A$3,0),"-")</f>
        <v>100</v>
      </c>
      <c r="J20" s="43">
        <f>IFERROR(VLOOKUP($A$5&amp;J$2&amp;$A20,Parte_VII!$1:$1048576,$A$3,0),"-")</f>
        <v>84.800361633300781</v>
      </c>
      <c r="K20" s="43">
        <f>IFERROR(VLOOKUP($A$5&amp;K$2&amp;$A20,Parte_VII!$1:$1048576,$A$3,0),"-")</f>
        <v>84.804832458496094</v>
      </c>
      <c r="L20" s="43">
        <f>IFERROR(VLOOKUP($A$5&amp;L$2&amp;$A20,Parte_VII!$1:$1048576,$A$3,0),"-")</f>
        <v>85.405868530273438</v>
      </c>
      <c r="N20" s="43">
        <f>IFERROR(VLOOKUP($A$5&amp;N$2&amp;$A20,Parte_VII!$1:$1048576,$A$3,0),"-")</f>
        <v>100</v>
      </c>
      <c r="O20" s="43">
        <f>IFERROR(VLOOKUP($A$5&amp;O$2&amp;$A20,Parte_VII!$1:$1048576,$A$3,0),"-")</f>
        <v>86.272323608398438</v>
      </c>
      <c r="P20" s="43">
        <f>IFERROR(VLOOKUP($A$5&amp;P$2&amp;$A20,Parte_VII!$1:$1048576,$A$3,0),"-")</f>
        <v>88.064132690429688</v>
      </c>
      <c r="Q20" s="43">
        <f>IFERROR(VLOOKUP($A$5&amp;Q$2&amp;$A20,Parte_VII!$1:$1048576,$A$3,0),"-")</f>
        <v>87.552085876464844</v>
      </c>
    </row>
    <row r="21" spans="1:17" s="26" customFormat="1">
      <c r="A21" s="8" t="s">
        <v>1748</v>
      </c>
      <c r="B21" s="8"/>
      <c r="C21" s="24" t="s">
        <v>1703</v>
      </c>
      <c r="D21" s="37">
        <f>IFERROR(VLOOKUP($A$5&amp;D$2&amp;$A21,Parte_VII!$1:$1048576,$A$3,0),"-")</f>
        <v>100</v>
      </c>
      <c r="E21" s="37">
        <f>IFERROR(VLOOKUP($A$5&amp;E$2&amp;$A21,Parte_VII!$1:$1048576,$A$3,0),"-")</f>
        <v>80.505508422851563</v>
      </c>
      <c r="F21" s="37">
        <f>IFERROR(VLOOKUP($A$5&amp;F$2&amp;$A21,Parte_VII!$1:$1048576,$A$3,0),"-")</f>
        <v>82.090721130371094</v>
      </c>
      <c r="G21" s="37">
        <f>IFERROR(VLOOKUP($A$5&amp;G$2&amp;$A21,Parte_VII!$1:$1048576,$A$3,0),"-")</f>
        <v>82.389045715332031</v>
      </c>
      <c r="I21" s="37">
        <f>IFERROR(VLOOKUP($A$5&amp;I$2&amp;$A21,Parte_VII!$1:$1048576,$A$3,0),"-")</f>
        <v>100</v>
      </c>
      <c r="J21" s="37">
        <f>IFERROR(VLOOKUP($A$5&amp;J$2&amp;$A21,Parte_VII!$1:$1048576,$A$3,0),"-")</f>
        <v>78.584388732910156</v>
      </c>
      <c r="K21" s="37">
        <f>IFERROR(VLOOKUP($A$5&amp;K$2&amp;$A21,Parte_VII!$1:$1048576,$A$3,0),"-")</f>
        <v>79.693305969238281</v>
      </c>
      <c r="L21" s="37">
        <f>IFERROR(VLOOKUP($A$5&amp;L$2&amp;$A21,Parte_VII!$1:$1048576,$A$3,0),"-")</f>
        <v>80.613128662109375</v>
      </c>
      <c r="N21" s="37">
        <f>IFERROR(VLOOKUP($A$5&amp;N$2&amp;$A21,Parte_VII!$1:$1048576,$A$3,0),"-")</f>
        <v>100</v>
      </c>
      <c r="O21" s="37">
        <f>IFERROR(VLOOKUP($A$5&amp;O$2&amp;$A21,Parte_VII!$1:$1048576,$A$3,0),"-")</f>
        <v>82.868301391601563</v>
      </c>
      <c r="P21" s="37">
        <f>IFERROR(VLOOKUP($A$5&amp;P$2&amp;$A21,Parte_VII!$1:$1048576,$A$3,0),"-")</f>
        <v>85.154396057128906</v>
      </c>
      <c r="Q21" s="37">
        <f>IFERROR(VLOOKUP($A$5&amp;Q$2&amp;$A21,Parte_VII!$1:$1048576,$A$3,0),"-")</f>
        <v>84.53125</v>
      </c>
    </row>
    <row r="22" spans="1:17" s="26" customFormat="1">
      <c r="A22" s="8" t="s">
        <v>1749</v>
      </c>
      <c r="B22" s="8"/>
      <c r="C22" s="24" t="s">
        <v>1704</v>
      </c>
      <c r="D22" s="37">
        <f>IFERROR(VLOOKUP($A$5&amp;D$2&amp;$A22,Parte_VII!$1:$1048576,$A$3,0),"-")</f>
        <v>100</v>
      </c>
      <c r="E22" s="37">
        <f>IFERROR(VLOOKUP($A$5&amp;E$2&amp;$A22,Parte_VII!$1:$1048576,$A$3,0),"-")</f>
        <v>79.654655456542969</v>
      </c>
      <c r="F22" s="37">
        <f>IFERROR(VLOOKUP($A$5&amp;F$2&amp;$A22,Parte_VII!$1:$1048576,$A$3,0),"-")</f>
        <v>81.021896362304688</v>
      </c>
      <c r="G22" s="37">
        <f>IFERROR(VLOOKUP($A$5&amp;G$2&amp;$A22,Parte_VII!$1:$1048576,$A$3,0),"-")</f>
        <v>81.515579223632813</v>
      </c>
      <c r="I22" s="37">
        <f>IFERROR(VLOOKUP($A$5&amp;I$2&amp;$A22,Parte_VII!$1:$1048576,$A$3,0),"-")</f>
        <v>100</v>
      </c>
      <c r="J22" s="37">
        <f>IFERROR(VLOOKUP($A$5&amp;J$2&amp;$A22,Parte_VII!$1:$1048576,$A$3,0),"-")</f>
        <v>77.813064575195313</v>
      </c>
      <c r="K22" s="37">
        <f>IFERROR(VLOOKUP($A$5&amp;K$2&amp;$A22,Parte_VII!$1:$1048576,$A$3,0),"-")</f>
        <v>78.671005249023438</v>
      </c>
      <c r="L22" s="37">
        <f>IFERROR(VLOOKUP($A$5&amp;L$2&amp;$A22,Parte_VII!$1:$1048576,$A$3,0),"-")</f>
        <v>79.879104614257813</v>
      </c>
      <c r="N22" s="37">
        <f>IFERROR(VLOOKUP($A$5&amp;N$2&amp;$A22,Parte_VII!$1:$1048576,$A$3,0),"-")</f>
        <v>100</v>
      </c>
      <c r="O22" s="37">
        <f>IFERROR(VLOOKUP($A$5&amp;O$2&amp;$A22,Parte_VII!$1:$1048576,$A$3,0),"-")</f>
        <v>81.919639587402344</v>
      </c>
      <c r="P22" s="37">
        <f>IFERROR(VLOOKUP($A$5&amp;P$2&amp;$A22,Parte_VII!$1:$1048576,$A$3,0),"-")</f>
        <v>84.026130676269531</v>
      </c>
      <c r="Q22" s="37">
        <f>IFERROR(VLOOKUP($A$5&amp;Q$2&amp;$A22,Parte_VII!$1:$1048576,$A$3,0),"-")</f>
        <v>83.489585876464844</v>
      </c>
    </row>
    <row r="23" spans="1:17" s="26" customFormat="1">
      <c r="A23" s="8" t="s">
        <v>1750</v>
      </c>
      <c r="B23" s="8"/>
      <c r="C23" s="24" t="s">
        <v>1705</v>
      </c>
      <c r="D23" s="37">
        <f>IFERROR(VLOOKUP($A$5&amp;D$2&amp;$A23,Parte_VII!$1:$1048576,$A$3,0),"-")</f>
        <v>100</v>
      </c>
      <c r="E23" s="37">
        <f>IFERROR(VLOOKUP($A$5&amp;E$2&amp;$A23,Parte_VII!$1:$1048576,$A$3,0),"-")</f>
        <v>76.226226806640625</v>
      </c>
      <c r="F23" s="37">
        <f>IFERROR(VLOOKUP($A$5&amp;F$2&amp;$A23,Parte_VII!$1:$1048576,$A$3,0),"-")</f>
        <v>78.076118469238281</v>
      </c>
      <c r="G23" s="37">
        <f>IFERROR(VLOOKUP($A$5&amp;G$2&amp;$A23,Parte_VII!$1:$1048576,$A$3,0),"-")</f>
        <v>79.627006530761719</v>
      </c>
      <c r="I23" s="37">
        <f>IFERROR(VLOOKUP($A$5&amp;I$2&amp;$A23,Parte_VII!$1:$1048576,$A$3,0),"-")</f>
        <v>100</v>
      </c>
      <c r="J23" s="37">
        <f>IFERROR(VLOOKUP($A$5&amp;J$2&amp;$A23,Parte_VII!$1:$1048576,$A$3,0),"-")</f>
        <v>73.275863647460938</v>
      </c>
      <c r="K23" s="37">
        <f>IFERROR(VLOOKUP($A$5&amp;K$2&amp;$A23,Parte_VII!$1:$1048576,$A$3,0),"-")</f>
        <v>74.72119140625</v>
      </c>
      <c r="L23" s="37">
        <f>IFERROR(VLOOKUP($A$5&amp;L$2&amp;$A23,Parte_VII!$1:$1048576,$A$3,0),"-")</f>
        <v>77.417961120605469</v>
      </c>
      <c r="N23" s="37">
        <f>IFERROR(VLOOKUP($A$5&amp;N$2&amp;$A23,Parte_VII!$1:$1048576,$A$3,0),"-")</f>
        <v>100</v>
      </c>
      <c r="O23" s="37">
        <f>IFERROR(VLOOKUP($A$5&amp;O$2&amp;$A23,Parte_VII!$1:$1048576,$A$3,0),"-")</f>
        <v>79.854911804199219</v>
      </c>
      <c r="P23" s="37">
        <f>IFERROR(VLOOKUP($A$5&amp;P$2&amp;$A23,Parte_VII!$1:$1048576,$A$3,0),"-")</f>
        <v>82.363418579101563</v>
      </c>
      <c r="Q23" s="37">
        <f>IFERROR(VLOOKUP($A$5&amp;Q$2&amp;$A23,Parte_VII!$1:$1048576,$A$3,0),"-")</f>
        <v>82.291664123535156</v>
      </c>
    </row>
    <row r="24" spans="1:17" s="133" customFormat="1">
      <c r="A24" s="134" t="s">
        <v>1751</v>
      </c>
      <c r="B24" s="134"/>
      <c r="C24" s="101" t="s">
        <v>1706</v>
      </c>
      <c r="D24" s="43">
        <f>IFERROR(VLOOKUP($A$5&amp;D$2&amp;$A24,Parte_VII!$1:$1048576,$A$3,0),"-")</f>
        <v>100</v>
      </c>
      <c r="E24" s="43">
        <f>IFERROR(VLOOKUP($A$5&amp;E$2&amp;$A24,Parte_VII!$1:$1048576,$A$3,0),"-")</f>
        <v>82.132133483886719</v>
      </c>
      <c r="F24" s="43">
        <f>IFERROR(VLOOKUP($A$5&amp;F$2&amp;$A24,Parte_VII!$1:$1048576,$A$3,0),"-")</f>
        <v>84.0980224609375</v>
      </c>
      <c r="G24" s="43">
        <f>IFERROR(VLOOKUP($A$5&amp;G$2&amp;$A24,Parte_VII!$1:$1048576,$A$3,0),"-")</f>
        <v>85.08026123046875</v>
      </c>
      <c r="I24" s="43">
        <f>IFERROR(VLOOKUP($A$5&amp;I$2&amp;$A24,Parte_VII!$1:$1048576,$A$3,0),"-")</f>
        <v>100</v>
      </c>
      <c r="J24" s="43">
        <f>IFERROR(VLOOKUP($A$5&amp;J$2&amp;$A24,Parte_VII!$1:$1048576,$A$3,0),"-")</f>
        <v>80.263160705566406</v>
      </c>
      <c r="K24" s="43">
        <f>IFERROR(VLOOKUP($A$5&amp;K$2&amp;$A24,Parte_VII!$1:$1048576,$A$3,0),"-")</f>
        <v>81.923789978027344</v>
      </c>
      <c r="L24" s="43">
        <f>IFERROR(VLOOKUP($A$5&amp;L$2&amp;$A24,Parte_VII!$1:$1048576,$A$3,0),"-")</f>
        <v>83.765113830566406</v>
      </c>
      <c r="N24" s="43">
        <f>IFERROR(VLOOKUP($A$5&amp;N$2&amp;$A24,Parte_VII!$1:$1048576,$A$3,0),"-")</f>
        <v>100</v>
      </c>
      <c r="O24" s="43">
        <f>IFERROR(VLOOKUP($A$5&amp;O$2&amp;$A24,Parte_VII!$1:$1048576,$A$3,0),"-")</f>
        <v>84.430801391601563</v>
      </c>
      <c r="P24" s="43">
        <f>IFERROR(VLOOKUP($A$5&amp;P$2&amp;$A24,Parte_VII!$1:$1048576,$A$3,0),"-")</f>
        <v>86.876487731933594</v>
      </c>
      <c r="Q24" s="43">
        <f>IFERROR(VLOOKUP($A$5&amp;Q$2&amp;$A24,Parte_VII!$1:$1048576,$A$3,0),"-")</f>
        <v>86.666664123535156</v>
      </c>
    </row>
    <row r="25" spans="1:17" s="26" customFormat="1">
      <c r="A25" s="8" t="s">
        <v>12756</v>
      </c>
      <c r="B25" s="8"/>
      <c r="C25" s="21" t="s">
        <v>1707</v>
      </c>
      <c r="D25" s="38"/>
      <c r="E25" s="38"/>
      <c r="F25" s="38"/>
      <c r="G25" s="38"/>
      <c r="H25" s="38"/>
      <c r="I25" s="38"/>
      <c r="J25" s="38"/>
      <c r="K25" s="38"/>
      <c r="L25" s="38"/>
      <c r="M25" s="38"/>
      <c r="N25" s="38"/>
      <c r="O25" s="38"/>
      <c r="P25" s="38"/>
      <c r="Q25" s="38"/>
    </row>
    <row r="26" spans="1:17" s="133" customFormat="1">
      <c r="A26" s="134" t="s">
        <v>1752</v>
      </c>
      <c r="B26" s="134"/>
      <c r="C26" s="101" t="s">
        <v>1708</v>
      </c>
      <c r="D26" s="43">
        <f>IFERROR(VLOOKUP($A$5&amp;D$2&amp;$A26,Parte_VII!$1:$1048576,$A$3,0),"-")</f>
        <v>100</v>
      </c>
      <c r="E26" s="43">
        <f>IFERROR(VLOOKUP($A$5&amp;E$2&amp;$A26,Parte_VII!$1:$1048576,$A$3,0),"-")</f>
        <v>85.285285949707031</v>
      </c>
      <c r="F26" s="43">
        <f>IFERROR(VLOOKUP($A$5&amp;F$2&amp;$A26,Parte_VII!$1:$1048576,$A$3,0),"-")</f>
        <v>86.392074584960938</v>
      </c>
      <c r="G26" s="43">
        <f>IFERROR(VLOOKUP($A$5&amp;G$2&amp;$A26,Parte_VII!$1:$1048576,$A$3,0),"-")</f>
        <v>86.968841552734375</v>
      </c>
      <c r="I26" s="43">
        <f>IFERROR(VLOOKUP($A$5&amp;I$2&amp;$A26,Parte_VII!$1:$1048576,$A$3,0),"-")</f>
        <v>100</v>
      </c>
      <c r="J26" s="43">
        <f>IFERROR(VLOOKUP($A$5&amp;J$2&amp;$A26,Parte_VII!$1:$1048576,$A$3,0),"-")</f>
        <v>84.255897521972656</v>
      </c>
      <c r="K26" s="43">
        <f>IFERROR(VLOOKUP($A$5&amp;K$2&amp;$A26,Parte_VII!$1:$1048576,$A$3,0),"-")</f>
        <v>84.89776611328125</v>
      </c>
      <c r="L26" s="43">
        <f>IFERROR(VLOOKUP($A$5&amp;L$2&amp;$A26,Parte_VII!$1:$1048576,$A$3,0),"-")</f>
        <v>86.355789184570313</v>
      </c>
      <c r="N26" s="43">
        <f>IFERROR(VLOOKUP($A$5&amp;N$2&amp;$A26,Parte_VII!$1:$1048576,$A$3,0),"-")</f>
        <v>100</v>
      </c>
      <c r="O26" s="43">
        <f>IFERROR(VLOOKUP($A$5&amp;O$2&amp;$A26,Parte_VII!$1:$1048576,$A$3,0),"-")</f>
        <v>86.551338195800781</v>
      </c>
      <c r="P26" s="43">
        <f>IFERROR(VLOOKUP($A$5&amp;P$2&amp;$A26,Parte_VII!$1:$1048576,$A$3,0),"-")</f>
        <v>88.301666259765625</v>
      </c>
      <c r="Q26" s="43">
        <f>IFERROR(VLOOKUP($A$5&amp;Q$2&amp;$A26,Parte_VII!$1:$1048576,$A$3,0),"-")</f>
        <v>87.708335876464844</v>
      </c>
    </row>
    <row r="27" spans="1:17" s="26" customFormat="1">
      <c r="A27" s="8" t="s">
        <v>1753</v>
      </c>
      <c r="B27" s="8"/>
      <c r="C27" s="24" t="s">
        <v>1709</v>
      </c>
      <c r="D27" s="37">
        <f>IFERROR(VLOOKUP($A$5&amp;D$2&amp;$A27,Parte_VII!$1:$1048576,$A$3,0),"-")</f>
        <v>100</v>
      </c>
      <c r="E27" s="37">
        <f>IFERROR(VLOOKUP($A$5&amp;E$2&amp;$A27,Parte_VII!$1:$1048576,$A$3,0),"-")</f>
        <v>88.238235473632813</v>
      </c>
      <c r="F27" s="37">
        <f>IFERROR(VLOOKUP($A$5&amp;F$2&amp;$A27,Parte_VII!$1:$1048576,$A$3,0),"-")</f>
        <v>89.051094055175781</v>
      </c>
      <c r="G27" s="37">
        <f>IFERROR(VLOOKUP($A$5&amp;G$2&amp;$A27,Parte_VII!$1:$1048576,$A$3,0),"-")</f>
        <v>89.754486083984375</v>
      </c>
      <c r="I27" s="37">
        <f>IFERROR(VLOOKUP($A$5&amp;I$2&amp;$A27,Parte_VII!$1:$1048576,$A$3,0),"-")</f>
        <v>100</v>
      </c>
      <c r="J27" s="37">
        <f>IFERROR(VLOOKUP($A$5&amp;J$2&amp;$A27,Parte_VII!$1:$1048576,$A$3,0),"-")</f>
        <v>87.114334106445313</v>
      </c>
      <c r="K27" s="37">
        <f>IFERROR(VLOOKUP($A$5&amp;K$2&amp;$A27,Parte_VII!$1:$1048576,$A$3,0),"-")</f>
        <v>87.5</v>
      </c>
      <c r="L27" s="37">
        <f>IFERROR(VLOOKUP($A$5&amp;L$2&amp;$A27,Parte_VII!$1:$1048576,$A$3,0),"-")</f>
        <v>88.989639282226563</v>
      </c>
      <c r="N27" s="37">
        <f>IFERROR(VLOOKUP($A$5&amp;N$2&amp;$A27,Parte_VII!$1:$1048576,$A$3,0),"-")</f>
        <v>100</v>
      </c>
      <c r="O27" s="37">
        <f>IFERROR(VLOOKUP($A$5&amp;O$2&amp;$A27,Parte_VII!$1:$1048576,$A$3,0),"-")</f>
        <v>89.620536804199219</v>
      </c>
      <c r="P27" s="37">
        <f>IFERROR(VLOOKUP($A$5&amp;P$2&amp;$A27,Parte_VII!$1:$1048576,$A$3,0),"-")</f>
        <v>91.033256530761719</v>
      </c>
      <c r="Q27" s="37">
        <f>IFERROR(VLOOKUP($A$5&amp;Q$2&amp;$A27,Parte_VII!$1:$1048576,$A$3,0),"-")</f>
        <v>90.677085876464844</v>
      </c>
    </row>
    <row r="28" spans="1:17" s="133" customFormat="1">
      <c r="A28" s="134" t="s">
        <v>1754</v>
      </c>
      <c r="B28" s="134"/>
      <c r="C28" s="101" t="s">
        <v>1710</v>
      </c>
      <c r="D28" s="43">
        <f>IFERROR(VLOOKUP($A$5&amp;D$2&amp;$A28,Parte_VII!$1:$1048576,$A$3,0),"-")</f>
        <v>100</v>
      </c>
      <c r="E28" s="43">
        <f>IFERROR(VLOOKUP($A$5&amp;E$2&amp;$A28,Parte_VII!$1:$1048576,$A$3,0),"-")</f>
        <v>87.762763977050781</v>
      </c>
      <c r="F28" s="43">
        <f>IFERROR(VLOOKUP($A$5&amp;F$2&amp;$A28,Parte_VII!$1:$1048576,$A$3,0),"-")</f>
        <v>89.129302978515625</v>
      </c>
      <c r="G28" s="43">
        <f>IFERROR(VLOOKUP($A$5&amp;G$2&amp;$A28,Parte_VII!$1:$1048576,$A$3,0),"-")</f>
        <v>90.179412841796875</v>
      </c>
      <c r="I28" s="43">
        <f>IFERROR(VLOOKUP($A$5&amp;I$2&amp;$A28,Parte_VII!$1:$1048576,$A$3,0),"-")</f>
        <v>100</v>
      </c>
      <c r="J28" s="43">
        <f>IFERROR(VLOOKUP($A$5&amp;J$2&amp;$A28,Parte_VII!$1:$1048576,$A$3,0),"-")</f>
        <v>86.978218078613281</v>
      </c>
      <c r="K28" s="43">
        <f>IFERROR(VLOOKUP($A$5&amp;K$2&amp;$A28,Parte_VII!$1:$1048576,$A$3,0),"-")</f>
        <v>87.732345581054688</v>
      </c>
      <c r="L28" s="43">
        <f>IFERROR(VLOOKUP($A$5&amp;L$2&amp;$A28,Parte_VII!$1:$1048576,$A$3,0),"-")</f>
        <v>90.025909423828125</v>
      </c>
      <c r="N28" s="43">
        <f>IFERROR(VLOOKUP($A$5&amp;N$2&amp;$A28,Parte_VII!$1:$1048576,$A$3,0),"-")</f>
        <v>100</v>
      </c>
      <c r="O28" s="43">
        <f>IFERROR(VLOOKUP($A$5&amp;O$2&amp;$A28,Parte_VII!$1:$1048576,$A$3,0),"-")</f>
        <v>88.727676391601563</v>
      </c>
      <c r="P28" s="43">
        <f>IFERROR(VLOOKUP($A$5&amp;P$2&amp;$A28,Parte_VII!$1:$1048576,$A$3,0),"-")</f>
        <v>90.91448974609375</v>
      </c>
      <c r="Q28" s="43">
        <f>IFERROR(VLOOKUP($A$5&amp;Q$2&amp;$A28,Parte_VII!$1:$1048576,$A$3,0),"-")</f>
        <v>90.364585876464844</v>
      </c>
    </row>
    <row r="29" spans="1:17" s="133" customFormat="1">
      <c r="A29" s="134" t="s">
        <v>1755</v>
      </c>
      <c r="B29" s="134"/>
      <c r="C29" s="101" t="s">
        <v>1711</v>
      </c>
      <c r="D29" s="43">
        <f>IFERROR(VLOOKUP($A$5&amp;D$2&amp;$A29,Parte_VII!$1:$1048576,$A$3,0),"-")</f>
        <v>100</v>
      </c>
      <c r="E29" s="43">
        <f>IFERROR(VLOOKUP($A$5&amp;E$2&amp;$A29,Parte_VII!$1:$1048576,$A$3,0),"-")</f>
        <v>89.789787292480469</v>
      </c>
      <c r="F29" s="43">
        <f>IFERROR(VLOOKUP($A$5&amp;F$2&amp;$A29,Parte_VII!$1:$1048576,$A$3,0),"-")</f>
        <v>90.87591552734375</v>
      </c>
      <c r="G29" s="43">
        <f>IFERROR(VLOOKUP($A$5&amp;G$2&amp;$A29,Parte_VII!$1:$1048576,$A$3,0),"-")</f>
        <v>92.020774841308594</v>
      </c>
      <c r="I29" s="43">
        <f>IFERROR(VLOOKUP($A$5&amp;I$2&amp;$A29,Parte_VII!$1:$1048576,$A$3,0),"-")</f>
        <v>100</v>
      </c>
      <c r="J29" s="43">
        <f>IFERROR(VLOOKUP($A$5&amp;J$2&amp;$A29,Parte_VII!$1:$1048576,$A$3,0),"-")</f>
        <v>89.292198181152344</v>
      </c>
      <c r="K29" s="43">
        <f>IFERROR(VLOOKUP($A$5&amp;K$2&amp;$A29,Parte_VII!$1:$1048576,$A$3,0),"-")</f>
        <v>89.916358947753906</v>
      </c>
      <c r="L29" s="43">
        <f>IFERROR(VLOOKUP($A$5&amp;L$2&amp;$A29,Parte_VII!$1:$1048576,$A$3,0),"-")</f>
        <v>91.407600402832031</v>
      </c>
      <c r="N29" s="43">
        <f>IFERROR(VLOOKUP($A$5&amp;N$2&amp;$A29,Parte_VII!$1:$1048576,$A$3,0),"-")</f>
        <v>100</v>
      </c>
      <c r="O29" s="43">
        <f>IFERROR(VLOOKUP($A$5&amp;O$2&amp;$A29,Parte_VII!$1:$1048576,$A$3,0),"-")</f>
        <v>90.401786804199219</v>
      </c>
      <c r="P29" s="43">
        <f>IFERROR(VLOOKUP($A$5&amp;P$2&amp;$A29,Parte_VII!$1:$1048576,$A$3,0),"-")</f>
        <v>92.102134704589844</v>
      </c>
      <c r="Q29" s="43">
        <f>IFERROR(VLOOKUP($A$5&amp;Q$2&amp;$A29,Parte_VII!$1:$1048576,$A$3,0),"-")</f>
        <v>92.760414123535156</v>
      </c>
    </row>
    <row r="30" spans="1:17" s="133" customFormat="1">
      <c r="A30" s="134" t="s">
        <v>1756</v>
      </c>
      <c r="B30" s="134"/>
      <c r="C30" s="101" t="s">
        <v>1712</v>
      </c>
      <c r="D30" s="43">
        <f>IFERROR(VLOOKUP($A$5&amp;D$2&amp;$A30,Parte_VII!$1:$1048576,$A$3,0),"-")</f>
        <v>100</v>
      </c>
      <c r="E30" s="43">
        <f>IFERROR(VLOOKUP($A$5&amp;E$2&amp;$A30,Parte_VII!$1:$1048576,$A$3,0),"-")</f>
        <v>85.535537719726563</v>
      </c>
      <c r="F30" s="43">
        <f>IFERROR(VLOOKUP($A$5&amp;F$2&amp;$A30,Parte_VII!$1:$1048576,$A$3,0),"-")</f>
        <v>86.496353149414063</v>
      </c>
      <c r="G30" s="43">
        <f>IFERROR(VLOOKUP($A$5&amp;G$2&amp;$A30,Parte_VII!$1:$1048576,$A$3,0),"-")</f>
        <v>86.827194213867188</v>
      </c>
      <c r="I30" s="43">
        <f>IFERROR(VLOOKUP($A$5&amp;I$2&amp;$A30,Parte_VII!$1:$1048576,$A$3,0),"-")</f>
        <v>100</v>
      </c>
      <c r="J30" s="43">
        <f>IFERROR(VLOOKUP($A$5&amp;J$2&amp;$A30,Parte_VII!$1:$1048576,$A$3,0),"-")</f>
        <v>84.573501586914063</v>
      </c>
      <c r="K30" s="43">
        <f>IFERROR(VLOOKUP($A$5&amp;K$2&amp;$A30,Parte_VII!$1:$1048576,$A$3,0),"-")</f>
        <v>85.130111694335938</v>
      </c>
      <c r="L30" s="43">
        <f>IFERROR(VLOOKUP($A$5&amp;L$2&amp;$A30,Parte_VII!$1:$1048576,$A$3,0),"-")</f>
        <v>86.269432067871094</v>
      </c>
      <c r="N30" s="43">
        <f>IFERROR(VLOOKUP($A$5&amp;N$2&amp;$A30,Parte_VII!$1:$1048576,$A$3,0),"-")</f>
        <v>100</v>
      </c>
      <c r="O30" s="43">
        <f>IFERROR(VLOOKUP($A$5&amp;O$2&amp;$A30,Parte_VII!$1:$1048576,$A$3,0),"-")</f>
        <v>86.71875</v>
      </c>
      <c r="P30" s="43">
        <f>IFERROR(VLOOKUP($A$5&amp;P$2&amp;$A30,Parte_VII!$1:$1048576,$A$3,0),"-")</f>
        <v>88.242279052734375</v>
      </c>
      <c r="Q30" s="43">
        <f>IFERROR(VLOOKUP($A$5&amp;Q$2&amp;$A30,Parte_VII!$1:$1048576,$A$3,0),"-")</f>
        <v>87.5</v>
      </c>
    </row>
    <row r="31" spans="1:17" s="133" customFormat="1">
      <c r="A31" s="134" t="s">
        <v>1757</v>
      </c>
      <c r="B31" s="134"/>
      <c r="C31" s="101" t="s">
        <v>1713</v>
      </c>
      <c r="D31" s="43">
        <f>IFERROR(VLOOKUP($A$5&amp;D$2&amp;$A31,Parte_VII!$1:$1048576,$A$3,0),"-")</f>
        <v>100</v>
      </c>
      <c r="E31" s="43">
        <f>IFERROR(VLOOKUP($A$5&amp;E$2&amp;$A31,Parte_VII!$1:$1048576,$A$3,0),"-")</f>
        <v>93.018020629882813</v>
      </c>
      <c r="F31" s="43">
        <f>IFERROR(VLOOKUP($A$5&amp;F$2&amp;$A31,Parte_VII!$1:$1048576,$A$3,0),"-")</f>
        <v>93.404586791992188</v>
      </c>
      <c r="G31" s="43">
        <f>IFERROR(VLOOKUP($A$5&amp;G$2&amp;$A31,Parte_VII!$1:$1048576,$A$3,0),"-")</f>
        <v>94.145423889160156</v>
      </c>
      <c r="I31" s="43">
        <f>IFERROR(VLOOKUP($A$5&amp;I$2&amp;$A31,Parte_VII!$1:$1048576,$A$3,0),"-")</f>
        <v>100</v>
      </c>
      <c r="J31" s="43">
        <f>IFERROR(VLOOKUP($A$5&amp;J$2&amp;$A31,Parte_VII!$1:$1048576,$A$3,0),"-")</f>
        <v>92.51361083984375</v>
      </c>
      <c r="K31" s="43">
        <f>IFERROR(VLOOKUP($A$5&amp;K$2&amp;$A31,Parte_VII!$1:$1048576,$A$3,0),"-")</f>
        <v>92.890335083007813</v>
      </c>
      <c r="L31" s="43">
        <f>IFERROR(VLOOKUP($A$5&amp;L$2&amp;$A31,Parte_VII!$1:$1048576,$A$3,0),"-")</f>
        <v>93.868736267089844</v>
      </c>
      <c r="N31" s="43">
        <f>IFERROR(VLOOKUP($A$5&amp;N$2&amp;$A31,Parte_VII!$1:$1048576,$A$3,0),"-")</f>
        <v>100</v>
      </c>
      <c r="O31" s="43">
        <f>IFERROR(VLOOKUP($A$5&amp;O$2&amp;$A31,Parte_VII!$1:$1048576,$A$3,0),"-")</f>
        <v>93.638389587402344</v>
      </c>
      <c r="P31" s="43">
        <f>IFERROR(VLOOKUP($A$5&amp;P$2&amp;$A31,Parte_VII!$1:$1048576,$A$3,0),"-")</f>
        <v>94.061759948730469</v>
      </c>
      <c r="Q31" s="43">
        <f>IFERROR(VLOOKUP($A$5&amp;Q$2&amp;$A31,Parte_VII!$1:$1048576,$A$3,0),"-")</f>
        <v>94.479164123535156</v>
      </c>
    </row>
    <row r="32" spans="1:17" s="133" customFormat="1">
      <c r="A32" s="134" t="s">
        <v>1758</v>
      </c>
      <c r="B32" s="134"/>
      <c r="C32" s="101" t="s">
        <v>1714</v>
      </c>
      <c r="D32" s="43">
        <f>IFERROR(VLOOKUP($A$5&amp;D$2&amp;$A32,Parte_VII!$1:$1048576,$A$3,0),"-")</f>
        <v>100</v>
      </c>
      <c r="E32" s="43">
        <f>IFERROR(VLOOKUP($A$5&amp;E$2&amp;$A32,Parte_VII!$1:$1048576,$A$3,0),"-")</f>
        <v>94.419418334960938</v>
      </c>
      <c r="F32" s="43">
        <f>IFERROR(VLOOKUP($A$5&amp;F$2&amp;$A32,Parte_VII!$1:$1048576,$A$3,0),"-")</f>
        <v>94.655891418457031</v>
      </c>
      <c r="G32" s="43">
        <f>IFERROR(VLOOKUP($A$5&amp;G$2&amp;$A32,Parte_VII!$1:$1048576,$A$3,0),"-")</f>
        <v>95.231353759765625</v>
      </c>
      <c r="I32" s="43">
        <f>IFERROR(VLOOKUP($A$5&amp;I$2&amp;$A32,Parte_VII!$1:$1048576,$A$3,0),"-")</f>
        <v>100</v>
      </c>
      <c r="J32" s="43">
        <f>IFERROR(VLOOKUP($A$5&amp;J$2&amp;$A32,Parte_VII!$1:$1048576,$A$3,0),"-")</f>
        <v>93.920143127441406</v>
      </c>
      <c r="K32" s="43">
        <f>IFERROR(VLOOKUP($A$5&amp;K$2&amp;$A32,Parte_VII!$1:$1048576,$A$3,0),"-")</f>
        <v>94.0985107421875</v>
      </c>
      <c r="L32" s="43">
        <f>IFERROR(VLOOKUP($A$5&amp;L$2&amp;$A32,Parte_VII!$1:$1048576,$A$3,0),"-")</f>
        <v>94.689117431640625</v>
      </c>
      <c r="N32" s="43">
        <f>IFERROR(VLOOKUP($A$5&amp;N$2&amp;$A32,Parte_VII!$1:$1048576,$A$3,0),"-")</f>
        <v>100</v>
      </c>
      <c r="O32" s="43">
        <f>IFERROR(VLOOKUP($A$5&amp;O$2&amp;$A32,Parte_VII!$1:$1048576,$A$3,0),"-")</f>
        <v>95.033485412597656</v>
      </c>
      <c r="P32" s="43">
        <f>IFERROR(VLOOKUP($A$5&amp;P$2&amp;$A32,Parte_VII!$1:$1048576,$A$3,0),"-")</f>
        <v>95.368171691894531</v>
      </c>
      <c r="Q32" s="43">
        <f>IFERROR(VLOOKUP($A$5&amp;Q$2&amp;$A32,Parte_VII!$1:$1048576,$A$3,0),"-")</f>
        <v>95.885414123535156</v>
      </c>
    </row>
    <row r="33" spans="1:17" s="26" customFormat="1">
      <c r="A33" s="8" t="s">
        <v>1759</v>
      </c>
      <c r="B33" s="8"/>
      <c r="C33" s="24" t="s">
        <v>1715</v>
      </c>
      <c r="D33" s="37">
        <f>IFERROR(VLOOKUP($A$5&amp;D$2&amp;$A33,Parte_VII!$1:$1048576,$A$3,0),"-")</f>
        <v>100</v>
      </c>
      <c r="E33" s="37">
        <f>IFERROR(VLOOKUP($A$5&amp;E$2&amp;$A33,Parte_VII!$1:$1048576,$A$3,0),"-")</f>
        <v>94.619621276855469</v>
      </c>
      <c r="F33" s="37">
        <f>IFERROR(VLOOKUP($A$5&amp;F$2&amp;$A33,Parte_VII!$1:$1048576,$A$3,0),"-")</f>
        <v>95.33367919921875</v>
      </c>
      <c r="G33" s="37">
        <f>IFERROR(VLOOKUP($A$5&amp;G$2&amp;$A33,Parte_VII!$1:$1048576,$A$3,0),"-")</f>
        <v>96.175636291503906</v>
      </c>
      <c r="I33" s="37">
        <f>IFERROR(VLOOKUP($A$5&amp;I$2&amp;$A33,Parte_VII!$1:$1048576,$A$3,0),"-")</f>
        <v>100</v>
      </c>
      <c r="J33" s="37">
        <f>IFERROR(VLOOKUP($A$5&amp;J$2&amp;$A33,Parte_VII!$1:$1048576,$A$3,0),"-")</f>
        <v>94.101631164550781</v>
      </c>
      <c r="K33" s="37">
        <f>IFERROR(VLOOKUP($A$5&amp;K$2&amp;$A33,Parte_VII!$1:$1048576,$A$3,0),"-")</f>
        <v>94.981414794921875</v>
      </c>
      <c r="L33" s="37">
        <f>IFERROR(VLOOKUP($A$5&amp;L$2&amp;$A33,Parte_VII!$1:$1048576,$A$3,0),"-")</f>
        <v>96.113990783691406</v>
      </c>
      <c r="N33" s="37">
        <f>IFERROR(VLOOKUP($A$5&amp;N$2&amp;$A33,Parte_VII!$1:$1048576,$A$3,0),"-")</f>
        <v>100</v>
      </c>
      <c r="O33" s="37">
        <f>IFERROR(VLOOKUP($A$5&amp;O$2&amp;$A33,Parte_VII!$1:$1048576,$A$3,0),"-")</f>
        <v>95.256698608398438</v>
      </c>
      <c r="P33" s="37">
        <f>IFERROR(VLOOKUP($A$5&amp;P$2&amp;$A33,Parte_VII!$1:$1048576,$A$3,0),"-")</f>
        <v>95.783851623535156</v>
      </c>
      <c r="Q33" s="37">
        <f>IFERROR(VLOOKUP($A$5&amp;Q$2&amp;$A33,Parte_VII!$1:$1048576,$A$3,0),"-")</f>
        <v>96.25</v>
      </c>
    </row>
    <row r="34" spans="1:17" s="26" customFormat="1">
      <c r="A34" s="8" t="s">
        <v>12757</v>
      </c>
      <c r="B34" s="8"/>
      <c r="C34" s="21" t="s">
        <v>1716</v>
      </c>
      <c r="D34" s="38"/>
      <c r="E34" s="38"/>
      <c r="F34" s="38"/>
      <c r="G34" s="38"/>
      <c r="H34" s="38"/>
      <c r="I34" s="38"/>
      <c r="J34" s="38"/>
      <c r="K34" s="38"/>
      <c r="L34" s="38"/>
      <c r="M34" s="38"/>
      <c r="N34" s="38"/>
      <c r="O34" s="38"/>
      <c r="P34" s="38"/>
      <c r="Q34" s="38"/>
    </row>
    <row r="35" spans="1:17" s="26" customFormat="1">
      <c r="A35" s="8" t="s">
        <v>1760</v>
      </c>
      <c r="B35" s="8"/>
      <c r="C35" s="24" t="s">
        <v>1717</v>
      </c>
      <c r="D35" s="37">
        <f>IFERROR(VLOOKUP($A$5&amp;D$2&amp;$A35,Parte_VII!$1:$1048576,$A$3,0),"-")</f>
        <v>100</v>
      </c>
      <c r="E35" s="37">
        <f>IFERROR(VLOOKUP($A$5&amp;E$2&amp;$A35,Parte_VII!$1:$1048576,$A$3,0),"-")</f>
        <v>86.861862182617188</v>
      </c>
      <c r="F35" s="37">
        <f>IFERROR(VLOOKUP($A$5&amp;F$2&amp;$A35,Parte_VII!$1:$1048576,$A$3,0),"-")</f>
        <v>87.747650146484375</v>
      </c>
      <c r="G35" s="37">
        <f>IFERROR(VLOOKUP($A$5&amp;G$2&amp;$A35,Parte_VII!$1:$1048576,$A$3,0),"-")</f>
        <v>89.683662414550781</v>
      </c>
      <c r="I35" s="37">
        <f>IFERROR(VLOOKUP($A$5&amp;I$2&amp;$A35,Parte_VII!$1:$1048576,$A$3,0),"-")</f>
        <v>100</v>
      </c>
      <c r="J35" s="37">
        <f>IFERROR(VLOOKUP($A$5&amp;J$2&amp;$A35,Parte_VII!$1:$1048576,$A$3,0),"-")</f>
        <v>86.388381958007813</v>
      </c>
      <c r="K35" s="37">
        <f>IFERROR(VLOOKUP($A$5&amp;K$2&amp;$A35,Parte_VII!$1:$1048576,$A$3,0),"-")</f>
        <v>86.617103576660156</v>
      </c>
      <c r="L35" s="37">
        <f>IFERROR(VLOOKUP($A$5&amp;L$2&amp;$A35,Parte_VII!$1:$1048576,$A$3,0),"-")</f>
        <v>89.291885375976563</v>
      </c>
      <c r="N35" s="37">
        <f>IFERROR(VLOOKUP($A$5&amp;N$2&amp;$A35,Parte_VII!$1:$1048576,$A$3,0),"-")</f>
        <v>100</v>
      </c>
      <c r="O35" s="37">
        <f>IFERROR(VLOOKUP($A$5&amp;O$2&amp;$A35,Parte_VII!$1:$1048576,$A$3,0),"-")</f>
        <v>87.444198608398438</v>
      </c>
      <c r="P35" s="37">
        <f>IFERROR(VLOOKUP($A$5&amp;P$2&amp;$A35,Parte_VII!$1:$1048576,$A$3,0),"-")</f>
        <v>89.192398071289063</v>
      </c>
      <c r="Q35" s="37">
        <f>IFERROR(VLOOKUP($A$5&amp;Q$2&amp;$A35,Parte_VII!$1:$1048576,$A$3,0),"-")</f>
        <v>90.15625</v>
      </c>
    </row>
    <row r="36" spans="1:17" s="133" customFormat="1">
      <c r="A36" s="134" t="s">
        <v>1761</v>
      </c>
      <c r="B36" s="134"/>
      <c r="C36" s="101" t="s">
        <v>1718</v>
      </c>
      <c r="D36" s="43">
        <f>IFERROR(VLOOKUP($A$5&amp;D$2&amp;$A36,Parte_VII!$1:$1048576,$A$3,0),"-")</f>
        <v>100</v>
      </c>
      <c r="E36" s="43">
        <f>IFERROR(VLOOKUP($A$5&amp;E$2&amp;$A36,Parte_VII!$1:$1048576,$A$3,0),"-")</f>
        <v>80.455451965332031</v>
      </c>
      <c r="F36" s="43">
        <f>IFERROR(VLOOKUP($A$5&amp;F$2&amp;$A36,Parte_VII!$1:$1048576,$A$3,0),"-")</f>
        <v>82.142860412597656</v>
      </c>
      <c r="G36" s="43">
        <f>IFERROR(VLOOKUP($A$5&amp;G$2&amp;$A36,Parte_VII!$1:$1048576,$A$3,0),"-")</f>
        <v>83.711051940917969</v>
      </c>
      <c r="I36" s="43">
        <f>IFERROR(VLOOKUP($A$5&amp;I$2&amp;$A36,Parte_VII!$1:$1048576,$A$3,0),"-")</f>
        <v>100</v>
      </c>
      <c r="J36" s="43">
        <f>IFERROR(VLOOKUP($A$5&amp;J$2&amp;$A36,Parte_VII!$1:$1048576,$A$3,0),"-")</f>
        <v>79.537208557128906</v>
      </c>
      <c r="K36" s="43">
        <f>IFERROR(VLOOKUP($A$5&amp;K$2&amp;$A36,Parte_VII!$1:$1048576,$A$3,0),"-")</f>
        <v>80.250930786132813</v>
      </c>
      <c r="L36" s="43">
        <f>IFERROR(VLOOKUP($A$5&amp;L$2&amp;$A36,Parte_VII!$1:$1048576,$A$3,0),"-")</f>
        <v>83.246978759765625</v>
      </c>
      <c r="N36" s="43">
        <f>IFERROR(VLOOKUP($A$5&amp;N$2&amp;$A36,Parte_VII!$1:$1048576,$A$3,0),"-")</f>
        <v>100</v>
      </c>
      <c r="O36" s="43">
        <f>IFERROR(VLOOKUP($A$5&amp;O$2&amp;$A36,Parte_VII!$1:$1048576,$A$3,0),"-")</f>
        <v>81.584823608398438</v>
      </c>
      <c r="P36" s="43">
        <f>IFERROR(VLOOKUP($A$5&amp;P$2&amp;$A36,Parte_VII!$1:$1048576,$A$3,0),"-")</f>
        <v>84.560569763183594</v>
      </c>
      <c r="Q36" s="43">
        <f>IFERROR(VLOOKUP($A$5&amp;Q$2&amp;$A36,Parte_VII!$1:$1048576,$A$3,0),"-")</f>
        <v>84.270835876464844</v>
      </c>
    </row>
    <row r="37" spans="1:17" s="26" customFormat="1">
      <c r="A37" s="8" t="s">
        <v>1762</v>
      </c>
      <c r="B37" s="8"/>
      <c r="C37" s="24" t="s">
        <v>1719</v>
      </c>
      <c r="D37" s="37">
        <f>IFERROR(VLOOKUP($A$5&amp;D$2&amp;$A37,Parte_VII!$1:$1048576,$A$3,0),"-")</f>
        <v>100</v>
      </c>
      <c r="E37" s="37">
        <f>IFERROR(VLOOKUP($A$5&amp;E$2&amp;$A37,Parte_VII!$1:$1048576,$A$3,0),"-")</f>
        <v>75.175178527832031</v>
      </c>
      <c r="F37" s="37">
        <f>IFERROR(VLOOKUP($A$5&amp;F$2&amp;$A37,Parte_VII!$1:$1048576,$A$3,0),"-")</f>
        <v>77.34619140625</v>
      </c>
      <c r="G37" s="37">
        <f>IFERROR(VLOOKUP($A$5&amp;G$2&amp;$A37,Parte_VII!$1:$1048576,$A$3,0),"-")</f>
        <v>77.880073547363281</v>
      </c>
      <c r="I37" s="37">
        <f>IFERROR(VLOOKUP($A$5&amp;I$2&amp;$A37,Parte_VII!$1:$1048576,$A$3,0),"-")</f>
        <v>100</v>
      </c>
      <c r="J37" s="37">
        <f>IFERROR(VLOOKUP($A$5&amp;J$2&amp;$A37,Parte_VII!$1:$1048576,$A$3,0),"-")</f>
        <v>72.912887573242188</v>
      </c>
      <c r="K37" s="37">
        <f>IFERROR(VLOOKUP($A$5&amp;K$2&amp;$A37,Parte_VII!$1:$1048576,$A$3,0),"-")</f>
        <v>75.046470642089844</v>
      </c>
      <c r="L37" s="37">
        <f>IFERROR(VLOOKUP($A$5&amp;L$2&amp;$A37,Parte_VII!$1:$1048576,$A$3,0),"-")</f>
        <v>76.683937072753906</v>
      </c>
      <c r="N37" s="37">
        <f>IFERROR(VLOOKUP($A$5&amp;N$2&amp;$A37,Parte_VII!$1:$1048576,$A$3,0),"-")</f>
        <v>100</v>
      </c>
      <c r="O37" s="37">
        <f>IFERROR(VLOOKUP($A$5&amp;O$2&amp;$A37,Parte_VII!$1:$1048576,$A$3,0),"-")</f>
        <v>77.957588195800781</v>
      </c>
      <c r="P37" s="37">
        <f>IFERROR(VLOOKUP($A$5&amp;P$2&amp;$A37,Parte_VII!$1:$1048576,$A$3,0),"-")</f>
        <v>80.2850341796875</v>
      </c>
      <c r="Q37" s="37">
        <f>IFERROR(VLOOKUP($A$5&amp;Q$2&amp;$A37,Parte_VII!$1:$1048576,$A$3,0),"-")</f>
        <v>79.322914123535156</v>
      </c>
    </row>
    <row r="38" spans="1:17" s="26" customFormat="1">
      <c r="A38" s="8" t="s">
        <v>1763</v>
      </c>
      <c r="B38" s="8"/>
      <c r="C38" s="24" t="s">
        <v>1720</v>
      </c>
      <c r="D38" s="37">
        <f>IFERROR(VLOOKUP($A$5&amp;D$2&amp;$A38,Parte_VII!$1:$1048576,$A$3,0),"-")</f>
        <v>99.940048217773438</v>
      </c>
      <c r="E38" s="37">
        <f>IFERROR(VLOOKUP($A$5&amp;E$2&amp;$A38,Parte_VII!$1:$1048576,$A$3,0),"-")</f>
        <v>80.455451965332031</v>
      </c>
      <c r="F38" s="37">
        <f>IFERROR(VLOOKUP($A$5&amp;F$2&amp;$A38,Parte_VII!$1:$1048576,$A$3,0),"-")</f>
        <v>82.638168334960938</v>
      </c>
      <c r="G38" s="37">
        <f>IFERROR(VLOOKUP($A$5&amp;G$2&amp;$A38,Parte_VII!$1:$1048576,$A$3,0),"-")</f>
        <v>83.286117553710938</v>
      </c>
      <c r="I38" s="37">
        <f>IFERROR(VLOOKUP($A$5&amp;I$2&amp;$A38,Parte_VII!$1:$1048576,$A$3,0),"-")</f>
        <v>100</v>
      </c>
      <c r="J38" s="37">
        <f>IFERROR(VLOOKUP($A$5&amp;J$2&amp;$A38,Parte_VII!$1:$1048576,$A$3,0),"-")</f>
        <v>78.765876770019531</v>
      </c>
      <c r="K38" s="37">
        <f>IFERROR(VLOOKUP($A$5&amp;K$2&amp;$A38,Parte_VII!$1:$1048576,$A$3,0),"-")</f>
        <v>80.390335083007813</v>
      </c>
      <c r="L38" s="37">
        <f>IFERROR(VLOOKUP($A$5&amp;L$2&amp;$A38,Parte_VII!$1:$1048576,$A$3,0),"-")</f>
        <v>81.951637268066406</v>
      </c>
      <c r="N38" s="37">
        <f>IFERROR(VLOOKUP($A$5&amp;N$2&amp;$A38,Parte_VII!$1:$1048576,$A$3,0),"-")</f>
        <v>99.873092651367188</v>
      </c>
      <c r="O38" s="37">
        <f>IFERROR(VLOOKUP($A$5&amp;O$2&amp;$A38,Parte_VII!$1:$1048576,$A$3,0),"-")</f>
        <v>82.533485412597656</v>
      </c>
      <c r="P38" s="37">
        <f>IFERROR(VLOOKUP($A$5&amp;P$2&amp;$A38,Parte_VII!$1:$1048576,$A$3,0),"-")</f>
        <v>85.510688781738281</v>
      </c>
      <c r="Q38" s="37">
        <f>IFERROR(VLOOKUP($A$5&amp;Q$2&amp;$A38,Parte_VII!$1:$1048576,$A$3,0),"-")</f>
        <v>84.895835876464844</v>
      </c>
    </row>
    <row r="39" spans="1:17" s="26" customFormat="1">
      <c r="A39" s="8" t="s">
        <v>1764</v>
      </c>
      <c r="B39" s="8"/>
      <c r="C39" s="24" t="s">
        <v>1721</v>
      </c>
      <c r="D39" s="37">
        <f>IFERROR(VLOOKUP($A$5&amp;D$2&amp;$A39,Parte_VII!$1:$1048576,$A$3,0),"-")</f>
        <v>100</v>
      </c>
      <c r="E39" s="37">
        <f>IFERROR(VLOOKUP($A$5&amp;E$2&amp;$A39,Parte_VII!$1:$1048576,$A$3,0),"-")</f>
        <v>73.473472595214844</v>
      </c>
      <c r="F39" s="37">
        <f>IFERROR(VLOOKUP($A$5&amp;F$2&amp;$A39,Parte_VII!$1:$1048576,$A$3,0),"-")</f>
        <v>76.381645202636719</v>
      </c>
      <c r="G39" s="37">
        <f>IFERROR(VLOOKUP($A$5&amp;G$2&amp;$A39,Parte_VII!$1:$1048576,$A$3,0),"-")</f>
        <v>76.959396362304688</v>
      </c>
      <c r="I39" s="37">
        <f>IFERROR(VLOOKUP($A$5&amp;I$2&amp;$A39,Parte_VII!$1:$1048576,$A$3,0),"-")</f>
        <v>100</v>
      </c>
      <c r="J39" s="37">
        <f>IFERROR(VLOOKUP($A$5&amp;J$2&amp;$A39,Parte_VII!$1:$1048576,$A$3,0),"-")</f>
        <v>71.597099304199219</v>
      </c>
      <c r="K39" s="37">
        <f>IFERROR(VLOOKUP($A$5&amp;K$2&amp;$A39,Parte_VII!$1:$1048576,$A$3,0),"-")</f>
        <v>73.373603820800781</v>
      </c>
      <c r="L39" s="37">
        <f>IFERROR(VLOOKUP($A$5&amp;L$2&amp;$A39,Parte_VII!$1:$1048576,$A$3,0),"-")</f>
        <v>76.208984375</v>
      </c>
      <c r="N39" s="37">
        <f>IFERROR(VLOOKUP($A$5&amp;N$2&amp;$A39,Parte_VII!$1:$1048576,$A$3,0),"-")</f>
        <v>100</v>
      </c>
      <c r="O39" s="37">
        <f>IFERROR(VLOOKUP($A$5&amp;O$2&amp;$A39,Parte_VII!$1:$1048576,$A$3,0),"-")</f>
        <v>75.78125</v>
      </c>
      <c r="P39" s="37">
        <f>IFERROR(VLOOKUP($A$5&amp;P$2&amp;$A39,Parte_VII!$1:$1048576,$A$3,0),"-")</f>
        <v>80.225654602050781</v>
      </c>
      <c r="Q39" s="37">
        <f>IFERROR(VLOOKUP($A$5&amp;Q$2&amp;$A39,Parte_VII!$1:$1048576,$A$3,0),"-")</f>
        <v>77.864585876464844</v>
      </c>
    </row>
    <row r="40" spans="1:17" s="26" customFormat="1">
      <c r="A40" s="8" t="s">
        <v>12758</v>
      </c>
      <c r="B40" s="8"/>
      <c r="C40" s="31" t="s">
        <v>1722</v>
      </c>
      <c r="D40" s="38"/>
      <c r="E40" s="38"/>
      <c r="F40" s="38"/>
      <c r="G40" s="38"/>
      <c r="H40" s="38"/>
      <c r="I40" s="38"/>
      <c r="J40" s="38"/>
      <c r="K40" s="38"/>
      <c r="L40" s="38"/>
      <c r="M40" s="38"/>
      <c r="N40" s="38"/>
      <c r="O40" s="38"/>
      <c r="P40" s="38"/>
      <c r="Q40" s="38"/>
    </row>
    <row r="41" spans="1:17" s="26" customFormat="1">
      <c r="A41" s="8" t="s">
        <v>1765</v>
      </c>
      <c r="B41" s="8"/>
      <c r="C41" s="24" t="s">
        <v>1723</v>
      </c>
      <c r="D41" s="37">
        <f>IFERROR(VLOOKUP($A$5&amp;D$2&amp;$A41,Parte_VII!$1:$1048576,$A$3,0),"-")</f>
        <v>99.640289306640625</v>
      </c>
      <c r="E41" s="37">
        <f>IFERROR(VLOOKUP($A$5&amp;E$2&amp;$A41,Parte_VII!$1:$1048576,$A$3,0),"-")</f>
        <v>62.937938690185547</v>
      </c>
      <c r="F41" s="37">
        <f>IFERROR(VLOOKUP($A$5&amp;F$2&amp;$A41,Parte_VII!$1:$1048576,$A$3,0),"-")</f>
        <v>67.231491088867188</v>
      </c>
      <c r="G41" s="37">
        <f>IFERROR(VLOOKUP($A$5&amp;G$2&amp;$A41,Parte_VII!$1:$1048576,$A$3,0),"-")</f>
        <v>66.902740478515625</v>
      </c>
      <c r="I41" s="37">
        <f>IFERROR(VLOOKUP($A$5&amp;I$2&amp;$A41,Parte_VII!$1:$1048576,$A$3,0),"-")</f>
        <v>100</v>
      </c>
      <c r="J41" s="37">
        <f>IFERROR(VLOOKUP($A$5&amp;J$2&amp;$A41,Parte_VII!$1:$1048576,$A$3,0),"-")</f>
        <v>61.751361846923828</v>
      </c>
      <c r="K41" s="37">
        <f>IFERROR(VLOOKUP($A$5&amp;K$2&amp;$A41,Parte_VII!$1:$1048576,$A$3,0),"-")</f>
        <v>65.613380432128906</v>
      </c>
      <c r="L41" s="37">
        <f>IFERROR(VLOOKUP($A$5&amp;L$2&amp;$A41,Parte_VII!$1:$1048576,$A$3,0),"-")</f>
        <v>66.278068542480469</v>
      </c>
      <c r="N41" s="37">
        <f>IFERROR(VLOOKUP($A$5&amp;N$2&amp;$A41,Parte_VII!$1:$1048576,$A$3,0),"-")</f>
        <v>99.238578796386719</v>
      </c>
      <c r="O41" s="37">
        <f>IFERROR(VLOOKUP($A$5&amp;O$2&amp;$A41,Parte_VII!$1:$1048576,$A$3,0),"-")</f>
        <v>64.397323608398438</v>
      </c>
      <c r="P41" s="37">
        <f>IFERROR(VLOOKUP($A$5&amp;P$2&amp;$A41,Parte_VII!$1:$1048576,$A$3,0),"-")</f>
        <v>69.299285888671875</v>
      </c>
      <c r="Q41" s="37">
        <f>IFERROR(VLOOKUP($A$5&amp;Q$2&amp;$A41,Parte_VII!$1:$1048576,$A$3,0),"-")</f>
        <v>67.65625</v>
      </c>
    </row>
    <row r="42" spans="1:17" s="26" customFormat="1">
      <c r="A42" s="8" t="s">
        <v>1766</v>
      </c>
      <c r="B42" s="8"/>
      <c r="C42" s="24" t="s">
        <v>1724</v>
      </c>
      <c r="D42" s="37">
        <f>IFERROR(VLOOKUP($A$5&amp;D$2&amp;$A42,Parte_VII!$1:$1048576,$A$3,0),"-")</f>
        <v>99.580337524414063</v>
      </c>
      <c r="E42" s="37">
        <f>IFERROR(VLOOKUP($A$5&amp;E$2&amp;$A42,Parte_VII!$1:$1048576,$A$3,0),"-")</f>
        <v>62.887886047363281</v>
      </c>
      <c r="F42" s="37">
        <f>IFERROR(VLOOKUP($A$5&amp;F$2&amp;$A42,Parte_VII!$1:$1048576,$A$3,0),"-")</f>
        <v>68.065696716308594</v>
      </c>
      <c r="G42" s="37">
        <f>IFERROR(VLOOKUP($A$5&amp;G$2&amp;$A42,Parte_VII!$1:$1048576,$A$3,0),"-")</f>
        <v>67.256843566894531</v>
      </c>
      <c r="I42" s="37">
        <f>IFERROR(VLOOKUP($A$5&amp;I$2&amp;$A42,Parte_VII!$1:$1048576,$A$3,0),"-")</f>
        <v>99.886360168457031</v>
      </c>
      <c r="J42" s="37">
        <f>IFERROR(VLOOKUP($A$5&amp;J$2&amp;$A42,Parte_VII!$1:$1048576,$A$3,0),"-")</f>
        <v>61.252269744873047</v>
      </c>
      <c r="K42" s="37">
        <f>IFERROR(VLOOKUP($A$5&amp;K$2&amp;$A42,Parte_VII!$1:$1048576,$A$3,0),"-")</f>
        <v>65.148696899414063</v>
      </c>
      <c r="L42" s="37">
        <f>IFERROR(VLOOKUP($A$5&amp;L$2&amp;$A42,Parte_VII!$1:$1048576,$A$3,0),"-")</f>
        <v>65.759933471679688</v>
      </c>
      <c r="N42" s="37">
        <f>IFERROR(VLOOKUP($A$5&amp;N$2&amp;$A42,Parte_VII!$1:$1048576,$A$3,0),"-")</f>
        <v>99.238578796386719</v>
      </c>
      <c r="O42" s="37">
        <f>IFERROR(VLOOKUP($A$5&amp;O$2&amp;$A42,Parte_VII!$1:$1048576,$A$3,0),"-")</f>
        <v>64.899551391601563</v>
      </c>
      <c r="P42" s="37">
        <f>IFERROR(VLOOKUP($A$5&amp;P$2&amp;$A42,Parte_VII!$1:$1048576,$A$3,0),"-")</f>
        <v>71.793350219726563</v>
      </c>
      <c r="Q42" s="37">
        <f>IFERROR(VLOOKUP($A$5&amp;Q$2&amp;$A42,Parte_VII!$1:$1048576,$A$3,0),"-")</f>
        <v>69.0625</v>
      </c>
    </row>
    <row r="43" spans="1:17" s="26" customFormat="1">
      <c r="A43" s="8" t="s">
        <v>1767</v>
      </c>
      <c r="B43" s="8"/>
      <c r="C43" s="24" t="s">
        <v>1725</v>
      </c>
      <c r="D43" s="37">
        <f>IFERROR(VLOOKUP($A$5&amp;D$2&amp;$A43,Parte_VII!$1:$1048576,$A$3,0),"-")</f>
        <v>99.820144653320313</v>
      </c>
      <c r="E43" s="37">
        <f>IFERROR(VLOOKUP($A$5&amp;E$2&amp;$A43,Parte_VII!$1:$1048576,$A$3,0),"-")</f>
        <v>64.164161682128906</v>
      </c>
      <c r="F43" s="37">
        <f>IFERROR(VLOOKUP($A$5&amp;F$2&amp;$A43,Parte_VII!$1:$1048576,$A$3,0),"-")</f>
        <v>68.665275573730469</v>
      </c>
      <c r="G43" s="37">
        <f>IFERROR(VLOOKUP($A$5&amp;G$2&amp;$A43,Parte_VII!$1:$1048576,$A$3,0),"-")</f>
        <v>69.003776550292969</v>
      </c>
      <c r="I43" s="37">
        <f>IFERROR(VLOOKUP($A$5&amp;I$2&amp;$A43,Parte_VII!$1:$1048576,$A$3,0),"-")</f>
        <v>100</v>
      </c>
      <c r="J43" s="37">
        <f>IFERROR(VLOOKUP($A$5&amp;J$2&amp;$A43,Parte_VII!$1:$1048576,$A$3,0),"-")</f>
        <v>61.796733856201172</v>
      </c>
      <c r="K43" s="37">
        <f>IFERROR(VLOOKUP($A$5&amp;K$2&amp;$A43,Parte_VII!$1:$1048576,$A$3,0),"-")</f>
        <v>65.148696899414063</v>
      </c>
      <c r="L43" s="37">
        <f>IFERROR(VLOOKUP($A$5&amp;L$2&amp;$A43,Parte_VII!$1:$1048576,$A$3,0),"-")</f>
        <v>66.49395751953125</v>
      </c>
      <c r="N43" s="37">
        <f>IFERROR(VLOOKUP($A$5&amp;N$2&amp;$A43,Parte_VII!$1:$1048576,$A$3,0),"-")</f>
        <v>99.619285583496094</v>
      </c>
      <c r="O43" s="37">
        <f>IFERROR(VLOOKUP($A$5&amp;O$2&amp;$A43,Parte_VII!$1:$1048576,$A$3,0),"-")</f>
        <v>67.075889587402344</v>
      </c>
      <c r="P43" s="37">
        <f>IFERROR(VLOOKUP($A$5&amp;P$2&amp;$A43,Parte_VII!$1:$1048576,$A$3,0),"-")</f>
        <v>73.159141540527344</v>
      </c>
      <c r="Q43" s="37">
        <f>IFERROR(VLOOKUP($A$5&amp;Q$2&amp;$A43,Parte_VII!$1:$1048576,$A$3,0),"-")</f>
        <v>72.03125</v>
      </c>
    </row>
    <row r="44" spans="1:17" s="133" customFormat="1">
      <c r="A44" s="134" t="s">
        <v>1768</v>
      </c>
      <c r="B44" s="134"/>
      <c r="C44" s="101" t="s">
        <v>1726</v>
      </c>
      <c r="D44" s="43">
        <f>IFERROR(VLOOKUP($A$5&amp;D$2&amp;$A44,Parte_VII!$1:$1048576,$A$3,0),"-")</f>
        <v>100</v>
      </c>
      <c r="E44" s="43">
        <f>IFERROR(VLOOKUP($A$5&amp;E$2&amp;$A44,Parte_VII!$1:$1048576,$A$3,0),"-")</f>
        <v>76.501502990722656</v>
      </c>
      <c r="F44" s="43">
        <f>IFERROR(VLOOKUP($A$5&amp;F$2&amp;$A44,Parte_VII!$1:$1048576,$A$3,0),"-")</f>
        <v>78.154327392578125</v>
      </c>
      <c r="G44" s="43">
        <f>IFERROR(VLOOKUP($A$5&amp;G$2&amp;$A44,Parte_VII!$1:$1048576,$A$3,0),"-")</f>
        <v>79.154861450195313</v>
      </c>
      <c r="I44" s="43">
        <f>IFERROR(VLOOKUP($A$5&amp;I$2&amp;$A44,Parte_VII!$1:$1048576,$A$3,0),"-")</f>
        <v>100</v>
      </c>
      <c r="J44" s="43">
        <f>IFERROR(VLOOKUP($A$5&amp;J$2&amp;$A44,Parte_VII!$1:$1048576,$A$3,0),"-")</f>
        <v>74.319419860839844</v>
      </c>
      <c r="K44" s="43">
        <f>IFERROR(VLOOKUP($A$5&amp;K$2&amp;$A44,Parte_VII!$1:$1048576,$A$3,0),"-")</f>
        <v>75.418212890625</v>
      </c>
      <c r="L44" s="43">
        <f>IFERROR(VLOOKUP($A$5&amp;L$2&amp;$A44,Parte_VII!$1:$1048576,$A$3,0),"-")</f>
        <v>77.763381958007813</v>
      </c>
      <c r="N44" s="43">
        <f>IFERROR(VLOOKUP($A$5&amp;N$2&amp;$A44,Parte_VII!$1:$1048576,$A$3,0),"-")</f>
        <v>100</v>
      </c>
      <c r="O44" s="43">
        <f>IFERROR(VLOOKUP($A$5&amp;O$2&amp;$A44,Parte_VII!$1:$1048576,$A$3,0),"-")</f>
        <v>79.185264587402344</v>
      </c>
      <c r="P44" s="43">
        <f>IFERROR(VLOOKUP($A$5&amp;P$2&amp;$A44,Parte_VII!$1:$1048576,$A$3,0),"-")</f>
        <v>81.650833129882813</v>
      </c>
      <c r="Q44" s="43">
        <f>IFERROR(VLOOKUP($A$5&amp;Q$2&amp;$A44,Parte_VII!$1:$1048576,$A$3,0),"-")</f>
        <v>80.833335876464844</v>
      </c>
    </row>
    <row r="45" spans="1:17" s="133" customFormat="1">
      <c r="A45" s="134" t="s">
        <v>1769</v>
      </c>
      <c r="B45" s="134"/>
      <c r="C45" s="101" t="s">
        <v>1727</v>
      </c>
      <c r="D45" s="43">
        <f>IFERROR(VLOOKUP($A$5&amp;D$2&amp;$A45,Parte_VII!$1:$1048576,$A$3,0),"-")</f>
        <v>100</v>
      </c>
      <c r="E45" s="43">
        <f>IFERROR(VLOOKUP($A$5&amp;E$2&amp;$A45,Parte_VII!$1:$1048576,$A$3,0),"-")</f>
        <v>79.579582214355469</v>
      </c>
      <c r="F45" s="43">
        <f>IFERROR(VLOOKUP($A$5&amp;F$2&amp;$A45,Parte_VII!$1:$1048576,$A$3,0),"-")</f>
        <v>81.621482849121094</v>
      </c>
      <c r="G45" s="43">
        <f>IFERROR(VLOOKUP($A$5&amp;G$2&amp;$A45,Parte_VII!$1:$1048576,$A$3,0),"-")</f>
        <v>83.26251220703125</v>
      </c>
      <c r="I45" s="43">
        <f>IFERROR(VLOOKUP($A$5&amp;I$2&amp;$A45,Parte_VII!$1:$1048576,$A$3,0),"-")</f>
        <v>100</v>
      </c>
      <c r="J45" s="43">
        <f>IFERROR(VLOOKUP($A$5&amp;J$2&amp;$A45,Parte_VII!$1:$1048576,$A$3,0),"-")</f>
        <v>77.268600463867188</v>
      </c>
      <c r="K45" s="43">
        <f>IFERROR(VLOOKUP($A$5&amp;K$2&amp;$A45,Parte_VII!$1:$1048576,$A$3,0),"-")</f>
        <v>78.856880187988281</v>
      </c>
      <c r="L45" s="43">
        <f>IFERROR(VLOOKUP($A$5&amp;L$2&amp;$A45,Parte_VII!$1:$1048576,$A$3,0),"-")</f>
        <v>81.606216430664063</v>
      </c>
      <c r="N45" s="43">
        <f>IFERROR(VLOOKUP($A$5&amp;N$2&amp;$A45,Parte_VII!$1:$1048576,$A$3,0),"-")</f>
        <v>100</v>
      </c>
      <c r="O45" s="43">
        <f>IFERROR(VLOOKUP($A$5&amp;O$2&amp;$A45,Parte_VII!$1:$1048576,$A$3,0),"-")</f>
        <v>82.421875</v>
      </c>
      <c r="P45" s="43">
        <f>IFERROR(VLOOKUP($A$5&amp;P$2&amp;$A45,Parte_VII!$1:$1048576,$A$3,0),"-")</f>
        <v>85.154396057128906</v>
      </c>
      <c r="Q45" s="43">
        <f>IFERROR(VLOOKUP($A$5&amp;Q$2&amp;$A45,Parte_VII!$1:$1048576,$A$3,0),"-")</f>
        <v>85.260414123535156</v>
      </c>
    </row>
    <row r="46" spans="1:17" s="26" customFormat="1">
      <c r="A46" s="8" t="s">
        <v>12759</v>
      </c>
      <c r="B46" s="8"/>
      <c r="C46" s="31" t="s">
        <v>1728</v>
      </c>
      <c r="D46" s="38"/>
      <c r="E46" s="38"/>
      <c r="F46" s="38"/>
      <c r="G46" s="38"/>
      <c r="H46" s="38"/>
      <c r="I46" s="38"/>
      <c r="J46" s="38"/>
      <c r="K46" s="38"/>
      <c r="L46" s="38"/>
      <c r="M46" s="38"/>
      <c r="N46" s="38"/>
      <c r="O46" s="38"/>
      <c r="P46" s="38"/>
      <c r="Q46" s="38"/>
    </row>
    <row r="47" spans="1:17" s="26" customFormat="1">
      <c r="A47" s="8" t="s">
        <v>1770</v>
      </c>
      <c r="B47" s="8"/>
      <c r="C47" s="24" t="s">
        <v>1729</v>
      </c>
      <c r="D47" s="37">
        <f>IFERROR(VLOOKUP($A$5&amp;D$2&amp;$A47,Parte_VII!$1:$1048576,$A$3,0),"-")</f>
        <v>100</v>
      </c>
      <c r="E47" s="37">
        <f>IFERROR(VLOOKUP($A$5&amp;E$2&amp;$A47,Parte_VII!$1:$1048576,$A$3,0),"-")</f>
        <v>95.490982055664063</v>
      </c>
      <c r="F47" s="37">
        <f>IFERROR(VLOOKUP($A$5&amp;F$2&amp;$A47,Parte_VII!$1:$1048576,$A$3,0),"-")</f>
        <v>95.646507263183594</v>
      </c>
      <c r="G47" s="37">
        <f>IFERROR(VLOOKUP($A$5&amp;G$2&amp;$A47,Parte_VII!$1:$1048576,$A$3,0),"-")</f>
        <v>96.620979309082031</v>
      </c>
      <c r="I47" s="37">
        <f>IFERROR(VLOOKUP($A$5&amp;I$2&amp;$A47,Parte_VII!$1:$1048576,$A$3,0),"-")</f>
        <v>100</v>
      </c>
      <c r="J47" s="37">
        <f>IFERROR(VLOOKUP($A$5&amp;J$2&amp;$A47,Parte_VII!$1:$1048576,$A$3,0),"-")</f>
        <v>94.827583312988281</v>
      </c>
      <c r="K47" s="37">
        <f>IFERROR(VLOOKUP($A$5&amp;K$2&amp;$A47,Parte_VII!$1:$1048576,$A$3,0),"-")</f>
        <v>94.888473510742188</v>
      </c>
      <c r="L47" s="37">
        <f>IFERROR(VLOOKUP($A$5&amp;L$2&amp;$A47,Parte_VII!$1:$1048576,$A$3,0),"-")</f>
        <v>96.545768737792969</v>
      </c>
      <c r="N47" s="37">
        <f>IFERROR(VLOOKUP($A$5&amp;N$2&amp;$A47,Parte_VII!$1:$1048576,$A$3,0),"-")</f>
        <v>100</v>
      </c>
      <c r="O47" s="37">
        <f>IFERROR(VLOOKUP($A$5&amp;O$2&amp;$A47,Parte_VII!$1:$1048576,$A$3,0),"-")</f>
        <v>96.308723449707031</v>
      </c>
      <c r="P47" s="37">
        <f>IFERROR(VLOOKUP($A$5&amp;P$2&amp;$A47,Parte_VII!$1:$1048576,$A$3,0),"-")</f>
        <v>96.615203857421875</v>
      </c>
      <c r="Q47" s="37">
        <f>IFERROR(VLOOKUP($A$5&amp;Q$2&amp;$A47,Parte_VII!$1:$1048576,$A$3,0),"-")</f>
        <v>96.711898803710938</v>
      </c>
    </row>
    <row r="48" spans="1:17" s="26" customFormat="1">
      <c r="A48" s="8" t="s">
        <v>1771</v>
      </c>
      <c r="B48" s="8"/>
      <c r="C48" s="24" t="s">
        <v>1730</v>
      </c>
      <c r="D48" s="37">
        <f>IFERROR(VLOOKUP($A$5&amp;D$2&amp;$A48,Parte_VII!$1:$1048576,$A$3,0),"-")</f>
        <v>100</v>
      </c>
      <c r="E48" s="37">
        <f>IFERROR(VLOOKUP($A$5&amp;E$2&amp;$A48,Parte_VII!$1:$1048576,$A$3,0),"-")</f>
        <v>96.271270751953125</v>
      </c>
      <c r="F48" s="37">
        <f>IFERROR(VLOOKUP($A$5&amp;F$2&amp;$A48,Parte_VII!$1:$1048576,$A$3,0),"-")</f>
        <v>96.350364685058594</v>
      </c>
      <c r="G48" s="37">
        <f>IFERROR(VLOOKUP($A$5&amp;G$2&amp;$A48,Parte_VII!$1:$1048576,$A$3,0),"-")</f>
        <v>97.285171508789063</v>
      </c>
      <c r="I48" s="37">
        <f>IFERROR(VLOOKUP($A$5&amp;I$2&amp;$A48,Parte_VII!$1:$1048576,$A$3,0),"-")</f>
        <v>100</v>
      </c>
      <c r="J48" s="37">
        <f>IFERROR(VLOOKUP($A$5&amp;J$2&amp;$A48,Parte_VII!$1:$1048576,$A$3,0),"-")</f>
        <v>95.916519165039063</v>
      </c>
      <c r="K48" s="37">
        <f>IFERROR(VLOOKUP($A$5&amp;K$2&amp;$A48,Parte_VII!$1:$1048576,$A$3,0),"-")</f>
        <v>95.864311218261719</v>
      </c>
      <c r="L48" s="37">
        <f>IFERROR(VLOOKUP($A$5&amp;L$2&amp;$A48,Parte_VII!$1:$1048576,$A$3,0),"-")</f>
        <v>97.279792785644531</v>
      </c>
      <c r="N48" s="37">
        <f>IFERROR(VLOOKUP($A$5&amp;N$2&amp;$A48,Parte_VII!$1:$1048576,$A$3,0),"-")</f>
        <v>100</v>
      </c>
      <c r="O48" s="37">
        <f>IFERROR(VLOOKUP($A$5&amp;O$2&amp;$A48,Parte_VII!$1:$1048576,$A$3,0),"-")</f>
        <v>96.707588195800781</v>
      </c>
      <c r="P48" s="37">
        <f>IFERROR(VLOOKUP($A$5&amp;P$2&amp;$A48,Parte_VII!$1:$1048576,$A$3,0),"-")</f>
        <v>96.97149658203125</v>
      </c>
      <c r="Q48" s="37">
        <f>IFERROR(VLOOKUP($A$5&amp;Q$2&amp;$A48,Parte_VII!$1:$1048576,$A$3,0),"-")</f>
        <v>97.291664123535156</v>
      </c>
    </row>
    <row r="49" spans="1:17" s="26" customFormat="1">
      <c r="A49" s="8" t="s">
        <v>1772</v>
      </c>
      <c r="B49" s="8"/>
      <c r="C49" s="24" t="s">
        <v>1731</v>
      </c>
      <c r="D49" s="37">
        <f>IFERROR(VLOOKUP($A$5&amp;D$2&amp;$A49,Parte_VII!$1:$1048576,$A$3,0),"-")</f>
        <v>100</v>
      </c>
      <c r="E49" s="37">
        <f>IFERROR(VLOOKUP($A$5&amp;E$2&amp;$A49,Parte_VII!$1:$1048576,$A$3,0),"-")</f>
        <v>93.143142700195313</v>
      </c>
      <c r="F49" s="37">
        <f>IFERROR(VLOOKUP($A$5&amp;F$2&amp;$A49,Parte_VII!$1:$1048576,$A$3,0),"-")</f>
        <v>93.665275573730469</v>
      </c>
      <c r="G49" s="37">
        <f>IFERROR(VLOOKUP($A$5&amp;G$2&amp;$A49,Parte_VII!$1:$1048576,$A$3,0),"-")</f>
        <v>94.782814025878906</v>
      </c>
      <c r="I49" s="37">
        <f>IFERROR(VLOOKUP($A$5&amp;I$2&amp;$A49,Parte_VII!$1:$1048576,$A$3,0),"-")</f>
        <v>100</v>
      </c>
      <c r="J49" s="37">
        <f>IFERROR(VLOOKUP($A$5&amp;J$2&amp;$A49,Parte_VII!$1:$1048576,$A$3,0),"-")</f>
        <v>93.148818969726563</v>
      </c>
      <c r="K49" s="37">
        <f>IFERROR(VLOOKUP($A$5&amp;K$2&amp;$A49,Parte_VII!$1:$1048576,$A$3,0),"-")</f>
        <v>93.215614318847656</v>
      </c>
      <c r="L49" s="37">
        <f>IFERROR(VLOOKUP($A$5&amp;L$2&amp;$A49,Parte_VII!$1:$1048576,$A$3,0),"-")</f>
        <v>94.948188781738281</v>
      </c>
      <c r="N49" s="37">
        <f>IFERROR(VLOOKUP($A$5&amp;N$2&amp;$A49,Parte_VII!$1:$1048576,$A$3,0),"-")</f>
        <v>100</v>
      </c>
      <c r="O49" s="37">
        <f>IFERROR(VLOOKUP($A$5&amp;O$2&amp;$A49,Parte_VII!$1:$1048576,$A$3,0),"-")</f>
        <v>93.136161804199219</v>
      </c>
      <c r="P49" s="37">
        <f>IFERROR(VLOOKUP($A$5&amp;P$2&amp;$A49,Parte_VII!$1:$1048576,$A$3,0),"-")</f>
        <v>94.239906311035156</v>
      </c>
      <c r="Q49" s="37">
        <f>IFERROR(VLOOKUP($A$5&amp;Q$2&amp;$A49,Parte_VII!$1:$1048576,$A$3,0),"-")</f>
        <v>94.583335876464844</v>
      </c>
    </row>
    <row r="50" spans="1:17" s="26" customFormat="1">
      <c r="A50" s="8" t="s">
        <v>1773</v>
      </c>
      <c r="B50" s="8"/>
      <c r="C50" s="24" t="s">
        <v>1732</v>
      </c>
      <c r="D50" s="37">
        <f>IFERROR(VLOOKUP($A$5&amp;D$2&amp;$A50,Parte_VII!$1:$1048576,$A$3,0),"-")</f>
        <v>100</v>
      </c>
      <c r="E50" s="37">
        <f>IFERROR(VLOOKUP($A$5&amp;E$2&amp;$A50,Parte_VII!$1:$1048576,$A$3,0),"-")</f>
        <v>95.170173645019531</v>
      </c>
      <c r="F50" s="37">
        <f>IFERROR(VLOOKUP($A$5&amp;F$2&amp;$A50,Parte_VII!$1:$1048576,$A$3,0),"-")</f>
        <v>95.359748840332031</v>
      </c>
      <c r="G50" s="37">
        <f>IFERROR(VLOOKUP($A$5&amp;G$2&amp;$A50,Parte_VII!$1:$1048576,$A$3,0),"-")</f>
        <v>96.2464599609375</v>
      </c>
      <c r="I50" s="37">
        <f>IFERROR(VLOOKUP($A$5&amp;I$2&amp;$A50,Parte_VII!$1:$1048576,$A$3,0),"-")</f>
        <v>100</v>
      </c>
      <c r="J50" s="37">
        <f>IFERROR(VLOOKUP($A$5&amp;J$2&amp;$A50,Parte_VII!$1:$1048576,$A$3,0),"-")</f>
        <v>95.235931396484375</v>
      </c>
      <c r="K50" s="37">
        <f>IFERROR(VLOOKUP($A$5&amp;K$2&amp;$A50,Parte_VII!$1:$1048576,$A$3,0),"-")</f>
        <v>94.888473510742188</v>
      </c>
      <c r="L50" s="37">
        <f>IFERROR(VLOOKUP($A$5&amp;L$2&amp;$A50,Parte_VII!$1:$1048576,$A$3,0),"-")</f>
        <v>96.243522644042969</v>
      </c>
      <c r="N50" s="37">
        <f>IFERROR(VLOOKUP($A$5&amp;N$2&amp;$A50,Parte_VII!$1:$1048576,$A$3,0),"-")</f>
        <v>100</v>
      </c>
      <c r="O50" s="37">
        <f>IFERROR(VLOOKUP($A$5&amp;O$2&amp;$A50,Parte_VII!$1:$1048576,$A$3,0),"-")</f>
        <v>95.089286804199219</v>
      </c>
      <c r="P50" s="37">
        <f>IFERROR(VLOOKUP($A$5&amp;P$2&amp;$A50,Parte_VII!$1:$1048576,$A$3,0),"-")</f>
        <v>95.961997985839844</v>
      </c>
      <c r="Q50" s="37">
        <f>IFERROR(VLOOKUP($A$5&amp;Q$2&amp;$A50,Parte_VII!$1:$1048576,$A$3,0),"-")</f>
        <v>96.25</v>
      </c>
    </row>
    <row r="51" spans="1:17" s="26" customFormat="1">
      <c r="A51" s="8" t="s">
        <v>1774</v>
      </c>
      <c r="B51" s="8"/>
      <c r="C51" s="24" t="s">
        <v>1733</v>
      </c>
      <c r="D51" s="37">
        <f>IFERROR(VLOOKUP($A$5&amp;D$2&amp;$A51,Parte_VII!$1:$1048576,$A$3,0),"-")</f>
        <v>100</v>
      </c>
      <c r="E51" s="37">
        <f>IFERROR(VLOOKUP($A$5&amp;E$2&amp;$A51,Parte_VII!$1:$1048576,$A$3,0),"-")</f>
        <v>86.611610412597656</v>
      </c>
      <c r="F51" s="37">
        <f>IFERROR(VLOOKUP($A$5&amp;F$2&amp;$A51,Parte_VII!$1:$1048576,$A$3,0),"-")</f>
        <v>88.190826416015625</v>
      </c>
      <c r="G51" s="37">
        <f>IFERROR(VLOOKUP($A$5&amp;G$2&amp;$A51,Parte_VII!$1:$1048576,$A$3,0),"-")</f>
        <v>89.612838745117188</v>
      </c>
      <c r="I51" s="37">
        <f>IFERROR(VLOOKUP($A$5&amp;I$2&amp;$A51,Parte_VII!$1:$1048576,$A$3,0),"-")</f>
        <v>100</v>
      </c>
      <c r="J51" s="37">
        <f>IFERROR(VLOOKUP($A$5&amp;J$2&amp;$A51,Parte_VII!$1:$1048576,$A$3,0),"-")</f>
        <v>83.711433410644531</v>
      </c>
      <c r="K51" s="37">
        <f>IFERROR(VLOOKUP($A$5&amp;K$2&amp;$A51,Parte_VII!$1:$1048576,$A$3,0),"-")</f>
        <v>85.362457275390625</v>
      </c>
      <c r="L51" s="37">
        <f>IFERROR(VLOOKUP($A$5&amp;L$2&amp;$A51,Parte_VII!$1:$1048576,$A$3,0),"-")</f>
        <v>88.169258117675781</v>
      </c>
      <c r="N51" s="37">
        <f>IFERROR(VLOOKUP($A$5&amp;N$2&amp;$A51,Parte_VII!$1:$1048576,$A$3,0),"-")</f>
        <v>100</v>
      </c>
      <c r="O51" s="37">
        <f>IFERROR(VLOOKUP($A$5&amp;O$2&amp;$A51,Parte_VII!$1:$1048576,$A$3,0),"-")</f>
        <v>90.178573608398438</v>
      </c>
      <c r="P51" s="37">
        <f>IFERROR(VLOOKUP($A$5&amp;P$2&amp;$A51,Parte_VII!$1:$1048576,$A$3,0),"-")</f>
        <v>91.805229187011719</v>
      </c>
      <c r="Q51" s="37">
        <f>IFERROR(VLOOKUP($A$5&amp;Q$2&amp;$A51,Parte_VII!$1:$1048576,$A$3,0),"-")</f>
        <v>91.354164123535156</v>
      </c>
    </row>
    <row r="52" spans="1:17" s="26" customFormat="1">
      <c r="A52" s="8" t="s">
        <v>1775</v>
      </c>
      <c r="B52" s="8"/>
      <c r="C52" s="24" t="s">
        <v>1734</v>
      </c>
      <c r="D52" s="37">
        <f>IFERROR(VLOOKUP($A$5&amp;D$2&amp;$A52,Parte_VII!$1:$1048576,$A$3,0),"-")</f>
        <v>100</v>
      </c>
      <c r="E52" s="37">
        <f>IFERROR(VLOOKUP($A$5&amp;E$2&amp;$A52,Parte_VII!$1:$1048576,$A$3,0),"-")</f>
        <v>82.48248291015625</v>
      </c>
      <c r="F52" s="37">
        <f>IFERROR(VLOOKUP($A$5&amp;F$2&amp;$A52,Parte_VII!$1:$1048576,$A$3,0),"-")</f>
        <v>83.289886474609375</v>
      </c>
      <c r="G52" s="37">
        <f>IFERROR(VLOOKUP($A$5&amp;G$2&amp;$A52,Parte_VII!$1:$1048576,$A$3,0),"-")</f>
        <v>84.537300109863281</v>
      </c>
      <c r="I52" s="37">
        <f>IFERROR(VLOOKUP($A$5&amp;I$2&amp;$A52,Parte_VII!$1:$1048576,$A$3,0),"-")</f>
        <v>100</v>
      </c>
      <c r="J52" s="37">
        <f>IFERROR(VLOOKUP($A$5&amp;J$2&amp;$A52,Parte_VII!$1:$1048576,$A$3,0),"-")</f>
        <v>80.807624816894531</v>
      </c>
      <c r="K52" s="37">
        <f>IFERROR(VLOOKUP($A$5&amp;K$2&amp;$A52,Parte_VII!$1:$1048576,$A$3,0),"-")</f>
        <v>81.1802978515625</v>
      </c>
      <c r="L52" s="37">
        <f>IFERROR(VLOOKUP($A$5&amp;L$2&amp;$A52,Parte_VII!$1:$1048576,$A$3,0),"-")</f>
        <v>83.246978759765625</v>
      </c>
      <c r="N52" s="37">
        <f>IFERROR(VLOOKUP($A$5&amp;N$2&amp;$A52,Parte_VII!$1:$1048576,$A$3,0),"-")</f>
        <v>100</v>
      </c>
      <c r="O52" s="37">
        <f>IFERROR(VLOOKUP($A$5&amp;O$2&amp;$A52,Parte_VII!$1:$1048576,$A$3,0),"-")</f>
        <v>84.542411804199219</v>
      </c>
      <c r="P52" s="37">
        <f>IFERROR(VLOOKUP($A$5&amp;P$2&amp;$A52,Parte_VII!$1:$1048576,$A$3,0),"-")</f>
        <v>85.985748291015625</v>
      </c>
      <c r="Q52" s="37">
        <f>IFERROR(VLOOKUP($A$5&amp;Q$2&amp;$A52,Parte_VII!$1:$1048576,$A$3,0),"-")</f>
        <v>86.09375</v>
      </c>
    </row>
    <row r="53" spans="1:17" s="26" customFormat="1">
      <c r="A53" s="8" t="s">
        <v>1776</v>
      </c>
      <c r="B53" s="8"/>
      <c r="C53" s="24" t="s">
        <v>1735</v>
      </c>
      <c r="D53" s="37">
        <f>IFERROR(VLOOKUP($A$5&amp;D$2&amp;$A53,Parte_VII!$1:$1048576,$A$3,0),"-")</f>
        <v>100</v>
      </c>
      <c r="E53" s="37">
        <f>IFERROR(VLOOKUP($A$5&amp;E$2&amp;$A53,Parte_VII!$1:$1048576,$A$3,0),"-")</f>
        <v>91.591590881347656</v>
      </c>
      <c r="F53" s="37">
        <f>IFERROR(VLOOKUP($A$5&amp;F$2&amp;$A53,Parte_VII!$1:$1048576,$A$3,0),"-")</f>
        <v>92.622520446777344</v>
      </c>
      <c r="G53" s="37">
        <f>IFERROR(VLOOKUP($A$5&amp;G$2&amp;$A53,Parte_VII!$1:$1048576,$A$3,0),"-")</f>
        <v>94.593955993652344</v>
      </c>
      <c r="I53" s="37">
        <f>IFERROR(VLOOKUP($A$5&amp;I$2&amp;$A53,Parte_VII!$1:$1048576,$A$3,0),"-")</f>
        <v>100</v>
      </c>
      <c r="J53" s="37">
        <f>IFERROR(VLOOKUP($A$5&amp;J$2&amp;$A53,Parte_VII!$1:$1048576,$A$3,0),"-")</f>
        <v>91.197822570800781</v>
      </c>
      <c r="K53" s="37">
        <f>IFERROR(VLOOKUP($A$5&amp;K$2&amp;$A53,Parte_VII!$1:$1048576,$A$3,0),"-")</f>
        <v>92.053901672363281</v>
      </c>
      <c r="L53" s="37">
        <f>IFERROR(VLOOKUP($A$5&amp;L$2&amp;$A53,Parte_VII!$1:$1048576,$A$3,0),"-")</f>
        <v>94.775474548339844</v>
      </c>
      <c r="N53" s="37">
        <f>IFERROR(VLOOKUP($A$5&amp;N$2&amp;$A53,Parte_VII!$1:$1048576,$A$3,0),"-")</f>
        <v>100</v>
      </c>
      <c r="O53" s="37">
        <f>IFERROR(VLOOKUP($A$5&amp;O$2&amp;$A53,Parte_VII!$1:$1048576,$A$3,0),"-")</f>
        <v>92.075889587402344</v>
      </c>
      <c r="P53" s="37">
        <f>IFERROR(VLOOKUP($A$5&amp;P$2&amp;$A53,Parte_VII!$1:$1048576,$A$3,0),"-")</f>
        <v>93.349166870117188</v>
      </c>
      <c r="Q53" s="37">
        <f>IFERROR(VLOOKUP($A$5&amp;Q$2&amp;$A53,Parte_VII!$1:$1048576,$A$3,0),"-")</f>
        <v>94.375</v>
      </c>
    </row>
    <row r="54" spans="1:17" s="26" customFormat="1" ht="15" thickBot="1">
      <c r="A54" s="8" t="s">
        <v>1777</v>
      </c>
      <c r="B54" s="8"/>
      <c r="C54" s="24" t="s">
        <v>1736</v>
      </c>
      <c r="D54" s="37">
        <f>IFERROR(VLOOKUP($A$5&amp;D$2&amp;$A54,Parte_VII!$1:$1048576,$A$3,0),"-")</f>
        <v>100</v>
      </c>
      <c r="E54" s="37">
        <f>IFERROR(VLOOKUP($A$5&amp;E$2&amp;$A54,Parte_VII!$1:$1048576,$A$3,0),"-")</f>
        <v>76.601600646972656</v>
      </c>
      <c r="F54" s="37">
        <f>IFERROR(VLOOKUP($A$5&amp;F$2&amp;$A54,Parte_VII!$1:$1048576,$A$3,0),"-")</f>
        <v>80.13555908203125</v>
      </c>
      <c r="G54" s="37">
        <f>IFERROR(VLOOKUP($A$5&amp;G$2&amp;$A54,Parte_VII!$1:$1048576,$A$3,0),"-")</f>
        <v>81.987724304199219</v>
      </c>
      <c r="I54" s="37">
        <f>IFERROR(VLOOKUP($A$5&amp;I$2&amp;$A54,Parte_VII!$1:$1048576,$A$3,0),"-")</f>
        <v>100</v>
      </c>
      <c r="J54" s="37">
        <f>IFERROR(VLOOKUP($A$5&amp;J$2&amp;$A54,Parte_VII!$1:$1048576,$A$3,0),"-")</f>
        <v>73.956443786621094</v>
      </c>
      <c r="K54" s="37">
        <f>IFERROR(VLOOKUP($A$5&amp;K$2&amp;$A54,Parte_VII!$1:$1048576,$A$3,0),"-")</f>
        <v>77.509292602539063</v>
      </c>
      <c r="L54" s="37">
        <f>IFERROR(VLOOKUP($A$5&amp;L$2&amp;$A54,Parte_VII!$1:$1048576,$A$3,0),"-")</f>
        <v>81.260795593261719</v>
      </c>
      <c r="N54" s="37">
        <f>IFERROR(VLOOKUP($A$5&amp;N$2&amp;$A54,Parte_VII!$1:$1048576,$A$3,0),"-")</f>
        <v>100</v>
      </c>
      <c r="O54" s="37">
        <f>IFERROR(VLOOKUP($A$5&amp;O$2&amp;$A54,Parte_VII!$1:$1048576,$A$3,0),"-")</f>
        <v>79.854911804199219</v>
      </c>
      <c r="P54" s="37">
        <f>IFERROR(VLOOKUP($A$5&amp;P$2&amp;$A54,Parte_VII!$1:$1048576,$A$3,0),"-")</f>
        <v>83.491683959960938</v>
      </c>
      <c r="Q54" s="37">
        <f>IFERROR(VLOOKUP($A$5&amp;Q$2&amp;$A54,Parte_VII!$1:$1048576,$A$3,0),"-")</f>
        <v>82.864585876464844</v>
      </c>
    </row>
    <row r="55" spans="1:17" s="26" customFormat="1" ht="15" thickTop="1">
      <c r="A55" s="8"/>
      <c r="B55" s="8"/>
      <c r="C55" s="32" t="s">
        <v>355</v>
      </c>
      <c r="D55" s="33"/>
      <c r="E55" s="33"/>
      <c r="F55" s="33"/>
      <c r="G55" s="33"/>
      <c r="H55" s="33"/>
      <c r="I55" s="33"/>
      <c r="J55" s="33"/>
      <c r="K55" s="33"/>
      <c r="L55" s="33"/>
      <c r="M55" s="33"/>
      <c r="N55" s="33"/>
      <c r="O55" s="33"/>
      <c r="P55" s="33"/>
      <c r="Q55" s="33"/>
    </row>
    <row r="56" spans="1:17" s="26" customFormat="1">
      <c r="A56" s="8"/>
      <c r="B56" s="8"/>
    </row>
    <row r="57" spans="1:17" s="26" customFormat="1">
      <c r="A57" s="8"/>
      <c r="B57" s="8"/>
    </row>
    <row r="58" spans="1:17" s="26" customFormat="1">
      <c r="A58" s="8"/>
      <c r="B58" s="8"/>
    </row>
    <row r="59" spans="1:17" s="26" customFormat="1">
      <c r="A59" s="8"/>
      <c r="B59" s="8"/>
    </row>
    <row r="60" spans="1:17" s="26" customFormat="1">
      <c r="A60" s="8"/>
      <c r="B60" s="8"/>
    </row>
    <row r="61" spans="1:17" s="26" customFormat="1">
      <c r="A61" s="8"/>
      <c r="B61" s="8"/>
    </row>
    <row r="62" spans="1:17" s="26" customFormat="1">
      <c r="A62" s="8"/>
      <c r="B62" s="8"/>
    </row>
    <row r="63" spans="1:17" s="26" customFormat="1">
      <c r="A63" s="8"/>
      <c r="B63" s="8"/>
    </row>
    <row r="64" spans="1:17"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sheetData>
  <mergeCells count="8">
    <mergeCell ref="C1:G1"/>
    <mergeCell ref="C3:Q3"/>
    <mergeCell ref="C5:C6"/>
    <mergeCell ref="D5:G5"/>
    <mergeCell ref="H5:H6"/>
    <mergeCell ref="I5:L5"/>
    <mergeCell ref="M5:M6"/>
    <mergeCell ref="N5:Q5"/>
  </mergeCells>
  <pageMargins left="0.511811024" right="0.511811024" top="0.78740157499999996" bottom="0.78740157499999996" header="0.31496062000000002" footer="0.31496062000000002"/>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6AAFA-A70D-4D0D-8642-02C11720EF8D}">
  <dimension ref="A1:T95"/>
  <sheetViews>
    <sheetView showGridLines="0" workbookViewId="0">
      <selection activeCell="A2" sqref="A2:XFD2"/>
    </sheetView>
  </sheetViews>
  <sheetFormatPr defaultRowHeight="14.4"/>
  <cols>
    <col min="1" max="2" width="4.44140625" style="13" customWidth="1"/>
    <col min="3" max="3" width="62.88671875" style="26" customWidth="1"/>
    <col min="4" max="8" width="11.5546875" style="26" customWidth="1"/>
    <col min="9" max="9" width="1" customWidth="1"/>
    <col min="10" max="14" width="11.5546875" style="26" customWidth="1"/>
    <col min="15" max="15" width="1" customWidth="1"/>
    <col min="16" max="20" width="11.5546875" style="26" customWidth="1"/>
  </cols>
  <sheetData>
    <row r="1" spans="1:20" s="2" customFormat="1" ht="33.75" customHeight="1">
      <c r="A1" s="12"/>
      <c r="B1" s="12"/>
      <c r="C1" s="232" t="s">
        <v>2045</v>
      </c>
      <c r="D1" s="232"/>
      <c r="E1" s="232"/>
      <c r="F1" s="232"/>
      <c r="G1" s="232"/>
      <c r="H1" s="232"/>
    </row>
    <row r="2" spans="1:20" s="8" customFormat="1" ht="11.25" customHeight="1">
      <c r="C2" s="9"/>
      <c r="D2" s="10" t="s">
        <v>16348</v>
      </c>
      <c r="E2" s="10" t="s">
        <v>16349</v>
      </c>
      <c r="F2" s="10" t="s">
        <v>16350</v>
      </c>
      <c r="G2" s="10" t="s">
        <v>16351</v>
      </c>
      <c r="H2" s="10" t="s">
        <v>16352</v>
      </c>
      <c r="J2" s="10" t="s">
        <v>16353</v>
      </c>
      <c r="K2" s="10" t="s">
        <v>16354</v>
      </c>
      <c r="L2" s="10" t="s">
        <v>16355</v>
      </c>
      <c r="M2" s="10" t="s">
        <v>16356</v>
      </c>
      <c r="N2" s="10" t="s">
        <v>16357</v>
      </c>
      <c r="P2" s="10" t="s">
        <v>16358</v>
      </c>
      <c r="Q2" s="10" t="s">
        <v>16359</v>
      </c>
      <c r="R2" s="10" t="s">
        <v>16360</v>
      </c>
      <c r="S2" s="10" t="s">
        <v>16361</v>
      </c>
      <c r="T2" s="10" t="s">
        <v>16362</v>
      </c>
    </row>
    <row r="3" spans="1:20" s="1" customFormat="1" ht="40.5" customHeight="1">
      <c r="A3" s="8">
        <v>3</v>
      </c>
      <c r="B3" s="8"/>
      <c r="C3" s="234" t="s">
        <v>16347</v>
      </c>
      <c r="D3" s="234"/>
      <c r="E3" s="234"/>
      <c r="F3" s="234"/>
      <c r="G3" s="234"/>
      <c r="H3" s="234"/>
      <c r="I3" s="234"/>
      <c r="J3" s="234"/>
      <c r="K3" s="234"/>
      <c r="L3" s="234"/>
      <c r="M3" s="234"/>
      <c r="N3" s="234"/>
      <c r="O3" s="234"/>
      <c r="P3" s="234"/>
      <c r="Q3" s="234"/>
      <c r="R3" s="234"/>
      <c r="S3" s="234"/>
      <c r="T3" s="234"/>
    </row>
    <row r="4" spans="1:20" s="1" customFormat="1" ht="9.75" customHeight="1" thickBot="1">
      <c r="A4" s="8"/>
      <c r="B4" s="8"/>
      <c r="C4" s="17"/>
      <c r="D4" s="18"/>
      <c r="E4" s="18"/>
      <c r="F4" s="18"/>
      <c r="G4" s="18"/>
      <c r="H4" s="18"/>
      <c r="J4" s="18"/>
      <c r="K4" s="18"/>
      <c r="L4" s="18"/>
      <c r="M4" s="18"/>
      <c r="N4" s="18"/>
      <c r="P4" s="18"/>
      <c r="Q4" s="18"/>
      <c r="R4" s="18"/>
      <c r="S4" s="18"/>
      <c r="T4" s="18"/>
    </row>
    <row r="5" spans="1:20" s="1" customFormat="1" ht="19.5" customHeight="1" thickTop="1">
      <c r="A5" s="8"/>
      <c r="B5" s="8"/>
      <c r="C5" s="238" t="s">
        <v>5772</v>
      </c>
      <c r="D5" s="237" t="s">
        <v>342</v>
      </c>
      <c r="E5" s="237"/>
      <c r="F5" s="237"/>
      <c r="G5" s="237"/>
      <c r="H5" s="237"/>
      <c r="I5" s="238"/>
      <c r="J5" s="237" t="s">
        <v>1687</v>
      </c>
      <c r="K5" s="237"/>
      <c r="L5" s="237"/>
      <c r="M5" s="237"/>
      <c r="N5" s="237"/>
      <c r="O5" s="238"/>
      <c r="P5" s="237" t="s">
        <v>1688</v>
      </c>
      <c r="Q5" s="237"/>
      <c r="R5" s="237"/>
      <c r="S5" s="237"/>
      <c r="T5" s="237"/>
    </row>
    <row r="6" spans="1:20" s="1" customFormat="1" ht="28.5" customHeight="1">
      <c r="A6" s="8"/>
      <c r="B6" s="8"/>
      <c r="C6" s="239"/>
      <c r="D6" s="175" t="s">
        <v>16346</v>
      </c>
      <c r="E6" s="175" t="s">
        <v>333</v>
      </c>
      <c r="F6" s="175" t="s">
        <v>334</v>
      </c>
      <c r="G6" s="175" t="s">
        <v>335</v>
      </c>
      <c r="H6" s="175" t="s">
        <v>336</v>
      </c>
      <c r="I6" s="239"/>
      <c r="J6" s="175" t="s">
        <v>16346</v>
      </c>
      <c r="K6" s="175" t="s">
        <v>333</v>
      </c>
      <c r="L6" s="175" t="s">
        <v>334</v>
      </c>
      <c r="M6" s="175" t="s">
        <v>335</v>
      </c>
      <c r="N6" s="175" t="s">
        <v>336</v>
      </c>
      <c r="O6" s="239"/>
      <c r="P6" s="175" t="s">
        <v>16346</v>
      </c>
      <c r="Q6" s="175" t="s">
        <v>333</v>
      </c>
      <c r="R6" s="175" t="s">
        <v>334</v>
      </c>
      <c r="S6" s="175" t="s">
        <v>335</v>
      </c>
      <c r="T6" s="175" t="s">
        <v>336</v>
      </c>
    </row>
    <row r="7" spans="1:20" s="1" customFormat="1" ht="19.5" customHeight="1">
      <c r="A7" s="8" t="s">
        <v>12754</v>
      </c>
      <c r="B7" s="8"/>
      <c r="C7" s="21" t="s">
        <v>1686</v>
      </c>
      <c r="D7" s="38"/>
      <c r="E7" s="38"/>
      <c r="F7" s="38"/>
      <c r="G7" s="38"/>
      <c r="H7" s="38"/>
      <c r="I7" s="38"/>
      <c r="J7" s="38"/>
      <c r="K7" s="38"/>
      <c r="L7" s="38"/>
      <c r="M7" s="38"/>
      <c r="N7" s="38"/>
      <c r="O7" s="38"/>
      <c r="P7" s="38"/>
      <c r="Q7" s="38"/>
      <c r="R7" s="38"/>
      <c r="S7" s="38"/>
      <c r="T7" s="38"/>
    </row>
    <row r="8" spans="1:20">
      <c r="A8" s="8" t="s">
        <v>1737</v>
      </c>
      <c r="B8" s="8"/>
      <c r="C8" s="24" t="s">
        <v>1690</v>
      </c>
      <c r="D8" s="37">
        <f>IFERROR(VLOOKUP($A$5&amp;D$2&amp;$A8,Parte_VII!$1:$1048576,$A$3,0),"-")</f>
        <v>75.622879028320313</v>
      </c>
      <c r="E8" s="37">
        <f>IFERROR(VLOOKUP($A$5&amp;E$2&amp;$A8,Parte_VII!$1:$1048576,$A$3,0),"-")</f>
        <v>79.159698486328125</v>
      </c>
      <c r="F8" s="37">
        <f>IFERROR(VLOOKUP($A$5&amp;F$2&amp;$A8,Parte_VII!$1:$1048576,$A$3,0),"-")</f>
        <v>78.940780639648438</v>
      </c>
      <c r="G8" s="37">
        <f>IFERROR(VLOOKUP($A$5&amp;G$2&amp;$A8,Parte_VII!$1:$1048576,$A$3,0),"-")</f>
        <v>79.470199584960938</v>
      </c>
      <c r="H8" s="37">
        <f>IFERROR(VLOOKUP($A$5&amp;H$2&amp;$A8,Parte_VII!$1:$1048576,$A$3,0),"-")</f>
        <v>79.703392028808594</v>
      </c>
      <c r="J8" s="37">
        <f>IFERROR(VLOOKUP($A$5&amp;J$2&amp;$A8,Parte_VII!$1:$1048576,$A$3,0),"-")</f>
        <v>75.049606323242188</v>
      </c>
      <c r="K8" s="37">
        <f>IFERROR(VLOOKUP($A$5&amp;K$2&amp;$A8,Parte_VII!$1:$1048576,$A$3,0),"-")</f>
        <v>78.422622680664063</v>
      </c>
      <c r="L8" s="37">
        <f>IFERROR(VLOOKUP($A$5&amp;L$2&amp;$A8,Parte_VII!$1:$1048576,$A$3,0),"-")</f>
        <v>78.125</v>
      </c>
      <c r="M8" s="37">
        <f>IFERROR(VLOOKUP($A$5&amp;M$2&amp;$A8,Parte_VII!$1:$1048576,$A$3,0),"-")</f>
        <v>78.640419006347656</v>
      </c>
      <c r="N8" s="37">
        <f>IFERROR(VLOOKUP($A$5&amp;N$2&amp;$A8,Parte_VII!$1:$1048576,$A$3,0),"-")</f>
        <v>78.869499206542969</v>
      </c>
      <c r="P8" s="37">
        <f>IFERROR(VLOOKUP($A$5&amp;P$2&amp;$A8,Parte_VII!$1:$1048576,$A$3,0),"-")</f>
        <v>76.385223388671875</v>
      </c>
      <c r="Q8" s="37">
        <f>IFERROR(VLOOKUP($A$5&amp;Q$2&amp;$A8,Parte_VII!$1:$1048576,$A$3,0),"-")</f>
        <v>80.104965209960938</v>
      </c>
      <c r="R8" s="37">
        <f>IFERROR(VLOOKUP($A$5&amp;R$2&amp;$A8,Parte_VII!$1:$1048576,$A$3,0),"-")</f>
        <v>79.981025695800781</v>
      </c>
      <c r="S8" s="37">
        <f>IFERROR(VLOOKUP($A$5&amp;S$2&amp;$A8,Parte_VII!$1:$1048576,$A$3,0),"-")</f>
        <v>80.514015197753906</v>
      </c>
      <c r="T8" s="37">
        <f>IFERROR(VLOOKUP($A$5&amp;T$2&amp;$A8,Parte_VII!$1:$1048576,$A$3,0),"-")</f>
        <v>80.758155822753906</v>
      </c>
    </row>
    <row r="9" spans="1:20">
      <c r="A9" s="8" t="s">
        <v>1738</v>
      </c>
      <c r="B9" s="8"/>
      <c r="C9" s="24" t="s">
        <v>1691</v>
      </c>
      <c r="D9" s="37">
        <f>IFERROR(VLOOKUP($A$5&amp;D$2&amp;$A9,Parte_VII!$1:$1048576,$A$3,0),"-")</f>
        <v>85.969390869140625</v>
      </c>
      <c r="E9" s="37">
        <f>IFERROR(VLOOKUP($A$5&amp;E$2&amp;$A9,Parte_VII!$1:$1048576,$A$3,0),"-")</f>
        <v>89.623428344726563</v>
      </c>
      <c r="F9" s="37">
        <f>IFERROR(VLOOKUP($A$5&amp;F$2&amp;$A9,Parte_VII!$1:$1048576,$A$3,0),"-")</f>
        <v>89.6494140625</v>
      </c>
      <c r="G9" s="37">
        <f>IFERROR(VLOOKUP($A$5&amp;G$2&amp;$A9,Parte_VII!$1:$1048576,$A$3,0),"-")</f>
        <v>89.726593017578125</v>
      </c>
      <c r="H9" s="37">
        <f>IFERROR(VLOOKUP($A$5&amp;H$2&amp;$A9,Parte_VII!$1:$1048576,$A$3,0),"-")</f>
        <v>89.503814697265625</v>
      </c>
      <c r="J9" s="37">
        <f>IFERROR(VLOOKUP($A$5&amp;J$2&amp;$A9,Parte_VII!$1:$1048576,$A$3,0),"-")</f>
        <v>87.053573608398438</v>
      </c>
      <c r="K9" s="37">
        <f>IFERROR(VLOOKUP($A$5&amp;K$2&amp;$A9,Parte_VII!$1:$1048576,$A$3,0),"-")</f>
        <v>90.290176391601563</v>
      </c>
      <c r="L9" s="37">
        <f>IFERROR(VLOOKUP($A$5&amp;L$2&amp;$A9,Parte_VII!$1:$1048576,$A$3,0),"-")</f>
        <v>90.290176391601563</v>
      </c>
      <c r="M9" s="37">
        <f>IFERROR(VLOOKUP($A$5&amp;M$2&amp;$A9,Parte_VII!$1:$1048576,$A$3,0),"-")</f>
        <v>90.304603576660156</v>
      </c>
      <c r="N9" s="37">
        <f>IFERROR(VLOOKUP($A$5&amp;N$2&amp;$A9,Parte_VII!$1:$1048576,$A$3,0),"-")</f>
        <v>90.0986328125</v>
      </c>
      <c r="P9" s="37">
        <f>IFERROR(VLOOKUP($A$5&amp;P$2&amp;$A9,Parte_VII!$1:$1048576,$A$3,0),"-")</f>
        <v>84.523811340332031</v>
      </c>
      <c r="Q9" s="37">
        <f>IFERROR(VLOOKUP($A$5&amp;Q$2&amp;$A9,Parte_VII!$1:$1048576,$A$3,0),"-")</f>
        <v>88.766731262207031</v>
      </c>
      <c r="R9" s="37">
        <f>IFERROR(VLOOKUP($A$5&amp;R$2&amp;$A9,Parte_VII!$1:$1048576,$A$3,0),"-")</f>
        <v>88.830795288085938</v>
      </c>
      <c r="S9" s="37">
        <f>IFERROR(VLOOKUP($A$5&amp;S$2&amp;$A9,Parte_VII!$1:$1048576,$A$3,0),"-")</f>
        <v>88.998130798339844</v>
      </c>
      <c r="T9" s="37">
        <f>IFERROR(VLOOKUP($A$5&amp;T$2&amp;$A9,Parte_VII!$1:$1048576,$A$3,0),"-")</f>
        <v>88.75</v>
      </c>
    </row>
    <row r="10" spans="1:20">
      <c r="A10" s="8" t="s">
        <v>12753</v>
      </c>
      <c r="B10" s="8"/>
      <c r="C10" s="21" t="s">
        <v>1692</v>
      </c>
      <c r="D10" s="38"/>
      <c r="E10" s="38"/>
      <c r="F10" s="38"/>
      <c r="G10" s="38"/>
      <c r="H10" s="38"/>
      <c r="I10" s="38"/>
      <c r="J10" s="38"/>
      <c r="K10" s="38"/>
      <c r="L10" s="38"/>
      <c r="M10" s="38"/>
      <c r="N10" s="38"/>
      <c r="O10" s="38"/>
      <c r="P10" s="38"/>
      <c r="Q10" s="38"/>
      <c r="R10" s="38"/>
      <c r="S10" s="38"/>
      <c r="T10" s="38"/>
    </row>
    <row r="11" spans="1:20">
      <c r="A11" s="8" t="s">
        <v>1739</v>
      </c>
      <c r="B11" s="8"/>
      <c r="C11" s="24" t="s">
        <v>1693</v>
      </c>
      <c r="D11" s="37">
        <f>IFERROR(VLOOKUP($A$5&amp;D$2&amp;$A11,Parte_VII!$1:$1048576,$A$3,0),"-")</f>
        <v>78.935447692871094</v>
      </c>
      <c r="E11" s="37">
        <f>IFERROR(VLOOKUP($A$5&amp;E$2&amp;$A11,Parte_VII!$1:$1048576,$A$3,0),"-")</f>
        <v>84.406356811523438</v>
      </c>
      <c r="F11" s="37">
        <f>IFERROR(VLOOKUP($A$5&amp;F$2&amp;$A11,Parte_VII!$1:$1048576,$A$3,0),"-")</f>
        <v>84.424522399902344</v>
      </c>
      <c r="G11" s="37">
        <f>IFERROR(VLOOKUP($A$5&amp;G$2&amp;$A11,Parte_VII!$1:$1048576,$A$3,0),"-")</f>
        <v>84.561256408691406</v>
      </c>
      <c r="H11" s="37">
        <f>IFERROR(VLOOKUP($A$5&amp;H$2&amp;$A11,Parte_VII!$1:$1048576,$A$3,0),"-")</f>
        <v>84.194915771484375</v>
      </c>
      <c r="J11" s="37">
        <f>IFERROR(VLOOKUP($A$5&amp;J$2&amp;$A11,Parte_VII!$1:$1048576,$A$3,0),"-")</f>
        <v>79.216270446777344</v>
      </c>
      <c r="K11" s="37">
        <f>IFERROR(VLOOKUP($A$5&amp;K$2&amp;$A11,Parte_VII!$1:$1048576,$A$3,0),"-")</f>
        <v>84.337799072265625</v>
      </c>
      <c r="L11" s="37">
        <f>IFERROR(VLOOKUP($A$5&amp;L$2&amp;$A11,Parte_VII!$1:$1048576,$A$3,0),"-")</f>
        <v>84.337799072265625</v>
      </c>
      <c r="M11" s="37">
        <f>IFERROR(VLOOKUP($A$5&amp;M$2&amp;$A11,Parte_VII!$1:$1048576,$A$3,0),"-")</f>
        <v>84.398216247558594</v>
      </c>
      <c r="N11" s="37">
        <f>IFERROR(VLOOKUP($A$5&amp;N$2&amp;$A11,Parte_VII!$1:$1048576,$A$3,0),"-")</f>
        <v>84.066764831542969</v>
      </c>
      <c r="P11" s="37">
        <f>IFERROR(VLOOKUP($A$5&amp;P$2&amp;$A11,Parte_VII!$1:$1048576,$A$3,0),"-")</f>
        <v>78.562004089355469</v>
      </c>
      <c r="Q11" s="37">
        <f>IFERROR(VLOOKUP($A$5&amp;Q$2&amp;$A11,Parte_VII!$1:$1048576,$A$3,0),"-")</f>
        <v>84.494277954101563</v>
      </c>
      <c r="R11" s="37">
        <f>IFERROR(VLOOKUP($A$5&amp;R$2&amp;$A11,Parte_VII!$1:$1048576,$A$3,0),"-")</f>
        <v>84.535102844238281</v>
      </c>
      <c r="S11" s="37">
        <f>IFERROR(VLOOKUP($A$5&amp;S$2&amp;$A11,Parte_VII!$1:$1048576,$A$3,0),"-")</f>
        <v>84.766357421875</v>
      </c>
      <c r="T11" s="37">
        <f>IFERROR(VLOOKUP($A$5&amp;T$2&amp;$A11,Parte_VII!$1:$1048576,$A$3,0),"-")</f>
        <v>84.357002258300781</v>
      </c>
    </row>
    <row r="12" spans="1:20">
      <c r="A12" s="8" t="s">
        <v>1740</v>
      </c>
      <c r="B12" s="8"/>
      <c r="C12" s="24" t="s">
        <v>1694</v>
      </c>
      <c r="D12" s="37">
        <f>IFERROR(VLOOKUP($A$5&amp;D$2&amp;$A12,Parte_VII!$1:$1048576,$A$3,0),"-")</f>
        <v>86.494903564453125</v>
      </c>
      <c r="E12" s="37">
        <f>IFERROR(VLOOKUP($A$5&amp;E$2&amp;$A12,Parte_VII!$1:$1048576,$A$3,0),"-")</f>
        <v>90.00836181640625</v>
      </c>
      <c r="F12" s="37">
        <f>IFERROR(VLOOKUP($A$5&amp;F$2&amp;$A12,Parte_VII!$1:$1048576,$A$3,0),"-")</f>
        <v>90.033363342285156</v>
      </c>
      <c r="G12" s="37">
        <f>IFERROR(VLOOKUP($A$5&amp;G$2&amp;$A12,Parte_VII!$1:$1048576,$A$3,0),"-")</f>
        <v>90.107612609863281</v>
      </c>
      <c r="H12" s="37">
        <f>IFERROR(VLOOKUP($A$5&amp;H$2&amp;$A12,Parte_VII!$1:$1048576,$A$3,0),"-")</f>
        <v>89.894065856933594</v>
      </c>
      <c r="J12" s="37">
        <f>IFERROR(VLOOKUP($A$5&amp;J$2&amp;$A12,Parte_VII!$1:$1048576,$A$3,0),"-")</f>
        <v>87.5</v>
      </c>
      <c r="K12" s="37">
        <f>IFERROR(VLOOKUP($A$5&amp;K$2&amp;$A12,Parte_VII!$1:$1048576,$A$3,0),"-")</f>
        <v>90.587799072265625</v>
      </c>
      <c r="L12" s="37">
        <f>IFERROR(VLOOKUP($A$5&amp;L$2&amp;$A12,Parte_VII!$1:$1048576,$A$3,0),"-")</f>
        <v>90.587799072265625</v>
      </c>
      <c r="M12" s="37">
        <f>IFERROR(VLOOKUP($A$5&amp;M$2&amp;$A12,Parte_VII!$1:$1048576,$A$3,0),"-")</f>
        <v>90.601783752441406</v>
      </c>
      <c r="N12" s="37">
        <f>IFERROR(VLOOKUP($A$5&amp;N$2&amp;$A12,Parte_VII!$1:$1048576,$A$3,0),"-")</f>
        <v>90.4400634765625</v>
      </c>
      <c r="P12" s="37">
        <f>IFERROR(VLOOKUP($A$5&amp;P$2&amp;$A12,Parte_VII!$1:$1048576,$A$3,0),"-")</f>
        <v>85.158309936523438</v>
      </c>
      <c r="Q12" s="37">
        <f>IFERROR(VLOOKUP($A$5&amp;Q$2&amp;$A12,Parte_VII!$1:$1048576,$A$3,0),"-")</f>
        <v>89.265266418457031</v>
      </c>
      <c r="R12" s="37">
        <f>IFERROR(VLOOKUP($A$5&amp;R$2&amp;$A12,Parte_VII!$1:$1048576,$A$3,0),"-")</f>
        <v>89.326377868652344</v>
      </c>
      <c r="S12" s="37">
        <f>IFERROR(VLOOKUP($A$5&amp;S$2&amp;$A12,Parte_VII!$1:$1048576,$A$3,0),"-")</f>
        <v>89.485984802246094</v>
      </c>
      <c r="T12" s="37">
        <f>IFERROR(VLOOKUP($A$5&amp;T$2&amp;$A12,Parte_VII!$1:$1048576,$A$3,0),"-")</f>
        <v>89.203453063964844</v>
      </c>
    </row>
    <row r="13" spans="1:20">
      <c r="A13" s="8" t="s">
        <v>1741</v>
      </c>
      <c r="B13" s="8"/>
      <c r="C13" s="24" t="s">
        <v>1695</v>
      </c>
      <c r="D13" s="37">
        <f>IFERROR(VLOOKUP($A$5&amp;D$2&amp;$A13,Parte_VII!$1:$1048576,$A$3,0),"-")</f>
        <v>83.550399780273438</v>
      </c>
      <c r="E13" s="37">
        <f>IFERROR(VLOOKUP($A$5&amp;E$2&amp;$A13,Parte_VII!$1:$1048576,$A$3,0),"-")</f>
        <v>87.855354309082031</v>
      </c>
      <c r="F13" s="37">
        <f>IFERROR(VLOOKUP($A$5&amp;F$2&amp;$A13,Parte_VII!$1:$1048576,$A$3,0),"-")</f>
        <v>87.885734558105469</v>
      </c>
      <c r="G13" s="37">
        <f>IFERROR(VLOOKUP($A$5&amp;G$2&amp;$A13,Parte_VII!$1:$1048576,$A$3,0),"-")</f>
        <v>87.975990295410156</v>
      </c>
      <c r="H13" s="37">
        <f>IFERROR(VLOOKUP($A$5&amp;H$2&amp;$A13,Parte_VII!$1:$1048576,$A$3,0),"-")</f>
        <v>87.690681457519531</v>
      </c>
      <c r="J13" s="37">
        <f>IFERROR(VLOOKUP($A$5&amp;J$2&amp;$A13,Parte_VII!$1:$1048576,$A$3,0),"-")</f>
        <v>84.623016357421875</v>
      </c>
      <c r="K13" s="37">
        <f>IFERROR(VLOOKUP($A$5&amp;K$2&amp;$A13,Parte_VII!$1:$1048576,$A$3,0),"-")</f>
        <v>88.467262268066406</v>
      </c>
      <c r="L13" s="37">
        <f>IFERROR(VLOOKUP($A$5&amp;L$2&amp;$A13,Parte_VII!$1:$1048576,$A$3,0),"-")</f>
        <v>88.467262268066406</v>
      </c>
      <c r="M13" s="37">
        <f>IFERROR(VLOOKUP($A$5&amp;M$2&amp;$A13,Parte_VII!$1:$1048576,$A$3,0),"-")</f>
        <v>88.484397888183594</v>
      </c>
      <c r="N13" s="37">
        <f>IFERROR(VLOOKUP($A$5&amp;N$2&amp;$A13,Parte_VII!$1:$1048576,$A$3,0),"-")</f>
        <v>88.239753723144531</v>
      </c>
      <c r="P13" s="37">
        <f>IFERROR(VLOOKUP($A$5&amp;P$2&amp;$A13,Parte_VII!$1:$1048576,$A$3,0),"-")</f>
        <v>82.124008178710938</v>
      </c>
      <c r="Q13" s="37">
        <f>IFERROR(VLOOKUP($A$5&amp;Q$2&amp;$A13,Parte_VII!$1:$1048576,$A$3,0),"-")</f>
        <v>87.070610046386719</v>
      </c>
      <c r="R13" s="37">
        <f>IFERROR(VLOOKUP($A$5&amp;R$2&amp;$A13,Parte_VII!$1:$1048576,$A$3,0),"-")</f>
        <v>87.144210815429688</v>
      </c>
      <c r="S13" s="37">
        <f>IFERROR(VLOOKUP($A$5&amp;S$2&amp;$A13,Parte_VII!$1:$1048576,$A$3,0),"-")</f>
        <v>87.336448669433594</v>
      </c>
      <c r="T13" s="37">
        <f>IFERROR(VLOOKUP($A$5&amp;T$2&amp;$A13,Parte_VII!$1:$1048576,$A$3,0),"-")</f>
        <v>86.996162414550781</v>
      </c>
    </row>
    <row r="14" spans="1:20">
      <c r="A14" s="8" t="s">
        <v>1742</v>
      </c>
      <c r="B14" s="8"/>
      <c r="C14" s="24" t="s">
        <v>1696</v>
      </c>
      <c r="D14" s="37">
        <f>IFERROR(VLOOKUP($A$5&amp;D$2&amp;$A14,Parte_VII!$1:$1048576,$A$3,0),"-")</f>
        <v>83.125709533691406</v>
      </c>
      <c r="E14" s="37">
        <f>IFERROR(VLOOKUP($A$5&amp;E$2&amp;$A14,Parte_VII!$1:$1048576,$A$3,0),"-")</f>
        <v>87.54180908203125</v>
      </c>
      <c r="F14" s="37">
        <f>IFERROR(VLOOKUP($A$5&amp;F$2&amp;$A14,Parte_VII!$1:$1048576,$A$3,0),"-")</f>
        <v>87.572975158691406</v>
      </c>
      <c r="G14" s="37">
        <f>IFERROR(VLOOKUP($A$5&amp;G$2&amp;$A14,Parte_VII!$1:$1048576,$A$3,0),"-")</f>
        <v>87.665565490722656</v>
      </c>
      <c r="H14" s="37">
        <f>IFERROR(VLOOKUP($A$5&amp;H$2&amp;$A14,Parte_VII!$1:$1048576,$A$3,0),"-")</f>
        <v>87.372879028320313</v>
      </c>
      <c r="J14" s="37">
        <f>IFERROR(VLOOKUP($A$5&amp;J$2&amp;$A14,Parte_VII!$1:$1048576,$A$3,0),"-")</f>
        <v>83.581352233886719</v>
      </c>
      <c r="K14" s="37">
        <f>IFERROR(VLOOKUP($A$5&amp;K$2&amp;$A14,Parte_VII!$1:$1048576,$A$3,0),"-")</f>
        <v>87.686012268066406</v>
      </c>
      <c r="L14" s="37">
        <f>IFERROR(VLOOKUP($A$5&amp;L$2&amp;$A14,Parte_VII!$1:$1048576,$A$3,0),"-")</f>
        <v>87.686012268066406</v>
      </c>
      <c r="M14" s="37">
        <f>IFERROR(VLOOKUP($A$5&amp;M$2&amp;$A14,Parte_VII!$1:$1048576,$A$3,0),"-")</f>
        <v>87.704307556152344</v>
      </c>
      <c r="N14" s="37">
        <f>IFERROR(VLOOKUP($A$5&amp;N$2&amp;$A14,Parte_VII!$1:$1048576,$A$3,0),"-")</f>
        <v>87.443092346191406</v>
      </c>
      <c r="P14" s="37">
        <f>IFERROR(VLOOKUP($A$5&amp;P$2&amp;$A14,Parte_VII!$1:$1048576,$A$3,0),"-")</f>
        <v>82.519790649414063</v>
      </c>
      <c r="Q14" s="37">
        <f>IFERROR(VLOOKUP($A$5&amp;Q$2&amp;$A14,Parte_VII!$1:$1048576,$A$3,0),"-")</f>
        <v>87.35687255859375</v>
      </c>
      <c r="R14" s="37">
        <f>IFERROR(VLOOKUP($A$5&amp;R$2&amp;$A14,Parte_VII!$1:$1048576,$A$3,0),"-")</f>
        <v>87.428840637207031</v>
      </c>
      <c r="S14" s="37">
        <f>IFERROR(VLOOKUP($A$5&amp;S$2&amp;$A14,Parte_VII!$1:$1048576,$A$3,0),"-")</f>
        <v>87.6168212890625</v>
      </c>
      <c r="T14" s="37">
        <f>IFERROR(VLOOKUP($A$5&amp;T$2&amp;$A14,Parte_VII!$1:$1048576,$A$3,0),"-")</f>
        <v>87.284072875976563</v>
      </c>
    </row>
    <row r="15" spans="1:20" s="26" customFormat="1">
      <c r="A15" s="8" t="s">
        <v>1743</v>
      </c>
      <c r="B15" s="8"/>
      <c r="C15" s="24" t="s">
        <v>1697</v>
      </c>
      <c r="D15" s="37">
        <f>IFERROR(VLOOKUP($A$5&amp;D$2&amp;$A15,Parte_VII!$1:$1048576,$A$3,0),"-")</f>
        <v>68.09173583984375</v>
      </c>
      <c r="E15" s="37">
        <f>IFERROR(VLOOKUP($A$5&amp;E$2&amp;$A15,Parte_VII!$1:$1048576,$A$3,0),"-")</f>
        <v>76.442306518554688</v>
      </c>
      <c r="F15" s="37">
        <f>IFERROR(VLOOKUP($A$5&amp;F$2&amp;$A15,Parte_VII!$1:$1048576,$A$3,0),"-")</f>
        <v>76.501251220703125</v>
      </c>
      <c r="G15" s="37">
        <f>IFERROR(VLOOKUP($A$5&amp;G$2&amp;$A15,Parte_VII!$1:$1048576,$A$3,0),"-")</f>
        <v>76.676322937011719</v>
      </c>
      <c r="H15" s="37">
        <f>IFERROR(VLOOKUP($A$5&amp;H$2&amp;$A15,Parte_VII!$1:$1048576,$A$3,0),"-")</f>
        <v>76.122879028320313</v>
      </c>
      <c r="J15" s="37">
        <f>IFERROR(VLOOKUP($A$5&amp;J$2&amp;$A15,Parte_VII!$1:$1048576,$A$3,0),"-")</f>
        <v>67.956352233886719</v>
      </c>
      <c r="K15" s="37">
        <f>IFERROR(VLOOKUP($A$5&amp;K$2&amp;$A15,Parte_VII!$1:$1048576,$A$3,0),"-")</f>
        <v>75.967262268066406</v>
      </c>
      <c r="L15" s="37">
        <f>IFERROR(VLOOKUP($A$5&amp;L$2&amp;$A15,Parte_VII!$1:$1048576,$A$3,0),"-")</f>
        <v>75.967262268066406</v>
      </c>
      <c r="M15" s="37">
        <f>IFERROR(VLOOKUP($A$5&amp;M$2&amp;$A15,Parte_VII!$1:$1048576,$A$3,0),"-")</f>
        <v>76.002975463867188</v>
      </c>
      <c r="N15" s="37">
        <f>IFERROR(VLOOKUP($A$5&amp;N$2&amp;$A15,Parte_VII!$1:$1048576,$A$3,0),"-")</f>
        <v>75.493171691894531</v>
      </c>
      <c r="P15" s="37">
        <f>IFERROR(VLOOKUP($A$5&amp;P$2&amp;$A15,Parte_VII!$1:$1048576,$A$3,0),"-")</f>
        <v>68.271766662597656</v>
      </c>
      <c r="Q15" s="37">
        <f>IFERROR(VLOOKUP($A$5&amp;Q$2&amp;$A15,Parte_VII!$1:$1048576,$A$3,0),"-")</f>
        <v>77.051528930664063</v>
      </c>
      <c r="R15" s="37">
        <f>IFERROR(VLOOKUP($A$5&amp;R$2&amp;$A15,Parte_VII!$1:$1048576,$A$3,0),"-")</f>
        <v>77.182159423828125</v>
      </c>
      <c r="S15" s="37">
        <f>IFERROR(VLOOKUP($A$5&amp;S$2&amp;$A15,Parte_VII!$1:$1048576,$A$3,0),"-")</f>
        <v>77.523361206054688</v>
      </c>
      <c r="T15" s="37">
        <f>IFERROR(VLOOKUP($A$5&amp;T$2&amp;$A15,Parte_VII!$1:$1048576,$A$3,0),"-")</f>
        <v>76.919387817382813</v>
      </c>
    </row>
    <row r="16" spans="1:20" s="26" customFormat="1">
      <c r="A16" s="8" t="s">
        <v>12755</v>
      </c>
      <c r="B16" s="8"/>
      <c r="C16" s="21" t="s">
        <v>1698</v>
      </c>
      <c r="D16" s="38"/>
      <c r="E16" s="38"/>
      <c r="F16" s="38"/>
      <c r="G16" s="38"/>
      <c r="H16" s="38"/>
      <c r="I16" s="38"/>
      <c r="J16" s="38"/>
      <c r="K16" s="38"/>
      <c r="L16" s="38"/>
      <c r="M16" s="38"/>
      <c r="N16" s="38"/>
      <c r="O16" s="38"/>
      <c r="P16" s="38"/>
      <c r="Q16" s="38"/>
      <c r="R16" s="38"/>
      <c r="S16" s="38"/>
      <c r="T16" s="38"/>
    </row>
    <row r="17" spans="1:20" s="133" customFormat="1">
      <c r="A17" s="134" t="s">
        <v>1744</v>
      </c>
      <c r="B17" s="134"/>
      <c r="C17" s="101" t="s">
        <v>1699</v>
      </c>
      <c r="D17" s="43">
        <f>IFERROR(VLOOKUP($A$5&amp;D$2&amp;$A17,Parte_VII!$1:$1048576,$A$3,0),"-")</f>
        <v>76.274063110351563</v>
      </c>
      <c r="E17" s="43">
        <f>IFERROR(VLOOKUP($A$5&amp;E$2&amp;$A17,Parte_VII!$1:$1048576,$A$3,0),"-")</f>
        <v>82.462371826171875</v>
      </c>
      <c r="F17" s="43">
        <f>IFERROR(VLOOKUP($A$5&amp;F$2&amp;$A17,Parte_VII!$1:$1048576,$A$3,0),"-")</f>
        <v>82.506256103515625</v>
      </c>
      <c r="G17" s="43">
        <f>IFERROR(VLOOKUP($A$5&amp;G$2&amp;$A17,Parte_VII!$1:$1048576,$A$3,0),"-")</f>
        <v>82.636589050292969</v>
      </c>
      <c r="H17" s="43">
        <f>IFERROR(VLOOKUP($A$5&amp;H$2&amp;$A17,Parte_VII!$1:$1048576,$A$3,0),"-")</f>
        <v>82.245765686035156</v>
      </c>
      <c r="J17" s="43">
        <f>IFERROR(VLOOKUP($A$5&amp;J$2&amp;$A17,Parte_VII!$1:$1048576,$A$3,0),"-")</f>
        <v>75.049606323242188</v>
      </c>
      <c r="K17" s="43">
        <f>IFERROR(VLOOKUP($A$5&amp;K$2&amp;$A17,Parte_VII!$1:$1048576,$A$3,0),"-")</f>
        <v>81.25</v>
      </c>
      <c r="L17" s="43">
        <f>IFERROR(VLOOKUP($A$5&amp;L$2&amp;$A17,Parte_VII!$1:$1048576,$A$3,0),"-")</f>
        <v>81.25</v>
      </c>
      <c r="M17" s="43">
        <f>IFERROR(VLOOKUP($A$5&amp;M$2&amp;$A17,Parte_VII!$1:$1048576,$A$3,0),"-")</f>
        <v>81.277862548828125</v>
      </c>
      <c r="N17" s="43">
        <f>IFERROR(VLOOKUP($A$5&amp;N$2&amp;$A17,Parte_VII!$1:$1048576,$A$3,0),"-")</f>
        <v>80.918060302734375</v>
      </c>
      <c r="P17" s="43">
        <f>IFERROR(VLOOKUP($A$5&amp;P$2&amp;$A17,Parte_VII!$1:$1048576,$A$3,0),"-")</f>
        <v>77.902374267578125</v>
      </c>
      <c r="Q17" s="43">
        <f>IFERROR(VLOOKUP($A$5&amp;Q$2&amp;$A17,Parte_VII!$1:$1048576,$A$3,0),"-")</f>
        <v>84.017173767089844</v>
      </c>
      <c r="R17" s="43">
        <f>IFERROR(VLOOKUP($A$5&amp;R$2&amp;$A17,Parte_VII!$1:$1048576,$A$3,0),"-")</f>
        <v>84.108161926269531</v>
      </c>
      <c r="S17" s="43">
        <f>IFERROR(VLOOKUP($A$5&amp;S$2&amp;$A17,Parte_VII!$1:$1048576,$A$3,0),"-")</f>
        <v>84.345794677734375</v>
      </c>
      <c r="T17" s="43">
        <f>IFERROR(VLOOKUP($A$5&amp;T$2&amp;$A17,Parte_VII!$1:$1048576,$A$3,0),"-")</f>
        <v>83.925140380859375</v>
      </c>
    </row>
    <row r="18" spans="1:20" s="26" customFormat="1">
      <c r="A18" s="8" t="s">
        <v>1745</v>
      </c>
      <c r="B18" s="8"/>
      <c r="C18" s="24" t="s">
        <v>1700</v>
      </c>
      <c r="D18" s="37">
        <f>IFERROR(VLOOKUP($A$5&amp;D$2&amp;$A18,Parte_VII!$1:$1048576,$A$3,0),"-")</f>
        <v>70.498298645019531</v>
      </c>
      <c r="E18" s="37">
        <f>IFERROR(VLOOKUP($A$5&amp;E$2&amp;$A18,Parte_VII!$1:$1048576,$A$3,0),"-")</f>
        <v>78.198158264160156</v>
      </c>
      <c r="F18" s="37">
        <f>IFERROR(VLOOKUP($A$5&amp;F$2&amp;$A18,Parte_VII!$1:$1048576,$A$3,0),"-")</f>
        <v>78.252708435058594</v>
      </c>
      <c r="G18" s="37">
        <f>IFERROR(VLOOKUP($A$5&amp;G$2&amp;$A18,Parte_VII!$1:$1048576,$A$3,0),"-")</f>
        <v>78.41473388671875</v>
      </c>
      <c r="H18" s="37">
        <f>IFERROR(VLOOKUP($A$5&amp;H$2&amp;$A18,Parte_VII!$1:$1048576,$A$3,0),"-")</f>
        <v>77.923728942871094</v>
      </c>
      <c r="J18" s="37">
        <f>IFERROR(VLOOKUP($A$5&amp;J$2&amp;$A18,Parte_VII!$1:$1048576,$A$3,0),"-")</f>
        <v>69.047622680664063</v>
      </c>
      <c r="K18" s="37">
        <f>IFERROR(VLOOKUP($A$5&amp;K$2&amp;$A18,Parte_VII!$1:$1048576,$A$3,0),"-")</f>
        <v>76.748512268066406</v>
      </c>
      <c r="L18" s="37">
        <f>IFERROR(VLOOKUP($A$5&amp;L$2&amp;$A18,Parte_VII!$1:$1048576,$A$3,0),"-")</f>
        <v>76.748512268066406</v>
      </c>
      <c r="M18" s="37">
        <f>IFERROR(VLOOKUP($A$5&amp;M$2&amp;$A18,Parte_VII!$1:$1048576,$A$3,0),"-")</f>
        <v>76.783058166503906</v>
      </c>
      <c r="N18" s="37">
        <f>IFERROR(VLOOKUP($A$5&amp;N$2&amp;$A18,Parte_VII!$1:$1048576,$A$3,0),"-")</f>
        <v>76.327766418457031</v>
      </c>
      <c r="P18" s="37">
        <f>IFERROR(VLOOKUP($A$5&amp;P$2&amp;$A18,Parte_VII!$1:$1048576,$A$3,0),"-")</f>
        <v>72.427436828613281</v>
      </c>
      <c r="Q18" s="37">
        <f>IFERROR(VLOOKUP($A$5&amp;Q$2&amp;$A18,Parte_VII!$1:$1048576,$A$3,0),"-")</f>
        <v>80.0572509765625</v>
      </c>
      <c r="R18" s="37">
        <f>IFERROR(VLOOKUP($A$5&amp;R$2&amp;$A18,Parte_VII!$1:$1048576,$A$3,0),"-")</f>
        <v>80.1707763671875</v>
      </c>
      <c r="S18" s="37">
        <f>IFERROR(VLOOKUP($A$5&amp;S$2&amp;$A18,Parte_VII!$1:$1048576,$A$3,0),"-")</f>
        <v>80.467292785644531</v>
      </c>
      <c r="T18" s="37">
        <f>IFERROR(VLOOKUP($A$5&amp;T$2&amp;$A18,Parte_VII!$1:$1048576,$A$3,0),"-")</f>
        <v>79.942420959472656</v>
      </c>
    </row>
    <row r="19" spans="1:20" s="26" customFormat="1">
      <c r="A19" s="8" t="s">
        <v>1746</v>
      </c>
      <c r="B19" s="8"/>
      <c r="C19" s="24" t="s">
        <v>1701</v>
      </c>
      <c r="D19" s="37">
        <f>IFERROR(VLOOKUP($A$5&amp;D$2&amp;$A19,Parte_VII!$1:$1048576,$A$3,0),"-")</f>
        <v>87.400909423828125</v>
      </c>
      <c r="E19" s="37">
        <f>IFERROR(VLOOKUP($A$5&amp;E$2&amp;$A19,Parte_VII!$1:$1048576,$A$3,0),"-")</f>
        <v>90.677253723144531</v>
      </c>
      <c r="F19" s="37">
        <f>IFERROR(VLOOKUP($A$5&amp;F$2&amp;$A19,Parte_VII!$1:$1048576,$A$3,0),"-")</f>
        <v>90.700584411621094</v>
      </c>
      <c r="G19" s="37">
        <f>IFERROR(VLOOKUP($A$5&amp;G$2&amp;$A19,Parte_VII!$1:$1048576,$A$3,0),"-")</f>
        <v>90.790565490722656</v>
      </c>
      <c r="H19" s="37">
        <f>IFERROR(VLOOKUP($A$5&amp;H$2&amp;$A19,Parte_VII!$1:$1048576,$A$3,0),"-")</f>
        <v>90.550849914550781</v>
      </c>
      <c r="J19" s="37">
        <f>IFERROR(VLOOKUP($A$5&amp;J$2&amp;$A19,Parte_VII!$1:$1048576,$A$3,0),"-")</f>
        <v>87.202377319335938</v>
      </c>
      <c r="K19" s="37">
        <f>IFERROR(VLOOKUP($A$5&amp;K$2&amp;$A19,Parte_VII!$1:$1048576,$A$3,0),"-")</f>
        <v>90.401786804199219</v>
      </c>
      <c r="L19" s="37">
        <f>IFERROR(VLOOKUP($A$5&amp;L$2&amp;$A19,Parte_VII!$1:$1048576,$A$3,0),"-")</f>
        <v>90.401786804199219</v>
      </c>
      <c r="M19" s="37">
        <f>IFERROR(VLOOKUP($A$5&amp;M$2&amp;$A19,Parte_VII!$1:$1048576,$A$3,0),"-")</f>
        <v>90.416046142578125</v>
      </c>
      <c r="N19" s="37">
        <f>IFERROR(VLOOKUP($A$5&amp;N$2&amp;$A19,Parte_VII!$1:$1048576,$A$3,0),"-")</f>
        <v>90.212440490722656</v>
      </c>
      <c r="P19" s="37">
        <f>IFERROR(VLOOKUP($A$5&amp;P$2&amp;$A19,Parte_VII!$1:$1048576,$A$3,0),"-")</f>
        <v>87.664909362792969</v>
      </c>
      <c r="Q19" s="37">
        <f>IFERROR(VLOOKUP($A$5&amp;Q$2&amp;$A19,Parte_VII!$1:$1048576,$A$3,0),"-")</f>
        <v>91.030532836914063</v>
      </c>
      <c r="R19" s="37">
        <f>IFERROR(VLOOKUP($A$5&amp;R$2&amp;$A19,Parte_VII!$1:$1048576,$A$3,0),"-")</f>
        <v>91.081596374511719</v>
      </c>
      <c r="S19" s="37">
        <f>IFERROR(VLOOKUP($A$5&amp;S$2&amp;$A19,Parte_VII!$1:$1048576,$A$3,0),"-")</f>
        <v>91.261680603027344</v>
      </c>
      <c r="T19" s="37">
        <f>IFERROR(VLOOKUP($A$5&amp;T$2&amp;$A19,Parte_VII!$1:$1048576,$A$3,0),"-")</f>
        <v>90.978889465332031</v>
      </c>
    </row>
    <row r="20" spans="1:20" s="133" customFormat="1">
      <c r="A20" s="134" t="s">
        <v>1747</v>
      </c>
      <c r="B20" s="134"/>
      <c r="C20" s="101" t="s">
        <v>1702</v>
      </c>
      <c r="D20" s="43">
        <f>IFERROR(VLOOKUP($A$5&amp;D$2&amp;$A20,Parte_VII!$1:$1048576,$A$3,0),"-")</f>
        <v>76.132499694824219</v>
      </c>
      <c r="E20" s="43">
        <f>IFERROR(VLOOKUP($A$5&amp;E$2&amp;$A20,Parte_VII!$1:$1048576,$A$3,0),"-")</f>
        <v>82.378761291503906</v>
      </c>
      <c r="F20" s="43">
        <f>IFERROR(VLOOKUP($A$5&amp;F$2&amp;$A20,Parte_VII!$1:$1048576,$A$3,0),"-")</f>
        <v>82.4228515625</v>
      </c>
      <c r="G20" s="43">
        <f>IFERROR(VLOOKUP($A$5&amp;G$2&amp;$A20,Parte_VII!$1:$1048576,$A$3,0),"-")</f>
        <v>82.553810119628906</v>
      </c>
      <c r="H20" s="43">
        <f>IFERROR(VLOOKUP($A$5&amp;H$2&amp;$A20,Parte_VII!$1:$1048576,$A$3,0),"-")</f>
        <v>82.13983154296875</v>
      </c>
      <c r="J20" s="43">
        <f>IFERROR(VLOOKUP($A$5&amp;J$2&amp;$A20,Parte_VII!$1:$1048576,$A$3,0),"-")</f>
        <v>75.198410034179688</v>
      </c>
      <c r="K20" s="43">
        <f>IFERROR(VLOOKUP($A$5&amp;K$2&amp;$A20,Parte_VII!$1:$1048576,$A$3,0),"-")</f>
        <v>81.398811340332031</v>
      </c>
      <c r="L20" s="43">
        <f>IFERROR(VLOOKUP($A$5&amp;L$2&amp;$A20,Parte_VII!$1:$1048576,$A$3,0),"-")</f>
        <v>81.398811340332031</v>
      </c>
      <c r="M20" s="43">
        <f>IFERROR(VLOOKUP($A$5&amp;M$2&amp;$A20,Parte_VII!$1:$1048576,$A$3,0),"-")</f>
        <v>81.426445007324219</v>
      </c>
      <c r="N20" s="43">
        <f>IFERROR(VLOOKUP($A$5&amp;N$2&amp;$A20,Parte_VII!$1:$1048576,$A$3,0),"-")</f>
        <v>81.031867980957031</v>
      </c>
      <c r="P20" s="43">
        <f>IFERROR(VLOOKUP($A$5&amp;P$2&amp;$A20,Parte_VII!$1:$1048576,$A$3,0),"-")</f>
        <v>77.374671936035156</v>
      </c>
      <c r="Q20" s="43">
        <f>IFERROR(VLOOKUP($A$5&amp;Q$2&amp;$A20,Parte_VII!$1:$1048576,$A$3,0),"-")</f>
        <v>83.635498046875</v>
      </c>
      <c r="R20" s="43">
        <f>IFERROR(VLOOKUP($A$5&amp;R$2&amp;$A20,Parte_VII!$1:$1048576,$A$3,0),"-")</f>
        <v>83.728652954101563</v>
      </c>
      <c r="S20" s="43">
        <f>IFERROR(VLOOKUP($A$5&amp;S$2&amp;$A20,Parte_VII!$1:$1048576,$A$3,0),"-")</f>
        <v>83.971961975097656</v>
      </c>
      <c r="T20" s="43">
        <f>IFERROR(VLOOKUP($A$5&amp;T$2&amp;$A20,Parte_VII!$1:$1048576,$A$3,0),"-")</f>
        <v>83.541267395019531</v>
      </c>
    </row>
    <row r="21" spans="1:20" s="26" customFormat="1">
      <c r="A21" s="8" t="s">
        <v>1748</v>
      </c>
      <c r="B21" s="8"/>
      <c r="C21" s="24" t="s">
        <v>1703</v>
      </c>
      <c r="D21" s="37">
        <f>IFERROR(VLOOKUP($A$5&amp;D$2&amp;$A21,Parte_VII!$1:$1048576,$A$3,0),"-")</f>
        <v>68.686294555664063</v>
      </c>
      <c r="E21" s="37">
        <f>IFERROR(VLOOKUP($A$5&amp;E$2&amp;$A21,Parte_VII!$1:$1048576,$A$3,0),"-")</f>
        <v>76.881271362304688</v>
      </c>
      <c r="F21" s="37">
        <f>IFERROR(VLOOKUP($A$5&amp;F$2&amp;$A21,Parte_VII!$1:$1048576,$A$3,0),"-")</f>
        <v>76.939117431640625</v>
      </c>
      <c r="G21" s="37">
        <f>IFERROR(VLOOKUP($A$5&amp;G$2&amp;$A21,Parte_VII!$1:$1048576,$A$3,0),"-")</f>
        <v>77.110923767089844</v>
      </c>
      <c r="H21" s="37">
        <f>IFERROR(VLOOKUP($A$5&amp;H$2&amp;$A21,Parte_VII!$1:$1048576,$A$3,0),"-")</f>
        <v>76.567794799804688</v>
      </c>
      <c r="J21" s="37">
        <f>IFERROR(VLOOKUP($A$5&amp;J$2&amp;$A21,Parte_VII!$1:$1048576,$A$3,0),"-")</f>
        <v>66.319442749023438</v>
      </c>
      <c r="K21" s="37">
        <f>IFERROR(VLOOKUP($A$5&amp;K$2&amp;$A21,Parte_VII!$1:$1048576,$A$3,0),"-")</f>
        <v>74.739585876464844</v>
      </c>
      <c r="L21" s="37">
        <f>IFERROR(VLOOKUP($A$5&amp;L$2&amp;$A21,Parte_VII!$1:$1048576,$A$3,0),"-")</f>
        <v>74.739585876464844</v>
      </c>
      <c r="M21" s="37">
        <f>IFERROR(VLOOKUP($A$5&amp;M$2&amp;$A21,Parte_VII!$1:$1048576,$A$3,0),"-")</f>
        <v>74.777114868164063</v>
      </c>
      <c r="N21" s="37">
        <f>IFERROR(VLOOKUP($A$5&amp;N$2&amp;$A21,Parte_VII!$1:$1048576,$A$3,0),"-")</f>
        <v>74.24127197265625</v>
      </c>
      <c r="P21" s="37">
        <f>IFERROR(VLOOKUP($A$5&amp;P$2&amp;$A21,Parte_VII!$1:$1048576,$A$3,0),"-")</f>
        <v>71.833770751953125</v>
      </c>
      <c r="Q21" s="37">
        <f>IFERROR(VLOOKUP($A$5&amp;Q$2&amp;$A21,Parte_VII!$1:$1048576,$A$3,0),"-")</f>
        <v>79.627861022949219</v>
      </c>
      <c r="R21" s="37">
        <f>IFERROR(VLOOKUP($A$5&amp;R$2&amp;$A21,Parte_VII!$1:$1048576,$A$3,0),"-")</f>
        <v>79.74383544921875</v>
      </c>
      <c r="S21" s="37">
        <f>IFERROR(VLOOKUP($A$5&amp;S$2&amp;$A21,Parte_VII!$1:$1048576,$A$3,0),"-")</f>
        <v>80.046730041503906</v>
      </c>
      <c r="T21" s="37">
        <f>IFERROR(VLOOKUP($A$5&amp;T$2&amp;$A21,Parte_VII!$1:$1048576,$A$3,0),"-")</f>
        <v>79.51055908203125</v>
      </c>
    </row>
    <row r="22" spans="1:20" s="26" customFormat="1">
      <c r="A22" s="8" t="s">
        <v>1749</v>
      </c>
      <c r="B22" s="8"/>
      <c r="C22" s="24" t="s">
        <v>1704</v>
      </c>
      <c r="D22" s="37">
        <f>IFERROR(VLOOKUP($A$5&amp;D$2&amp;$A22,Parte_VII!$1:$1048576,$A$3,0),"-")</f>
        <v>67.100791931152344</v>
      </c>
      <c r="E22" s="37">
        <f>IFERROR(VLOOKUP($A$5&amp;E$2&amp;$A22,Parte_VII!$1:$1048576,$A$3,0),"-")</f>
        <v>75.710700988769531</v>
      </c>
      <c r="F22" s="37">
        <f>IFERROR(VLOOKUP($A$5&amp;F$2&amp;$A22,Parte_VII!$1:$1048576,$A$3,0),"-")</f>
        <v>75.771476745605469</v>
      </c>
      <c r="G22" s="37">
        <f>IFERROR(VLOOKUP($A$5&amp;G$2&amp;$A22,Parte_VII!$1:$1048576,$A$3,0),"-")</f>
        <v>75.951988220214844</v>
      </c>
      <c r="H22" s="37">
        <f>IFERROR(VLOOKUP($A$5&amp;H$2&amp;$A22,Parte_VII!$1:$1048576,$A$3,0),"-")</f>
        <v>75.381355285644531</v>
      </c>
      <c r="J22" s="37">
        <f>IFERROR(VLOOKUP($A$5&amp;J$2&amp;$A22,Parte_VII!$1:$1048576,$A$3,0),"-")</f>
        <v>64.930557250976563</v>
      </c>
      <c r="K22" s="37">
        <f>IFERROR(VLOOKUP($A$5&amp;K$2&amp;$A22,Parte_VII!$1:$1048576,$A$3,0),"-")</f>
        <v>73.697914123535156</v>
      </c>
      <c r="L22" s="37">
        <f>IFERROR(VLOOKUP($A$5&amp;L$2&amp;$A22,Parte_VII!$1:$1048576,$A$3,0),"-")</f>
        <v>73.697914123535156</v>
      </c>
      <c r="M22" s="37">
        <f>IFERROR(VLOOKUP($A$5&amp;M$2&amp;$A22,Parte_VII!$1:$1048576,$A$3,0),"-")</f>
        <v>73.73699951171875</v>
      </c>
      <c r="N22" s="37">
        <f>IFERROR(VLOOKUP($A$5&amp;N$2&amp;$A22,Parte_VII!$1:$1048576,$A$3,0),"-")</f>
        <v>73.179061889648438</v>
      </c>
      <c r="P22" s="37">
        <f>IFERROR(VLOOKUP($A$5&amp;P$2&amp;$A22,Parte_VII!$1:$1048576,$A$3,0),"-")</f>
        <v>69.986808776855469</v>
      </c>
      <c r="Q22" s="37">
        <f>IFERROR(VLOOKUP($A$5&amp;Q$2&amp;$A22,Parte_VII!$1:$1048576,$A$3,0),"-")</f>
        <v>78.291984558105469</v>
      </c>
      <c r="R22" s="37">
        <f>IFERROR(VLOOKUP($A$5&amp;R$2&amp;$A22,Parte_VII!$1:$1048576,$A$3,0),"-")</f>
        <v>78.415557861328125</v>
      </c>
      <c r="S22" s="37">
        <f>IFERROR(VLOOKUP($A$5&amp;S$2&amp;$A22,Parte_VII!$1:$1048576,$A$3,0),"-")</f>
        <v>78.738319396972656</v>
      </c>
      <c r="T22" s="37">
        <f>IFERROR(VLOOKUP($A$5&amp;T$2&amp;$A22,Parte_VII!$1:$1048576,$A$3,0),"-")</f>
        <v>78.166984558105469</v>
      </c>
    </row>
    <row r="23" spans="1:20" s="26" customFormat="1">
      <c r="A23" s="8" t="s">
        <v>1750</v>
      </c>
      <c r="B23" s="8"/>
      <c r="C23" s="24" t="s">
        <v>1705</v>
      </c>
      <c r="D23" s="37">
        <f>IFERROR(VLOOKUP($A$5&amp;D$2&amp;$A23,Parte_VII!$1:$1048576,$A$3,0),"-")</f>
        <v>62.429218292236328</v>
      </c>
      <c r="E23" s="37">
        <f>IFERROR(VLOOKUP($A$5&amp;E$2&amp;$A23,Parte_VII!$1:$1048576,$A$3,0),"-")</f>
        <v>72.261703491210938</v>
      </c>
      <c r="F23" s="37">
        <f>IFERROR(VLOOKUP($A$5&amp;F$2&amp;$A23,Parte_VII!$1:$1048576,$A$3,0),"-")</f>
        <v>72.331108093261719</v>
      </c>
      <c r="G23" s="37">
        <f>IFERROR(VLOOKUP($A$5&amp;G$2&amp;$A23,Parte_VII!$1:$1048576,$A$3,0),"-")</f>
        <v>72.537254333496094</v>
      </c>
      <c r="H23" s="37">
        <f>IFERROR(VLOOKUP($A$5&amp;H$2&amp;$A23,Parte_VII!$1:$1048576,$A$3,0),"-")</f>
        <v>71.885589599609375</v>
      </c>
      <c r="J23" s="37">
        <f>IFERROR(VLOOKUP($A$5&amp;J$2&amp;$A23,Parte_VII!$1:$1048576,$A$3,0),"-")</f>
        <v>58.928569793701172</v>
      </c>
      <c r="K23" s="37">
        <f>IFERROR(VLOOKUP($A$5&amp;K$2&amp;$A23,Parte_VII!$1:$1048576,$A$3,0),"-")</f>
        <v>69.196426391601563</v>
      </c>
      <c r="L23" s="37">
        <f>IFERROR(VLOOKUP($A$5&amp;L$2&amp;$A23,Parte_VII!$1:$1048576,$A$3,0),"-")</f>
        <v>69.196426391601563</v>
      </c>
      <c r="M23" s="37">
        <f>IFERROR(VLOOKUP($A$5&amp;M$2&amp;$A23,Parte_VII!$1:$1048576,$A$3,0),"-")</f>
        <v>69.242202758789063</v>
      </c>
      <c r="N23" s="37">
        <f>IFERROR(VLOOKUP($A$5&amp;N$2&amp;$A23,Parte_VII!$1:$1048576,$A$3,0),"-")</f>
        <v>68.588768005371094</v>
      </c>
      <c r="P23" s="37">
        <f>IFERROR(VLOOKUP($A$5&amp;P$2&amp;$A23,Parte_VII!$1:$1048576,$A$3,0),"-")</f>
        <v>67.084434509277344</v>
      </c>
      <c r="Q23" s="37">
        <f>IFERROR(VLOOKUP($A$5&amp;Q$2&amp;$A23,Parte_VII!$1:$1048576,$A$3,0),"-")</f>
        <v>76.1927490234375</v>
      </c>
      <c r="R23" s="37">
        <f>IFERROR(VLOOKUP($A$5&amp;R$2&amp;$A23,Parte_VII!$1:$1048576,$A$3,0),"-")</f>
        <v>76.328269958496094</v>
      </c>
      <c r="S23" s="37">
        <f>IFERROR(VLOOKUP($A$5&amp;S$2&amp;$A23,Parte_VII!$1:$1048576,$A$3,0),"-")</f>
        <v>76.682243347167969</v>
      </c>
      <c r="T23" s="37">
        <f>IFERROR(VLOOKUP($A$5&amp;T$2&amp;$A23,Parte_VII!$1:$1048576,$A$3,0),"-")</f>
        <v>76.0556640625</v>
      </c>
    </row>
    <row r="24" spans="1:20" s="133" customFormat="1">
      <c r="A24" s="134" t="s">
        <v>1751</v>
      </c>
      <c r="B24" s="134"/>
      <c r="C24" s="101" t="s">
        <v>1706</v>
      </c>
      <c r="D24" s="43">
        <f>IFERROR(VLOOKUP($A$5&amp;D$2&amp;$A24,Parte_VII!$1:$1048576,$A$3,0),"-")</f>
        <v>72.310302734375</v>
      </c>
      <c r="E24" s="43">
        <f>IFERROR(VLOOKUP($A$5&amp;E$2&amp;$A24,Parte_VII!$1:$1048576,$A$3,0),"-")</f>
        <v>79.556854248046875</v>
      </c>
      <c r="F24" s="43">
        <f>IFERROR(VLOOKUP($A$5&amp;F$2&amp;$A24,Parte_VII!$1:$1048576,$A$3,0),"-")</f>
        <v>79.608009338378906</v>
      </c>
      <c r="G24" s="43">
        <f>IFERROR(VLOOKUP($A$5&amp;G$2&amp;$A24,Parte_VII!$1:$1048576,$A$3,0),"-")</f>
        <v>79.759933471679688</v>
      </c>
      <c r="H24" s="43">
        <f>IFERROR(VLOOKUP($A$5&amp;H$2&amp;$A24,Parte_VII!$1:$1048576,$A$3,0),"-")</f>
        <v>79.2796630859375</v>
      </c>
      <c r="J24" s="43">
        <f>IFERROR(VLOOKUP($A$5&amp;J$2&amp;$A24,Parte_VII!$1:$1048576,$A$3,0),"-")</f>
        <v>70.23809814453125</v>
      </c>
      <c r="K24" s="43">
        <f>IFERROR(VLOOKUP($A$5&amp;K$2&amp;$A24,Parte_VII!$1:$1048576,$A$3,0),"-")</f>
        <v>77.678573608398438</v>
      </c>
      <c r="L24" s="43">
        <f>IFERROR(VLOOKUP($A$5&amp;L$2&amp;$A24,Parte_VII!$1:$1048576,$A$3,0),"-")</f>
        <v>77.678573608398438</v>
      </c>
      <c r="M24" s="43">
        <f>IFERROR(VLOOKUP($A$5&amp;M$2&amp;$A24,Parte_VII!$1:$1048576,$A$3,0),"-")</f>
        <v>77.711738586425781</v>
      </c>
      <c r="N24" s="43">
        <f>IFERROR(VLOOKUP($A$5&amp;N$2&amp;$A24,Parte_VII!$1:$1048576,$A$3,0),"-")</f>
        <v>77.238243103027344</v>
      </c>
      <c r="P24" s="43">
        <f>IFERROR(VLOOKUP($A$5&amp;P$2&amp;$A24,Parte_VII!$1:$1048576,$A$3,0),"-")</f>
        <v>75.065963745117188</v>
      </c>
      <c r="Q24" s="43">
        <f>IFERROR(VLOOKUP($A$5&amp;Q$2&amp;$A24,Parte_VII!$1:$1048576,$A$3,0),"-")</f>
        <v>81.965652465820313</v>
      </c>
      <c r="R24" s="43">
        <f>IFERROR(VLOOKUP($A$5&amp;R$2&amp;$A24,Parte_VII!$1:$1048576,$A$3,0),"-")</f>
        <v>82.068313598632813</v>
      </c>
      <c r="S24" s="43">
        <f>IFERROR(VLOOKUP($A$5&amp;S$2&amp;$A24,Parte_VII!$1:$1048576,$A$3,0),"-")</f>
        <v>82.336448669433594</v>
      </c>
      <c r="T24" s="43">
        <f>IFERROR(VLOOKUP($A$5&amp;T$2&amp;$A24,Parte_VII!$1:$1048576,$A$3,0),"-")</f>
        <v>81.861801147460938</v>
      </c>
    </row>
    <row r="25" spans="1:20" s="26" customFormat="1">
      <c r="A25" s="8" t="s">
        <v>12756</v>
      </c>
      <c r="B25" s="8"/>
      <c r="C25" s="21" t="s">
        <v>1707</v>
      </c>
      <c r="D25" s="38"/>
      <c r="E25" s="38"/>
      <c r="F25" s="38"/>
      <c r="G25" s="38"/>
      <c r="H25" s="38"/>
      <c r="I25" s="38"/>
      <c r="J25" s="38"/>
      <c r="K25" s="38"/>
      <c r="L25" s="38"/>
      <c r="M25" s="38"/>
      <c r="N25" s="38"/>
      <c r="O25" s="38"/>
      <c r="P25" s="38"/>
      <c r="Q25" s="38"/>
      <c r="R25" s="38"/>
      <c r="S25" s="38"/>
      <c r="T25" s="38"/>
    </row>
    <row r="26" spans="1:20" s="133" customFormat="1">
      <c r="A26" s="134" t="s">
        <v>1752</v>
      </c>
      <c r="B26" s="134"/>
      <c r="C26" s="101" t="s">
        <v>1708</v>
      </c>
      <c r="D26" s="43">
        <f>IFERROR(VLOOKUP($A$5&amp;D$2&amp;$A26,Parte_VII!$1:$1048576,$A$3,0),"-")</f>
        <v>76.472251892089844</v>
      </c>
      <c r="E26" s="43">
        <f>IFERROR(VLOOKUP($A$5&amp;E$2&amp;$A26,Parte_VII!$1:$1048576,$A$3,0),"-")</f>
        <v>82.629600524902344</v>
      </c>
      <c r="F26" s="43">
        <f>IFERROR(VLOOKUP($A$5&amp;F$2&amp;$A26,Parte_VII!$1:$1048576,$A$3,0),"-")</f>
        <v>82.673057556152344</v>
      </c>
      <c r="G26" s="43">
        <f>IFERROR(VLOOKUP($A$5&amp;G$2&amp;$A26,Parte_VII!$1:$1048576,$A$3,0),"-")</f>
        <v>82.802154541015625</v>
      </c>
      <c r="H26" s="43">
        <f>IFERROR(VLOOKUP($A$5&amp;H$2&amp;$A26,Parte_VII!$1:$1048576,$A$3,0),"-")</f>
        <v>82.394065856933594</v>
      </c>
      <c r="J26" s="43">
        <f>IFERROR(VLOOKUP($A$5&amp;J$2&amp;$A26,Parte_VII!$1:$1048576,$A$3,0),"-")</f>
        <v>75.49603271484375</v>
      </c>
      <c r="K26" s="43">
        <f>IFERROR(VLOOKUP($A$5&amp;K$2&amp;$A26,Parte_VII!$1:$1048576,$A$3,0),"-")</f>
        <v>81.622024536132813</v>
      </c>
      <c r="L26" s="43">
        <f>IFERROR(VLOOKUP($A$5&amp;L$2&amp;$A26,Parte_VII!$1:$1048576,$A$3,0),"-")</f>
        <v>81.622024536132813</v>
      </c>
      <c r="M26" s="43">
        <f>IFERROR(VLOOKUP($A$5&amp;M$2&amp;$A26,Parte_VII!$1:$1048576,$A$3,0),"-")</f>
        <v>81.649330139160156</v>
      </c>
      <c r="N26" s="43">
        <f>IFERROR(VLOOKUP($A$5&amp;N$2&amp;$A26,Parte_VII!$1:$1048576,$A$3,0),"-")</f>
        <v>81.259483337402344</v>
      </c>
      <c r="P26" s="43">
        <f>IFERROR(VLOOKUP($A$5&amp;P$2&amp;$A26,Parte_VII!$1:$1048576,$A$3,0),"-")</f>
        <v>77.77044677734375</v>
      </c>
      <c r="Q26" s="43">
        <f>IFERROR(VLOOKUP($A$5&amp;Q$2&amp;$A26,Parte_VII!$1:$1048576,$A$3,0),"-")</f>
        <v>83.9217529296875</v>
      </c>
      <c r="R26" s="43">
        <f>IFERROR(VLOOKUP($A$5&amp;R$2&amp;$A26,Parte_VII!$1:$1048576,$A$3,0),"-")</f>
        <v>84.013282775878906</v>
      </c>
      <c r="S26" s="43">
        <f>IFERROR(VLOOKUP($A$5&amp;S$2&amp;$A26,Parte_VII!$1:$1048576,$A$3,0),"-")</f>
        <v>84.252334594726563</v>
      </c>
      <c r="T26" s="43">
        <f>IFERROR(VLOOKUP($A$5&amp;T$2&amp;$A26,Parte_VII!$1:$1048576,$A$3,0),"-")</f>
        <v>83.829177856445313</v>
      </c>
    </row>
    <row r="27" spans="1:20" s="26" customFormat="1">
      <c r="A27" s="8" t="s">
        <v>1753</v>
      </c>
      <c r="B27" s="8"/>
      <c r="C27" s="24" t="s">
        <v>1709</v>
      </c>
      <c r="D27" s="37">
        <f>IFERROR(VLOOKUP($A$5&amp;D$2&amp;$A27,Parte_VII!$1:$1048576,$A$3,0),"-")</f>
        <v>81.257080078125</v>
      </c>
      <c r="E27" s="37">
        <f>IFERROR(VLOOKUP($A$5&amp;E$2&amp;$A27,Parte_VII!$1:$1048576,$A$3,0),"-")</f>
        <v>86.162208557128906</v>
      </c>
      <c r="F27" s="37">
        <f>IFERROR(VLOOKUP($A$5&amp;F$2&amp;$A27,Parte_VII!$1:$1048576,$A$3,0),"-")</f>
        <v>86.196830749511719</v>
      </c>
      <c r="G27" s="37">
        <f>IFERROR(VLOOKUP($A$5&amp;G$2&amp;$A27,Parte_VII!$1:$1048576,$A$3,0),"-")</f>
        <v>86.299667358398438</v>
      </c>
      <c r="H27" s="37">
        <f>IFERROR(VLOOKUP($A$5&amp;H$2&amp;$A27,Parte_VII!$1:$1048576,$A$3,0),"-")</f>
        <v>85.974578857421875</v>
      </c>
      <c r="J27" s="37">
        <f>IFERROR(VLOOKUP($A$5&amp;J$2&amp;$A27,Parte_VII!$1:$1048576,$A$3,0),"-")</f>
        <v>79.960319519042969</v>
      </c>
      <c r="K27" s="37">
        <f>IFERROR(VLOOKUP($A$5&amp;K$2&amp;$A27,Parte_VII!$1:$1048576,$A$3,0),"-")</f>
        <v>84.970237731933594</v>
      </c>
      <c r="L27" s="37">
        <f>IFERROR(VLOOKUP($A$5&amp;L$2&amp;$A27,Parte_VII!$1:$1048576,$A$3,0),"-")</f>
        <v>84.970237731933594</v>
      </c>
      <c r="M27" s="37">
        <f>IFERROR(VLOOKUP($A$5&amp;M$2&amp;$A27,Parte_VII!$1:$1048576,$A$3,0),"-")</f>
        <v>84.992568969726563</v>
      </c>
      <c r="N27" s="37">
        <f>IFERROR(VLOOKUP($A$5&amp;N$2&amp;$A27,Parte_VII!$1:$1048576,$A$3,0),"-")</f>
        <v>84.673751831054688</v>
      </c>
      <c r="P27" s="37">
        <f>IFERROR(VLOOKUP($A$5&amp;P$2&amp;$A27,Parte_VII!$1:$1048576,$A$3,0),"-")</f>
        <v>82.981529235839844</v>
      </c>
      <c r="Q27" s="37">
        <f>IFERROR(VLOOKUP($A$5&amp;Q$2&amp;$A27,Parte_VII!$1:$1048576,$A$3,0),"-")</f>
        <v>87.690841674804688</v>
      </c>
      <c r="R27" s="37">
        <f>IFERROR(VLOOKUP($A$5&amp;R$2&amp;$A27,Parte_VII!$1:$1048576,$A$3,0),"-")</f>
        <v>87.760910034179688</v>
      </c>
      <c r="S27" s="37">
        <f>IFERROR(VLOOKUP($A$5&amp;S$2&amp;$A27,Parte_VII!$1:$1048576,$A$3,0),"-")</f>
        <v>87.943923950195313</v>
      </c>
      <c r="T27" s="37">
        <f>IFERROR(VLOOKUP($A$5&amp;T$2&amp;$A27,Parte_VII!$1:$1048576,$A$3,0),"-")</f>
        <v>87.619964599609375</v>
      </c>
    </row>
    <row r="28" spans="1:20" s="133" customFormat="1">
      <c r="A28" s="134" t="s">
        <v>1754</v>
      </c>
      <c r="B28" s="134"/>
      <c r="C28" s="101" t="s">
        <v>1710</v>
      </c>
      <c r="D28" s="43">
        <f>IFERROR(VLOOKUP($A$5&amp;D$2&amp;$A28,Parte_VII!$1:$1048576,$A$3,0),"-")</f>
        <v>81.285392761230469</v>
      </c>
      <c r="E28" s="43">
        <f>IFERROR(VLOOKUP($A$5&amp;E$2&amp;$A28,Parte_VII!$1:$1048576,$A$3,0),"-")</f>
        <v>86.183113098144531</v>
      </c>
      <c r="F28" s="43">
        <f>IFERROR(VLOOKUP($A$5&amp;F$2&amp;$A28,Parte_VII!$1:$1048576,$A$3,0),"-")</f>
        <v>86.217681884765625</v>
      </c>
      <c r="G28" s="43">
        <f>IFERROR(VLOOKUP($A$5&amp;G$2&amp;$A28,Parte_VII!$1:$1048576,$A$3,0),"-")</f>
        <v>86.320365905761719</v>
      </c>
      <c r="H28" s="43">
        <f>IFERROR(VLOOKUP($A$5&amp;H$2&amp;$A28,Parte_VII!$1:$1048576,$A$3,0),"-")</f>
        <v>85.995765686035156</v>
      </c>
      <c r="J28" s="43">
        <f>IFERROR(VLOOKUP($A$5&amp;J$2&amp;$A28,Parte_VII!$1:$1048576,$A$3,0),"-")</f>
        <v>80.605155944824219</v>
      </c>
      <c r="K28" s="43">
        <f>IFERROR(VLOOKUP($A$5&amp;K$2&amp;$A28,Parte_VII!$1:$1048576,$A$3,0),"-")</f>
        <v>85.453872680664063</v>
      </c>
      <c r="L28" s="43">
        <f>IFERROR(VLOOKUP($A$5&amp;L$2&amp;$A28,Parte_VII!$1:$1048576,$A$3,0),"-")</f>
        <v>85.453872680664063</v>
      </c>
      <c r="M28" s="43">
        <f>IFERROR(VLOOKUP($A$5&amp;M$2&amp;$A28,Parte_VII!$1:$1048576,$A$3,0),"-")</f>
        <v>85.475479125976563</v>
      </c>
      <c r="N28" s="43">
        <f>IFERROR(VLOOKUP($A$5&amp;N$2&amp;$A28,Parte_VII!$1:$1048576,$A$3,0),"-")</f>
        <v>85.166915893554688</v>
      </c>
      <c r="P28" s="43">
        <f>IFERROR(VLOOKUP($A$5&amp;P$2&amp;$A28,Parte_VII!$1:$1048576,$A$3,0),"-")</f>
        <v>82.189971923828125</v>
      </c>
      <c r="Q28" s="43">
        <f>IFERROR(VLOOKUP($A$5&amp;Q$2&amp;$A28,Parte_VII!$1:$1048576,$A$3,0),"-")</f>
        <v>87.118324279785156</v>
      </c>
      <c r="R28" s="43">
        <f>IFERROR(VLOOKUP($A$5&amp;R$2&amp;$A28,Parte_VII!$1:$1048576,$A$3,0),"-")</f>
        <v>87.191650390625</v>
      </c>
      <c r="S28" s="43">
        <f>IFERROR(VLOOKUP($A$5&amp;S$2&amp;$A28,Parte_VII!$1:$1048576,$A$3,0),"-")</f>
        <v>87.3831787109375</v>
      </c>
      <c r="T28" s="43">
        <f>IFERROR(VLOOKUP($A$5&amp;T$2&amp;$A28,Parte_VII!$1:$1048576,$A$3,0),"-")</f>
        <v>87.044143676757813</v>
      </c>
    </row>
    <row r="29" spans="1:20" s="133" customFormat="1">
      <c r="A29" s="134" t="s">
        <v>1755</v>
      </c>
      <c r="B29" s="134"/>
      <c r="C29" s="101" t="s">
        <v>1711</v>
      </c>
      <c r="D29" s="43">
        <f>IFERROR(VLOOKUP($A$5&amp;D$2&amp;$A29,Parte_VII!$1:$1048576,$A$3,0),"-")</f>
        <v>84.484710693359375</v>
      </c>
      <c r="E29" s="43">
        <f>IFERROR(VLOOKUP($A$5&amp;E$2&amp;$A29,Parte_VII!$1:$1048576,$A$3,0),"-")</f>
        <v>88.545150756835938</v>
      </c>
      <c r="F29" s="43">
        <f>IFERROR(VLOOKUP($A$5&amp;F$2&amp;$A29,Parte_VII!$1:$1048576,$A$3,0),"-")</f>
        <v>88.573814392089844</v>
      </c>
      <c r="G29" s="43">
        <f>IFERROR(VLOOKUP($A$5&amp;G$2&amp;$A29,Parte_VII!$1:$1048576,$A$3,0),"-")</f>
        <v>88.658943176269531</v>
      </c>
      <c r="H29" s="43">
        <f>IFERROR(VLOOKUP($A$5&amp;H$2&amp;$A29,Parte_VII!$1:$1048576,$A$3,0),"-")</f>
        <v>88.38983154296875</v>
      </c>
      <c r="J29" s="43">
        <f>IFERROR(VLOOKUP($A$5&amp;J$2&amp;$A29,Parte_VII!$1:$1048576,$A$3,0),"-")</f>
        <v>83.829368591308594</v>
      </c>
      <c r="K29" s="43">
        <f>IFERROR(VLOOKUP($A$5&amp;K$2&amp;$A29,Parte_VII!$1:$1048576,$A$3,0),"-")</f>
        <v>87.872024536132813</v>
      </c>
      <c r="L29" s="43">
        <f>IFERROR(VLOOKUP($A$5&amp;L$2&amp;$A29,Parte_VII!$1:$1048576,$A$3,0),"-")</f>
        <v>87.872024536132813</v>
      </c>
      <c r="M29" s="43">
        <f>IFERROR(VLOOKUP($A$5&amp;M$2&amp;$A29,Parte_VII!$1:$1048576,$A$3,0),"-")</f>
        <v>87.890045166015625</v>
      </c>
      <c r="N29" s="43">
        <f>IFERROR(VLOOKUP($A$5&amp;N$2&amp;$A29,Parte_VII!$1:$1048576,$A$3,0),"-")</f>
        <v>87.632774353027344</v>
      </c>
      <c r="P29" s="43">
        <f>IFERROR(VLOOKUP($A$5&amp;P$2&amp;$A29,Parte_VII!$1:$1048576,$A$3,0),"-")</f>
        <v>85.356201171875</v>
      </c>
      <c r="Q29" s="43">
        <f>IFERROR(VLOOKUP($A$5&amp;Q$2&amp;$A29,Parte_VII!$1:$1048576,$A$3,0),"-")</f>
        <v>89.408393859863281</v>
      </c>
      <c r="R29" s="43">
        <f>IFERROR(VLOOKUP($A$5&amp;R$2&amp;$A29,Parte_VII!$1:$1048576,$A$3,0),"-")</f>
        <v>89.46868896484375</v>
      </c>
      <c r="S29" s="43">
        <f>IFERROR(VLOOKUP($A$5&amp;S$2&amp;$A29,Parte_VII!$1:$1048576,$A$3,0),"-")</f>
        <v>89.626167297363281</v>
      </c>
      <c r="T29" s="43">
        <f>IFERROR(VLOOKUP($A$5&amp;T$2&amp;$A29,Parte_VII!$1:$1048576,$A$3,0),"-")</f>
        <v>89.347412109375</v>
      </c>
    </row>
    <row r="30" spans="1:20" s="133" customFormat="1">
      <c r="A30" s="134" t="s">
        <v>1756</v>
      </c>
      <c r="B30" s="134"/>
      <c r="C30" s="101" t="s">
        <v>1712</v>
      </c>
      <c r="D30" s="43">
        <f>IFERROR(VLOOKUP($A$5&amp;D$2&amp;$A30,Parte_VII!$1:$1048576,$A$3,0),"-")</f>
        <v>76.585502624511719</v>
      </c>
      <c r="E30" s="43">
        <f>IFERROR(VLOOKUP($A$5&amp;E$2&amp;$A30,Parte_VII!$1:$1048576,$A$3,0),"-")</f>
        <v>82.713211059570313</v>
      </c>
      <c r="F30" s="43">
        <f>IFERROR(VLOOKUP($A$5&amp;F$2&amp;$A30,Parte_VII!$1:$1048576,$A$3,0),"-")</f>
        <v>82.756462097167969</v>
      </c>
      <c r="G30" s="43">
        <f>IFERROR(VLOOKUP($A$5&amp;G$2&amp;$A30,Parte_VII!$1:$1048576,$A$3,0),"-")</f>
        <v>82.884933471679688</v>
      </c>
      <c r="H30" s="43">
        <f>IFERROR(VLOOKUP($A$5&amp;H$2&amp;$A30,Parte_VII!$1:$1048576,$A$3,0),"-")</f>
        <v>82.478813171386719</v>
      </c>
      <c r="J30" s="43">
        <f>IFERROR(VLOOKUP($A$5&amp;J$2&amp;$A30,Parte_VII!$1:$1048576,$A$3,0),"-")</f>
        <v>75.744049072265625</v>
      </c>
      <c r="K30" s="43">
        <f>IFERROR(VLOOKUP($A$5&amp;K$2&amp;$A30,Parte_VII!$1:$1048576,$A$3,0),"-")</f>
        <v>81.808036804199219</v>
      </c>
      <c r="L30" s="43">
        <f>IFERROR(VLOOKUP($A$5&amp;L$2&amp;$A30,Parte_VII!$1:$1048576,$A$3,0),"-")</f>
        <v>81.808036804199219</v>
      </c>
      <c r="M30" s="43">
        <f>IFERROR(VLOOKUP($A$5&amp;M$2&amp;$A30,Parte_VII!$1:$1048576,$A$3,0),"-")</f>
        <v>81.835067749023438</v>
      </c>
      <c r="N30" s="43">
        <f>IFERROR(VLOOKUP($A$5&amp;N$2&amp;$A30,Parte_VII!$1:$1048576,$A$3,0),"-")</f>
        <v>81.449165344238281</v>
      </c>
      <c r="P30" s="43">
        <f>IFERROR(VLOOKUP($A$5&amp;P$2&amp;$A30,Parte_VII!$1:$1048576,$A$3,0),"-")</f>
        <v>77.704483032226563</v>
      </c>
      <c r="Q30" s="43">
        <f>IFERROR(VLOOKUP($A$5&amp;Q$2&amp;$A30,Parte_VII!$1:$1048576,$A$3,0),"-")</f>
        <v>83.874046325683594</v>
      </c>
      <c r="R30" s="43">
        <f>IFERROR(VLOOKUP($A$5&amp;R$2&amp;$A30,Parte_VII!$1:$1048576,$A$3,0),"-")</f>
        <v>83.965843200683594</v>
      </c>
      <c r="S30" s="43">
        <f>IFERROR(VLOOKUP($A$5&amp;S$2&amp;$A30,Parte_VII!$1:$1048576,$A$3,0),"-")</f>
        <v>84.205604553222656</v>
      </c>
      <c r="T30" s="43">
        <f>IFERROR(VLOOKUP($A$5&amp;T$2&amp;$A30,Parte_VII!$1:$1048576,$A$3,0),"-")</f>
        <v>83.78118896484375</v>
      </c>
    </row>
    <row r="31" spans="1:20" s="133" customFormat="1">
      <c r="A31" s="134" t="s">
        <v>1757</v>
      </c>
      <c r="B31" s="134"/>
      <c r="C31" s="101" t="s">
        <v>1713</v>
      </c>
      <c r="D31" s="43">
        <f>IFERROR(VLOOKUP($A$5&amp;D$2&amp;$A31,Parte_VII!$1:$1048576,$A$3,0),"-")</f>
        <v>88.958099365234375</v>
      </c>
      <c r="E31" s="43">
        <f>IFERROR(VLOOKUP($A$5&amp;E$2&amp;$A31,Parte_VII!$1:$1048576,$A$3,0),"-")</f>
        <v>91.847824096679688</v>
      </c>
      <c r="F31" s="43">
        <f>IFERROR(VLOOKUP($A$5&amp;F$2&amp;$A31,Parte_VII!$1:$1048576,$A$3,0),"-")</f>
        <v>91.86822509765625</v>
      </c>
      <c r="G31" s="43">
        <f>IFERROR(VLOOKUP($A$5&amp;G$2&amp;$A31,Parte_VII!$1:$1048576,$A$3,0),"-")</f>
        <v>91.928810119628906</v>
      </c>
      <c r="H31" s="43">
        <f>IFERROR(VLOOKUP($A$5&amp;H$2&amp;$A31,Parte_VII!$1:$1048576,$A$3,0),"-")</f>
        <v>91.737289428710938</v>
      </c>
      <c r="J31" s="43">
        <f>IFERROR(VLOOKUP($A$5&amp;J$2&amp;$A31,Parte_VII!$1:$1048576,$A$3,0),"-")</f>
        <v>88.591270446777344</v>
      </c>
      <c r="K31" s="43">
        <f>IFERROR(VLOOKUP($A$5&amp;K$2&amp;$A31,Parte_VII!$1:$1048576,$A$3,0),"-")</f>
        <v>91.443450927734375</v>
      </c>
      <c r="L31" s="43">
        <f>IFERROR(VLOOKUP($A$5&amp;L$2&amp;$A31,Parte_VII!$1:$1048576,$A$3,0),"-")</f>
        <v>91.443450927734375</v>
      </c>
      <c r="M31" s="43">
        <f>IFERROR(VLOOKUP($A$5&amp;M$2&amp;$A31,Parte_VII!$1:$1048576,$A$3,0),"-")</f>
        <v>91.456169128417969</v>
      </c>
      <c r="N31" s="43">
        <f>IFERROR(VLOOKUP($A$5&amp;N$2&amp;$A31,Parte_VII!$1:$1048576,$A$3,0),"-")</f>
        <v>91.274658203125</v>
      </c>
      <c r="P31" s="43">
        <f>IFERROR(VLOOKUP($A$5&amp;P$2&amp;$A31,Parte_VII!$1:$1048576,$A$3,0),"-")</f>
        <v>89.445907592773438</v>
      </c>
      <c r="Q31" s="43">
        <f>IFERROR(VLOOKUP($A$5&amp;Q$2&amp;$A31,Parte_VII!$1:$1048576,$A$3,0),"-")</f>
        <v>92.366409301757813</v>
      </c>
      <c r="R31" s="43">
        <f>IFERROR(VLOOKUP($A$5&amp;R$2&amp;$A31,Parte_VII!$1:$1048576,$A$3,0),"-")</f>
        <v>92.409866333007813</v>
      </c>
      <c r="S31" s="43">
        <f>IFERROR(VLOOKUP($A$5&amp;S$2&amp;$A31,Parte_VII!$1:$1048576,$A$3,0),"-")</f>
        <v>92.523361206054688</v>
      </c>
      <c r="T31" s="43">
        <f>IFERROR(VLOOKUP($A$5&amp;T$2&amp;$A31,Parte_VII!$1:$1048576,$A$3,0),"-")</f>
        <v>92.322456359863281</v>
      </c>
    </row>
    <row r="32" spans="1:20" s="133" customFormat="1">
      <c r="A32" s="134" t="s">
        <v>1758</v>
      </c>
      <c r="B32" s="134"/>
      <c r="C32" s="101" t="s">
        <v>1714</v>
      </c>
      <c r="D32" s="43">
        <f>IFERROR(VLOOKUP($A$5&amp;D$2&amp;$A32,Parte_VII!$1:$1048576,$A$3,0),"-")</f>
        <v>91.08154296875</v>
      </c>
      <c r="E32" s="43">
        <f>IFERROR(VLOOKUP($A$5&amp;E$2&amp;$A32,Parte_VII!$1:$1048576,$A$3,0),"-")</f>
        <v>93.415550231933594</v>
      </c>
      <c r="F32" s="43">
        <f>IFERROR(VLOOKUP($A$5&amp;F$2&amp;$A32,Parte_VII!$1:$1048576,$A$3,0),"-")</f>
        <v>93.432029724121094</v>
      </c>
      <c r="G32" s="43">
        <f>IFERROR(VLOOKUP($A$5&amp;G$2&amp;$A32,Parte_VII!$1:$1048576,$A$3,0),"-")</f>
        <v>93.48095703125</v>
      </c>
      <c r="H32" s="43">
        <f>IFERROR(VLOOKUP($A$5&amp;H$2&amp;$A32,Parte_VII!$1:$1048576,$A$3,0),"-")</f>
        <v>93.326271057128906</v>
      </c>
      <c r="J32" s="43">
        <f>IFERROR(VLOOKUP($A$5&amp;J$2&amp;$A32,Parte_VII!$1:$1048576,$A$3,0),"-")</f>
        <v>90.476188659667969</v>
      </c>
      <c r="K32" s="43">
        <f>IFERROR(VLOOKUP($A$5&amp;K$2&amp;$A32,Parte_VII!$1:$1048576,$A$3,0),"-")</f>
        <v>92.857139587402344</v>
      </c>
      <c r="L32" s="43">
        <f>IFERROR(VLOOKUP($A$5&amp;L$2&amp;$A32,Parte_VII!$1:$1048576,$A$3,0),"-")</f>
        <v>92.857139587402344</v>
      </c>
      <c r="M32" s="43">
        <f>IFERROR(VLOOKUP($A$5&amp;M$2&amp;$A32,Parte_VII!$1:$1048576,$A$3,0),"-")</f>
        <v>92.867759704589844</v>
      </c>
      <c r="N32" s="43">
        <f>IFERROR(VLOOKUP($A$5&amp;N$2&amp;$A32,Parte_VII!$1:$1048576,$A$3,0),"-")</f>
        <v>92.716239929199219</v>
      </c>
      <c r="P32" s="43">
        <f>IFERROR(VLOOKUP($A$5&amp;P$2&amp;$A32,Parte_VII!$1:$1048576,$A$3,0),"-")</f>
        <v>91.886543273925781</v>
      </c>
      <c r="Q32" s="43">
        <f>IFERROR(VLOOKUP($A$5&amp;Q$2&amp;$A32,Parte_VII!$1:$1048576,$A$3,0),"-")</f>
        <v>94.131675720214844</v>
      </c>
      <c r="R32" s="43">
        <f>IFERROR(VLOOKUP($A$5&amp;R$2&amp;$A32,Parte_VII!$1:$1048576,$A$3,0),"-")</f>
        <v>94.165084838867188</v>
      </c>
      <c r="S32" s="43">
        <f>IFERROR(VLOOKUP($A$5&amp;S$2&amp;$A32,Parte_VII!$1:$1048576,$A$3,0),"-")</f>
        <v>94.252334594726563</v>
      </c>
      <c r="T32" s="43">
        <f>IFERROR(VLOOKUP($A$5&amp;T$2&amp;$A32,Parte_VII!$1:$1048576,$A$3,0),"-")</f>
        <v>94.097885131835938</v>
      </c>
    </row>
    <row r="33" spans="1:20" s="26" customFormat="1">
      <c r="A33" s="8" t="s">
        <v>1759</v>
      </c>
      <c r="B33" s="8"/>
      <c r="C33" s="24" t="s">
        <v>1715</v>
      </c>
      <c r="D33" s="37">
        <f>IFERROR(VLOOKUP($A$5&amp;D$2&amp;$A33,Parte_VII!$1:$1048576,$A$3,0),"-")</f>
        <v>92.129104614257813</v>
      </c>
      <c r="E33" s="37">
        <f>IFERROR(VLOOKUP($A$5&amp;E$2&amp;$A33,Parte_VII!$1:$1048576,$A$3,0),"-")</f>
        <v>94.18896484375</v>
      </c>
      <c r="F33" s="37">
        <f>IFERROR(VLOOKUP($A$5&amp;F$2&amp;$A33,Parte_VII!$1:$1048576,$A$3,0),"-")</f>
        <v>94.203506469726563</v>
      </c>
      <c r="G33" s="37">
        <f>IFERROR(VLOOKUP($A$5&amp;G$2&amp;$A33,Parte_VII!$1:$1048576,$A$3,0),"-")</f>
        <v>94.246688842773438</v>
      </c>
      <c r="H33" s="37">
        <f>IFERROR(VLOOKUP($A$5&amp;H$2&amp;$A33,Parte_VII!$1:$1048576,$A$3,0),"-")</f>
        <v>94.11016845703125</v>
      </c>
      <c r="J33" s="37">
        <f>IFERROR(VLOOKUP($A$5&amp;J$2&amp;$A33,Parte_VII!$1:$1048576,$A$3,0),"-")</f>
        <v>91.865081787109375</v>
      </c>
      <c r="K33" s="37">
        <f>IFERROR(VLOOKUP($A$5&amp;K$2&amp;$A33,Parte_VII!$1:$1048576,$A$3,0),"-")</f>
        <v>93.898811340332031</v>
      </c>
      <c r="L33" s="37">
        <f>IFERROR(VLOOKUP($A$5&amp;L$2&amp;$A33,Parte_VII!$1:$1048576,$A$3,0),"-")</f>
        <v>93.898811340332031</v>
      </c>
      <c r="M33" s="37">
        <f>IFERROR(VLOOKUP($A$5&amp;M$2&amp;$A33,Parte_VII!$1:$1048576,$A$3,0),"-")</f>
        <v>93.907875061035156</v>
      </c>
      <c r="N33" s="37">
        <f>IFERROR(VLOOKUP($A$5&amp;N$2&amp;$A33,Parte_VII!$1:$1048576,$A$3,0),"-")</f>
        <v>93.778450012207031</v>
      </c>
      <c r="P33" s="37">
        <f>IFERROR(VLOOKUP($A$5&amp;P$2&amp;$A33,Parte_VII!$1:$1048576,$A$3,0),"-")</f>
        <v>92.480209350585938</v>
      </c>
      <c r="Q33" s="37">
        <f>IFERROR(VLOOKUP($A$5&amp;Q$2&amp;$A33,Parte_VII!$1:$1048576,$A$3,0),"-")</f>
        <v>94.561065673828125</v>
      </c>
      <c r="R33" s="37">
        <f>IFERROR(VLOOKUP($A$5&amp;R$2&amp;$A33,Parte_VII!$1:$1048576,$A$3,0),"-")</f>
        <v>94.592033386230469</v>
      </c>
      <c r="S33" s="37">
        <f>IFERROR(VLOOKUP($A$5&amp;S$2&amp;$A33,Parte_VII!$1:$1048576,$A$3,0),"-")</f>
        <v>94.672897338867188</v>
      </c>
      <c r="T33" s="37">
        <f>IFERROR(VLOOKUP($A$5&amp;T$2&amp;$A33,Parte_VII!$1:$1048576,$A$3,0),"-")</f>
        <v>94.529747009277344</v>
      </c>
    </row>
    <row r="34" spans="1:20" s="26" customFormat="1">
      <c r="A34" s="8" t="s">
        <v>12757</v>
      </c>
      <c r="B34" s="8"/>
      <c r="C34" s="21" t="s">
        <v>1716</v>
      </c>
      <c r="D34" s="38"/>
      <c r="E34" s="38"/>
      <c r="F34" s="38"/>
      <c r="G34" s="38"/>
      <c r="H34" s="38"/>
      <c r="I34" s="38"/>
      <c r="J34" s="38"/>
      <c r="K34" s="38"/>
      <c r="L34" s="38"/>
      <c r="M34" s="38"/>
      <c r="N34" s="38"/>
      <c r="O34" s="38"/>
      <c r="P34" s="38"/>
      <c r="Q34" s="38"/>
      <c r="R34" s="38"/>
      <c r="S34" s="38"/>
      <c r="T34" s="38"/>
    </row>
    <row r="35" spans="1:20" s="26" customFormat="1">
      <c r="A35" s="8" t="s">
        <v>1760</v>
      </c>
      <c r="B35" s="8"/>
      <c r="C35" s="24" t="s">
        <v>1717</v>
      </c>
      <c r="D35" s="37">
        <f>IFERROR(VLOOKUP($A$5&amp;D$2&amp;$A35,Parte_VII!$1:$1048576,$A$3,0),"-")</f>
        <v>79.728202819824219</v>
      </c>
      <c r="E35" s="37">
        <f>IFERROR(VLOOKUP($A$5&amp;E$2&amp;$A35,Parte_VII!$1:$1048576,$A$3,0),"-")</f>
        <v>85.033447265625</v>
      </c>
      <c r="F35" s="37">
        <f>IFERROR(VLOOKUP($A$5&amp;F$2&amp;$A35,Parte_VII!$1:$1048576,$A$3,0),"-")</f>
        <v>85.070892333984375</v>
      </c>
      <c r="G35" s="37">
        <f>IFERROR(VLOOKUP($A$5&amp;G$2&amp;$A35,Parte_VII!$1:$1048576,$A$3,0),"-")</f>
        <v>85.182121276855469</v>
      </c>
      <c r="H35" s="37">
        <f>IFERROR(VLOOKUP($A$5&amp;H$2&amp;$A35,Parte_VII!$1:$1048576,$A$3,0),"-")</f>
        <v>84.83050537109375</v>
      </c>
      <c r="J35" s="37">
        <f>IFERROR(VLOOKUP($A$5&amp;J$2&amp;$A35,Parte_VII!$1:$1048576,$A$3,0),"-")</f>
        <v>79.265876770019531</v>
      </c>
      <c r="K35" s="37">
        <f>IFERROR(VLOOKUP($A$5&amp;K$2&amp;$A35,Parte_VII!$1:$1048576,$A$3,0),"-")</f>
        <v>84.44940185546875</v>
      </c>
      <c r="L35" s="37">
        <f>IFERROR(VLOOKUP($A$5&amp;L$2&amp;$A35,Parte_VII!$1:$1048576,$A$3,0),"-")</f>
        <v>84.44940185546875</v>
      </c>
      <c r="M35" s="37">
        <f>IFERROR(VLOOKUP($A$5&amp;M$2&amp;$A35,Parte_VII!$1:$1048576,$A$3,0),"-")</f>
        <v>84.472511291503906</v>
      </c>
      <c r="N35" s="37">
        <f>IFERROR(VLOOKUP($A$5&amp;N$2&amp;$A35,Parte_VII!$1:$1048576,$A$3,0),"-")</f>
        <v>84.14263916015625</v>
      </c>
      <c r="P35" s="37">
        <f>IFERROR(VLOOKUP($A$5&amp;P$2&amp;$A35,Parte_VII!$1:$1048576,$A$3,0),"-")</f>
        <v>80.343009948730469</v>
      </c>
      <c r="Q35" s="37">
        <f>IFERROR(VLOOKUP($A$5&amp;Q$2&amp;$A35,Parte_VII!$1:$1048576,$A$3,0),"-")</f>
        <v>85.782440185546875</v>
      </c>
      <c r="R35" s="37">
        <f>IFERROR(VLOOKUP($A$5&amp;R$2&amp;$A35,Parte_VII!$1:$1048576,$A$3,0),"-")</f>
        <v>85.863380432128906</v>
      </c>
      <c r="S35" s="37">
        <f>IFERROR(VLOOKUP($A$5&amp;S$2&amp;$A35,Parte_VII!$1:$1048576,$A$3,0),"-")</f>
        <v>86.07476806640625</v>
      </c>
      <c r="T35" s="37">
        <f>IFERROR(VLOOKUP($A$5&amp;T$2&amp;$A35,Parte_VII!$1:$1048576,$A$3,0),"-")</f>
        <v>85.700576782226563</v>
      </c>
    </row>
    <row r="36" spans="1:20" s="133" customFormat="1">
      <c r="A36" s="134" t="s">
        <v>1761</v>
      </c>
      <c r="B36" s="134"/>
      <c r="C36" s="101" t="s">
        <v>1718</v>
      </c>
      <c r="D36" s="43">
        <f>IFERROR(VLOOKUP($A$5&amp;D$2&amp;$A36,Parte_VII!$1:$1048576,$A$3,0),"-")</f>
        <v>69.479049682617188</v>
      </c>
      <c r="E36" s="43">
        <f>IFERROR(VLOOKUP($A$5&amp;E$2&amp;$A36,Parte_VII!$1:$1048576,$A$3,0),"-")</f>
        <v>77.466552734375</v>
      </c>
      <c r="F36" s="43">
        <f>IFERROR(VLOOKUP($A$5&amp;F$2&amp;$A36,Parte_VII!$1:$1048576,$A$3,0),"-")</f>
        <v>77.522933959960938</v>
      </c>
      <c r="G36" s="43">
        <f>IFERROR(VLOOKUP($A$5&amp;G$2&amp;$A36,Parte_VII!$1:$1048576,$A$3,0),"-")</f>
        <v>77.690399169921875</v>
      </c>
      <c r="H36" s="43">
        <f>IFERROR(VLOOKUP($A$5&amp;H$2&amp;$A36,Parte_VII!$1:$1048576,$A$3,0),"-")</f>
        <v>77.161018371582031</v>
      </c>
      <c r="J36" s="43">
        <f>IFERROR(VLOOKUP($A$5&amp;J$2&amp;$A36,Parte_VII!$1:$1048576,$A$3,0),"-")</f>
        <v>68.650794982910156</v>
      </c>
      <c r="K36" s="43">
        <f>IFERROR(VLOOKUP($A$5&amp;K$2&amp;$A36,Parte_VII!$1:$1048576,$A$3,0),"-")</f>
        <v>76.48809814453125</v>
      </c>
      <c r="L36" s="43">
        <f>IFERROR(VLOOKUP($A$5&amp;L$2&amp;$A36,Parte_VII!$1:$1048576,$A$3,0),"-")</f>
        <v>76.48809814453125</v>
      </c>
      <c r="M36" s="43">
        <f>IFERROR(VLOOKUP($A$5&amp;M$2&amp;$A36,Parte_VII!$1:$1048576,$A$3,0),"-")</f>
        <v>76.523033142089844</v>
      </c>
      <c r="N36" s="43">
        <f>IFERROR(VLOOKUP($A$5&amp;N$2&amp;$A36,Parte_VII!$1:$1048576,$A$3,0),"-")</f>
        <v>76.024276733398438</v>
      </c>
      <c r="P36" s="43">
        <f>IFERROR(VLOOKUP($A$5&amp;P$2&amp;$A36,Parte_VII!$1:$1048576,$A$3,0),"-")</f>
        <v>70.580474853515625</v>
      </c>
      <c r="Q36" s="43">
        <f>IFERROR(VLOOKUP($A$5&amp;Q$2&amp;$A36,Parte_VII!$1:$1048576,$A$3,0),"-")</f>
        <v>78.72137451171875</v>
      </c>
      <c r="R36" s="43">
        <f>IFERROR(VLOOKUP($A$5&amp;R$2&amp;$A36,Parte_VII!$1:$1048576,$A$3,0),"-")</f>
        <v>78.842506408691406</v>
      </c>
      <c r="S36" s="43">
        <f>IFERROR(VLOOKUP($A$5&amp;S$2&amp;$A36,Parte_VII!$1:$1048576,$A$3,0),"-")</f>
        <v>79.158882141113281</v>
      </c>
      <c r="T36" s="43">
        <f>IFERROR(VLOOKUP($A$5&amp;T$2&amp;$A36,Parte_VII!$1:$1048576,$A$3,0),"-")</f>
        <v>78.598846435546875</v>
      </c>
    </row>
    <row r="37" spans="1:20" s="26" customFormat="1">
      <c r="A37" s="8" t="s">
        <v>1762</v>
      </c>
      <c r="B37" s="8"/>
      <c r="C37" s="24" t="s">
        <v>1719</v>
      </c>
      <c r="D37" s="37">
        <f>IFERROR(VLOOKUP($A$5&amp;D$2&amp;$A37,Parte_VII!$1:$1048576,$A$3,0),"-")</f>
        <v>60.390712738037109</v>
      </c>
      <c r="E37" s="37">
        <f>IFERROR(VLOOKUP($A$5&amp;E$2&amp;$A37,Parte_VII!$1:$1048576,$A$3,0),"-")</f>
        <v>70.756690979003906</v>
      </c>
      <c r="F37" s="37">
        <f>IFERROR(VLOOKUP($A$5&amp;F$2&amp;$A37,Parte_VII!$1:$1048576,$A$3,0),"-")</f>
        <v>70.829856872558594</v>
      </c>
      <c r="G37" s="37">
        <f>IFERROR(VLOOKUP($A$5&amp;G$2&amp;$A37,Parte_VII!$1:$1048576,$A$3,0),"-")</f>
        <v>71.047187805175781</v>
      </c>
      <c r="H37" s="37">
        <f>IFERROR(VLOOKUP($A$5&amp;H$2&amp;$A37,Parte_VII!$1:$1048576,$A$3,0),"-")</f>
        <v>70.36016845703125</v>
      </c>
      <c r="J37" s="37">
        <f>IFERROR(VLOOKUP($A$5&amp;J$2&amp;$A37,Parte_VII!$1:$1048576,$A$3,0),"-")</f>
        <v>58.482143402099609</v>
      </c>
      <c r="K37" s="37">
        <f>IFERROR(VLOOKUP($A$5&amp;K$2&amp;$A37,Parte_VII!$1:$1048576,$A$3,0),"-")</f>
        <v>68.861610412597656</v>
      </c>
      <c r="L37" s="37">
        <f>IFERROR(VLOOKUP($A$5&amp;L$2&amp;$A37,Parte_VII!$1:$1048576,$A$3,0),"-")</f>
        <v>68.861610412597656</v>
      </c>
      <c r="M37" s="37">
        <f>IFERROR(VLOOKUP($A$5&amp;M$2&amp;$A37,Parte_VII!$1:$1048576,$A$3,0),"-")</f>
        <v>68.907875061035156</v>
      </c>
      <c r="N37" s="37">
        <f>IFERROR(VLOOKUP($A$5&amp;N$2&amp;$A37,Parte_VII!$1:$1048576,$A$3,0),"-")</f>
        <v>68.247344970703125</v>
      </c>
      <c r="P37" s="37">
        <f>IFERROR(VLOOKUP($A$5&amp;P$2&amp;$A37,Parte_VII!$1:$1048576,$A$3,0),"-")</f>
        <v>62.928760528564453</v>
      </c>
      <c r="Q37" s="37">
        <f>IFERROR(VLOOKUP($A$5&amp;Q$2&amp;$A37,Parte_VII!$1:$1048576,$A$3,0),"-")</f>
        <v>73.187019348144531</v>
      </c>
      <c r="R37" s="37">
        <f>IFERROR(VLOOKUP($A$5&amp;R$2&amp;$A37,Parte_VII!$1:$1048576,$A$3,0),"-")</f>
        <v>73.33966064453125</v>
      </c>
      <c r="S37" s="37">
        <f>IFERROR(VLOOKUP($A$5&amp;S$2&amp;$A37,Parte_VII!$1:$1048576,$A$3,0),"-")</f>
        <v>73.738319396972656</v>
      </c>
      <c r="T37" s="37">
        <f>IFERROR(VLOOKUP($A$5&amp;T$2&amp;$A37,Parte_VII!$1:$1048576,$A$3,0),"-")</f>
        <v>73.032630920410156</v>
      </c>
    </row>
    <row r="38" spans="1:20" s="26" customFormat="1">
      <c r="A38" s="8" t="s">
        <v>1763</v>
      </c>
      <c r="B38" s="8"/>
      <c r="C38" s="24" t="s">
        <v>1720</v>
      </c>
      <c r="D38" s="37">
        <f>IFERROR(VLOOKUP($A$5&amp;D$2&amp;$A38,Parte_VII!$1:$1048576,$A$3,0),"-")</f>
        <v>69.535675048828125</v>
      </c>
      <c r="E38" s="37">
        <f>IFERROR(VLOOKUP($A$5&amp;E$2&amp;$A38,Parte_VII!$1:$1048576,$A$3,0),"-")</f>
        <v>77.487457275390625</v>
      </c>
      <c r="F38" s="37">
        <f>IFERROR(VLOOKUP($A$5&amp;F$2&amp;$A38,Parte_VII!$1:$1048576,$A$3,0),"-")</f>
        <v>77.56463623046875</v>
      </c>
      <c r="G38" s="37">
        <f>IFERROR(VLOOKUP($A$5&amp;G$2&amp;$A38,Parte_VII!$1:$1048576,$A$3,0),"-")</f>
        <v>77.711090087890625</v>
      </c>
      <c r="H38" s="37">
        <f>IFERROR(VLOOKUP($A$5&amp;H$2&amp;$A38,Parte_VII!$1:$1048576,$A$3,0),"-")</f>
        <v>77.182205200195313</v>
      </c>
      <c r="J38" s="37">
        <f>IFERROR(VLOOKUP($A$5&amp;J$2&amp;$A38,Parte_VII!$1:$1048576,$A$3,0),"-")</f>
        <v>67.559524536132813</v>
      </c>
      <c r="K38" s="37">
        <f>IFERROR(VLOOKUP($A$5&amp;K$2&amp;$A38,Parte_VII!$1:$1048576,$A$3,0),"-")</f>
        <v>75.669639587402344</v>
      </c>
      <c r="L38" s="37">
        <f>IFERROR(VLOOKUP($A$5&amp;L$2&amp;$A38,Parte_VII!$1:$1048576,$A$3,0),"-")</f>
        <v>75.669639587402344</v>
      </c>
      <c r="M38" s="37">
        <f>IFERROR(VLOOKUP($A$5&amp;M$2&amp;$A38,Parte_VII!$1:$1048576,$A$3,0),"-")</f>
        <v>75.705795288085938</v>
      </c>
      <c r="N38" s="37">
        <f>IFERROR(VLOOKUP($A$5&amp;N$2&amp;$A38,Parte_VII!$1:$1048576,$A$3,0),"-")</f>
        <v>75.189682006835938</v>
      </c>
      <c r="P38" s="37">
        <f>IFERROR(VLOOKUP($A$5&amp;P$2&amp;$A38,Parte_VII!$1:$1048576,$A$3,0),"-")</f>
        <v>72.163589477539063</v>
      </c>
      <c r="Q38" s="37">
        <f>IFERROR(VLOOKUP($A$5&amp;Q$2&amp;$A38,Parte_VII!$1:$1048576,$A$3,0),"-")</f>
        <v>79.818702697753906</v>
      </c>
      <c r="R38" s="37">
        <f>IFERROR(VLOOKUP($A$5&amp;R$2&amp;$A38,Parte_VII!$1:$1048576,$A$3,0),"-")</f>
        <v>79.981025695800781</v>
      </c>
      <c r="S38" s="37">
        <f>IFERROR(VLOOKUP($A$5&amp;S$2&amp;$A38,Parte_VII!$1:$1048576,$A$3,0),"-")</f>
        <v>80.233642578125</v>
      </c>
      <c r="T38" s="37">
        <f>IFERROR(VLOOKUP($A$5&amp;T$2&amp;$A38,Parte_VII!$1:$1048576,$A$3,0),"-")</f>
        <v>79.702491760253906</v>
      </c>
    </row>
    <row r="39" spans="1:20" s="26" customFormat="1">
      <c r="A39" s="8" t="s">
        <v>1764</v>
      </c>
      <c r="B39" s="8"/>
      <c r="C39" s="24" t="s">
        <v>1721</v>
      </c>
      <c r="D39" s="37">
        <f>IFERROR(VLOOKUP($A$5&amp;D$2&amp;$A39,Parte_VII!$1:$1048576,$A$3,0),"-")</f>
        <v>58.352207183837891</v>
      </c>
      <c r="E39" s="37">
        <f>IFERROR(VLOOKUP($A$5&amp;E$2&amp;$A39,Parte_VII!$1:$1048576,$A$3,0),"-")</f>
        <v>69.251670837402344</v>
      </c>
      <c r="F39" s="37">
        <f>IFERROR(VLOOKUP($A$5&amp;F$2&amp;$A39,Parte_VII!$1:$1048576,$A$3,0),"-")</f>
        <v>69.328605651855469</v>
      </c>
      <c r="G39" s="37">
        <f>IFERROR(VLOOKUP($A$5&amp;G$2&amp;$A39,Parte_VII!$1:$1048576,$A$3,0),"-")</f>
        <v>69.557121276855469</v>
      </c>
      <c r="H39" s="37">
        <f>IFERROR(VLOOKUP($A$5&amp;H$2&amp;$A39,Parte_VII!$1:$1048576,$A$3,0),"-")</f>
        <v>68.834747314453125</v>
      </c>
      <c r="J39" s="37">
        <f>IFERROR(VLOOKUP($A$5&amp;J$2&amp;$A39,Parte_VII!$1:$1048576,$A$3,0),"-")</f>
        <v>56.597221374511719</v>
      </c>
      <c r="K39" s="37">
        <f>IFERROR(VLOOKUP($A$5&amp;K$2&amp;$A39,Parte_VII!$1:$1048576,$A$3,0),"-")</f>
        <v>67.447914123535156</v>
      </c>
      <c r="L39" s="37">
        <f>IFERROR(VLOOKUP($A$5&amp;L$2&amp;$A39,Parte_VII!$1:$1048576,$A$3,0),"-")</f>
        <v>67.447914123535156</v>
      </c>
      <c r="M39" s="37">
        <f>IFERROR(VLOOKUP($A$5&amp;M$2&amp;$A39,Parte_VII!$1:$1048576,$A$3,0),"-")</f>
        <v>67.496284484863281</v>
      </c>
      <c r="N39" s="37">
        <f>IFERROR(VLOOKUP($A$5&amp;N$2&amp;$A39,Parte_VII!$1:$1048576,$A$3,0),"-")</f>
        <v>66.805763244628906</v>
      </c>
      <c r="P39" s="37">
        <f>IFERROR(VLOOKUP($A$5&amp;P$2&amp;$A39,Parte_VII!$1:$1048576,$A$3,0),"-")</f>
        <v>60.686016082763672</v>
      </c>
      <c r="Q39" s="37">
        <f>IFERROR(VLOOKUP($A$5&amp;Q$2&amp;$A39,Parte_VII!$1:$1048576,$A$3,0),"-")</f>
        <v>71.564888000488281</v>
      </c>
      <c r="R39" s="37">
        <f>IFERROR(VLOOKUP($A$5&amp;R$2&amp;$A39,Parte_VII!$1:$1048576,$A$3,0),"-")</f>
        <v>71.726753234863281</v>
      </c>
      <c r="S39" s="37">
        <f>IFERROR(VLOOKUP($A$5&amp;S$2&amp;$A39,Parte_VII!$1:$1048576,$A$3,0),"-")</f>
        <v>72.1495361328125</v>
      </c>
      <c r="T39" s="37">
        <f>IFERROR(VLOOKUP($A$5&amp;T$2&amp;$A39,Parte_VII!$1:$1048576,$A$3,0),"-")</f>
        <v>71.401153564453125</v>
      </c>
    </row>
    <row r="40" spans="1:20" s="26" customFormat="1">
      <c r="A40" s="8" t="s">
        <v>12758</v>
      </c>
      <c r="B40" s="8"/>
      <c r="C40" s="31" t="s">
        <v>1722</v>
      </c>
      <c r="D40" s="38"/>
      <c r="E40" s="38"/>
      <c r="F40" s="38"/>
      <c r="G40" s="38"/>
      <c r="H40" s="38"/>
      <c r="I40" s="38"/>
      <c r="J40" s="38"/>
      <c r="K40" s="38"/>
      <c r="L40" s="38"/>
      <c r="M40" s="38"/>
      <c r="N40" s="38"/>
      <c r="O40" s="38"/>
      <c r="P40" s="38"/>
      <c r="Q40" s="38"/>
      <c r="R40" s="38"/>
      <c r="S40" s="38"/>
      <c r="T40" s="38"/>
    </row>
    <row r="41" spans="1:20" s="26" customFormat="1">
      <c r="A41" s="8" t="s">
        <v>1765</v>
      </c>
      <c r="B41" s="8"/>
      <c r="C41" s="24" t="s">
        <v>1723</v>
      </c>
      <c r="D41" s="37">
        <f>IFERROR(VLOOKUP($A$5&amp;D$2&amp;$A41,Parte_VII!$1:$1048576,$A$3,0),"-")</f>
        <v>41.647792816162109</v>
      </c>
      <c r="E41" s="37">
        <f>IFERROR(VLOOKUP($A$5&amp;E$2&amp;$A41,Parte_VII!$1:$1048576,$A$3,0),"-")</f>
        <v>56.793479919433594</v>
      </c>
      <c r="F41" s="37">
        <f>IFERROR(VLOOKUP($A$5&amp;F$2&amp;$A41,Parte_VII!$1:$1048576,$A$3,0),"-")</f>
        <v>56.901584625244141</v>
      </c>
      <c r="G41" s="37">
        <f>IFERROR(VLOOKUP($A$5&amp;G$2&amp;$A41,Parte_VII!$1:$1048576,$A$3,0),"-")</f>
        <v>57.284767150878906</v>
      </c>
      <c r="H41" s="37">
        <f>IFERROR(VLOOKUP($A$5&amp;H$2&amp;$A41,Parte_VII!$1:$1048576,$A$3,0),"-")</f>
        <v>56.271186828613281</v>
      </c>
      <c r="J41" s="37">
        <f>IFERROR(VLOOKUP($A$5&amp;J$2&amp;$A41,Parte_VII!$1:$1048576,$A$3,0),"-")</f>
        <v>41.369049072265625</v>
      </c>
      <c r="K41" s="37">
        <f>IFERROR(VLOOKUP($A$5&amp;K$2&amp;$A41,Parte_VII!$1:$1048576,$A$3,0),"-")</f>
        <v>56.026786804199219</v>
      </c>
      <c r="L41" s="37">
        <f>IFERROR(VLOOKUP($A$5&amp;L$2&amp;$A41,Parte_VII!$1:$1048576,$A$3,0),"-")</f>
        <v>56.026786804199219</v>
      </c>
      <c r="M41" s="37">
        <f>IFERROR(VLOOKUP($A$5&amp;M$2&amp;$A41,Parte_VII!$1:$1048576,$A$3,0),"-")</f>
        <v>56.092124938964844</v>
      </c>
      <c r="N41" s="37">
        <f>IFERROR(VLOOKUP($A$5&amp;N$2&amp;$A41,Parte_VII!$1:$1048576,$A$3,0),"-")</f>
        <v>55.159332275390625</v>
      </c>
      <c r="P41" s="37">
        <f>IFERROR(VLOOKUP($A$5&amp;P$2&amp;$A41,Parte_VII!$1:$1048576,$A$3,0),"-")</f>
        <v>42.018470764160156</v>
      </c>
      <c r="Q41" s="37">
        <f>IFERROR(VLOOKUP($A$5&amp;Q$2&amp;$A41,Parte_VII!$1:$1048576,$A$3,0),"-")</f>
        <v>57.776718139648438</v>
      </c>
      <c r="R41" s="37">
        <f>IFERROR(VLOOKUP($A$5&amp;R$2&amp;$A41,Parte_VII!$1:$1048576,$A$3,0),"-")</f>
        <v>58.017078399658203</v>
      </c>
      <c r="S41" s="37">
        <f>IFERROR(VLOOKUP($A$5&amp;S$2&amp;$A41,Parte_VII!$1:$1048576,$A$3,0),"-")</f>
        <v>58.785045623779297</v>
      </c>
      <c r="T41" s="37">
        <f>IFERROR(VLOOKUP($A$5&amp;T$2&amp;$A41,Parte_VII!$1:$1048576,$A$3,0),"-")</f>
        <v>57.677543640136719</v>
      </c>
    </row>
    <row r="42" spans="1:20" s="26" customFormat="1">
      <c r="A42" s="8" t="s">
        <v>1766</v>
      </c>
      <c r="B42" s="8"/>
      <c r="C42" s="24" t="s">
        <v>1724</v>
      </c>
      <c r="D42" s="37">
        <f>IFERROR(VLOOKUP($A$5&amp;D$2&amp;$A42,Parte_VII!$1:$1048576,$A$3,0),"-")</f>
        <v>42.327293395996094</v>
      </c>
      <c r="E42" s="37">
        <f>IFERROR(VLOOKUP($A$5&amp;E$2&amp;$A42,Parte_VII!$1:$1048576,$A$3,0),"-")</f>
        <v>57.274246215820313</v>
      </c>
      <c r="F42" s="37">
        <f>IFERROR(VLOOKUP($A$5&amp;F$2&amp;$A42,Parte_VII!$1:$1048576,$A$3,0),"-")</f>
        <v>57.402000427246094</v>
      </c>
      <c r="G42" s="37">
        <f>IFERROR(VLOOKUP($A$5&amp;G$2&amp;$A42,Parte_VII!$1:$1048576,$A$3,0),"-")</f>
        <v>57.760761260986328</v>
      </c>
      <c r="H42" s="37">
        <f>IFERROR(VLOOKUP($A$5&amp;H$2&amp;$A42,Parte_VII!$1:$1048576,$A$3,0),"-")</f>
        <v>56.758476257324219</v>
      </c>
      <c r="J42" s="37">
        <f>IFERROR(VLOOKUP($A$5&amp;J$2&amp;$A42,Parte_VII!$1:$1048576,$A$3,0),"-")</f>
        <v>40.625</v>
      </c>
      <c r="K42" s="37">
        <f>IFERROR(VLOOKUP($A$5&amp;K$2&amp;$A42,Parte_VII!$1:$1048576,$A$3,0),"-")</f>
        <v>55.431549072265625</v>
      </c>
      <c r="L42" s="37">
        <f>IFERROR(VLOOKUP($A$5&amp;L$2&amp;$A42,Parte_VII!$1:$1048576,$A$3,0),"-")</f>
        <v>55.46875</v>
      </c>
      <c r="M42" s="37">
        <f>IFERROR(VLOOKUP($A$5&amp;M$2&amp;$A42,Parte_VII!$1:$1048576,$A$3,0),"-")</f>
        <v>55.497772216796875</v>
      </c>
      <c r="N42" s="37">
        <f>IFERROR(VLOOKUP($A$5&amp;N$2&amp;$A42,Parte_VII!$1:$1048576,$A$3,0),"-")</f>
        <v>54.552352905273438</v>
      </c>
      <c r="P42" s="37">
        <f>IFERROR(VLOOKUP($A$5&amp;P$2&amp;$A42,Parte_VII!$1:$1048576,$A$3,0),"-")</f>
        <v>44.591030120849609</v>
      </c>
      <c r="Q42" s="37">
        <f>IFERROR(VLOOKUP($A$5&amp;Q$2&amp;$A42,Parte_VII!$1:$1048576,$A$3,0),"-")</f>
        <v>59.637405395507813</v>
      </c>
      <c r="R42" s="37">
        <f>IFERROR(VLOOKUP($A$5&amp;R$2&amp;$A42,Parte_VII!$1:$1048576,$A$3,0),"-")</f>
        <v>59.867172241210938</v>
      </c>
      <c r="S42" s="37">
        <f>IFERROR(VLOOKUP($A$5&amp;S$2&amp;$A42,Parte_VII!$1:$1048576,$A$3,0),"-")</f>
        <v>60.607475280761719</v>
      </c>
      <c r="T42" s="37">
        <f>IFERROR(VLOOKUP($A$5&amp;T$2&amp;$A42,Parte_VII!$1:$1048576,$A$3,0),"-")</f>
        <v>59.548942565917969</v>
      </c>
    </row>
    <row r="43" spans="1:20" s="26" customFormat="1">
      <c r="A43" s="8" t="s">
        <v>1767</v>
      </c>
      <c r="B43" s="8"/>
      <c r="C43" s="24" t="s">
        <v>1725</v>
      </c>
      <c r="D43" s="37">
        <f>IFERROR(VLOOKUP($A$5&amp;D$2&amp;$A43,Parte_VII!$1:$1048576,$A$3,0),"-")</f>
        <v>44.252548217773438</v>
      </c>
      <c r="E43" s="37">
        <f>IFERROR(VLOOKUP($A$5&amp;E$2&amp;$A43,Parte_VII!$1:$1048576,$A$3,0),"-")</f>
        <v>58.779262542724609</v>
      </c>
      <c r="F43" s="37">
        <f>IFERROR(VLOOKUP($A$5&amp;F$2&amp;$A43,Parte_VII!$1:$1048576,$A$3,0),"-")</f>
        <v>58.882400512695313</v>
      </c>
      <c r="G43" s="37">
        <f>IFERROR(VLOOKUP($A$5&amp;G$2&amp;$A43,Parte_VII!$1:$1048576,$A$3,0),"-")</f>
        <v>59.250827789306641</v>
      </c>
      <c r="H43" s="37">
        <f>IFERROR(VLOOKUP($A$5&amp;H$2&amp;$A43,Parte_VII!$1:$1048576,$A$3,0),"-")</f>
        <v>58.220340728759766</v>
      </c>
      <c r="J43" s="37">
        <f>IFERROR(VLOOKUP($A$5&amp;J$2&amp;$A43,Parte_VII!$1:$1048576,$A$3,0),"-")</f>
        <v>41.269840240478516</v>
      </c>
      <c r="K43" s="37">
        <f>IFERROR(VLOOKUP($A$5&amp;K$2&amp;$A43,Parte_VII!$1:$1048576,$A$3,0),"-")</f>
        <v>55.952381134033203</v>
      </c>
      <c r="L43" s="37">
        <f>IFERROR(VLOOKUP($A$5&amp;L$2&amp;$A43,Parte_VII!$1:$1048576,$A$3,0),"-")</f>
        <v>55.952381134033203</v>
      </c>
      <c r="M43" s="37">
        <f>IFERROR(VLOOKUP($A$5&amp;M$2&amp;$A43,Parte_VII!$1:$1048576,$A$3,0),"-")</f>
        <v>56.017829895019531</v>
      </c>
      <c r="N43" s="37">
        <f>IFERROR(VLOOKUP($A$5&amp;N$2&amp;$A43,Parte_VII!$1:$1048576,$A$3,0),"-")</f>
        <v>55.083457946777344</v>
      </c>
      <c r="P43" s="37">
        <f>IFERROR(VLOOKUP($A$5&amp;P$2&amp;$A43,Parte_VII!$1:$1048576,$A$3,0),"-")</f>
        <v>48.218997955322266</v>
      </c>
      <c r="Q43" s="37">
        <f>IFERROR(VLOOKUP($A$5&amp;Q$2&amp;$A43,Parte_VII!$1:$1048576,$A$3,0),"-")</f>
        <v>62.404579162597656</v>
      </c>
      <c r="R43" s="37">
        <f>IFERROR(VLOOKUP($A$5&amp;R$2&amp;$A43,Parte_VII!$1:$1048576,$A$3,0),"-")</f>
        <v>62.618595123291016</v>
      </c>
      <c r="S43" s="37">
        <f>IFERROR(VLOOKUP($A$5&amp;S$2&amp;$A43,Parte_VII!$1:$1048576,$A$3,0),"-")</f>
        <v>63.317756652832031</v>
      </c>
      <c r="T43" s="37">
        <f>IFERROR(VLOOKUP($A$5&amp;T$2&amp;$A43,Parte_VII!$1:$1048576,$A$3,0),"-")</f>
        <v>62.188098907470703</v>
      </c>
    </row>
    <row r="44" spans="1:20" s="133" customFormat="1">
      <c r="A44" s="134" t="s">
        <v>1768</v>
      </c>
      <c r="B44" s="134"/>
      <c r="C44" s="101" t="s">
        <v>1726</v>
      </c>
      <c r="D44" s="43">
        <f>IFERROR(VLOOKUP($A$5&amp;D$2&amp;$A44,Parte_VII!$1:$1048576,$A$3,0),"-")</f>
        <v>62.344280242919922</v>
      </c>
      <c r="E44" s="43">
        <f>IFERROR(VLOOKUP($A$5&amp;E$2&amp;$A44,Parte_VII!$1:$1048576,$A$3,0),"-")</f>
        <v>72.198997497558594</v>
      </c>
      <c r="F44" s="43">
        <f>IFERROR(VLOOKUP($A$5&amp;F$2&amp;$A44,Parte_VII!$1:$1048576,$A$3,0),"-")</f>
        <v>72.2685546875</v>
      </c>
      <c r="G44" s="43">
        <f>IFERROR(VLOOKUP($A$5&amp;G$2&amp;$A44,Parte_VII!$1:$1048576,$A$3,0),"-")</f>
        <v>72.475166320800781</v>
      </c>
      <c r="H44" s="43">
        <f>IFERROR(VLOOKUP($A$5&amp;H$2&amp;$A44,Parte_VII!$1:$1048576,$A$3,0),"-")</f>
        <v>71.822036743164063</v>
      </c>
      <c r="J44" s="43">
        <f>IFERROR(VLOOKUP($A$5&amp;J$2&amp;$A44,Parte_VII!$1:$1048576,$A$3,0),"-")</f>
        <v>60.069442749023438</v>
      </c>
      <c r="K44" s="43">
        <f>IFERROR(VLOOKUP($A$5&amp;K$2&amp;$A44,Parte_VII!$1:$1048576,$A$3,0),"-")</f>
        <v>70.052085876464844</v>
      </c>
      <c r="L44" s="43">
        <f>IFERROR(VLOOKUP($A$5&amp;L$2&amp;$A44,Parte_VII!$1:$1048576,$A$3,0),"-")</f>
        <v>70.052085876464844</v>
      </c>
      <c r="M44" s="43">
        <f>IFERROR(VLOOKUP($A$5&amp;M$2&amp;$A44,Parte_VII!$1:$1048576,$A$3,0),"-")</f>
        <v>70.096580505371094</v>
      </c>
      <c r="N44" s="43">
        <f>IFERROR(VLOOKUP($A$5&amp;N$2&amp;$A44,Parte_VII!$1:$1048576,$A$3,0),"-")</f>
        <v>69.4613037109375</v>
      </c>
      <c r="P44" s="43">
        <f>IFERROR(VLOOKUP($A$5&amp;P$2&amp;$A44,Parte_VII!$1:$1048576,$A$3,0),"-")</f>
        <v>65.369392395019531</v>
      </c>
      <c r="Q44" s="43">
        <f>IFERROR(VLOOKUP($A$5&amp;Q$2&amp;$A44,Parte_VII!$1:$1048576,$A$3,0),"-")</f>
        <v>74.952293395996094</v>
      </c>
      <c r="R44" s="43">
        <f>IFERROR(VLOOKUP($A$5&amp;R$2&amp;$A44,Parte_VII!$1:$1048576,$A$3,0),"-")</f>
        <v>75.094879150390625</v>
      </c>
      <c r="S44" s="43">
        <f>IFERROR(VLOOKUP($A$5&amp;S$2&amp;$A44,Parte_VII!$1:$1048576,$A$3,0),"-")</f>
        <v>75.467292785644531</v>
      </c>
      <c r="T44" s="43">
        <f>IFERROR(VLOOKUP($A$5&amp;T$2&amp;$A44,Parte_VII!$1:$1048576,$A$3,0),"-")</f>
        <v>74.808059692382813</v>
      </c>
    </row>
    <row r="45" spans="1:20" s="133" customFormat="1">
      <c r="A45" s="134" t="s">
        <v>1769</v>
      </c>
      <c r="B45" s="134"/>
      <c r="C45" s="101" t="s">
        <v>1727</v>
      </c>
      <c r="D45" s="43">
        <f>IFERROR(VLOOKUP($A$5&amp;D$2&amp;$A45,Parte_VII!$1:$1048576,$A$3,0),"-")</f>
        <v>68.431480407714844</v>
      </c>
      <c r="E45" s="43">
        <f>IFERROR(VLOOKUP($A$5&amp;E$2&amp;$A45,Parte_VII!$1:$1048576,$A$3,0),"-")</f>
        <v>76.693145751953125</v>
      </c>
      <c r="F45" s="43">
        <f>IFERROR(VLOOKUP($A$5&amp;F$2&amp;$A45,Parte_VII!$1:$1048576,$A$3,0),"-")</f>
        <v>76.751457214355469</v>
      </c>
      <c r="G45" s="43">
        <f>IFERROR(VLOOKUP($A$5&amp;G$2&amp;$A45,Parte_VII!$1:$1048576,$A$3,0),"-")</f>
        <v>76.924667358398438</v>
      </c>
      <c r="H45" s="43">
        <f>IFERROR(VLOOKUP($A$5&amp;H$2&amp;$A45,Parte_VII!$1:$1048576,$A$3,0),"-")</f>
        <v>76.377120971679688</v>
      </c>
      <c r="J45" s="43">
        <f>IFERROR(VLOOKUP($A$5&amp;J$2&amp;$A45,Parte_VII!$1:$1048576,$A$3,0),"-")</f>
        <v>65.724205017089844</v>
      </c>
      <c r="K45" s="43">
        <f>IFERROR(VLOOKUP($A$5&amp;K$2&amp;$A45,Parte_VII!$1:$1048576,$A$3,0),"-")</f>
        <v>74.29315185546875</v>
      </c>
      <c r="L45" s="43">
        <f>IFERROR(VLOOKUP($A$5&amp;L$2&amp;$A45,Parte_VII!$1:$1048576,$A$3,0),"-")</f>
        <v>74.29315185546875</v>
      </c>
      <c r="M45" s="43">
        <f>IFERROR(VLOOKUP($A$5&amp;M$2&amp;$A45,Parte_VII!$1:$1048576,$A$3,0),"-")</f>
        <v>74.331352233886719</v>
      </c>
      <c r="N45" s="43">
        <f>IFERROR(VLOOKUP($A$5&amp;N$2&amp;$A45,Parte_VII!$1:$1048576,$A$3,0),"-")</f>
        <v>73.786041259765625</v>
      </c>
      <c r="P45" s="43">
        <f>IFERROR(VLOOKUP($A$5&amp;P$2&amp;$A45,Parte_VII!$1:$1048576,$A$3,0),"-")</f>
        <v>72.031661987304688</v>
      </c>
      <c r="Q45" s="43">
        <f>IFERROR(VLOOKUP($A$5&amp;Q$2&amp;$A45,Parte_VII!$1:$1048576,$A$3,0),"-")</f>
        <v>79.77099609375</v>
      </c>
      <c r="R45" s="43">
        <f>IFERROR(VLOOKUP($A$5&amp;R$2&amp;$A45,Parte_VII!$1:$1048576,$A$3,0),"-")</f>
        <v>79.886146545410156</v>
      </c>
      <c r="S45" s="43">
        <f>IFERROR(VLOOKUP($A$5&amp;S$2&amp;$A45,Parte_VII!$1:$1048576,$A$3,0),"-")</f>
        <v>80.186912536621094</v>
      </c>
      <c r="T45" s="43">
        <f>IFERROR(VLOOKUP($A$5&amp;T$2&amp;$A45,Parte_VII!$1:$1048576,$A$3,0),"-")</f>
        <v>79.654510498046875</v>
      </c>
    </row>
    <row r="46" spans="1:20" s="26" customFormat="1">
      <c r="A46" s="8" t="s">
        <v>12759</v>
      </c>
      <c r="B46" s="8"/>
      <c r="C46" s="31" t="s">
        <v>1728</v>
      </c>
      <c r="D46" s="38"/>
      <c r="E46" s="38"/>
      <c r="F46" s="38"/>
      <c r="G46" s="38"/>
      <c r="H46" s="38"/>
      <c r="I46" s="38"/>
      <c r="J46" s="38"/>
      <c r="K46" s="38"/>
      <c r="L46" s="38"/>
      <c r="M46" s="38"/>
      <c r="N46" s="38"/>
      <c r="O46" s="38"/>
      <c r="P46" s="38"/>
      <c r="Q46" s="38"/>
      <c r="R46" s="38"/>
      <c r="S46" s="38"/>
      <c r="T46" s="38"/>
    </row>
    <row r="47" spans="1:20" s="26" customFormat="1">
      <c r="A47" s="8" t="s">
        <v>1770</v>
      </c>
      <c r="B47" s="8"/>
      <c r="C47" s="24" t="s">
        <v>1729</v>
      </c>
      <c r="D47" s="37">
        <f>IFERROR(VLOOKUP($A$5&amp;D$2&amp;$A47,Parte_VII!$1:$1048576,$A$3,0),"-")</f>
        <v>93.055557250976563</v>
      </c>
      <c r="E47" s="37">
        <f>IFERROR(VLOOKUP($A$5&amp;E$2&amp;$A47,Parte_VII!$1:$1048576,$A$3,0),"-")</f>
        <v>94.874473571777344</v>
      </c>
      <c r="F47" s="37">
        <f>IFERROR(VLOOKUP($A$5&amp;F$2&amp;$A47,Parte_VII!$1:$1048576,$A$3,0),"-")</f>
        <v>94.887313842773438</v>
      </c>
      <c r="G47" s="37">
        <f>IFERROR(VLOOKUP($A$5&amp;G$2&amp;$A47,Parte_VII!$1:$1048576,$A$3,0),"-")</f>
        <v>94.925437927246094</v>
      </c>
      <c r="H47" s="37">
        <f>IFERROR(VLOOKUP($A$5&amp;H$2&amp;$A47,Parte_VII!$1:$1048576,$A$3,0),"-")</f>
        <v>94.804916381835938</v>
      </c>
      <c r="J47" s="37">
        <f>IFERROR(VLOOKUP($A$5&amp;J$2&amp;$A47,Parte_VII!$1:$1048576,$A$3,0),"-")</f>
        <v>92.460319519042969</v>
      </c>
      <c r="K47" s="37">
        <f>IFERROR(VLOOKUP($A$5&amp;K$2&amp;$A47,Parte_VII!$1:$1048576,$A$3,0),"-")</f>
        <v>94.345237731933594</v>
      </c>
      <c r="L47" s="37">
        <f>IFERROR(VLOOKUP($A$5&amp;L$2&amp;$A47,Parte_VII!$1:$1048576,$A$3,0),"-")</f>
        <v>94.345237731933594</v>
      </c>
      <c r="M47" s="37">
        <f>IFERROR(VLOOKUP($A$5&amp;M$2&amp;$A47,Parte_VII!$1:$1048576,$A$3,0),"-")</f>
        <v>94.3536376953125</v>
      </c>
      <c r="N47" s="37">
        <f>IFERROR(VLOOKUP($A$5&amp;N$2&amp;$A47,Parte_VII!$1:$1048576,$A$3,0),"-")</f>
        <v>94.233688354492188</v>
      </c>
      <c r="P47" s="37">
        <f>IFERROR(VLOOKUP($A$5&amp;P$2&amp;$A47,Parte_VII!$1:$1048576,$A$3,0),"-")</f>
        <v>93.849205017089844</v>
      </c>
      <c r="Q47" s="37">
        <f>IFERROR(VLOOKUP($A$5&amp;Q$2&amp;$A47,Parte_VII!$1:$1048576,$A$3,0),"-")</f>
        <v>95.554496765136719</v>
      </c>
      <c r="R47" s="37">
        <f>IFERROR(VLOOKUP($A$5&amp;R$2&amp;$A47,Parte_VII!$1:$1048576,$A$3,0),"-")</f>
        <v>95.579849243164063</v>
      </c>
      <c r="S47" s="37">
        <f>IFERROR(VLOOKUP($A$5&amp;S$2&amp;$A47,Parte_VII!$1:$1048576,$A$3,0),"-")</f>
        <v>95.646064758300781</v>
      </c>
      <c r="T47" s="37">
        <f>IFERROR(VLOOKUP($A$5&amp;T$2&amp;$A47,Parte_VII!$1:$1048576,$A$3,0),"-")</f>
        <v>95.528846740722656</v>
      </c>
    </row>
    <row r="48" spans="1:20" s="26" customFormat="1">
      <c r="A48" s="8" t="s">
        <v>1771</v>
      </c>
      <c r="B48" s="8"/>
      <c r="C48" s="24" t="s">
        <v>1730</v>
      </c>
      <c r="D48" s="37">
        <f>IFERROR(VLOOKUP($A$5&amp;D$2&amp;$A48,Parte_VII!$1:$1048576,$A$3,0),"-")</f>
        <v>94.280860900878906</v>
      </c>
      <c r="E48" s="37">
        <f>IFERROR(VLOOKUP($A$5&amp;E$2&amp;$A48,Parte_VII!$1:$1048576,$A$3,0),"-")</f>
        <v>95.777595520019531</v>
      </c>
      <c r="F48" s="37">
        <f>IFERROR(VLOOKUP($A$5&amp;F$2&amp;$A48,Parte_VII!$1:$1048576,$A$3,0),"-")</f>
        <v>95.788154602050781</v>
      </c>
      <c r="G48" s="37">
        <f>IFERROR(VLOOKUP($A$5&amp;G$2&amp;$A48,Parte_VII!$1:$1048576,$A$3,0),"-")</f>
        <v>95.819534301757813</v>
      </c>
      <c r="H48" s="37">
        <f>IFERROR(VLOOKUP($A$5&amp;H$2&amp;$A48,Parte_VII!$1:$1048576,$A$3,0),"-")</f>
        <v>95.7203369140625</v>
      </c>
      <c r="J48" s="37">
        <f>IFERROR(VLOOKUP($A$5&amp;J$2&amp;$A48,Parte_VII!$1:$1048576,$A$3,0),"-")</f>
        <v>93.998016357421875</v>
      </c>
      <c r="K48" s="37">
        <f>IFERROR(VLOOKUP($A$5&amp;K$2&amp;$A48,Parte_VII!$1:$1048576,$A$3,0),"-")</f>
        <v>95.498512268066406</v>
      </c>
      <c r="L48" s="37">
        <f>IFERROR(VLOOKUP($A$5&amp;L$2&amp;$A48,Parte_VII!$1:$1048576,$A$3,0),"-")</f>
        <v>95.498512268066406</v>
      </c>
      <c r="M48" s="37">
        <f>IFERROR(VLOOKUP($A$5&amp;M$2&amp;$A48,Parte_VII!$1:$1048576,$A$3,0),"-")</f>
        <v>95.505203247070313</v>
      </c>
      <c r="N48" s="37">
        <f>IFERROR(VLOOKUP($A$5&amp;N$2&amp;$A48,Parte_VII!$1:$1048576,$A$3,0),"-")</f>
        <v>95.409713745117188</v>
      </c>
      <c r="P48" s="37">
        <f>IFERROR(VLOOKUP($A$5&amp;P$2&amp;$A48,Parte_VII!$1:$1048576,$A$3,0),"-")</f>
        <v>94.656990051269531</v>
      </c>
      <c r="Q48" s="37">
        <f>IFERROR(VLOOKUP($A$5&amp;Q$2&amp;$A48,Parte_VII!$1:$1048576,$A$3,0),"-")</f>
        <v>96.135498046875</v>
      </c>
      <c r="R48" s="37">
        <f>IFERROR(VLOOKUP($A$5&amp;R$2&amp;$A48,Parte_VII!$1:$1048576,$A$3,0),"-")</f>
        <v>96.157493591308594</v>
      </c>
      <c r="S48" s="37">
        <f>IFERROR(VLOOKUP($A$5&amp;S$2&amp;$A48,Parte_VII!$1:$1048576,$A$3,0),"-")</f>
        <v>96.214950561523438</v>
      </c>
      <c r="T48" s="37">
        <f>IFERROR(VLOOKUP($A$5&amp;T$2&amp;$A48,Parte_VII!$1:$1048576,$A$3,0),"-")</f>
        <v>96.113243103027344</v>
      </c>
    </row>
    <row r="49" spans="1:20" s="26" customFormat="1">
      <c r="A49" s="8" t="s">
        <v>1772</v>
      </c>
      <c r="B49" s="8"/>
      <c r="C49" s="24" t="s">
        <v>1731</v>
      </c>
      <c r="D49" s="37">
        <f>IFERROR(VLOOKUP($A$5&amp;D$2&amp;$A49,Parte_VII!$1:$1048576,$A$3,0),"-")</f>
        <v>89.552658081054688</v>
      </c>
      <c r="E49" s="37">
        <f>IFERROR(VLOOKUP($A$5&amp;E$2&amp;$A49,Parte_VII!$1:$1048576,$A$3,0),"-")</f>
        <v>92.286788940429688</v>
      </c>
      <c r="F49" s="37">
        <f>IFERROR(VLOOKUP($A$5&amp;F$2&amp;$A49,Parte_VII!$1:$1048576,$A$3,0),"-")</f>
        <v>92.30609130859375</v>
      </c>
      <c r="G49" s="37">
        <f>IFERROR(VLOOKUP($A$5&amp;G$2&amp;$A49,Parte_VII!$1:$1048576,$A$3,0),"-")</f>
        <v>92.363410949707031</v>
      </c>
      <c r="H49" s="37">
        <f>IFERROR(VLOOKUP($A$5&amp;H$2&amp;$A49,Parte_VII!$1:$1048576,$A$3,0),"-")</f>
        <v>92.182205200195313</v>
      </c>
      <c r="J49" s="37">
        <f>IFERROR(VLOOKUP($A$5&amp;J$2&amp;$A49,Parte_VII!$1:$1048576,$A$3,0),"-")</f>
        <v>89.732139587402344</v>
      </c>
      <c r="K49" s="37">
        <f>IFERROR(VLOOKUP($A$5&amp;K$2&amp;$A49,Parte_VII!$1:$1048576,$A$3,0),"-")</f>
        <v>92.299110412597656</v>
      </c>
      <c r="L49" s="37">
        <f>IFERROR(VLOOKUP($A$5&amp;L$2&amp;$A49,Parte_VII!$1:$1048576,$A$3,0),"-")</f>
        <v>92.299110412597656</v>
      </c>
      <c r="M49" s="37">
        <f>IFERROR(VLOOKUP($A$5&amp;M$2&amp;$A49,Parte_VII!$1:$1048576,$A$3,0),"-")</f>
        <v>92.310546875</v>
      </c>
      <c r="N49" s="37">
        <f>IFERROR(VLOOKUP($A$5&amp;N$2&amp;$A49,Parte_VII!$1:$1048576,$A$3,0),"-")</f>
        <v>92.147193908691406</v>
      </c>
      <c r="P49" s="37">
        <f>IFERROR(VLOOKUP($A$5&amp;P$2&amp;$A49,Parte_VII!$1:$1048576,$A$3,0),"-")</f>
        <v>89.313987731933594</v>
      </c>
      <c r="Q49" s="37">
        <f>IFERROR(VLOOKUP($A$5&amp;Q$2&amp;$A49,Parte_VII!$1:$1048576,$A$3,0),"-")</f>
        <v>92.27099609375</v>
      </c>
      <c r="R49" s="37">
        <f>IFERROR(VLOOKUP($A$5&amp;R$2&amp;$A49,Parte_VII!$1:$1048576,$A$3,0),"-")</f>
        <v>92.314987182617188</v>
      </c>
      <c r="S49" s="37">
        <f>IFERROR(VLOOKUP($A$5&amp;S$2&amp;$A49,Parte_VII!$1:$1048576,$A$3,0),"-")</f>
        <v>92.429908752441406</v>
      </c>
      <c r="T49" s="37">
        <f>IFERROR(VLOOKUP($A$5&amp;T$2&amp;$A49,Parte_VII!$1:$1048576,$A$3,0),"-")</f>
        <v>92.226486206054688</v>
      </c>
    </row>
    <row r="50" spans="1:20" s="26" customFormat="1">
      <c r="A50" s="8" t="s">
        <v>1773</v>
      </c>
      <c r="B50" s="8"/>
      <c r="C50" s="24" t="s">
        <v>1732</v>
      </c>
      <c r="D50" s="37">
        <f>IFERROR(VLOOKUP($A$5&amp;D$2&amp;$A50,Parte_VII!$1:$1048576,$A$3,0),"-")</f>
        <v>92.497169494628906</v>
      </c>
      <c r="E50" s="37">
        <f>IFERROR(VLOOKUP($A$5&amp;E$2&amp;$A50,Parte_VII!$1:$1048576,$A$3,0),"-")</f>
        <v>94.460700988769531</v>
      </c>
      <c r="F50" s="37">
        <f>IFERROR(VLOOKUP($A$5&amp;F$2&amp;$A50,Parte_VII!$1:$1048576,$A$3,0),"-")</f>
        <v>94.474563598632813</v>
      </c>
      <c r="G50" s="37">
        <f>IFERROR(VLOOKUP($A$5&amp;G$2&amp;$A50,Parte_VII!$1:$1048576,$A$3,0),"-")</f>
        <v>94.515731811523438</v>
      </c>
      <c r="H50" s="37">
        <f>IFERROR(VLOOKUP($A$5&amp;H$2&amp;$A50,Parte_VII!$1:$1048576,$A$3,0),"-")</f>
        <v>94.385589599609375</v>
      </c>
      <c r="J50" s="37">
        <f>IFERROR(VLOOKUP($A$5&amp;J$2&amp;$A50,Parte_VII!$1:$1048576,$A$3,0),"-")</f>
        <v>92.509918212890625</v>
      </c>
      <c r="K50" s="37">
        <f>IFERROR(VLOOKUP($A$5&amp;K$2&amp;$A50,Parte_VII!$1:$1048576,$A$3,0),"-")</f>
        <v>94.382438659667969</v>
      </c>
      <c r="L50" s="37">
        <f>IFERROR(VLOOKUP($A$5&amp;L$2&amp;$A50,Parte_VII!$1:$1048576,$A$3,0),"-")</f>
        <v>94.382438659667969</v>
      </c>
      <c r="M50" s="37">
        <f>IFERROR(VLOOKUP($A$5&amp;M$2&amp;$A50,Parte_VII!$1:$1048576,$A$3,0),"-")</f>
        <v>94.390785217285156</v>
      </c>
      <c r="N50" s="37">
        <f>IFERROR(VLOOKUP($A$5&amp;N$2&amp;$A50,Parte_VII!$1:$1048576,$A$3,0),"-")</f>
        <v>94.271621704101563</v>
      </c>
      <c r="P50" s="37">
        <f>IFERROR(VLOOKUP($A$5&amp;P$2&amp;$A50,Parte_VII!$1:$1048576,$A$3,0),"-")</f>
        <v>92.480209350585938</v>
      </c>
      <c r="Q50" s="37">
        <f>IFERROR(VLOOKUP($A$5&amp;Q$2&amp;$A50,Parte_VII!$1:$1048576,$A$3,0),"-")</f>
        <v>94.561065673828125</v>
      </c>
      <c r="R50" s="37">
        <f>IFERROR(VLOOKUP($A$5&amp;R$2&amp;$A50,Parte_VII!$1:$1048576,$A$3,0),"-")</f>
        <v>94.592033386230469</v>
      </c>
      <c r="S50" s="37">
        <f>IFERROR(VLOOKUP($A$5&amp;S$2&amp;$A50,Parte_VII!$1:$1048576,$A$3,0),"-")</f>
        <v>94.672897338867188</v>
      </c>
      <c r="T50" s="37">
        <f>IFERROR(VLOOKUP($A$5&amp;T$2&amp;$A50,Parte_VII!$1:$1048576,$A$3,0),"-")</f>
        <v>94.529747009277344</v>
      </c>
    </row>
    <row r="51" spans="1:20" s="26" customFormat="1">
      <c r="A51" s="8" t="s">
        <v>1774</v>
      </c>
      <c r="B51" s="8"/>
      <c r="C51" s="24" t="s">
        <v>1733</v>
      </c>
      <c r="D51" s="37">
        <f>IFERROR(VLOOKUP($A$5&amp;D$2&amp;$A51,Parte_VII!$1:$1048576,$A$3,0),"-")</f>
        <v>79.784828186035156</v>
      </c>
      <c r="E51" s="37">
        <f>IFERROR(VLOOKUP($A$5&amp;E$2&amp;$A51,Parte_VII!$1:$1048576,$A$3,0),"-")</f>
        <v>85.075248718261719</v>
      </c>
      <c r="F51" s="37">
        <f>IFERROR(VLOOKUP($A$5&amp;F$2&amp;$A51,Parte_VII!$1:$1048576,$A$3,0),"-")</f>
        <v>85.112594604492188</v>
      </c>
      <c r="G51" s="37">
        <f>IFERROR(VLOOKUP($A$5&amp;G$2&amp;$A51,Parte_VII!$1:$1048576,$A$3,0),"-")</f>
        <v>85.2235107421875</v>
      </c>
      <c r="H51" s="37">
        <f>IFERROR(VLOOKUP($A$5&amp;H$2&amp;$A51,Parte_VII!$1:$1048576,$A$3,0),"-")</f>
        <v>84.872879028320313</v>
      </c>
      <c r="J51" s="37">
        <f>IFERROR(VLOOKUP($A$5&amp;J$2&amp;$A51,Parte_VII!$1:$1048576,$A$3,0),"-")</f>
        <v>76.48809814453125</v>
      </c>
      <c r="K51" s="37">
        <f>IFERROR(VLOOKUP($A$5&amp;K$2&amp;$A51,Parte_VII!$1:$1048576,$A$3,0),"-")</f>
        <v>82.366073608398438</v>
      </c>
      <c r="L51" s="37">
        <f>IFERROR(VLOOKUP($A$5&amp;L$2&amp;$A51,Parte_VII!$1:$1048576,$A$3,0),"-")</f>
        <v>82.366073608398438</v>
      </c>
      <c r="M51" s="37">
        <f>IFERROR(VLOOKUP($A$5&amp;M$2&amp;$A51,Parte_VII!$1:$1048576,$A$3,0),"-")</f>
        <v>82.39227294921875</v>
      </c>
      <c r="N51" s="37">
        <f>IFERROR(VLOOKUP($A$5&amp;N$2&amp;$A51,Parte_VII!$1:$1048576,$A$3,0),"-")</f>
        <v>82.018211364746094</v>
      </c>
      <c r="P51" s="37">
        <f>IFERROR(VLOOKUP($A$5&amp;P$2&amp;$A51,Parte_VII!$1:$1048576,$A$3,0),"-")</f>
        <v>84.168869018554688</v>
      </c>
      <c r="Q51" s="37">
        <f>IFERROR(VLOOKUP($A$5&amp;Q$2&amp;$A51,Parte_VII!$1:$1048576,$A$3,0),"-")</f>
        <v>88.54962158203125</v>
      </c>
      <c r="R51" s="37">
        <f>IFERROR(VLOOKUP($A$5&amp;R$2&amp;$A51,Parte_VII!$1:$1048576,$A$3,0),"-")</f>
        <v>88.614799499511719</v>
      </c>
      <c r="S51" s="37">
        <f>IFERROR(VLOOKUP($A$5&amp;S$2&amp;$A51,Parte_VII!$1:$1048576,$A$3,0),"-")</f>
        <v>88.785049438476563</v>
      </c>
      <c r="T51" s="37">
        <f>IFERROR(VLOOKUP($A$5&amp;T$2&amp;$A51,Parte_VII!$1:$1048576,$A$3,0),"-")</f>
        <v>88.483688354492188</v>
      </c>
    </row>
    <row r="52" spans="1:20" s="26" customFormat="1">
      <c r="A52" s="8" t="s">
        <v>1775</v>
      </c>
      <c r="B52" s="8"/>
      <c r="C52" s="24" t="s">
        <v>1734</v>
      </c>
      <c r="D52" s="37">
        <f>IFERROR(VLOOKUP($A$5&amp;D$2&amp;$A52,Parte_VII!$1:$1048576,$A$3,0),"-")</f>
        <v>71.744056701660156</v>
      </c>
      <c r="E52" s="37">
        <f>IFERROR(VLOOKUP($A$5&amp;E$2&amp;$A52,Parte_VII!$1:$1048576,$A$3,0),"-")</f>
        <v>79.1387939453125</v>
      </c>
      <c r="F52" s="37">
        <f>IFERROR(VLOOKUP($A$5&amp;F$2&amp;$A52,Parte_VII!$1:$1048576,$A$3,0),"-")</f>
        <v>79.190994262695313</v>
      </c>
      <c r="G52" s="37">
        <f>IFERROR(VLOOKUP($A$5&amp;G$2&amp;$A52,Parte_VII!$1:$1048576,$A$3,0),"-")</f>
        <v>79.346023559570313</v>
      </c>
      <c r="H52" s="37">
        <f>IFERROR(VLOOKUP($A$5&amp;H$2&amp;$A52,Parte_VII!$1:$1048576,$A$3,0),"-")</f>
        <v>78.855934143066406</v>
      </c>
      <c r="J52" s="37">
        <f>IFERROR(VLOOKUP($A$5&amp;J$2&amp;$A52,Parte_VII!$1:$1048576,$A$3,0),"-")</f>
        <v>69.841270446777344</v>
      </c>
      <c r="K52" s="37">
        <f>IFERROR(VLOOKUP($A$5&amp;K$2&amp;$A52,Parte_VII!$1:$1048576,$A$3,0),"-")</f>
        <v>77.380950927734375</v>
      </c>
      <c r="L52" s="37">
        <f>IFERROR(VLOOKUP($A$5&amp;L$2&amp;$A52,Parte_VII!$1:$1048576,$A$3,0),"-")</f>
        <v>77.380950927734375</v>
      </c>
      <c r="M52" s="37">
        <f>IFERROR(VLOOKUP($A$5&amp;M$2&amp;$A52,Parte_VII!$1:$1048576,$A$3,0),"-")</f>
        <v>77.414558410644531</v>
      </c>
      <c r="N52" s="37">
        <f>IFERROR(VLOOKUP($A$5&amp;N$2&amp;$A52,Parte_VII!$1:$1048576,$A$3,0),"-")</f>
        <v>76.93475341796875</v>
      </c>
      <c r="P52" s="37">
        <f>IFERROR(VLOOKUP($A$5&amp;P$2&amp;$A52,Parte_VII!$1:$1048576,$A$3,0),"-")</f>
        <v>74.274406433105469</v>
      </c>
      <c r="Q52" s="37">
        <f>IFERROR(VLOOKUP($A$5&amp;Q$2&amp;$A52,Parte_VII!$1:$1048576,$A$3,0),"-")</f>
        <v>81.39312744140625</v>
      </c>
      <c r="R52" s="37">
        <f>IFERROR(VLOOKUP($A$5&amp;R$2&amp;$A52,Parte_VII!$1:$1048576,$A$3,0),"-")</f>
        <v>81.499053955078125</v>
      </c>
      <c r="S52" s="37">
        <f>IFERROR(VLOOKUP($A$5&amp;S$2&amp;$A52,Parte_VII!$1:$1048576,$A$3,0),"-")</f>
        <v>81.775703430175781</v>
      </c>
      <c r="T52" s="37">
        <f>IFERROR(VLOOKUP($A$5&amp;T$2&amp;$A52,Parte_VII!$1:$1048576,$A$3,0),"-")</f>
        <v>81.285987854003906</v>
      </c>
    </row>
    <row r="53" spans="1:20" s="26" customFormat="1">
      <c r="A53" s="8" t="s">
        <v>1776</v>
      </c>
      <c r="B53" s="8"/>
      <c r="C53" s="24" t="s">
        <v>1735</v>
      </c>
      <c r="D53" s="37">
        <f>IFERROR(VLOOKUP($A$5&amp;D$2&amp;$A53,Parte_VII!$1:$1048576,$A$3,0),"-")</f>
        <v>87.995468139648438</v>
      </c>
      <c r="E53" s="37">
        <f>IFERROR(VLOOKUP($A$5&amp;E$2&amp;$A53,Parte_VII!$1:$1048576,$A$3,0),"-")</f>
        <v>91.137123107910156</v>
      </c>
      <c r="F53" s="37">
        <f>IFERROR(VLOOKUP($A$5&amp;F$2&amp;$A53,Parte_VII!$1:$1048576,$A$3,0),"-")</f>
        <v>91.1593017578125</v>
      </c>
      <c r="G53" s="37">
        <f>IFERROR(VLOOKUP($A$5&amp;G$2&amp;$A53,Parte_VII!$1:$1048576,$A$3,0),"-")</f>
        <v>91.225166320800781</v>
      </c>
      <c r="H53" s="37">
        <f>IFERROR(VLOOKUP($A$5&amp;H$2&amp;$A53,Parte_VII!$1:$1048576,$A$3,0),"-")</f>
        <v>91.016952514648438</v>
      </c>
      <c r="J53" s="37">
        <f>IFERROR(VLOOKUP($A$5&amp;J$2&amp;$A53,Parte_VII!$1:$1048576,$A$3,0),"-")</f>
        <v>87.946426391601563</v>
      </c>
      <c r="K53" s="37">
        <f>IFERROR(VLOOKUP($A$5&amp;K$2&amp;$A53,Parte_VII!$1:$1048576,$A$3,0),"-")</f>
        <v>90.959823608398438</v>
      </c>
      <c r="L53" s="37">
        <f>IFERROR(VLOOKUP($A$5&amp;L$2&amp;$A53,Parte_VII!$1:$1048576,$A$3,0),"-")</f>
        <v>90.959823608398438</v>
      </c>
      <c r="M53" s="37">
        <f>IFERROR(VLOOKUP($A$5&amp;M$2&amp;$A53,Parte_VII!$1:$1048576,$A$3,0),"-")</f>
        <v>90.973251342773438</v>
      </c>
      <c r="N53" s="37">
        <f>IFERROR(VLOOKUP($A$5&amp;N$2&amp;$A53,Parte_VII!$1:$1048576,$A$3,0),"-")</f>
        <v>90.781486511230469</v>
      </c>
      <c r="P53" s="37">
        <f>IFERROR(VLOOKUP($A$5&amp;P$2&amp;$A53,Parte_VII!$1:$1048576,$A$3,0),"-")</f>
        <v>88.060684204101563</v>
      </c>
      <c r="Q53" s="37">
        <f>IFERROR(VLOOKUP($A$5&amp;Q$2&amp;$A53,Parte_VII!$1:$1048576,$A$3,0),"-")</f>
        <v>91.364501953125</v>
      </c>
      <c r="R53" s="37">
        <f>IFERROR(VLOOKUP($A$5&amp;R$2&amp;$A53,Parte_VII!$1:$1048576,$A$3,0),"-")</f>
        <v>91.413665771484375</v>
      </c>
      <c r="S53" s="37">
        <f>IFERROR(VLOOKUP($A$5&amp;S$2&amp;$A53,Parte_VII!$1:$1048576,$A$3,0),"-")</f>
        <v>91.54205322265625</v>
      </c>
      <c r="T53" s="37">
        <f>IFERROR(VLOOKUP($A$5&amp;T$2&amp;$A53,Parte_VII!$1:$1048576,$A$3,0),"-")</f>
        <v>91.314781188964844</v>
      </c>
    </row>
    <row r="54" spans="1:20" s="26" customFormat="1" ht="15" thickBot="1">
      <c r="A54" s="8" t="s">
        <v>1777</v>
      </c>
      <c r="B54" s="8"/>
      <c r="C54" s="24" t="s">
        <v>1736</v>
      </c>
      <c r="D54" s="37">
        <f>IFERROR(VLOOKUP($A$5&amp;D$2&amp;$A54,Parte_VII!$1:$1048576,$A$3,0),"-")</f>
        <v>65.175537109375</v>
      </c>
      <c r="E54" s="37">
        <f>IFERROR(VLOOKUP($A$5&amp;E$2&amp;$A54,Parte_VII!$1:$1048576,$A$3,0),"-")</f>
        <v>74.289299011230469</v>
      </c>
      <c r="F54" s="37">
        <f>IFERROR(VLOOKUP($A$5&amp;F$2&amp;$A54,Parte_VII!$1:$1048576,$A$3,0),"-")</f>
        <v>74.353630065917969</v>
      </c>
      <c r="G54" s="37">
        <f>IFERROR(VLOOKUP($A$5&amp;G$2&amp;$A54,Parte_VII!$1:$1048576,$A$3,0),"-")</f>
        <v>74.544700622558594</v>
      </c>
      <c r="H54" s="37">
        <f>IFERROR(VLOOKUP($A$5&amp;H$2&amp;$A54,Parte_VII!$1:$1048576,$A$3,0),"-")</f>
        <v>73.940681457519531</v>
      </c>
      <c r="J54" s="37">
        <f>IFERROR(VLOOKUP($A$5&amp;J$2&amp;$A54,Parte_VII!$1:$1048576,$A$3,0),"-")</f>
        <v>62.99603271484375</v>
      </c>
      <c r="K54" s="37">
        <f>IFERROR(VLOOKUP($A$5&amp;K$2&amp;$A54,Parte_VII!$1:$1048576,$A$3,0),"-")</f>
        <v>72.247024536132813</v>
      </c>
      <c r="L54" s="37">
        <f>IFERROR(VLOOKUP($A$5&amp;L$2&amp;$A54,Parte_VII!$1:$1048576,$A$3,0),"-")</f>
        <v>72.247024536132813</v>
      </c>
      <c r="M54" s="37">
        <f>IFERROR(VLOOKUP($A$5&amp;M$2&amp;$A54,Parte_VII!$1:$1048576,$A$3,0),"-")</f>
        <v>72.288261413574219</v>
      </c>
      <c r="N54" s="37">
        <f>IFERROR(VLOOKUP($A$5&amp;N$2&amp;$A54,Parte_VII!$1:$1048576,$A$3,0),"-")</f>
        <v>71.699546813964844</v>
      </c>
      <c r="P54" s="37">
        <f>IFERROR(VLOOKUP($A$5&amp;P$2&amp;$A54,Parte_VII!$1:$1048576,$A$3,0),"-")</f>
        <v>68.073875427246094</v>
      </c>
      <c r="Q54" s="37">
        <f>IFERROR(VLOOKUP($A$5&amp;Q$2&amp;$A54,Parte_VII!$1:$1048576,$A$3,0),"-")</f>
        <v>76.908393859863281</v>
      </c>
      <c r="R54" s="37">
        <f>IFERROR(VLOOKUP($A$5&amp;R$2&amp;$A54,Parte_VII!$1:$1048576,$A$3,0),"-")</f>
        <v>77.039848327636719</v>
      </c>
      <c r="S54" s="37">
        <f>IFERROR(VLOOKUP($A$5&amp;S$2&amp;$A54,Parte_VII!$1:$1048576,$A$3,0),"-")</f>
        <v>77.3831787109375</v>
      </c>
      <c r="T54" s="37">
        <f>IFERROR(VLOOKUP($A$5&amp;T$2&amp;$A54,Parte_VII!$1:$1048576,$A$3,0),"-")</f>
        <v>76.775428771972656</v>
      </c>
    </row>
    <row r="55" spans="1:20" s="26" customFormat="1" ht="15" thickTop="1">
      <c r="A55" s="8"/>
      <c r="B55" s="8"/>
      <c r="C55" s="32" t="s">
        <v>355</v>
      </c>
      <c r="D55" s="33"/>
      <c r="E55" s="33"/>
      <c r="F55" s="33"/>
      <c r="G55" s="33"/>
      <c r="H55" s="33"/>
      <c r="I55" s="33"/>
      <c r="J55" s="33"/>
      <c r="K55" s="33"/>
      <c r="L55" s="33"/>
      <c r="M55" s="33"/>
      <c r="N55" s="33"/>
      <c r="O55" s="33"/>
      <c r="P55" s="33"/>
      <c r="Q55" s="33"/>
      <c r="R55" s="33"/>
      <c r="S55" s="33"/>
      <c r="T55" s="33"/>
    </row>
    <row r="56" spans="1:20" s="26" customFormat="1">
      <c r="A56" s="8"/>
      <c r="B56" s="8"/>
    </row>
    <row r="57" spans="1:20" s="26" customFormat="1">
      <c r="A57" s="8"/>
      <c r="B57" s="8"/>
    </row>
    <row r="58" spans="1:20" s="26" customFormat="1">
      <c r="A58" s="8"/>
      <c r="B58" s="8"/>
    </row>
    <row r="59" spans="1:20" s="26" customFormat="1">
      <c r="A59" s="8"/>
      <c r="B59" s="8"/>
    </row>
    <row r="60" spans="1:20" s="26" customFormat="1">
      <c r="A60" s="8"/>
      <c r="B60" s="8"/>
    </row>
    <row r="61" spans="1:20" s="26" customFormat="1">
      <c r="A61" s="8"/>
      <c r="B61" s="8"/>
    </row>
    <row r="62" spans="1:20" s="26" customFormat="1">
      <c r="A62" s="8"/>
      <c r="B62" s="8"/>
    </row>
    <row r="63" spans="1:20" s="26" customFormat="1">
      <c r="A63" s="8"/>
      <c r="B63" s="8"/>
    </row>
    <row r="64" spans="1:20"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sheetData>
  <mergeCells count="8">
    <mergeCell ref="C1:H1"/>
    <mergeCell ref="C3:T3"/>
    <mergeCell ref="C5:C6"/>
    <mergeCell ref="D5:H5"/>
    <mergeCell ref="I5:I6"/>
    <mergeCell ref="J5:N5"/>
    <mergeCell ref="O5:O6"/>
    <mergeCell ref="P5:T5"/>
  </mergeCells>
  <pageMargins left="0.511811024" right="0.511811024" top="0.78740157499999996" bottom="0.78740157499999996" header="0.31496062000000002" footer="0.31496062000000002"/>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A87A5-4DEF-48E6-9E7A-6CD671BC5C0D}">
  <dimension ref="A1:H95"/>
  <sheetViews>
    <sheetView showGridLines="0" workbookViewId="0">
      <selection activeCell="A2" sqref="A2:XFD2"/>
    </sheetView>
  </sheetViews>
  <sheetFormatPr defaultRowHeight="14.4"/>
  <cols>
    <col min="1" max="2" width="4.44140625" style="13" customWidth="1"/>
    <col min="3" max="3" width="62.88671875" style="26" customWidth="1"/>
    <col min="4" max="8" width="11.5546875" style="26" customWidth="1"/>
  </cols>
  <sheetData>
    <row r="1" spans="1:8" s="2" customFormat="1" ht="33.75" customHeight="1">
      <c r="A1" s="12"/>
      <c r="B1" s="12"/>
      <c r="C1" s="232" t="s">
        <v>2045</v>
      </c>
      <c r="D1" s="232"/>
      <c r="E1" s="232"/>
      <c r="F1" s="232"/>
      <c r="G1" s="232"/>
      <c r="H1" s="232"/>
    </row>
    <row r="2" spans="1:8" s="8" customFormat="1" ht="11.25" customHeight="1">
      <c r="C2" s="9"/>
      <c r="D2" s="10" t="s">
        <v>16364</v>
      </c>
      <c r="E2" s="10" t="s">
        <v>16363</v>
      </c>
      <c r="F2" s="10" t="s">
        <v>16365</v>
      </c>
      <c r="G2" s="10" t="s">
        <v>16366</v>
      </c>
      <c r="H2" s="10" t="s">
        <v>16367</v>
      </c>
    </row>
    <row r="3" spans="1:8" s="1" customFormat="1" ht="40.5" customHeight="1">
      <c r="A3" s="8">
        <v>3</v>
      </c>
      <c r="B3" s="8"/>
      <c r="C3" s="234" t="s">
        <v>16368</v>
      </c>
      <c r="D3" s="234"/>
      <c r="E3" s="234"/>
      <c r="F3" s="234"/>
      <c r="G3" s="234"/>
      <c r="H3" s="234"/>
    </row>
    <row r="4" spans="1:8" s="1" customFormat="1" ht="9.75" customHeight="1" thickBot="1">
      <c r="A4" s="8"/>
      <c r="B4" s="8"/>
      <c r="C4" s="17"/>
      <c r="D4" s="18"/>
      <c r="E4" s="18"/>
      <c r="F4" s="18"/>
      <c r="G4" s="18"/>
      <c r="H4" s="18"/>
    </row>
    <row r="5" spans="1:8" s="1" customFormat="1" ht="19.5" customHeight="1" thickTop="1">
      <c r="A5" s="8" t="s">
        <v>16318</v>
      </c>
      <c r="B5" s="8"/>
      <c r="C5" s="238" t="s">
        <v>5772</v>
      </c>
      <c r="D5" s="237" t="s">
        <v>1813</v>
      </c>
      <c r="E5" s="237"/>
      <c r="F5" s="237"/>
      <c r="G5" s="237"/>
      <c r="H5" s="237"/>
    </row>
    <row r="6" spans="1:8" s="1" customFormat="1" ht="28.5" customHeight="1">
      <c r="A6" s="8"/>
      <c r="B6" s="8"/>
      <c r="C6" s="239"/>
      <c r="D6" s="175" t="s">
        <v>16369</v>
      </c>
      <c r="E6" s="175" t="s">
        <v>2341</v>
      </c>
      <c r="F6" s="175" t="s">
        <v>2342</v>
      </c>
      <c r="G6" s="175" t="s">
        <v>345</v>
      </c>
      <c r="H6" s="175" t="s">
        <v>346</v>
      </c>
    </row>
    <row r="7" spans="1:8" s="1" customFormat="1" ht="19.5" customHeight="1">
      <c r="A7" s="8" t="s">
        <v>12754</v>
      </c>
      <c r="B7" s="8"/>
      <c r="C7" s="21" t="s">
        <v>1686</v>
      </c>
      <c r="D7" s="38"/>
      <c r="E7" s="38"/>
      <c r="F7" s="38"/>
      <c r="G7" s="38"/>
      <c r="H7" s="38"/>
    </row>
    <row r="8" spans="1:8">
      <c r="A8" s="8" t="s">
        <v>1737</v>
      </c>
      <c r="B8" s="8"/>
      <c r="C8" s="24" t="s">
        <v>1690</v>
      </c>
      <c r="D8" s="37">
        <f>IFERROR(VLOOKUP($A$5&amp;D$2&amp;$A8,Parte_VII!$1:$1048576,$A$3,0),"-")</f>
        <v>75</v>
      </c>
      <c r="E8" s="37">
        <f>IFERROR(VLOOKUP($A$5&amp;E$2&amp;$A8,Parte_VII!$1:$1048576,$A$3,0),"-")</f>
        <v>78.017242431640625</v>
      </c>
      <c r="F8" s="37">
        <f>IFERROR(VLOOKUP($A$5&amp;F$2&amp;$A8,Parte_VII!$1:$1048576,$A$3,0),"-")</f>
        <v>75</v>
      </c>
      <c r="G8" s="37">
        <f>IFERROR(VLOOKUP($A$5&amp;G$2&amp;$A8,Parte_VII!$1:$1048576,$A$3,0),"-")</f>
        <v>72.333335876464844</v>
      </c>
      <c r="H8" s="37">
        <f>IFERROR(VLOOKUP($A$5&amp;H$2&amp;$A8,Parte_VII!$1:$1048576,$A$3,0),"-")</f>
        <v>67.142860412597656</v>
      </c>
    </row>
    <row r="9" spans="1:8">
      <c r="A9" s="8" t="s">
        <v>1738</v>
      </c>
      <c r="B9" s="8"/>
      <c r="C9" s="24" t="s">
        <v>1691</v>
      </c>
      <c r="D9" s="37">
        <f>IFERROR(VLOOKUP($A$5&amp;D$2&amp;$A9,Parte_VII!$1:$1048576,$A$3,0),"-")</f>
        <v>75</v>
      </c>
      <c r="E9" s="37">
        <f>IFERROR(VLOOKUP($A$5&amp;E$2&amp;$A9,Parte_VII!$1:$1048576,$A$3,0),"-")</f>
        <v>91.543212890625</v>
      </c>
      <c r="F9" s="37">
        <f>IFERROR(VLOOKUP($A$5&amp;F$2&amp;$A9,Parte_VII!$1:$1048576,$A$3,0),"-")</f>
        <v>83.676979064941406</v>
      </c>
      <c r="G9" s="37">
        <f>IFERROR(VLOOKUP($A$5&amp;G$2&amp;$A9,Parte_VII!$1:$1048576,$A$3,0),"-")</f>
        <v>78</v>
      </c>
      <c r="H9" s="37">
        <f>IFERROR(VLOOKUP($A$5&amp;H$2&amp;$A9,Parte_VII!$1:$1048576,$A$3,0),"-")</f>
        <v>75</v>
      </c>
    </row>
    <row r="10" spans="1:8">
      <c r="A10" s="8" t="s">
        <v>12753</v>
      </c>
      <c r="B10" s="8"/>
      <c r="C10" s="21" t="s">
        <v>1692</v>
      </c>
      <c r="D10" s="38"/>
      <c r="E10" s="38"/>
      <c r="F10" s="38"/>
      <c r="G10" s="38"/>
      <c r="H10" s="38"/>
    </row>
    <row r="11" spans="1:8">
      <c r="A11" s="8" t="s">
        <v>1739</v>
      </c>
      <c r="B11" s="8"/>
      <c r="C11" s="24" t="s">
        <v>1693</v>
      </c>
      <c r="D11" s="37">
        <f>IFERROR(VLOOKUP($A$5&amp;D$2&amp;$A11,Parte_VII!$1:$1048576,$A$3,0),"-")</f>
        <v>75</v>
      </c>
      <c r="E11" s="37">
        <f>IFERROR(VLOOKUP($A$5&amp;E$2&amp;$A11,Parte_VII!$1:$1048576,$A$3,0),"-")</f>
        <v>82.943351745605469</v>
      </c>
      <c r="F11" s="37">
        <f>IFERROR(VLOOKUP($A$5&amp;F$2&amp;$A11,Parte_VII!$1:$1048576,$A$3,0),"-")</f>
        <v>78.178695678710938</v>
      </c>
      <c r="G11" s="37">
        <f>IFERROR(VLOOKUP($A$5&amp;G$2&amp;$A11,Parte_VII!$1:$1048576,$A$3,0),"-")</f>
        <v>72.5</v>
      </c>
      <c r="H11" s="37">
        <f>IFERROR(VLOOKUP($A$5&amp;H$2&amp;$A11,Parte_VII!$1:$1048576,$A$3,0),"-")</f>
        <v>66.428573608398438</v>
      </c>
    </row>
    <row r="12" spans="1:8">
      <c r="A12" s="8" t="s">
        <v>1740</v>
      </c>
      <c r="B12" s="8"/>
      <c r="C12" s="24" t="s">
        <v>1694</v>
      </c>
      <c r="D12" s="37">
        <f>IFERROR(VLOOKUP($A$5&amp;D$2&amp;$A12,Parte_VII!$1:$1048576,$A$3,0),"-")</f>
        <v>75</v>
      </c>
      <c r="E12" s="37">
        <f>IFERROR(VLOOKUP($A$5&amp;E$2&amp;$A12,Parte_VII!$1:$1048576,$A$3,0),"-")</f>
        <v>88.916259765625</v>
      </c>
      <c r="F12" s="37">
        <f>IFERROR(VLOOKUP($A$5&amp;F$2&amp;$A12,Parte_VII!$1:$1048576,$A$3,0),"-")</f>
        <v>87.285224914550781</v>
      </c>
      <c r="G12" s="37">
        <f>IFERROR(VLOOKUP($A$5&amp;G$2&amp;$A12,Parte_VII!$1:$1048576,$A$3,0),"-")</f>
        <v>81.666664123535156</v>
      </c>
      <c r="H12" s="37">
        <f>IFERROR(VLOOKUP($A$5&amp;H$2&amp;$A12,Parte_VII!$1:$1048576,$A$3,0),"-")</f>
        <v>72.857139587402344</v>
      </c>
    </row>
    <row r="13" spans="1:8">
      <c r="A13" s="8" t="s">
        <v>1741</v>
      </c>
      <c r="B13" s="8"/>
      <c r="C13" s="24" t="s">
        <v>1695</v>
      </c>
      <c r="D13" s="37">
        <f>IFERROR(VLOOKUP($A$5&amp;D$2&amp;$A13,Parte_VII!$1:$1048576,$A$3,0),"-")</f>
        <v>75</v>
      </c>
      <c r="E13" s="37">
        <f>IFERROR(VLOOKUP($A$5&amp;E$2&amp;$A13,Parte_VII!$1:$1048576,$A$3,0),"-")</f>
        <v>89.039405822753906</v>
      </c>
      <c r="F13" s="37">
        <f>IFERROR(VLOOKUP($A$5&amp;F$2&amp;$A13,Parte_VII!$1:$1048576,$A$3,0),"-")</f>
        <v>81.786941528320313</v>
      </c>
      <c r="G13" s="37">
        <f>IFERROR(VLOOKUP($A$5&amp;G$2&amp;$A13,Parte_VII!$1:$1048576,$A$3,0),"-")</f>
        <v>75.166664123535156</v>
      </c>
      <c r="H13" s="37">
        <f>IFERROR(VLOOKUP($A$5&amp;H$2&amp;$A13,Parte_VII!$1:$1048576,$A$3,0),"-")</f>
        <v>70.714286804199219</v>
      </c>
    </row>
    <row r="14" spans="1:8">
      <c r="A14" s="8" t="s">
        <v>1742</v>
      </c>
      <c r="B14" s="8"/>
      <c r="C14" s="24" t="s">
        <v>1696</v>
      </c>
      <c r="D14" s="37">
        <f>IFERROR(VLOOKUP($A$5&amp;D$2&amp;$A14,Parte_VII!$1:$1048576,$A$3,0),"-")</f>
        <v>75</v>
      </c>
      <c r="E14" s="37">
        <f>IFERROR(VLOOKUP($A$5&amp;E$2&amp;$A14,Parte_VII!$1:$1048576,$A$3,0),"-")</f>
        <v>88.238914489746094</v>
      </c>
      <c r="F14" s="37">
        <f>IFERROR(VLOOKUP($A$5&amp;F$2&amp;$A14,Parte_VII!$1:$1048576,$A$3,0),"-")</f>
        <v>82.474227905273438</v>
      </c>
      <c r="G14" s="37">
        <f>IFERROR(VLOOKUP($A$5&amp;G$2&amp;$A14,Parte_VII!$1:$1048576,$A$3,0),"-")</f>
        <v>74.166664123535156</v>
      </c>
      <c r="H14" s="37">
        <f>IFERROR(VLOOKUP($A$5&amp;H$2&amp;$A14,Parte_VII!$1:$1048576,$A$3,0),"-")</f>
        <v>67.857139587402344</v>
      </c>
    </row>
    <row r="15" spans="1:8" s="26" customFormat="1">
      <c r="A15" s="8" t="s">
        <v>1743</v>
      </c>
      <c r="B15" s="8"/>
      <c r="C15" s="24" t="s">
        <v>1697</v>
      </c>
      <c r="D15" s="37">
        <f>IFERROR(VLOOKUP($A$5&amp;D$2&amp;$A15,Parte_VII!$1:$1048576,$A$3,0),"-")</f>
        <v>50</v>
      </c>
      <c r="E15" s="37">
        <f>IFERROR(VLOOKUP($A$5&amp;E$2&amp;$A15,Parte_VII!$1:$1048576,$A$3,0),"-")</f>
        <v>74.199508666992188</v>
      </c>
      <c r="F15" s="37">
        <f>IFERROR(VLOOKUP($A$5&amp;F$2&amp;$A15,Parte_VII!$1:$1048576,$A$3,0),"-")</f>
        <v>69.673538208007813</v>
      </c>
      <c r="G15" s="37">
        <f>IFERROR(VLOOKUP($A$5&amp;G$2&amp;$A15,Parte_VII!$1:$1048576,$A$3,0),"-")</f>
        <v>54</v>
      </c>
      <c r="H15" s="37">
        <f>IFERROR(VLOOKUP($A$5&amp;H$2&amp;$A15,Parte_VII!$1:$1048576,$A$3,0),"-")</f>
        <v>45</v>
      </c>
    </row>
    <row r="16" spans="1:8" s="26" customFormat="1">
      <c r="A16" s="8" t="s">
        <v>12755</v>
      </c>
      <c r="B16" s="8"/>
      <c r="C16" s="21" t="s">
        <v>1698</v>
      </c>
      <c r="D16" s="38"/>
      <c r="E16" s="38"/>
      <c r="F16" s="38"/>
      <c r="G16" s="38"/>
      <c r="H16" s="38"/>
    </row>
    <row r="17" spans="1:8" s="133" customFormat="1">
      <c r="A17" s="134" t="s">
        <v>1744</v>
      </c>
      <c r="B17" s="134"/>
      <c r="C17" s="101" t="s">
        <v>1699</v>
      </c>
      <c r="D17" s="43">
        <f>IFERROR(VLOOKUP($A$5&amp;D$2&amp;$A17,Parte_VII!$1:$1048576,$A$3,0),"-")</f>
        <v>75</v>
      </c>
      <c r="E17" s="43">
        <f>IFERROR(VLOOKUP($A$5&amp;E$2&amp;$A17,Parte_VII!$1:$1048576,$A$3,0),"-")</f>
        <v>79.556648254394531</v>
      </c>
      <c r="F17" s="43">
        <f>IFERROR(VLOOKUP($A$5&amp;F$2&amp;$A17,Parte_VII!$1:$1048576,$A$3,0),"-")</f>
        <v>75.429550170898438</v>
      </c>
      <c r="G17" s="43">
        <f>IFERROR(VLOOKUP($A$5&amp;G$2&amp;$A17,Parte_VII!$1:$1048576,$A$3,0),"-")</f>
        <v>70.833335876464844</v>
      </c>
      <c r="H17" s="43">
        <f>IFERROR(VLOOKUP($A$5&amp;H$2&amp;$A17,Parte_VII!$1:$1048576,$A$3,0),"-")</f>
        <v>68.571426391601563</v>
      </c>
    </row>
    <row r="18" spans="1:8" s="26" customFormat="1">
      <c r="A18" s="8" t="s">
        <v>1745</v>
      </c>
      <c r="B18" s="8"/>
      <c r="C18" s="24" t="s">
        <v>1700</v>
      </c>
      <c r="D18" s="37">
        <f>IFERROR(VLOOKUP($A$5&amp;D$2&amp;$A18,Parte_VII!$1:$1048576,$A$3,0),"-")</f>
        <v>50</v>
      </c>
      <c r="E18" s="37">
        <f>IFERROR(VLOOKUP($A$5&amp;E$2&amp;$A18,Parte_VII!$1:$1048576,$A$3,0),"-")</f>
        <v>74.507392883300781</v>
      </c>
      <c r="F18" s="37">
        <f>IFERROR(VLOOKUP($A$5&amp;F$2&amp;$A18,Parte_VII!$1:$1048576,$A$3,0),"-")</f>
        <v>69.845359802246094</v>
      </c>
      <c r="G18" s="37">
        <f>IFERROR(VLOOKUP($A$5&amp;G$2&amp;$A18,Parte_VII!$1:$1048576,$A$3,0),"-")</f>
        <v>63.666667938232422</v>
      </c>
      <c r="H18" s="37">
        <f>IFERROR(VLOOKUP($A$5&amp;H$2&amp;$A18,Parte_VII!$1:$1048576,$A$3,0),"-")</f>
        <v>59.285713195800781</v>
      </c>
    </row>
    <row r="19" spans="1:8" s="26" customFormat="1">
      <c r="A19" s="8" t="s">
        <v>1746</v>
      </c>
      <c r="B19" s="8"/>
      <c r="C19" s="24" t="s">
        <v>1701</v>
      </c>
      <c r="D19" s="37">
        <f>IFERROR(VLOOKUP($A$5&amp;D$2&amp;$A19,Parte_VII!$1:$1048576,$A$3,0),"-")</f>
        <v>75</v>
      </c>
      <c r="E19" s="37">
        <f>IFERROR(VLOOKUP($A$5&amp;E$2&amp;$A19,Parte_VII!$1:$1048576,$A$3,0),"-")</f>
        <v>89.285713195800781</v>
      </c>
      <c r="F19" s="37">
        <f>IFERROR(VLOOKUP($A$5&amp;F$2&amp;$A19,Parte_VII!$1:$1048576,$A$3,0),"-")</f>
        <v>87.800689697265625</v>
      </c>
      <c r="G19" s="37">
        <f>IFERROR(VLOOKUP($A$5&amp;G$2&amp;$A19,Parte_VII!$1:$1048576,$A$3,0),"-")</f>
        <v>84</v>
      </c>
      <c r="H19" s="37">
        <f>IFERROR(VLOOKUP($A$5&amp;H$2&amp;$A19,Parte_VII!$1:$1048576,$A$3,0),"-")</f>
        <v>77.142860412597656</v>
      </c>
    </row>
    <row r="20" spans="1:8" s="133" customFormat="1">
      <c r="A20" s="134" t="s">
        <v>1747</v>
      </c>
      <c r="B20" s="134"/>
      <c r="C20" s="101" t="s">
        <v>1702</v>
      </c>
      <c r="D20" s="43">
        <f>IFERROR(VLOOKUP($A$5&amp;D$2&amp;$A20,Parte_VII!$1:$1048576,$A$3,0),"-")</f>
        <v>75</v>
      </c>
      <c r="E20" s="43">
        <f>IFERROR(VLOOKUP($A$5&amp;E$2&amp;$A20,Parte_VII!$1:$1048576,$A$3,0),"-")</f>
        <v>79.433494567871094</v>
      </c>
      <c r="F20" s="43">
        <f>IFERROR(VLOOKUP($A$5&amp;F$2&amp;$A20,Parte_VII!$1:$1048576,$A$3,0),"-")</f>
        <v>75.429550170898438</v>
      </c>
      <c r="G20" s="43">
        <f>IFERROR(VLOOKUP($A$5&amp;G$2&amp;$A20,Parte_VII!$1:$1048576,$A$3,0),"-")</f>
        <v>70.5</v>
      </c>
      <c r="H20" s="43">
        <f>IFERROR(VLOOKUP($A$5&amp;H$2&amp;$A20,Parte_VII!$1:$1048576,$A$3,0),"-")</f>
        <v>67.857139587402344</v>
      </c>
    </row>
    <row r="21" spans="1:8" s="26" customFormat="1">
      <c r="A21" s="8" t="s">
        <v>1748</v>
      </c>
      <c r="B21" s="8"/>
      <c r="C21" s="24" t="s">
        <v>1703</v>
      </c>
      <c r="D21" s="37">
        <f>IFERROR(VLOOKUP($A$5&amp;D$2&amp;$A21,Parte_VII!$1:$1048576,$A$3,0),"-")</f>
        <v>75</v>
      </c>
      <c r="E21" s="37">
        <f>IFERROR(VLOOKUP($A$5&amp;E$2&amp;$A21,Parte_VII!$1:$1048576,$A$3,0),"-")</f>
        <v>73.830047607421875</v>
      </c>
      <c r="F21" s="37">
        <f>IFERROR(VLOOKUP($A$5&amp;F$2&amp;$A21,Parte_VII!$1:$1048576,$A$3,0),"-")</f>
        <v>67.439865112304688</v>
      </c>
      <c r="G21" s="37">
        <f>IFERROR(VLOOKUP($A$5&amp;G$2&amp;$A21,Parte_VII!$1:$1048576,$A$3,0),"-")</f>
        <v>61</v>
      </c>
      <c r="H21" s="37">
        <f>IFERROR(VLOOKUP($A$5&amp;H$2&amp;$A21,Parte_VII!$1:$1048576,$A$3,0),"-")</f>
        <v>52.142856597900391</v>
      </c>
    </row>
    <row r="22" spans="1:8" s="26" customFormat="1">
      <c r="A22" s="8" t="s">
        <v>1749</v>
      </c>
      <c r="B22" s="8"/>
      <c r="C22" s="24" t="s">
        <v>1704</v>
      </c>
      <c r="D22" s="37">
        <f>IFERROR(VLOOKUP($A$5&amp;D$2&amp;$A22,Parte_VII!$1:$1048576,$A$3,0),"-")</f>
        <v>75</v>
      </c>
      <c r="E22" s="37">
        <f>IFERROR(VLOOKUP($A$5&amp;E$2&amp;$A22,Parte_VII!$1:$1048576,$A$3,0),"-")</f>
        <v>71.428573608398438</v>
      </c>
      <c r="F22" s="37">
        <f>IFERROR(VLOOKUP($A$5&amp;F$2&amp;$A22,Parte_VII!$1:$1048576,$A$3,0),"-")</f>
        <v>66.408935546875</v>
      </c>
      <c r="G22" s="37">
        <f>IFERROR(VLOOKUP($A$5&amp;G$2&amp;$A22,Parte_VII!$1:$1048576,$A$3,0),"-")</f>
        <v>60.166667938232422</v>
      </c>
      <c r="H22" s="37">
        <f>IFERROR(VLOOKUP($A$5&amp;H$2&amp;$A22,Parte_VII!$1:$1048576,$A$3,0),"-")</f>
        <v>52.142856597900391</v>
      </c>
    </row>
    <row r="23" spans="1:8" s="26" customFormat="1">
      <c r="A23" s="8" t="s">
        <v>1750</v>
      </c>
      <c r="B23" s="8"/>
      <c r="C23" s="24" t="s">
        <v>1705</v>
      </c>
      <c r="D23" s="37">
        <f>IFERROR(VLOOKUP($A$5&amp;D$2&amp;$A23,Parte_VII!$1:$1048576,$A$3,0),"-")</f>
        <v>25</v>
      </c>
      <c r="E23" s="37">
        <f>IFERROR(VLOOKUP($A$5&amp;E$2&amp;$A23,Parte_VII!$1:$1048576,$A$3,0),"-")</f>
        <v>67.918716430664063</v>
      </c>
      <c r="F23" s="37">
        <f>IFERROR(VLOOKUP($A$5&amp;F$2&amp;$A23,Parte_VII!$1:$1048576,$A$3,0),"-")</f>
        <v>60.910652160644531</v>
      </c>
      <c r="G23" s="37">
        <f>IFERROR(VLOOKUP($A$5&amp;G$2&amp;$A23,Parte_VII!$1:$1048576,$A$3,0),"-")</f>
        <v>53.833332061767578</v>
      </c>
      <c r="H23" s="37">
        <f>IFERROR(VLOOKUP($A$5&amp;H$2&amp;$A23,Parte_VII!$1:$1048576,$A$3,0),"-")</f>
        <v>49.285713195800781</v>
      </c>
    </row>
    <row r="24" spans="1:8" s="133" customFormat="1">
      <c r="A24" s="134" t="s">
        <v>1751</v>
      </c>
      <c r="B24" s="134"/>
      <c r="C24" s="101" t="s">
        <v>1706</v>
      </c>
      <c r="D24" s="43">
        <f>IFERROR(VLOOKUP($A$5&amp;D$2&amp;$A24,Parte_VII!$1:$1048576,$A$3,0),"-")</f>
        <v>75</v>
      </c>
      <c r="E24" s="43">
        <f>IFERROR(VLOOKUP($A$5&amp;E$2&amp;$A24,Parte_VII!$1:$1048576,$A$3,0),"-")</f>
        <v>77.647781372070313</v>
      </c>
      <c r="F24" s="43">
        <f>IFERROR(VLOOKUP($A$5&amp;F$2&amp;$A24,Parte_VII!$1:$1048576,$A$3,0),"-")</f>
        <v>71.4776611328125</v>
      </c>
      <c r="G24" s="43">
        <f>IFERROR(VLOOKUP($A$5&amp;G$2&amp;$A24,Parte_VII!$1:$1048576,$A$3,0),"-")</f>
        <v>63</v>
      </c>
      <c r="H24" s="43">
        <f>IFERROR(VLOOKUP($A$5&amp;H$2&amp;$A24,Parte_VII!$1:$1048576,$A$3,0),"-")</f>
        <v>57.142856597900391</v>
      </c>
    </row>
    <row r="25" spans="1:8" s="26" customFormat="1">
      <c r="A25" s="8" t="s">
        <v>12756</v>
      </c>
      <c r="B25" s="8"/>
      <c r="C25" s="21" t="s">
        <v>1707</v>
      </c>
      <c r="D25" s="38"/>
      <c r="E25" s="38"/>
      <c r="F25" s="38"/>
      <c r="G25" s="38"/>
      <c r="H25" s="38"/>
    </row>
    <row r="26" spans="1:8" s="133" customFormat="1">
      <c r="A26" s="134" t="s">
        <v>1752</v>
      </c>
      <c r="B26" s="134"/>
      <c r="C26" s="101" t="s">
        <v>1708</v>
      </c>
      <c r="D26" s="43">
        <f>IFERROR(VLOOKUP($A$5&amp;D$2&amp;$A26,Parte_VII!$1:$1048576,$A$3,0),"-")</f>
        <v>75</v>
      </c>
      <c r="E26" s="43">
        <f>IFERROR(VLOOKUP($A$5&amp;E$2&amp;$A26,Parte_VII!$1:$1048576,$A$3,0),"-")</f>
        <v>80.5418701171875</v>
      </c>
      <c r="F26" s="43">
        <f>IFERROR(VLOOKUP($A$5&amp;F$2&amp;$A26,Parte_VII!$1:$1048576,$A$3,0),"-")</f>
        <v>75.601371765136719</v>
      </c>
      <c r="G26" s="43">
        <f>IFERROR(VLOOKUP($A$5&amp;G$2&amp;$A26,Parte_VII!$1:$1048576,$A$3,0),"-")</f>
        <v>70.166664123535156</v>
      </c>
      <c r="H26" s="43">
        <f>IFERROR(VLOOKUP($A$5&amp;H$2&amp;$A26,Parte_VII!$1:$1048576,$A$3,0),"-")</f>
        <v>63.571430206298828</v>
      </c>
    </row>
    <row r="27" spans="1:8" s="26" customFormat="1">
      <c r="A27" s="8" t="s">
        <v>1753</v>
      </c>
      <c r="B27" s="8"/>
      <c r="C27" s="24" t="s">
        <v>1709</v>
      </c>
      <c r="D27" s="37">
        <f>IFERROR(VLOOKUP($A$5&amp;D$2&amp;$A27,Parte_VII!$1:$1048576,$A$3,0),"-")</f>
        <v>75</v>
      </c>
      <c r="E27" s="37">
        <f>IFERROR(VLOOKUP($A$5&amp;E$2&amp;$A27,Parte_VII!$1:$1048576,$A$3,0),"-")</f>
        <v>84.298027038574219</v>
      </c>
      <c r="F27" s="37">
        <f>IFERROR(VLOOKUP($A$5&amp;F$2&amp;$A27,Parte_VII!$1:$1048576,$A$3,0),"-")</f>
        <v>81.786941528320313</v>
      </c>
      <c r="G27" s="37">
        <f>IFERROR(VLOOKUP($A$5&amp;G$2&amp;$A27,Parte_VII!$1:$1048576,$A$3,0),"-")</f>
        <v>75</v>
      </c>
      <c r="H27" s="37">
        <f>IFERROR(VLOOKUP($A$5&amp;H$2&amp;$A27,Parte_VII!$1:$1048576,$A$3,0),"-")</f>
        <v>68.571426391601563</v>
      </c>
    </row>
    <row r="28" spans="1:8" s="133" customFormat="1">
      <c r="A28" s="134" t="s">
        <v>1754</v>
      </c>
      <c r="B28" s="134"/>
      <c r="C28" s="101" t="s">
        <v>1710</v>
      </c>
      <c r="D28" s="43">
        <f>IFERROR(VLOOKUP($A$5&amp;D$2&amp;$A28,Parte_VII!$1:$1048576,$A$3,0),"-")</f>
        <v>75</v>
      </c>
      <c r="E28" s="43">
        <f>IFERROR(VLOOKUP($A$5&amp;E$2&amp;$A28,Parte_VII!$1:$1048576,$A$3,0),"-")</f>
        <v>86.391624450683594</v>
      </c>
      <c r="F28" s="43">
        <f>IFERROR(VLOOKUP($A$5&amp;F$2&amp;$A28,Parte_VII!$1:$1048576,$A$3,0),"-")</f>
        <v>80.326461791992188</v>
      </c>
      <c r="G28" s="43">
        <f>IFERROR(VLOOKUP($A$5&amp;G$2&amp;$A28,Parte_VII!$1:$1048576,$A$3,0),"-")</f>
        <v>73.5</v>
      </c>
      <c r="H28" s="43">
        <f>IFERROR(VLOOKUP($A$5&amp;H$2&amp;$A28,Parte_VII!$1:$1048576,$A$3,0),"-")</f>
        <v>63.571430206298828</v>
      </c>
    </row>
    <row r="29" spans="1:8" s="133" customFormat="1">
      <c r="A29" s="134" t="s">
        <v>1755</v>
      </c>
      <c r="B29" s="134"/>
      <c r="C29" s="101" t="s">
        <v>1711</v>
      </c>
      <c r="D29" s="43">
        <f>IFERROR(VLOOKUP($A$5&amp;D$2&amp;$A29,Parte_VII!$1:$1048576,$A$3,0),"-")</f>
        <v>75</v>
      </c>
      <c r="E29" s="43">
        <f>IFERROR(VLOOKUP($A$5&amp;E$2&amp;$A29,Parte_VII!$1:$1048576,$A$3,0),"-")</f>
        <v>88.854682922363281</v>
      </c>
      <c r="F29" s="43">
        <f>IFERROR(VLOOKUP($A$5&amp;F$2&amp;$A29,Parte_VII!$1:$1048576,$A$3,0),"-")</f>
        <v>84.192436218261719</v>
      </c>
      <c r="G29" s="43">
        <f>IFERROR(VLOOKUP($A$5&amp;G$2&amp;$A29,Parte_VII!$1:$1048576,$A$3,0),"-")</f>
        <v>77</v>
      </c>
      <c r="H29" s="43">
        <f>IFERROR(VLOOKUP($A$5&amp;H$2&amp;$A29,Parte_VII!$1:$1048576,$A$3,0),"-")</f>
        <v>68.571426391601563</v>
      </c>
    </row>
    <row r="30" spans="1:8" s="133" customFormat="1">
      <c r="A30" s="134" t="s">
        <v>1756</v>
      </c>
      <c r="B30" s="134"/>
      <c r="C30" s="101" t="s">
        <v>1712</v>
      </c>
      <c r="D30" s="43">
        <f>IFERROR(VLOOKUP($A$5&amp;D$2&amp;$A30,Parte_VII!$1:$1048576,$A$3,0),"-")</f>
        <v>75</v>
      </c>
      <c r="E30" s="43">
        <f>IFERROR(VLOOKUP($A$5&amp;E$2&amp;$A30,Parte_VII!$1:$1048576,$A$3,0),"-")</f>
        <v>80.480293273925781</v>
      </c>
      <c r="F30" s="43">
        <f>IFERROR(VLOOKUP($A$5&amp;F$2&amp;$A30,Parte_VII!$1:$1048576,$A$3,0),"-")</f>
        <v>75.773193359375</v>
      </c>
      <c r="G30" s="43">
        <f>IFERROR(VLOOKUP($A$5&amp;G$2&amp;$A30,Parte_VII!$1:$1048576,$A$3,0),"-")</f>
        <v>70.833335876464844</v>
      </c>
      <c r="H30" s="43">
        <f>IFERROR(VLOOKUP($A$5&amp;H$2&amp;$A30,Parte_VII!$1:$1048576,$A$3,0),"-")</f>
        <v>62.857143402099609</v>
      </c>
    </row>
    <row r="31" spans="1:8" s="133" customFormat="1">
      <c r="A31" s="134" t="s">
        <v>1757</v>
      </c>
      <c r="B31" s="134"/>
      <c r="C31" s="101" t="s">
        <v>1713</v>
      </c>
      <c r="D31" s="43">
        <f>IFERROR(VLOOKUP($A$5&amp;D$2&amp;$A31,Parte_VII!$1:$1048576,$A$3,0),"-")</f>
        <v>75</v>
      </c>
      <c r="E31" s="43">
        <f>IFERROR(VLOOKUP($A$5&amp;E$2&amp;$A31,Parte_VII!$1:$1048576,$A$3,0),"-")</f>
        <v>91.440887451171875</v>
      </c>
      <c r="F31" s="43">
        <f>IFERROR(VLOOKUP($A$5&amp;F$2&amp;$A31,Parte_VII!$1:$1048576,$A$3,0),"-")</f>
        <v>89.26116943359375</v>
      </c>
      <c r="G31" s="43">
        <f>IFERROR(VLOOKUP($A$5&amp;G$2&amp;$A31,Parte_VII!$1:$1048576,$A$3,0),"-")</f>
        <v>84</v>
      </c>
      <c r="H31" s="43">
        <f>IFERROR(VLOOKUP($A$5&amp;H$2&amp;$A31,Parte_VII!$1:$1048576,$A$3,0),"-")</f>
        <v>79.285713195800781</v>
      </c>
    </row>
    <row r="32" spans="1:8" s="133" customFormat="1">
      <c r="A32" s="134" t="s">
        <v>1758</v>
      </c>
      <c r="B32" s="134"/>
      <c r="C32" s="101" t="s">
        <v>1714</v>
      </c>
      <c r="D32" s="43">
        <f>IFERROR(VLOOKUP($A$5&amp;D$2&amp;$A32,Parte_VII!$1:$1048576,$A$3,0),"-")</f>
        <v>75</v>
      </c>
      <c r="E32" s="43">
        <f>IFERROR(VLOOKUP($A$5&amp;E$2&amp;$A32,Parte_VII!$1:$1048576,$A$3,0),"-")</f>
        <v>93.103446960449219</v>
      </c>
      <c r="F32" s="43">
        <f>IFERROR(VLOOKUP($A$5&amp;F$2&amp;$A32,Parte_VII!$1:$1048576,$A$3,0),"-")</f>
        <v>91.752578735351563</v>
      </c>
      <c r="G32" s="43">
        <f>IFERROR(VLOOKUP($A$5&amp;G$2&amp;$A32,Parte_VII!$1:$1048576,$A$3,0),"-")</f>
        <v>86.666664123535156</v>
      </c>
      <c r="H32" s="43">
        <f>IFERROR(VLOOKUP($A$5&amp;H$2&amp;$A32,Parte_VII!$1:$1048576,$A$3,0),"-")</f>
        <v>81.428573608398438</v>
      </c>
    </row>
    <row r="33" spans="1:8" s="26" customFormat="1">
      <c r="A33" s="8" t="s">
        <v>1759</v>
      </c>
      <c r="B33" s="8"/>
      <c r="C33" s="24" t="s">
        <v>1715</v>
      </c>
      <c r="D33" s="37">
        <f>IFERROR(VLOOKUP($A$5&amp;D$2&amp;$A33,Parte_VII!$1:$1048576,$A$3,0),"-")</f>
        <v>100</v>
      </c>
      <c r="E33" s="37">
        <f>IFERROR(VLOOKUP($A$5&amp;E$2&amp;$A33,Parte_VII!$1:$1048576,$A$3,0),"-")</f>
        <v>95.997535705566406</v>
      </c>
      <c r="F33" s="37">
        <f>IFERROR(VLOOKUP($A$5&amp;F$2&amp;$A33,Parte_VII!$1:$1048576,$A$3,0),"-")</f>
        <v>92.955329895019531</v>
      </c>
      <c r="G33" s="37">
        <f>IFERROR(VLOOKUP($A$5&amp;G$2&amp;$A33,Parte_VII!$1:$1048576,$A$3,0),"-")</f>
        <v>83.666664123535156</v>
      </c>
      <c r="H33" s="37">
        <f>IFERROR(VLOOKUP($A$5&amp;H$2&amp;$A33,Parte_VII!$1:$1048576,$A$3,0),"-")</f>
        <v>76.428573608398438</v>
      </c>
    </row>
    <row r="34" spans="1:8" s="26" customFormat="1">
      <c r="A34" s="8" t="s">
        <v>12757</v>
      </c>
      <c r="B34" s="8"/>
      <c r="C34" s="21" t="s">
        <v>1716</v>
      </c>
      <c r="D34" s="38"/>
      <c r="E34" s="38"/>
      <c r="F34" s="38"/>
      <c r="G34" s="38"/>
      <c r="H34" s="38"/>
    </row>
    <row r="35" spans="1:8" s="26" customFormat="1">
      <c r="A35" s="8" t="s">
        <v>1760</v>
      </c>
      <c r="B35" s="8"/>
      <c r="C35" s="24" t="s">
        <v>1717</v>
      </c>
      <c r="D35" s="37">
        <f>IFERROR(VLOOKUP($A$5&amp;D$2&amp;$A35,Parte_VII!$1:$1048576,$A$3,0),"-")</f>
        <v>75</v>
      </c>
      <c r="E35" s="37">
        <f>IFERROR(VLOOKUP($A$5&amp;E$2&amp;$A35,Parte_VII!$1:$1048576,$A$3,0),"-")</f>
        <v>83.990150451660156</v>
      </c>
      <c r="F35" s="37">
        <f>IFERROR(VLOOKUP($A$5&amp;F$2&amp;$A35,Parte_VII!$1:$1048576,$A$3,0),"-")</f>
        <v>80.756011962890625</v>
      </c>
      <c r="G35" s="37">
        <f>IFERROR(VLOOKUP($A$5&amp;G$2&amp;$A35,Parte_VII!$1:$1048576,$A$3,0),"-")</f>
        <v>70.5</v>
      </c>
      <c r="H35" s="37">
        <f>IFERROR(VLOOKUP($A$5&amp;H$2&amp;$A35,Parte_VII!$1:$1048576,$A$3,0),"-")</f>
        <v>61.428569793701172</v>
      </c>
    </row>
    <row r="36" spans="1:8" s="133" customFormat="1">
      <c r="A36" s="134" t="s">
        <v>1761</v>
      </c>
      <c r="B36" s="134"/>
      <c r="C36" s="101" t="s">
        <v>1718</v>
      </c>
      <c r="D36" s="43">
        <f>IFERROR(VLOOKUP($A$5&amp;D$2&amp;$A36,Parte_VII!$1:$1048576,$A$3,0),"-")</f>
        <v>75</v>
      </c>
      <c r="E36" s="43">
        <f>IFERROR(VLOOKUP($A$5&amp;E$2&amp;$A36,Parte_VII!$1:$1048576,$A$3,0),"-")</f>
        <v>75.184730529785156</v>
      </c>
      <c r="F36" s="43">
        <f>IFERROR(VLOOKUP($A$5&amp;F$2&amp;$A36,Parte_VII!$1:$1048576,$A$3,0),"-")</f>
        <v>69.32989501953125</v>
      </c>
      <c r="G36" s="43">
        <f>IFERROR(VLOOKUP($A$5&amp;G$2&amp;$A36,Parte_VII!$1:$1048576,$A$3,0),"-")</f>
        <v>59.166667938232422</v>
      </c>
      <c r="H36" s="43">
        <f>IFERROR(VLOOKUP($A$5&amp;H$2&amp;$A36,Parte_VII!$1:$1048576,$A$3,0),"-")</f>
        <v>48.571430206298828</v>
      </c>
    </row>
    <row r="37" spans="1:8" s="26" customFormat="1">
      <c r="A37" s="8" t="s">
        <v>1762</v>
      </c>
      <c r="B37" s="8"/>
      <c r="C37" s="24" t="s">
        <v>1719</v>
      </c>
      <c r="D37" s="37">
        <f>IFERROR(VLOOKUP($A$5&amp;D$2&amp;$A37,Parte_VII!$1:$1048576,$A$3,0),"-")</f>
        <v>75</v>
      </c>
      <c r="E37" s="37">
        <f>IFERROR(VLOOKUP($A$5&amp;E$2&amp;$A37,Parte_VII!$1:$1048576,$A$3,0),"-")</f>
        <v>66.68719482421875</v>
      </c>
      <c r="F37" s="37">
        <f>IFERROR(VLOOKUP($A$5&amp;F$2&amp;$A37,Parte_VII!$1:$1048576,$A$3,0),"-")</f>
        <v>58.505153656005859</v>
      </c>
      <c r="G37" s="37">
        <f>IFERROR(VLOOKUP($A$5&amp;G$2&amp;$A37,Parte_VII!$1:$1048576,$A$3,0),"-")</f>
        <v>51.333332061767578</v>
      </c>
      <c r="H37" s="37">
        <f>IFERROR(VLOOKUP($A$5&amp;H$2&amp;$A37,Parte_VII!$1:$1048576,$A$3,0),"-")</f>
        <v>41.428569793701172</v>
      </c>
    </row>
    <row r="38" spans="1:8" s="26" customFormat="1">
      <c r="A38" s="8" t="s">
        <v>1763</v>
      </c>
      <c r="B38" s="8"/>
      <c r="C38" s="24" t="s">
        <v>1720</v>
      </c>
      <c r="D38" s="37">
        <f>IFERROR(VLOOKUP($A$5&amp;D$2&amp;$A38,Parte_VII!$1:$1048576,$A$3,0),"-")</f>
        <v>50</v>
      </c>
      <c r="E38" s="37">
        <f>IFERROR(VLOOKUP($A$5&amp;E$2&amp;$A38,Parte_VII!$1:$1048576,$A$3,0),"-")</f>
        <v>73.768470764160156</v>
      </c>
      <c r="F38" s="37">
        <f>IFERROR(VLOOKUP($A$5&amp;F$2&amp;$A38,Parte_VII!$1:$1048576,$A$3,0),"-")</f>
        <v>70.017181396484375</v>
      </c>
      <c r="G38" s="37">
        <f>IFERROR(VLOOKUP($A$5&amp;G$2&amp;$A38,Parte_VII!$1:$1048576,$A$3,0),"-")</f>
        <v>62</v>
      </c>
      <c r="H38" s="37">
        <f>IFERROR(VLOOKUP($A$5&amp;H$2&amp;$A38,Parte_VII!$1:$1048576,$A$3,0),"-")</f>
        <v>49.285713195800781</v>
      </c>
    </row>
    <row r="39" spans="1:8" s="26" customFormat="1">
      <c r="A39" s="8" t="s">
        <v>1764</v>
      </c>
      <c r="B39" s="8"/>
      <c r="C39" s="24" t="s">
        <v>1721</v>
      </c>
      <c r="D39" s="37">
        <f>IFERROR(VLOOKUP($A$5&amp;D$2&amp;$A39,Parte_VII!$1:$1048576,$A$3,0),"-")</f>
        <v>50</v>
      </c>
      <c r="E39" s="37">
        <f>IFERROR(VLOOKUP($A$5&amp;E$2&amp;$A39,Parte_VII!$1:$1048576,$A$3,0),"-")</f>
        <v>66.871917724609375</v>
      </c>
      <c r="F39" s="37">
        <f>IFERROR(VLOOKUP($A$5&amp;F$2&amp;$A39,Parte_VII!$1:$1048576,$A$3,0),"-")</f>
        <v>57.216495513916016</v>
      </c>
      <c r="G39" s="37">
        <f>IFERROR(VLOOKUP($A$5&amp;G$2&amp;$A39,Parte_VII!$1:$1048576,$A$3,0),"-")</f>
        <v>43.5</v>
      </c>
      <c r="H39" s="37">
        <f>IFERROR(VLOOKUP($A$5&amp;H$2&amp;$A39,Parte_VII!$1:$1048576,$A$3,0),"-")</f>
        <v>32.857143402099609</v>
      </c>
    </row>
    <row r="40" spans="1:8" s="26" customFormat="1">
      <c r="A40" s="8" t="s">
        <v>12758</v>
      </c>
      <c r="B40" s="8"/>
      <c r="C40" s="31" t="s">
        <v>1722</v>
      </c>
      <c r="D40" s="38"/>
      <c r="E40" s="38"/>
      <c r="F40" s="38"/>
      <c r="G40" s="38"/>
      <c r="H40" s="38"/>
    </row>
    <row r="41" spans="1:8" s="26" customFormat="1">
      <c r="A41" s="8" t="s">
        <v>1765</v>
      </c>
      <c r="B41" s="8"/>
      <c r="C41" s="24" t="s">
        <v>1723</v>
      </c>
      <c r="D41" s="37">
        <f>IFERROR(VLOOKUP($A$5&amp;D$2&amp;$A41,Parte_VII!$1:$1048576,$A$3,0),"-")</f>
        <v>25</v>
      </c>
      <c r="E41" s="37">
        <f>IFERROR(VLOOKUP($A$5&amp;E$2&amp;$A41,Parte_VII!$1:$1048576,$A$3,0),"-")</f>
        <v>49.384235382080078</v>
      </c>
      <c r="F41" s="37">
        <f>IFERROR(VLOOKUP($A$5&amp;F$2&amp;$A41,Parte_VII!$1:$1048576,$A$3,0),"-")</f>
        <v>37.972507476806641</v>
      </c>
      <c r="G41" s="37">
        <f>IFERROR(VLOOKUP($A$5&amp;G$2&amp;$A41,Parte_VII!$1:$1048576,$A$3,0),"-")</f>
        <v>31.333333969116211</v>
      </c>
      <c r="H41" s="37">
        <f>IFERROR(VLOOKUP($A$5&amp;H$2&amp;$A41,Parte_VII!$1:$1048576,$A$3,0),"-")</f>
        <v>27.142856597900391</v>
      </c>
    </row>
    <row r="42" spans="1:8" s="26" customFormat="1">
      <c r="A42" s="8" t="s">
        <v>1766</v>
      </c>
      <c r="B42" s="8"/>
      <c r="C42" s="24" t="s">
        <v>1724</v>
      </c>
      <c r="D42" s="37">
        <f>IFERROR(VLOOKUP($A$5&amp;D$2&amp;$A42,Parte_VII!$1:$1048576,$A$3,0),"-")</f>
        <v>75</v>
      </c>
      <c r="E42" s="37">
        <f>IFERROR(VLOOKUP($A$5&amp;E$2&amp;$A42,Parte_VII!$1:$1048576,$A$3,0),"-")</f>
        <v>49.507389068603516</v>
      </c>
      <c r="F42" s="37">
        <f>IFERROR(VLOOKUP($A$5&amp;F$2&amp;$A42,Parte_VII!$1:$1048576,$A$3,0),"-")</f>
        <v>39.347080230712891</v>
      </c>
      <c r="G42" s="37">
        <f>IFERROR(VLOOKUP($A$5&amp;G$2&amp;$A42,Parte_VII!$1:$1048576,$A$3,0),"-")</f>
        <v>31.833333969116211</v>
      </c>
      <c r="H42" s="37">
        <f>IFERROR(VLOOKUP($A$5&amp;H$2&amp;$A42,Parte_VII!$1:$1048576,$A$3,0),"-")</f>
        <v>27.857143402099609</v>
      </c>
    </row>
    <row r="43" spans="1:8" s="26" customFormat="1">
      <c r="A43" s="8" t="s">
        <v>1767</v>
      </c>
      <c r="B43" s="8"/>
      <c r="C43" s="24" t="s">
        <v>1725</v>
      </c>
      <c r="D43" s="37">
        <f>IFERROR(VLOOKUP($A$5&amp;D$2&amp;$A43,Parte_VII!$1:$1048576,$A$3,0),"-")</f>
        <v>50</v>
      </c>
      <c r="E43" s="37">
        <f>IFERROR(VLOOKUP($A$5&amp;E$2&amp;$A43,Parte_VII!$1:$1048576,$A$3,0),"-")</f>
        <v>52.647781372070313</v>
      </c>
      <c r="F43" s="37">
        <f>IFERROR(VLOOKUP($A$5&amp;F$2&amp;$A43,Parte_VII!$1:$1048576,$A$3,0),"-")</f>
        <v>41.237113952636719</v>
      </c>
      <c r="G43" s="37">
        <f>IFERROR(VLOOKUP($A$5&amp;G$2&amp;$A43,Parte_VII!$1:$1048576,$A$3,0),"-")</f>
        <v>31.5</v>
      </c>
      <c r="H43" s="37">
        <f>IFERROR(VLOOKUP($A$5&amp;H$2&amp;$A43,Parte_VII!$1:$1048576,$A$3,0),"-")</f>
        <v>26.428571701049805</v>
      </c>
    </row>
    <row r="44" spans="1:8" s="133" customFormat="1">
      <c r="A44" s="134" t="s">
        <v>1768</v>
      </c>
      <c r="B44" s="134"/>
      <c r="C44" s="101" t="s">
        <v>1726</v>
      </c>
      <c r="D44" s="43">
        <f>IFERROR(VLOOKUP($A$5&amp;D$2&amp;$A44,Parte_VII!$1:$1048576,$A$3,0),"-")</f>
        <v>75</v>
      </c>
      <c r="E44" s="43">
        <f>IFERROR(VLOOKUP($A$5&amp;E$2&amp;$A44,Parte_VII!$1:$1048576,$A$3,0),"-")</f>
        <v>68.349754333496094</v>
      </c>
      <c r="F44" s="43">
        <f>IFERROR(VLOOKUP($A$5&amp;F$2&amp;$A44,Parte_VII!$1:$1048576,$A$3,0),"-")</f>
        <v>61.254295349121094</v>
      </c>
      <c r="G44" s="43">
        <f>IFERROR(VLOOKUP($A$5&amp;G$2&amp;$A44,Parte_VII!$1:$1048576,$A$3,0),"-")</f>
        <v>52.333332061767578</v>
      </c>
      <c r="H44" s="43">
        <f>IFERROR(VLOOKUP($A$5&amp;H$2&amp;$A44,Parte_VII!$1:$1048576,$A$3,0),"-")</f>
        <v>44.285713195800781</v>
      </c>
    </row>
    <row r="45" spans="1:8" s="133" customFormat="1">
      <c r="A45" s="134" t="s">
        <v>1769</v>
      </c>
      <c r="B45" s="134"/>
      <c r="C45" s="101" t="s">
        <v>1727</v>
      </c>
      <c r="D45" s="43">
        <f>IFERROR(VLOOKUP($A$5&amp;D$2&amp;$A45,Parte_VII!$1:$1048576,$A$3,0),"-")</f>
        <v>75</v>
      </c>
      <c r="E45" s="43">
        <f>IFERROR(VLOOKUP($A$5&amp;E$2&amp;$A45,Parte_VII!$1:$1048576,$A$3,0),"-")</f>
        <v>76.354682922363281</v>
      </c>
      <c r="F45" s="43">
        <f>IFERROR(VLOOKUP($A$5&amp;F$2&amp;$A45,Parte_VII!$1:$1048576,$A$3,0),"-")</f>
        <v>66.580757141113281</v>
      </c>
      <c r="G45" s="43">
        <f>IFERROR(VLOOKUP($A$5&amp;G$2&amp;$A45,Parte_VII!$1:$1048576,$A$3,0),"-")</f>
        <v>56.666667938232422</v>
      </c>
      <c r="H45" s="43">
        <f>IFERROR(VLOOKUP($A$5&amp;H$2&amp;$A45,Parte_VII!$1:$1048576,$A$3,0),"-")</f>
        <v>42.142856597900391</v>
      </c>
    </row>
    <row r="46" spans="1:8" s="26" customFormat="1">
      <c r="A46" s="8" t="s">
        <v>12759</v>
      </c>
      <c r="B46" s="8"/>
      <c r="C46" s="31" t="s">
        <v>1728</v>
      </c>
      <c r="D46" s="38"/>
      <c r="E46" s="38"/>
      <c r="F46" s="38"/>
      <c r="G46" s="38"/>
      <c r="H46" s="38"/>
    </row>
    <row r="47" spans="1:8" s="26" customFormat="1">
      <c r="A47" s="8" t="s">
        <v>1770</v>
      </c>
      <c r="B47" s="8"/>
      <c r="C47" s="24" t="s">
        <v>1729</v>
      </c>
      <c r="D47" s="37">
        <f>IFERROR(VLOOKUP($A$5&amp;D$2&amp;$A47,Parte_VII!$1:$1048576,$A$3,0),"-")</f>
        <v>100</v>
      </c>
      <c r="E47" s="37">
        <f>IFERROR(VLOOKUP($A$5&amp;E$2&amp;$A47,Parte_VII!$1:$1048576,$A$3,0),"-")</f>
        <v>96.543212890625</v>
      </c>
      <c r="F47" s="37">
        <f>IFERROR(VLOOKUP($A$5&amp;F$2&amp;$A47,Parte_VII!$1:$1048576,$A$3,0),"-")</f>
        <v>94.072166442871094</v>
      </c>
      <c r="G47" s="37">
        <f>IFERROR(VLOOKUP($A$5&amp;G$2&amp;$A47,Parte_VII!$1:$1048576,$A$3,0),"-")</f>
        <v>85.833335876464844</v>
      </c>
      <c r="H47" s="37">
        <f>IFERROR(VLOOKUP($A$5&amp;H$2&amp;$A47,Parte_VII!$1:$1048576,$A$3,0),"-")</f>
        <v>75</v>
      </c>
    </row>
    <row r="48" spans="1:8" s="26" customFormat="1">
      <c r="A48" s="8" t="s">
        <v>1771</v>
      </c>
      <c r="B48" s="8"/>
      <c r="C48" s="24" t="s">
        <v>1730</v>
      </c>
      <c r="D48" s="37">
        <f>IFERROR(VLOOKUP($A$5&amp;D$2&amp;$A48,Parte_VII!$1:$1048576,$A$3,0),"-")</f>
        <v>100</v>
      </c>
      <c r="E48" s="37">
        <f>IFERROR(VLOOKUP($A$5&amp;E$2&amp;$A48,Parte_VII!$1:$1048576,$A$3,0),"-")</f>
        <v>97.413795471191406</v>
      </c>
      <c r="F48" s="37">
        <f>IFERROR(VLOOKUP($A$5&amp;F$2&amp;$A48,Parte_VII!$1:$1048576,$A$3,0),"-")</f>
        <v>95.446739196777344</v>
      </c>
      <c r="G48" s="37">
        <f>IFERROR(VLOOKUP($A$5&amp;G$2&amp;$A48,Parte_VII!$1:$1048576,$A$3,0),"-")</f>
        <v>87.833335876464844</v>
      </c>
      <c r="H48" s="37">
        <f>IFERROR(VLOOKUP($A$5&amp;H$2&amp;$A48,Parte_VII!$1:$1048576,$A$3,0),"-")</f>
        <v>75.714286804199219</v>
      </c>
    </row>
    <row r="49" spans="1:8" s="26" customFormat="1">
      <c r="A49" s="8" t="s">
        <v>1772</v>
      </c>
      <c r="B49" s="8"/>
      <c r="C49" s="24" t="s">
        <v>1731</v>
      </c>
      <c r="D49" s="37">
        <f>IFERROR(VLOOKUP($A$5&amp;D$2&amp;$A49,Parte_VII!$1:$1048576,$A$3,0),"-")</f>
        <v>100</v>
      </c>
      <c r="E49" s="37">
        <f>IFERROR(VLOOKUP($A$5&amp;E$2&amp;$A49,Parte_VII!$1:$1048576,$A$3,0),"-")</f>
        <v>94.334976196289063</v>
      </c>
      <c r="F49" s="37">
        <f>IFERROR(VLOOKUP($A$5&amp;F$2&amp;$A49,Parte_VII!$1:$1048576,$A$3,0),"-")</f>
        <v>89.862541198730469</v>
      </c>
      <c r="G49" s="37">
        <f>IFERROR(VLOOKUP($A$5&amp;G$2&amp;$A49,Parte_VII!$1:$1048576,$A$3,0),"-")</f>
        <v>80.5</v>
      </c>
      <c r="H49" s="37">
        <f>IFERROR(VLOOKUP($A$5&amp;H$2&amp;$A49,Parte_VII!$1:$1048576,$A$3,0),"-")</f>
        <v>70</v>
      </c>
    </row>
    <row r="50" spans="1:8" s="26" customFormat="1">
      <c r="A50" s="8" t="s">
        <v>1773</v>
      </c>
      <c r="B50" s="8"/>
      <c r="C50" s="24" t="s">
        <v>1732</v>
      </c>
      <c r="D50" s="37">
        <f>IFERROR(VLOOKUP($A$5&amp;D$2&amp;$A50,Parte_VII!$1:$1048576,$A$3,0),"-")</f>
        <v>100</v>
      </c>
      <c r="E50" s="37">
        <f>IFERROR(VLOOKUP($A$5&amp;E$2&amp;$A50,Parte_VII!$1:$1048576,$A$3,0),"-")</f>
        <v>95.320198059082031</v>
      </c>
      <c r="F50" s="37">
        <f>IFERROR(VLOOKUP($A$5&amp;F$2&amp;$A50,Parte_VII!$1:$1048576,$A$3,0),"-")</f>
        <v>92.78350830078125</v>
      </c>
      <c r="G50" s="37">
        <f>IFERROR(VLOOKUP($A$5&amp;G$2&amp;$A50,Parte_VII!$1:$1048576,$A$3,0),"-")</f>
        <v>87.666664123535156</v>
      </c>
      <c r="H50" s="37">
        <f>IFERROR(VLOOKUP($A$5&amp;H$2&amp;$A50,Parte_VII!$1:$1048576,$A$3,0),"-")</f>
        <v>77.857139587402344</v>
      </c>
    </row>
    <row r="51" spans="1:8" s="26" customFormat="1">
      <c r="A51" s="8" t="s">
        <v>1774</v>
      </c>
      <c r="B51" s="8"/>
      <c r="C51" s="24" t="s">
        <v>1733</v>
      </c>
      <c r="D51" s="37">
        <f>IFERROR(VLOOKUP($A$5&amp;D$2&amp;$A51,Parte_VII!$1:$1048576,$A$3,0),"-")</f>
        <v>75</v>
      </c>
      <c r="E51" s="37">
        <f>IFERROR(VLOOKUP($A$5&amp;E$2&amp;$A51,Parte_VII!$1:$1048576,$A$3,0),"-")</f>
        <v>83.559112548828125</v>
      </c>
      <c r="F51" s="37">
        <f>IFERROR(VLOOKUP($A$5&amp;F$2&amp;$A51,Parte_VII!$1:$1048576,$A$3,0),"-")</f>
        <v>81.013748168945313</v>
      </c>
      <c r="G51" s="37">
        <f>IFERROR(VLOOKUP($A$5&amp;G$2&amp;$A51,Parte_VII!$1:$1048576,$A$3,0),"-")</f>
        <v>72.166664123535156</v>
      </c>
      <c r="H51" s="37">
        <f>IFERROR(VLOOKUP($A$5&amp;H$2&amp;$A51,Parte_VII!$1:$1048576,$A$3,0),"-")</f>
        <v>58.571430206298828</v>
      </c>
    </row>
    <row r="52" spans="1:8" s="26" customFormat="1">
      <c r="A52" s="8" t="s">
        <v>1775</v>
      </c>
      <c r="B52" s="8"/>
      <c r="C52" s="24" t="s">
        <v>1734</v>
      </c>
      <c r="D52" s="37">
        <f>IFERROR(VLOOKUP($A$5&amp;D$2&amp;$A52,Parte_VII!$1:$1048576,$A$3,0),"-")</f>
        <v>50</v>
      </c>
      <c r="E52" s="37">
        <f>IFERROR(VLOOKUP($A$5&amp;E$2&amp;$A52,Parte_VII!$1:$1048576,$A$3,0),"-")</f>
        <v>76.354682922363281</v>
      </c>
      <c r="F52" s="37">
        <f>IFERROR(VLOOKUP($A$5&amp;F$2&amp;$A52,Parte_VII!$1:$1048576,$A$3,0),"-")</f>
        <v>70.189002990722656</v>
      </c>
      <c r="G52" s="37">
        <f>IFERROR(VLOOKUP($A$5&amp;G$2&amp;$A52,Parte_VII!$1:$1048576,$A$3,0),"-")</f>
        <v>66.166664123535156</v>
      </c>
      <c r="H52" s="37">
        <f>IFERROR(VLOOKUP($A$5&amp;H$2&amp;$A52,Parte_VII!$1:$1048576,$A$3,0),"-")</f>
        <v>55.714286804199219</v>
      </c>
    </row>
    <row r="53" spans="1:8" s="26" customFormat="1">
      <c r="A53" s="8" t="s">
        <v>1776</v>
      </c>
      <c r="B53" s="8"/>
      <c r="C53" s="24" t="s">
        <v>1735</v>
      </c>
      <c r="D53" s="37">
        <f>IFERROR(VLOOKUP($A$5&amp;D$2&amp;$A53,Parte_VII!$1:$1048576,$A$3,0),"-")</f>
        <v>100</v>
      </c>
      <c r="E53" s="37">
        <f>IFERROR(VLOOKUP($A$5&amp;E$2&amp;$A53,Parte_VII!$1:$1048576,$A$3,0),"-")</f>
        <v>94.519706726074219</v>
      </c>
      <c r="F53" s="37">
        <f>IFERROR(VLOOKUP($A$5&amp;F$2&amp;$A53,Parte_VII!$1:$1048576,$A$3,0),"-")</f>
        <v>88.144332885742188</v>
      </c>
      <c r="G53" s="37">
        <f>IFERROR(VLOOKUP($A$5&amp;G$2&amp;$A53,Parte_VII!$1:$1048576,$A$3,0),"-")</f>
        <v>75.666664123535156</v>
      </c>
      <c r="H53" s="37">
        <f>IFERROR(VLOOKUP($A$5&amp;H$2&amp;$A53,Parte_VII!$1:$1048576,$A$3,0),"-")</f>
        <v>63.571430206298828</v>
      </c>
    </row>
    <row r="54" spans="1:8" s="26" customFormat="1" ht="15" thickBot="1">
      <c r="A54" s="8" t="s">
        <v>1777</v>
      </c>
      <c r="B54" s="8"/>
      <c r="C54" s="24" t="s">
        <v>1736</v>
      </c>
      <c r="D54" s="37">
        <f>IFERROR(VLOOKUP($A$5&amp;D$2&amp;$A54,Parte_VII!$1:$1048576,$A$3,0),"-")</f>
        <v>50</v>
      </c>
      <c r="E54" s="37">
        <f>IFERROR(VLOOKUP($A$5&amp;E$2&amp;$A54,Parte_VII!$1:$1048576,$A$3,0),"-")</f>
        <v>71.798027038574219</v>
      </c>
      <c r="F54" s="37">
        <f>IFERROR(VLOOKUP($A$5&amp;F$2&amp;$A54,Parte_VII!$1:$1048576,$A$3,0),"-")</f>
        <v>64.948455810546875</v>
      </c>
      <c r="G54" s="37">
        <f>IFERROR(VLOOKUP($A$5&amp;G$2&amp;$A54,Parte_VII!$1:$1048576,$A$3,0),"-")</f>
        <v>53.5</v>
      </c>
      <c r="H54" s="37">
        <f>IFERROR(VLOOKUP($A$5&amp;H$2&amp;$A54,Parte_VII!$1:$1048576,$A$3,0),"-")</f>
        <v>40.714286804199219</v>
      </c>
    </row>
    <row r="55" spans="1:8" s="26" customFormat="1" ht="15" thickTop="1">
      <c r="A55" s="8"/>
      <c r="B55" s="8"/>
      <c r="C55" s="32" t="s">
        <v>355</v>
      </c>
      <c r="D55" s="33"/>
      <c r="E55" s="33"/>
      <c r="F55" s="33"/>
      <c r="G55" s="33"/>
      <c r="H55" s="33"/>
    </row>
    <row r="56" spans="1:8" s="26" customFormat="1">
      <c r="A56" s="8"/>
      <c r="B56" s="8"/>
    </row>
    <row r="57" spans="1:8" s="26" customFormat="1">
      <c r="A57" s="8"/>
      <c r="B57" s="8"/>
    </row>
    <row r="58" spans="1:8" s="26" customFormat="1">
      <c r="A58" s="8"/>
      <c r="B58" s="8"/>
    </row>
    <row r="59" spans="1:8" s="26" customFormat="1">
      <c r="A59" s="8"/>
      <c r="B59" s="8"/>
    </row>
    <row r="60" spans="1:8" s="26" customFormat="1">
      <c r="A60" s="8"/>
      <c r="B60" s="8"/>
    </row>
    <row r="61" spans="1:8" s="26" customFormat="1">
      <c r="A61" s="8"/>
      <c r="B61" s="8"/>
    </row>
    <row r="62" spans="1:8" s="26" customFormat="1">
      <c r="A62" s="8"/>
      <c r="B62" s="8"/>
    </row>
    <row r="63" spans="1:8" s="26" customFormat="1">
      <c r="A63" s="8"/>
      <c r="B63" s="8"/>
    </row>
    <row r="64" spans="1:8"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sheetData>
  <mergeCells count="4">
    <mergeCell ref="C1:H1"/>
    <mergeCell ref="C3:H3"/>
    <mergeCell ref="C5:C6"/>
    <mergeCell ref="D5:H5"/>
  </mergeCells>
  <pageMargins left="0.511811024" right="0.511811024" top="0.78740157499999996" bottom="0.78740157499999996" header="0.31496062000000002" footer="0.31496062000000002"/>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9E8E8-2586-4BE8-AF86-B978DAE42F29}">
  <dimension ref="A1:H51"/>
  <sheetViews>
    <sheetView showGridLines="0" workbookViewId="0">
      <selection activeCell="E10" sqref="E10"/>
    </sheetView>
  </sheetViews>
  <sheetFormatPr defaultRowHeight="14.4"/>
  <cols>
    <col min="1" max="2" width="4.44140625" style="13" customWidth="1"/>
    <col min="3" max="3" width="24.33203125" style="26" customWidth="1"/>
    <col min="4" max="4" width="11.5546875" style="26" customWidth="1"/>
    <col min="5" max="8" width="10.6640625" style="26" customWidth="1"/>
  </cols>
  <sheetData>
    <row r="1" spans="1:8" s="2" customFormat="1" ht="33.75" customHeight="1">
      <c r="A1" s="12"/>
      <c r="B1" s="12"/>
      <c r="C1" s="232" t="s">
        <v>2045</v>
      </c>
      <c r="D1" s="232"/>
      <c r="E1" s="232"/>
      <c r="F1" s="232"/>
      <c r="G1" s="232"/>
      <c r="H1" s="232"/>
    </row>
    <row r="2" spans="1:8" s="8" customFormat="1" ht="11.25" customHeight="1">
      <c r="C2" s="9"/>
      <c r="D2" s="10">
        <v>0</v>
      </c>
      <c r="E2" s="10">
        <v>1</v>
      </c>
      <c r="F2" s="10">
        <v>2</v>
      </c>
      <c r="G2" s="10">
        <v>3</v>
      </c>
      <c r="H2" s="10">
        <v>4</v>
      </c>
    </row>
    <row r="3" spans="1:8" s="1" customFormat="1" ht="54.75" customHeight="1">
      <c r="A3" s="8">
        <v>2</v>
      </c>
      <c r="B3" s="8"/>
      <c r="C3" s="234" t="s">
        <v>16370</v>
      </c>
      <c r="D3" s="234"/>
      <c r="E3" s="234"/>
      <c r="F3" s="234"/>
      <c r="G3" s="234"/>
      <c r="H3" s="234"/>
    </row>
    <row r="4" spans="1:8" s="1" customFormat="1" ht="9.75" customHeight="1" thickBot="1">
      <c r="A4" s="8"/>
      <c r="B4" s="8"/>
      <c r="C4" s="17"/>
      <c r="D4" s="18"/>
      <c r="E4" s="18"/>
      <c r="F4" s="18"/>
      <c r="G4" s="18"/>
      <c r="H4" s="18"/>
    </row>
    <row r="5" spans="1:8" s="1" customFormat="1" ht="19.5" customHeight="1" thickTop="1">
      <c r="A5" s="8" t="s">
        <v>16318</v>
      </c>
      <c r="B5" s="8"/>
      <c r="C5" s="235" t="s">
        <v>5858</v>
      </c>
      <c r="D5" s="237" t="s">
        <v>1813</v>
      </c>
      <c r="E5" s="237"/>
      <c r="F5" s="237"/>
      <c r="G5" s="237"/>
      <c r="H5" s="237"/>
    </row>
    <row r="6" spans="1:8" s="1" customFormat="1" ht="28.5" customHeight="1">
      <c r="A6" s="8"/>
      <c r="B6" s="8"/>
      <c r="C6" s="236"/>
      <c r="D6" s="175" t="s">
        <v>16369</v>
      </c>
      <c r="E6" s="175" t="s">
        <v>2341</v>
      </c>
      <c r="F6" s="175" t="s">
        <v>2342</v>
      </c>
      <c r="G6" s="175" t="s">
        <v>345</v>
      </c>
      <c r="H6" s="175" t="s">
        <v>346</v>
      </c>
    </row>
    <row r="7" spans="1:8" s="1" customFormat="1" ht="19.5" customHeight="1">
      <c r="A7" s="8"/>
      <c r="B7" s="8"/>
      <c r="C7" s="21"/>
      <c r="D7" s="38"/>
      <c r="E7" s="38"/>
      <c r="F7" s="38"/>
      <c r="G7" s="38"/>
      <c r="H7" s="38"/>
    </row>
    <row r="8" spans="1:8">
      <c r="A8" s="8" t="s">
        <v>5859</v>
      </c>
      <c r="B8" s="8"/>
      <c r="C8" s="24" t="s">
        <v>1857</v>
      </c>
      <c r="D8" s="36">
        <f>IFERROR(VLOOKUP($A$5&amp;D$2&amp;$A8,Parte_VII!$1:$1048576,$A$3,0),"-")</f>
        <v>1</v>
      </c>
      <c r="E8" s="36">
        <f>IFERROR(VLOOKUP($A$5&amp;E$2&amp;$A8,Parte_VII!$1:$1048576,$A$3,0),"-")</f>
        <v>191</v>
      </c>
      <c r="F8" s="36">
        <f>IFERROR(VLOOKUP($A$5&amp;F$2&amp;$A8,Parte_VII!$1:$1048576,$A$3,0),"-")</f>
        <v>107</v>
      </c>
      <c r="G8" s="36">
        <f>IFERROR(VLOOKUP($A$5&amp;G$2&amp;$A8,Parte_VII!$1:$1048576,$A$3,0),"-")</f>
        <v>35</v>
      </c>
      <c r="H8" s="36">
        <f>IFERROR(VLOOKUP($A$5&amp;H$2&amp;$A8,Parte_VII!$1:$1048576,$A$3,0),"-")</f>
        <v>6</v>
      </c>
    </row>
    <row r="9" spans="1:8">
      <c r="A9" s="8" t="s">
        <v>5860</v>
      </c>
      <c r="B9" s="8"/>
      <c r="C9" s="24" t="s">
        <v>1858</v>
      </c>
      <c r="D9" s="36">
        <f>IFERROR(VLOOKUP($A$5&amp;D$2&amp;$A9,Parte_VII!$1:$1048576,$A$3,0),"-")</f>
        <v>0</v>
      </c>
      <c r="E9" s="36">
        <f>IFERROR(VLOOKUP($A$5&amp;E$2&amp;$A9,Parte_VII!$1:$1048576,$A$3,0),"-")</f>
        <v>137</v>
      </c>
      <c r="F9" s="36">
        <f>IFERROR(VLOOKUP($A$5&amp;F$2&amp;$A9,Parte_VII!$1:$1048576,$A$3,0),"-")</f>
        <v>95</v>
      </c>
      <c r="G9" s="36">
        <f>IFERROR(VLOOKUP($A$5&amp;G$2&amp;$A9,Parte_VII!$1:$1048576,$A$3,0),"-")</f>
        <v>53</v>
      </c>
      <c r="H9" s="36">
        <f>IFERROR(VLOOKUP($A$5&amp;H$2&amp;$A9,Parte_VII!$1:$1048576,$A$3,0),"-")</f>
        <v>12</v>
      </c>
    </row>
    <row r="10" spans="1:8" s="26" customFormat="1" ht="15" thickBot="1">
      <c r="A10" s="8" t="s">
        <v>5861</v>
      </c>
      <c r="B10" s="8"/>
      <c r="C10" s="24" t="s">
        <v>1859</v>
      </c>
      <c r="D10" s="36">
        <f>IFERROR(VLOOKUP($A$5&amp;D$2&amp;$A10,Parte_VII!$1:$1048576,$A$3,0),"-")</f>
        <v>0</v>
      </c>
      <c r="E10" s="36">
        <f>IFERROR(VLOOKUP($A$5&amp;E$2&amp;$A10,Parte_VII!$1:$1048576,$A$3,0),"-")</f>
        <v>78</v>
      </c>
      <c r="F10" s="36">
        <f>IFERROR(VLOOKUP($A$5&amp;F$2&amp;$A10,Parte_VII!$1:$1048576,$A$3,0),"-")</f>
        <v>89</v>
      </c>
      <c r="G10" s="36">
        <f>IFERROR(VLOOKUP($A$5&amp;G$2&amp;$A10,Parte_VII!$1:$1048576,$A$3,0),"-")</f>
        <v>62</v>
      </c>
      <c r="H10" s="36">
        <f>IFERROR(VLOOKUP($A$5&amp;H$2&amp;$A10,Parte_VII!$1:$1048576,$A$3,0),"-")</f>
        <v>17</v>
      </c>
    </row>
    <row r="11" spans="1:8" s="26" customFormat="1" ht="15" thickTop="1">
      <c r="A11" s="8"/>
      <c r="B11" s="8"/>
      <c r="C11" s="32" t="s">
        <v>355</v>
      </c>
      <c r="D11" s="33"/>
      <c r="E11" s="33"/>
      <c r="F11" s="33"/>
      <c r="G11" s="33"/>
      <c r="H11" s="33"/>
    </row>
    <row r="12" spans="1:8" s="26" customFormat="1">
      <c r="A12" s="8"/>
      <c r="B12" s="8"/>
    </row>
    <row r="13" spans="1:8" s="26" customFormat="1">
      <c r="A13" s="8"/>
      <c r="B13" s="8"/>
    </row>
    <row r="14" spans="1:8" s="26" customFormat="1">
      <c r="A14" s="8"/>
      <c r="B14" s="8"/>
    </row>
    <row r="15" spans="1:8" s="26" customFormat="1">
      <c r="A15" s="8"/>
      <c r="B15" s="8"/>
    </row>
    <row r="16" spans="1:8" s="26" customFormat="1">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sheetData>
  <mergeCells count="4">
    <mergeCell ref="C1:H1"/>
    <mergeCell ref="C3:H3"/>
    <mergeCell ref="C5:C6"/>
    <mergeCell ref="D5:H5"/>
  </mergeCells>
  <pageMargins left="0.511811024" right="0.511811024" top="0.78740157499999996" bottom="0.78740157499999996" header="0.31496062000000002" footer="0.31496062000000002"/>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08004-71E1-490D-B103-CDD618C1F47A}">
  <dimension ref="A1:H51"/>
  <sheetViews>
    <sheetView showGridLines="0" workbookViewId="0">
      <selection activeCell="K7" sqref="K7"/>
    </sheetView>
  </sheetViews>
  <sheetFormatPr defaultRowHeight="14.4"/>
  <cols>
    <col min="1" max="2" width="4.44140625" style="13" customWidth="1"/>
    <col min="3" max="3" width="20.33203125" style="26" customWidth="1"/>
    <col min="4" max="4" width="11.5546875" style="26" customWidth="1"/>
    <col min="5" max="8" width="8.44140625" style="26" customWidth="1"/>
  </cols>
  <sheetData>
    <row r="1" spans="1:8" s="2" customFormat="1" ht="33.75" customHeight="1">
      <c r="A1" s="12"/>
      <c r="B1" s="12"/>
      <c r="C1" s="232" t="s">
        <v>2045</v>
      </c>
      <c r="D1" s="232"/>
      <c r="E1" s="232"/>
      <c r="F1" s="232"/>
      <c r="G1" s="232"/>
      <c r="H1" s="232"/>
    </row>
    <row r="2" spans="1:8" s="8" customFormat="1" ht="11.25" customHeight="1">
      <c r="C2" s="9"/>
      <c r="D2" s="10">
        <v>0</v>
      </c>
      <c r="E2" s="10">
        <v>1</v>
      </c>
      <c r="F2" s="10">
        <v>2</v>
      </c>
      <c r="G2" s="10">
        <v>3</v>
      </c>
      <c r="H2" s="10">
        <v>4</v>
      </c>
    </row>
    <row r="3" spans="1:8" s="1" customFormat="1" ht="54.75" customHeight="1">
      <c r="A3" s="8">
        <v>3</v>
      </c>
      <c r="B3" s="8"/>
      <c r="C3" s="234" t="s">
        <v>16370</v>
      </c>
      <c r="D3" s="234"/>
      <c r="E3" s="234"/>
      <c r="F3" s="234"/>
      <c r="G3" s="234"/>
      <c r="H3" s="234"/>
    </row>
    <row r="4" spans="1:8" s="1" customFormat="1" ht="9.75" customHeight="1" thickBot="1">
      <c r="A4" s="8"/>
      <c r="B4" s="8"/>
      <c r="C4" s="17"/>
      <c r="D4" s="18"/>
      <c r="E4" s="18"/>
      <c r="F4" s="18"/>
      <c r="G4" s="18"/>
      <c r="H4" s="18"/>
    </row>
    <row r="5" spans="1:8" s="1" customFormat="1" ht="19.5" customHeight="1" thickTop="1">
      <c r="A5" s="8" t="s">
        <v>16318</v>
      </c>
      <c r="B5" s="8"/>
      <c r="C5" s="235" t="s">
        <v>5858</v>
      </c>
      <c r="D5" s="237" t="s">
        <v>1813</v>
      </c>
      <c r="E5" s="237"/>
      <c r="F5" s="237"/>
      <c r="G5" s="237"/>
      <c r="H5" s="237"/>
    </row>
    <row r="6" spans="1:8" s="1" customFormat="1" ht="28.5" customHeight="1">
      <c r="A6" s="8"/>
      <c r="B6" s="8"/>
      <c r="C6" s="236"/>
      <c r="D6" s="175" t="s">
        <v>16369</v>
      </c>
      <c r="E6" s="175" t="s">
        <v>2341</v>
      </c>
      <c r="F6" s="175" t="s">
        <v>2342</v>
      </c>
      <c r="G6" s="175" t="s">
        <v>345</v>
      </c>
      <c r="H6" s="175" t="s">
        <v>346</v>
      </c>
    </row>
    <row r="7" spans="1:8" s="1" customFormat="1" ht="19.5" customHeight="1">
      <c r="A7" s="8"/>
      <c r="B7" s="8"/>
      <c r="C7" s="21"/>
      <c r="D7" s="38"/>
      <c r="E7" s="38"/>
      <c r="F7" s="38"/>
      <c r="G7" s="38"/>
      <c r="H7" s="38"/>
    </row>
    <row r="8" spans="1:8">
      <c r="A8" s="8" t="s">
        <v>5859</v>
      </c>
      <c r="B8" s="8"/>
      <c r="C8" s="24" t="s">
        <v>1857</v>
      </c>
      <c r="D8" s="37">
        <f>IFERROR(VLOOKUP($A$5&amp;D$2&amp;$A8,Parte_VII!$1:$1048576,$A$3,0)*100,"-")</f>
        <v>0.29411765281111002</v>
      </c>
      <c r="E8" s="37">
        <f>IFERROR(VLOOKUP($A$5&amp;E$2&amp;$A8,Parte_VII!$1:$1048576,$A$3,0)*100,"-")</f>
        <v>56.176471710205078</v>
      </c>
      <c r="F8" s="37">
        <f>IFERROR(VLOOKUP($A$5&amp;F$2&amp;$A8,Parte_VII!$1:$1048576,$A$3,0)*100,"-")</f>
        <v>31.470587849617004</v>
      </c>
      <c r="G8" s="37">
        <f>IFERROR(VLOOKUP($A$5&amp;G$2&amp;$A8,Parte_VII!$1:$1048576,$A$3,0)*100,"-")</f>
        <v>10.294117778539658</v>
      </c>
      <c r="H8" s="37">
        <f>IFERROR(VLOOKUP($A$5&amp;H$2&amp;$A8,Parte_VII!$1:$1048576,$A$3,0)*100,"-")</f>
        <v>1.7647059634327888</v>
      </c>
    </row>
    <row r="9" spans="1:8">
      <c r="A9" s="8" t="s">
        <v>5860</v>
      </c>
      <c r="B9" s="8"/>
      <c r="C9" s="24" t="s">
        <v>1858</v>
      </c>
      <c r="D9" s="37">
        <f>IFERROR(VLOOKUP($A$5&amp;D$2&amp;$A9,Parte_VII!$1:$1048576,$A$3,0)*100,"-")</f>
        <v>0</v>
      </c>
      <c r="E9" s="37">
        <f>IFERROR(VLOOKUP($A$5&amp;E$2&amp;$A9,Parte_VII!$1:$1048576,$A$3,0)*100,"-")</f>
        <v>46.127945184707642</v>
      </c>
      <c r="F9" s="37">
        <f>IFERROR(VLOOKUP($A$5&amp;F$2&amp;$A9,Parte_VII!$1:$1048576,$A$3,0)*100,"-")</f>
        <v>31.986531615257263</v>
      </c>
      <c r="G9" s="37">
        <f>IFERROR(VLOOKUP($A$5&amp;G$2&amp;$A9,Parte_VII!$1:$1048576,$A$3,0)*100,"-")</f>
        <v>17.845118045806885</v>
      </c>
      <c r="H9" s="37">
        <f>IFERROR(VLOOKUP($A$5&amp;H$2&amp;$A9,Parte_VII!$1:$1048576,$A$3,0)*100,"-")</f>
        <v>4.0404040366411209</v>
      </c>
    </row>
    <row r="10" spans="1:8" s="26" customFormat="1" ht="15" thickBot="1">
      <c r="A10" s="8" t="s">
        <v>5861</v>
      </c>
      <c r="B10" s="8"/>
      <c r="C10" s="24" t="s">
        <v>1859</v>
      </c>
      <c r="D10" s="37">
        <f>IFERROR(VLOOKUP($A$5&amp;D$2&amp;$A10,Parte_VII!$1:$1048576,$A$3,0)*100,"-")</f>
        <v>0</v>
      </c>
      <c r="E10" s="37">
        <f>IFERROR(VLOOKUP($A$5&amp;E$2&amp;$A10,Parte_VII!$1:$1048576,$A$3,0)*100,"-")</f>
        <v>31.707316637039185</v>
      </c>
      <c r="F10" s="37">
        <f>IFERROR(VLOOKUP($A$5&amp;F$2&amp;$A10,Parte_VII!$1:$1048576,$A$3,0)*100,"-")</f>
        <v>36.178863048553467</v>
      </c>
      <c r="G10" s="37">
        <f>IFERROR(VLOOKUP($A$5&amp;G$2&amp;$A10,Parte_VII!$1:$1048576,$A$3,0)*100,"-")</f>
        <v>25.203251838684082</v>
      </c>
      <c r="H10" s="37">
        <f>IFERROR(VLOOKUP($A$5&amp;H$2&amp;$A10,Parte_VII!$1:$1048576,$A$3,0)*100,"-")</f>
        <v>6.9105692207813263</v>
      </c>
    </row>
    <row r="11" spans="1:8" s="26" customFormat="1" ht="15" thickTop="1">
      <c r="A11" s="8"/>
      <c r="B11" s="8"/>
      <c r="C11" s="32" t="s">
        <v>355</v>
      </c>
      <c r="D11" s="33"/>
      <c r="E11" s="33"/>
      <c r="F11" s="33"/>
      <c r="G11" s="33"/>
      <c r="H11" s="33"/>
    </row>
    <row r="12" spans="1:8" s="26" customFormat="1">
      <c r="A12" s="8"/>
      <c r="B12" s="8"/>
    </row>
    <row r="13" spans="1:8" s="26" customFormat="1">
      <c r="A13" s="8"/>
      <c r="B13" s="8"/>
    </row>
    <row r="14" spans="1:8" s="26" customFormat="1">
      <c r="A14" s="8"/>
      <c r="B14" s="8"/>
    </row>
    <row r="15" spans="1:8" s="26" customFormat="1">
      <c r="A15" s="8"/>
      <c r="B15" s="8"/>
    </row>
    <row r="16" spans="1:8" s="26" customFormat="1">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sheetData>
  <mergeCells count="4">
    <mergeCell ref="C1:H1"/>
    <mergeCell ref="C3:H3"/>
    <mergeCell ref="C5:C6"/>
    <mergeCell ref="D5:H5"/>
  </mergeCells>
  <pageMargins left="0.511811024" right="0.511811024" top="0.78740157499999996" bottom="0.78740157499999996" header="0.31496062000000002" footer="0.31496062000000002"/>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1A180-5C0A-4CE9-98E3-7BDF49CC4228}">
  <dimension ref="A1:H51"/>
  <sheetViews>
    <sheetView showGridLines="0" workbookViewId="0">
      <selection activeCell="K5" sqref="K5"/>
    </sheetView>
  </sheetViews>
  <sheetFormatPr defaultRowHeight="14.4"/>
  <cols>
    <col min="1" max="2" width="4.44140625" style="13" customWidth="1"/>
    <col min="3" max="3" width="24.33203125" style="26" customWidth="1"/>
    <col min="4" max="4" width="13.44140625" style="26" customWidth="1"/>
    <col min="5" max="5" width="10.6640625" style="26" customWidth="1"/>
    <col min="6" max="6" width="17.44140625" style="26" customWidth="1"/>
    <col min="7" max="7" width="9.33203125" style="26" customWidth="1"/>
    <col min="8" max="8" width="18.33203125" style="26" customWidth="1"/>
  </cols>
  <sheetData>
    <row r="1" spans="1:8" s="2" customFormat="1" ht="33.75" customHeight="1">
      <c r="A1" s="12"/>
      <c r="B1" s="12"/>
      <c r="C1" s="232" t="s">
        <v>2045</v>
      </c>
      <c r="D1" s="232"/>
      <c r="E1" s="232"/>
      <c r="F1" s="232"/>
      <c r="G1" s="232"/>
      <c r="H1" s="232"/>
    </row>
    <row r="2" spans="1:8" s="8" customFormat="1" ht="11.25" customHeight="1">
      <c r="C2" s="9"/>
      <c r="D2" s="10" t="s">
        <v>16475</v>
      </c>
      <c r="E2" s="10" t="s">
        <v>16474</v>
      </c>
      <c r="F2" s="10" t="s">
        <v>16476</v>
      </c>
      <c r="G2" s="10" t="s">
        <v>16477</v>
      </c>
      <c r="H2" s="10" t="s">
        <v>16478</v>
      </c>
    </row>
    <row r="3" spans="1:8" s="1" customFormat="1" ht="54.75" customHeight="1">
      <c r="A3" s="8">
        <v>2</v>
      </c>
      <c r="B3" s="8"/>
      <c r="C3" s="234" t="s">
        <v>16479</v>
      </c>
      <c r="D3" s="234"/>
      <c r="E3" s="234"/>
      <c r="F3" s="234"/>
      <c r="G3" s="234"/>
      <c r="H3" s="234"/>
    </row>
    <row r="4" spans="1:8" s="1" customFormat="1" ht="9.75" customHeight="1" thickBot="1">
      <c r="A4" s="8"/>
      <c r="B4" s="8"/>
      <c r="C4" s="17"/>
      <c r="D4" s="18"/>
      <c r="E4" s="18"/>
      <c r="F4" s="18"/>
      <c r="G4" s="18"/>
      <c r="H4" s="18"/>
    </row>
    <row r="5" spans="1:8" s="1" customFormat="1" ht="19.5" customHeight="1" thickTop="1">
      <c r="A5" s="8" t="s">
        <v>16473</v>
      </c>
      <c r="B5" s="8"/>
      <c r="C5" s="235" t="s">
        <v>5858</v>
      </c>
      <c r="D5" s="237" t="s">
        <v>13063</v>
      </c>
      <c r="E5" s="237"/>
      <c r="F5" s="237"/>
      <c r="G5" s="237"/>
      <c r="H5" s="237"/>
    </row>
    <row r="6" spans="1:8" s="1" customFormat="1" ht="28.5" customHeight="1">
      <c r="A6" s="8"/>
      <c r="B6" s="8"/>
      <c r="C6" s="236"/>
      <c r="D6" s="177" t="s">
        <v>2100</v>
      </c>
      <c r="E6" s="177" t="s">
        <v>2101</v>
      </c>
      <c r="F6" s="177" t="s">
        <v>2102</v>
      </c>
      <c r="G6" s="177" t="s">
        <v>2103</v>
      </c>
      <c r="H6" s="177" t="s">
        <v>2104</v>
      </c>
    </row>
    <row r="7" spans="1:8" s="1" customFormat="1" ht="19.5" customHeight="1">
      <c r="A7" s="8"/>
      <c r="B7" s="8"/>
      <c r="C7" s="21"/>
      <c r="D7" s="38"/>
      <c r="E7" s="38"/>
      <c r="F7" s="38"/>
      <c r="G7" s="38"/>
      <c r="H7" s="38"/>
    </row>
    <row r="8" spans="1:8">
      <c r="A8" s="8" t="s">
        <v>5859</v>
      </c>
      <c r="B8" s="8"/>
      <c r="C8" s="24" t="s">
        <v>1857</v>
      </c>
      <c r="D8" s="36">
        <f>IFERROR(VLOOKUP($A$5&amp;D$2&amp;$A8,Parte_VII!$1:$1048576,$A$3,0),"-")</f>
        <v>2</v>
      </c>
      <c r="E8" s="36">
        <f>IFERROR(VLOOKUP($A$5&amp;E$2&amp;$A8,Parte_VII!$1:$1048576,$A$3,0),"-")</f>
        <v>2</v>
      </c>
      <c r="F8" s="36">
        <f>IFERROR(VLOOKUP($A$5&amp;F$2&amp;$A8,Parte_VII!$1:$1048576,$A$3,0),"-")</f>
        <v>0</v>
      </c>
      <c r="G8" s="36">
        <f>IFERROR(VLOOKUP($A$5&amp;G$2&amp;$A8,Parte_VII!$1:$1048576,$A$3,0),"-")</f>
        <v>12</v>
      </c>
      <c r="H8" s="36">
        <f>IFERROR(VLOOKUP($A$5&amp;H$2&amp;$A8,Parte_VII!$1:$1048576,$A$3,0),"-")</f>
        <v>13</v>
      </c>
    </row>
    <row r="9" spans="1:8">
      <c r="A9" s="8" t="s">
        <v>5860</v>
      </c>
      <c r="B9" s="8"/>
      <c r="C9" s="24" t="s">
        <v>1858</v>
      </c>
      <c r="D9" s="36">
        <f>IFERROR(VLOOKUP($A$5&amp;D$2&amp;$A9,Parte_VII!$1:$1048576,$A$3,0),"-")</f>
        <v>4</v>
      </c>
      <c r="E9" s="36">
        <f>IFERROR(VLOOKUP($A$5&amp;E$2&amp;$A9,Parte_VII!$1:$1048576,$A$3,0),"-")</f>
        <v>5</v>
      </c>
      <c r="F9" s="36">
        <f>IFERROR(VLOOKUP($A$5&amp;F$2&amp;$A9,Parte_VII!$1:$1048576,$A$3,0),"-")</f>
        <v>0</v>
      </c>
      <c r="G9" s="36">
        <f>IFERROR(VLOOKUP($A$5&amp;G$2&amp;$A9,Parte_VII!$1:$1048576,$A$3,0),"-")</f>
        <v>32</v>
      </c>
      <c r="H9" s="36">
        <f>IFERROR(VLOOKUP($A$5&amp;H$2&amp;$A9,Parte_VII!$1:$1048576,$A$3,0),"-")</f>
        <v>13</v>
      </c>
    </row>
    <row r="10" spans="1:8" s="26" customFormat="1" ht="15" thickBot="1">
      <c r="A10" s="8" t="s">
        <v>5861</v>
      </c>
      <c r="B10" s="8"/>
      <c r="C10" s="24" t="s">
        <v>1859</v>
      </c>
      <c r="D10" s="36">
        <f>IFERROR(VLOOKUP($A$5&amp;D$2&amp;$A10,Parte_VII!$1:$1048576,$A$3,0),"-")</f>
        <v>7</v>
      </c>
      <c r="E10" s="36">
        <f>IFERROR(VLOOKUP($A$5&amp;E$2&amp;$A10,Parte_VII!$1:$1048576,$A$3,0),"-")</f>
        <v>3</v>
      </c>
      <c r="F10" s="36">
        <f>IFERROR(VLOOKUP($A$5&amp;F$2&amp;$A10,Parte_VII!$1:$1048576,$A$3,0),"-")</f>
        <v>0</v>
      </c>
      <c r="G10" s="36">
        <f>IFERROR(VLOOKUP($A$5&amp;G$2&amp;$A10,Parte_VII!$1:$1048576,$A$3,0),"-")</f>
        <v>44</v>
      </c>
      <c r="H10" s="36">
        <f>IFERROR(VLOOKUP($A$5&amp;H$2&amp;$A10,Parte_VII!$1:$1048576,$A$3,0),"-")</f>
        <v>20</v>
      </c>
    </row>
    <row r="11" spans="1:8" s="26" customFormat="1" ht="15" thickTop="1">
      <c r="A11" s="8"/>
      <c r="B11" s="8"/>
      <c r="C11" s="32" t="s">
        <v>355</v>
      </c>
      <c r="D11" s="33"/>
      <c r="E11" s="33"/>
      <c r="F11" s="33"/>
      <c r="G11" s="33"/>
      <c r="H11" s="33"/>
    </row>
    <row r="12" spans="1:8" s="26" customFormat="1">
      <c r="A12" s="8"/>
      <c r="B12" s="8"/>
    </row>
    <row r="13" spans="1:8" s="26" customFormat="1">
      <c r="A13" s="8"/>
      <c r="B13" s="8"/>
    </row>
    <row r="14" spans="1:8" s="26" customFormat="1">
      <c r="A14" s="8"/>
      <c r="B14" s="8"/>
    </row>
    <row r="15" spans="1:8" s="26" customFormat="1">
      <c r="A15" s="8"/>
      <c r="B15" s="8"/>
    </row>
    <row r="16" spans="1:8" s="26" customFormat="1">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sheetData>
  <mergeCells count="4">
    <mergeCell ref="C1:H1"/>
    <mergeCell ref="C3:H3"/>
    <mergeCell ref="C5:C6"/>
    <mergeCell ref="D5:H5"/>
  </mergeCells>
  <pageMargins left="0.511811024" right="0.511811024" top="0.78740157499999996" bottom="0.78740157499999996" header="0.31496062000000002" footer="0.31496062000000002"/>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88011-90FF-49FB-9308-EF5EDF2F36B7}">
  <dimension ref="A1:H51"/>
  <sheetViews>
    <sheetView showGridLines="0" workbookViewId="0">
      <selection activeCell="C3" sqref="C3:H3"/>
    </sheetView>
  </sheetViews>
  <sheetFormatPr defaultRowHeight="14.4"/>
  <cols>
    <col min="1" max="2" width="4.44140625" style="13" customWidth="1"/>
    <col min="3" max="3" width="24.33203125" style="26" customWidth="1"/>
    <col min="4" max="5" width="13.44140625" style="26" customWidth="1"/>
    <col min="6" max="6" width="17.5546875" style="26" customWidth="1"/>
    <col min="7" max="7" width="13.44140625" style="26" customWidth="1"/>
    <col min="8" max="8" width="20.109375" style="26" customWidth="1"/>
  </cols>
  <sheetData>
    <row r="1" spans="1:8" s="2" customFormat="1" ht="33.75" customHeight="1">
      <c r="A1" s="12"/>
      <c r="B1" s="12"/>
      <c r="C1" s="232" t="s">
        <v>2045</v>
      </c>
      <c r="D1" s="232"/>
      <c r="E1" s="232"/>
      <c r="F1" s="232"/>
      <c r="G1" s="232"/>
      <c r="H1" s="232"/>
    </row>
    <row r="2" spans="1:8" s="8" customFormat="1" ht="11.25" customHeight="1">
      <c r="C2" s="9"/>
      <c r="D2" s="10" t="s">
        <v>16475</v>
      </c>
      <c r="E2" s="10" t="s">
        <v>16474</v>
      </c>
      <c r="F2" s="10" t="s">
        <v>16476</v>
      </c>
      <c r="G2" s="10" t="s">
        <v>16477</v>
      </c>
      <c r="H2" s="10" t="s">
        <v>16478</v>
      </c>
    </row>
    <row r="3" spans="1:8" s="1" customFormat="1" ht="54.75" customHeight="1">
      <c r="A3" s="8">
        <v>2</v>
      </c>
      <c r="B3" s="8"/>
      <c r="C3" s="234" t="s">
        <v>16479</v>
      </c>
      <c r="D3" s="234"/>
      <c r="E3" s="234"/>
      <c r="F3" s="234"/>
      <c r="G3" s="234"/>
      <c r="H3" s="234"/>
    </row>
    <row r="4" spans="1:8" s="1" customFormat="1" ht="9.75" customHeight="1" thickBot="1">
      <c r="A4" s="8"/>
      <c r="B4" s="8"/>
      <c r="C4" s="17"/>
      <c r="D4" s="186">
        <f>SUM('1.21a'!D8:D10)</f>
        <v>13</v>
      </c>
      <c r="E4" s="186">
        <f>SUM('1.21a'!E8:E10)</f>
        <v>10</v>
      </c>
      <c r="F4" s="186">
        <f>SUM('1.21a'!F8:F10)</f>
        <v>0</v>
      </c>
      <c r="G4" s="186">
        <f>SUM('1.21a'!G8:G10)</f>
        <v>88</v>
      </c>
      <c r="H4" s="186">
        <f>SUM('1.21a'!H8:H10)</f>
        <v>46</v>
      </c>
    </row>
    <row r="5" spans="1:8" s="1" customFormat="1" ht="19.5" customHeight="1" thickTop="1">
      <c r="A5" s="8" t="s">
        <v>16473</v>
      </c>
      <c r="B5" s="8"/>
      <c r="C5" s="235" t="s">
        <v>5858</v>
      </c>
      <c r="D5" s="237" t="s">
        <v>13063</v>
      </c>
      <c r="E5" s="237"/>
      <c r="F5" s="237"/>
      <c r="G5" s="237"/>
      <c r="H5" s="237"/>
    </row>
    <row r="6" spans="1:8" s="1" customFormat="1" ht="28.5" customHeight="1">
      <c r="A6" s="8"/>
      <c r="B6" s="8"/>
      <c r="C6" s="236"/>
      <c r="D6" s="178" t="s">
        <v>2100</v>
      </c>
      <c r="E6" s="178" t="s">
        <v>2101</v>
      </c>
      <c r="F6" s="178" t="s">
        <v>2102</v>
      </c>
      <c r="G6" s="178" t="s">
        <v>2103</v>
      </c>
      <c r="H6" s="178" t="s">
        <v>2104</v>
      </c>
    </row>
    <row r="7" spans="1:8" s="1" customFormat="1" ht="19.5" customHeight="1">
      <c r="A7" s="8"/>
      <c r="B7" s="8"/>
      <c r="C7" s="21"/>
      <c r="D7" s="38"/>
      <c r="E7" s="38"/>
      <c r="F7" s="38"/>
      <c r="G7" s="38"/>
      <c r="H7" s="38"/>
    </row>
    <row r="8" spans="1:8">
      <c r="A8" s="8" t="s">
        <v>5859</v>
      </c>
      <c r="B8" s="8"/>
      <c r="C8" s="24" t="s">
        <v>1857</v>
      </c>
      <c r="D8" s="37">
        <f>IFERROR((VLOOKUP($A$5&amp;D$2&amp;$A8,Parte_VII!$1:$1048576,$A$3,0)/D$4)*100,"-")</f>
        <v>15.384615384615385</v>
      </c>
      <c r="E8" s="37">
        <f>IFERROR((VLOOKUP($A$5&amp;E$2&amp;$A8,Parte_VII!$1:$1048576,$A$3,0)/E$4)*100,"-")</f>
        <v>20</v>
      </c>
      <c r="F8" s="37" t="str">
        <f>IFERROR((VLOOKUP($A$5&amp;F$2&amp;$A8,Parte_VII!$1:$1048576,$A$3,0)/F$4)*100,"-")</f>
        <v>-</v>
      </c>
      <c r="G8" s="37">
        <f>IFERROR((VLOOKUP($A$5&amp;G$2&amp;$A8,Parte_VII!$1:$1048576,$A$3,0)/G$4)*100,"-")</f>
        <v>13.636363636363635</v>
      </c>
      <c r="H8" s="37">
        <f>IFERROR((VLOOKUP($A$5&amp;H$2&amp;$A8,Parte_VII!$1:$1048576,$A$3,0)/H$4)*100,"-")</f>
        <v>28.260869565217391</v>
      </c>
    </row>
    <row r="9" spans="1:8">
      <c r="A9" s="8" t="s">
        <v>5860</v>
      </c>
      <c r="B9" s="8"/>
      <c r="C9" s="24" t="s">
        <v>1858</v>
      </c>
      <c r="D9" s="37">
        <f>IFERROR((VLOOKUP($A$5&amp;D$2&amp;$A9,Parte_VII!$1:$1048576,$A$3,0)/D$4)*100,"-")</f>
        <v>30.76923076923077</v>
      </c>
      <c r="E9" s="37">
        <f>IFERROR((VLOOKUP($A$5&amp;E$2&amp;$A9,Parte_VII!$1:$1048576,$A$3,0)/E$4)*100,"-")</f>
        <v>50</v>
      </c>
      <c r="F9" s="37" t="str">
        <f>IFERROR((VLOOKUP($A$5&amp;F$2&amp;$A9,Parte_VII!$1:$1048576,$A$3,0)/F$4)*100,"-")</f>
        <v>-</v>
      </c>
      <c r="G9" s="37">
        <f>IFERROR((VLOOKUP($A$5&amp;G$2&amp;$A9,Parte_VII!$1:$1048576,$A$3,0)/G$4)*100,"-")</f>
        <v>36.363636363636367</v>
      </c>
      <c r="H9" s="37">
        <f>IFERROR((VLOOKUP($A$5&amp;H$2&amp;$A9,Parte_VII!$1:$1048576,$A$3,0)/H$4)*100,"-")</f>
        <v>28.260869565217391</v>
      </c>
    </row>
    <row r="10" spans="1:8" s="26" customFormat="1" ht="15" thickBot="1">
      <c r="A10" s="8" t="s">
        <v>5861</v>
      </c>
      <c r="B10" s="8"/>
      <c r="C10" s="24" t="s">
        <v>1859</v>
      </c>
      <c r="D10" s="37">
        <f>IFERROR((VLOOKUP($A$5&amp;D$2&amp;$A10,Parte_VII!$1:$1048576,$A$3,0)/D$4)*100,"-")</f>
        <v>53.846153846153847</v>
      </c>
      <c r="E10" s="37">
        <f>IFERROR((VLOOKUP($A$5&amp;E$2&amp;$A10,Parte_VII!$1:$1048576,$A$3,0)/E$4)*100,"-")</f>
        <v>30</v>
      </c>
      <c r="F10" s="37" t="str">
        <f>IFERROR((VLOOKUP($A$5&amp;F$2&amp;$A10,Parte_VII!$1:$1048576,$A$3,0)/F$4)*100,"-")</f>
        <v>-</v>
      </c>
      <c r="G10" s="37">
        <f>IFERROR((VLOOKUP($A$5&amp;G$2&amp;$A10,Parte_VII!$1:$1048576,$A$3,0)/G$4)*100,"-")</f>
        <v>50</v>
      </c>
      <c r="H10" s="37">
        <f>IFERROR((VLOOKUP($A$5&amp;H$2&amp;$A10,Parte_VII!$1:$1048576,$A$3,0)/H$4)*100,"-")</f>
        <v>43.478260869565219</v>
      </c>
    </row>
    <row r="11" spans="1:8" s="26" customFormat="1" ht="15" thickTop="1">
      <c r="A11" s="8"/>
      <c r="B11" s="8"/>
      <c r="C11" s="32" t="s">
        <v>355</v>
      </c>
      <c r="D11" s="33"/>
      <c r="E11" s="33"/>
      <c r="F11" s="33"/>
      <c r="G11" s="33"/>
      <c r="H11" s="33"/>
    </row>
    <row r="12" spans="1:8" s="26" customFormat="1">
      <c r="A12" s="8"/>
      <c r="B12" s="8"/>
    </row>
    <row r="13" spans="1:8" s="26" customFormat="1">
      <c r="A13" s="8"/>
      <c r="B13" s="8"/>
    </row>
    <row r="14" spans="1:8" s="26" customFormat="1">
      <c r="A14" s="8"/>
      <c r="B14" s="8"/>
    </row>
    <row r="15" spans="1:8" s="26" customFormat="1">
      <c r="A15" s="8"/>
      <c r="B15" s="8"/>
    </row>
    <row r="16" spans="1:8" s="26" customFormat="1">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sheetData>
  <mergeCells count="4">
    <mergeCell ref="C1:H1"/>
    <mergeCell ref="C3:H3"/>
    <mergeCell ref="C5:C6"/>
    <mergeCell ref="D5:H5"/>
  </mergeCells>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45467-2B85-4E48-B10D-BDFD9AC79A22}">
  <dimension ref="A1:AE86"/>
  <sheetViews>
    <sheetView showGridLines="0" workbookViewId="0">
      <selection activeCell="E8" sqref="E8:F8"/>
    </sheetView>
  </sheetViews>
  <sheetFormatPr defaultRowHeight="14.4"/>
  <cols>
    <col min="1" max="2" width="4.44140625" style="13" customWidth="1"/>
    <col min="3" max="3" width="40.5546875" style="26" customWidth="1"/>
    <col min="4" max="6" width="12.5546875" style="26" customWidth="1"/>
    <col min="7" max="31" width="9.109375" style="26"/>
  </cols>
  <sheetData>
    <row r="1" spans="1:31" s="2" customFormat="1" ht="33.75" customHeight="1">
      <c r="A1" s="12"/>
      <c r="B1" s="12"/>
      <c r="C1" s="232" t="s">
        <v>2045</v>
      </c>
      <c r="D1" s="232"/>
      <c r="E1" s="232"/>
      <c r="F1" s="232"/>
      <c r="G1" s="14"/>
      <c r="H1" s="14"/>
      <c r="I1" s="14"/>
      <c r="J1" s="14"/>
      <c r="K1" s="14"/>
      <c r="L1" s="14"/>
      <c r="M1" s="14"/>
      <c r="N1" s="14"/>
    </row>
    <row r="2" spans="1:31" s="8" customFormat="1" ht="11.25" customHeight="1">
      <c r="A2" s="8" t="s">
        <v>1684</v>
      </c>
      <c r="C2" s="9"/>
      <c r="D2" s="10"/>
      <c r="E2" s="10" t="s">
        <v>5674</v>
      </c>
      <c r="F2" s="10" t="s">
        <v>5675</v>
      </c>
    </row>
    <row r="3" spans="1:31" s="1" customFormat="1" ht="38.25" customHeight="1">
      <c r="A3" s="8">
        <v>3</v>
      </c>
      <c r="B3" s="8"/>
      <c r="C3" s="234" t="s">
        <v>5830</v>
      </c>
      <c r="D3" s="234"/>
      <c r="E3" s="234"/>
      <c r="F3" s="234"/>
      <c r="G3" s="16"/>
      <c r="H3" s="16"/>
      <c r="I3" s="16"/>
      <c r="J3" s="16"/>
      <c r="K3" s="16"/>
      <c r="L3" s="16"/>
      <c r="M3" s="16"/>
      <c r="N3" s="16"/>
      <c r="O3" s="16"/>
      <c r="P3" s="16"/>
      <c r="Q3" s="16"/>
      <c r="R3" s="16"/>
      <c r="S3" s="16"/>
      <c r="T3" s="16"/>
      <c r="U3" s="16"/>
      <c r="V3" s="16"/>
      <c r="W3" s="16"/>
      <c r="X3" s="16"/>
      <c r="Y3" s="16"/>
      <c r="Z3" s="16"/>
      <c r="AA3" s="16"/>
      <c r="AB3" s="16"/>
      <c r="AC3" s="16"/>
      <c r="AD3" s="16"/>
      <c r="AE3" s="16"/>
    </row>
    <row r="4" spans="1:31" s="1" customFormat="1" ht="9.75" customHeight="1" thickBot="1">
      <c r="A4" s="8"/>
      <c r="B4" s="8"/>
      <c r="C4" s="17"/>
      <c r="D4" s="18"/>
      <c r="E4" s="18"/>
      <c r="F4" s="18"/>
      <c r="G4" s="16"/>
      <c r="H4" s="16"/>
      <c r="I4" s="16"/>
      <c r="J4" s="16"/>
      <c r="K4" s="16"/>
      <c r="L4" s="16"/>
      <c r="M4" s="16"/>
      <c r="N4" s="16"/>
      <c r="O4" s="16"/>
      <c r="P4" s="16"/>
      <c r="Q4" s="16"/>
      <c r="R4" s="16"/>
      <c r="S4" s="16"/>
      <c r="T4" s="16"/>
      <c r="U4" s="16"/>
      <c r="V4" s="16"/>
      <c r="W4" s="16"/>
      <c r="X4" s="16"/>
      <c r="Y4" s="16"/>
      <c r="Z4" s="16"/>
      <c r="AA4" s="16"/>
      <c r="AB4" s="16"/>
      <c r="AC4" s="16"/>
      <c r="AD4" s="16"/>
      <c r="AE4" s="16"/>
    </row>
    <row r="5" spans="1:31" s="1" customFormat="1" ht="28.5" customHeight="1" thickTop="1">
      <c r="A5" s="8"/>
      <c r="B5" s="8"/>
      <c r="C5" s="235" t="s">
        <v>10</v>
      </c>
      <c r="D5" s="237" t="s">
        <v>1684</v>
      </c>
      <c r="E5" s="237"/>
      <c r="F5" s="237"/>
      <c r="G5" s="16"/>
      <c r="H5" s="16"/>
      <c r="I5" s="16"/>
      <c r="J5" s="16"/>
      <c r="K5" s="16"/>
      <c r="L5" s="16"/>
      <c r="M5" s="16"/>
      <c r="N5" s="16"/>
      <c r="O5" s="16"/>
      <c r="P5" s="16"/>
      <c r="Q5" s="16"/>
      <c r="R5" s="16"/>
      <c r="S5" s="16"/>
      <c r="T5" s="16"/>
      <c r="U5" s="16"/>
      <c r="V5" s="16"/>
      <c r="W5" s="16"/>
      <c r="X5" s="16"/>
      <c r="Y5" s="16"/>
      <c r="Z5" s="16"/>
      <c r="AA5" s="16"/>
      <c r="AB5" s="16"/>
      <c r="AC5" s="16"/>
      <c r="AD5" s="16"/>
      <c r="AE5" s="16"/>
    </row>
    <row r="6" spans="1:31" s="1" customFormat="1" ht="28.5" customHeight="1">
      <c r="A6" s="8"/>
      <c r="B6" s="8"/>
      <c r="C6" s="236"/>
      <c r="D6" s="89" t="s">
        <v>342</v>
      </c>
      <c r="E6" s="89" t="s">
        <v>1687</v>
      </c>
      <c r="F6" s="89" t="s">
        <v>1688</v>
      </c>
      <c r="G6" s="16"/>
      <c r="H6" s="16"/>
      <c r="I6" s="16"/>
      <c r="J6" s="16"/>
      <c r="K6" s="16"/>
      <c r="L6" s="16"/>
      <c r="M6" s="16"/>
      <c r="N6" s="16"/>
      <c r="O6" s="16"/>
      <c r="P6" s="16"/>
      <c r="Q6" s="16"/>
      <c r="R6" s="16"/>
      <c r="S6" s="16"/>
      <c r="T6" s="16"/>
      <c r="U6" s="16"/>
      <c r="V6" s="16"/>
      <c r="W6" s="16"/>
      <c r="X6" s="16"/>
      <c r="Y6" s="16"/>
      <c r="Z6" s="16"/>
      <c r="AA6" s="16"/>
      <c r="AB6" s="16"/>
      <c r="AC6" s="16"/>
      <c r="AD6" s="16"/>
      <c r="AE6" s="16"/>
    </row>
    <row r="7" spans="1:31" s="1" customFormat="1" ht="19.5" customHeight="1">
      <c r="A7" s="8"/>
      <c r="B7" s="8"/>
      <c r="C7" s="21" t="s">
        <v>342</v>
      </c>
      <c r="D7" s="22"/>
      <c r="E7" s="22"/>
      <c r="F7" s="22"/>
      <c r="G7" s="16"/>
      <c r="H7" s="16"/>
      <c r="I7" s="16"/>
      <c r="J7" s="16"/>
      <c r="K7" s="16"/>
      <c r="L7" s="16"/>
      <c r="M7" s="16"/>
      <c r="N7" s="16"/>
      <c r="O7" s="16"/>
      <c r="P7" s="16"/>
      <c r="Q7" s="16"/>
      <c r="R7" s="16"/>
      <c r="S7" s="16"/>
      <c r="T7" s="16"/>
      <c r="U7" s="16"/>
      <c r="V7" s="16"/>
      <c r="W7" s="16"/>
      <c r="X7" s="16"/>
      <c r="Y7" s="16"/>
      <c r="Z7" s="16"/>
      <c r="AA7" s="16"/>
      <c r="AB7" s="16"/>
      <c r="AC7" s="16"/>
      <c r="AD7" s="16"/>
      <c r="AE7" s="16"/>
    </row>
    <row r="8" spans="1:31" s="1" customFormat="1" ht="19.5" customHeight="1">
      <c r="A8" s="8" t="s">
        <v>359</v>
      </c>
      <c r="B8" s="8"/>
      <c r="C8" s="24" t="s">
        <v>342</v>
      </c>
      <c r="D8" s="36">
        <f>IFERROR(VLOOKUP(D$2&amp;$A8,Parte_IV!$1:$1048576,2,0),"-")</f>
        <v>1300</v>
      </c>
      <c r="E8" s="36">
        <f>IFERROR(VLOOKUP(E$2,Parte_IV!$1:$1048576,2,0),"-")</f>
        <v>724</v>
      </c>
      <c r="F8" s="36">
        <f>IFERROR(VLOOKUP(F$2,Parte_IV!$1:$1048576,2,0),"-")</f>
        <v>576</v>
      </c>
      <c r="G8" s="16"/>
      <c r="H8" s="16"/>
      <c r="I8" s="16"/>
      <c r="J8" s="16"/>
      <c r="K8" s="16"/>
      <c r="L8" s="16"/>
      <c r="M8" s="16"/>
      <c r="N8" s="16"/>
      <c r="O8" s="16"/>
      <c r="P8" s="16"/>
      <c r="Q8" s="16"/>
      <c r="R8" s="16"/>
      <c r="S8" s="16"/>
      <c r="T8" s="16"/>
      <c r="U8" s="16"/>
      <c r="V8" s="16"/>
      <c r="W8" s="16"/>
      <c r="X8" s="16"/>
      <c r="Y8" s="16"/>
      <c r="Z8" s="16"/>
      <c r="AA8" s="16"/>
      <c r="AB8" s="16"/>
      <c r="AC8" s="16"/>
      <c r="AD8" s="16"/>
      <c r="AE8" s="16"/>
    </row>
    <row r="9" spans="1:31" s="1" customFormat="1" ht="19.5" customHeight="1">
      <c r="A9" s="8" t="s">
        <v>2055</v>
      </c>
      <c r="B9" s="8"/>
      <c r="C9" s="21" t="s">
        <v>5831</v>
      </c>
      <c r="D9" s="22">
        <f>IFERROR(VLOOKUP(D$2&amp;$A9,Parte_IV!$1:$1048576,2,0),"-")</f>
        <v>883</v>
      </c>
      <c r="E9" s="22">
        <f>IFERROR(VLOOKUP(E$2&amp;"_"&amp;$A9,Parte_IV!$1:$1048576,2,0),"-")</f>
        <v>504</v>
      </c>
      <c r="F9" s="22">
        <f>IFERROR(VLOOKUP(F$2&amp;"_"&amp;$A9,Parte_IV!$1:$1048576,2,0),"-")</f>
        <v>379</v>
      </c>
      <c r="G9" s="16"/>
      <c r="H9" s="16"/>
      <c r="I9" s="16"/>
      <c r="J9" s="16"/>
      <c r="K9" s="16"/>
      <c r="L9" s="16"/>
      <c r="M9" s="16"/>
      <c r="N9" s="16"/>
      <c r="O9" s="16"/>
      <c r="P9" s="16"/>
      <c r="Q9" s="16"/>
      <c r="R9" s="16"/>
      <c r="S9" s="16"/>
      <c r="T9" s="16"/>
      <c r="U9" s="16"/>
      <c r="V9" s="16"/>
      <c r="W9" s="16"/>
      <c r="X9" s="16"/>
      <c r="Y9" s="16"/>
      <c r="Z9" s="16"/>
      <c r="AA9" s="16"/>
      <c r="AB9" s="16"/>
      <c r="AC9" s="16"/>
      <c r="AD9" s="16"/>
      <c r="AE9" s="16"/>
    </row>
    <row r="10" spans="1:31">
      <c r="A10" s="8" t="s">
        <v>1866</v>
      </c>
      <c r="B10" s="8"/>
      <c r="C10" s="24" t="s">
        <v>1834</v>
      </c>
      <c r="D10" s="36">
        <f>IFERROR(VLOOKUP(D$2&amp;$A10,Parte_IV!$1:$1048576,2,0),"-")</f>
        <v>301</v>
      </c>
      <c r="E10" s="36">
        <f>IFERROR(VLOOKUP(E$2&amp;"_"&amp;$A10,Parte_IV!$1:$1048576,2,0),"-")</f>
        <v>173</v>
      </c>
      <c r="F10" s="36">
        <f>IFERROR(VLOOKUP(F$2&amp;"_"&amp;$A10,Parte_IV!$1:$1048576,2,0),"-")</f>
        <v>128</v>
      </c>
    </row>
    <row r="11" spans="1:31">
      <c r="A11" s="8" t="s">
        <v>1867</v>
      </c>
      <c r="B11" s="8"/>
      <c r="C11" s="24" t="s">
        <v>339</v>
      </c>
      <c r="D11" s="36">
        <f>IFERROR(VLOOKUP(D$2&amp;$A11,Parte_IV!$1:$1048576,2,0),"-")</f>
        <v>341</v>
      </c>
      <c r="E11" s="36">
        <f>IFERROR(VLOOKUP(E$2&amp;"_"&amp;$A11,Parte_IV!$1:$1048576,2,0),"-")</f>
        <v>186</v>
      </c>
      <c r="F11" s="36">
        <f>IFERROR(VLOOKUP(F$2&amp;"_"&amp;$A11,Parte_IV!$1:$1048576,2,0),"-")</f>
        <v>155</v>
      </c>
    </row>
    <row r="12" spans="1:31">
      <c r="A12" s="8" t="s">
        <v>1868</v>
      </c>
      <c r="B12" s="8"/>
      <c r="C12" s="24" t="s">
        <v>340</v>
      </c>
      <c r="D12" s="36">
        <f>IFERROR(VLOOKUP(D$2&amp;$A12,Parte_IV!$1:$1048576,2,0),"-")</f>
        <v>241</v>
      </c>
      <c r="E12" s="36">
        <f>IFERROR(VLOOKUP(E$2&amp;"_"&amp;$A12,Parte_IV!$1:$1048576,2,0),"-")</f>
        <v>145</v>
      </c>
      <c r="F12" s="36">
        <f>IFERROR(VLOOKUP(F$2&amp;"_"&amp;$A12,Parte_IV!$1:$1048576,2,0),"-")</f>
        <v>96</v>
      </c>
    </row>
    <row r="13" spans="1:31">
      <c r="A13" s="8" t="s">
        <v>2054</v>
      </c>
      <c r="B13" s="8"/>
      <c r="C13" s="21" t="s">
        <v>5856</v>
      </c>
      <c r="D13" s="22">
        <f>IFERROR(VLOOKUP(D$2&amp;$A13,Parte_IV!$1:$1048576,2,0),"-")</f>
        <v>417</v>
      </c>
      <c r="E13" s="22">
        <f>IFERROR(VLOOKUP(E$2&amp;"_"&amp;$A13,Parte_IV!$1:$1048576,2,0),"-")</f>
        <v>220</v>
      </c>
      <c r="F13" s="22">
        <f>IFERROR(VLOOKUP(F$2&amp;"_"&amp;$A13,Parte_IV!$1:$1048576,2,0),"-")</f>
        <v>197</v>
      </c>
    </row>
    <row r="14" spans="1:31">
      <c r="A14" s="8" t="s">
        <v>2050</v>
      </c>
      <c r="B14" s="8"/>
      <c r="C14" s="24" t="s">
        <v>5832</v>
      </c>
      <c r="D14" s="36">
        <f>IFERROR(VLOOKUP(D$2&amp;$A14,Parte_IV!$1:$1048576,2,0),"-")</f>
        <v>104</v>
      </c>
      <c r="E14" s="36">
        <f>IFERROR(VLOOKUP(E$2&amp;"_"&amp;$A14,Parte_IV!$1:$1048576,2,0),"-")</f>
        <v>52</v>
      </c>
      <c r="F14" s="36">
        <f>IFERROR(VLOOKUP(F$2&amp;"_"&amp;$A14,Parte_IV!$1:$1048576,2,0),"-")</f>
        <v>52</v>
      </c>
    </row>
    <row r="15" spans="1:31">
      <c r="A15" s="8" t="s">
        <v>2051</v>
      </c>
      <c r="B15" s="8"/>
      <c r="C15" s="24" t="s">
        <v>5833</v>
      </c>
      <c r="D15" s="36">
        <f>IFERROR(VLOOKUP(D$2&amp;$A15,Parte_IV!$1:$1048576,2,0),"-")</f>
        <v>101</v>
      </c>
      <c r="E15" s="36">
        <f>IFERROR(VLOOKUP(E$2&amp;"_"&amp;$A15,Parte_IV!$1:$1048576,2,0),"-")</f>
        <v>52</v>
      </c>
      <c r="F15" s="36">
        <f>IFERROR(VLOOKUP(F$2&amp;"_"&amp;$A15,Parte_IV!$1:$1048576,2,0),"-")</f>
        <v>49</v>
      </c>
    </row>
    <row r="16" spans="1:31">
      <c r="A16" s="8" t="s">
        <v>2052</v>
      </c>
      <c r="B16" s="8"/>
      <c r="C16" s="24" t="s">
        <v>5834</v>
      </c>
      <c r="D16" s="36">
        <f>IFERROR(VLOOKUP(D$2&amp;$A16,Parte_IV!$1:$1048576,2,0),"-")</f>
        <v>92</v>
      </c>
      <c r="E16" s="36">
        <f>IFERROR(VLOOKUP(E$2&amp;"_"&amp;$A16,Parte_IV!$1:$1048576,2,0),"-")</f>
        <v>51</v>
      </c>
      <c r="F16" s="36">
        <f>IFERROR(VLOOKUP(F$2&amp;"_"&amp;$A16,Parte_IV!$1:$1048576,2,0),"-")</f>
        <v>41</v>
      </c>
    </row>
    <row r="17" spans="1:6" ht="15" thickBot="1">
      <c r="A17" s="8" t="s">
        <v>2053</v>
      </c>
      <c r="B17" s="8"/>
      <c r="C17" s="24" t="s">
        <v>5835</v>
      </c>
      <c r="D17" s="36">
        <f>IFERROR(VLOOKUP(D$2&amp;$A17,Parte_IV!$1:$1048576,2,0),"-")</f>
        <v>120</v>
      </c>
      <c r="E17" s="36">
        <f>IFERROR(VLOOKUP(E$2&amp;"_"&amp;$A17,Parte_IV!$1:$1048576,2,0),"-")</f>
        <v>65</v>
      </c>
      <c r="F17" s="36">
        <f>IFERROR(VLOOKUP(F$2&amp;"_"&amp;$A17,Parte_IV!$1:$1048576,2,0),"-")</f>
        <v>55</v>
      </c>
    </row>
    <row r="18" spans="1:6" s="26" customFormat="1" ht="15" thickTop="1">
      <c r="A18" s="8"/>
      <c r="B18" s="8"/>
      <c r="C18" s="32" t="s">
        <v>355</v>
      </c>
      <c r="D18" s="33"/>
      <c r="E18" s="33"/>
      <c r="F18" s="33"/>
    </row>
    <row r="19" spans="1:6" s="26" customFormat="1">
      <c r="A19" s="8"/>
      <c r="B19" s="8"/>
      <c r="C19" s="34"/>
    </row>
    <row r="20" spans="1:6" s="26" customFormat="1">
      <c r="A20" s="8"/>
      <c r="B20" s="8"/>
      <c r="C20" s="79"/>
    </row>
    <row r="21" spans="1:6" s="26" customFormat="1">
      <c r="A21" s="8"/>
      <c r="B21" s="8"/>
    </row>
    <row r="22" spans="1:6" s="26" customFormat="1">
      <c r="A22" s="8"/>
      <c r="B22" s="8"/>
    </row>
    <row r="23" spans="1:6" s="26" customFormat="1">
      <c r="A23" s="8"/>
      <c r="B23" s="8"/>
    </row>
    <row r="24" spans="1:6" s="26" customFormat="1">
      <c r="A24" s="8"/>
      <c r="B24" s="8"/>
    </row>
    <row r="25" spans="1:6" s="26" customFormat="1">
      <c r="A25" s="8"/>
      <c r="B25" s="8"/>
    </row>
    <row r="26" spans="1:6" s="26" customFormat="1">
      <c r="A26" s="8"/>
      <c r="B26" s="8"/>
    </row>
    <row r="27" spans="1:6" s="26" customFormat="1">
      <c r="A27" s="8"/>
      <c r="B27" s="8"/>
    </row>
    <row r="28" spans="1:6" s="26" customFormat="1">
      <c r="A28" s="8"/>
      <c r="B28" s="8"/>
    </row>
    <row r="29" spans="1:6" s="26" customFormat="1">
      <c r="A29" s="8"/>
      <c r="B29" s="8"/>
    </row>
    <row r="30" spans="1:6" s="26" customFormat="1">
      <c r="A30" s="8"/>
      <c r="B30" s="8"/>
    </row>
    <row r="31" spans="1:6" s="26" customFormat="1">
      <c r="A31" s="8"/>
      <c r="B31" s="8"/>
    </row>
    <row r="32" spans="1:6"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sheetData>
  <mergeCells count="4">
    <mergeCell ref="C1:F1"/>
    <mergeCell ref="C3:F3"/>
    <mergeCell ref="C5:C6"/>
    <mergeCell ref="D5:F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2AA9A-3C24-4BEC-8DE0-F51B74FD3DFA}">
  <sheetPr>
    <tabColor theme="0" tint="-0.499984740745262"/>
  </sheetPr>
  <dimension ref="A1"/>
  <sheetViews>
    <sheetView showGridLines="0" workbookViewId="0">
      <selection activeCell="F23" sqref="F23"/>
    </sheetView>
  </sheetViews>
  <sheetFormatPr defaultRowHeight="14.4"/>
  <sheetData/>
  <pageMargins left="0.511811024" right="0.511811024" top="0.78740157499999996" bottom="0.78740157499999996" header="0.31496062000000002" footer="0.3149606200000000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8D894-1E04-4D1E-9EAF-C769D33CDA14}">
  <dimension ref="A1:AI410"/>
  <sheetViews>
    <sheetView showGridLines="0" topLeftCell="A4" workbookViewId="0">
      <selection activeCell="D7" sqref="D7"/>
    </sheetView>
  </sheetViews>
  <sheetFormatPr defaultRowHeight="14.4"/>
  <cols>
    <col min="1" max="2" width="4.44140625" style="13" customWidth="1"/>
    <col min="3" max="3" width="26.33203125" style="26" customWidth="1"/>
    <col min="4" max="5" width="12.5546875" style="26" customWidth="1"/>
    <col min="6" max="35" width="9.109375" style="26"/>
  </cols>
  <sheetData>
    <row r="1" spans="1:35" s="2" customFormat="1" ht="33.75" customHeight="1">
      <c r="A1" s="12"/>
      <c r="B1" s="12"/>
      <c r="C1" s="232" t="s">
        <v>2045</v>
      </c>
      <c r="D1" s="232"/>
      <c r="E1" s="233"/>
      <c r="F1" s="14"/>
      <c r="G1" s="14"/>
      <c r="H1" s="14"/>
      <c r="I1" s="14"/>
      <c r="J1" s="14"/>
      <c r="K1" s="14"/>
      <c r="L1" s="14"/>
      <c r="M1" s="14"/>
      <c r="N1" s="14"/>
      <c r="O1" s="14"/>
      <c r="P1" s="14"/>
      <c r="Q1" s="14"/>
      <c r="R1" s="14"/>
    </row>
    <row r="2" spans="1:35" s="8" customFormat="1" ht="11.25" customHeight="1">
      <c r="A2" s="8" t="s">
        <v>1684</v>
      </c>
      <c r="C2" s="9"/>
      <c r="D2" s="10"/>
      <c r="E2" s="11"/>
    </row>
    <row r="3" spans="1:35" s="1" customFormat="1" ht="47.25" customHeight="1">
      <c r="A3" s="8">
        <v>3</v>
      </c>
      <c r="B3" s="8"/>
      <c r="C3" s="234" t="s">
        <v>5656</v>
      </c>
      <c r="D3" s="234"/>
      <c r="E3" s="234"/>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8"/>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row>
    <row r="5" spans="1:35" s="1" customFormat="1" ht="28.5" customHeight="1" thickTop="1">
      <c r="A5" s="8"/>
      <c r="B5" s="8"/>
      <c r="C5" s="66" t="s">
        <v>1825</v>
      </c>
      <c r="D5" s="64" t="s">
        <v>1684</v>
      </c>
      <c r="E5" s="64" t="s">
        <v>270</v>
      </c>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row>
    <row r="6" spans="1:35" s="1" customFormat="1" ht="19.5" customHeight="1">
      <c r="A6" s="8"/>
      <c r="B6" s="8"/>
      <c r="C6" s="21" t="s">
        <v>5655</v>
      </c>
      <c r="D6" s="42">
        <f>SUM(D7:D409)</f>
        <v>1299</v>
      </c>
      <c r="E6" s="42">
        <f>SUM(E7:E312)</f>
        <v>92.532717474981581</v>
      </c>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row>
    <row r="7" spans="1:35">
      <c r="A7" s="8"/>
      <c r="B7" s="8" t="s">
        <v>5515</v>
      </c>
      <c r="C7" s="24" t="s">
        <v>5515</v>
      </c>
      <c r="D7" s="36">
        <f>VLOOKUP(B7,Bairro!$A:$B,2,0)</f>
        <v>47</v>
      </c>
      <c r="E7" s="37">
        <f>(D7/$D$6)*100</f>
        <v>3.6181678214010775</v>
      </c>
    </row>
    <row r="8" spans="1:35">
      <c r="A8" s="8"/>
      <c r="B8" s="8" t="s">
        <v>5458</v>
      </c>
      <c r="C8" s="24" t="s">
        <v>5458</v>
      </c>
      <c r="D8" s="36">
        <f>VLOOKUP(B8,Bairro!$A:$B,2,0)</f>
        <v>45</v>
      </c>
      <c r="E8" s="37">
        <f t="shared" ref="E8:E71" si="0">(D8/$D$6)*100</f>
        <v>3.4642032332563506</v>
      </c>
    </row>
    <row r="9" spans="1:35">
      <c r="A9" s="8"/>
      <c r="B9" s="8" t="s">
        <v>5464</v>
      </c>
      <c r="C9" s="24" t="s">
        <v>5464</v>
      </c>
      <c r="D9" s="36">
        <f>VLOOKUP(B9,Bairro!$A:$B,2,0)</f>
        <v>43</v>
      </c>
      <c r="E9" s="37">
        <f t="shared" si="0"/>
        <v>3.3102386451116246</v>
      </c>
    </row>
    <row r="10" spans="1:35">
      <c r="A10" s="8"/>
      <c r="B10" s="8" t="s">
        <v>5588</v>
      </c>
      <c r="C10" s="24" t="s">
        <v>5588</v>
      </c>
      <c r="D10" s="36">
        <f>VLOOKUP(B10,Bairro!$A:$B,2,0)</f>
        <v>31</v>
      </c>
      <c r="E10" s="37">
        <f t="shared" si="0"/>
        <v>2.386451116243264</v>
      </c>
    </row>
    <row r="11" spans="1:35">
      <c r="A11" s="8"/>
      <c r="B11" s="8" t="s">
        <v>5523</v>
      </c>
      <c r="C11" s="24" t="s">
        <v>5523</v>
      </c>
      <c r="D11" s="36">
        <f>VLOOKUP(B11,Bairro!$A:$B,2,0)</f>
        <v>30</v>
      </c>
      <c r="E11" s="37">
        <f t="shared" si="0"/>
        <v>2.3094688221709005</v>
      </c>
    </row>
    <row r="12" spans="1:35">
      <c r="A12" s="8"/>
      <c r="B12" s="8" t="s">
        <v>5473</v>
      </c>
      <c r="C12" s="24" t="s">
        <v>5473</v>
      </c>
      <c r="D12" s="36">
        <f>VLOOKUP(B12,Bairro!$A:$B,2,0)</f>
        <v>28</v>
      </c>
      <c r="E12" s="37">
        <f t="shared" si="0"/>
        <v>2.1555042340261741</v>
      </c>
    </row>
    <row r="13" spans="1:35">
      <c r="A13" s="8"/>
      <c r="B13" s="8" t="s">
        <v>5500</v>
      </c>
      <c r="C13" s="24" t="s">
        <v>5500</v>
      </c>
      <c r="D13" s="36">
        <f>VLOOKUP(B13,Bairro!$A:$B,2,0)</f>
        <v>26</v>
      </c>
      <c r="E13" s="37">
        <f t="shared" si="0"/>
        <v>2.0015396458814472</v>
      </c>
    </row>
    <row r="14" spans="1:35">
      <c r="A14" s="8"/>
      <c r="B14" s="8" t="s">
        <v>5604</v>
      </c>
      <c r="C14" s="24" t="s">
        <v>5604</v>
      </c>
      <c r="D14" s="36">
        <f>VLOOKUP(B14,Bairro!$A:$B,2,0)</f>
        <v>23</v>
      </c>
      <c r="E14" s="37">
        <f t="shared" si="0"/>
        <v>1.770592763664357</v>
      </c>
    </row>
    <row r="15" spans="1:35">
      <c r="A15" s="8"/>
      <c r="B15" s="8" t="s">
        <v>5450</v>
      </c>
      <c r="C15" s="24" t="s">
        <v>5450</v>
      </c>
      <c r="D15" s="36">
        <f>VLOOKUP(B15,Bairro!$A:$B,2,0)</f>
        <v>22</v>
      </c>
      <c r="E15" s="37">
        <f t="shared" si="0"/>
        <v>1.6936104695919936</v>
      </c>
    </row>
    <row r="16" spans="1:35">
      <c r="A16" s="8"/>
      <c r="B16" s="8" t="s">
        <v>5483</v>
      </c>
      <c r="C16" s="24" t="s">
        <v>5483</v>
      </c>
      <c r="D16" s="36">
        <f>VLOOKUP(B16,Bairro!$A:$B,2,0)</f>
        <v>22</v>
      </c>
      <c r="E16" s="37">
        <f t="shared" si="0"/>
        <v>1.6936104695919936</v>
      </c>
    </row>
    <row r="17" spans="1:5">
      <c r="A17" s="8"/>
      <c r="B17" s="8" t="s">
        <v>5555</v>
      </c>
      <c r="C17" s="24" t="s">
        <v>5555</v>
      </c>
      <c r="D17" s="36">
        <f>VLOOKUP(B17,Bairro!$A:$B,2,0)</f>
        <v>20</v>
      </c>
      <c r="E17" s="37">
        <f t="shared" si="0"/>
        <v>1.5396458814472671</v>
      </c>
    </row>
    <row r="18" spans="1:5">
      <c r="A18" s="8"/>
      <c r="B18" s="8" t="s">
        <v>5567</v>
      </c>
      <c r="C18" s="24" t="s">
        <v>5567</v>
      </c>
      <c r="D18" s="36">
        <f>VLOOKUP(B18,Bairro!$A:$B,2,0)</f>
        <v>20</v>
      </c>
      <c r="E18" s="37">
        <f t="shared" si="0"/>
        <v>1.5396458814472671</v>
      </c>
    </row>
    <row r="19" spans="1:5">
      <c r="A19" s="8"/>
      <c r="B19" s="8" t="s">
        <v>5494</v>
      </c>
      <c r="C19" s="24" t="s">
        <v>5494</v>
      </c>
      <c r="D19" s="36">
        <f>VLOOKUP(B19,Bairro!$A:$B,2,0)</f>
        <v>18</v>
      </c>
      <c r="E19" s="37">
        <f t="shared" si="0"/>
        <v>1.3856812933025404</v>
      </c>
    </row>
    <row r="20" spans="1:5">
      <c r="A20" s="8"/>
      <c r="B20" s="8" t="s">
        <v>5629</v>
      </c>
      <c r="C20" s="24" t="s">
        <v>5629</v>
      </c>
      <c r="D20" s="36">
        <f>VLOOKUP(B20,Bairro!$A:$B,2,0)</f>
        <v>17</v>
      </c>
      <c r="E20" s="37">
        <f t="shared" si="0"/>
        <v>1.308698999230177</v>
      </c>
    </row>
    <row r="21" spans="1:5">
      <c r="A21" s="8"/>
      <c r="B21" s="8" t="s">
        <v>5534</v>
      </c>
      <c r="C21" s="24" t="s">
        <v>5534</v>
      </c>
      <c r="D21" s="36">
        <f>VLOOKUP(B21,Bairro!$A:$B,2,0)</f>
        <v>16</v>
      </c>
      <c r="E21" s="37">
        <f t="shared" si="0"/>
        <v>1.2317167051578137</v>
      </c>
    </row>
    <row r="22" spans="1:5">
      <c r="A22" s="8"/>
      <c r="B22" s="8" t="s">
        <v>5508</v>
      </c>
      <c r="C22" s="24" t="s">
        <v>5508</v>
      </c>
      <c r="D22" s="36">
        <f>VLOOKUP(B22,Bairro!$A:$B,2,0)</f>
        <v>15</v>
      </c>
      <c r="E22" s="37">
        <f t="shared" si="0"/>
        <v>1.1547344110854503</v>
      </c>
    </row>
    <row r="23" spans="1:5">
      <c r="A23" s="8"/>
      <c r="B23" s="8" t="s">
        <v>5530</v>
      </c>
      <c r="C23" s="24" t="s">
        <v>5530</v>
      </c>
      <c r="D23" s="36">
        <f>VLOOKUP(B23,Bairro!$A:$B,2,0)</f>
        <v>14</v>
      </c>
      <c r="E23" s="37">
        <f t="shared" si="0"/>
        <v>1.077752117013087</v>
      </c>
    </row>
    <row r="24" spans="1:5">
      <c r="A24" s="8"/>
      <c r="B24" s="8" t="s">
        <v>5605</v>
      </c>
      <c r="C24" s="24" t="s">
        <v>5605</v>
      </c>
      <c r="D24" s="36">
        <f>VLOOKUP(B24,Bairro!$A:$B,2,0)</f>
        <v>14</v>
      </c>
      <c r="E24" s="37">
        <f t="shared" si="0"/>
        <v>1.077752117013087</v>
      </c>
    </row>
    <row r="25" spans="1:5">
      <c r="A25" s="8"/>
      <c r="B25" s="8" t="s">
        <v>5446</v>
      </c>
      <c r="C25" s="24" t="s">
        <v>5446</v>
      </c>
      <c r="D25" s="36">
        <f>VLOOKUP(B25,Bairro!$A:$B,2,0)</f>
        <v>13</v>
      </c>
      <c r="E25" s="37">
        <f t="shared" si="0"/>
        <v>1.0007698229407236</v>
      </c>
    </row>
    <row r="26" spans="1:5">
      <c r="A26" s="8"/>
      <c r="B26" s="8" t="s">
        <v>7153</v>
      </c>
      <c r="C26" s="24" t="s">
        <v>7153</v>
      </c>
      <c r="D26" s="36">
        <f>VLOOKUP(B26,Bairro!$A:$B,2,0)</f>
        <v>13</v>
      </c>
      <c r="E26" s="37">
        <f t="shared" si="0"/>
        <v>1.0007698229407236</v>
      </c>
    </row>
    <row r="27" spans="1:5">
      <c r="A27" s="8"/>
      <c r="B27" s="8" t="s">
        <v>5472</v>
      </c>
      <c r="C27" s="24" t="s">
        <v>5472</v>
      </c>
      <c r="D27" s="36">
        <f>VLOOKUP(B27,Bairro!$A:$B,2,0)</f>
        <v>11</v>
      </c>
      <c r="E27" s="37">
        <f t="shared" si="0"/>
        <v>0.84680523479599679</v>
      </c>
    </row>
    <row r="28" spans="1:5">
      <c r="A28" s="8"/>
      <c r="B28" s="8" t="s">
        <v>5517</v>
      </c>
      <c r="C28" s="24" t="s">
        <v>5517</v>
      </c>
      <c r="D28" s="36">
        <f>VLOOKUP(B28,Bairro!$A:$B,2,0)</f>
        <v>11</v>
      </c>
      <c r="E28" s="37">
        <f t="shared" si="0"/>
        <v>0.84680523479599679</v>
      </c>
    </row>
    <row r="29" spans="1:5">
      <c r="A29" s="8"/>
      <c r="B29" s="8" t="s">
        <v>5599</v>
      </c>
      <c r="C29" s="24" t="s">
        <v>5599</v>
      </c>
      <c r="D29" s="36">
        <f>VLOOKUP(B29,Bairro!$A:$B,2,0)</f>
        <v>11</v>
      </c>
      <c r="E29" s="37">
        <f t="shared" si="0"/>
        <v>0.84680523479599679</v>
      </c>
    </row>
    <row r="30" spans="1:5">
      <c r="A30" s="8"/>
      <c r="B30" s="8" t="s">
        <v>5614</v>
      </c>
      <c r="C30" s="24" t="s">
        <v>5614</v>
      </c>
      <c r="D30" s="36">
        <f>VLOOKUP(B30,Bairro!$A:$B,2,0)</f>
        <v>11</v>
      </c>
      <c r="E30" s="37">
        <f t="shared" si="0"/>
        <v>0.84680523479599679</v>
      </c>
    </row>
    <row r="31" spans="1:5">
      <c r="A31" s="8"/>
      <c r="B31" s="8" t="s">
        <v>5451</v>
      </c>
      <c r="C31" s="24" t="s">
        <v>5451</v>
      </c>
      <c r="D31" s="36">
        <f>VLOOKUP(B31,Bairro!$A:$B,2,0)</f>
        <v>10</v>
      </c>
      <c r="E31" s="37">
        <f t="shared" si="0"/>
        <v>0.76982294072363355</v>
      </c>
    </row>
    <row r="32" spans="1:5">
      <c r="A32" s="8"/>
      <c r="B32" s="8" t="s">
        <v>5460</v>
      </c>
      <c r="C32" s="24" t="s">
        <v>5460</v>
      </c>
      <c r="D32" s="36">
        <f>VLOOKUP(B32,Bairro!$A:$B,2,0)</f>
        <v>10</v>
      </c>
      <c r="E32" s="37">
        <f t="shared" si="0"/>
        <v>0.76982294072363355</v>
      </c>
    </row>
    <row r="33" spans="1:5">
      <c r="A33" s="8"/>
      <c r="B33" s="8" t="s">
        <v>7204</v>
      </c>
      <c r="C33" s="24" t="s">
        <v>7204</v>
      </c>
      <c r="D33" s="36">
        <f>VLOOKUP(B33,Bairro!$A:$B,2,0)</f>
        <v>10</v>
      </c>
      <c r="E33" s="37">
        <f t="shared" si="0"/>
        <v>0.76982294072363355</v>
      </c>
    </row>
    <row r="34" spans="1:5">
      <c r="A34" s="8"/>
      <c r="B34" s="8" t="s">
        <v>7117</v>
      </c>
      <c r="C34" s="24" t="s">
        <v>7117</v>
      </c>
      <c r="D34" s="36">
        <f>VLOOKUP(B34,Bairro!$A:$B,2,0)</f>
        <v>9</v>
      </c>
      <c r="E34" s="37">
        <f t="shared" si="0"/>
        <v>0.69284064665127021</v>
      </c>
    </row>
    <row r="35" spans="1:5">
      <c r="A35" s="8"/>
      <c r="B35" s="8" t="s">
        <v>5548</v>
      </c>
      <c r="C35" s="24" t="s">
        <v>5548</v>
      </c>
      <c r="D35" s="36">
        <f>VLOOKUP(B35,Bairro!$A:$B,2,0)</f>
        <v>9</v>
      </c>
      <c r="E35" s="37">
        <f t="shared" si="0"/>
        <v>0.69284064665127021</v>
      </c>
    </row>
    <row r="36" spans="1:5">
      <c r="A36" s="8"/>
      <c r="B36" s="8" t="s">
        <v>7180</v>
      </c>
      <c r="C36" s="24" t="s">
        <v>7180</v>
      </c>
      <c r="D36" s="36">
        <f>VLOOKUP(B36,Bairro!$A:$B,2,0)</f>
        <v>9</v>
      </c>
      <c r="E36" s="37">
        <f t="shared" si="0"/>
        <v>0.69284064665127021</v>
      </c>
    </row>
    <row r="37" spans="1:5">
      <c r="A37" s="8"/>
      <c r="B37" s="8" t="s">
        <v>5584</v>
      </c>
      <c r="C37" s="24" t="s">
        <v>5584</v>
      </c>
      <c r="D37" s="36">
        <f>VLOOKUP(B37,Bairro!$A:$B,2,0)</f>
        <v>9</v>
      </c>
      <c r="E37" s="37">
        <f t="shared" si="0"/>
        <v>0.69284064665127021</v>
      </c>
    </row>
    <row r="38" spans="1:5">
      <c r="A38" s="8"/>
      <c r="B38" s="8" t="s">
        <v>7173</v>
      </c>
      <c r="C38" s="24" t="s">
        <v>7173</v>
      </c>
      <c r="D38" s="36">
        <f>VLOOKUP(B38,Bairro!$A:$B,2,0)</f>
        <v>8</v>
      </c>
      <c r="E38" s="37">
        <f t="shared" si="0"/>
        <v>0.61585835257890686</v>
      </c>
    </row>
    <row r="39" spans="1:5">
      <c r="A39" s="8"/>
      <c r="B39" s="8" t="s">
        <v>5627</v>
      </c>
      <c r="C39" s="24" t="s">
        <v>5627</v>
      </c>
      <c r="D39" s="36">
        <f>VLOOKUP(B39,Bairro!$A:$B,2,0)</f>
        <v>8</v>
      </c>
      <c r="E39" s="37">
        <f t="shared" si="0"/>
        <v>0.61585835257890686</v>
      </c>
    </row>
    <row r="40" spans="1:5">
      <c r="A40" s="8"/>
      <c r="B40" s="8" t="s">
        <v>7116</v>
      </c>
      <c r="C40" s="24" t="s">
        <v>7116</v>
      </c>
      <c r="D40" s="36">
        <f>VLOOKUP(B40,Bairro!$A:$B,2,0)</f>
        <v>8</v>
      </c>
      <c r="E40" s="37">
        <f t="shared" si="0"/>
        <v>0.61585835257890686</v>
      </c>
    </row>
    <row r="41" spans="1:5">
      <c r="A41" s="8"/>
      <c r="B41" s="8" t="s">
        <v>7124</v>
      </c>
      <c r="C41" s="24" t="s">
        <v>7124</v>
      </c>
      <c r="D41" s="36">
        <f>VLOOKUP(B41,Bairro!$A:$B,2,0)</f>
        <v>7</v>
      </c>
      <c r="E41" s="37">
        <f t="shared" si="0"/>
        <v>0.53887605850654352</v>
      </c>
    </row>
    <row r="42" spans="1:5">
      <c r="A42" s="8"/>
      <c r="B42" s="8" t="s">
        <v>5572</v>
      </c>
      <c r="C42" s="24" t="s">
        <v>5572</v>
      </c>
      <c r="D42" s="36">
        <f>VLOOKUP(B42,Bairro!$A:$B,2,0)</f>
        <v>7</v>
      </c>
      <c r="E42" s="37">
        <f t="shared" si="0"/>
        <v>0.53887605850654352</v>
      </c>
    </row>
    <row r="43" spans="1:5">
      <c r="A43" s="8"/>
      <c r="B43" s="8" t="s">
        <v>5585</v>
      </c>
      <c r="C43" s="24" t="s">
        <v>5585</v>
      </c>
      <c r="D43" s="36">
        <f>VLOOKUP(B43,Bairro!$A:$B,2,0)</f>
        <v>7</v>
      </c>
      <c r="E43" s="37">
        <f t="shared" si="0"/>
        <v>0.53887605850654352</v>
      </c>
    </row>
    <row r="44" spans="1:5">
      <c r="A44" s="8"/>
      <c r="B44" s="8" t="s">
        <v>5606</v>
      </c>
      <c r="C44" s="24" t="s">
        <v>5606</v>
      </c>
      <c r="D44" s="36">
        <f>VLOOKUP(B44,Bairro!$A:$B,2,0)</f>
        <v>7</v>
      </c>
      <c r="E44" s="37">
        <f t="shared" si="0"/>
        <v>0.53887605850654352</v>
      </c>
    </row>
    <row r="45" spans="1:5">
      <c r="A45" s="8"/>
      <c r="B45" s="8" t="s">
        <v>5631</v>
      </c>
      <c r="C45" s="24" t="s">
        <v>5631</v>
      </c>
      <c r="D45" s="36">
        <f>VLOOKUP(B45,Bairro!$A:$B,2,0)</f>
        <v>7</v>
      </c>
      <c r="E45" s="37">
        <f t="shared" si="0"/>
        <v>0.53887605850654352</v>
      </c>
    </row>
    <row r="46" spans="1:5">
      <c r="A46" s="8"/>
      <c r="B46" s="8" t="s">
        <v>5651</v>
      </c>
      <c r="C46" s="24" t="s">
        <v>5651</v>
      </c>
      <c r="D46" s="36">
        <f>VLOOKUP(B46,Bairro!$A:$B,2,0)</f>
        <v>7</v>
      </c>
      <c r="E46" s="37">
        <f t="shared" si="0"/>
        <v>0.53887605850654352</v>
      </c>
    </row>
    <row r="47" spans="1:5">
      <c r="A47" s="8"/>
      <c r="B47" s="8" t="s">
        <v>5454</v>
      </c>
      <c r="C47" s="24" t="s">
        <v>5454</v>
      </c>
      <c r="D47" s="36">
        <f>VLOOKUP(B47,Bairro!$A:$B,2,0)</f>
        <v>6</v>
      </c>
      <c r="E47" s="37">
        <f t="shared" si="0"/>
        <v>0.46189376443418012</v>
      </c>
    </row>
    <row r="48" spans="1:5">
      <c r="A48" s="8"/>
      <c r="B48" s="8" t="s">
        <v>5491</v>
      </c>
      <c r="C48" s="24" t="s">
        <v>5491</v>
      </c>
      <c r="D48" s="36">
        <f>VLOOKUP(B48,Bairro!$A:$B,2,0)</f>
        <v>6</v>
      </c>
      <c r="E48" s="37">
        <f t="shared" si="0"/>
        <v>0.46189376443418012</v>
      </c>
    </row>
    <row r="49" spans="1:5">
      <c r="A49" s="8"/>
      <c r="B49" s="8" t="s">
        <v>5501</v>
      </c>
      <c r="C49" s="24" t="s">
        <v>5501</v>
      </c>
      <c r="D49" s="36">
        <f>VLOOKUP(B49,Bairro!$A:$B,2,0)</f>
        <v>6</v>
      </c>
      <c r="E49" s="37">
        <f t="shared" si="0"/>
        <v>0.46189376443418012</v>
      </c>
    </row>
    <row r="50" spans="1:5">
      <c r="A50" s="8"/>
      <c r="B50" s="8" t="s">
        <v>7160</v>
      </c>
      <c r="C50" s="24" t="s">
        <v>7160</v>
      </c>
      <c r="D50" s="36">
        <f>VLOOKUP(B50,Bairro!$A:$B,2,0)</f>
        <v>6</v>
      </c>
      <c r="E50" s="37">
        <f t="shared" si="0"/>
        <v>0.46189376443418012</v>
      </c>
    </row>
    <row r="51" spans="1:5">
      <c r="A51" s="8"/>
      <c r="B51" s="8" t="s">
        <v>5550</v>
      </c>
      <c r="C51" s="24" t="s">
        <v>5550</v>
      </c>
      <c r="D51" s="36">
        <f>VLOOKUP(B51,Bairro!$A:$B,2,0)</f>
        <v>6</v>
      </c>
      <c r="E51" s="37">
        <f t="shared" si="0"/>
        <v>0.46189376443418012</v>
      </c>
    </row>
    <row r="52" spans="1:5">
      <c r="A52" s="8"/>
      <c r="B52" s="8" t="s">
        <v>7186</v>
      </c>
      <c r="C52" s="24" t="s">
        <v>7186</v>
      </c>
      <c r="D52" s="36">
        <f>VLOOKUP(B52,Bairro!$A:$B,2,0)</f>
        <v>6</v>
      </c>
      <c r="E52" s="37">
        <f t="shared" si="0"/>
        <v>0.46189376443418012</v>
      </c>
    </row>
    <row r="53" spans="1:5">
      <c r="A53" s="8"/>
      <c r="B53" s="8" t="s">
        <v>5591</v>
      </c>
      <c r="C53" s="24" t="s">
        <v>5591</v>
      </c>
      <c r="D53" s="36">
        <f>VLOOKUP(B53,Bairro!$A:$B,2,0)</f>
        <v>6</v>
      </c>
      <c r="E53" s="37">
        <f t="shared" si="0"/>
        <v>0.46189376443418012</v>
      </c>
    </row>
    <row r="54" spans="1:5">
      <c r="A54" s="8"/>
      <c r="B54" s="8" t="s">
        <v>7193</v>
      </c>
      <c r="C54" s="24" t="s">
        <v>7193</v>
      </c>
      <c r="D54" s="36">
        <f>VLOOKUP(B54,Bairro!$A:$B,2,0)</f>
        <v>6</v>
      </c>
      <c r="E54" s="37">
        <f t="shared" si="0"/>
        <v>0.46189376443418012</v>
      </c>
    </row>
    <row r="55" spans="1:5">
      <c r="A55" s="8"/>
      <c r="B55" s="8" t="s">
        <v>7215</v>
      </c>
      <c r="C55" s="24" t="s">
        <v>7215</v>
      </c>
      <c r="D55" s="36">
        <f>VLOOKUP(B55,Bairro!$A:$B,2,0)</f>
        <v>6</v>
      </c>
      <c r="E55" s="37">
        <f t="shared" si="0"/>
        <v>0.46189376443418012</v>
      </c>
    </row>
    <row r="56" spans="1:5">
      <c r="A56" s="8"/>
      <c r="B56" s="8" t="s">
        <v>5641</v>
      </c>
      <c r="C56" s="24" t="s">
        <v>5641</v>
      </c>
      <c r="D56" s="36">
        <f>VLOOKUP(B56,Bairro!$A:$B,2,0)</f>
        <v>6</v>
      </c>
      <c r="E56" s="37">
        <f t="shared" si="0"/>
        <v>0.46189376443418012</v>
      </c>
    </row>
    <row r="57" spans="1:5">
      <c r="A57" s="8"/>
      <c r="B57" s="8" t="s">
        <v>7127</v>
      </c>
      <c r="C57" s="24" t="s">
        <v>7127</v>
      </c>
      <c r="D57" s="36">
        <f>VLOOKUP(B57,Bairro!$A:$B,2,0)</f>
        <v>5</v>
      </c>
      <c r="E57" s="37">
        <f t="shared" si="0"/>
        <v>0.38491147036181678</v>
      </c>
    </row>
    <row r="58" spans="1:5">
      <c r="A58" s="8"/>
      <c r="B58" s="8" t="s">
        <v>5461</v>
      </c>
      <c r="C58" s="24" t="s">
        <v>5461</v>
      </c>
      <c r="D58" s="36">
        <f>VLOOKUP(B58,Bairro!$A:$B,2,0)</f>
        <v>5</v>
      </c>
      <c r="E58" s="37">
        <f t="shared" si="0"/>
        <v>0.38491147036181678</v>
      </c>
    </row>
    <row r="59" spans="1:5">
      <c r="A59" s="8"/>
      <c r="B59" s="8" t="s">
        <v>5477</v>
      </c>
      <c r="C59" s="24" t="s">
        <v>5477</v>
      </c>
      <c r="D59" s="36">
        <f>VLOOKUP(B59,Bairro!$A:$B,2,0)</f>
        <v>5</v>
      </c>
      <c r="E59" s="37">
        <f t="shared" si="0"/>
        <v>0.38491147036181678</v>
      </c>
    </row>
    <row r="60" spans="1:5">
      <c r="A60" s="8"/>
      <c r="B60" s="8" t="s">
        <v>5489</v>
      </c>
      <c r="C60" s="24" t="s">
        <v>5489</v>
      </c>
      <c r="D60" s="36">
        <f>VLOOKUP(B60,Bairro!$A:$B,2,0)</f>
        <v>5</v>
      </c>
      <c r="E60" s="37">
        <f t="shared" si="0"/>
        <v>0.38491147036181678</v>
      </c>
    </row>
    <row r="61" spans="1:5">
      <c r="A61" s="8"/>
      <c r="B61" s="8" t="s">
        <v>5497</v>
      </c>
      <c r="C61" s="24" t="s">
        <v>5497</v>
      </c>
      <c r="D61" s="36">
        <f>VLOOKUP(B61,Bairro!$A:$B,2,0)</f>
        <v>5</v>
      </c>
      <c r="E61" s="37">
        <f t="shared" si="0"/>
        <v>0.38491147036181678</v>
      </c>
    </row>
    <row r="62" spans="1:5">
      <c r="A62" s="8"/>
      <c r="B62" s="8" t="s">
        <v>5593</v>
      </c>
      <c r="C62" s="24" t="s">
        <v>5593</v>
      </c>
      <c r="D62" s="36">
        <f>VLOOKUP(B62,Bairro!$A:$B,2,0)</f>
        <v>5</v>
      </c>
      <c r="E62" s="37">
        <f t="shared" si="0"/>
        <v>0.38491147036181678</v>
      </c>
    </row>
    <row r="63" spans="1:5">
      <c r="A63" s="8"/>
      <c r="B63" s="8" t="s">
        <v>5610</v>
      </c>
      <c r="C63" s="24" t="s">
        <v>5610</v>
      </c>
      <c r="D63" s="36">
        <f>VLOOKUP(B63,Bairro!$A:$B,2,0)</f>
        <v>5</v>
      </c>
      <c r="E63" s="37">
        <f t="shared" si="0"/>
        <v>0.38491147036181678</v>
      </c>
    </row>
    <row r="64" spans="1:5">
      <c r="A64" s="8"/>
      <c r="B64" s="8" t="s">
        <v>7202</v>
      </c>
      <c r="C64" s="24" t="s">
        <v>7202</v>
      </c>
      <c r="D64" s="36">
        <f>VLOOKUP(B64,Bairro!$A:$B,2,0)</f>
        <v>5</v>
      </c>
      <c r="E64" s="37">
        <f t="shared" si="0"/>
        <v>0.38491147036181678</v>
      </c>
    </row>
    <row r="65" spans="1:5">
      <c r="A65" s="8"/>
      <c r="B65" s="8" t="s">
        <v>5643</v>
      </c>
      <c r="C65" s="24" t="s">
        <v>5643</v>
      </c>
      <c r="D65" s="36">
        <f>VLOOKUP(B65,Bairro!$A:$B,2,0)</f>
        <v>5</v>
      </c>
      <c r="E65" s="37">
        <f t="shared" si="0"/>
        <v>0.38491147036181678</v>
      </c>
    </row>
    <row r="66" spans="1:5">
      <c r="A66" s="8"/>
      <c r="B66" s="8" t="s">
        <v>5455</v>
      </c>
      <c r="C66" s="24" t="s">
        <v>5455</v>
      </c>
      <c r="D66" s="36">
        <f>VLOOKUP(B66,Bairro!$A:$B,2,0)</f>
        <v>4</v>
      </c>
      <c r="E66" s="37">
        <f t="shared" si="0"/>
        <v>0.30792917628945343</v>
      </c>
    </row>
    <row r="67" spans="1:5">
      <c r="A67" s="8"/>
      <c r="B67" s="8" t="s">
        <v>5459</v>
      </c>
      <c r="C67" s="24" t="s">
        <v>5459</v>
      </c>
      <c r="D67" s="36">
        <f>VLOOKUP(B67,Bairro!$A:$B,2,0)</f>
        <v>4</v>
      </c>
      <c r="E67" s="37">
        <f t="shared" si="0"/>
        <v>0.30792917628945343</v>
      </c>
    </row>
    <row r="68" spans="1:5">
      <c r="A68" s="8"/>
      <c r="B68" s="8" t="s">
        <v>7038</v>
      </c>
      <c r="C68" s="24" t="s">
        <v>7038</v>
      </c>
      <c r="D68" s="36">
        <f>VLOOKUP(B68,Bairro!$A:$B,2,0)</f>
        <v>4</v>
      </c>
      <c r="E68" s="37">
        <f t="shared" si="0"/>
        <v>0.30792917628945343</v>
      </c>
    </row>
    <row r="69" spans="1:5">
      <c r="A69" s="8"/>
      <c r="B69" s="8" t="s">
        <v>7132</v>
      </c>
      <c r="C69" s="24" t="s">
        <v>7132</v>
      </c>
      <c r="D69" s="36">
        <f>VLOOKUP(B69,Bairro!$A:$B,2,0)</f>
        <v>4</v>
      </c>
      <c r="E69" s="37">
        <f t="shared" si="0"/>
        <v>0.30792917628945343</v>
      </c>
    </row>
    <row r="70" spans="1:5">
      <c r="A70" s="8"/>
      <c r="B70" s="8" t="s">
        <v>5499</v>
      </c>
      <c r="C70" s="24" t="s">
        <v>5499</v>
      </c>
      <c r="D70" s="36">
        <f>VLOOKUP(B70,Bairro!$A:$B,2,0)</f>
        <v>4</v>
      </c>
      <c r="E70" s="37">
        <f t="shared" si="0"/>
        <v>0.30792917628945343</v>
      </c>
    </row>
    <row r="71" spans="1:5">
      <c r="A71" s="8"/>
      <c r="B71" s="8" t="s">
        <v>7141</v>
      </c>
      <c r="C71" s="24" t="s">
        <v>7141</v>
      </c>
      <c r="D71" s="36">
        <f>VLOOKUP(B71,Bairro!$A:$B,2,0)</f>
        <v>4</v>
      </c>
      <c r="E71" s="37">
        <f t="shared" si="0"/>
        <v>0.30792917628945343</v>
      </c>
    </row>
    <row r="72" spans="1:5">
      <c r="A72" s="8"/>
      <c r="B72" s="8" t="s">
        <v>5513</v>
      </c>
      <c r="C72" s="24" t="s">
        <v>5513</v>
      </c>
      <c r="D72" s="36">
        <f>VLOOKUP(B72,Bairro!$A:$B,2,0)</f>
        <v>4</v>
      </c>
      <c r="E72" s="37">
        <f t="shared" ref="E72:E135" si="1">(D72/$D$6)*100</f>
        <v>0.30792917628945343</v>
      </c>
    </row>
    <row r="73" spans="1:5">
      <c r="A73" s="8"/>
      <c r="B73" s="8" t="s">
        <v>5518</v>
      </c>
      <c r="C73" s="24" t="s">
        <v>5518</v>
      </c>
      <c r="D73" s="36">
        <f>VLOOKUP(B73,Bairro!$A:$B,2,0)</f>
        <v>4</v>
      </c>
      <c r="E73" s="37">
        <f t="shared" si="1"/>
        <v>0.30792917628945343</v>
      </c>
    </row>
    <row r="74" spans="1:5">
      <c r="A74" s="8"/>
      <c r="B74" s="8" t="s">
        <v>5528</v>
      </c>
      <c r="C74" s="24" t="s">
        <v>5528</v>
      </c>
      <c r="D74" s="36">
        <f>VLOOKUP(B74,Bairro!$A:$B,2,0)</f>
        <v>4</v>
      </c>
      <c r="E74" s="37">
        <f t="shared" si="1"/>
        <v>0.30792917628945343</v>
      </c>
    </row>
    <row r="75" spans="1:5">
      <c r="A75" s="8"/>
      <c r="B75" s="8" t="s">
        <v>5543</v>
      </c>
      <c r="C75" s="24" t="s">
        <v>5543</v>
      </c>
      <c r="D75" s="36">
        <f>VLOOKUP(B75,Bairro!$A:$B,2,0)</f>
        <v>4</v>
      </c>
      <c r="E75" s="37">
        <f t="shared" si="1"/>
        <v>0.30792917628945343</v>
      </c>
    </row>
    <row r="76" spans="1:5">
      <c r="A76" s="8"/>
      <c r="B76" s="8" t="s">
        <v>5547</v>
      </c>
      <c r="C76" s="24" t="s">
        <v>5547</v>
      </c>
      <c r="D76" s="36">
        <f>VLOOKUP(B76,Bairro!$A:$B,2,0)</f>
        <v>4</v>
      </c>
      <c r="E76" s="37">
        <f t="shared" si="1"/>
        <v>0.30792917628945343</v>
      </c>
    </row>
    <row r="77" spans="1:5">
      <c r="A77" s="8"/>
      <c r="B77" s="8" t="s">
        <v>7178</v>
      </c>
      <c r="C77" s="24" t="s">
        <v>7178</v>
      </c>
      <c r="D77" s="36">
        <f>VLOOKUP(B77,Bairro!$A:$B,2,0)</f>
        <v>4</v>
      </c>
      <c r="E77" s="37">
        <f t="shared" si="1"/>
        <v>0.30792917628945343</v>
      </c>
    </row>
    <row r="78" spans="1:5">
      <c r="A78" s="8"/>
      <c r="B78" s="8" t="s">
        <v>7183</v>
      </c>
      <c r="C78" s="24" t="s">
        <v>7183</v>
      </c>
      <c r="D78" s="36">
        <f>VLOOKUP(B78,Bairro!$A:$B,2,0)</f>
        <v>4</v>
      </c>
      <c r="E78" s="37">
        <f t="shared" si="1"/>
        <v>0.30792917628945343</v>
      </c>
    </row>
    <row r="79" spans="1:5">
      <c r="A79" s="8"/>
      <c r="B79" s="8" t="s">
        <v>7078</v>
      </c>
      <c r="C79" s="24" t="s">
        <v>7078</v>
      </c>
      <c r="D79" s="36">
        <f>VLOOKUP(B79,Bairro!$A:$B,2,0)</f>
        <v>4</v>
      </c>
      <c r="E79" s="37">
        <f t="shared" si="1"/>
        <v>0.30792917628945343</v>
      </c>
    </row>
    <row r="80" spans="1:5">
      <c r="A80" s="8"/>
      <c r="B80" s="8" t="s">
        <v>7191</v>
      </c>
      <c r="C80" s="24" t="s">
        <v>7191</v>
      </c>
      <c r="D80" s="36">
        <f>VLOOKUP(B80,Bairro!$A:$B,2,0)</f>
        <v>4</v>
      </c>
      <c r="E80" s="37">
        <f t="shared" si="1"/>
        <v>0.30792917628945343</v>
      </c>
    </row>
    <row r="81" spans="1:5">
      <c r="A81" s="8"/>
      <c r="B81" s="8" t="s">
        <v>5615</v>
      </c>
      <c r="C81" s="24" t="s">
        <v>5615</v>
      </c>
      <c r="D81" s="36">
        <f>VLOOKUP(B81,Bairro!$A:$B,2,0)</f>
        <v>4</v>
      </c>
      <c r="E81" s="37">
        <f t="shared" si="1"/>
        <v>0.30792917628945343</v>
      </c>
    </row>
    <row r="82" spans="1:5">
      <c r="A82" s="8"/>
      <c r="B82" s="8" t="s">
        <v>7198</v>
      </c>
      <c r="C82" s="24" t="s">
        <v>7198</v>
      </c>
      <c r="D82" s="36">
        <f>VLOOKUP(B82,Bairro!$A:$B,2,0)</f>
        <v>4</v>
      </c>
      <c r="E82" s="37">
        <f t="shared" si="1"/>
        <v>0.30792917628945343</v>
      </c>
    </row>
    <row r="83" spans="1:5">
      <c r="A83" s="8"/>
      <c r="B83" s="8" t="s">
        <v>7203</v>
      </c>
      <c r="C83" s="24" t="s">
        <v>7203</v>
      </c>
      <c r="D83" s="36">
        <f>VLOOKUP(B83,Bairro!$A:$B,2,0)</f>
        <v>4</v>
      </c>
      <c r="E83" s="37">
        <f t="shared" si="1"/>
        <v>0.30792917628945343</v>
      </c>
    </row>
    <row r="84" spans="1:5">
      <c r="A84" s="8"/>
      <c r="B84" s="8" t="s">
        <v>7100</v>
      </c>
      <c r="C84" s="24" t="s">
        <v>7100</v>
      </c>
      <c r="D84" s="36">
        <f>VLOOKUP(B84,Bairro!$A:$B,2,0)</f>
        <v>4</v>
      </c>
      <c r="E84" s="37">
        <f t="shared" si="1"/>
        <v>0.30792917628945343</v>
      </c>
    </row>
    <row r="85" spans="1:5">
      <c r="A85" s="8"/>
      <c r="B85" s="8" t="s">
        <v>5638</v>
      </c>
      <c r="C85" s="24" t="s">
        <v>5638</v>
      </c>
      <c r="D85" s="36">
        <f>VLOOKUP(B85,Bairro!$A:$B,2,0)</f>
        <v>4</v>
      </c>
      <c r="E85" s="37">
        <f t="shared" si="1"/>
        <v>0.30792917628945343</v>
      </c>
    </row>
    <row r="86" spans="1:5">
      <c r="A86" s="8"/>
      <c r="B86" s="8" t="s">
        <v>5644</v>
      </c>
      <c r="C86" s="24" t="s">
        <v>5644</v>
      </c>
      <c r="D86" s="36">
        <f>VLOOKUP(B86,Bairro!$A:$B,2,0)</f>
        <v>4</v>
      </c>
      <c r="E86" s="37">
        <f t="shared" si="1"/>
        <v>0.30792917628945343</v>
      </c>
    </row>
    <row r="87" spans="1:5">
      <c r="A87" s="8"/>
      <c r="B87" s="8" t="s">
        <v>5646</v>
      </c>
      <c r="C87" s="24" t="s">
        <v>5646</v>
      </c>
      <c r="D87" s="36">
        <f>VLOOKUP(B87,Bairro!$A:$B,2,0)</f>
        <v>4</v>
      </c>
      <c r="E87" s="37">
        <f t="shared" si="1"/>
        <v>0.30792917628945343</v>
      </c>
    </row>
    <row r="88" spans="1:5">
      <c r="A88" s="8"/>
      <c r="B88" s="8" t="s">
        <v>7122</v>
      </c>
      <c r="C88" s="24" t="s">
        <v>7122</v>
      </c>
      <c r="D88" s="36">
        <f>VLOOKUP(B88,Bairro!$A:$B,2,0)</f>
        <v>3</v>
      </c>
      <c r="E88" s="37">
        <f t="shared" si="1"/>
        <v>0.23094688221709006</v>
      </c>
    </row>
    <row r="89" spans="1:5">
      <c r="A89" s="8"/>
      <c r="B89" s="8" t="s">
        <v>5447</v>
      </c>
      <c r="C89" s="24" t="s">
        <v>5447</v>
      </c>
      <c r="D89" s="36">
        <f>VLOOKUP(B89,Bairro!$A:$B,2,0)</f>
        <v>3</v>
      </c>
      <c r="E89" s="37">
        <f t="shared" si="1"/>
        <v>0.23094688221709006</v>
      </c>
    </row>
    <row r="90" spans="1:5">
      <c r="A90" s="8"/>
      <c r="B90" s="8" t="s">
        <v>5448</v>
      </c>
      <c r="C90" s="24" t="s">
        <v>5448</v>
      </c>
      <c r="D90" s="36">
        <f>VLOOKUP(B90,Bairro!$A:$B,2,0)</f>
        <v>3</v>
      </c>
      <c r="E90" s="37">
        <f t="shared" si="1"/>
        <v>0.23094688221709006</v>
      </c>
    </row>
    <row r="91" spans="1:5">
      <c r="A91" s="8"/>
      <c r="B91" s="8" t="s">
        <v>5468</v>
      </c>
      <c r="C91" s="24" t="s">
        <v>5468</v>
      </c>
      <c r="D91" s="36">
        <f>VLOOKUP(B91,Bairro!$A:$B,2,0)</f>
        <v>3</v>
      </c>
      <c r="E91" s="37">
        <f t="shared" si="1"/>
        <v>0.23094688221709006</v>
      </c>
    </row>
    <row r="92" spans="1:5">
      <c r="A92" s="8"/>
      <c r="B92" s="8" t="s">
        <v>5476</v>
      </c>
      <c r="C92" s="24" t="s">
        <v>5476</v>
      </c>
      <c r="D92" s="36">
        <f>VLOOKUP(B92,Bairro!$A:$B,2,0)</f>
        <v>3</v>
      </c>
      <c r="E92" s="37">
        <f t="shared" si="1"/>
        <v>0.23094688221709006</v>
      </c>
    </row>
    <row r="93" spans="1:5">
      <c r="A93" s="8"/>
      <c r="B93" s="8" t="s">
        <v>5484</v>
      </c>
      <c r="C93" s="24" t="s">
        <v>5484</v>
      </c>
      <c r="D93" s="36">
        <f>VLOOKUP(B93,Bairro!$A:$B,2,0)</f>
        <v>3</v>
      </c>
      <c r="E93" s="37">
        <f t="shared" si="1"/>
        <v>0.23094688221709006</v>
      </c>
    </row>
    <row r="94" spans="1:5">
      <c r="A94" s="8"/>
      <c r="B94" s="8" t="s">
        <v>7045</v>
      </c>
      <c r="C94" s="24" t="s">
        <v>7045</v>
      </c>
      <c r="D94" s="36">
        <f>VLOOKUP(B94,Bairro!$A:$B,2,0)</f>
        <v>3</v>
      </c>
      <c r="E94" s="37">
        <f t="shared" si="1"/>
        <v>0.23094688221709006</v>
      </c>
    </row>
    <row r="95" spans="1:5">
      <c r="A95" s="8"/>
      <c r="B95" s="8" t="s">
        <v>5486</v>
      </c>
      <c r="C95" s="24" t="s">
        <v>5486</v>
      </c>
      <c r="D95" s="36">
        <f>VLOOKUP(B95,Bairro!$A:$B,2,0)</f>
        <v>3</v>
      </c>
      <c r="E95" s="37">
        <f t="shared" si="1"/>
        <v>0.23094688221709006</v>
      </c>
    </row>
    <row r="96" spans="1:5">
      <c r="A96" s="8"/>
      <c r="B96" s="8" t="s">
        <v>5488</v>
      </c>
      <c r="C96" s="24" t="s">
        <v>5488</v>
      </c>
      <c r="D96" s="36">
        <f>VLOOKUP(B96,Bairro!$A:$B,2,0)</f>
        <v>3</v>
      </c>
      <c r="E96" s="37">
        <f t="shared" si="1"/>
        <v>0.23094688221709006</v>
      </c>
    </row>
    <row r="97" spans="1:5">
      <c r="A97" s="8"/>
      <c r="B97" s="8" t="s">
        <v>5490</v>
      </c>
      <c r="C97" s="24" t="s">
        <v>5490</v>
      </c>
      <c r="D97" s="36">
        <f>VLOOKUP(B97,Bairro!$A:$B,2,0)</f>
        <v>3</v>
      </c>
      <c r="E97" s="37">
        <f t="shared" si="1"/>
        <v>0.23094688221709006</v>
      </c>
    </row>
    <row r="98" spans="1:5">
      <c r="A98" s="8"/>
      <c r="B98" s="8" t="s">
        <v>5506</v>
      </c>
      <c r="C98" s="24" t="s">
        <v>5506</v>
      </c>
      <c r="D98" s="36">
        <f>VLOOKUP(B98,Bairro!$A:$B,2,0)</f>
        <v>3</v>
      </c>
      <c r="E98" s="37">
        <f t="shared" si="1"/>
        <v>0.23094688221709006</v>
      </c>
    </row>
    <row r="99" spans="1:5">
      <c r="A99" s="8"/>
      <c r="B99" s="8" t="s">
        <v>7144</v>
      </c>
      <c r="C99" s="24" t="s">
        <v>7144</v>
      </c>
      <c r="D99" s="36">
        <f>VLOOKUP(B99,Bairro!$A:$B,2,0)</f>
        <v>3</v>
      </c>
      <c r="E99" s="37">
        <f t="shared" si="1"/>
        <v>0.23094688221709006</v>
      </c>
    </row>
    <row r="100" spans="1:5">
      <c r="A100" s="8"/>
      <c r="B100" s="8" t="s">
        <v>7050</v>
      </c>
      <c r="C100" s="24" t="s">
        <v>7050</v>
      </c>
      <c r="D100" s="36">
        <f>VLOOKUP(B100,Bairro!$A:$B,2,0)</f>
        <v>3</v>
      </c>
      <c r="E100" s="37">
        <f t="shared" si="1"/>
        <v>0.23094688221709006</v>
      </c>
    </row>
    <row r="101" spans="1:5">
      <c r="A101" s="8"/>
      <c r="B101" s="8" t="s">
        <v>5511</v>
      </c>
      <c r="C101" s="24" t="s">
        <v>5511</v>
      </c>
      <c r="D101" s="36">
        <f>VLOOKUP(B101,Bairro!$A:$B,2,0)</f>
        <v>3</v>
      </c>
      <c r="E101" s="37">
        <f t="shared" si="1"/>
        <v>0.23094688221709006</v>
      </c>
    </row>
    <row r="102" spans="1:5">
      <c r="A102" s="8"/>
      <c r="B102" s="8" t="s">
        <v>7052</v>
      </c>
      <c r="C102" s="24" t="s">
        <v>7052</v>
      </c>
      <c r="D102" s="36">
        <f>VLOOKUP(B102,Bairro!$A:$B,2,0)</f>
        <v>3</v>
      </c>
      <c r="E102" s="37">
        <f t="shared" si="1"/>
        <v>0.23094688221709006</v>
      </c>
    </row>
    <row r="103" spans="1:5">
      <c r="A103" s="8"/>
      <c r="B103" s="8" t="s">
        <v>7149</v>
      </c>
      <c r="C103" s="24" t="s">
        <v>7149</v>
      </c>
      <c r="D103" s="36">
        <f>VLOOKUP(B103,Bairro!$A:$B,2,0)</f>
        <v>3</v>
      </c>
      <c r="E103" s="37">
        <f t="shared" si="1"/>
        <v>0.23094688221709006</v>
      </c>
    </row>
    <row r="104" spans="1:5">
      <c r="A104" s="8"/>
      <c r="B104" s="8" t="s">
        <v>7151</v>
      </c>
      <c r="C104" s="24" t="s">
        <v>7151</v>
      </c>
      <c r="D104" s="36">
        <f>VLOOKUP(B104,Bairro!$A:$B,2,0)</f>
        <v>3</v>
      </c>
      <c r="E104" s="37">
        <f t="shared" si="1"/>
        <v>0.23094688221709006</v>
      </c>
    </row>
    <row r="105" spans="1:5">
      <c r="A105" s="8"/>
      <c r="B105" s="8" t="s">
        <v>7057</v>
      </c>
      <c r="C105" s="24" t="s">
        <v>7057</v>
      </c>
      <c r="D105" s="36">
        <f>VLOOKUP(B105,Bairro!$A:$B,2,0)</f>
        <v>3</v>
      </c>
      <c r="E105" s="37">
        <f t="shared" si="1"/>
        <v>0.23094688221709006</v>
      </c>
    </row>
    <row r="106" spans="1:5">
      <c r="A106" s="8"/>
      <c r="B106" s="8" t="s">
        <v>7164</v>
      </c>
      <c r="C106" s="24" t="s">
        <v>7164</v>
      </c>
      <c r="D106" s="36">
        <f>VLOOKUP(B106,Bairro!$A:$B,2,0)</f>
        <v>3</v>
      </c>
      <c r="E106" s="37">
        <f t="shared" si="1"/>
        <v>0.23094688221709006</v>
      </c>
    </row>
    <row r="107" spans="1:5">
      <c r="A107" s="8"/>
      <c r="B107" s="8" t="s">
        <v>7061</v>
      </c>
      <c r="C107" s="24" t="s">
        <v>7061</v>
      </c>
      <c r="D107" s="36">
        <f>VLOOKUP(B107,Bairro!$A:$B,2,0)</f>
        <v>3</v>
      </c>
      <c r="E107" s="37">
        <f t="shared" si="1"/>
        <v>0.23094688221709006</v>
      </c>
    </row>
    <row r="108" spans="1:5">
      <c r="A108" s="8"/>
      <c r="B108" s="8" t="s">
        <v>5546</v>
      </c>
      <c r="C108" s="24" t="s">
        <v>5546</v>
      </c>
      <c r="D108" s="36">
        <f>VLOOKUP(B108,Bairro!$A:$B,2,0)</f>
        <v>3</v>
      </c>
      <c r="E108" s="37">
        <f t="shared" si="1"/>
        <v>0.23094688221709006</v>
      </c>
    </row>
    <row r="109" spans="1:5">
      <c r="A109" s="8"/>
      <c r="B109" s="8" t="s">
        <v>7169</v>
      </c>
      <c r="C109" s="24" t="s">
        <v>7169</v>
      </c>
      <c r="D109" s="36">
        <f>VLOOKUP(B109,Bairro!$A:$B,2,0)</f>
        <v>3</v>
      </c>
      <c r="E109" s="37">
        <f t="shared" si="1"/>
        <v>0.23094688221709006</v>
      </c>
    </row>
    <row r="110" spans="1:5">
      <c r="A110" s="8"/>
      <c r="B110" s="8" t="s">
        <v>7068</v>
      </c>
      <c r="C110" s="24" t="s">
        <v>7068</v>
      </c>
      <c r="D110" s="36">
        <f>VLOOKUP(B110,Bairro!$A:$B,2,0)</f>
        <v>3</v>
      </c>
      <c r="E110" s="37">
        <f t="shared" si="1"/>
        <v>0.23094688221709006</v>
      </c>
    </row>
    <row r="111" spans="1:5">
      <c r="A111" s="8"/>
      <c r="B111" s="8" t="s">
        <v>7172</v>
      </c>
      <c r="C111" s="24" t="s">
        <v>7172</v>
      </c>
      <c r="D111" s="36">
        <f>VLOOKUP(B111,Bairro!$A:$B,2,0)</f>
        <v>3</v>
      </c>
      <c r="E111" s="37">
        <f t="shared" si="1"/>
        <v>0.23094688221709006</v>
      </c>
    </row>
    <row r="112" spans="1:5">
      <c r="A112" s="8"/>
      <c r="B112" s="8" t="s">
        <v>7069</v>
      </c>
      <c r="C112" s="24" t="s">
        <v>7069</v>
      </c>
      <c r="D112" s="36">
        <f>VLOOKUP(B112,Bairro!$A:$B,2,0)</f>
        <v>3</v>
      </c>
      <c r="E112" s="37">
        <f t="shared" si="1"/>
        <v>0.23094688221709006</v>
      </c>
    </row>
    <row r="113" spans="1:5">
      <c r="A113" s="8"/>
      <c r="B113" s="8" t="s">
        <v>5556</v>
      </c>
      <c r="C113" s="24" t="s">
        <v>5556</v>
      </c>
      <c r="D113" s="36">
        <f>VLOOKUP(B113,Bairro!$A:$B,2,0)</f>
        <v>3</v>
      </c>
      <c r="E113" s="37">
        <f t="shared" si="1"/>
        <v>0.23094688221709006</v>
      </c>
    </row>
    <row r="114" spans="1:5">
      <c r="A114" s="8"/>
      <c r="B114" s="8" t="s">
        <v>5569</v>
      </c>
      <c r="C114" s="24" t="s">
        <v>5569</v>
      </c>
      <c r="D114" s="36">
        <f>VLOOKUP(B114,Bairro!$A:$B,2,0)</f>
        <v>3</v>
      </c>
      <c r="E114" s="37">
        <f t="shared" si="1"/>
        <v>0.23094688221709006</v>
      </c>
    </row>
    <row r="115" spans="1:5">
      <c r="A115" s="8"/>
      <c r="B115" s="8" t="s">
        <v>5570</v>
      </c>
      <c r="C115" s="24" t="s">
        <v>5570</v>
      </c>
      <c r="D115" s="36">
        <f>VLOOKUP(B115,Bairro!$A:$B,2,0)</f>
        <v>3</v>
      </c>
      <c r="E115" s="37">
        <f t="shared" si="1"/>
        <v>0.23094688221709006</v>
      </c>
    </row>
    <row r="116" spans="1:5">
      <c r="A116" s="8"/>
      <c r="B116" s="8" t="s">
        <v>5575</v>
      </c>
      <c r="C116" s="24" t="s">
        <v>5575</v>
      </c>
      <c r="D116" s="36">
        <f>VLOOKUP(B116,Bairro!$A:$B,2,0)</f>
        <v>3</v>
      </c>
      <c r="E116" s="37">
        <f t="shared" si="1"/>
        <v>0.23094688221709006</v>
      </c>
    </row>
    <row r="117" spans="1:5">
      <c r="A117" s="8"/>
      <c r="B117" s="8" t="s">
        <v>5579</v>
      </c>
      <c r="C117" s="24" t="s">
        <v>5579</v>
      </c>
      <c r="D117" s="36">
        <f>VLOOKUP(B117,Bairro!$A:$B,2,0)</f>
        <v>3</v>
      </c>
      <c r="E117" s="37">
        <f t="shared" si="1"/>
        <v>0.23094688221709006</v>
      </c>
    </row>
    <row r="118" spans="1:5">
      <c r="A118" s="8"/>
      <c r="B118" s="8" t="s">
        <v>5587</v>
      </c>
      <c r="C118" s="24" t="s">
        <v>5587</v>
      </c>
      <c r="D118" s="36">
        <f>VLOOKUP(B118,Bairro!$A:$B,2,0)</f>
        <v>3</v>
      </c>
      <c r="E118" s="37">
        <f t="shared" si="1"/>
        <v>0.23094688221709006</v>
      </c>
    </row>
    <row r="119" spans="1:5">
      <c r="A119" s="8"/>
      <c r="B119" s="8" t="s">
        <v>7094</v>
      </c>
      <c r="C119" s="24" t="s">
        <v>7094</v>
      </c>
      <c r="D119" s="36">
        <f>VLOOKUP(B119,Bairro!$A:$B,2,0)</f>
        <v>3</v>
      </c>
      <c r="E119" s="37">
        <f t="shared" si="1"/>
        <v>0.23094688221709006</v>
      </c>
    </row>
    <row r="120" spans="1:5">
      <c r="A120" s="8"/>
      <c r="B120" s="8" t="s">
        <v>7200</v>
      </c>
      <c r="C120" s="24" t="s">
        <v>7200</v>
      </c>
      <c r="D120" s="36">
        <f>VLOOKUP(B120,Bairro!$A:$B,2,0)</f>
        <v>3</v>
      </c>
      <c r="E120" s="37">
        <f t="shared" si="1"/>
        <v>0.23094688221709006</v>
      </c>
    </row>
    <row r="121" spans="1:5">
      <c r="A121" s="8"/>
      <c r="B121" s="8" t="s">
        <v>7201</v>
      </c>
      <c r="C121" s="24" t="s">
        <v>7201</v>
      </c>
      <c r="D121" s="36">
        <f>VLOOKUP(B121,Bairro!$A:$B,2,0)</f>
        <v>3</v>
      </c>
      <c r="E121" s="37">
        <f t="shared" si="1"/>
        <v>0.23094688221709006</v>
      </c>
    </row>
    <row r="122" spans="1:5">
      <c r="A122" s="8"/>
      <c r="B122" s="8" t="s">
        <v>7211</v>
      </c>
      <c r="C122" s="24" t="s">
        <v>7211</v>
      </c>
      <c r="D122" s="36">
        <f>VLOOKUP(B122,Bairro!$A:$B,2,0)</f>
        <v>3</v>
      </c>
      <c r="E122" s="37">
        <f t="shared" si="1"/>
        <v>0.23094688221709006</v>
      </c>
    </row>
    <row r="123" spans="1:5">
      <c r="A123" s="8"/>
      <c r="B123" s="8" t="s">
        <v>7223</v>
      </c>
      <c r="C123" s="24" t="s">
        <v>7223</v>
      </c>
      <c r="D123" s="36">
        <f>VLOOKUP(B123,Bairro!$A:$B,2,0)</f>
        <v>3</v>
      </c>
      <c r="E123" s="37">
        <f t="shared" si="1"/>
        <v>0.23094688221709006</v>
      </c>
    </row>
    <row r="124" spans="1:5">
      <c r="A124" s="8"/>
      <c r="B124" s="8" t="s">
        <v>5652</v>
      </c>
      <c r="C124" s="24" t="s">
        <v>5652</v>
      </c>
      <c r="D124" s="36">
        <f>VLOOKUP(B124,Bairro!$A:$B,2,0)</f>
        <v>3</v>
      </c>
      <c r="E124" s="37">
        <f t="shared" si="1"/>
        <v>0.23094688221709006</v>
      </c>
    </row>
    <row r="125" spans="1:5">
      <c r="A125" s="8"/>
      <c r="B125" s="8" t="s">
        <v>7121</v>
      </c>
      <c r="C125" s="24" t="s">
        <v>7121</v>
      </c>
      <c r="D125" s="36">
        <f>VLOOKUP(B125,Bairro!$A:$B,2,0)</f>
        <v>2</v>
      </c>
      <c r="E125" s="37">
        <f t="shared" si="1"/>
        <v>0.15396458814472672</v>
      </c>
    </row>
    <row r="126" spans="1:5">
      <c r="A126" s="8"/>
      <c r="B126" s="8" t="s">
        <v>5453</v>
      </c>
      <c r="C126" s="24" t="s">
        <v>5453</v>
      </c>
      <c r="D126" s="36">
        <f>VLOOKUP(B126,Bairro!$A:$B,2,0)</f>
        <v>2</v>
      </c>
      <c r="E126" s="37">
        <f t="shared" si="1"/>
        <v>0.15396458814472672</v>
      </c>
    </row>
    <row r="127" spans="1:5">
      <c r="A127" s="8"/>
      <c r="B127" s="8" t="s">
        <v>5463</v>
      </c>
      <c r="C127" s="24" t="s">
        <v>5463</v>
      </c>
      <c r="D127" s="36">
        <f>VLOOKUP(B127,Bairro!$A:$B,2,0)</f>
        <v>2</v>
      </c>
      <c r="E127" s="37">
        <f t="shared" si="1"/>
        <v>0.15396458814472672</v>
      </c>
    </row>
    <row r="128" spans="1:5">
      <c r="A128" s="8"/>
      <c r="B128" s="8" t="s">
        <v>5467</v>
      </c>
      <c r="C128" s="24" t="s">
        <v>5467</v>
      </c>
      <c r="D128" s="36">
        <f>VLOOKUP(B128,Bairro!$A:$B,2,0)</f>
        <v>2</v>
      </c>
      <c r="E128" s="37">
        <f t="shared" si="1"/>
        <v>0.15396458814472672</v>
      </c>
    </row>
    <row r="129" spans="1:5">
      <c r="A129" s="8"/>
      <c r="B129" s="8" t="s">
        <v>7130</v>
      </c>
      <c r="C129" s="24" t="s">
        <v>7130</v>
      </c>
      <c r="D129" s="36">
        <f>VLOOKUP(B129,Bairro!$A:$B,2,0)</f>
        <v>2</v>
      </c>
      <c r="E129" s="37">
        <f t="shared" si="1"/>
        <v>0.15396458814472672</v>
      </c>
    </row>
    <row r="130" spans="1:5">
      <c r="A130" s="8"/>
      <c r="B130" s="8" t="s">
        <v>7041</v>
      </c>
      <c r="C130" s="24" t="s">
        <v>7041</v>
      </c>
      <c r="D130" s="36">
        <f>VLOOKUP(B130,Bairro!$A:$B,2,0)</f>
        <v>2</v>
      </c>
      <c r="E130" s="37">
        <f t="shared" si="1"/>
        <v>0.15396458814472672</v>
      </c>
    </row>
    <row r="131" spans="1:5">
      <c r="A131" s="8"/>
      <c r="B131" s="8" t="s">
        <v>5478</v>
      </c>
      <c r="C131" s="24" t="s">
        <v>5478</v>
      </c>
      <c r="D131" s="36">
        <f>VLOOKUP(B131,Bairro!$A:$B,2,0)</f>
        <v>2</v>
      </c>
      <c r="E131" s="37">
        <f t="shared" si="1"/>
        <v>0.15396458814472672</v>
      </c>
    </row>
    <row r="132" spans="1:5">
      <c r="A132" s="8"/>
      <c r="B132" s="8" t="s">
        <v>7044</v>
      </c>
      <c r="C132" s="24" t="s">
        <v>7044</v>
      </c>
      <c r="D132" s="36">
        <f>VLOOKUP(B132,Bairro!$A:$B,2,0)</f>
        <v>2</v>
      </c>
      <c r="E132" s="37">
        <f t="shared" si="1"/>
        <v>0.15396458814472672</v>
      </c>
    </row>
    <row r="133" spans="1:5">
      <c r="A133" s="8"/>
      <c r="B133" s="8" t="s">
        <v>5487</v>
      </c>
      <c r="C133" s="24" t="s">
        <v>5487</v>
      </c>
      <c r="D133" s="36">
        <f>VLOOKUP(B133,Bairro!$A:$B,2,0)</f>
        <v>2</v>
      </c>
      <c r="E133" s="37">
        <f t="shared" si="1"/>
        <v>0.15396458814472672</v>
      </c>
    </row>
    <row r="134" spans="1:5">
      <c r="A134" s="8"/>
      <c r="B134" s="8" t="s">
        <v>5496</v>
      </c>
      <c r="C134" s="24" t="s">
        <v>5496</v>
      </c>
      <c r="D134" s="36">
        <f>VLOOKUP(B134,Bairro!$A:$B,2,0)</f>
        <v>2</v>
      </c>
      <c r="E134" s="37">
        <f t="shared" si="1"/>
        <v>0.15396458814472672</v>
      </c>
    </row>
    <row r="135" spans="1:5">
      <c r="A135" s="8"/>
      <c r="B135" s="8" t="s">
        <v>7142</v>
      </c>
      <c r="C135" s="24" t="s">
        <v>7142</v>
      </c>
      <c r="D135" s="36">
        <f>VLOOKUP(B135,Bairro!$A:$B,2,0)</f>
        <v>2</v>
      </c>
      <c r="E135" s="37">
        <f t="shared" si="1"/>
        <v>0.15396458814472672</v>
      </c>
    </row>
    <row r="136" spans="1:5">
      <c r="A136" s="8"/>
      <c r="B136" s="8" t="s">
        <v>5510</v>
      </c>
      <c r="C136" s="24" t="s">
        <v>5510</v>
      </c>
      <c r="D136" s="36">
        <f>VLOOKUP(B136,Bairro!$A:$B,2,0)</f>
        <v>2</v>
      </c>
      <c r="E136" s="37">
        <f t="shared" ref="E136:E199" si="2">(D136/$D$6)*100</f>
        <v>0.15396458814472672</v>
      </c>
    </row>
    <row r="137" spans="1:5">
      <c r="A137" s="8"/>
      <c r="B137" s="8" t="s">
        <v>7143</v>
      </c>
      <c r="C137" s="24" t="s">
        <v>7143</v>
      </c>
      <c r="D137" s="36">
        <f>VLOOKUP(B137,Bairro!$A:$B,2,0)</f>
        <v>2</v>
      </c>
      <c r="E137" s="37">
        <f t="shared" si="2"/>
        <v>0.15396458814472672</v>
      </c>
    </row>
    <row r="138" spans="1:5">
      <c r="A138" s="8"/>
      <c r="B138" s="8" t="s">
        <v>7049</v>
      </c>
      <c r="C138" s="24" t="s">
        <v>7049</v>
      </c>
      <c r="D138" s="36">
        <f>VLOOKUP(B138,Bairro!$A:$B,2,0)</f>
        <v>2</v>
      </c>
      <c r="E138" s="37">
        <f t="shared" si="2"/>
        <v>0.15396458814472672</v>
      </c>
    </row>
    <row r="139" spans="1:5">
      <c r="A139" s="8"/>
      <c r="B139" s="8" t="s">
        <v>7147</v>
      </c>
      <c r="C139" s="24" t="s">
        <v>7147</v>
      </c>
      <c r="D139" s="36">
        <f>VLOOKUP(B139,Bairro!$A:$B,2,0)</f>
        <v>2</v>
      </c>
      <c r="E139" s="37">
        <f t="shared" si="2"/>
        <v>0.15396458814472672</v>
      </c>
    </row>
    <row r="140" spans="1:5">
      <c r="A140" s="8"/>
      <c r="B140" s="8" t="s">
        <v>7152</v>
      </c>
      <c r="C140" s="24" t="s">
        <v>7152</v>
      </c>
      <c r="D140" s="36">
        <f>VLOOKUP(B140,Bairro!$A:$B,2,0)</f>
        <v>2</v>
      </c>
      <c r="E140" s="37">
        <f t="shared" si="2"/>
        <v>0.15396458814472672</v>
      </c>
    </row>
    <row r="141" spans="1:5">
      <c r="A141" s="8"/>
      <c r="B141" s="8" t="s">
        <v>7156</v>
      </c>
      <c r="C141" s="24" t="s">
        <v>7156</v>
      </c>
      <c r="D141" s="36">
        <f>VLOOKUP(B141,Bairro!$A:$B,2,0)</f>
        <v>2</v>
      </c>
      <c r="E141" s="37">
        <f t="shared" si="2"/>
        <v>0.15396458814472672</v>
      </c>
    </row>
    <row r="142" spans="1:5">
      <c r="A142" s="8"/>
      <c r="B142" s="8" t="s">
        <v>5520</v>
      </c>
      <c r="C142" s="24" t="s">
        <v>5520</v>
      </c>
      <c r="D142" s="36">
        <f>VLOOKUP(B142,Bairro!$A:$B,2,0)</f>
        <v>2</v>
      </c>
      <c r="E142" s="37">
        <f t="shared" si="2"/>
        <v>0.15396458814472672</v>
      </c>
    </row>
    <row r="143" spans="1:5">
      <c r="A143" s="8"/>
      <c r="B143" s="8" t="s">
        <v>5521</v>
      </c>
      <c r="C143" s="24" t="s">
        <v>5521</v>
      </c>
      <c r="D143" s="36">
        <f>VLOOKUP(B143,Bairro!$A:$B,2,0)</f>
        <v>2</v>
      </c>
      <c r="E143" s="37">
        <f t="shared" si="2"/>
        <v>0.15396458814472672</v>
      </c>
    </row>
    <row r="144" spans="1:5">
      <c r="A144" s="8"/>
      <c r="B144" s="8" t="s">
        <v>7162</v>
      </c>
      <c r="C144" s="24" t="s">
        <v>7162</v>
      </c>
      <c r="D144" s="36">
        <f>VLOOKUP(B144,Bairro!$A:$B,2,0)</f>
        <v>2</v>
      </c>
      <c r="E144" s="37">
        <f t="shared" si="2"/>
        <v>0.15396458814472672</v>
      </c>
    </row>
    <row r="145" spans="1:5">
      <c r="A145" s="8"/>
      <c r="B145" s="8" t="s">
        <v>7163</v>
      </c>
      <c r="C145" s="24" t="s">
        <v>7163</v>
      </c>
      <c r="D145" s="36">
        <f>VLOOKUP(B145,Bairro!$A:$B,2,0)</f>
        <v>2</v>
      </c>
      <c r="E145" s="37">
        <f t="shared" si="2"/>
        <v>0.15396458814472672</v>
      </c>
    </row>
    <row r="146" spans="1:5">
      <c r="A146" s="8"/>
      <c r="B146" s="8" t="s">
        <v>5533</v>
      </c>
      <c r="C146" s="24" t="s">
        <v>5533</v>
      </c>
      <c r="D146" s="36">
        <f>VLOOKUP(B146,Bairro!$A:$B,2,0)</f>
        <v>2</v>
      </c>
      <c r="E146" s="37">
        <f t="shared" si="2"/>
        <v>0.15396458814472672</v>
      </c>
    </row>
    <row r="147" spans="1:5">
      <c r="A147" s="8"/>
      <c r="B147" s="8" t="s">
        <v>5544</v>
      </c>
      <c r="C147" s="24" t="s">
        <v>5544</v>
      </c>
      <c r="D147" s="36">
        <f>VLOOKUP(B147,Bairro!$A:$B,2,0)</f>
        <v>2</v>
      </c>
      <c r="E147" s="37">
        <f t="shared" si="2"/>
        <v>0.15396458814472672</v>
      </c>
    </row>
    <row r="148" spans="1:5">
      <c r="A148" s="8"/>
      <c r="B148" s="8" t="s">
        <v>5545</v>
      </c>
      <c r="C148" s="24" t="s">
        <v>5545</v>
      </c>
      <c r="D148" s="36">
        <f>VLOOKUP(B148,Bairro!$A:$B,2,0)</f>
        <v>2</v>
      </c>
      <c r="E148" s="37">
        <f t="shared" si="2"/>
        <v>0.15396458814472672</v>
      </c>
    </row>
    <row r="149" spans="1:5">
      <c r="A149" s="8"/>
      <c r="B149" s="8" t="s">
        <v>5549</v>
      </c>
      <c r="C149" s="24" t="s">
        <v>5549</v>
      </c>
      <c r="D149" s="36">
        <f>VLOOKUP(B149,Bairro!$A:$B,2,0)</f>
        <v>2</v>
      </c>
      <c r="E149" s="37">
        <f t="shared" si="2"/>
        <v>0.15396458814472672</v>
      </c>
    </row>
    <row r="150" spans="1:5">
      <c r="A150" s="8"/>
      <c r="B150" s="8" t="s">
        <v>7170</v>
      </c>
      <c r="C150" s="24" t="s">
        <v>7170</v>
      </c>
      <c r="D150" s="36">
        <f>VLOOKUP(B150,Bairro!$A:$B,2,0)</f>
        <v>2</v>
      </c>
      <c r="E150" s="37">
        <f t="shared" si="2"/>
        <v>0.15396458814472672</v>
      </c>
    </row>
    <row r="151" spans="1:5">
      <c r="A151" s="8"/>
      <c r="B151" s="8" t="s">
        <v>5552</v>
      </c>
      <c r="C151" s="24" t="s">
        <v>5552</v>
      </c>
      <c r="D151" s="36">
        <f>VLOOKUP(B151,Bairro!$A:$B,2,0)</f>
        <v>2</v>
      </c>
      <c r="E151" s="37">
        <f t="shared" si="2"/>
        <v>0.15396458814472672</v>
      </c>
    </row>
    <row r="152" spans="1:5">
      <c r="A152" s="8"/>
      <c r="B152" s="8" t="s">
        <v>5557</v>
      </c>
      <c r="C152" s="24" t="s">
        <v>5557</v>
      </c>
      <c r="D152" s="36">
        <f>VLOOKUP(B152,Bairro!$A:$B,2,0)</f>
        <v>2</v>
      </c>
      <c r="E152" s="37">
        <f t="shared" si="2"/>
        <v>0.15396458814472672</v>
      </c>
    </row>
    <row r="153" spans="1:5">
      <c r="A153" s="8"/>
      <c r="B153" s="8" t="s">
        <v>5562</v>
      </c>
      <c r="C153" s="24" t="s">
        <v>5562</v>
      </c>
      <c r="D153" s="36">
        <f>VLOOKUP(B153,Bairro!$A:$B,2,0)</f>
        <v>2</v>
      </c>
      <c r="E153" s="37">
        <f t="shared" si="2"/>
        <v>0.15396458814472672</v>
      </c>
    </row>
    <row r="154" spans="1:5">
      <c r="A154" s="8"/>
      <c r="B154" s="8" t="s">
        <v>5565</v>
      </c>
      <c r="C154" s="24" t="s">
        <v>5565</v>
      </c>
      <c r="D154" s="36">
        <f>VLOOKUP(B154,Bairro!$A:$B,2,0)</f>
        <v>2</v>
      </c>
      <c r="E154" s="37">
        <f t="shared" si="2"/>
        <v>0.15396458814472672</v>
      </c>
    </row>
    <row r="155" spans="1:5">
      <c r="A155" s="8"/>
      <c r="B155" s="8" t="s">
        <v>7074</v>
      </c>
      <c r="C155" s="24" t="s">
        <v>7074</v>
      </c>
      <c r="D155" s="36">
        <f>VLOOKUP(B155,Bairro!$A:$B,2,0)</f>
        <v>2</v>
      </c>
      <c r="E155" s="37">
        <f t="shared" si="2"/>
        <v>0.15396458814472672</v>
      </c>
    </row>
    <row r="156" spans="1:5">
      <c r="A156" s="8"/>
      <c r="B156" s="8" t="s">
        <v>5571</v>
      </c>
      <c r="C156" s="24" t="s">
        <v>5571</v>
      </c>
      <c r="D156" s="36">
        <f>VLOOKUP(B156,Bairro!$A:$B,2,0)</f>
        <v>2</v>
      </c>
      <c r="E156" s="37">
        <f t="shared" si="2"/>
        <v>0.15396458814472672</v>
      </c>
    </row>
    <row r="157" spans="1:5">
      <c r="A157" s="8"/>
      <c r="B157" s="8" t="s">
        <v>5574</v>
      </c>
      <c r="C157" s="24" t="s">
        <v>5574</v>
      </c>
      <c r="D157" s="36">
        <f>VLOOKUP(B157,Bairro!$A:$B,2,0)</f>
        <v>2</v>
      </c>
      <c r="E157" s="37">
        <f t="shared" si="2"/>
        <v>0.15396458814472672</v>
      </c>
    </row>
    <row r="158" spans="1:5">
      <c r="A158" s="8"/>
      <c r="B158" s="8" t="s">
        <v>5576</v>
      </c>
      <c r="C158" s="24" t="s">
        <v>5576</v>
      </c>
      <c r="D158" s="36">
        <f>VLOOKUP(B158,Bairro!$A:$B,2,0)</f>
        <v>2</v>
      </c>
      <c r="E158" s="37">
        <f t="shared" si="2"/>
        <v>0.15396458814472672</v>
      </c>
    </row>
    <row r="159" spans="1:5">
      <c r="A159" s="8"/>
      <c r="B159" s="8" t="s">
        <v>5582</v>
      </c>
      <c r="C159" s="24" t="s">
        <v>5582</v>
      </c>
      <c r="D159" s="36">
        <f>VLOOKUP(B159,Bairro!$A:$B,2,0)</f>
        <v>2</v>
      </c>
      <c r="E159" s="37">
        <f t="shared" si="2"/>
        <v>0.15396458814472672</v>
      </c>
    </row>
    <row r="160" spans="1:5">
      <c r="A160" s="8"/>
      <c r="B160" s="8" t="s">
        <v>5586</v>
      </c>
      <c r="C160" s="24" t="s">
        <v>5586</v>
      </c>
      <c r="D160" s="36">
        <f>VLOOKUP(B160,Bairro!$A:$B,2,0)</f>
        <v>2</v>
      </c>
      <c r="E160" s="37">
        <f t="shared" si="2"/>
        <v>0.15396458814472672</v>
      </c>
    </row>
    <row r="161" spans="1:5">
      <c r="A161" s="8"/>
      <c r="B161" s="8" t="s">
        <v>7082</v>
      </c>
      <c r="C161" s="24" t="s">
        <v>7082</v>
      </c>
      <c r="D161" s="36">
        <f>VLOOKUP(B161,Bairro!$A:$B,2,0)</f>
        <v>2</v>
      </c>
      <c r="E161" s="37">
        <f t="shared" si="2"/>
        <v>0.15396458814472672</v>
      </c>
    </row>
    <row r="162" spans="1:5">
      <c r="A162" s="8"/>
      <c r="B162" s="8" t="s">
        <v>5589</v>
      </c>
      <c r="C162" s="24" t="s">
        <v>5589</v>
      </c>
      <c r="D162" s="36">
        <f>VLOOKUP(B162,Bairro!$A:$B,2,0)</f>
        <v>2</v>
      </c>
      <c r="E162" s="37">
        <f t="shared" si="2"/>
        <v>0.15396458814472672</v>
      </c>
    </row>
    <row r="163" spans="1:5">
      <c r="A163" s="8"/>
      <c r="B163" s="8" t="s">
        <v>5592</v>
      </c>
      <c r="C163" s="24" t="s">
        <v>5592</v>
      </c>
      <c r="D163" s="36">
        <f>VLOOKUP(B163,Bairro!$A:$B,2,0)</f>
        <v>2</v>
      </c>
      <c r="E163" s="37">
        <f t="shared" si="2"/>
        <v>0.15396458814472672</v>
      </c>
    </row>
    <row r="164" spans="1:5">
      <c r="A164" s="8"/>
      <c r="B164" s="8" t="s">
        <v>5596</v>
      </c>
      <c r="C164" s="24" t="s">
        <v>5596</v>
      </c>
      <c r="D164" s="36">
        <f>VLOOKUP(B164,Bairro!$A:$B,2,0)</f>
        <v>2</v>
      </c>
      <c r="E164" s="37">
        <f t="shared" si="2"/>
        <v>0.15396458814472672</v>
      </c>
    </row>
    <row r="165" spans="1:5">
      <c r="A165" s="8"/>
      <c r="B165" s="8" t="s">
        <v>5603</v>
      </c>
      <c r="C165" s="24" t="s">
        <v>5603</v>
      </c>
      <c r="D165" s="36">
        <f>VLOOKUP(B165,Bairro!$A:$B,2,0)</f>
        <v>2</v>
      </c>
      <c r="E165" s="37">
        <f t="shared" si="2"/>
        <v>0.15396458814472672</v>
      </c>
    </row>
    <row r="166" spans="1:5">
      <c r="A166" s="8"/>
      <c r="B166" s="8" t="s">
        <v>7096</v>
      </c>
      <c r="C166" s="24" t="s">
        <v>7096</v>
      </c>
      <c r="D166" s="36">
        <f>VLOOKUP(B166,Bairro!$A:$B,2,0)</f>
        <v>2</v>
      </c>
      <c r="E166" s="37">
        <f t="shared" si="2"/>
        <v>0.15396458814472672</v>
      </c>
    </row>
    <row r="167" spans="1:5">
      <c r="A167" s="8"/>
      <c r="B167" s="8" t="s">
        <v>5609</v>
      </c>
      <c r="C167" s="24" t="s">
        <v>5609</v>
      </c>
      <c r="D167" s="36">
        <f>VLOOKUP(B167,Bairro!$A:$B,2,0)</f>
        <v>2</v>
      </c>
      <c r="E167" s="37">
        <f t="shared" si="2"/>
        <v>0.15396458814472672</v>
      </c>
    </row>
    <row r="168" spans="1:5">
      <c r="A168" s="8"/>
      <c r="B168" s="8" t="s">
        <v>5611</v>
      </c>
      <c r="C168" s="24" t="s">
        <v>5611</v>
      </c>
      <c r="D168" s="36">
        <f>VLOOKUP(B168,Bairro!$A:$B,2,0)</f>
        <v>2</v>
      </c>
      <c r="E168" s="37">
        <f t="shared" si="2"/>
        <v>0.15396458814472672</v>
      </c>
    </row>
    <row r="169" spans="1:5">
      <c r="A169" s="8"/>
      <c r="B169" s="8" t="s">
        <v>5612</v>
      </c>
      <c r="C169" s="24" t="s">
        <v>5612</v>
      </c>
      <c r="D169" s="36">
        <f>VLOOKUP(B169,Bairro!$A:$B,2,0)</f>
        <v>2</v>
      </c>
      <c r="E169" s="37">
        <f t="shared" si="2"/>
        <v>0.15396458814472672</v>
      </c>
    </row>
    <row r="170" spans="1:5">
      <c r="A170" s="8"/>
      <c r="B170" s="8" t="s">
        <v>5616</v>
      </c>
      <c r="C170" s="24" t="s">
        <v>5616</v>
      </c>
      <c r="D170" s="36">
        <f>VLOOKUP(B170,Bairro!$A:$B,2,0)</f>
        <v>2</v>
      </c>
      <c r="E170" s="37">
        <f t="shared" si="2"/>
        <v>0.15396458814472672</v>
      </c>
    </row>
    <row r="171" spans="1:5">
      <c r="A171" s="8"/>
      <c r="B171" s="8" t="s">
        <v>5620</v>
      </c>
      <c r="C171" s="24" t="s">
        <v>5620</v>
      </c>
      <c r="D171" s="36">
        <f>VLOOKUP(B171,Bairro!$A:$B,2,0)</f>
        <v>2</v>
      </c>
      <c r="E171" s="37">
        <f t="shared" si="2"/>
        <v>0.15396458814472672</v>
      </c>
    </row>
    <row r="172" spans="1:5">
      <c r="A172" s="8"/>
      <c r="B172" s="8" t="s">
        <v>5621</v>
      </c>
      <c r="C172" s="24" t="s">
        <v>5621</v>
      </c>
      <c r="D172" s="36">
        <f>VLOOKUP(B172,Bairro!$A:$B,2,0)</f>
        <v>2</v>
      </c>
      <c r="E172" s="37">
        <f t="shared" si="2"/>
        <v>0.15396458814472672</v>
      </c>
    </row>
    <row r="173" spans="1:5">
      <c r="A173" s="8"/>
      <c r="B173" s="8" t="s">
        <v>5626</v>
      </c>
      <c r="C173" s="24" t="s">
        <v>5626</v>
      </c>
      <c r="D173" s="36">
        <f>VLOOKUP(B173,Bairro!$A:$B,2,0)</f>
        <v>2</v>
      </c>
      <c r="E173" s="37">
        <f t="shared" si="2"/>
        <v>0.15396458814472672</v>
      </c>
    </row>
    <row r="174" spans="1:5">
      <c r="A174" s="8"/>
      <c r="B174" s="8" t="s">
        <v>5630</v>
      </c>
      <c r="C174" s="24" t="s">
        <v>5630</v>
      </c>
      <c r="D174" s="36">
        <f>VLOOKUP(B174,Bairro!$A:$B,2,0)</f>
        <v>2</v>
      </c>
      <c r="E174" s="37">
        <f t="shared" si="2"/>
        <v>0.15396458814472672</v>
      </c>
    </row>
    <row r="175" spans="1:5">
      <c r="A175" s="8"/>
      <c r="B175" s="8" t="s">
        <v>7110</v>
      </c>
      <c r="C175" s="24" t="s">
        <v>7110</v>
      </c>
      <c r="D175" s="36">
        <f>VLOOKUP(B175,Bairro!$A:$B,2,0)</f>
        <v>2</v>
      </c>
      <c r="E175" s="37">
        <f t="shared" si="2"/>
        <v>0.15396458814472672</v>
      </c>
    </row>
    <row r="176" spans="1:5">
      <c r="A176" s="8"/>
      <c r="B176" s="8" t="s">
        <v>7216</v>
      </c>
      <c r="C176" s="24" t="s">
        <v>7216</v>
      </c>
      <c r="D176" s="36">
        <f>VLOOKUP(B176,Bairro!$A:$B,2,0)</f>
        <v>2</v>
      </c>
      <c r="E176" s="37">
        <f t="shared" si="2"/>
        <v>0.15396458814472672</v>
      </c>
    </row>
    <row r="177" spans="1:5">
      <c r="A177" s="8"/>
      <c r="B177" s="8" t="s">
        <v>5640</v>
      </c>
      <c r="C177" s="24" t="s">
        <v>5640</v>
      </c>
      <c r="D177" s="36">
        <f>VLOOKUP(B177,Bairro!$A:$B,2,0)</f>
        <v>2</v>
      </c>
      <c r="E177" s="37">
        <f t="shared" si="2"/>
        <v>0.15396458814472672</v>
      </c>
    </row>
    <row r="178" spans="1:5">
      <c r="A178" s="8"/>
      <c r="B178" s="8" t="s">
        <v>5642</v>
      </c>
      <c r="C178" s="24" t="s">
        <v>5642</v>
      </c>
      <c r="D178" s="36">
        <f>VLOOKUP(B178,Bairro!$A:$B,2,0)</f>
        <v>2</v>
      </c>
      <c r="E178" s="37">
        <f t="shared" si="2"/>
        <v>0.15396458814472672</v>
      </c>
    </row>
    <row r="179" spans="1:5">
      <c r="A179" s="8"/>
      <c r="B179" s="8" t="s">
        <v>7113</v>
      </c>
      <c r="C179" s="24" t="s">
        <v>7113</v>
      </c>
      <c r="D179" s="36">
        <f>VLOOKUP(B179,Bairro!$A:$B,2,0)</f>
        <v>2</v>
      </c>
      <c r="E179" s="37">
        <f t="shared" si="2"/>
        <v>0.15396458814472672</v>
      </c>
    </row>
    <row r="180" spans="1:5">
      <c r="A180" s="8"/>
      <c r="B180" s="8" t="s">
        <v>7224</v>
      </c>
      <c r="C180" s="24" t="s">
        <v>7224</v>
      </c>
      <c r="D180" s="36">
        <f>VLOOKUP(B180,Bairro!$A:$B,2,0)</f>
        <v>2</v>
      </c>
      <c r="E180" s="37">
        <f t="shared" si="2"/>
        <v>0.15396458814472672</v>
      </c>
    </row>
    <row r="181" spans="1:5">
      <c r="A181" s="8"/>
      <c r="B181" s="8" t="s">
        <v>5653</v>
      </c>
      <c r="C181" s="24" t="s">
        <v>5653</v>
      </c>
      <c r="D181" s="36">
        <f>VLOOKUP(B181,Bairro!$A:$B,2,0)</f>
        <v>2</v>
      </c>
      <c r="E181" s="37">
        <f t="shared" si="2"/>
        <v>0.15396458814472672</v>
      </c>
    </row>
    <row r="182" spans="1:5">
      <c r="A182" s="8"/>
      <c r="B182" s="8" t="s">
        <v>7032</v>
      </c>
      <c r="C182" s="24" t="s">
        <v>7032</v>
      </c>
      <c r="D182" s="36">
        <f>VLOOKUP(B182,Bairro!$A:$B,2,0)</f>
        <v>1</v>
      </c>
      <c r="E182" s="37">
        <f t="shared" si="2"/>
        <v>7.6982294072363358E-2</v>
      </c>
    </row>
    <row r="183" spans="1:5">
      <c r="A183" s="8"/>
      <c r="B183" s="8" t="s">
        <v>5443</v>
      </c>
      <c r="C183" s="24" t="s">
        <v>5443</v>
      </c>
      <c r="D183" s="36">
        <f>VLOOKUP(B183,Bairro!$A:$B,2,0)</f>
        <v>1</v>
      </c>
      <c r="E183" s="37">
        <f t="shared" si="2"/>
        <v>7.6982294072363358E-2</v>
      </c>
    </row>
    <row r="184" spans="1:5">
      <c r="A184" s="8"/>
      <c r="B184" s="8" t="s">
        <v>7033</v>
      </c>
      <c r="C184" s="24" t="s">
        <v>7033</v>
      </c>
      <c r="D184" s="36">
        <f>VLOOKUP(B184,Bairro!$A:$B,2,0)</f>
        <v>1</v>
      </c>
      <c r="E184" s="37">
        <f t="shared" si="2"/>
        <v>7.6982294072363358E-2</v>
      </c>
    </row>
    <row r="185" spans="1:5">
      <c r="A185" s="8"/>
      <c r="B185" s="8" t="s">
        <v>5444</v>
      </c>
      <c r="C185" s="24" t="s">
        <v>5444</v>
      </c>
      <c r="D185" s="36">
        <f>VLOOKUP(B185,Bairro!$A:$B,2,0)</f>
        <v>1</v>
      </c>
      <c r="E185" s="37">
        <f t="shared" si="2"/>
        <v>7.6982294072363358E-2</v>
      </c>
    </row>
    <row r="186" spans="1:5">
      <c r="A186" s="8"/>
      <c r="B186" s="8" t="s">
        <v>5445</v>
      </c>
      <c r="C186" s="24" t="s">
        <v>5445</v>
      </c>
      <c r="D186" s="36">
        <f>VLOOKUP(B186,Bairro!$A:$B,2,0)</f>
        <v>1</v>
      </c>
      <c r="E186" s="37">
        <f t="shared" si="2"/>
        <v>7.6982294072363358E-2</v>
      </c>
    </row>
    <row r="187" spans="1:5">
      <c r="A187" s="8"/>
      <c r="B187" s="8" t="s">
        <v>7034</v>
      </c>
      <c r="C187" s="24" t="s">
        <v>7034</v>
      </c>
      <c r="D187" s="36">
        <f>VLOOKUP(B187,Bairro!$A:$B,2,0)</f>
        <v>1</v>
      </c>
      <c r="E187" s="37">
        <f t="shared" si="2"/>
        <v>7.6982294072363358E-2</v>
      </c>
    </row>
    <row r="188" spans="1:5">
      <c r="A188" s="8"/>
      <c r="B188" s="8" t="s">
        <v>7035</v>
      </c>
      <c r="C188" s="24" t="s">
        <v>7035</v>
      </c>
      <c r="D188" s="36">
        <f>VLOOKUP(B188,Bairro!$A:$B,2,0)</f>
        <v>1</v>
      </c>
      <c r="E188" s="37">
        <f t="shared" si="2"/>
        <v>7.6982294072363358E-2</v>
      </c>
    </row>
    <row r="189" spans="1:5">
      <c r="A189" s="8"/>
      <c r="B189" s="8" t="s">
        <v>5449</v>
      </c>
      <c r="C189" s="24" t="s">
        <v>5449</v>
      </c>
      <c r="D189" s="36">
        <f>VLOOKUP(B189,Bairro!$A:$B,2,0)</f>
        <v>1</v>
      </c>
      <c r="E189" s="37">
        <f t="shared" si="2"/>
        <v>7.6982294072363358E-2</v>
      </c>
    </row>
    <row r="190" spans="1:5">
      <c r="A190" s="8"/>
      <c r="B190" s="8" t="s">
        <v>7123</v>
      </c>
      <c r="C190" s="24" t="s">
        <v>7123</v>
      </c>
      <c r="D190" s="36">
        <f>VLOOKUP(B190,Bairro!$A:$B,2,0)</f>
        <v>1</v>
      </c>
      <c r="E190" s="37">
        <f t="shared" si="2"/>
        <v>7.6982294072363358E-2</v>
      </c>
    </row>
    <row r="191" spans="1:5">
      <c r="A191" s="8"/>
      <c r="B191" s="8" t="s">
        <v>7036</v>
      </c>
      <c r="C191" s="24" t="s">
        <v>7036</v>
      </c>
      <c r="D191" s="36">
        <f>VLOOKUP(B191,Bairro!$A:$B,2,0)</f>
        <v>1</v>
      </c>
      <c r="E191" s="37">
        <f t="shared" si="2"/>
        <v>7.6982294072363358E-2</v>
      </c>
    </row>
    <row r="192" spans="1:5">
      <c r="A192" s="8"/>
      <c r="B192" s="8" t="s">
        <v>7125</v>
      </c>
      <c r="C192" s="24" t="s">
        <v>7125</v>
      </c>
      <c r="D192" s="36">
        <f>VLOOKUP(B192,Bairro!$A:$B,2,0)</f>
        <v>1</v>
      </c>
      <c r="E192" s="37">
        <f t="shared" si="2"/>
        <v>7.6982294072363358E-2</v>
      </c>
    </row>
    <row r="193" spans="1:5">
      <c r="A193" s="8"/>
      <c r="B193" s="8" t="s">
        <v>7037</v>
      </c>
      <c r="C193" s="24" t="s">
        <v>7037</v>
      </c>
      <c r="D193" s="36">
        <f>VLOOKUP(B193,Bairro!$A:$B,2,0)</f>
        <v>1</v>
      </c>
      <c r="E193" s="37">
        <f t="shared" si="2"/>
        <v>7.6982294072363358E-2</v>
      </c>
    </row>
    <row r="194" spans="1:5">
      <c r="A194" s="8"/>
      <c r="B194" s="8" t="s">
        <v>5452</v>
      </c>
      <c r="C194" s="24" t="s">
        <v>5452</v>
      </c>
      <c r="D194" s="36">
        <f>VLOOKUP(B194,Bairro!$A:$B,2,0)</f>
        <v>1</v>
      </c>
      <c r="E194" s="37">
        <f t="shared" si="2"/>
        <v>7.6982294072363358E-2</v>
      </c>
    </row>
    <row r="195" spans="1:5">
      <c r="A195" s="8"/>
      <c r="B195" s="8" t="s">
        <v>5456</v>
      </c>
      <c r="C195" s="24" t="s">
        <v>5456</v>
      </c>
      <c r="D195" s="36">
        <f>VLOOKUP(B195,Bairro!$A:$B,2,0)</f>
        <v>1</v>
      </c>
      <c r="E195" s="37">
        <f t="shared" si="2"/>
        <v>7.6982294072363358E-2</v>
      </c>
    </row>
    <row r="196" spans="1:5">
      <c r="A196" s="8"/>
      <c r="B196" s="8" t="s">
        <v>5457</v>
      </c>
      <c r="C196" s="24" t="s">
        <v>5457</v>
      </c>
      <c r="D196" s="36">
        <f>VLOOKUP(B196,Bairro!$A:$B,2,0)</f>
        <v>1</v>
      </c>
      <c r="E196" s="37">
        <f t="shared" si="2"/>
        <v>7.6982294072363358E-2</v>
      </c>
    </row>
    <row r="197" spans="1:5">
      <c r="A197" s="8"/>
      <c r="B197" s="8" t="s">
        <v>7126</v>
      </c>
      <c r="C197" s="24" t="s">
        <v>7126</v>
      </c>
      <c r="D197" s="36">
        <f>VLOOKUP(B197,Bairro!$A:$B,2,0)</f>
        <v>1</v>
      </c>
      <c r="E197" s="37">
        <f t="shared" si="2"/>
        <v>7.6982294072363358E-2</v>
      </c>
    </row>
    <row r="198" spans="1:5">
      <c r="A198" s="8"/>
      <c r="B198" s="8" t="s">
        <v>7128</v>
      </c>
      <c r="C198" s="24" t="s">
        <v>7128</v>
      </c>
      <c r="D198" s="36">
        <f>VLOOKUP(B198,Bairro!$A:$B,2,0)</f>
        <v>1</v>
      </c>
      <c r="E198" s="37">
        <f t="shared" si="2"/>
        <v>7.6982294072363358E-2</v>
      </c>
    </row>
    <row r="199" spans="1:5">
      <c r="A199" s="8"/>
      <c r="B199" s="8" t="s">
        <v>5462</v>
      </c>
      <c r="C199" s="24" t="s">
        <v>5462</v>
      </c>
      <c r="D199" s="36">
        <f>VLOOKUP(B199,Bairro!$A:$B,2,0)</f>
        <v>1</v>
      </c>
      <c r="E199" s="37">
        <f t="shared" si="2"/>
        <v>7.6982294072363358E-2</v>
      </c>
    </row>
    <row r="200" spans="1:5">
      <c r="A200" s="8"/>
      <c r="B200" s="8" t="s">
        <v>7039</v>
      </c>
      <c r="C200" s="24" t="s">
        <v>7039</v>
      </c>
      <c r="D200" s="36">
        <f>VLOOKUP(B200,Bairro!$A:$B,2,0)</f>
        <v>1</v>
      </c>
      <c r="E200" s="37">
        <f t="shared" ref="E200:E263" si="3">(D200/$D$6)*100</f>
        <v>7.6982294072363358E-2</v>
      </c>
    </row>
    <row r="201" spans="1:5">
      <c r="A201" s="8"/>
      <c r="B201" s="8" t="s">
        <v>7040</v>
      </c>
      <c r="C201" s="24" t="s">
        <v>7040</v>
      </c>
      <c r="D201" s="36">
        <f>VLOOKUP(B201,Bairro!$A:$B,2,0)</f>
        <v>1</v>
      </c>
      <c r="E201" s="37">
        <f t="shared" si="3"/>
        <v>7.6982294072363358E-2</v>
      </c>
    </row>
    <row r="202" spans="1:5">
      <c r="A202" s="8"/>
      <c r="B202" s="8" t="s">
        <v>5465</v>
      </c>
      <c r="C202" s="24" t="s">
        <v>5465</v>
      </c>
      <c r="D202" s="36">
        <f>VLOOKUP(B202,Bairro!$A:$B,2,0)</f>
        <v>1</v>
      </c>
      <c r="E202" s="37">
        <f t="shared" si="3"/>
        <v>7.6982294072363358E-2</v>
      </c>
    </row>
    <row r="203" spans="1:5">
      <c r="A203" s="8"/>
      <c r="B203" s="8" t="s">
        <v>5466</v>
      </c>
      <c r="C203" s="24" t="s">
        <v>5466</v>
      </c>
      <c r="D203" s="36">
        <f>VLOOKUP(B203,Bairro!$A:$B,2,0)</f>
        <v>1</v>
      </c>
      <c r="E203" s="37">
        <f t="shared" si="3"/>
        <v>7.6982294072363358E-2</v>
      </c>
    </row>
    <row r="204" spans="1:5">
      <c r="A204" s="8"/>
      <c r="B204" s="8" t="s">
        <v>5469</v>
      </c>
      <c r="C204" s="24" t="s">
        <v>5469</v>
      </c>
      <c r="D204" s="36">
        <f>VLOOKUP(B204,Bairro!$A:$B,2,0)</f>
        <v>1</v>
      </c>
      <c r="E204" s="37">
        <f t="shared" si="3"/>
        <v>7.6982294072363358E-2</v>
      </c>
    </row>
    <row r="205" spans="1:5">
      <c r="A205" s="8"/>
      <c r="B205" s="8" t="s">
        <v>5470</v>
      </c>
      <c r="C205" s="24" t="s">
        <v>5470</v>
      </c>
      <c r="D205" s="36">
        <f>VLOOKUP(B205,Bairro!$A:$B,2,0)</f>
        <v>1</v>
      </c>
      <c r="E205" s="37">
        <f t="shared" si="3"/>
        <v>7.6982294072363358E-2</v>
      </c>
    </row>
    <row r="206" spans="1:5">
      <c r="A206" s="8"/>
      <c r="B206" s="8" t="s">
        <v>5471</v>
      </c>
      <c r="C206" s="24" t="s">
        <v>5471</v>
      </c>
      <c r="D206" s="36">
        <f>VLOOKUP(B206,Bairro!$A:$B,2,0)</f>
        <v>1</v>
      </c>
      <c r="E206" s="37">
        <f t="shared" si="3"/>
        <v>7.6982294072363358E-2</v>
      </c>
    </row>
    <row r="207" spans="1:5">
      <c r="A207" s="8"/>
      <c r="B207" s="8" t="s">
        <v>7129</v>
      </c>
      <c r="C207" s="24" t="s">
        <v>7129</v>
      </c>
      <c r="D207" s="36">
        <f>VLOOKUP(B207,Bairro!$A:$B,2,0)</f>
        <v>1</v>
      </c>
      <c r="E207" s="37">
        <f t="shared" si="3"/>
        <v>7.6982294072363358E-2</v>
      </c>
    </row>
    <row r="208" spans="1:5">
      <c r="A208" s="8"/>
      <c r="B208" s="8" t="s">
        <v>7131</v>
      </c>
      <c r="C208" s="24" t="s">
        <v>7131</v>
      </c>
      <c r="D208" s="36">
        <f>VLOOKUP(B208,Bairro!$A:$B,2,0)</f>
        <v>1</v>
      </c>
      <c r="E208" s="37">
        <f t="shared" si="3"/>
        <v>7.6982294072363358E-2</v>
      </c>
    </row>
    <row r="209" spans="1:5">
      <c r="A209" s="8"/>
      <c r="B209" s="8" t="s">
        <v>5474</v>
      </c>
      <c r="C209" s="24" t="s">
        <v>5474</v>
      </c>
      <c r="D209" s="36">
        <f>VLOOKUP(B209,Bairro!$A:$B,2,0)</f>
        <v>1</v>
      </c>
      <c r="E209" s="37">
        <f t="shared" si="3"/>
        <v>7.6982294072363358E-2</v>
      </c>
    </row>
    <row r="210" spans="1:5">
      <c r="A210" s="8"/>
      <c r="B210" s="8" t="s">
        <v>5475</v>
      </c>
      <c r="C210" s="24" t="s">
        <v>5475</v>
      </c>
      <c r="D210" s="36">
        <f>VLOOKUP(B210,Bairro!$A:$B,2,0)</f>
        <v>1</v>
      </c>
      <c r="E210" s="37">
        <f t="shared" si="3"/>
        <v>7.6982294072363358E-2</v>
      </c>
    </row>
    <row r="211" spans="1:5">
      <c r="A211" s="8"/>
      <c r="B211" s="8" t="s">
        <v>7042</v>
      </c>
      <c r="C211" s="24" t="s">
        <v>7042</v>
      </c>
      <c r="D211" s="36">
        <f>VLOOKUP(B211,Bairro!$A:$B,2,0)</f>
        <v>1</v>
      </c>
      <c r="E211" s="37">
        <f t="shared" si="3"/>
        <v>7.6982294072363358E-2</v>
      </c>
    </row>
    <row r="212" spans="1:5">
      <c r="A212" s="8"/>
      <c r="B212" s="8" t="s">
        <v>7133</v>
      </c>
      <c r="C212" s="24" t="s">
        <v>7133</v>
      </c>
      <c r="D212" s="36">
        <f>VLOOKUP(B212,Bairro!$A:$B,2,0)</f>
        <v>1</v>
      </c>
      <c r="E212" s="37">
        <f t="shared" si="3"/>
        <v>7.6982294072363358E-2</v>
      </c>
    </row>
    <row r="213" spans="1:5">
      <c r="A213" s="8"/>
      <c r="B213" s="8" t="s">
        <v>7134</v>
      </c>
      <c r="C213" s="24" t="s">
        <v>7134</v>
      </c>
      <c r="D213" s="36">
        <f>VLOOKUP(B213,Bairro!$A:$B,2,0)</f>
        <v>1</v>
      </c>
      <c r="E213" s="37">
        <f t="shared" si="3"/>
        <v>7.6982294072363358E-2</v>
      </c>
    </row>
    <row r="214" spans="1:5">
      <c r="A214" s="8"/>
      <c r="B214" s="8" t="s">
        <v>5479</v>
      </c>
      <c r="C214" s="24" t="s">
        <v>5479</v>
      </c>
      <c r="D214" s="36">
        <f>VLOOKUP(B214,Bairro!$A:$B,2,0)</f>
        <v>1</v>
      </c>
      <c r="E214" s="37">
        <f t="shared" si="3"/>
        <v>7.6982294072363358E-2</v>
      </c>
    </row>
    <row r="215" spans="1:5">
      <c r="A215" s="8"/>
      <c r="B215" s="8" t="s">
        <v>7043</v>
      </c>
      <c r="C215" s="24" t="s">
        <v>7043</v>
      </c>
      <c r="D215" s="36">
        <f>VLOOKUP(B215,Bairro!$A:$B,2,0)</f>
        <v>1</v>
      </c>
      <c r="E215" s="37">
        <f t="shared" si="3"/>
        <v>7.6982294072363358E-2</v>
      </c>
    </row>
    <row r="216" spans="1:5">
      <c r="A216" s="8"/>
      <c r="B216" s="8" t="s">
        <v>7135</v>
      </c>
      <c r="C216" s="24" t="s">
        <v>7135</v>
      </c>
      <c r="D216" s="36">
        <f>VLOOKUP(B216,Bairro!$A:$B,2,0)</f>
        <v>1</v>
      </c>
      <c r="E216" s="37">
        <f t="shared" si="3"/>
        <v>7.6982294072363358E-2</v>
      </c>
    </row>
    <row r="217" spans="1:5">
      <c r="A217" s="8"/>
      <c r="B217" s="8" t="s">
        <v>5480</v>
      </c>
      <c r="C217" s="24" t="s">
        <v>5480</v>
      </c>
      <c r="D217" s="36">
        <f>VLOOKUP(B217,Bairro!$A:$B,2,0)</f>
        <v>1</v>
      </c>
      <c r="E217" s="37">
        <f t="shared" si="3"/>
        <v>7.6982294072363358E-2</v>
      </c>
    </row>
    <row r="218" spans="1:5">
      <c r="A218" s="8"/>
      <c r="B218" s="8" t="s">
        <v>7136</v>
      </c>
      <c r="C218" s="24" t="s">
        <v>7136</v>
      </c>
      <c r="D218" s="36">
        <f>VLOOKUP(B218,Bairro!$A:$B,2,0)</f>
        <v>1</v>
      </c>
      <c r="E218" s="37">
        <f t="shared" si="3"/>
        <v>7.6982294072363358E-2</v>
      </c>
    </row>
    <row r="219" spans="1:5">
      <c r="A219" s="8"/>
      <c r="B219" s="8" t="s">
        <v>5481</v>
      </c>
      <c r="C219" s="24" t="s">
        <v>5481</v>
      </c>
      <c r="D219" s="36">
        <f>VLOOKUP(B219,Bairro!$A:$B,2,0)</f>
        <v>1</v>
      </c>
      <c r="E219" s="37">
        <f t="shared" si="3"/>
        <v>7.6982294072363358E-2</v>
      </c>
    </row>
    <row r="220" spans="1:5">
      <c r="A220" s="8"/>
      <c r="B220" s="8" t="s">
        <v>7137</v>
      </c>
      <c r="C220" s="24" t="s">
        <v>7137</v>
      </c>
      <c r="D220" s="36">
        <f>VLOOKUP(B220,Bairro!$A:$B,2,0)</f>
        <v>1</v>
      </c>
      <c r="E220" s="37">
        <f t="shared" si="3"/>
        <v>7.6982294072363358E-2</v>
      </c>
    </row>
    <row r="221" spans="1:5">
      <c r="A221" s="8"/>
      <c r="B221" s="8" t="s">
        <v>5482</v>
      </c>
      <c r="C221" s="24" t="s">
        <v>5482</v>
      </c>
      <c r="D221" s="36">
        <f>VLOOKUP(B221,Bairro!$A:$B,2,0)</f>
        <v>1</v>
      </c>
      <c r="E221" s="37">
        <f t="shared" si="3"/>
        <v>7.6982294072363358E-2</v>
      </c>
    </row>
    <row r="222" spans="1:5">
      <c r="A222" s="8"/>
      <c r="B222" s="8" t="s">
        <v>5485</v>
      </c>
      <c r="C222" s="24" t="s">
        <v>5485</v>
      </c>
      <c r="D222" s="36">
        <f>VLOOKUP(B222,Bairro!$A:$B,2,0)</f>
        <v>1</v>
      </c>
      <c r="E222" s="37">
        <f t="shared" si="3"/>
        <v>7.6982294072363358E-2</v>
      </c>
    </row>
    <row r="223" spans="1:5">
      <c r="A223" s="8"/>
      <c r="B223" s="8" t="s">
        <v>7046</v>
      </c>
      <c r="C223" s="24" t="s">
        <v>7046</v>
      </c>
      <c r="D223" s="36">
        <f>VLOOKUP(B223,Bairro!$A:$B,2,0)</f>
        <v>1</v>
      </c>
      <c r="E223" s="37">
        <f t="shared" si="3"/>
        <v>7.6982294072363358E-2</v>
      </c>
    </row>
    <row r="224" spans="1:5">
      <c r="A224" s="8"/>
      <c r="B224" s="8" t="s">
        <v>7047</v>
      </c>
      <c r="C224" s="24" t="s">
        <v>7047</v>
      </c>
      <c r="D224" s="36">
        <f>VLOOKUP(B224,Bairro!$A:$B,2,0)</f>
        <v>1</v>
      </c>
      <c r="E224" s="37">
        <f t="shared" si="3"/>
        <v>7.6982294072363358E-2</v>
      </c>
    </row>
    <row r="225" spans="1:5">
      <c r="A225" s="8"/>
      <c r="B225" s="8" t="s">
        <v>7138</v>
      </c>
      <c r="C225" s="24" t="s">
        <v>7138</v>
      </c>
      <c r="D225" s="36">
        <f>VLOOKUP(B225,Bairro!$A:$B,2,0)</f>
        <v>1</v>
      </c>
      <c r="E225" s="37">
        <f t="shared" si="3"/>
        <v>7.6982294072363358E-2</v>
      </c>
    </row>
    <row r="226" spans="1:5">
      <c r="A226" s="8"/>
      <c r="B226" s="8" t="s">
        <v>7139</v>
      </c>
      <c r="C226" s="24" t="s">
        <v>7139</v>
      </c>
      <c r="D226" s="36">
        <f>VLOOKUP(B226,Bairro!$A:$B,2,0)</f>
        <v>1</v>
      </c>
      <c r="E226" s="37">
        <f t="shared" si="3"/>
        <v>7.6982294072363358E-2</v>
      </c>
    </row>
    <row r="227" spans="1:5">
      <c r="A227" s="8"/>
      <c r="B227" s="8" t="s">
        <v>5492</v>
      </c>
      <c r="C227" s="24" t="s">
        <v>5492</v>
      </c>
      <c r="D227" s="36">
        <f>VLOOKUP(B227,Bairro!$A:$B,2,0)</f>
        <v>1</v>
      </c>
      <c r="E227" s="37">
        <f t="shared" si="3"/>
        <v>7.6982294072363358E-2</v>
      </c>
    </row>
    <row r="228" spans="1:5">
      <c r="A228" s="8"/>
      <c r="B228" s="8" t="s">
        <v>5493</v>
      </c>
      <c r="C228" s="24" t="s">
        <v>5493</v>
      </c>
      <c r="D228" s="36">
        <f>VLOOKUP(B228,Bairro!$A:$B,2,0)</f>
        <v>1</v>
      </c>
      <c r="E228" s="37">
        <f t="shared" si="3"/>
        <v>7.6982294072363358E-2</v>
      </c>
    </row>
    <row r="229" spans="1:5">
      <c r="A229" s="8"/>
      <c r="B229" s="8" t="s">
        <v>7140</v>
      </c>
      <c r="C229" s="24" t="s">
        <v>7140</v>
      </c>
      <c r="D229" s="36">
        <f>VLOOKUP(B229,Bairro!$A:$B,2,0)</f>
        <v>1</v>
      </c>
      <c r="E229" s="37">
        <f t="shared" si="3"/>
        <v>7.6982294072363358E-2</v>
      </c>
    </row>
    <row r="230" spans="1:5">
      <c r="A230" s="8"/>
      <c r="B230" s="8" t="s">
        <v>5495</v>
      </c>
      <c r="C230" s="24" t="s">
        <v>5495</v>
      </c>
      <c r="D230" s="36">
        <f>VLOOKUP(B230,Bairro!$A:$B,2,0)</f>
        <v>1</v>
      </c>
      <c r="E230" s="37">
        <f t="shared" si="3"/>
        <v>7.6982294072363358E-2</v>
      </c>
    </row>
    <row r="231" spans="1:5">
      <c r="A231" s="8"/>
      <c r="B231" s="8" t="s">
        <v>7048</v>
      </c>
      <c r="C231" s="24" t="s">
        <v>7048</v>
      </c>
      <c r="D231" s="36">
        <f>VLOOKUP(B231,Bairro!$A:$B,2,0)</f>
        <v>1</v>
      </c>
      <c r="E231" s="37">
        <f t="shared" si="3"/>
        <v>7.6982294072363358E-2</v>
      </c>
    </row>
    <row r="232" spans="1:5">
      <c r="A232" s="8"/>
      <c r="B232" s="8" t="s">
        <v>5498</v>
      </c>
      <c r="C232" s="24" t="s">
        <v>5498</v>
      </c>
      <c r="D232" s="36">
        <f>VLOOKUP(B232,Bairro!$A:$B,2,0)</f>
        <v>1</v>
      </c>
      <c r="E232" s="37">
        <f t="shared" si="3"/>
        <v>7.6982294072363358E-2</v>
      </c>
    </row>
    <row r="233" spans="1:5">
      <c r="A233" s="8"/>
      <c r="B233" s="8" t="s">
        <v>5502</v>
      </c>
      <c r="C233" s="24" t="s">
        <v>5502</v>
      </c>
      <c r="D233" s="36">
        <f>VLOOKUP(B233,Bairro!$A:$B,2,0)</f>
        <v>1</v>
      </c>
      <c r="E233" s="37">
        <f t="shared" si="3"/>
        <v>7.6982294072363358E-2</v>
      </c>
    </row>
    <row r="234" spans="1:5">
      <c r="A234" s="8"/>
      <c r="B234" s="8" t="s">
        <v>5503</v>
      </c>
      <c r="C234" s="24" t="s">
        <v>5503</v>
      </c>
      <c r="D234" s="36">
        <f>VLOOKUP(B234,Bairro!$A:$B,2,0)</f>
        <v>1</v>
      </c>
      <c r="E234" s="37">
        <f t="shared" si="3"/>
        <v>7.6982294072363358E-2</v>
      </c>
    </row>
    <row r="235" spans="1:5">
      <c r="A235" s="8"/>
      <c r="B235" s="8" t="s">
        <v>5504</v>
      </c>
      <c r="C235" s="24" t="s">
        <v>5504</v>
      </c>
      <c r="D235" s="36">
        <f>VLOOKUP(B235,Bairro!$A:$B,2,0)</f>
        <v>1</v>
      </c>
      <c r="E235" s="37">
        <f t="shared" si="3"/>
        <v>7.6982294072363358E-2</v>
      </c>
    </row>
    <row r="236" spans="1:5">
      <c r="A236" s="8"/>
      <c r="B236" s="8" t="s">
        <v>5505</v>
      </c>
      <c r="C236" s="24" t="s">
        <v>5505</v>
      </c>
      <c r="D236" s="36">
        <f>VLOOKUP(B236,Bairro!$A:$B,2,0)</f>
        <v>1</v>
      </c>
      <c r="E236" s="37">
        <f t="shared" si="3"/>
        <v>7.6982294072363358E-2</v>
      </c>
    </row>
    <row r="237" spans="1:5">
      <c r="A237" s="8"/>
      <c r="B237" s="8" t="s">
        <v>5507</v>
      </c>
      <c r="C237" s="24" t="s">
        <v>5507</v>
      </c>
      <c r="D237" s="36">
        <f>VLOOKUP(B237,Bairro!$A:$B,2,0)</f>
        <v>1</v>
      </c>
      <c r="E237" s="37">
        <f t="shared" si="3"/>
        <v>7.6982294072363358E-2</v>
      </c>
    </row>
    <row r="238" spans="1:5">
      <c r="A238" s="8"/>
      <c r="B238" s="8" t="s">
        <v>5509</v>
      </c>
      <c r="C238" s="24" t="s">
        <v>5509</v>
      </c>
      <c r="D238" s="36">
        <f>VLOOKUP(B238,Bairro!$A:$B,2,0)</f>
        <v>1</v>
      </c>
      <c r="E238" s="37">
        <f t="shared" si="3"/>
        <v>7.6982294072363358E-2</v>
      </c>
    </row>
    <row r="239" spans="1:5">
      <c r="A239" s="8"/>
      <c r="B239" s="8" t="s">
        <v>7145</v>
      </c>
      <c r="C239" s="24" t="s">
        <v>7145</v>
      </c>
      <c r="D239" s="36">
        <f>VLOOKUP(B239,Bairro!$A:$B,2,0)</f>
        <v>1</v>
      </c>
      <c r="E239" s="37">
        <f t="shared" si="3"/>
        <v>7.6982294072363358E-2</v>
      </c>
    </row>
    <row r="240" spans="1:5">
      <c r="A240" s="8"/>
      <c r="B240" s="8" t="s">
        <v>7146</v>
      </c>
      <c r="C240" s="24" t="s">
        <v>7146</v>
      </c>
      <c r="D240" s="36">
        <f>VLOOKUP(B240,Bairro!$A:$B,2,0)</f>
        <v>1</v>
      </c>
      <c r="E240" s="37">
        <f t="shared" si="3"/>
        <v>7.6982294072363358E-2</v>
      </c>
    </row>
    <row r="241" spans="1:5">
      <c r="A241" s="8"/>
      <c r="B241" s="8" t="s">
        <v>5512</v>
      </c>
      <c r="C241" s="24" t="s">
        <v>5512</v>
      </c>
      <c r="D241" s="36">
        <f>VLOOKUP(B241,Bairro!$A:$B,2,0)</f>
        <v>1</v>
      </c>
      <c r="E241" s="37">
        <f t="shared" si="3"/>
        <v>7.6982294072363358E-2</v>
      </c>
    </row>
    <row r="242" spans="1:5">
      <c r="A242" s="8"/>
      <c r="B242" s="8" t="s">
        <v>7051</v>
      </c>
      <c r="C242" s="24" t="s">
        <v>7051</v>
      </c>
      <c r="D242" s="36">
        <f>VLOOKUP(B242,Bairro!$A:$B,2,0)</f>
        <v>1</v>
      </c>
      <c r="E242" s="37">
        <f t="shared" si="3"/>
        <v>7.6982294072363358E-2</v>
      </c>
    </row>
    <row r="243" spans="1:5">
      <c r="A243" s="8"/>
      <c r="B243" s="8" t="s">
        <v>5514</v>
      </c>
      <c r="C243" s="24" t="s">
        <v>5514</v>
      </c>
      <c r="D243" s="36">
        <f>VLOOKUP(B243,Bairro!$A:$B,2,0)</f>
        <v>1</v>
      </c>
      <c r="E243" s="37">
        <f t="shared" si="3"/>
        <v>7.6982294072363358E-2</v>
      </c>
    </row>
    <row r="244" spans="1:5">
      <c r="A244" s="8"/>
      <c r="B244" s="8" t="s">
        <v>7148</v>
      </c>
      <c r="C244" s="24" t="s">
        <v>7148</v>
      </c>
      <c r="D244" s="36">
        <f>VLOOKUP(B244,Bairro!$A:$B,2,0)</f>
        <v>1</v>
      </c>
      <c r="E244" s="37">
        <f t="shared" si="3"/>
        <v>7.6982294072363358E-2</v>
      </c>
    </row>
    <row r="245" spans="1:5">
      <c r="A245" s="8"/>
      <c r="B245" s="8" t="s">
        <v>7150</v>
      </c>
      <c r="C245" s="24" t="s">
        <v>7150</v>
      </c>
      <c r="D245" s="36">
        <f>VLOOKUP(B245,Bairro!$A:$B,2,0)</f>
        <v>1</v>
      </c>
      <c r="E245" s="37">
        <f t="shared" si="3"/>
        <v>7.6982294072363358E-2</v>
      </c>
    </row>
    <row r="246" spans="1:5">
      <c r="A246" s="8"/>
      <c r="B246" s="8" t="s">
        <v>5516</v>
      </c>
      <c r="C246" s="24" t="s">
        <v>5516</v>
      </c>
      <c r="D246" s="36">
        <f>VLOOKUP(B246,Bairro!$A:$B,2,0)</f>
        <v>1</v>
      </c>
      <c r="E246" s="37">
        <f t="shared" si="3"/>
        <v>7.6982294072363358E-2</v>
      </c>
    </row>
    <row r="247" spans="1:5">
      <c r="A247" s="8"/>
      <c r="B247" s="8" t="s">
        <v>7154</v>
      </c>
      <c r="C247" s="24" t="s">
        <v>7154</v>
      </c>
      <c r="D247" s="36">
        <f>VLOOKUP(B247,Bairro!$A:$B,2,0)</f>
        <v>1</v>
      </c>
      <c r="E247" s="37">
        <f t="shared" si="3"/>
        <v>7.6982294072363358E-2</v>
      </c>
    </row>
    <row r="248" spans="1:5">
      <c r="A248" s="8"/>
      <c r="B248" s="8" t="s">
        <v>7155</v>
      </c>
      <c r="C248" s="24" t="s">
        <v>7155</v>
      </c>
      <c r="D248" s="36">
        <f>VLOOKUP(B248,Bairro!$A:$B,2,0)</f>
        <v>1</v>
      </c>
      <c r="E248" s="37">
        <f t="shared" si="3"/>
        <v>7.6982294072363358E-2</v>
      </c>
    </row>
    <row r="249" spans="1:5">
      <c r="A249" s="8"/>
      <c r="B249" s="8" t="s">
        <v>5519</v>
      </c>
      <c r="C249" s="24" t="s">
        <v>5519</v>
      </c>
      <c r="D249" s="36">
        <f>VLOOKUP(B249,Bairro!$A:$B,2,0)</f>
        <v>1</v>
      </c>
      <c r="E249" s="37">
        <f t="shared" si="3"/>
        <v>7.6982294072363358E-2</v>
      </c>
    </row>
    <row r="250" spans="1:5">
      <c r="A250" s="8"/>
      <c r="B250" s="8" t="s">
        <v>7157</v>
      </c>
      <c r="C250" s="24" t="s">
        <v>7157</v>
      </c>
      <c r="D250" s="36">
        <f>VLOOKUP(B250,Bairro!$A:$B,2,0)</f>
        <v>1</v>
      </c>
      <c r="E250" s="37">
        <f t="shared" si="3"/>
        <v>7.6982294072363358E-2</v>
      </c>
    </row>
    <row r="251" spans="1:5">
      <c r="A251" s="8"/>
      <c r="B251" s="8" t="s">
        <v>5522</v>
      </c>
      <c r="C251" s="24" t="s">
        <v>5522</v>
      </c>
      <c r="D251" s="36">
        <f>VLOOKUP(B251,Bairro!$A:$B,2,0)</f>
        <v>1</v>
      </c>
      <c r="E251" s="37">
        <f t="shared" si="3"/>
        <v>7.6982294072363358E-2</v>
      </c>
    </row>
    <row r="252" spans="1:5">
      <c r="A252" s="8"/>
      <c r="B252" s="8" t="s">
        <v>7158</v>
      </c>
      <c r="C252" s="24" t="s">
        <v>7158</v>
      </c>
      <c r="D252" s="36">
        <f>VLOOKUP(B252,Bairro!$A:$B,2,0)</f>
        <v>1</v>
      </c>
      <c r="E252" s="37">
        <f t="shared" si="3"/>
        <v>7.6982294072363358E-2</v>
      </c>
    </row>
    <row r="253" spans="1:5">
      <c r="A253" s="8"/>
      <c r="B253" s="8" t="s">
        <v>7159</v>
      </c>
      <c r="C253" s="24" t="s">
        <v>7159</v>
      </c>
      <c r="D253" s="36">
        <f>VLOOKUP(B253,Bairro!$A:$B,2,0)</f>
        <v>1</v>
      </c>
      <c r="E253" s="37">
        <f t="shared" si="3"/>
        <v>7.6982294072363358E-2</v>
      </c>
    </row>
    <row r="254" spans="1:5">
      <c r="A254" s="8"/>
      <c r="B254" s="8" t="s">
        <v>7053</v>
      </c>
      <c r="C254" s="24" t="s">
        <v>7053</v>
      </c>
      <c r="D254" s="36">
        <f>VLOOKUP(B254,Bairro!$A:$B,2,0)</f>
        <v>1</v>
      </c>
      <c r="E254" s="37">
        <f t="shared" si="3"/>
        <v>7.6982294072363358E-2</v>
      </c>
    </row>
    <row r="255" spans="1:5">
      <c r="A255" s="8"/>
      <c r="B255" s="8" t="s">
        <v>5524</v>
      </c>
      <c r="C255" s="24" t="s">
        <v>5524</v>
      </c>
      <c r="D255" s="36">
        <f>VLOOKUP(B255,Bairro!$A:$B,2,0)</f>
        <v>1</v>
      </c>
      <c r="E255" s="37">
        <f t="shared" si="3"/>
        <v>7.6982294072363358E-2</v>
      </c>
    </row>
    <row r="256" spans="1:5">
      <c r="A256" s="8"/>
      <c r="B256" s="8" t="s">
        <v>5525</v>
      </c>
      <c r="C256" s="24" t="s">
        <v>5525</v>
      </c>
      <c r="D256" s="36">
        <f>VLOOKUP(B256,Bairro!$A:$B,2,0)</f>
        <v>1</v>
      </c>
      <c r="E256" s="37">
        <f t="shared" si="3"/>
        <v>7.6982294072363358E-2</v>
      </c>
    </row>
    <row r="257" spans="1:5">
      <c r="A257" s="8"/>
      <c r="B257" s="8" t="s">
        <v>7161</v>
      </c>
      <c r="C257" s="24" t="s">
        <v>7161</v>
      </c>
      <c r="D257" s="36">
        <f>VLOOKUP(B257,Bairro!$A:$B,2,0)</f>
        <v>1</v>
      </c>
      <c r="E257" s="37">
        <f t="shared" si="3"/>
        <v>7.6982294072363358E-2</v>
      </c>
    </row>
    <row r="258" spans="1:5">
      <c r="A258" s="8"/>
      <c r="B258" s="8" t="s">
        <v>5526</v>
      </c>
      <c r="C258" s="24" t="s">
        <v>5526</v>
      </c>
      <c r="D258" s="36">
        <f>VLOOKUP(B258,Bairro!$A:$B,2,0)</f>
        <v>1</v>
      </c>
      <c r="E258" s="37">
        <f t="shared" si="3"/>
        <v>7.6982294072363358E-2</v>
      </c>
    </row>
    <row r="259" spans="1:5">
      <c r="A259" s="8"/>
      <c r="B259" s="8" t="s">
        <v>5527</v>
      </c>
      <c r="C259" s="24" t="s">
        <v>5527</v>
      </c>
      <c r="D259" s="36">
        <f>VLOOKUP(B259,Bairro!$A:$B,2,0)</f>
        <v>1</v>
      </c>
      <c r="E259" s="37">
        <f t="shared" si="3"/>
        <v>7.6982294072363358E-2</v>
      </c>
    </row>
    <row r="260" spans="1:5">
      <c r="A260" s="8"/>
      <c r="B260" s="8" t="s">
        <v>7054</v>
      </c>
      <c r="C260" s="24" t="s">
        <v>7054</v>
      </c>
      <c r="D260" s="36">
        <f>VLOOKUP(B260,Bairro!$A:$B,2,0)</f>
        <v>1</v>
      </c>
      <c r="E260" s="37">
        <f t="shared" si="3"/>
        <v>7.6982294072363358E-2</v>
      </c>
    </row>
    <row r="261" spans="1:5">
      <c r="A261" s="8"/>
      <c r="B261" s="8" t="s">
        <v>5529</v>
      </c>
      <c r="C261" s="24" t="s">
        <v>5529</v>
      </c>
      <c r="D261" s="36">
        <f>VLOOKUP(B261,Bairro!$A:$B,2,0)</f>
        <v>1</v>
      </c>
      <c r="E261" s="37">
        <f t="shared" si="3"/>
        <v>7.6982294072363358E-2</v>
      </c>
    </row>
    <row r="262" spans="1:5">
      <c r="A262" s="8"/>
      <c r="B262" s="8" t="s">
        <v>5531</v>
      </c>
      <c r="C262" s="24" t="s">
        <v>5531</v>
      </c>
      <c r="D262" s="36">
        <f>VLOOKUP(B262,Bairro!$A:$B,2,0)</f>
        <v>1</v>
      </c>
      <c r="E262" s="37">
        <f t="shared" si="3"/>
        <v>7.6982294072363358E-2</v>
      </c>
    </row>
    <row r="263" spans="1:5">
      <c r="A263" s="8"/>
      <c r="B263" s="8" t="s">
        <v>5532</v>
      </c>
      <c r="C263" s="24" t="s">
        <v>5532</v>
      </c>
      <c r="D263" s="36">
        <f>VLOOKUP(B263,Bairro!$A:$B,2,0)</f>
        <v>1</v>
      </c>
      <c r="E263" s="37">
        <f t="shared" si="3"/>
        <v>7.6982294072363358E-2</v>
      </c>
    </row>
    <row r="264" spans="1:5">
      <c r="A264" s="8"/>
      <c r="B264" s="8" t="s">
        <v>7055</v>
      </c>
      <c r="C264" s="24" t="s">
        <v>7055</v>
      </c>
      <c r="D264" s="36">
        <f>VLOOKUP(B264,Bairro!$A:$B,2,0)</f>
        <v>1</v>
      </c>
      <c r="E264" s="37">
        <f t="shared" ref="E264:E312" si="4">(D264/$D$6)*100</f>
        <v>7.6982294072363358E-2</v>
      </c>
    </row>
    <row r="265" spans="1:5">
      <c r="A265" s="8"/>
      <c r="B265" s="8" t="s">
        <v>7056</v>
      </c>
      <c r="C265" s="24" t="s">
        <v>7056</v>
      </c>
      <c r="D265" s="36">
        <f>VLOOKUP(B265,Bairro!$A:$B,2,0)</f>
        <v>1</v>
      </c>
      <c r="E265" s="37">
        <f t="shared" si="4"/>
        <v>7.6982294072363358E-2</v>
      </c>
    </row>
    <row r="266" spans="1:5">
      <c r="A266" s="8"/>
      <c r="B266" s="8" t="s">
        <v>5535</v>
      </c>
      <c r="C266" s="24" t="s">
        <v>5535</v>
      </c>
      <c r="D266" s="36">
        <f>VLOOKUP(B266,Bairro!$A:$B,2,0)</f>
        <v>1</v>
      </c>
      <c r="E266" s="37">
        <f t="shared" si="4"/>
        <v>7.6982294072363358E-2</v>
      </c>
    </row>
    <row r="267" spans="1:5">
      <c r="A267" s="8"/>
      <c r="B267" s="8" t="s">
        <v>5536</v>
      </c>
      <c r="C267" s="24" t="s">
        <v>5536</v>
      </c>
      <c r="D267" s="36">
        <f>VLOOKUP(B267,Bairro!$A:$B,2,0)</f>
        <v>1</v>
      </c>
      <c r="E267" s="37">
        <f t="shared" si="4"/>
        <v>7.6982294072363358E-2</v>
      </c>
    </row>
    <row r="268" spans="1:5">
      <c r="A268" s="8"/>
      <c r="B268" s="8" t="s">
        <v>7058</v>
      </c>
      <c r="C268" s="24" t="s">
        <v>7058</v>
      </c>
      <c r="D268" s="36">
        <f>VLOOKUP(B268,Bairro!$A:$B,2,0)</f>
        <v>1</v>
      </c>
      <c r="E268" s="37">
        <f t="shared" si="4"/>
        <v>7.6982294072363358E-2</v>
      </c>
    </row>
    <row r="269" spans="1:5">
      <c r="A269" s="8"/>
      <c r="B269" s="8" t="s">
        <v>7059</v>
      </c>
      <c r="C269" s="24" t="s">
        <v>7059</v>
      </c>
      <c r="D269" s="36">
        <f>VLOOKUP(B269,Bairro!$A:$B,2,0)</f>
        <v>1</v>
      </c>
      <c r="E269" s="37">
        <f t="shared" si="4"/>
        <v>7.6982294072363358E-2</v>
      </c>
    </row>
    <row r="270" spans="1:5">
      <c r="A270" s="8"/>
      <c r="B270" s="8" t="s">
        <v>5537</v>
      </c>
      <c r="C270" s="24" t="s">
        <v>5537</v>
      </c>
      <c r="D270" s="36">
        <f>VLOOKUP(B270,Bairro!$A:$B,2,0)</f>
        <v>1</v>
      </c>
      <c r="E270" s="37">
        <f t="shared" si="4"/>
        <v>7.6982294072363358E-2</v>
      </c>
    </row>
    <row r="271" spans="1:5">
      <c r="A271" s="8"/>
      <c r="B271" s="8" t="s">
        <v>7060</v>
      </c>
      <c r="C271" s="24" t="s">
        <v>7060</v>
      </c>
      <c r="D271" s="36">
        <f>VLOOKUP(B271,Bairro!$A:$B,2,0)</f>
        <v>1</v>
      </c>
      <c r="E271" s="37">
        <f t="shared" si="4"/>
        <v>7.6982294072363358E-2</v>
      </c>
    </row>
    <row r="272" spans="1:5">
      <c r="A272" s="8"/>
      <c r="B272" s="8" t="s">
        <v>5538</v>
      </c>
      <c r="C272" s="24" t="s">
        <v>5538</v>
      </c>
      <c r="D272" s="36">
        <f>VLOOKUP(B272,Bairro!$A:$B,2,0)</f>
        <v>1</v>
      </c>
      <c r="E272" s="37">
        <f t="shared" si="4"/>
        <v>7.6982294072363358E-2</v>
      </c>
    </row>
    <row r="273" spans="1:5">
      <c r="A273" s="8"/>
      <c r="B273" s="8" t="s">
        <v>7165</v>
      </c>
      <c r="C273" s="24" t="s">
        <v>7165</v>
      </c>
      <c r="D273" s="36">
        <f>VLOOKUP(B273,Bairro!$A:$B,2,0)</f>
        <v>1</v>
      </c>
      <c r="E273" s="37">
        <f t="shared" si="4"/>
        <v>7.6982294072363358E-2</v>
      </c>
    </row>
    <row r="274" spans="1:5">
      <c r="A274" s="8"/>
      <c r="B274" s="8" t="s">
        <v>5539</v>
      </c>
      <c r="C274" s="24" t="s">
        <v>5539</v>
      </c>
      <c r="D274" s="36">
        <f>VLOOKUP(B274,Bairro!$A:$B,2,0)</f>
        <v>1</v>
      </c>
      <c r="E274" s="37">
        <f t="shared" si="4"/>
        <v>7.6982294072363358E-2</v>
      </c>
    </row>
    <row r="275" spans="1:5">
      <c r="A275" s="8"/>
      <c r="B275" s="8" t="s">
        <v>7062</v>
      </c>
      <c r="C275" s="24" t="s">
        <v>7062</v>
      </c>
      <c r="D275" s="36">
        <f>VLOOKUP(B275,Bairro!$A:$B,2,0)</f>
        <v>1</v>
      </c>
      <c r="E275" s="37">
        <f t="shared" si="4"/>
        <v>7.6982294072363358E-2</v>
      </c>
    </row>
    <row r="276" spans="1:5">
      <c r="A276" s="8"/>
      <c r="B276" s="8" t="s">
        <v>5540</v>
      </c>
      <c r="C276" s="24" t="s">
        <v>5540</v>
      </c>
      <c r="D276" s="36">
        <f>VLOOKUP(B276,Bairro!$A:$B,2,0)</f>
        <v>1</v>
      </c>
      <c r="E276" s="37">
        <f t="shared" si="4"/>
        <v>7.6982294072363358E-2</v>
      </c>
    </row>
    <row r="277" spans="1:5">
      <c r="A277" s="8"/>
      <c r="B277" s="8" t="s">
        <v>7063</v>
      </c>
      <c r="C277" s="24" t="s">
        <v>7063</v>
      </c>
      <c r="D277" s="36">
        <f>VLOOKUP(B277,Bairro!$A:$B,2,0)</f>
        <v>1</v>
      </c>
      <c r="E277" s="37">
        <f t="shared" si="4"/>
        <v>7.6982294072363358E-2</v>
      </c>
    </row>
    <row r="278" spans="1:5">
      <c r="A278" s="8"/>
      <c r="B278" s="8" t="s">
        <v>7166</v>
      </c>
      <c r="C278" s="24" t="s">
        <v>7166</v>
      </c>
      <c r="D278" s="36">
        <f>VLOOKUP(B278,Bairro!$A:$B,2,0)</f>
        <v>1</v>
      </c>
      <c r="E278" s="37">
        <f t="shared" si="4"/>
        <v>7.6982294072363358E-2</v>
      </c>
    </row>
    <row r="279" spans="1:5">
      <c r="A279" s="8"/>
      <c r="B279" s="8" t="s">
        <v>7064</v>
      </c>
      <c r="C279" s="24" t="s">
        <v>7064</v>
      </c>
      <c r="D279" s="36">
        <f>VLOOKUP(B279,Bairro!$A:$B,2,0)</f>
        <v>1</v>
      </c>
      <c r="E279" s="37">
        <f t="shared" si="4"/>
        <v>7.6982294072363358E-2</v>
      </c>
    </row>
    <row r="280" spans="1:5">
      <c r="A280" s="8"/>
      <c r="B280" s="8" t="s">
        <v>5541</v>
      </c>
      <c r="C280" s="24" t="s">
        <v>5541</v>
      </c>
      <c r="D280" s="36">
        <f>VLOOKUP(B280,Bairro!$A:$B,2,0)</f>
        <v>1</v>
      </c>
      <c r="E280" s="37">
        <f t="shared" si="4"/>
        <v>7.6982294072363358E-2</v>
      </c>
    </row>
    <row r="281" spans="1:5">
      <c r="A281" s="8"/>
      <c r="B281" s="8" t="s">
        <v>7065</v>
      </c>
      <c r="C281" s="24" t="s">
        <v>7065</v>
      </c>
      <c r="D281" s="36">
        <f>VLOOKUP(B281,Bairro!$A:$B,2,0)</f>
        <v>1</v>
      </c>
      <c r="E281" s="37">
        <f t="shared" si="4"/>
        <v>7.6982294072363358E-2</v>
      </c>
    </row>
    <row r="282" spans="1:5">
      <c r="A282" s="8"/>
      <c r="B282" s="8" t="s">
        <v>7167</v>
      </c>
      <c r="C282" s="24" t="s">
        <v>7167</v>
      </c>
      <c r="D282" s="36">
        <f>VLOOKUP(B282,Bairro!$A:$B,2,0)</f>
        <v>1</v>
      </c>
      <c r="E282" s="37">
        <f t="shared" si="4"/>
        <v>7.6982294072363358E-2</v>
      </c>
    </row>
    <row r="283" spans="1:5">
      <c r="A283" s="8"/>
      <c r="B283" s="8" t="s">
        <v>7066</v>
      </c>
      <c r="C283" s="24" t="s">
        <v>7066</v>
      </c>
      <c r="D283" s="36">
        <f>VLOOKUP(B283,Bairro!$A:$B,2,0)</f>
        <v>1</v>
      </c>
      <c r="E283" s="37">
        <f t="shared" si="4"/>
        <v>7.6982294072363358E-2</v>
      </c>
    </row>
    <row r="284" spans="1:5">
      <c r="A284" s="8"/>
      <c r="B284" s="8" t="s">
        <v>5542</v>
      </c>
      <c r="C284" s="24" t="s">
        <v>5542</v>
      </c>
      <c r="D284" s="36">
        <f>VLOOKUP(B284,Bairro!$A:$B,2,0)</f>
        <v>1</v>
      </c>
      <c r="E284" s="37">
        <f t="shared" si="4"/>
        <v>7.6982294072363358E-2</v>
      </c>
    </row>
    <row r="285" spans="1:5">
      <c r="A285" s="8"/>
      <c r="B285" s="8" t="s">
        <v>7067</v>
      </c>
      <c r="C285" s="24" t="s">
        <v>7067</v>
      </c>
      <c r="D285" s="36">
        <f>VLOOKUP(B285,Bairro!$A:$B,2,0)</f>
        <v>1</v>
      </c>
      <c r="E285" s="37">
        <f t="shared" si="4"/>
        <v>7.6982294072363358E-2</v>
      </c>
    </row>
    <row r="286" spans="1:5">
      <c r="A286" s="8"/>
      <c r="B286" s="8" t="s">
        <v>7168</v>
      </c>
      <c r="C286" s="24" t="s">
        <v>7168</v>
      </c>
      <c r="D286" s="36">
        <f>VLOOKUP(B286,Bairro!$A:$B,2,0)</f>
        <v>1</v>
      </c>
      <c r="E286" s="37">
        <f t="shared" si="4"/>
        <v>7.6982294072363358E-2</v>
      </c>
    </row>
    <row r="287" spans="1:5">
      <c r="A287" s="8"/>
      <c r="B287" s="8" t="s">
        <v>7171</v>
      </c>
      <c r="C287" s="24" t="s">
        <v>7171</v>
      </c>
      <c r="D287" s="36">
        <f>VLOOKUP(B287,Bairro!$A:$B,2,0)</f>
        <v>1</v>
      </c>
      <c r="E287" s="37">
        <f t="shared" si="4"/>
        <v>7.6982294072363358E-2</v>
      </c>
    </row>
    <row r="288" spans="1:5">
      <c r="A288" s="8"/>
      <c r="B288" s="8" t="s">
        <v>5551</v>
      </c>
      <c r="C288" s="24" t="s">
        <v>5551</v>
      </c>
      <c r="D288" s="36">
        <f>VLOOKUP(B288,Bairro!$A:$B,2,0)</f>
        <v>1</v>
      </c>
      <c r="E288" s="37">
        <f t="shared" si="4"/>
        <v>7.6982294072363358E-2</v>
      </c>
    </row>
    <row r="289" spans="1:5">
      <c r="A289" s="8"/>
      <c r="B289" s="8" t="s">
        <v>7174</v>
      </c>
      <c r="C289" s="24" t="s">
        <v>7174</v>
      </c>
      <c r="D289" s="36">
        <f>VLOOKUP(B289,Bairro!$A:$B,2,0)</f>
        <v>1</v>
      </c>
      <c r="E289" s="37">
        <f t="shared" si="4"/>
        <v>7.6982294072363358E-2</v>
      </c>
    </row>
    <row r="290" spans="1:5">
      <c r="A290" s="8"/>
      <c r="B290" s="8" t="s">
        <v>7175</v>
      </c>
      <c r="C290" s="24" t="s">
        <v>7175</v>
      </c>
      <c r="D290" s="36">
        <f>VLOOKUP(B290,Bairro!$A:$B,2,0)</f>
        <v>1</v>
      </c>
      <c r="E290" s="37">
        <f t="shared" si="4"/>
        <v>7.6982294072363358E-2</v>
      </c>
    </row>
    <row r="291" spans="1:5">
      <c r="A291" s="8"/>
      <c r="B291" s="8" t="s">
        <v>5553</v>
      </c>
      <c r="C291" s="24" t="s">
        <v>5553</v>
      </c>
      <c r="D291" s="36">
        <f>VLOOKUP(B291,Bairro!$A:$B,2,0)</f>
        <v>1</v>
      </c>
      <c r="E291" s="37">
        <f t="shared" si="4"/>
        <v>7.6982294072363358E-2</v>
      </c>
    </row>
    <row r="292" spans="1:5">
      <c r="A292" s="8"/>
      <c r="B292" s="8" t="s">
        <v>7176</v>
      </c>
      <c r="C292" s="24" t="s">
        <v>7176</v>
      </c>
      <c r="D292" s="36">
        <f>VLOOKUP(B292,Bairro!$A:$B,2,0)</f>
        <v>1</v>
      </c>
      <c r="E292" s="37">
        <f t="shared" si="4"/>
        <v>7.6982294072363358E-2</v>
      </c>
    </row>
    <row r="293" spans="1:5">
      <c r="A293" s="8"/>
      <c r="B293" s="8" t="s">
        <v>5554</v>
      </c>
      <c r="C293" s="24" t="s">
        <v>5554</v>
      </c>
      <c r="D293" s="36">
        <f>VLOOKUP(B293,Bairro!$A:$B,2,0)</f>
        <v>1</v>
      </c>
      <c r="E293" s="37">
        <f t="shared" si="4"/>
        <v>7.6982294072363358E-2</v>
      </c>
    </row>
    <row r="294" spans="1:5">
      <c r="A294" s="8"/>
      <c r="B294" s="8" t="s">
        <v>7177</v>
      </c>
      <c r="C294" s="24" t="s">
        <v>7177</v>
      </c>
      <c r="D294" s="36">
        <f>VLOOKUP(B294,Bairro!$A:$B,2,0)</f>
        <v>1</v>
      </c>
      <c r="E294" s="37">
        <f t="shared" si="4"/>
        <v>7.6982294072363358E-2</v>
      </c>
    </row>
    <row r="295" spans="1:5">
      <c r="A295" s="8"/>
      <c r="B295" s="8" t="s">
        <v>7070</v>
      </c>
      <c r="C295" s="24" t="s">
        <v>7070</v>
      </c>
      <c r="D295" s="36">
        <f>VLOOKUP(B295,Bairro!$A:$B,2,0)</f>
        <v>1</v>
      </c>
      <c r="E295" s="37">
        <f t="shared" si="4"/>
        <v>7.6982294072363358E-2</v>
      </c>
    </row>
    <row r="296" spans="1:5">
      <c r="A296" s="8"/>
      <c r="B296" s="8" t="s">
        <v>5558</v>
      </c>
      <c r="C296" s="24" t="s">
        <v>5558</v>
      </c>
      <c r="D296" s="36">
        <f>VLOOKUP(B296,Bairro!$A:$B,2,0)</f>
        <v>1</v>
      </c>
      <c r="E296" s="37">
        <f t="shared" si="4"/>
        <v>7.6982294072363358E-2</v>
      </c>
    </row>
    <row r="297" spans="1:5">
      <c r="A297" s="8"/>
      <c r="B297" s="8" t="s">
        <v>7071</v>
      </c>
      <c r="C297" s="24" t="s">
        <v>7071</v>
      </c>
      <c r="D297" s="36">
        <f>VLOOKUP(B297,Bairro!$A:$B,2,0)</f>
        <v>1</v>
      </c>
      <c r="E297" s="37">
        <f t="shared" si="4"/>
        <v>7.6982294072363358E-2</v>
      </c>
    </row>
    <row r="298" spans="1:5">
      <c r="A298" s="8"/>
      <c r="B298" s="8" t="s">
        <v>5559</v>
      </c>
      <c r="C298" s="24" t="s">
        <v>5559</v>
      </c>
      <c r="D298" s="36">
        <f>VLOOKUP(B298,Bairro!$A:$B,2,0)</f>
        <v>1</v>
      </c>
      <c r="E298" s="37">
        <f t="shared" si="4"/>
        <v>7.6982294072363358E-2</v>
      </c>
    </row>
    <row r="299" spans="1:5">
      <c r="A299" s="8"/>
      <c r="B299" s="8" t="s">
        <v>5560</v>
      </c>
      <c r="C299" s="24" t="s">
        <v>5560</v>
      </c>
      <c r="D299" s="36">
        <f>VLOOKUP(B299,Bairro!$A:$B,2,0)</f>
        <v>1</v>
      </c>
      <c r="E299" s="37">
        <f t="shared" si="4"/>
        <v>7.6982294072363358E-2</v>
      </c>
    </row>
    <row r="300" spans="1:5">
      <c r="A300" s="8"/>
      <c r="B300" s="8" t="s">
        <v>7072</v>
      </c>
      <c r="C300" s="24" t="s">
        <v>7072</v>
      </c>
      <c r="D300" s="36">
        <f>VLOOKUP(B300,Bairro!$A:$B,2,0)</f>
        <v>1</v>
      </c>
      <c r="E300" s="37">
        <f t="shared" si="4"/>
        <v>7.6982294072363358E-2</v>
      </c>
    </row>
    <row r="301" spans="1:5">
      <c r="A301" s="8"/>
      <c r="B301" s="8" t="s">
        <v>7179</v>
      </c>
      <c r="C301" s="24" t="s">
        <v>7179</v>
      </c>
      <c r="D301" s="36">
        <f>VLOOKUP(B301,Bairro!$A:$B,2,0)</f>
        <v>1</v>
      </c>
      <c r="E301" s="37">
        <f t="shared" si="4"/>
        <v>7.6982294072363358E-2</v>
      </c>
    </row>
    <row r="302" spans="1:5">
      <c r="A302" s="8"/>
      <c r="B302" s="8" t="s">
        <v>7181</v>
      </c>
      <c r="C302" s="24" t="s">
        <v>7181</v>
      </c>
      <c r="D302" s="36">
        <f>VLOOKUP(B302,Bairro!$A:$B,2,0)</f>
        <v>1</v>
      </c>
      <c r="E302" s="37">
        <f t="shared" si="4"/>
        <v>7.6982294072363358E-2</v>
      </c>
    </row>
    <row r="303" spans="1:5">
      <c r="A303" s="8"/>
      <c r="B303" s="8" t="s">
        <v>7182</v>
      </c>
      <c r="C303" s="24" t="s">
        <v>7182</v>
      </c>
      <c r="D303" s="36">
        <f>VLOOKUP(B303,Bairro!$A:$B,2,0)</f>
        <v>1</v>
      </c>
      <c r="E303" s="37">
        <f t="shared" si="4"/>
        <v>7.6982294072363358E-2</v>
      </c>
    </row>
    <row r="304" spans="1:5">
      <c r="A304" s="8"/>
      <c r="B304" s="8" t="s">
        <v>5561</v>
      </c>
      <c r="C304" s="24" t="s">
        <v>5561</v>
      </c>
      <c r="D304" s="36">
        <f>VLOOKUP(B304,Bairro!$A:$B,2,0)</f>
        <v>1</v>
      </c>
      <c r="E304" s="37">
        <f t="shared" si="4"/>
        <v>7.6982294072363358E-2</v>
      </c>
    </row>
    <row r="305" spans="1:5">
      <c r="A305" s="8"/>
      <c r="B305" s="8" t="s">
        <v>7184</v>
      </c>
      <c r="C305" s="24" t="s">
        <v>7184</v>
      </c>
      <c r="D305" s="36">
        <f>VLOOKUP(B305,Bairro!$A:$B,2,0)</f>
        <v>1</v>
      </c>
      <c r="E305" s="37">
        <f t="shared" si="4"/>
        <v>7.6982294072363358E-2</v>
      </c>
    </row>
    <row r="306" spans="1:5">
      <c r="A306" s="8"/>
      <c r="B306" s="8" t="s">
        <v>7185</v>
      </c>
      <c r="C306" s="24" t="s">
        <v>7185</v>
      </c>
      <c r="D306" s="36">
        <f>VLOOKUP(B306,Bairro!$A:$B,2,0)</f>
        <v>1</v>
      </c>
      <c r="E306" s="37">
        <f t="shared" si="4"/>
        <v>7.6982294072363358E-2</v>
      </c>
    </row>
    <row r="307" spans="1:5">
      <c r="A307" s="8"/>
      <c r="B307" s="8" t="s">
        <v>5563</v>
      </c>
      <c r="C307" s="24" t="s">
        <v>5563</v>
      </c>
      <c r="D307" s="36">
        <f>VLOOKUP(B307,Bairro!$A:$B,2,0)</f>
        <v>1</v>
      </c>
      <c r="E307" s="37">
        <f t="shared" si="4"/>
        <v>7.6982294072363358E-2</v>
      </c>
    </row>
    <row r="308" spans="1:5">
      <c r="A308" s="8"/>
      <c r="B308" s="8" t="s">
        <v>7187</v>
      </c>
      <c r="C308" s="24" t="s">
        <v>7187</v>
      </c>
      <c r="D308" s="36">
        <f>VLOOKUP(B308,Bairro!$A:$B,2,0)</f>
        <v>1</v>
      </c>
      <c r="E308" s="37">
        <f t="shared" si="4"/>
        <v>7.6982294072363358E-2</v>
      </c>
    </row>
    <row r="309" spans="1:5">
      <c r="A309" s="8"/>
      <c r="B309" s="8" t="s">
        <v>5564</v>
      </c>
      <c r="C309" s="24" t="s">
        <v>5564</v>
      </c>
      <c r="D309" s="36">
        <f>VLOOKUP(B309,Bairro!$A:$B,2,0)</f>
        <v>1</v>
      </c>
      <c r="E309" s="37">
        <f t="shared" si="4"/>
        <v>7.6982294072363358E-2</v>
      </c>
    </row>
    <row r="310" spans="1:5">
      <c r="A310" s="8"/>
      <c r="B310" s="8" t="s">
        <v>5566</v>
      </c>
      <c r="C310" s="24" t="s">
        <v>5566</v>
      </c>
      <c r="D310" s="36">
        <f>VLOOKUP(B310,Bairro!$A:$B,2,0)</f>
        <v>1</v>
      </c>
      <c r="E310" s="37">
        <f t="shared" si="4"/>
        <v>7.6982294072363358E-2</v>
      </c>
    </row>
    <row r="311" spans="1:5">
      <c r="A311" s="8"/>
      <c r="B311" s="8" t="s">
        <v>7073</v>
      </c>
      <c r="C311" s="24" t="s">
        <v>7073</v>
      </c>
      <c r="D311" s="36">
        <f>VLOOKUP(B311,Bairro!$A:$B,2,0)</f>
        <v>1</v>
      </c>
      <c r="E311" s="37">
        <f t="shared" si="4"/>
        <v>7.6982294072363358E-2</v>
      </c>
    </row>
    <row r="312" spans="1:5">
      <c r="A312" s="8"/>
      <c r="B312" s="8" t="s">
        <v>5568</v>
      </c>
      <c r="C312" s="24" t="s">
        <v>5568</v>
      </c>
      <c r="D312" s="36">
        <f>VLOOKUP(B312,Bairro!$A:$B,2,0)</f>
        <v>1</v>
      </c>
      <c r="E312" s="37">
        <f t="shared" si="4"/>
        <v>7.6982294072363358E-2</v>
      </c>
    </row>
    <row r="313" spans="1:5" ht="29.25" customHeight="1">
      <c r="A313" s="8"/>
      <c r="B313" s="8" t="s">
        <v>7188</v>
      </c>
      <c r="C313" s="24" t="s">
        <v>7188</v>
      </c>
      <c r="D313" s="36">
        <f>VLOOKUP(B313,Bairro!$A:$B,2,0)</f>
        <v>1</v>
      </c>
      <c r="E313" s="37">
        <f t="shared" ref="E313:E376" si="5">(D313/$D$6)*100</f>
        <v>7.6982294072363358E-2</v>
      </c>
    </row>
    <row r="314" spans="1:5">
      <c r="A314" s="8"/>
      <c r="B314" s="8" t="s">
        <v>5573</v>
      </c>
      <c r="C314" s="24" t="s">
        <v>5573</v>
      </c>
      <c r="D314" s="36">
        <f>VLOOKUP(B314,Bairro!$A:$B,2,0)</f>
        <v>1</v>
      </c>
      <c r="E314" s="37">
        <f t="shared" si="5"/>
        <v>7.6982294072363358E-2</v>
      </c>
    </row>
    <row r="315" spans="1:5">
      <c r="A315" s="8"/>
      <c r="B315" s="8" t="s">
        <v>7075</v>
      </c>
      <c r="C315" s="24" t="s">
        <v>7075</v>
      </c>
      <c r="D315" s="36">
        <f>VLOOKUP(B315,Bairro!$A:$B,2,0)</f>
        <v>1</v>
      </c>
      <c r="E315" s="37">
        <f t="shared" si="5"/>
        <v>7.6982294072363358E-2</v>
      </c>
    </row>
    <row r="316" spans="1:5">
      <c r="A316" s="8"/>
      <c r="B316" s="8" t="s">
        <v>7189</v>
      </c>
      <c r="C316" s="24" t="s">
        <v>7189</v>
      </c>
      <c r="D316" s="36">
        <f>VLOOKUP(B316,Bairro!$A:$B,2,0)</f>
        <v>1</v>
      </c>
      <c r="E316" s="37">
        <f t="shared" si="5"/>
        <v>7.6982294072363358E-2</v>
      </c>
    </row>
    <row r="317" spans="1:5">
      <c r="A317" s="8"/>
      <c r="B317" s="8" t="s">
        <v>7076</v>
      </c>
      <c r="C317" s="24" t="s">
        <v>7076</v>
      </c>
      <c r="D317" s="36">
        <f>VLOOKUP(B317,Bairro!$A:$B,2,0)</f>
        <v>1</v>
      </c>
      <c r="E317" s="37">
        <f t="shared" si="5"/>
        <v>7.6982294072363358E-2</v>
      </c>
    </row>
    <row r="318" spans="1:5" s="26" customFormat="1">
      <c r="A318" s="8"/>
      <c r="B318" s="8" t="s">
        <v>7077</v>
      </c>
      <c r="C318" s="26" t="s">
        <v>7077</v>
      </c>
      <c r="D318" s="36">
        <f>VLOOKUP(B318,Bairro!$A:$B,2,0)</f>
        <v>1</v>
      </c>
      <c r="E318" s="37">
        <f t="shared" si="5"/>
        <v>7.6982294072363358E-2</v>
      </c>
    </row>
    <row r="319" spans="1:5" s="26" customFormat="1">
      <c r="A319" s="8"/>
      <c r="B319" s="8" t="s">
        <v>5577</v>
      </c>
      <c r="C319" s="26" t="s">
        <v>5577</v>
      </c>
      <c r="D319" s="36">
        <f>VLOOKUP(B319,Bairro!$A:$B,2,0)</f>
        <v>1</v>
      </c>
      <c r="E319" s="37">
        <f t="shared" si="5"/>
        <v>7.6982294072363358E-2</v>
      </c>
    </row>
    <row r="320" spans="1:5" s="26" customFormat="1">
      <c r="A320" s="8"/>
      <c r="B320" s="8" t="s">
        <v>5578</v>
      </c>
      <c r="C320" s="26" t="s">
        <v>5578</v>
      </c>
      <c r="D320" s="36">
        <f>VLOOKUP(B320,Bairro!$A:$B,2,0)</f>
        <v>1</v>
      </c>
      <c r="E320" s="37">
        <f t="shared" si="5"/>
        <v>7.6982294072363358E-2</v>
      </c>
    </row>
    <row r="321" spans="1:5" s="26" customFormat="1">
      <c r="A321" s="8"/>
      <c r="B321" s="8" t="s">
        <v>5580</v>
      </c>
      <c r="C321" s="26" t="s">
        <v>5580</v>
      </c>
      <c r="D321" s="36">
        <f>VLOOKUP(B321,Bairro!$A:$B,2,0)</f>
        <v>1</v>
      </c>
      <c r="E321" s="37">
        <f t="shared" si="5"/>
        <v>7.6982294072363358E-2</v>
      </c>
    </row>
    <row r="322" spans="1:5" s="26" customFormat="1">
      <c r="A322" s="8"/>
      <c r="B322" s="8" t="s">
        <v>7079</v>
      </c>
      <c r="C322" s="26" t="s">
        <v>7079</v>
      </c>
      <c r="D322" s="36">
        <f>VLOOKUP(B322,Bairro!$A:$B,2,0)</f>
        <v>1</v>
      </c>
      <c r="E322" s="37">
        <f t="shared" si="5"/>
        <v>7.6982294072363358E-2</v>
      </c>
    </row>
    <row r="323" spans="1:5" s="26" customFormat="1">
      <c r="A323" s="8"/>
      <c r="B323" s="8" t="s">
        <v>5581</v>
      </c>
      <c r="C323" s="26" t="s">
        <v>5581</v>
      </c>
      <c r="D323" s="36">
        <f>VLOOKUP(B323,Bairro!$A:$B,2,0)</f>
        <v>1</v>
      </c>
      <c r="E323" s="37">
        <f t="shared" si="5"/>
        <v>7.6982294072363358E-2</v>
      </c>
    </row>
    <row r="324" spans="1:5" s="26" customFormat="1">
      <c r="A324" s="8"/>
      <c r="B324" s="8" t="s">
        <v>7080</v>
      </c>
      <c r="C324" s="26" t="s">
        <v>7080</v>
      </c>
      <c r="D324" s="36">
        <f>VLOOKUP(B324,Bairro!$A:$B,2,0)</f>
        <v>1</v>
      </c>
      <c r="E324" s="37">
        <f t="shared" si="5"/>
        <v>7.6982294072363358E-2</v>
      </c>
    </row>
    <row r="325" spans="1:5" s="26" customFormat="1">
      <c r="A325" s="8"/>
      <c r="B325" s="8" t="s">
        <v>7190</v>
      </c>
      <c r="C325" s="26" t="s">
        <v>7190</v>
      </c>
      <c r="D325" s="36">
        <f>VLOOKUP(B325,Bairro!$A:$B,2,0)</f>
        <v>1</v>
      </c>
      <c r="E325" s="37">
        <f t="shared" si="5"/>
        <v>7.6982294072363358E-2</v>
      </c>
    </row>
    <row r="326" spans="1:5" s="26" customFormat="1">
      <c r="A326" s="8"/>
      <c r="B326" s="8" t="s">
        <v>5583</v>
      </c>
      <c r="C326" s="26" t="s">
        <v>5583</v>
      </c>
      <c r="D326" s="36">
        <f>VLOOKUP(B326,Bairro!$A:$B,2,0)</f>
        <v>1</v>
      </c>
      <c r="E326" s="37">
        <f t="shared" si="5"/>
        <v>7.6982294072363358E-2</v>
      </c>
    </row>
    <row r="327" spans="1:5" s="26" customFormat="1">
      <c r="A327" s="8"/>
      <c r="B327" s="8" t="s">
        <v>7081</v>
      </c>
      <c r="C327" s="26" t="s">
        <v>7081</v>
      </c>
      <c r="D327" s="36">
        <f>VLOOKUP(B327,Bairro!$A:$B,2,0)</f>
        <v>1</v>
      </c>
      <c r="E327" s="37">
        <f t="shared" si="5"/>
        <v>7.6982294072363358E-2</v>
      </c>
    </row>
    <row r="328" spans="1:5" s="26" customFormat="1">
      <c r="A328" s="8"/>
      <c r="B328" s="8" t="s">
        <v>5590</v>
      </c>
      <c r="C328" s="26" t="s">
        <v>5590</v>
      </c>
      <c r="D328" s="36">
        <f>VLOOKUP(B328,Bairro!$A:$B,2,0)</f>
        <v>1</v>
      </c>
      <c r="E328" s="37">
        <f t="shared" si="5"/>
        <v>7.6982294072363358E-2</v>
      </c>
    </row>
    <row r="329" spans="1:5" s="26" customFormat="1">
      <c r="A329" s="8"/>
      <c r="B329" s="8" t="s">
        <v>5594</v>
      </c>
      <c r="C329" s="26" t="s">
        <v>5594</v>
      </c>
      <c r="D329" s="36">
        <f>VLOOKUP(B329,Bairro!$A:$B,2,0)</f>
        <v>1</v>
      </c>
      <c r="E329" s="37">
        <f t="shared" si="5"/>
        <v>7.6982294072363358E-2</v>
      </c>
    </row>
    <row r="330" spans="1:5" s="26" customFormat="1">
      <c r="A330" s="8"/>
      <c r="B330" s="8" t="s">
        <v>7192</v>
      </c>
      <c r="C330" s="26" t="s">
        <v>7192</v>
      </c>
      <c r="D330" s="36">
        <f>VLOOKUP(B330,Bairro!$A:$B,2,0)</f>
        <v>1</v>
      </c>
      <c r="E330" s="37">
        <f t="shared" si="5"/>
        <v>7.6982294072363358E-2</v>
      </c>
    </row>
    <row r="331" spans="1:5" s="26" customFormat="1">
      <c r="A331" s="8"/>
      <c r="B331" s="8" t="s">
        <v>7083</v>
      </c>
      <c r="C331" s="26" t="s">
        <v>7083</v>
      </c>
      <c r="D331" s="36">
        <f>VLOOKUP(B331,Bairro!$A:$B,2,0)</f>
        <v>1</v>
      </c>
      <c r="E331" s="37">
        <f t="shared" si="5"/>
        <v>7.6982294072363358E-2</v>
      </c>
    </row>
    <row r="332" spans="1:5" s="26" customFormat="1">
      <c r="A332" s="8"/>
      <c r="B332" s="8" t="s">
        <v>7084</v>
      </c>
      <c r="C332" s="26" t="s">
        <v>7084</v>
      </c>
      <c r="D332" s="36">
        <f>VLOOKUP(B332,Bairro!$A:$B,2,0)</f>
        <v>1</v>
      </c>
      <c r="E332" s="37">
        <f t="shared" si="5"/>
        <v>7.6982294072363358E-2</v>
      </c>
    </row>
    <row r="333" spans="1:5" s="26" customFormat="1">
      <c r="A333" s="8"/>
      <c r="B333" s="8" t="s">
        <v>7085</v>
      </c>
      <c r="C333" s="26" t="s">
        <v>7085</v>
      </c>
      <c r="D333" s="36">
        <f>VLOOKUP(B333,Bairro!$A:$B,2,0)</f>
        <v>1</v>
      </c>
      <c r="E333" s="37">
        <f t="shared" si="5"/>
        <v>7.6982294072363358E-2</v>
      </c>
    </row>
    <row r="334" spans="1:5" s="26" customFormat="1">
      <c r="A334" s="8"/>
      <c r="B334" s="8" t="s">
        <v>5595</v>
      </c>
      <c r="C334" s="26" t="s">
        <v>5595</v>
      </c>
      <c r="D334" s="36">
        <f>VLOOKUP(B334,Bairro!$A:$B,2,0)</f>
        <v>1</v>
      </c>
      <c r="E334" s="37">
        <f t="shared" si="5"/>
        <v>7.6982294072363358E-2</v>
      </c>
    </row>
    <row r="335" spans="1:5" s="26" customFormat="1">
      <c r="A335" s="8"/>
      <c r="B335" s="8" t="s">
        <v>7086</v>
      </c>
      <c r="C335" s="26" t="s">
        <v>7086</v>
      </c>
      <c r="D335" s="36">
        <f>VLOOKUP(B335,Bairro!$A:$B,2,0)</f>
        <v>1</v>
      </c>
      <c r="E335" s="37">
        <f t="shared" si="5"/>
        <v>7.6982294072363358E-2</v>
      </c>
    </row>
    <row r="336" spans="1:5" s="26" customFormat="1">
      <c r="A336" s="8"/>
      <c r="B336" s="8" t="s">
        <v>5597</v>
      </c>
      <c r="C336" s="26" t="s">
        <v>5597</v>
      </c>
      <c r="D336" s="36">
        <f>VLOOKUP(B336,Bairro!$A:$B,2,0)</f>
        <v>1</v>
      </c>
      <c r="E336" s="37">
        <f t="shared" si="5"/>
        <v>7.6982294072363358E-2</v>
      </c>
    </row>
    <row r="337" spans="1:5" s="26" customFormat="1">
      <c r="A337" s="8"/>
      <c r="B337" s="8" t="s">
        <v>7087</v>
      </c>
      <c r="C337" s="26" t="s">
        <v>7087</v>
      </c>
      <c r="D337" s="36">
        <f>VLOOKUP(B337,Bairro!$A:$B,2,0)</f>
        <v>1</v>
      </c>
      <c r="E337" s="37">
        <f t="shared" si="5"/>
        <v>7.6982294072363358E-2</v>
      </c>
    </row>
    <row r="338" spans="1:5" s="26" customFormat="1">
      <c r="A338" s="8"/>
      <c r="B338" s="8" t="s">
        <v>7088</v>
      </c>
      <c r="C338" s="26" t="s">
        <v>7088</v>
      </c>
      <c r="D338" s="36">
        <f>VLOOKUP(B338,Bairro!$A:$B,2,0)</f>
        <v>1</v>
      </c>
      <c r="E338" s="37">
        <f t="shared" si="5"/>
        <v>7.6982294072363358E-2</v>
      </c>
    </row>
    <row r="339" spans="1:5" s="26" customFormat="1">
      <c r="A339" s="8"/>
      <c r="B339" s="8" t="s">
        <v>5598</v>
      </c>
      <c r="C339" s="26" t="s">
        <v>5598</v>
      </c>
      <c r="D339" s="36">
        <f>VLOOKUP(B339,Bairro!$A:$B,2,0)</f>
        <v>1</v>
      </c>
      <c r="E339" s="37">
        <f t="shared" si="5"/>
        <v>7.6982294072363358E-2</v>
      </c>
    </row>
    <row r="340" spans="1:5" s="26" customFormat="1">
      <c r="A340" s="8"/>
      <c r="B340" s="8" t="s">
        <v>5600</v>
      </c>
      <c r="C340" s="26" t="s">
        <v>5600</v>
      </c>
      <c r="D340" s="36">
        <f>VLOOKUP(B340,Bairro!$A:$B,2,0)</f>
        <v>1</v>
      </c>
      <c r="E340" s="37">
        <f t="shared" si="5"/>
        <v>7.6982294072363358E-2</v>
      </c>
    </row>
    <row r="341" spans="1:5" s="26" customFormat="1">
      <c r="A341" s="8"/>
      <c r="B341" s="8" t="s">
        <v>7089</v>
      </c>
      <c r="C341" s="26" t="s">
        <v>7089</v>
      </c>
      <c r="D341" s="36">
        <f>VLOOKUP(B341,Bairro!$A:$B,2,0)</f>
        <v>1</v>
      </c>
      <c r="E341" s="37">
        <f t="shared" si="5"/>
        <v>7.6982294072363358E-2</v>
      </c>
    </row>
    <row r="342" spans="1:5" s="26" customFormat="1">
      <c r="A342" s="8"/>
      <c r="B342" s="8" t="s">
        <v>5601</v>
      </c>
      <c r="C342" s="26" t="s">
        <v>5601</v>
      </c>
      <c r="D342" s="36">
        <f>VLOOKUP(B342,Bairro!$A:$B,2,0)</f>
        <v>1</v>
      </c>
      <c r="E342" s="37">
        <f t="shared" si="5"/>
        <v>7.6982294072363358E-2</v>
      </c>
    </row>
    <row r="343" spans="1:5" s="26" customFormat="1">
      <c r="A343" s="8"/>
      <c r="B343" s="8" t="s">
        <v>7090</v>
      </c>
      <c r="C343" s="26" t="s">
        <v>7090</v>
      </c>
      <c r="D343" s="36">
        <f>VLOOKUP(B343,Bairro!$A:$B,2,0)</f>
        <v>1</v>
      </c>
      <c r="E343" s="37">
        <f t="shared" si="5"/>
        <v>7.6982294072363358E-2</v>
      </c>
    </row>
    <row r="344" spans="1:5" s="26" customFormat="1">
      <c r="A344" s="8"/>
      <c r="B344" s="8" t="s">
        <v>7091</v>
      </c>
      <c r="C344" s="26" t="s">
        <v>7091</v>
      </c>
      <c r="D344" s="36">
        <f>VLOOKUP(B344,Bairro!$A:$B,2,0)</f>
        <v>1</v>
      </c>
      <c r="E344" s="37">
        <f t="shared" si="5"/>
        <v>7.6982294072363358E-2</v>
      </c>
    </row>
    <row r="345" spans="1:5" s="26" customFormat="1">
      <c r="A345" s="8"/>
      <c r="B345" s="8" t="s">
        <v>7092</v>
      </c>
      <c r="C345" s="26" t="s">
        <v>7092</v>
      </c>
      <c r="D345" s="36">
        <f>VLOOKUP(B345,Bairro!$A:$B,2,0)</f>
        <v>1</v>
      </c>
      <c r="E345" s="37">
        <f t="shared" si="5"/>
        <v>7.6982294072363358E-2</v>
      </c>
    </row>
    <row r="346" spans="1:5" s="26" customFormat="1">
      <c r="A346" s="8"/>
      <c r="B346" s="8" t="s">
        <v>7093</v>
      </c>
      <c r="C346" s="26" t="s">
        <v>7093</v>
      </c>
      <c r="D346" s="36">
        <f>VLOOKUP(B346,Bairro!$A:$B,2,0)</f>
        <v>1</v>
      </c>
      <c r="E346" s="37">
        <f t="shared" si="5"/>
        <v>7.6982294072363358E-2</v>
      </c>
    </row>
    <row r="347" spans="1:5" s="26" customFormat="1">
      <c r="A347" s="8"/>
      <c r="B347" s="8" t="s">
        <v>5602</v>
      </c>
      <c r="C347" s="26" t="s">
        <v>5602</v>
      </c>
      <c r="D347" s="36">
        <f>VLOOKUP(B347,Bairro!$A:$B,2,0)</f>
        <v>1</v>
      </c>
      <c r="E347" s="37">
        <f t="shared" si="5"/>
        <v>7.6982294072363358E-2</v>
      </c>
    </row>
    <row r="348" spans="1:5" s="26" customFormat="1">
      <c r="A348" s="8"/>
      <c r="B348" s="8" t="s">
        <v>7095</v>
      </c>
      <c r="C348" s="26" t="s">
        <v>7095</v>
      </c>
      <c r="D348" s="36">
        <f>VLOOKUP(B348,Bairro!$A:$B,2,0)</f>
        <v>1</v>
      </c>
      <c r="E348" s="37">
        <f t="shared" si="5"/>
        <v>7.6982294072363358E-2</v>
      </c>
    </row>
    <row r="349" spans="1:5" s="26" customFormat="1">
      <c r="A349" s="8"/>
      <c r="B349" s="8" t="s">
        <v>5607</v>
      </c>
      <c r="C349" s="26" t="s">
        <v>5607</v>
      </c>
      <c r="D349" s="36">
        <f>VLOOKUP(B349,Bairro!$A:$B,2,0)</f>
        <v>1</v>
      </c>
      <c r="E349" s="37">
        <f t="shared" si="5"/>
        <v>7.6982294072363358E-2</v>
      </c>
    </row>
    <row r="350" spans="1:5" s="26" customFormat="1">
      <c r="A350" s="8"/>
      <c r="B350" s="8" t="s">
        <v>7194</v>
      </c>
      <c r="C350" s="26" t="s">
        <v>7194</v>
      </c>
      <c r="D350" s="36">
        <f>VLOOKUP(B350,Bairro!$A:$B,2,0)</f>
        <v>1</v>
      </c>
      <c r="E350" s="37">
        <f t="shared" si="5"/>
        <v>7.6982294072363358E-2</v>
      </c>
    </row>
    <row r="351" spans="1:5" s="26" customFormat="1">
      <c r="A351" s="8"/>
      <c r="B351" s="8" t="s">
        <v>5608</v>
      </c>
      <c r="C351" s="26" t="s">
        <v>5608</v>
      </c>
      <c r="D351" s="36">
        <f>VLOOKUP(B351,Bairro!$A:$B,2,0)</f>
        <v>1</v>
      </c>
      <c r="E351" s="37">
        <f t="shared" si="5"/>
        <v>7.6982294072363358E-2</v>
      </c>
    </row>
    <row r="352" spans="1:5" s="26" customFormat="1">
      <c r="A352" s="8"/>
      <c r="B352" s="8" t="s">
        <v>7195</v>
      </c>
      <c r="C352" s="26" t="s">
        <v>7195</v>
      </c>
      <c r="D352" s="36">
        <f>VLOOKUP(B352,Bairro!$A:$B,2,0)</f>
        <v>1</v>
      </c>
      <c r="E352" s="37">
        <f t="shared" si="5"/>
        <v>7.6982294072363358E-2</v>
      </c>
    </row>
    <row r="353" spans="1:5" s="26" customFormat="1">
      <c r="A353" s="8"/>
      <c r="B353" s="8" t="s">
        <v>7097</v>
      </c>
      <c r="C353" s="26" t="s">
        <v>7097</v>
      </c>
      <c r="D353" s="36">
        <f>VLOOKUP(B353,Bairro!$A:$B,2,0)</f>
        <v>1</v>
      </c>
      <c r="E353" s="37">
        <f t="shared" si="5"/>
        <v>7.6982294072363358E-2</v>
      </c>
    </row>
    <row r="354" spans="1:5" s="26" customFormat="1">
      <c r="A354" s="8"/>
      <c r="B354" s="8" t="s">
        <v>7098</v>
      </c>
      <c r="C354" s="26" t="s">
        <v>7098</v>
      </c>
      <c r="D354" s="36">
        <f>VLOOKUP(B354,Bairro!$A:$B,2,0)</f>
        <v>1</v>
      </c>
      <c r="E354" s="37">
        <f t="shared" si="5"/>
        <v>7.6982294072363358E-2</v>
      </c>
    </row>
    <row r="355" spans="1:5" s="26" customFormat="1">
      <c r="A355" s="8"/>
      <c r="B355" s="8" t="s">
        <v>5613</v>
      </c>
      <c r="C355" s="26" t="s">
        <v>5613</v>
      </c>
      <c r="D355" s="36">
        <f>VLOOKUP(B355,Bairro!$A:$B,2,0)</f>
        <v>1</v>
      </c>
      <c r="E355" s="37">
        <f t="shared" si="5"/>
        <v>7.6982294072363358E-2</v>
      </c>
    </row>
    <row r="356" spans="1:5" s="26" customFormat="1">
      <c r="A356" s="8"/>
      <c r="B356" s="8" t="s">
        <v>7196</v>
      </c>
      <c r="C356" s="26" t="s">
        <v>7196</v>
      </c>
      <c r="D356" s="36">
        <f>VLOOKUP(B356,Bairro!$A:$B,2,0)</f>
        <v>1</v>
      </c>
      <c r="E356" s="37">
        <f t="shared" si="5"/>
        <v>7.6982294072363358E-2</v>
      </c>
    </row>
    <row r="357" spans="1:5" s="26" customFormat="1">
      <c r="A357" s="8"/>
      <c r="B357" s="8" t="s">
        <v>7197</v>
      </c>
      <c r="C357" s="26" t="s">
        <v>7197</v>
      </c>
      <c r="D357" s="36">
        <f>VLOOKUP(B357,Bairro!$A:$B,2,0)</f>
        <v>1</v>
      </c>
      <c r="E357" s="37">
        <f t="shared" si="5"/>
        <v>7.6982294072363358E-2</v>
      </c>
    </row>
    <row r="358" spans="1:5" s="26" customFormat="1">
      <c r="A358" s="8"/>
      <c r="B358" s="8" t="s">
        <v>5617</v>
      </c>
      <c r="C358" s="26" t="s">
        <v>5617</v>
      </c>
      <c r="D358" s="36">
        <f>VLOOKUP(B358,Bairro!$A:$B,2,0)</f>
        <v>1</v>
      </c>
      <c r="E358" s="37">
        <f t="shared" si="5"/>
        <v>7.6982294072363358E-2</v>
      </c>
    </row>
    <row r="359" spans="1:5" s="26" customFormat="1">
      <c r="A359" s="8"/>
      <c r="B359" s="8" t="s">
        <v>5618</v>
      </c>
      <c r="C359" s="26" t="s">
        <v>5618</v>
      </c>
      <c r="D359" s="36">
        <f>VLOOKUP(B359,Bairro!$A:$B,2,0)</f>
        <v>1</v>
      </c>
      <c r="E359" s="37">
        <f t="shared" si="5"/>
        <v>7.6982294072363358E-2</v>
      </c>
    </row>
    <row r="360" spans="1:5" s="26" customFormat="1">
      <c r="A360" s="8"/>
      <c r="B360" s="8" t="s">
        <v>5619</v>
      </c>
      <c r="C360" s="26" t="s">
        <v>5619</v>
      </c>
      <c r="D360" s="36">
        <f>VLOOKUP(B360,Bairro!$A:$B,2,0)</f>
        <v>1</v>
      </c>
      <c r="E360" s="37">
        <f t="shared" si="5"/>
        <v>7.6982294072363358E-2</v>
      </c>
    </row>
    <row r="361" spans="1:5" s="26" customFormat="1">
      <c r="A361" s="8"/>
      <c r="B361" s="8" t="s">
        <v>7099</v>
      </c>
      <c r="C361" s="26" t="s">
        <v>7099</v>
      </c>
      <c r="D361" s="36">
        <f>VLOOKUP(B361,Bairro!$A:$B,2,0)</f>
        <v>1</v>
      </c>
      <c r="E361" s="37">
        <f t="shared" si="5"/>
        <v>7.6982294072363358E-2</v>
      </c>
    </row>
    <row r="362" spans="1:5" s="26" customFormat="1">
      <c r="A362" s="8"/>
      <c r="B362" s="8" t="s">
        <v>7199</v>
      </c>
      <c r="C362" s="26" t="s">
        <v>7199</v>
      </c>
      <c r="D362" s="36">
        <f>VLOOKUP(B362,Bairro!$A:$B,2,0)</f>
        <v>1</v>
      </c>
      <c r="E362" s="37">
        <f t="shared" si="5"/>
        <v>7.6982294072363358E-2</v>
      </c>
    </row>
    <row r="363" spans="1:5" s="26" customFormat="1">
      <c r="A363" s="8"/>
      <c r="B363" s="8" t="s">
        <v>7205</v>
      </c>
      <c r="C363" s="26" t="s">
        <v>7205</v>
      </c>
      <c r="D363" s="36">
        <f>VLOOKUP(B363,Bairro!$A:$B,2,0)</f>
        <v>1</v>
      </c>
      <c r="E363" s="37">
        <f t="shared" si="5"/>
        <v>7.6982294072363358E-2</v>
      </c>
    </row>
    <row r="364" spans="1:5" s="26" customFormat="1">
      <c r="A364" s="8"/>
      <c r="B364" s="8" t="s">
        <v>7206</v>
      </c>
      <c r="C364" s="26" t="s">
        <v>7206</v>
      </c>
      <c r="D364" s="36">
        <f>VLOOKUP(B364,Bairro!$A:$B,2,0)</f>
        <v>1</v>
      </c>
      <c r="E364" s="37">
        <f t="shared" si="5"/>
        <v>7.6982294072363358E-2</v>
      </c>
    </row>
    <row r="365" spans="1:5" s="26" customFormat="1">
      <c r="A365" s="8"/>
      <c r="B365" s="8" t="s">
        <v>7207</v>
      </c>
      <c r="C365" s="26" t="s">
        <v>7207</v>
      </c>
      <c r="D365" s="36">
        <f>VLOOKUP(B365,Bairro!$A:$B,2,0)</f>
        <v>1</v>
      </c>
      <c r="E365" s="37">
        <f t="shared" si="5"/>
        <v>7.6982294072363358E-2</v>
      </c>
    </row>
    <row r="366" spans="1:5" s="26" customFormat="1">
      <c r="A366" s="8"/>
      <c r="B366" s="8" t="s">
        <v>7208</v>
      </c>
      <c r="C366" s="26" t="s">
        <v>7208</v>
      </c>
      <c r="D366" s="36">
        <f>VLOOKUP(B366,Bairro!$A:$B,2,0)</f>
        <v>1</v>
      </c>
      <c r="E366" s="37">
        <f t="shared" si="5"/>
        <v>7.6982294072363358E-2</v>
      </c>
    </row>
    <row r="367" spans="1:5" s="26" customFormat="1">
      <c r="A367" s="8"/>
      <c r="B367" s="8" t="s">
        <v>5622</v>
      </c>
      <c r="C367" s="26" t="s">
        <v>5622</v>
      </c>
      <c r="D367" s="36">
        <f>VLOOKUP(B367,Bairro!$A:$B,2,0)</f>
        <v>1</v>
      </c>
      <c r="E367" s="37">
        <f t="shared" si="5"/>
        <v>7.6982294072363358E-2</v>
      </c>
    </row>
    <row r="368" spans="1:5" s="26" customFormat="1">
      <c r="A368" s="8"/>
      <c r="B368" s="8" t="s">
        <v>7209</v>
      </c>
      <c r="C368" s="26" t="s">
        <v>7209</v>
      </c>
      <c r="D368" s="36">
        <f>VLOOKUP(B368,Bairro!$A:$B,2,0)</f>
        <v>1</v>
      </c>
      <c r="E368" s="37">
        <f t="shared" si="5"/>
        <v>7.6982294072363358E-2</v>
      </c>
    </row>
    <row r="369" spans="1:5" s="26" customFormat="1">
      <c r="A369" s="8"/>
      <c r="B369" s="8" t="s">
        <v>5623</v>
      </c>
      <c r="C369" s="26" t="s">
        <v>5623</v>
      </c>
      <c r="D369" s="36">
        <f>VLOOKUP(B369,Bairro!$A:$B,2,0)</f>
        <v>1</v>
      </c>
      <c r="E369" s="37">
        <f t="shared" si="5"/>
        <v>7.6982294072363358E-2</v>
      </c>
    </row>
    <row r="370" spans="1:5" s="26" customFormat="1">
      <c r="A370" s="8"/>
      <c r="B370" s="8" t="s">
        <v>5624</v>
      </c>
      <c r="C370" s="26" t="s">
        <v>5624</v>
      </c>
      <c r="D370" s="36">
        <f>VLOOKUP(B370,Bairro!$A:$B,2,0)</f>
        <v>1</v>
      </c>
      <c r="E370" s="37">
        <f t="shared" si="5"/>
        <v>7.6982294072363358E-2</v>
      </c>
    </row>
    <row r="371" spans="1:5" s="26" customFormat="1">
      <c r="A371" s="8"/>
      <c r="B371" s="8" t="s">
        <v>5625</v>
      </c>
      <c r="C371" s="26" t="s">
        <v>5625</v>
      </c>
      <c r="D371" s="36">
        <f>VLOOKUP(B371,Bairro!$A:$B,2,0)</f>
        <v>1</v>
      </c>
      <c r="E371" s="37">
        <f t="shared" si="5"/>
        <v>7.6982294072363358E-2</v>
      </c>
    </row>
    <row r="372" spans="1:5" s="26" customFormat="1">
      <c r="A372" s="8"/>
      <c r="B372" s="8" t="s">
        <v>7210</v>
      </c>
      <c r="C372" s="26" t="s">
        <v>7210</v>
      </c>
      <c r="D372" s="36">
        <f>VLOOKUP(B372,Bairro!$A:$B,2,0)</f>
        <v>1</v>
      </c>
      <c r="E372" s="37">
        <f t="shared" si="5"/>
        <v>7.6982294072363358E-2</v>
      </c>
    </row>
    <row r="373" spans="1:5" s="26" customFormat="1">
      <c r="A373" s="8"/>
      <c r="B373" s="8" t="s">
        <v>5628</v>
      </c>
      <c r="C373" s="26" t="s">
        <v>5628</v>
      </c>
      <c r="D373" s="36">
        <f>VLOOKUP(B373,Bairro!$A:$B,2,0)</f>
        <v>1</v>
      </c>
      <c r="E373" s="37">
        <f t="shared" si="5"/>
        <v>7.6982294072363358E-2</v>
      </c>
    </row>
    <row r="374" spans="1:5" s="26" customFormat="1">
      <c r="A374" s="8"/>
      <c r="B374" s="8" t="s">
        <v>7212</v>
      </c>
      <c r="C374" s="26" t="s">
        <v>7212</v>
      </c>
      <c r="D374" s="36">
        <f>VLOOKUP(B374,Bairro!$A:$B,2,0)</f>
        <v>1</v>
      </c>
      <c r="E374" s="37">
        <f t="shared" si="5"/>
        <v>7.6982294072363358E-2</v>
      </c>
    </row>
    <row r="375" spans="1:5" s="26" customFormat="1">
      <c r="A375" s="8"/>
      <c r="B375" s="8" t="s">
        <v>7213</v>
      </c>
      <c r="C375" s="26" t="s">
        <v>7213</v>
      </c>
      <c r="D375" s="36">
        <f>VLOOKUP(B375,Bairro!$A:$B,2,0)</f>
        <v>1</v>
      </c>
      <c r="E375" s="37">
        <f t="shared" si="5"/>
        <v>7.6982294072363358E-2</v>
      </c>
    </row>
    <row r="376" spans="1:5" s="26" customFormat="1">
      <c r="A376" s="8"/>
      <c r="B376" s="8" t="s">
        <v>7101</v>
      </c>
      <c r="C376" s="26" t="s">
        <v>7101</v>
      </c>
      <c r="D376" s="36">
        <f>VLOOKUP(B376,Bairro!$A:$B,2,0)</f>
        <v>1</v>
      </c>
      <c r="E376" s="37">
        <f t="shared" si="5"/>
        <v>7.6982294072363358E-2</v>
      </c>
    </row>
    <row r="377" spans="1:5" s="26" customFormat="1">
      <c r="A377" s="8"/>
      <c r="B377" s="8" t="s">
        <v>5632</v>
      </c>
      <c r="C377" s="26" t="s">
        <v>5632</v>
      </c>
      <c r="D377" s="36">
        <f>VLOOKUP(B377,Bairro!$A:$B,2,0)</f>
        <v>1</v>
      </c>
      <c r="E377" s="37">
        <f t="shared" ref="E377:E409" si="6">(D377/$D$6)*100</f>
        <v>7.6982294072363358E-2</v>
      </c>
    </row>
    <row r="378" spans="1:5" s="26" customFormat="1">
      <c r="A378" s="8"/>
      <c r="B378" s="8" t="s">
        <v>7102</v>
      </c>
      <c r="C378" s="26" t="s">
        <v>7102</v>
      </c>
      <c r="D378" s="36">
        <f>VLOOKUP(B378,Bairro!$A:$B,2,0)</f>
        <v>1</v>
      </c>
      <c r="E378" s="37">
        <f t="shared" si="6"/>
        <v>7.6982294072363358E-2</v>
      </c>
    </row>
    <row r="379" spans="1:5" s="26" customFormat="1">
      <c r="A379" s="8"/>
      <c r="B379" s="8" t="s">
        <v>5633</v>
      </c>
      <c r="C379" s="26" t="s">
        <v>5633</v>
      </c>
      <c r="D379" s="36">
        <f>VLOOKUP(B379,Bairro!$A:$B,2,0)</f>
        <v>1</v>
      </c>
      <c r="E379" s="37">
        <f t="shared" si="6"/>
        <v>7.6982294072363358E-2</v>
      </c>
    </row>
    <row r="380" spans="1:5" s="26" customFormat="1">
      <c r="A380" s="8"/>
      <c r="B380" s="8" t="s">
        <v>7103</v>
      </c>
      <c r="C380" s="26" t="s">
        <v>7103</v>
      </c>
      <c r="D380" s="36">
        <f>VLOOKUP(B380,Bairro!$A:$B,2,0)</f>
        <v>1</v>
      </c>
      <c r="E380" s="37">
        <f t="shared" si="6"/>
        <v>7.6982294072363358E-2</v>
      </c>
    </row>
    <row r="381" spans="1:5" s="26" customFormat="1">
      <c r="A381" s="8"/>
      <c r="B381" s="8" t="s">
        <v>5634</v>
      </c>
      <c r="C381" s="26" t="s">
        <v>5634</v>
      </c>
      <c r="D381" s="36">
        <f>VLOOKUP(B381,Bairro!$A:$B,2,0)</f>
        <v>1</v>
      </c>
      <c r="E381" s="37">
        <f t="shared" si="6"/>
        <v>7.6982294072363358E-2</v>
      </c>
    </row>
    <row r="382" spans="1:5">
      <c r="B382" s="13" t="s">
        <v>5635</v>
      </c>
      <c r="C382" s="26" t="s">
        <v>5635</v>
      </c>
      <c r="D382" s="36">
        <f>VLOOKUP(B382,Bairro!$A:$B,2,0)</f>
        <v>1</v>
      </c>
      <c r="E382" s="37">
        <f t="shared" si="6"/>
        <v>7.6982294072363358E-2</v>
      </c>
    </row>
    <row r="383" spans="1:5">
      <c r="B383" s="13" t="s">
        <v>7214</v>
      </c>
      <c r="C383" s="26" t="s">
        <v>7214</v>
      </c>
      <c r="D383" s="36">
        <f>VLOOKUP(B383,Bairro!$A:$B,2,0)</f>
        <v>1</v>
      </c>
      <c r="E383" s="37">
        <f t="shared" si="6"/>
        <v>7.6982294072363358E-2</v>
      </c>
    </row>
    <row r="384" spans="1:5">
      <c r="B384" s="13" t="s">
        <v>5636</v>
      </c>
      <c r="C384" s="26" t="s">
        <v>5636</v>
      </c>
      <c r="D384" s="36">
        <f>VLOOKUP(B384,Bairro!$A:$B,2,0)</f>
        <v>1</v>
      </c>
      <c r="E384" s="37">
        <f t="shared" si="6"/>
        <v>7.6982294072363358E-2</v>
      </c>
    </row>
    <row r="385" spans="2:5">
      <c r="B385" s="13" t="s">
        <v>7104</v>
      </c>
      <c r="C385" s="26" t="s">
        <v>7104</v>
      </c>
      <c r="D385" s="36">
        <f>VLOOKUP(B385,Bairro!$A:$B,2,0)</f>
        <v>1</v>
      </c>
      <c r="E385" s="37">
        <f t="shared" si="6"/>
        <v>7.6982294072363358E-2</v>
      </c>
    </row>
    <row r="386" spans="2:5">
      <c r="B386" s="13" t="s">
        <v>7105</v>
      </c>
      <c r="C386" s="26" t="s">
        <v>7105</v>
      </c>
      <c r="D386" s="36">
        <f>VLOOKUP(B386,Bairro!$A:$B,2,0)</f>
        <v>1</v>
      </c>
      <c r="E386" s="37">
        <f t="shared" si="6"/>
        <v>7.6982294072363358E-2</v>
      </c>
    </row>
    <row r="387" spans="2:5">
      <c r="B387" s="13" t="s">
        <v>7106</v>
      </c>
      <c r="C387" s="26" t="s">
        <v>7106</v>
      </c>
      <c r="D387" s="36">
        <f>VLOOKUP(B387,Bairro!$A:$B,2,0)</f>
        <v>1</v>
      </c>
      <c r="E387" s="37">
        <f t="shared" si="6"/>
        <v>7.6982294072363358E-2</v>
      </c>
    </row>
    <row r="388" spans="2:5">
      <c r="B388" s="13" t="s">
        <v>7107</v>
      </c>
      <c r="C388" s="26" t="s">
        <v>7107</v>
      </c>
      <c r="D388" s="36">
        <f>VLOOKUP(B388,Bairro!$A:$B,2,0)</f>
        <v>1</v>
      </c>
      <c r="E388" s="37">
        <f t="shared" si="6"/>
        <v>7.6982294072363358E-2</v>
      </c>
    </row>
    <row r="389" spans="2:5">
      <c r="B389" s="13" t="s">
        <v>5637</v>
      </c>
      <c r="C389" s="26" t="s">
        <v>5637</v>
      </c>
      <c r="D389" s="36">
        <f>VLOOKUP(B389,Bairro!$A:$B,2,0)</f>
        <v>1</v>
      </c>
      <c r="E389" s="37">
        <f t="shared" si="6"/>
        <v>7.6982294072363358E-2</v>
      </c>
    </row>
    <row r="390" spans="2:5">
      <c r="B390" s="13" t="s">
        <v>7108</v>
      </c>
      <c r="C390" s="26" t="s">
        <v>7108</v>
      </c>
      <c r="D390" s="36">
        <f>VLOOKUP(B390,Bairro!$A:$B,2,0)</f>
        <v>1</v>
      </c>
      <c r="E390" s="37">
        <f t="shared" si="6"/>
        <v>7.6982294072363358E-2</v>
      </c>
    </row>
    <row r="391" spans="2:5">
      <c r="B391" s="13" t="s">
        <v>7109</v>
      </c>
      <c r="C391" s="26" t="s">
        <v>7109</v>
      </c>
      <c r="D391" s="36">
        <f>VLOOKUP(B391,Bairro!$A:$B,2,0)</f>
        <v>1</v>
      </c>
      <c r="E391" s="37">
        <f t="shared" si="6"/>
        <v>7.6982294072363358E-2</v>
      </c>
    </row>
    <row r="392" spans="2:5">
      <c r="B392" s="13" t="s">
        <v>5639</v>
      </c>
      <c r="C392" s="26" t="s">
        <v>5639</v>
      </c>
      <c r="D392" s="36">
        <f>VLOOKUP(B392,Bairro!$A:$B,2,0)</f>
        <v>1</v>
      </c>
      <c r="E392" s="37">
        <f t="shared" si="6"/>
        <v>7.6982294072363358E-2</v>
      </c>
    </row>
    <row r="393" spans="2:5">
      <c r="B393" s="13" t="s">
        <v>7111</v>
      </c>
      <c r="C393" s="26" t="s">
        <v>7111</v>
      </c>
      <c r="D393" s="36">
        <f>VLOOKUP(B393,Bairro!$A:$B,2,0)</f>
        <v>1</v>
      </c>
      <c r="E393" s="37">
        <f t="shared" si="6"/>
        <v>7.6982294072363358E-2</v>
      </c>
    </row>
    <row r="394" spans="2:5">
      <c r="B394" s="13" t="s">
        <v>5645</v>
      </c>
      <c r="C394" s="26" t="s">
        <v>5645</v>
      </c>
      <c r="D394" s="36">
        <f>VLOOKUP(B394,Bairro!$A:$B,2,0)</f>
        <v>1</v>
      </c>
      <c r="E394" s="37">
        <f t="shared" si="6"/>
        <v>7.6982294072363358E-2</v>
      </c>
    </row>
    <row r="395" spans="2:5">
      <c r="B395" s="13" t="s">
        <v>7112</v>
      </c>
      <c r="C395" s="26" t="s">
        <v>7112</v>
      </c>
      <c r="D395" s="36">
        <f>VLOOKUP(B395,Bairro!$A:$B,2,0)</f>
        <v>1</v>
      </c>
      <c r="E395" s="37">
        <f t="shared" si="6"/>
        <v>7.6982294072363358E-2</v>
      </c>
    </row>
    <row r="396" spans="2:5">
      <c r="B396" s="13" t="s">
        <v>7217</v>
      </c>
      <c r="C396" s="26" t="s">
        <v>7217</v>
      </c>
      <c r="D396" s="36">
        <f>VLOOKUP(B396,Bairro!$A:$B,2,0)</f>
        <v>1</v>
      </c>
      <c r="E396" s="37">
        <f t="shared" si="6"/>
        <v>7.6982294072363358E-2</v>
      </c>
    </row>
    <row r="397" spans="2:5">
      <c r="B397" s="13" t="s">
        <v>7218</v>
      </c>
      <c r="C397" s="26" t="s">
        <v>7218</v>
      </c>
      <c r="D397" s="36">
        <f>VLOOKUP(B397,Bairro!$A:$B,2,0)</f>
        <v>1</v>
      </c>
      <c r="E397" s="37">
        <f t="shared" si="6"/>
        <v>7.6982294072363358E-2</v>
      </c>
    </row>
    <row r="398" spans="2:5">
      <c r="B398" s="13" t="s">
        <v>5647</v>
      </c>
      <c r="C398" s="26" t="s">
        <v>5647</v>
      </c>
      <c r="D398" s="36">
        <f>VLOOKUP(B398,Bairro!$A:$B,2,0)</f>
        <v>1</v>
      </c>
      <c r="E398" s="37">
        <f t="shared" si="6"/>
        <v>7.6982294072363358E-2</v>
      </c>
    </row>
    <row r="399" spans="2:5">
      <c r="B399" s="13" t="s">
        <v>5648</v>
      </c>
      <c r="C399" s="26" t="s">
        <v>5648</v>
      </c>
      <c r="D399" s="36">
        <f>VLOOKUP(B399,Bairro!$A:$B,2,0)</f>
        <v>1</v>
      </c>
      <c r="E399" s="37">
        <f t="shared" si="6"/>
        <v>7.6982294072363358E-2</v>
      </c>
    </row>
    <row r="400" spans="2:5">
      <c r="B400" s="13" t="s">
        <v>7219</v>
      </c>
      <c r="C400" s="26" t="s">
        <v>7219</v>
      </c>
      <c r="D400" s="36">
        <f>VLOOKUP(B400,Bairro!$A:$B,2,0)</f>
        <v>1</v>
      </c>
      <c r="E400" s="37">
        <f t="shared" si="6"/>
        <v>7.6982294072363358E-2</v>
      </c>
    </row>
    <row r="401" spans="2:5">
      <c r="B401" s="13" t="s">
        <v>5649</v>
      </c>
      <c r="C401" s="26" t="s">
        <v>5649</v>
      </c>
      <c r="D401" s="36">
        <f>VLOOKUP(B401,Bairro!$A:$B,2,0)</f>
        <v>1</v>
      </c>
      <c r="E401" s="37">
        <f t="shared" si="6"/>
        <v>7.6982294072363358E-2</v>
      </c>
    </row>
    <row r="402" spans="2:5">
      <c r="B402" s="13" t="s">
        <v>5650</v>
      </c>
      <c r="C402" s="26" t="s">
        <v>5650</v>
      </c>
      <c r="D402" s="36">
        <f>VLOOKUP(B402,Bairro!$A:$B,2,0)</f>
        <v>1</v>
      </c>
      <c r="E402" s="37">
        <f t="shared" si="6"/>
        <v>7.6982294072363358E-2</v>
      </c>
    </row>
    <row r="403" spans="2:5">
      <c r="B403" s="13" t="s">
        <v>7220</v>
      </c>
      <c r="C403" s="26" t="s">
        <v>7220</v>
      </c>
      <c r="D403" s="36">
        <f>VLOOKUP(B403,Bairro!$A:$B,2,0)</f>
        <v>1</v>
      </c>
      <c r="E403" s="37">
        <f t="shared" si="6"/>
        <v>7.6982294072363358E-2</v>
      </c>
    </row>
    <row r="404" spans="2:5">
      <c r="B404" s="13" t="s">
        <v>7221</v>
      </c>
      <c r="C404" s="26" t="s">
        <v>7221</v>
      </c>
      <c r="D404" s="36">
        <f>VLOOKUP(B404,Bairro!$A:$B,2,0)</f>
        <v>1</v>
      </c>
      <c r="E404" s="37">
        <f t="shared" si="6"/>
        <v>7.6982294072363358E-2</v>
      </c>
    </row>
    <row r="405" spans="2:5">
      <c r="B405" s="13" t="s">
        <v>7222</v>
      </c>
      <c r="C405" s="26" t="s">
        <v>7222</v>
      </c>
      <c r="D405" s="36">
        <f>VLOOKUP(B405,Bairro!$A:$B,2,0)</f>
        <v>1</v>
      </c>
      <c r="E405" s="37">
        <f t="shared" si="6"/>
        <v>7.6982294072363358E-2</v>
      </c>
    </row>
    <row r="406" spans="2:5">
      <c r="B406" s="13" t="s">
        <v>7114</v>
      </c>
      <c r="C406" s="26" t="s">
        <v>7114</v>
      </c>
      <c r="D406" s="36">
        <f>VLOOKUP(B406,Bairro!$A:$B,2,0)</f>
        <v>1</v>
      </c>
      <c r="E406" s="37">
        <f t="shared" si="6"/>
        <v>7.6982294072363358E-2</v>
      </c>
    </row>
    <row r="407" spans="2:5">
      <c r="B407" s="13" t="s">
        <v>7115</v>
      </c>
      <c r="C407" s="26" t="s">
        <v>7115</v>
      </c>
      <c r="D407" s="36">
        <f>VLOOKUP(B407,Bairro!$A:$B,2,0)</f>
        <v>1</v>
      </c>
      <c r="E407" s="37">
        <f t="shared" si="6"/>
        <v>7.6982294072363358E-2</v>
      </c>
    </row>
    <row r="408" spans="2:5">
      <c r="B408" s="13" t="s">
        <v>7225</v>
      </c>
      <c r="C408" s="26" t="s">
        <v>7225</v>
      </c>
      <c r="D408" s="36">
        <f>VLOOKUP(B408,Bairro!$A:$B,2,0)</f>
        <v>1</v>
      </c>
      <c r="E408" s="37">
        <f t="shared" si="6"/>
        <v>7.6982294072363358E-2</v>
      </c>
    </row>
    <row r="409" spans="2:5" ht="15" thickBot="1">
      <c r="B409" s="13" t="s">
        <v>5654</v>
      </c>
      <c r="C409" s="26" t="s">
        <v>5654</v>
      </c>
      <c r="D409" s="36">
        <f>VLOOKUP(B409,Bairro!$A:$B,2,0)</f>
        <v>1</v>
      </c>
      <c r="E409" s="37">
        <f t="shared" si="6"/>
        <v>7.6982294072363358E-2</v>
      </c>
    </row>
    <row r="410" spans="2:5" ht="30.75" customHeight="1" thickTop="1">
      <c r="C410" s="244" t="s">
        <v>355</v>
      </c>
      <c r="D410" s="244"/>
      <c r="E410" s="244"/>
    </row>
  </sheetData>
  <sortState ref="B7:D312">
    <sortCondition descending="1" ref="D7:D312"/>
  </sortState>
  <mergeCells count="3">
    <mergeCell ref="C1:E1"/>
    <mergeCell ref="C3:E3"/>
    <mergeCell ref="C410:E410"/>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ACEA6-6EBA-4523-BFE8-7CB06741B482}">
  <dimension ref="A1:AI83"/>
  <sheetViews>
    <sheetView showGridLines="0" workbookViewId="0">
      <selection activeCell="C15" sqref="C15:E15"/>
    </sheetView>
  </sheetViews>
  <sheetFormatPr defaultRowHeight="14.4"/>
  <cols>
    <col min="1" max="2" width="4.44140625" style="13" customWidth="1"/>
    <col min="3" max="3" width="40.5546875" style="26" customWidth="1"/>
    <col min="4" max="5" width="12.5546875" style="26" customWidth="1"/>
    <col min="6" max="35" width="9.109375" style="26"/>
  </cols>
  <sheetData>
    <row r="1" spans="1:35" s="2" customFormat="1" ht="33.75" customHeight="1">
      <c r="A1" s="12"/>
      <c r="B1" s="12"/>
      <c r="C1" s="232" t="s">
        <v>2045</v>
      </c>
      <c r="D1" s="232"/>
      <c r="E1" s="233"/>
      <c r="F1" s="14"/>
      <c r="G1" s="14"/>
      <c r="H1" s="14"/>
      <c r="I1" s="14"/>
      <c r="J1" s="14"/>
      <c r="K1" s="14"/>
      <c r="L1" s="14"/>
      <c r="M1" s="14"/>
      <c r="N1" s="14"/>
      <c r="O1" s="14"/>
      <c r="P1" s="14"/>
      <c r="Q1" s="14"/>
      <c r="R1" s="14"/>
    </row>
    <row r="2" spans="1:35" s="8" customFormat="1" ht="11.25" customHeight="1">
      <c r="A2" s="8" t="s">
        <v>1684</v>
      </c>
      <c r="C2" s="9"/>
      <c r="D2" s="10"/>
      <c r="E2" s="11"/>
    </row>
    <row r="3" spans="1:35" s="1" customFormat="1" ht="45" customHeight="1">
      <c r="A3" s="8">
        <v>3</v>
      </c>
      <c r="B3" s="8"/>
      <c r="C3" s="234" t="s">
        <v>5666</v>
      </c>
      <c r="D3" s="234"/>
      <c r="E3" s="234"/>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8"/>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row>
    <row r="5" spans="1:35" s="1" customFormat="1" ht="28.5" customHeight="1" thickTop="1">
      <c r="A5" s="8"/>
      <c r="B5" s="8"/>
      <c r="C5" s="66" t="s">
        <v>5665</v>
      </c>
      <c r="D5" s="64" t="s">
        <v>1684</v>
      </c>
      <c r="E5" s="64" t="s">
        <v>270</v>
      </c>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row>
    <row r="6" spans="1:35" s="1" customFormat="1" ht="19.5" customHeight="1">
      <c r="A6" s="8"/>
      <c r="B6" s="8"/>
      <c r="C6" s="21" t="s">
        <v>5657</v>
      </c>
      <c r="D6" s="22"/>
      <c r="E6" s="22"/>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row>
    <row r="7" spans="1:35">
      <c r="A7" s="8" t="s">
        <v>2579</v>
      </c>
      <c r="B7" s="8"/>
      <c r="C7" s="24" t="s">
        <v>270</v>
      </c>
      <c r="D7" s="36" t="s">
        <v>457</v>
      </c>
      <c r="E7" s="91">
        <f>IFERROR(VLOOKUP($A7,'Parte II_'!$1:$1048576,3,0),"-")</f>
        <v>62.839778900146484</v>
      </c>
    </row>
    <row r="8" spans="1:35">
      <c r="A8" s="8"/>
      <c r="B8" s="8"/>
      <c r="C8" s="21" t="s">
        <v>5658</v>
      </c>
      <c r="D8" s="42"/>
      <c r="E8" s="22"/>
    </row>
    <row r="9" spans="1:35">
      <c r="A9" s="8" t="s">
        <v>2581</v>
      </c>
      <c r="B9" s="8"/>
      <c r="C9" s="24" t="s">
        <v>5659</v>
      </c>
      <c r="D9" s="36">
        <f>IFERROR(VLOOKUP($A9,'Parte II_'!$1:$1048576,2,0),"-")</f>
        <v>611</v>
      </c>
      <c r="E9" s="37">
        <f>IFERROR(VLOOKUP($A9,'Parte II_'!$1:$1048576,3,0)*100,"-")</f>
        <v>46.99999988079071</v>
      </c>
    </row>
    <row r="10" spans="1:35">
      <c r="A10" s="8" t="s">
        <v>2584</v>
      </c>
      <c r="B10" s="8"/>
      <c r="C10" s="24" t="s">
        <v>5660</v>
      </c>
      <c r="D10" s="36">
        <f>IFERROR(VLOOKUP($A10,'Parte II_'!$1:$1048576,2,0),"-")</f>
        <v>198</v>
      </c>
      <c r="E10" s="37">
        <f>IFERROR(VLOOKUP($A10,'Parte II_'!$1:$1048576,3,0)*100,"-")</f>
        <v>15.230768918991089</v>
      </c>
    </row>
    <row r="11" spans="1:35">
      <c r="A11" s="8" t="s">
        <v>2580</v>
      </c>
      <c r="B11" s="8"/>
      <c r="C11" s="24" t="s">
        <v>5661</v>
      </c>
      <c r="D11" s="36">
        <f>IFERROR(VLOOKUP($A11,'Parte II_'!$1:$1048576,2,0),"-")</f>
        <v>17</v>
      </c>
      <c r="E11" s="37">
        <f>IFERROR(VLOOKUP($A11,'Parte II_'!$1:$1048576,3,0)*100,"-")</f>
        <v>1.3076922856271267</v>
      </c>
    </row>
    <row r="12" spans="1:35">
      <c r="A12" s="8" t="s">
        <v>2583</v>
      </c>
      <c r="B12" s="8"/>
      <c r="C12" s="24" t="s">
        <v>5662</v>
      </c>
      <c r="D12" s="36">
        <f>IFERROR(VLOOKUP($A12,'Parte II_'!$1:$1048576,2,0),"-")</f>
        <v>440</v>
      </c>
      <c r="E12" s="37">
        <f>IFERROR(VLOOKUP($A12,'Parte II_'!$1:$1048576,3,0)*100,"-")</f>
        <v>33.846154808998108</v>
      </c>
    </row>
    <row r="13" spans="1:35">
      <c r="A13" s="8" t="s">
        <v>2582</v>
      </c>
      <c r="B13" s="8"/>
      <c r="C13" s="24" t="s">
        <v>5663</v>
      </c>
      <c r="D13" s="36">
        <f>IFERROR(VLOOKUP($A13,'Parte II_'!$1:$1048576,2,0),"-")</f>
        <v>12</v>
      </c>
      <c r="E13" s="37">
        <f>IFERROR(VLOOKUP($A13,'Parte II_'!$1:$1048576,3,0)*100,"-")</f>
        <v>0.92307692393660545</v>
      </c>
    </row>
    <row r="14" spans="1:35" ht="15" thickBot="1">
      <c r="A14" s="8" t="s">
        <v>2585</v>
      </c>
      <c r="B14" s="8"/>
      <c r="C14" s="24" t="s">
        <v>5664</v>
      </c>
      <c r="D14" s="36">
        <f>IFERROR(VLOOKUP($A14,'Parte II_'!$1:$1048576,2,0),"-")</f>
        <v>22</v>
      </c>
      <c r="E14" s="37">
        <f>IFERROR(VLOOKUP($A14,'Parte II_'!$1:$1048576,3,0)*100,"-")</f>
        <v>1.6923077404499054</v>
      </c>
    </row>
    <row r="15" spans="1:35" s="26" customFormat="1" ht="27.75" customHeight="1" thickTop="1">
      <c r="A15" s="8"/>
      <c r="B15" s="8"/>
      <c r="C15" s="244" t="s">
        <v>355</v>
      </c>
      <c r="D15" s="244"/>
      <c r="E15" s="244"/>
    </row>
    <row r="16" spans="1:35" s="26" customFormat="1">
      <c r="A16" s="8"/>
      <c r="B16" s="8"/>
      <c r="C16" s="34"/>
    </row>
    <row r="17" spans="1:3" s="26" customFormat="1">
      <c r="A17" s="8"/>
      <c r="B17" s="8"/>
      <c r="C17" s="79"/>
    </row>
    <row r="18" spans="1:3" s="26" customFormat="1">
      <c r="A18" s="8"/>
      <c r="B18" s="8"/>
    </row>
    <row r="19" spans="1:3" s="26" customFormat="1">
      <c r="A19" s="8"/>
      <c r="B19" s="8"/>
    </row>
    <row r="20" spans="1:3" s="26" customFormat="1">
      <c r="A20" s="8"/>
      <c r="B20" s="8"/>
    </row>
    <row r="21" spans="1:3" s="26" customFormat="1">
      <c r="A21" s="8"/>
      <c r="B21" s="8"/>
    </row>
    <row r="22" spans="1:3" s="26" customFormat="1">
      <c r="A22" s="8"/>
      <c r="B22" s="8"/>
    </row>
    <row r="23" spans="1:3" s="26" customFormat="1">
      <c r="A23" s="8"/>
      <c r="B23" s="8"/>
    </row>
    <row r="24" spans="1:3" s="26" customFormat="1">
      <c r="A24" s="8"/>
      <c r="B24" s="8"/>
    </row>
    <row r="25" spans="1:3" s="26" customFormat="1">
      <c r="A25" s="8"/>
      <c r="B25" s="8"/>
    </row>
    <row r="26" spans="1:3" s="26" customFormat="1">
      <c r="A26" s="8"/>
      <c r="B26" s="8"/>
    </row>
    <row r="27" spans="1:3" s="26" customFormat="1">
      <c r="A27" s="8"/>
      <c r="B27" s="8"/>
    </row>
    <row r="28" spans="1:3" s="26" customFormat="1">
      <c r="A28" s="8"/>
      <c r="B28" s="8"/>
    </row>
    <row r="29" spans="1:3" s="26" customFormat="1">
      <c r="A29" s="8"/>
      <c r="B29" s="8"/>
    </row>
    <row r="30" spans="1:3" s="26" customFormat="1">
      <c r="A30" s="8"/>
      <c r="B30" s="8"/>
    </row>
    <row r="31" spans="1:3" s="26" customFormat="1">
      <c r="A31" s="8"/>
      <c r="B31" s="8"/>
    </row>
    <row r="32" spans="1:3"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sheetData>
  <mergeCells count="3">
    <mergeCell ref="C15:E15"/>
    <mergeCell ref="C1:E1"/>
    <mergeCell ref="C3:E3"/>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8ECB2-8C40-4915-9DB1-200017D7C0E1}">
  <dimension ref="A1:AN82"/>
  <sheetViews>
    <sheetView showGridLines="0" workbookViewId="0">
      <selection activeCell="H8" sqref="H8:H13"/>
    </sheetView>
  </sheetViews>
  <sheetFormatPr defaultRowHeight="14.4"/>
  <cols>
    <col min="1" max="2" width="4.44140625" style="13" customWidth="1"/>
    <col min="3" max="3" width="40.5546875" style="26" customWidth="1"/>
    <col min="4" max="6" width="12.5546875" style="26" customWidth="1"/>
    <col min="7" max="7" width="1.33203125" style="26" customWidth="1"/>
    <col min="8" max="10" width="12.5546875" style="26" customWidth="1"/>
    <col min="11" max="40" width="9.109375" style="26"/>
  </cols>
  <sheetData>
    <row r="1" spans="1:40" s="2" customFormat="1" ht="33.75" customHeight="1">
      <c r="A1" s="12"/>
      <c r="B1" s="12"/>
      <c r="C1" s="232" t="s">
        <v>2045</v>
      </c>
      <c r="D1" s="232"/>
      <c r="E1" s="232"/>
      <c r="F1" s="233"/>
      <c r="G1" s="63"/>
      <c r="H1" s="63"/>
      <c r="I1" s="87"/>
      <c r="J1" s="63"/>
      <c r="K1" s="14"/>
      <c r="L1" s="14"/>
      <c r="M1" s="14"/>
      <c r="N1" s="14"/>
      <c r="O1" s="14"/>
      <c r="P1" s="14"/>
      <c r="Q1" s="14"/>
      <c r="R1" s="14"/>
      <c r="S1" s="14"/>
      <c r="T1" s="14"/>
      <c r="U1" s="14"/>
      <c r="V1" s="14"/>
      <c r="W1" s="14"/>
    </row>
    <row r="2" spans="1:40" s="8" customFormat="1" ht="11.25" customHeight="1">
      <c r="A2" s="8" t="s">
        <v>1684</v>
      </c>
      <c r="C2" s="9"/>
      <c r="D2" s="10" t="s">
        <v>5674</v>
      </c>
      <c r="E2" s="10" t="s">
        <v>5674</v>
      </c>
      <c r="F2" s="11" t="s">
        <v>5675</v>
      </c>
      <c r="G2" s="11"/>
      <c r="H2" s="10" t="s">
        <v>5674</v>
      </c>
      <c r="I2" s="10" t="s">
        <v>5674</v>
      </c>
      <c r="J2" s="11" t="s">
        <v>5675</v>
      </c>
    </row>
    <row r="3" spans="1:40" s="1" customFormat="1" ht="45" customHeight="1">
      <c r="A3" s="8">
        <v>3</v>
      </c>
      <c r="B3" s="8"/>
      <c r="C3" s="234" t="s">
        <v>80</v>
      </c>
      <c r="D3" s="234"/>
      <c r="E3" s="234"/>
      <c r="F3" s="234"/>
      <c r="G3" s="234"/>
      <c r="H3" s="234"/>
      <c r="I3" s="234"/>
      <c r="J3" s="234"/>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row>
    <row r="4" spans="1:40" s="1" customFormat="1" ht="9.75" customHeight="1" thickBot="1">
      <c r="A4" s="8"/>
      <c r="B4" s="8"/>
      <c r="C4" s="17"/>
      <c r="D4" s="18"/>
      <c r="E4" s="18"/>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row>
    <row r="5" spans="1:40" s="1" customFormat="1" ht="28.5" customHeight="1" thickTop="1">
      <c r="A5" s="8"/>
      <c r="B5" s="8"/>
      <c r="C5" s="235" t="s">
        <v>5667</v>
      </c>
      <c r="D5" s="237" t="s">
        <v>1684</v>
      </c>
      <c r="E5" s="237"/>
      <c r="F5" s="237"/>
      <c r="G5" s="238"/>
      <c r="H5" s="237" t="s">
        <v>270</v>
      </c>
      <c r="I5" s="237"/>
      <c r="J5" s="237"/>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row>
    <row r="6" spans="1:40" s="1" customFormat="1" ht="28.5" customHeight="1">
      <c r="A6" s="8"/>
      <c r="B6" s="8"/>
      <c r="C6" s="236"/>
      <c r="D6" s="65" t="s">
        <v>342</v>
      </c>
      <c r="E6" s="89" t="s">
        <v>1687</v>
      </c>
      <c r="F6" s="65" t="s">
        <v>1688</v>
      </c>
      <c r="G6" s="239"/>
      <c r="H6" s="65" t="s">
        <v>342</v>
      </c>
      <c r="I6" s="89" t="s">
        <v>1687</v>
      </c>
      <c r="J6" s="65" t="s">
        <v>1688</v>
      </c>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row>
    <row r="7" spans="1:40">
      <c r="A7" s="8"/>
      <c r="B7" s="8"/>
      <c r="C7" s="21" t="s">
        <v>5673</v>
      </c>
      <c r="D7" s="96">
        <f>SUM(D8:D13)</f>
        <v>1300</v>
      </c>
      <c r="E7" s="42"/>
      <c r="F7" s="22"/>
      <c r="G7" s="22"/>
      <c r="H7" s="22"/>
      <c r="I7" s="22"/>
      <c r="J7" s="22"/>
      <c r="N7" s="24"/>
      <c r="O7" s="24"/>
      <c r="P7" s="24"/>
      <c r="Q7" s="24"/>
      <c r="R7" s="24"/>
      <c r="S7" s="24"/>
    </row>
    <row r="8" spans="1:40">
      <c r="A8" s="8" t="s">
        <v>5676</v>
      </c>
      <c r="B8" s="8"/>
      <c r="C8" s="24" t="s">
        <v>5668</v>
      </c>
      <c r="D8" s="36">
        <f t="shared" ref="D8:D13" si="0">SUM(E8:F8)</f>
        <v>593</v>
      </c>
      <c r="E8" s="36">
        <f>IFERROR(VLOOKUP(E$2&amp;$A8,'Parte II_'!$1:$1048576,2,0),"-")</f>
        <v>254</v>
      </c>
      <c r="F8" s="36">
        <f>IFERROR(VLOOKUP(F$2&amp;$A8,'Parte II_'!$1:$1048576,2,0),"-")</f>
        <v>339</v>
      </c>
      <c r="G8" s="91"/>
      <c r="H8" s="37">
        <f t="shared" ref="H8:H13" si="1">(D8/$D$7)*100</f>
        <v>45.615384615384613</v>
      </c>
      <c r="I8" s="37">
        <f>IFERROR(VLOOKUP(I$2&amp;$A8,'Parte II_'!$1:$1048576,3,0)*100,"-")</f>
        <v>35.082873702049255</v>
      </c>
      <c r="J8" s="37">
        <f>IFERROR(VLOOKUP(J$2&amp;$A8,'Parte II_'!$1:$1048576,3,0)*100,"-")</f>
        <v>58.854168653488159</v>
      </c>
    </row>
    <row r="9" spans="1:40">
      <c r="A9" s="8" t="s">
        <v>5677</v>
      </c>
      <c r="B9" s="8"/>
      <c r="C9" s="24" t="s">
        <v>5669</v>
      </c>
      <c r="D9" s="36">
        <f t="shared" si="0"/>
        <v>307</v>
      </c>
      <c r="E9" s="36">
        <f>IFERROR(VLOOKUP(E$2&amp;$A9,'Parte II_'!$1:$1048576,2,0),"-")</f>
        <v>175</v>
      </c>
      <c r="F9" s="36">
        <f>IFERROR(VLOOKUP(F$2&amp;$A9,'Parte II_'!$1:$1048576,2,0),"-")</f>
        <v>132</v>
      </c>
      <c r="G9" s="91"/>
      <c r="H9" s="37">
        <f t="shared" si="1"/>
        <v>23.615384615384617</v>
      </c>
      <c r="I9" s="37">
        <f>IFERROR(VLOOKUP(I$2&amp;$A9,'Parte II_'!$1:$1048576,3,0)*100,"-")</f>
        <v>24.171270430088043</v>
      </c>
      <c r="J9" s="37">
        <f>IFERROR(VLOOKUP(J$2&amp;$A9,'Parte II_'!$1:$1048576,3,0)*100,"-")</f>
        <v>22.91666716337204</v>
      </c>
    </row>
    <row r="10" spans="1:40">
      <c r="A10" s="8" t="s">
        <v>5678</v>
      </c>
      <c r="B10" s="8"/>
      <c r="C10" s="24" t="s">
        <v>5670</v>
      </c>
      <c r="D10" s="36">
        <f t="shared" si="0"/>
        <v>308</v>
      </c>
      <c r="E10" s="36">
        <f>IFERROR(VLOOKUP(E$2&amp;$A10,'Parte II_'!$1:$1048576,2,0),"-")</f>
        <v>240</v>
      </c>
      <c r="F10" s="36">
        <f>IFERROR(VLOOKUP(F$2&amp;$A10,'Parte II_'!$1:$1048576,2,0),"-")</f>
        <v>68</v>
      </c>
      <c r="G10" s="91"/>
      <c r="H10" s="37">
        <f t="shared" si="1"/>
        <v>23.692307692307693</v>
      </c>
      <c r="I10" s="37">
        <f>IFERROR(VLOOKUP(I$2&amp;$A10,'Parte II_'!$1:$1048576,3,0)*100,"-")</f>
        <v>33.149170875549316</v>
      </c>
      <c r="J10" s="37">
        <f>IFERROR(VLOOKUP(J$2&amp;$A10,'Parte II_'!$1:$1048576,3,0)*100,"-")</f>
        <v>11.80555522441864</v>
      </c>
    </row>
    <row r="11" spans="1:40">
      <c r="A11" s="8" t="s">
        <v>5679</v>
      </c>
      <c r="B11" s="8"/>
      <c r="C11" s="24" t="s">
        <v>5671</v>
      </c>
      <c r="D11" s="36">
        <f t="shared" si="0"/>
        <v>76</v>
      </c>
      <c r="E11" s="36">
        <f>IFERROR(VLOOKUP(E$2&amp;$A11,'Parte II_'!$1:$1048576,2,0),"-")</f>
        <v>49</v>
      </c>
      <c r="F11" s="36">
        <f>IFERROR(VLOOKUP(F$2&amp;$A11,'Parte II_'!$1:$1048576,2,0),"-")</f>
        <v>27</v>
      </c>
      <c r="G11" s="91"/>
      <c r="H11" s="37">
        <f t="shared" si="1"/>
        <v>5.8461538461538458</v>
      </c>
      <c r="I11" s="37">
        <f>IFERROR(VLOOKUP(I$2&amp;$A11,'Parte II_'!$1:$1048576,3,0)*100,"-")</f>
        <v>6.7679561674594879</v>
      </c>
      <c r="J11" s="37">
        <f>IFERROR(VLOOKUP(J$2&amp;$A11,'Parte II_'!$1:$1048576,3,0)*100,"-")</f>
        <v>4.6875</v>
      </c>
    </row>
    <row r="12" spans="1:40">
      <c r="A12" s="8" t="s">
        <v>5680</v>
      </c>
      <c r="B12" s="8"/>
      <c r="C12" s="24" t="s">
        <v>5672</v>
      </c>
      <c r="D12" s="36">
        <f t="shared" si="0"/>
        <v>9</v>
      </c>
      <c r="E12" s="36">
        <f>IFERROR(VLOOKUP(E$2&amp;$A12,'Parte II_'!$1:$1048576,2,0),"-")</f>
        <v>4</v>
      </c>
      <c r="F12" s="36">
        <f>IFERROR(VLOOKUP(F$2&amp;$A12,'Parte II_'!$1:$1048576,2,0),"-")</f>
        <v>5</v>
      </c>
      <c r="G12" s="91"/>
      <c r="H12" s="37">
        <f t="shared" si="1"/>
        <v>0.69230769230769229</v>
      </c>
      <c r="I12" s="37">
        <f>IFERROR(VLOOKUP(I$2&amp;$A12,'Parte II_'!$1:$1048576,3,0)*100,"-")</f>
        <v>0.55248620919883251</v>
      </c>
      <c r="J12" s="37">
        <f>IFERROR(VLOOKUP(J$2&amp;$A12,'Parte II_'!$1:$1048576,3,0)*100,"-")</f>
        <v>0.86805559694766998</v>
      </c>
    </row>
    <row r="13" spans="1:40" ht="15" thickBot="1">
      <c r="A13" s="8" t="s">
        <v>5681</v>
      </c>
      <c r="B13" s="8"/>
      <c r="C13" s="24" t="s">
        <v>5664</v>
      </c>
      <c r="D13" s="36">
        <f t="shared" si="0"/>
        <v>7</v>
      </c>
      <c r="E13" s="36">
        <f>IFERROR(VLOOKUP(E$2&amp;$A13,'Parte II_'!$1:$1048576,2,0),"-")</f>
        <v>2</v>
      </c>
      <c r="F13" s="36">
        <f>IFERROR(VLOOKUP(F$2&amp;$A13,'Parte II_'!$1:$1048576,2,0),"-")</f>
        <v>5</v>
      </c>
      <c r="G13" s="91"/>
      <c r="H13" s="37">
        <f t="shared" si="1"/>
        <v>0.53846153846153844</v>
      </c>
      <c r="I13" s="37">
        <f>IFERROR(VLOOKUP(I$2&amp;$A13,'Parte II_'!$1:$1048576,3,0)*100,"-")</f>
        <v>0.27624310459941626</v>
      </c>
      <c r="J13" s="37">
        <f>IFERROR(VLOOKUP(J$2&amp;$A13,'Parte II_'!$1:$1048576,3,0)*100,"-")</f>
        <v>0.86805559694766998</v>
      </c>
    </row>
    <row r="14" spans="1:40" s="26" customFormat="1" ht="15" thickTop="1">
      <c r="A14" s="8"/>
      <c r="B14" s="8"/>
      <c r="C14" s="32" t="s">
        <v>355</v>
      </c>
      <c r="D14" s="33"/>
      <c r="E14" s="33"/>
      <c r="F14" s="33"/>
      <c r="G14" s="33"/>
      <c r="H14" s="33"/>
      <c r="I14" s="33"/>
      <c r="J14" s="33"/>
    </row>
    <row r="15" spans="1:40" s="26" customFormat="1">
      <c r="A15" s="8"/>
      <c r="B15" s="8"/>
      <c r="C15" s="34" t="s">
        <v>354</v>
      </c>
    </row>
    <row r="16" spans="1:40" s="26" customFormat="1">
      <c r="A16" s="8"/>
      <c r="B16" s="8"/>
      <c r="C16" s="79"/>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sheetData>
  <mergeCells count="6">
    <mergeCell ref="C1:F1"/>
    <mergeCell ref="C3:J3"/>
    <mergeCell ref="C5:C6"/>
    <mergeCell ref="D5:F5"/>
    <mergeCell ref="G5:G6"/>
    <mergeCell ref="H5:J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3312B-0DDF-4083-B1C0-6EFCC6707689}">
  <dimension ref="A1:AK124"/>
  <sheetViews>
    <sheetView showGridLines="0" workbookViewId="0">
      <pane xSplit="3" ySplit="7" topLeftCell="D17" activePane="bottomRight" state="frozen"/>
      <selection activeCell="I5" sqref="I5"/>
      <selection pane="topRight" activeCell="I5" sqref="I5"/>
      <selection pane="bottomLeft" activeCell="I5" sqref="I5"/>
      <selection pane="bottomRight" activeCell="D6" sqref="D6:L6"/>
    </sheetView>
  </sheetViews>
  <sheetFormatPr defaultRowHeight="14.4"/>
  <cols>
    <col min="1" max="2" width="4.44140625" style="13" customWidth="1"/>
    <col min="3" max="3" width="48.6640625" style="26" customWidth="1"/>
    <col min="4" max="12" width="8.6640625" style="26" customWidth="1"/>
    <col min="13" max="13" width="1.33203125" style="26" customWidth="1"/>
    <col min="14" max="22" width="8.6640625" style="26" customWidth="1"/>
    <col min="23" max="23" width="0.5546875" style="26" customWidth="1"/>
    <col min="24" max="37" width="9.109375" style="26"/>
  </cols>
  <sheetData>
    <row r="1" spans="1:37" s="2" customFormat="1" ht="33.75" customHeight="1">
      <c r="A1" s="12"/>
      <c r="B1" s="12"/>
      <c r="C1" s="97" t="s">
        <v>2045</v>
      </c>
      <c r="D1" s="14"/>
      <c r="E1" s="14"/>
      <c r="F1" s="14"/>
      <c r="G1" s="14"/>
      <c r="H1" s="14"/>
      <c r="I1" s="14"/>
      <c r="J1" s="14"/>
      <c r="K1" s="14"/>
      <c r="L1" s="14"/>
      <c r="M1" s="14"/>
      <c r="N1" s="14"/>
      <c r="O1" s="14"/>
      <c r="P1" s="14"/>
      <c r="Q1" s="14"/>
      <c r="R1" s="14"/>
      <c r="S1" s="14"/>
      <c r="T1" s="14"/>
      <c r="U1" s="14"/>
      <c r="V1" s="14"/>
      <c r="W1" s="14"/>
    </row>
    <row r="2" spans="1:37" s="8" customFormat="1" ht="11.25" customHeight="1">
      <c r="A2" s="8" t="s">
        <v>1684</v>
      </c>
      <c r="C2" s="9"/>
      <c r="D2" s="98" t="s">
        <v>2047</v>
      </c>
      <c r="E2" s="98" t="s">
        <v>1782</v>
      </c>
      <c r="F2" s="98" t="s">
        <v>1783</v>
      </c>
      <c r="G2" s="98" t="s">
        <v>1784</v>
      </c>
      <c r="H2" s="98" t="s">
        <v>1785</v>
      </c>
      <c r="I2" s="98" t="s">
        <v>1787</v>
      </c>
      <c r="J2" s="98" t="s">
        <v>1788</v>
      </c>
      <c r="K2" s="98" t="s">
        <v>1789</v>
      </c>
      <c r="L2" s="98" t="s">
        <v>1790</v>
      </c>
      <c r="M2" s="11"/>
      <c r="N2" s="11" t="s">
        <v>5682</v>
      </c>
      <c r="O2" s="11" t="s">
        <v>5683</v>
      </c>
      <c r="P2" s="11" t="s">
        <v>5684</v>
      </c>
      <c r="Q2" s="11" t="s">
        <v>5685</v>
      </c>
      <c r="R2" s="11" t="s">
        <v>5686</v>
      </c>
      <c r="S2" s="11" t="s">
        <v>5687</v>
      </c>
      <c r="T2" s="11" t="s">
        <v>5688</v>
      </c>
      <c r="U2" s="11" t="s">
        <v>5689</v>
      </c>
      <c r="V2" s="11" t="s">
        <v>5690</v>
      </c>
      <c r="W2" s="10"/>
      <c r="X2" s="11" t="s">
        <v>5691</v>
      </c>
      <c r="Y2" s="11" t="s">
        <v>5692</v>
      </c>
      <c r="Z2" s="11" t="s">
        <v>5693</v>
      </c>
      <c r="AA2" s="11" t="s">
        <v>5694</v>
      </c>
      <c r="AB2" s="11" t="s">
        <v>5695</v>
      </c>
      <c r="AC2" s="11" t="s">
        <v>5696</v>
      </c>
      <c r="AD2" s="11" t="s">
        <v>5697</v>
      </c>
      <c r="AE2" s="11" t="s">
        <v>5698</v>
      </c>
      <c r="AF2" s="11" t="s">
        <v>5699</v>
      </c>
    </row>
    <row r="3" spans="1:37" s="1" customFormat="1" ht="42" customHeight="1">
      <c r="A3" s="8">
        <v>2</v>
      </c>
      <c r="B3" s="8"/>
      <c r="C3" s="15" t="s">
        <v>5700</v>
      </c>
      <c r="D3" s="15"/>
      <c r="E3" s="15"/>
      <c r="F3" s="15"/>
      <c r="G3" s="15"/>
      <c r="H3" s="15"/>
      <c r="I3" s="15"/>
      <c r="J3" s="15"/>
      <c r="K3" s="15"/>
      <c r="L3" s="15"/>
      <c r="M3" s="15"/>
      <c r="N3" s="15"/>
      <c r="O3" s="15"/>
      <c r="P3" s="15"/>
      <c r="Q3" s="15"/>
      <c r="R3" s="15"/>
      <c r="S3" s="15"/>
      <c r="T3" s="15"/>
      <c r="U3" s="15"/>
      <c r="V3" s="15"/>
      <c r="W3" s="16"/>
      <c r="X3" s="16"/>
      <c r="Y3" s="16"/>
      <c r="Z3" s="16"/>
      <c r="AA3" s="16"/>
      <c r="AB3" s="16"/>
      <c r="AC3" s="16"/>
      <c r="AD3" s="16"/>
      <c r="AE3" s="16"/>
      <c r="AF3" s="16"/>
      <c r="AG3" s="16"/>
      <c r="AH3" s="16"/>
      <c r="AI3" s="16"/>
      <c r="AJ3" s="16"/>
      <c r="AK3" s="16"/>
    </row>
    <row r="4" spans="1:37" s="1" customFormat="1" ht="9.75" customHeight="1" thickBot="1">
      <c r="A4" s="8"/>
      <c r="B4" s="8"/>
      <c r="C4" s="17"/>
      <c r="D4" s="16"/>
      <c r="E4" s="18"/>
      <c r="F4" s="19"/>
      <c r="G4" s="19"/>
      <c r="H4" s="19"/>
      <c r="I4" s="19"/>
      <c r="J4" s="19"/>
      <c r="K4" s="19"/>
      <c r="L4" s="18"/>
      <c r="M4" s="18"/>
      <c r="N4" s="16"/>
      <c r="O4" s="18"/>
      <c r="P4" s="19"/>
      <c r="Q4" s="19"/>
      <c r="R4" s="19"/>
      <c r="S4" s="19"/>
      <c r="T4" s="19"/>
      <c r="U4" s="19"/>
      <c r="V4" s="18"/>
      <c r="W4" s="18"/>
      <c r="X4" s="16"/>
      <c r="Y4" s="16"/>
      <c r="Z4" s="16"/>
      <c r="AA4" s="16"/>
      <c r="AB4" s="16"/>
      <c r="AC4" s="16"/>
      <c r="AD4" s="16"/>
      <c r="AE4" s="16"/>
      <c r="AF4" s="16"/>
      <c r="AG4" s="16"/>
      <c r="AH4" s="16"/>
      <c r="AI4" s="16"/>
      <c r="AJ4" s="16"/>
      <c r="AK4" s="16"/>
    </row>
    <row r="5" spans="1:37" s="1" customFormat="1" ht="17.25" customHeight="1" thickTop="1">
      <c r="A5" s="8"/>
      <c r="B5" s="8"/>
      <c r="C5" s="235" t="s">
        <v>22</v>
      </c>
      <c r="D5" s="237" t="s">
        <v>342</v>
      </c>
      <c r="E5" s="237"/>
      <c r="F5" s="237"/>
      <c r="G5" s="237"/>
      <c r="H5" s="237"/>
      <c r="I5" s="237"/>
      <c r="J5" s="237"/>
      <c r="K5" s="237"/>
      <c r="L5" s="237"/>
      <c r="M5" s="88"/>
      <c r="N5" s="237" t="s">
        <v>1687</v>
      </c>
      <c r="O5" s="237"/>
      <c r="P5" s="237"/>
      <c r="Q5" s="237"/>
      <c r="R5" s="237"/>
      <c r="S5" s="237"/>
      <c r="T5" s="237"/>
      <c r="U5" s="237"/>
      <c r="V5" s="237"/>
      <c r="W5" s="238"/>
      <c r="X5" s="237" t="s">
        <v>1688</v>
      </c>
      <c r="Y5" s="237"/>
      <c r="Z5" s="237"/>
      <c r="AA5" s="237"/>
      <c r="AB5" s="237"/>
      <c r="AC5" s="237"/>
      <c r="AD5" s="237"/>
      <c r="AE5" s="237"/>
      <c r="AF5" s="237"/>
      <c r="AG5" s="16"/>
      <c r="AH5" s="16"/>
      <c r="AI5" s="16"/>
      <c r="AJ5" s="16"/>
      <c r="AK5" s="16"/>
    </row>
    <row r="6" spans="1:37" s="1" customFormat="1" ht="17.25" customHeight="1">
      <c r="A6" s="8"/>
      <c r="B6" s="8"/>
      <c r="C6" s="236"/>
      <c r="D6" s="242" t="s">
        <v>10</v>
      </c>
      <c r="E6" s="242"/>
      <c r="F6" s="242"/>
      <c r="G6" s="242"/>
      <c r="H6" s="242"/>
      <c r="I6" s="242"/>
      <c r="J6" s="242"/>
      <c r="K6" s="242"/>
      <c r="L6" s="242"/>
      <c r="M6" s="89"/>
      <c r="N6" s="242" t="s">
        <v>10</v>
      </c>
      <c r="O6" s="242"/>
      <c r="P6" s="242"/>
      <c r="Q6" s="242"/>
      <c r="R6" s="242"/>
      <c r="S6" s="242"/>
      <c r="T6" s="242"/>
      <c r="U6" s="242"/>
      <c r="V6" s="242"/>
      <c r="W6" s="239"/>
      <c r="X6" s="242" t="s">
        <v>10</v>
      </c>
      <c r="Y6" s="242"/>
      <c r="Z6" s="242"/>
      <c r="AA6" s="242"/>
      <c r="AB6" s="242"/>
      <c r="AC6" s="242"/>
      <c r="AD6" s="242"/>
      <c r="AE6" s="242"/>
      <c r="AF6" s="242"/>
      <c r="AG6" s="16"/>
      <c r="AH6" s="16"/>
      <c r="AI6" s="16"/>
      <c r="AJ6" s="16"/>
      <c r="AK6" s="16"/>
    </row>
    <row r="7" spans="1:37" s="1" customFormat="1" ht="26.25" customHeight="1">
      <c r="A7" s="8"/>
      <c r="B7" s="8"/>
      <c r="C7" s="236"/>
      <c r="D7" s="67" t="s">
        <v>333</v>
      </c>
      <c r="E7" s="67" t="s">
        <v>334</v>
      </c>
      <c r="F7" s="67" t="s">
        <v>335</v>
      </c>
      <c r="G7" s="67" t="s">
        <v>336</v>
      </c>
      <c r="H7" s="67" t="s">
        <v>337</v>
      </c>
      <c r="I7" s="67" t="s">
        <v>338</v>
      </c>
      <c r="J7" s="67" t="s">
        <v>339</v>
      </c>
      <c r="K7" s="67" t="s">
        <v>340</v>
      </c>
      <c r="L7" s="67" t="s">
        <v>341</v>
      </c>
      <c r="M7" s="90"/>
      <c r="N7" s="90" t="s">
        <v>333</v>
      </c>
      <c r="O7" s="90" t="s">
        <v>334</v>
      </c>
      <c r="P7" s="90" t="s">
        <v>335</v>
      </c>
      <c r="Q7" s="90" t="s">
        <v>336</v>
      </c>
      <c r="R7" s="90" t="s">
        <v>337</v>
      </c>
      <c r="S7" s="90" t="s">
        <v>338</v>
      </c>
      <c r="T7" s="90" t="s">
        <v>339</v>
      </c>
      <c r="U7" s="90" t="s">
        <v>340</v>
      </c>
      <c r="V7" s="90" t="s">
        <v>341</v>
      </c>
      <c r="W7" s="239"/>
      <c r="X7" s="67" t="s">
        <v>333</v>
      </c>
      <c r="Y7" s="67" t="s">
        <v>334</v>
      </c>
      <c r="Z7" s="67" t="s">
        <v>335</v>
      </c>
      <c r="AA7" s="67" t="s">
        <v>336</v>
      </c>
      <c r="AB7" s="67" t="s">
        <v>337</v>
      </c>
      <c r="AC7" s="67" t="s">
        <v>338</v>
      </c>
      <c r="AD7" s="67" t="s">
        <v>339</v>
      </c>
      <c r="AE7" s="67" t="s">
        <v>340</v>
      </c>
      <c r="AF7" s="67" t="s">
        <v>341</v>
      </c>
      <c r="AG7" s="16"/>
      <c r="AH7" s="16"/>
      <c r="AI7" s="16"/>
      <c r="AJ7" s="16"/>
      <c r="AK7" s="16"/>
    </row>
    <row r="8" spans="1:37" s="1" customFormat="1" ht="21.75" customHeight="1">
      <c r="A8" s="8"/>
      <c r="B8" s="8"/>
      <c r="C8" s="21" t="s">
        <v>1686</v>
      </c>
      <c r="D8" s="22"/>
      <c r="E8" s="22"/>
      <c r="F8" s="22"/>
      <c r="G8" s="22"/>
      <c r="H8" s="22"/>
      <c r="I8" s="22"/>
      <c r="J8" s="22"/>
      <c r="K8" s="22"/>
      <c r="L8" s="22"/>
      <c r="M8" s="22"/>
      <c r="N8" s="22"/>
      <c r="O8" s="22"/>
      <c r="P8" s="22"/>
      <c r="Q8" s="22"/>
      <c r="R8" s="22"/>
      <c r="S8" s="22"/>
      <c r="T8" s="22"/>
      <c r="U8" s="22"/>
      <c r="V8" s="22"/>
      <c r="W8" s="22"/>
      <c r="X8" s="23"/>
      <c r="Y8" s="23"/>
      <c r="Z8" s="23"/>
      <c r="AA8" s="23"/>
      <c r="AB8" s="23"/>
      <c r="AC8" s="23"/>
      <c r="AD8" s="23"/>
      <c r="AE8" s="23"/>
      <c r="AF8" s="23"/>
      <c r="AG8" s="16"/>
      <c r="AH8" s="16"/>
      <c r="AI8" s="16"/>
      <c r="AJ8" s="16"/>
      <c r="AK8" s="16"/>
    </row>
    <row r="9" spans="1:37">
      <c r="A9" s="8" t="s">
        <v>1737</v>
      </c>
      <c r="B9" s="8"/>
      <c r="C9" s="24" t="s">
        <v>1690</v>
      </c>
      <c r="D9" s="18">
        <f>IFERROR(VLOOKUP($A9&amp;D$2,'Parte I_'!$1:$1048576,$A$3,0),"-")</f>
        <v>0</v>
      </c>
      <c r="E9" s="18">
        <f>IFERROR(VLOOKUP($A9&amp;E$2,'Parte I_'!$1:$1048576,$A$3,0),"-")</f>
        <v>0</v>
      </c>
      <c r="F9" s="18">
        <f>IFERROR(VLOOKUP($A9&amp;F$2,'Parte I_'!$1:$1048576,$A$3,0),"-")</f>
        <v>0</v>
      </c>
      <c r="G9" s="18">
        <f>IFERROR(VLOOKUP($A9&amp;G$2,'Parte I_'!$1:$1048576,$A$3,0),"-")</f>
        <v>0</v>
      </c>
      <c r="H9" s="18">
        <f>IFERROR(VLOOKUP($A9&amp;H$2,'Parte I_'!$1:$1048576,$A$3,0),"-")</f>
        <v>0</v>
      </c>
      <c r="I9" s="18">
        <f>IFERROR(VLOOKUP($A9&amp;I$2,'Parte I_'!$1:$1048576,$A$3,0),"-")</f>
        <v>0</v>
      </c>
      <c r="J9" s="18">
        <f>IFERROR(VLOOKUP($A9&amp;J$2,'Parte I_'!$1:$1048576,$A$3,0),"-")</f>
        <v>0</v>
      </c>
      <c r="K9" s="18">
        <f>IFERROR(VLOOKUP($A9&amp;K$2,'Parte I_'!$1:$1048576,$A$3,0),"-")</f>
        <v>0</v>
      </c>
      <c r="L9" s="18">
        <f>IFERROR(VLOOKUP($A9&amp;L$2,'Parte I_'!$1:$1048576,$A$3,0),"-")</f>
        <v>0</v>
      </c>
      <c r="M9" s="18"/>
      <c r="N9" s="18">
        <f>IFERROR(VLOOKUP($A9&amp;N$2,'Parte II_'!$1:$1048576,$A$3,0),"-")</f>
        <v>0</v>
      </c>
      <c r="O9" s="18">
        <f>IFERROR(VLOOKUP($A9&amp;O$2,'Parte II_'!$1:$1048576,$A$3,0),"-")</f>
        <v>0</v>
      </c>
      <c r="P9" s="18">
        <f>IFERROR(VLOOKUP($A9&amp;P$2,'Parte II_'!$1:$1048576,$A$3,0),"-")</f>
        <v>0</v>
      </c>
      <c r="Q9" s="18">
        <f>IFERROR(VLOOKUP($A9&amp;Q$2,'Parte II_'!$1:$1048576,$A$3,0),"-")</f>
        <v>0</v>
      </c>
      <c r="R9" s="18">
        <f>IFERROR(VLOOKUP($A9&amp;R$2,'Parte II_'!$1:$1048576,$A$3,0),"-")</f>
        <v>0</v>
      </c>
      <c r="S9" s="18">
        <f>IFERROR(VLOOKUP($A9&amp;S$2,'Parte II_'!$1:$1048576,$A$3,0),"-")</f>
        <v>0</v>
      </c>
      <c r="T9" s="18">
        <f>IFERROR(VLOOKUP($A9&amp;T$2,'Parte II_'!$1:$1048576,$A$3,0),"-")</f>
        <v>0</v>
      </c>
      <c r="U9" s="18">
        <f>IFERROR(VLOOKUP($A9&amp;U$2,'Parte II_'!$1:$1048576,$A$3,0),"-")</f>
        <v>0</v>
      </c>
      <c r="V9" s="18">
        <f>IFERROR(VLOOKUP($A9&amp;V$2,'Parte II_'!$1:$1048576,$A$3,0),"-")</f>
        <v>0</v>
      </c>
      <c r="W9" s="18"/>
      <c r="X9" s="18">
        <f>IFERROR(VLOOKUP($A9&amp;X$2,'Parte II_'!$1:$1048576,$A$3,0),"-")</f>
        <v>0</v>
      </c>
      <c r="Y9" s="18">
        <f>IFERROR(VLOOKUP($A9&amp;Y$2,'Parte II_'!$1:$1048576,$A$3,0),"-")</f>
        <v>0</v>
      </c>
      <c r="Z9" s="18">
        <f>IFERROR(VLOOKUP($A9&amp;Z$2,'Parte II_'!$1:$1048576,$A$3,0),"-")</f>
        <v>0</v>
      </c>
      <c r="AA9" s="18">
        <f>IFERROR(VLOOKUP($A9&amp;AA$2,'Parte II_'!$1:$1048576,$A$3,0),"-")</f>
        <v>0</v>
      </c>
      <c r="AB9" s="18">
        <f>IFERROR(VLOOKUP($A9&amp;AB$2,'Parte II_'!$1:$1048576,$A$3,0),"-")</f>
        <v>0</v>
      </c>
      <c r="AC9" s="18">
        <f>IFERROR(VLOOKUP($A9&amp;AC$2,'Parte II_'!$1:$1048576,$A$3,0),"-")</f>
        <v>0</v>
      </c>
      <c r="AD9" s="18">
        <f>IFERROR(VLOOKUP($A9&amp;AD$2,'Parte II_'!$1:$1048576,$A$3,0),"-")</f>
        <v>0</v>
      </c>
      <c r="AE9" s="18">
        <f>IFERROR(VLOOKUP($A9&amp;AE$2,'Parte II_'!$1:$1048576,$A$3,0),"-")</f>
        <v>0</v>
      </c>
      <c r="AF9" s="18">
        <f>IFERROR(VLOOKUP($A9&amp;AF$2,'Parte II_'!$1:$1048576,$A$3,0),"-")</f>
        <v>0</v>
      </c>
    </row>
    <row r="10" spans="1:37">
      <c r="A10" s="8" t="s">
        <v>1738</v>
      </c>
      <c r="B10" s="8"/>
      <c r="C10" s="24" t="s">
        <v>1691</v>
      </c>
      <c r="D10" s="18">
        <f>IFERROR(VLOOKUP($A10&amp;D$2,'Parte I_'!$1:$1048576,$A$3,0),"-")</f>
        <v>0</v>
      </c>
      <c r="E10" s="18">
        <f>IFERROR(VLOOKUP($A10&amp;E$2,'Parte I_'!$1:$1048576,$A$3,0),"-")</f>
        <v>0</v>
      </c>
      <c r="F10" s="18">
        <f>IFERROR(VLOOKUP($A10&amp;F$2,'Parte I_'!$1:$1048576,$A$3,0),"-")</f>
        <v>0</v>
      </c>
      <c r="G10" s="18">
        <f>IFERROR(VLOOKUP($A10&amp;G$2,'Parte I_'!$1:$1048576,$A$3,0),"-")</f>
        <v>0</v>
      </c>
      <c r="H10" s="18">
        <f>IFERROR(VLOOKUP($A10&amp;H$2,'Parte I_'!$1:$1048576,$A$3,0),"-")</f>
        <v>0</v>
      </c>
      <c r="I10" s="18">
        <f>IFERROR(VLOOKUP($A10&amp;I$2,'Parte I_'!$1:$1048576,$A$3,0),"-")</f>
        <v>0</v>
      </c>
      <c r="J10" s="18">
        <f>IFERROR(VLOOKUP($A10&amp;J$2,'Parte I_'!$1:$1048576,$A$3,0),"-")</f>
        <v>0</v>
      </c>
      <c r="K10" s="18">
        <f>IFERROR(VLOOKUP($A10&amp;K$2,'Parte I_'!$1:$1048576,$A$3,0),"-")</f>
        <v>0</v>
      </c>
      <c r="L10" s="18">
        <f>IFERROR(VLOOKUP($A10&amp;L$2,'Parte I_'!$1:$1048576,$A$3,0),"-")</f>
        <v>0</v>
      </c>
      <c r="M10" s="27"/>
      <c r="N10" s="18">
        <f>IFERROR(VLOOKUP($A10&amp;N$2,'Parte II_'!$1:$1048576,$A$3,0),"-")</f>
        <v>0</v>
      </c>
      <c r="O10" s="18">
        <f>IFERROR(VLOOKUP($A10&amp;O$2,'Parte II_'!$1:$1048576,$A$3,0),"-")</f>
        <v>0</v>
      </c>
      <c r="P10" s="18">
        <f>IFERROR(VLOOKUP($A10&amp;P$2,'Parte II_'!$1:$1048576,$A$3,0),"-")</f>
        <v>0</v>
      </c>
      <c r="Q10" s="18">
        <f>IFERROR(VLOOKUP($A10&amp;Q$2,'Parte II_'!$1:$1048576,$A$3,0),"-")</f>
        <v>0</v>
      </c>
      <c r="R10" s="18">
        <f>IFERROR(VLOOKUP($A10&amp;R$2,'Parte II_'!$1:$1048576,$A$3,0),"-")</f>
        <v>0</v>
      </c>
      <c r="S10" s="18">
        <f>IFERROR(VLOOKUP($A10&amp;S$2,'Parte II_'!$1:$1048576,$A$3,0),"-")</f>
        <v>0</v>
      </c>
      <c r="T10" s="18">
        <f>IFERROR(VLOOKUP($A10&amp;T$2,'Parte II_'!$1:$1048576,$A$3,0),"-")</f>
        <v>0</v>
      </c>
      <c r="U10" s="18">
        <f>IFERROR(VLOOKUP($A10&amp;U$2,'Parte II_'!$1:$1048576,$A$3,0),"-")</f>
        <v>0</v>
      </c>
      <c r="V10" s="27">
        <f>IFERROR(VLOOKUP($A10&amp;V$2,'Parte II_'!$1:$1048576,$A$3,0),"-")</f>
        <v>0</v>
      </c>
      <c r="W10" s="27"/>
      <c r="X10" s="29">
        <f>IFERROR(VLOOKUP($A10&amp;X$2,'Parte II_'!$1:$1048576,$A$3,0),"-")</f>
        <v>0</v>
      </c>
      <c r="Y10" s="29">
        <f>IFERROR(VLOOKUP($A10&amp;Y$2,'Parte II_'!$1:$1048576,$A$3,0),"-")</f>
        <v>0</v>
      </c>
      <c r="Z10" s="29">
        <f>IFERROR(VLOOKUP($A10&amp;Z$2,'Parte II_'!$1:$1048576,$A$3,0),"-")</f>
        <v>0</v>
      </c>
      <c r="AA10" s="29">
        <f>IFERROR(VLOOKUP($A10&amp;AA$2,'Parte II_'!$1:$1048576,$A$3,0),"-")</f>
        <v>0</v>
      </c>
      <c r="AB10" s="29">
        <f>IFERROR(VLOOKUP($A10&amp;AB$2,'Parte II_'!$1:$1048576,$A$3,0),"-")</f>
        <v>0</v>
      </c>
      <c r="AC10" s="29">
        <f>IFERROR(VLOOKUP($A10&amp;AC$2,'Parte II_'!$1:$1048576,$A$3,0),"-")</f>
        <v>0</v>
      </c>
      <c r="AD10" s="29">
        <f>IFERROR(VLOOKUP($A10&amp;AD$2,'Parte II_'!$1:$1048576,$A$3,0),"-")</f>
        <v>0</v>
      </c>
      <c r="AE10" s="29">
        <f>IFERROR(VLOOKUP($A10&amp;AE$2,'Parte II_'!$1:$1048576,$A$3,0),"-")</f>
        <v>0</v>
      </c>
      <c r="AF10" s="29">
        <f>IFERROR(VLOOKUP($A10&amp;AF$2,'Parte II_'!$1:$1048576,$A$3,0),"-")</f>
        <v>0</v>
      </c>
    </row>
    <row r="11" spans="1:37" s="1" customFormat="1" ht="21.75" customHeight="1">
      <c r="A11" s="8"/>
      <c r="B11" s="8"/>
      <c r="C11" s="21" t="s">
        <v>1692</v>
      </c>
      <c r="D11" s="22"/>
      <c r="E11" s="22"/>
      <c r="F11" s="22"/>
      <c r="G11" s="30"/>
      <c r="H11" s="30"/>
      <c r="I11" s="30"/>
      <c r="J11" s="30"/>
      <c r="K11" s="30"/>
      <c r="L11" s="30"/>
      <c r="M11" s="30"/>
      <c r="N11" s="22"/>
      <c r="O11" s="22"/>
      <c r="P11" s="22"/>
      <c r="Q11" s="30"/>
      <c r="R11" s="30"/>
      <c r="S11" s="30"/>
      <c r="T11" s="30"/>
      <c r="U11" s="30"/>
      <c r="V11" s="30"/>
      <c r="W11" s="30"/>
      <c r="X11" s="30"/>
      <c r="Y11" s="30"/>
      <c r="Z11" s="30"/>
      <c r="AA11" s="30"/>
      <c r="AB11" s="30"/>
      <c r="AC11" s="30"/>
      <c r="AD11" s="30"/>
      <c r="AE11" s="30"/>
      <c r="AF11" s="30"/>
      <c r="AG11" s="16"/>
      <c r="AH11" s="16"/>
      <c r="AI11" s="16"/>
      <c r="AJ11" s="16"/>
      <c r="AK11" s="16"/>
    </row>
    <row r="12" spans="1:37">
      <c r="A12" s="8" t="s">
        <v>1739</v>
      </c>
      <c r="B12" s="8"/>
      <c r="C12" s="24" t="s">
        <v>1693</v>
      </c>
      <c r="D12" s="18">
        <f>IFERROR(VLOOKUP($A12&amp;D$2,'Parte I_'!$1:$1048576,$A$3,0),"-")</f>
        <v>0</v>
      </c>
      <c r="E12" s="18">
        <f>IFERROR(VLOOKUP($A12&amp;E$2,'Parte I_'!$1:$1048576,$A$3,0),"-")</f>
        <v>0</v>
      </c>
      <c r="F12" s="18">
        <f>IFERROR(VLOOKUP($A12&amp;F$2,'Parte I_'!$1:$1048576,$A$3,0),"-")</f>
        <v>0</v>
      </c>
      <c r="G12" s="18">
        <f>IFERROR(VLOOKUP($A12&amp;G$2,'Parte I_'!$1:$1048576,$A$3,0),"-")</f>
        <v>0</v>
      </c>
      <c r="H12" s="18">
        <f>IFERROR(VLOOKUP($A12&amp;H$2,'Parte I_'!$1:$1048576,$A$3,0),"-")</f>
        <v>0</v>
      </c>
      <c r="I12" s="18">
        <f>IFERROR(VLOOKUP($A12&amp;I$2,'Parte I_'!$1:$1048576,$A$3,0),"-")</f>
        <v>0</v>
      </c>
      <c r="J12" s="18">
        <f>IFERROR(VLOOKUP($A12&amp;J$2,'Parte I_'!$1:$1048576,$A$3,0),"-")</f>
        <v>0</v>
      </c>
      <c r="K12" s="18">
        <f>IFERROR(VLOOKUP($A12&amp;K$2,'Parte I_'!$1:$1048576,$A$3,0),"-")</f>
        <v>0</v>
      </c>
      <c r="L12" s="18">
        <f>IFERROR(VLOOKUP($A12&amp;L$2,'Parte I_'!$1:$1048576,$A$3,0),"-")</f>
        <v>0</v>
      </c>
      <c r="M12" s="27"/>
      <c r="N12" s="18">
        <f>IFERROR(VLOOKUP($A12&amp;N$2,'Parte II_'!$1:$1048576,$A$3,0),"-")</f>
        <v>0</v>
      </c>
      <c r="O12" s="18">
        <f>IFERROR(VLOOKUP($A12&amp;O$2,'Parte II_'!$1:$1048576,$A$3,0),"-")</f>
        <v>0</v>
      </c>
      <c r="P12" s="18">
        <f>IFERROR(VLOOKUP($A12&amp;P$2,'Parte II_'!$1:$1048576,$A$3,0),"-")</f>
        <v>0</v>
      </c>
      <c r="Q12" s="18">
        <f>IFERROR(VLOOKUP($A12&amp;Q$2,'Parte II_'!$1:$1048576,$A$3,0),"-")</f>
        <v>0</v>
      </c>
      <c r="R12" s="18">
        <f>IFERROR(VLOOKUP($A12&amp;R$2,'Parte II_'!$1:$1048576,$A$3,0),"-")</f>
        <v>0</v>
      </c>
      <c r="S12" s="18">
        <f>IFERROR(VLOOKUP($A12&amp;S$2,'Parte II_'!$1:$1048576,$A$3,0),"-")</f>
        <v>0</v>
      </c>
      <c r="T12" s="18">
        <f>IFERROR(VLOOKUP($A12&amp;T$2,'Parte II_'!$1:$1048576,$A$3,0),"-")</f>
        <v>0</v>
      </c>
      <c r="U12" s="18">
        <f>IFERROR(VLOOKUP($A12&amp;U$2,'Parte II_'!$1:$1048576,$A$3,0),"-")</f>
        <v>0</v>
      </c>
      <c r="V12" s="27">
        <f>IFERROR(VLOOKUP($A12&amp;V$2,'Parte II_'!$1:$1048576,$A$3,0),"-")</f>
        <v>0</v>
      </c>
      <c r="W12" s="27"/>
      <c r="X12" s="29">
        <f>IFERROR(VLOOKUP($A12&amp;X$2,'Parte II_'!$1:$1048576,$A$3,0),"-")</f>
        <v>0</v>
      </c>
      <c r="Y12" s="29">
        <f>IFERROR(VLOOKUP($A12&amp;Y$2,'Parte II_'!$1:$1048576,$A$3,0),"-")</f>
        <v>0</v>
      </c>
      <c r="Z12" s="29">
        <f>IFERROR(VLOOKUP($A12&amp;Z$2,'Parte II_'!$1:$1048576,$A$3,0),"-")</f>
        <v>0</v>
      </c>
      <c r="AA12" s="29">
        <f>IFERROR(VLOOKUP($A12&amp;AA$2,'Parte II_'!$1:$1048576,$A$3,0),"-")</f>
        <v>0</v>
      </c>
      <c r="AB12" s="29">
        <f>IFERROR(VLOOKUP($A12&amp;AB$2,'Parte II_'!$1:$1048576,$A$3,0),"-")</f>
        <v>0</v>
      </c>
      <c r="AC12" s="29">
        <f>IFERROR(VLOOKUP($A12&amp;AC$2,'Parte II_'!$1:$1048576,$A$3,0),"-")</f>
        <v>0</v>
      </c>
      <c r="AD12" s="29">
        <f>IFERROR(VLOOKUP($A12&amp;AD$2,'Parte II_'!$1:$1048576,$A$3,0),"-")</f>
        <v>0</v>
      </c>
      <c r="AE12" s="29">
        <f>IFERROR(VLOOKUP($A12&amp;AE$2,'Parte II_'!$1:$1048576,$A$3,0),"-")</f>
        <v>0</v>
      </c>
      <c r="AF12" s="29">
        <f>IFERROR(VLOOKUP($A12&amp;AF$2,'Parte II_'!$1:$1048576,$A$3,0),"-")</f>
        <v>0</v>
      </c>
    </row>
    <row r="13" spans="1:37">
      <c r="A13" s="8" t="s">
        <v>1740</v>
      </c>
      <c r="B13" s="8"/>
      <c r="C13" s="24" t="s">
        <v>1694</v>
      </c>
      <c r="D13" s="18">
        <f>IFERROR(VLOOKUP($A13&amp;D$2,'Parte I_'!$1:$1048576,$A$3,0),"-")</f>
        <v>0</v>
      </c>
      <c r="E13" s="18">
        <f>IFERROR(VLOOKUP($A13&amp;E$2,'Parte I_'!$1:$1048576,$A$3,0),"-")</f>
        <v>0</v>
      </c>
      <c r="F13" s="18">
        <f>IFERROR(VLOOKUP($A13&amp;F$2,'Parte I_'!$1:$1048576,$A$3,0),"-")</f>
        <v>0</v>
      </c>
      <c r="G13" s="18">
        <f>IFERROR(VLOOKUP($A13&amp;G$2,'Parte I_'!$1:$1048576,$A$3,0),"-")</f>
        <v>0</v>
      </c>
      <c r="H13" s="18">
        <f>IFERROR(VLOOKUP($A13&amp;H$2,'Parte I_'!$1:$1048576,$A$3,0),"-")</f>
        <v>0</v>
      </c>
      <c r="I13" s="18">
        <f>IFERROR(VLOOKUP($A13&amp;I$2,'Parte I_'!$1:$1048576,$A$3,0),"-")</f>
        <v>0</v>
      </c>
      <c r="J13" s="18">
        <f>IFERROR(VLOOKUP($A13&amp;J$2,'Parte I_'!$1:$1048576,$A$3,0),"-")</f>
        <v>0</v>
      </c>
      <c r="K13" s="18">
        <f>IFERROR(VLOOKUP($A13&amp;K$2,'Parte I_'!$1:$1048576,$A$3,0),"-")</f>
        <v>0</v>
      </c>
      <c r="L13" s="18">
        <f>IFERROR(VLOOKUP($A13&amp;L$2,'Parte I_'!$1:$1048576,$A$3,0),"-")</f>
        <v>0</v>
      </c>
      <c r="M13" s="27"/>
      <c r="N13" s="18">
        <f>IFERROR(VLOOKUP($A13&amp;N$2,'Parte II_'!$1:$1048576,$A$3,0),"-")</f>
        <v>0</v>
      </c>
      <c r="O13" s="18">
        <f>IFERROR(VLOOKUP($A13&amp;O$2,'Parte II_'!$1:$1048576,$A$3,0),"-")</f>
        <v>0</v>
      </c>
      <c r="P13" s="18">
        <f>IFERROR(VLOOKUP($A13&amp;P$2,'Parte II_'!$1:$1048576,$A$3,0),"-")</f>
        <v>0</v>
      </c>
      <c r="Q13" s="18">
        <f>IFERROR(VLOOKUP($A13&amp;Q$2,'Parte II_'!$1:$1048576,$A$3,0),"-")</f>
        <v>0</v>
      </c>
      <c r="R13" s="18">
        <f>IFERROR(VLOOKUP($A13&amp;R$2,'Parte II_'!$1:$1048576,$A$3,0),"-")</f>
        <v>0</v>
      </c>
      <c r="S13" s="18">
        <f>IFERROR(VLOOKUP($A13&amp;S$2,'Parte II_'!$1:$1048576,$A$3,0),"-")</f>
        <v>0</v>
      </c>
      <c r="T13" s="18">
        <f>IFERROR(VLOOKUP($A13&amp;T$2,'Parte II_'!$1:$1048576,$A$3,0),"-")</f>
        <v>0</v>
      </c>
      <c r="U13" s="18">
        <f>IFERROR(VLOOKUP($A13&amp;U$2,'Parte II_'!$1:$1048576,$A$3,0),"-")</f>
        <v>0</v>
      </c>
      <c r="V13" s="27">
        <f>IFERROR(VLOOKUP($A13&amp;V$2,'Parte II_'!$1:$1048576,$A$3,0),"-")</f>
        <v>0</v>
      </c>
      <c r="W13" s="27"/>
      <c r="X13" s="29">
        <f>IFERROR(VLOOKUP($A13&amp;X$2,'Parte II_'!$1:$1048576,$A$3,0),"-")</f>
        <v>0</v>
      </c>
      <c r="Y13" s="29">
        <f>IFERROR(VLOOKUP($A13&amp;Y$2,'Parte II_'!$1:$1048576,$A$3,0),"-")</f>
        <v>0</v>
      </c>
      <c r="Z13" s="29">
        <f>IFERROR(VLOOKUP($A13&amp;Z$2,'Parte II_'!$1:$1048576,$A$3,0),"-")</f>
        <v>0</v>
      </c>
      <c r="AA13" s="29">
        <f>IFERROR(VLOOKUP($A13&amp;AA$2,'Parte II_'!$1:$1048576,$A$3,0),"-")</f>
        <v>0</v>
      </c>
      <c r="AB13" s="29">
        <f>IFERROR(VLOOKUP($A13&amp;AB$2,'Parte II_'!$1:$1048576,$A$3,0),"-")</f>
        <v>0</v>
      </c>
      <c r="AC13" s="29">
        <f>IFERROR(VLOOKUP($A13&amp;AC$2,'Parte II_'!$1:$1048576,$A$3,0),"-")</f>
        <v>0</v>
      </c>
      <c r="AD13" s="29">
        <f>IFERROR(VLOOKUP($A13&amp;AD$2,'Parte II_'!$1:$1048576,$A$3,0),"-")</f>
        <v>0</v>
      </c>
      <c r="AE13" s="29">
        <f>IFERROR(VLOOKUP($A13&amp;AE$2,'Parte II_'!$1:$1048576,$A$3,0),"-")</f>
        <v>0</v>
      </c>
      <c r="AF13" s="29">
        <f>IFERROR(VLOOKUP($A13&amp;AF$2,'Parte II_'!$1:$1048576,$A$3,0),"-")</f>
        <v>0</v>
      </c>
    </row>
    <row r="14" spans="1:37">
      <c r="A14" s="8" t="s">
        <v>1741</v>
      </c>
      <c r="B14" s="8"/>
      <c r="C14" s="24" t="s">
        <v>1695</v>
      </c>
      <c r="D14" s="18">
        <f>IFERROR(VLOOKUP($A14&amp;D$2,'Parte I_'!$1:$1048576,$A$3,0),"-")</f>
        <v>0</v>
      </c>
      <c r="E14" s="18">
        <f>IFERROR(VLOOKUP($A14&amp;E$2,'Parte I_'!$1:$1048576,$A$3,0),"-")</f>
        <v>0</v>
      </c>
      <c r="F14" s="18">
        <f>IFERROR(VLOOKUP($A14&amp;F$2,'Parte I_'!$1:$1048576,$A$3,0),"-")</f>
        <v>0</v>
      </c>
      <c r="G14" s="18">
        <f>IFERROR(VLOOKUP($A14&amp;G$2,'Parte I_'!$1:$1048576,$A$3,0),"-")</f>
        <v>0</v>
      </c>
      <c r="H14" s="18">
        <f>IFERROR(VLOOKUP($A14&amp;H$2,'Parte I_'!$1:$1048576,$A$3,0),"-")</f>
        <v>0</v>
      </c>
      <c r="I14" s="18">
        <f>IFERROR(VLOOKUP($A14&amp;I$2,'Parte I_'!$1:$1048576,$A$3,0),"-")</f>
        <v>0</v>
      </c>
      <c r="J14" s="18">
        <f>IFERROR(VLOOKUP($A14&amp;J$2,'Parte I_'!$1:$1048576,$A$3,0),"-")</f>
        <v>0</v>
      </c>
      <c r="K14" s="18">
        <f>IFERROR(VLOOKUP($A14&amp;K$2,'Parte I_'!$1:$1048576,$A$3,0),"-")</f>
        <v>0</v>
      </c>
      <c r="L14" s="18">
        <f>IFERROR(VLOOKUP($A14&amp;L$2,'Parte I_'!$1:$1048576,$A$3,0),"-")</f>
        <v>0</v>
      </c>
      <c r="M14" s="27"/>
      <c r="N14" s="18">
        <f>IFERROR(VLOOKUP($A14&amp;N$2,'Parte II_'!$1:$1048576,$A$3,0),"-")</f>
        <v>0</v>
      </c>
      <c r="O14" s="18">
        <f>IFERROR(VLOOKUP($A14&amp;O$2,'Parte II_'!$1:$1048576,$A$3,0),"-")</f>
        <v>0</v>
      </c>
      <c r="P14" s="18">
        <f>IFERROR(VLOOKUP($A14&amp;P$2,'Parte II_'!$1:$1048576,$A$3,0),"-")</f>
        <v>0</v>
      </c>
      <c r="Q14" s="18">
        <f>IFERROR(VLOOKUP($A14&amp;Q$2,'Parte II_'!$1:$1048576,$A$3,0),"-")</f>
        <v>0</v>
      </c>
      <c r="R14" s="18">
        <f>IFERROR(VLOOKUP($A14&amp;R$2,'Parte II_'!$1:$1048576,$A$3,0),"-")</f>
        <v>0</v>
      </c>
      <c r="S14" s="18">
        <f>IFERROR(VLOOKUP($A14&amp;S$2,'Parte II_'!$1:$1048576,$A$3,0),"-")</f>
        <v>0</v>
      </c>
      <c r="T14" s="18">
        <f>IFERROR(VLOOKUP($A14&amp;T$2,'Parte II_'!$1:$1048576,$A$3,0),"-")</f>
        <v>0</v>
      </c>
      <c r="U14" s="18">
        <f>IFERROR(VLOOKUP($A14&amp;U$2,'Parte II_'!$1:$1048576,$A$3,0),"-")</f>
        <v>0</v>
      </c>
      <c r="V14" s="27">
        <f>IFERROR(VLOOKUP($A14&amp;V$2,'Parte II_'!$1:$1048576,$A$3,0),"-")</f>
        <v>0</v>
      </c>
      <c r="W14" s="27"/>
      <c r="X14" s="29">
        <f>IFERROR(VLOOKUP($A14&amp;X$2,'Parte II_'!$1:$1048576,$A$3,0),"-")</f>
        <v>0</v>
      </c>
      <c r="Y14" s="29">
        <f>IFERROR(VLOOKUP($A14&amp;Y$2,'Parte II_'!$1:$1048576,$A$3,0),"-")</f>
        <v>0</v>
      </c>
      <c r="Z14" s="29">
        <f>IFERROR(VLOOKUP($A14&amp;Z$2,'Parte II_'!$1:$1048576,$A$3,0),"-")</f>
        <v>0</v>
      </c>
      <c r="AA14" s="29">
        <f>IFERROR(VLOOKUP($A14&amp;AA$2,'Parte II_'!$1:$1048576,$A$3,0),"-")</f>
        <v>0</v>
      </c>
      <c r="AB14" s="29">
        <f>IFERROR(VLOOKUP($A14&amp;AB$2,'Parte II_'!$1:$1048576,$A$3,0),"-")</f>
        <v>0</v>
      </c>
      <c r="AC14" s="29">
        <f>IFERROR(VLOOKUP($A14&amp;AC$2,'Parte II_'!$1:$1048576,$A$3,0),"-")</f>
        <v>0</v>
      </c>
      <c r="AD14" s="29">
        <f>IFERROR(VLOOKUP($A14&amp;AD$2,'Parte II_'!$1:$1048576,$A$3,0),"-")</f>
        <v>0</v>
      </c>
      <c r="AE14" s="29">
        <f>IFERROR(VLOOKUP($A14&amp;AE$2,'Parte II_'!$1:$1048576,$A$3,0),"-")</f>
        <v>0</v>
      </c>
      <c r="AF14" s="29">
        <f>IFERROR(VLOOKUP($A14&amp;AF$2,'Parte II_'!$1:$1048576,$A$3,0),"-")</f>
        <v>0</v>
      </c>
    </row>
    <row r="15" spans="1:37">
      <c r="A15" s="8" t="s">
        <v>1742</v>
      </c>
      <c r="B15" s="8"/>
      <c r="C15" s="24" t="s">
        <v>1696</v>
      </c>
      <c r="D15" s="18">
        <f>IFERROR(VLOOKUP($A15&amp;D$2,'Parte I_'!$1:$1048576,$A$3,0),"-")</f>
        <v>0</v>
      </c>
      <c r="E15" s="18">
        <f>IFERROR(VLOOKUP($A15&amp;E$2,'Parte I_'!$1:$1048576,$A$3,0),"-")</f>
        <v>0</v>
      </c>
      <c r="F15" s="18">
        <f>IFERROR(VLOOKUP($A15&amp;F$2,'Parte I_'!$1:$1048576,$A$3,0),"-")</f>
        <v>0</v>
      </c>
      <c r="G15" s="18">
        <f>IFERROR(VLOOKUP($A15&amp;G$2,'Parte I_'!$1:$1048576,$A$3,0),"-")</f>
        <v>0</v>
      </c>
      <c r="H15" s="18">
        <f>IFERROR(VLOOKUP($A15&amp;H$2,'Parte I_'!$1:$1048576,$A$3,0),"-")</f>
        <v>0</v>
      </c>
      <c r="I15" s="18">
        <f>IFERROR(VLOOKUP($A15&amp;I$2,'Parte I_'!$1:$1048576,$A$3,0),"-")</f>
        <v>2</v>
      </c>
      <c r="J15" s="18">
        <f>IFERROR(VLOOKUP($A15&amp;J$2,'Parte I_'!$1:$1048576,$A$3,0),"-")</f>
        <v>2</v>
      </c>
      <c r="K15" s="18">
        <f>IFERROR(VLOOKUP($A15&amp;K$2,'Parte I_'!$1:$1048576,$A$3,0),"-")</f>
        <v>0</v>
      </c>
      <c r="L15" s="18">
        <f>IFERROR(VLOOKUP($A15&amp;L$2,'Parte I_'!$1:$1048576,$A$3,0),"-")</f>
        <v>4</v>
      </c>
      <c r="M15" s="27"/>
      <c r="N15" s="18">
        <f>IFERROR(VLOOKUP($A15&amp;N$2,'Parte II_'!$1:$1048576,$A$3,0),"-")</f>
        <v>0</v>
      </c>
      <c r="O15" s="18">
        <f>IFERROR(VLOOKUP($A15&amp;O$2,'Parte II_'!$1:$1048576,$A$3,0),"-")</f>
        <v>0</v>
      </c>
      <c r="P15" s="18">
        <f>IFERROR(VLOOKUP($A15&amp;P$2,'Parte II_'!$1:$1048576,$A$3,0),"-")</f>
        <v>0</v>
      </c>
      <c r="Q15" s="18">
        <f>IFERROR(VLOOKUP($A15&amp;Q$2,'Parte II_'!$1:$1048576,$A$3,0),"-")</f>
        <v>0</v>
      </c>
      <c r="R15" s="18">
        <f>IFERROR(VLOOKUP($A15&amp;R$2,'Parte II_'!$1:$1048576,$A$3,0),"-")</f>
        <v>0</v>
      </c>
      <c r="S15" s="18">
        <f>IFERROR(VLOOKUP($A15&amp;S$2,'Parte II_'!$1:$1048576,$A$3,0),"-")</f>
        <v>2</v>
      </c>
      <c r="T15" s="18">
        <f>IFERROR(VLOOKUP($A15&amp;T$2,'Parte II_'!$1:$1048576,$A$3,0),"-")</f>
        <v>2</v>
      </c>
      <c r="U15" s="18">
        <f>IFERROR(VLOOKUP($A15&amp;U$2,'Parte II_'!$1:$1048576,$A$3,0),"-")</f>
        <v>0</v>
      </c>
      <c r="V15" s="27">
        <f>IFERROR(VLOOKUP($A15&amp;V$2,'Parte II_'!$1:$1048576,$A$3,0),"-")</f>
        <v>4</v>
      </c>
      <c r="W15" s="27"/>
      <c r="X15" s="29">
        <f>IFERROR(VLOOKUP($A15&amp;X$2,'Parte II_'!$1:$1048576,$A$3,0),"-")</f>
        <v>0</v>
      </c>
      <c r="Y15" s="29">
        <f>IFERROR(VLOOKUP($A15&amp;Y$2,'Parte II_'!$1:$1048576,$A$3,0),"-")</f>
        <v>0</v>
      </c>
      <c r="Z15" s="29">
        <f>IFERROR(VLOOKUP($A15&amp;Z$2,'Parte II_'!$1:$1048576,$A$3,0),"-")</f>
        <v>0</v>
      </c>
      <c r="AA15" s="29">
        <f>IFERROR(VLOOKUP($A15&amp;AA$2,'Parte II_'!$1:$1048576,$A$3,0),"-")</f>
        <v>0</v>
      </c>
      <c r="AB15" s="29">
        <f>IFERROR(VLOOKUP($A15&amp;AB$2,'Parte II_'!$1:$1048576,$A$3,0),"-")</f>
        <v>0</v>
      </c>
      <c r="AC15" s="29">
        <f>IFERROR(VLOOKUP($A15&amp;AC$2,'Parte II_'!$1:$1048576,$A$3,0),"-")</f>
        <v>0</v>
      </c>
      <c r="AD15" s="29">
        <f>IFERROR(VLOOKUP($A15&amp;AD$2,'Parte II_'!$1:$1048576,$A$3,0),"-")</f>
        <v>0</v>
      </c>
      <c r="AE15" s="29">
        <f>IFERROR(VLOOKUP($A15&amp;AE$2,'Parte II_'!$1:$1048576,$A$3,0),"-")</f>
        <v>0</v>
      </c>
      <c r="AF15" s="29">
        <f>IFERROR(VLOOKUP($A15&amp;AF$2,'Parte II_'!$1:$1048576,$A$3,0),"-")</f>
        <v>0</v>
      </c>
    </row>
    <row r="16" spans="1:37">
      <c r="A16" s="8" t="s">
        <v>1743</v>
      </c>
      <c r="B16" s="8"/>
      <c r="C16" s="24" t="s">
        <v>1697</v>
      </c>
      <c r="D16" s="18">
        <f>IFERROR(VLOOKUP($A16&amp;D$2,'Parte I_'!$1:$1048576,$A$3,0),"-")</f>
        <v>0</v>
      </c>
      <c r="E16" s="18">
        <f>IFERROR(VLOOKUP($A16&amp;E$2,'Parte I_'!$1:$1048576,$A$3,0),"-")</f>
        <v>1</v>
      </c>
      <c r="F16" s="18">
        <f>IFERROR(VLOOKUP($A16&amp;F$2,'Parte I_'!$1:$1048576,$A$3,0),"-")</f>
        <v>1</v>
      </c>
      <c r="G16" s="18">
        <f>IFERROR(VLOOKUP($A16&amp;G$2,'Parte I_'!$1:$1048576,$A$3,0),"-")</f>
        <v>0</v>
      </c>
      <c r="H16" s="18">
        <f>IFERROR(VLOOKUP($A16&amp;H$2,'Parte I_'!$1:$1048576,$A$3,0),"-")</f>
        <v>2</v>
      </c>
      <c r="I16" s="18">
        <f>IFERROR(VLOOKUP($A16&amp;I$2,'Parte I_'!$1:$1048576,$A$3,0),"-")</f>
        <v>25</v>
      </c>
      <c r="J16" s="18">
        <f>IFERROR(VLOOKUP($A16&amp;J$2,'Parte I_'!$1:$1048576,$A$3,0),"-")</f>
        <v>32</v>
      </c>
      <c r="K16" s="18">
        <f>IFERROR(VLOOKUP($A16&amp;K$2,'Parte I_'!$1:$1048576,$A$3,0),"-")</f>
        <v>21</v>
      </c>
      <c r="L16" s="18">
        <f>IFERROR(VLOOKUP($A16&amp;L$2,'Parte I_'!$1:$1048576,$A$3,0),"-")</f>
        <v>78</v>
      </c>
      <c r="M16" s="27"/>
      <c r="N16" s="18">
        <f>IFERROR(VLOOKUP($A16&amp;N$2,'Parte II_'!$1:$1048576,$A$3,0),"-")</f>
        <v>0</v>
      </c>
      <c r="O16" s="18">
        <f>IFERROR(VLOOKUP($A16&amp;O$2,'Parte II_'!$1:$1048576,$A$3,0),"-")</f>
        <v>0</v>
      </c>
      <c r="P16" s="18">
        <f>IFERROR(VLOOKUP($A16&amp;P$2,'Parte II_'!$1:$1048576,$A$3,0),"-")</f>
        <v>0</v>
      </c>
      <c r="Q16" s="18">
        <f>IFERROR(VLOOKUP($A16&amp;Q$2,'Parte II_'!$1:$1048576,$A$3,0),"-")</f>
        <v>0</v>
      </c>
      <c r="R16" s="18">
        <f>IFERROR(VLOOKUP($A16&amp;R$2,'Parte II_'!$1:$1048576,$A$3,0),"-")</f>
        <v>0</v>
      </c>
      <c r="S16" s="18">
        <f>IFERROR(VLOOKUP($A16&amp;S$2,'Parte II_'!$1:$1048576,$A$3,0),"-")</f>
        <v>10</v>
      </c>
      <c r="T16" s="18">
        <f>IFERROR(VLOOKUP($A16&amp;T$2,'Parte II_'!$1:$1048576,$A$3,0),"-")</f>
        <v>18</v>
      </c>
      <c r="U16" s="18">
        <f>IFERROR(VLOOKUP($A16&amp;U$2,'Parte II_'!$1:$1048576,$A$3,0),"-")</f>
        <v>13</v>
      </c>
      <c r="V16" s="27">
        <f>IFERROR(VLOOKUP($A16&amp;V$2,'Parte II_'!$1:$1048576,$A$3,0),"-")</f>
        <v>41</v>
      </c>
      <c r="W16" s="27"/>
      <c r="X16" s="29">
        <f>IFERROR(VLOOKUP($A16&amp;X$2,'Parte II_'!$1:$1048576,$A$3,0),"-")</f>
        <v>0</v>
      </c>
      <c r="Y16" s="29">
        <f>IFERROR(VLOOKUP($A16&amp;Y$2,'Parte II_'!$1:$1048576,$A$3,0),"-")</f>
        <v>1</v>
      </c>
      <c r="Z16" s="29">
        <f>IFERROR(VLOOKUP($A16&amp;Z$2,'Parte II_'!$1:$1048576,$A$3,0),"-")</f>
        <v>1</v>
      </c>
      <c r="AA16" s="29">
        <f>IFERROR(VLOOKUP($A16&amp;AA$2,'Parte II_'!$1:$1048576,$A$3,0),"-")</f>
        <v>0</v>
      </c>
      <c r="AB16" s="29">
        <f>IFERROR(VLOOKUP($A16&amp;AB$2,'Parte II_'!$1:$1048576,$A$3,0),"-")</f>
        <v>2</v>
      </c>
      <c r="AC16" s="29">
        <f>IFERROR(VLOOKUP($A16&amp;AC$2,'Parte II_'!$1:$1048576,$A$3,0),"-")</f>
        <v>15</v>
      </c>
      <c r="AD16" s="29">
        <f>IFERROR(VLOOKUP($A16&amp;AD$2,'Parte II_'!$1:$1048576,$A$3,0),"-")</f>
        <v>14</v>
      </c>
      <c r="AE16" s="29">
        <f>IFERROR(VLOOKUP($A16&amp;AE$2,'Parte II_'!$1:$1048576,$A$3,0),"-")</f>
        <v>8</v>
      </c>
      <c r="AF16" s="29">
        <f>IFERROR(VLOOKUP($A16&amp;AF$2,'Parte II_'!$1:$1048576,$A$3,0),"-")</f>
        <v>37</v>
      </c>
    </row>
    <row r="17" spans="1:37" s="1" customFormat="1" ht="21.75" customHeight="1">
      <c r="A17" s="8"/>
      <c r="B17" s="8"/>
      <c r="C17" s="21" t="s">
        <v>1698</v>
      </c>
      <c r="D17" s="22"/>
      <c r="E17" s="22"/>
      <c r="F17" s="22"/>
      <c r="G17" s="30"/>
      <c r="H17" s="30"/>
      <c r="I17" s="30"/>
      <c r="J17" s="30"/>
      <c r="K17" s="30"/>
      <c r="L17" s="30"/>
      <c r="M17" s="30"/>
      <c r="N17" s="22"/>
      <c r="O17" s="22"/>
      <c r="P17" s="22"/>
      <c r="Q17" s="30"/>
      <c r="R17" s="30"/>
      <c r="S17" s="30"/>
      <c r="T17" s="30"/>
      <c r="U17" s="30"/>
      <c r="V17" s="30"/>
      <c r="W17" s="30"/>
      <c r="X17" s="30"/>
      <c r="Y17" s="30"/>
      <c r="Z17" s="30"/>
      <c r="AA17" s="30"/>
      <c r="AB17" s="30"/>
      <c r="AC17" s="30"/>
      <c r="AD17" s="30"/>
      <c r="AE17" s="30"/>
      <c r="AF17" s="30"/>
      <c r="AG17" s="16"/>
      <c r="AH17" s="16"/>
      <c r="AI17" s="16"/>
      <c r="AJ17" s="16"/>
      <c r="AK17" s="16"/>
    </row>
    <row r="18" spans="1:37">
      <c r="A18" s="8" t="s">
        <v>1744</v>
      </c>
      <c r="B18" s="8"/>
      <c r="C18" s="24" t="s">
        <v>1699</v>
      </c>
      <c r="D18" s="18">
        <f>IFERROR(VLOOKUP($A18&amp;D$2,'Parte I_'!$1:$1048576,$A$3,0),"-")</f>
        <v>0</v>
      </c>
      <c r="E18" s="18">
        <f>IFERROR(VLOOKUP($A18&amp;E$2,'Parte I_'!$1:$1048576,$A$3,0),"-")</f>
        <v>0</v>
      </c>
      <c r="F18" s="18">
        <f>IFERROR(VLOOKUP($A18&amp;F$2,'Parte I_'!$1:$1048576,$A$3,0),"-")</f>
        <v>0</v>
      </c>
      <c r="G18" s="18">
        <f>IFERROR(VLOOKUP($A18&amp;G$2,'Parte I_'!$1:$1048576,$A$3,0),"-")</f>
        <v>0</v>
      </c>
      <c r="H18" s="18">
        <f>IFERROR(VLOOKUP($A18&amp;H$2,'Parte I_'!$1:$1048576,$A$3,0),"-")</f>
        <v>0</v>
      </c>
      <c r="I18" s="18">
        <f>IFERROR(VLOOKUP($A18&amp;I$2,'Parte I_'!$1:$1048576,$A$3,0),"-")</f>
        <v>0</v>
      </c>
      <c r="J18" s="18">
        <f>IFERROR(VLOOKUP($A18&amp;J$2,'Parte I_'!$1:$1048576,$A$3,0),"-")</f>
        <v>0</v>
      </c>
      <c r="K18" s="18">
        <f>IFERROR(VLOOKUP($A18&amp;K$2,'Parte I_'!$1:$1048576,$A$3,0),"-")</f>
        <v>0</v>
      </c>
      <c r="L18" s="18">
        <f>IFERROR(VLOOKUP($A18&amp;L$2,'Parte I_'!$1:$1048576,$A$3,0),"-")</f>
        <v>0</v>
      </c>
      <c r="M18" s="27"/>
      <c r="N18" s="18">
        <f>IFERROR(VLOOKUP($A18&amp;N$2,'Parte II_'!$1:$1048576,$A$3,0),"-")</f>
        <v>0</v>
      </c>
      <c r="O18" s="18">
        <f>IFERROR(VLOOKUP($A18&amp;O$2,'Parte II_'!$1:$1048576,$A$3,0),"-")</f>
        <v>0</v>
      </c>
      <c r="P18" s="18">
        <f>IFERROR(VLOOKUP($A18&amp;P$2,'Parte II_'!$1:$1048576,$A$3,0),"-")</f>
        <v>0</v>
      </c>
      <c r="Q18" s="18">
        <f>IFERROR(VLOOKUP($A18&amp;Q$2,'Parte II_'!$1:$1048576,$A$3,0),"-")</f>
        <v>0</v>
      </c>
      <c r="R18" s="18">
        <f>IFERROR(VLOOKUP($A18&amp;R$2,'Parte II_'!$1:$1048576,$A$3,0),"-")</f>
        <v>0</v>
      </c>
      <c r="S18" s="18">
        <f>IFERROR(VLOOKUP($A18&amp;S$2,'Parte II_'!$1:$1048576,$A$3,0),"-")</f>
        <v>0</v>
      </c>
      <c r="T18" s="18">
        <f>IFERROR(VLOOKUP($A18&amp;T$2,'Parte II_'!$1:$1048576,$A$3,0),"-")</f>
        <v>0</v>
      </c>
      <c r="U18" s="18">
        <f>IFERROR(VLOOKUP($A18&amp;U$2,'Parte II_'!$1:$1048576,$A$3,0),"-")</f>
        <v>0</v>
      </c>
      <c r="V18" s="27">
        <f>IFERROR(VLOOKUP($A18&amp;V$2,'Parte II_'!$1:$1048576,$A$3,0),"-")</f>
        <v>0</v>
      </c>
      <c r="W18" s="27"/>
      <c r="X18" s="29">
        <f>IFERROR(VLOOKUP($A18&amp;X$2,'Parte II_'!$1:$1048576,$A$3,0),"-")</f>
        <v>0</v>
      </c>
      <c r="Y18" s="29">
        <f>IFERROR(VLOOKUP($A18&amp;Y$2,'Parte II_'!$1:$1048576,$A$3,0),"-")</f>
        <v>0</v>
      </c>
      <c r="Z18" s="29">
        <f>IFERROR(VLOOKUP($A18&amp;Z$2,'Parte II_'!$1:$1048576,$A$3,0),"-")</f>
        <v>0</v>
      </c>
      <c r="AA18" s="29">
        <f>IFERROR(VLOOKUP($A18&amp;AA$2,'Parte II_'!$1:$1048576,$A$3,0),"-")</f>
        <v>0</v>
      </c>
      <c r="AB18" s="29">
        <f>IFERROR(VLOOKUP($A18&amp;AB$2,'Parte II_'!$1:$1048576,$A$3,0),"-")</f>
        <v>0</v>
      </c>
      <c r="AC18" s="29">
        <f>IFERROR(VLOOKUP($A18&amp;AC$2,'Parte II_'!$1:$1048576,$A$3,0),"-")</f>
        <v>0</v>
      </c>
      <c r="AD18" s="29">
        <f>IFERROR(VLOOKUP($A18&amp;AD$2,'Parte II_'!$1:$1048576,$A$3,0),"-")</f>
        <v>0</v>
      </c>
      <c r="AE18" s="29">
        <f>IFERROR(VLOOKUP($A18&amp;AE$2,'Parte II_'!$1:$1048576,$A$3,0),"-")</f>
        <v>0</v>
      </c>
      <c r="AF18" s="29">
        <f>IFERROR(VLOOKUP($A18&amp;AF$2,'Parte II_'!$1:$1048576,$A$3,0),"-")</f>
        <v>0</v>
      </c>
    </row>
    <row r="19" spans="1:37">
      <c r="A19" s="8" t="s">
        <v>1745</v>
      </c>
      <c r="B19" s="8"/>
      <c r="C19" s="24" t="s">
        <v>1700</v>
      </c>
      <c r="D19" s="18">
        <f>IFERROR(VLOOKUP($A19&amp;D$2,'Parte I_'!$1:$1048576,$A$3,0),"-")</f>
        <v>0</v>
      </c>
      <c r="E19" s="18">
        <f>IFERROR(VLOOKUP($A19&amp;E$2,'Parte I_'!$1:$1048576,$A$3,0),"-")</f>
        <v>0</v>
      </c>
      <c r="F19" s="18">
        <f>IFERROR(VLOOKUP($A19&amp;F$2,'Parte I_'!$1:$1048576,$A$3,0),"-")</f>
        <v>0</v>
      </c>
      <c r="G19" s="18">
        <f>IFERROR(VLOOKUP($A19&amp;G$2,'Parte I_'!$1:$1048576,$A$3,0),"-")</f>
        <v>0</v>
      </c>
      <c r="H19" s="18">
        <f>IFERROR(VLOOKUP($A19&amp;H$2,'Parte I_'!$1:$1048576,$A$3,0),"-")</f>
        <v>0</v>
      </c>
      <c r="I19" s="18">
        <f>IFERROR(VLOOKUP($A19&amp;I$2,'Parte I_'!$1:$1048576,$A$3,0),"-")</f>
        <v>0</v>
      </c>
      <c r="J19" s="18">
        <f>IFERROR(VLOOKUP($A19&amp;J$2,'Parte I_'!$1:$1048576,$A$3,0),"-")</f>
        <v>0</v>
      </c>
      <c r="K19" s="18">
        <f>IFERROR(VLOOKUP($A19&amp;K$2,'Parte I_'!$1:$1048576,$A$3,0),"-")</f>
        <v>0</v>
      </c>
      <c r="L19" s="18">
        <f>IFERROR(VLOOKUP($A19&amp;L$2,'Parte I_'!$1:$1048576,$A$3,0),"-")</f>
        <v>0</v>
      </c>
      <c r="M19" s="27"/>
      <c r="N19" s="18">
        <f>IFERROR(VLOOKUP($A19&amp;N$2,'Parte II_'!$1:$1048576,$A$3,0),"-")</f>
        <v>0</v>
      </c>
      <c r="O19" s="18">
        <f>IFERROR(VLOOKUP($A19&amp;O$2,'Parte II_'!$1:$1048576,$A$3,0),"-")</f>
        <v>0</v>
      </c>
      <c r="P19" s="18">
        <f>IFERROR(VLOOKUP($A19&amp;P$2,'Parte II_'!$1:$1048576,$A$3,0),"-")</f>
        <v>0</v>
      </c>
      <c r="Q19" s="18">
        <f>IFERROR(VLOOKUP($A19&amp;Q$2,'Parte II_'!$1:$1048576,$A$3,0),"-")</f>
        <v>0</v>
      </c>
      <c r="R19" s="18">
        <f>IFERROR(VLOOKUP($A19&amp;R$2,'Parte II_'!$1:$1048576,$A$3,0),"-")</f>
        <v>0</v>
      </c>
      <c r="S19" s="18">
        <f>IFERROR(VLOOKUP($A19&amp;S$2,'Parte II_'!$1:$1048576,$A$3,0),"-")</f>
        <v>0</v>
      </c>
      <c r="T19" s="18">
        <f>IFERROR(VLOOKUP($A19&amp;T$2,'Parte II_'!$1:$1048576,$A$3,0),"-")</f>
        <v>0</v>
      </c>
      <c r="U19" s="18">
        <f>IFERROR(VLOOKUP($A19&amp;U$2,'Parte II_'!$1:$1048576,$A$3,0),"-")</f>
        <v>0</v>
      </c>
      <c r="V19" s="27">
        <f>IFERROR(VLOOKUP($A19&amp;V$2,'Parte II_'!$1:$1048576,$A$3,0),"-")</f>
        <v>0</v>
      </c>
      <c r="W19" s="27"/>
      <c r="X19" s="29">
        <f>IFERROR(VLOOKUP($A19&amp;X$2,'Parte II_'!$1:$1048576,$A$3,0),"-")</f>
        <v>0</v>
      </c>
      <c r="Y19" s="29">
        <f>IFERROR(VLOOKUP($A19&amp;Y$2,'Parte II_'!$1:$1048576,$A$3,0),"-")</f>
        <v>0</v>
      </c>
      <c r="Z19" s="29">
        <f>IFERROR(VLOOKUP($A19&amp;Z$2,'Parte II_'!$1:$1048576,$A$3,0),"-")</f>
        <v>0</v>
      </c>
      <c r="AA19" s="29">
        <f>IFERROR(VLOOKUP($A19&amp;AA$2,'Parte II_'!$1:$1048576,$A$3,0),"-")</f>
        <v>0</v>
      </c>
      <c r="AB19" s="29">
        <f>IFERROR(VLOOKUP($A19&amp;AB$2,'Parte II_'!$1:$1048576,$A$3,0),"-")</f>
        <v>0</v>
      </c>
      <c r="AC19" s="29">
        <f>IFERROR(VLOOKUP($A19&amp;AC$2,'Parte II_'!$1:$1048576,$A$3,0),"-")</f>
        <v>0</v>
      </c>
      <c r="AD19" s="29">
        <f>IFERROR(VLOOKUP($A19&amp;AD$2,'Parte II_'!$1:$1048576,$A$3,0),"-")</f>
        <v>0</v>
      </c>
      <c r="AE19" s="29">
        <f>IFERROR(VLOOKUP($A19&amp;AE$2,'Parte II_'!$1:$1048576,$A$3,0),"-")</f>
        <v>0</v>
      </c>
      <c r="AF19" s="29">
        <f>IFERROR(VLOOKUP($A19&amp;AF$2,'Parte II_'!$1:$1048576,$A$3,0),"-")</f>
        <v>0</v>
      </c>
    </row>
    <row r="20" spans="1:37">
      <c r="A20" s="8" t="s">
        <v>1746</v>
      </c>
      <c r="B20" s="8"/>
      <c r="C20" s="24" t="s">
        <v>1701</v>
      </c>
      <c r="D20" s="18">
        <f>IFERROR(VLOOKUP($A20&amp;D$2,'Parte I_'!$1:$1048576,$A$3,0),"-")</f>
        <v>0</v>
      </c>
      <c r="E20" s="18">
        <f>IFERROR(VLOOKUP($A20&amp;E$2,'Parte I_'!$1:$1048576,$A$3,0),"-")</f>
        <v>0</v>
      </c>
      <c r="F20" s="18">
        <f>IFERROR(VLOOKUP($A20&amp;F$2,'Parte I_'!$1:$1048576,$A$3,0),"-")</f>
        <v>0</v>
      </c>
      <c r="G20" s="18">
        <f>IFERROR(VLOOKUP($A20&amp;G$2,'Parte I_'!$1:$1048576,$A$3,0),"-")</f>
        <v>0</v>
      </c>
      <c r="H20" s="18">
        <f>IFERROR(VLOOKUP($A20&amp;H$2,'Parte I_'!$1:$1048576,$A$3,0),"-")</f>
        <v>0</v>
      </c>
      <c r="I20" s="18">
        <f>IFERROR(VLOOKUP($A20&amp;I$2,'Parte I_'!$1:$1048576,$A$3,0),"-")</f>
        <v>0</v>
      </c>
      <c r="J20" s="18">
        <f>IFERROR(VLOOKUP($A20&amp;J$2,'Parte I_'!$1:$1048576,$A$3,0),"-")</f>
        <v>0</v>
      </c>
      <c r="K20" s="18">
        <f>IFERROR(VLOOKUP($A20&amp;K$2,'Parte I_'!$1:$1048576,$A$3,0),"-")</f>
        <v>0</v>
      </c>
      <c r="L20" s="18">
        <f>IFERROR(VLOOKUP($A20&amp;L$2,'Parte I_'!$1:$1048576,$A$3,0),"-")</f>
        <v>0</v>
      </c>
      <c r="M20" s="27"/>
      <c r="N20" s="18">
        <f>IFERROR(VLOOKUP($A20&amp;N$2,'Parte II_'!$1:$1048576,$A$3,0),"-")</f>
        <v>0</v>
      </c>
      <c r="O20" s="18">
        <f>IFERROR(VLOOKUP($A20&amp;O$2,'Parte II_'!$1:$1048576,$A$3,0),"-")</f>
        <v>0</v>
      </c>
      <c r="P20" s="18">
        <f>IFERROR(VLOOKUP($A20&amp;P$2,'Parte II_'!$1:$1048576,$A$3,0),"-")</f>
        <v>0</v>
      </c>
      <c r="Q20" s="18">
        <f>IFERROR(VLOOKUP($A20&amp;Q$2,'Parte II_'!$1:$1048576,$A$3,0),"-")</f>
        <v>0</v>
      </c>
      <c r="R20" s="18">
        <f>IFERROR(VLOOKUP($A20&amp;R$2,'Parte II_'!$1:$1048576,$A$3,0),"-")</f>
        <v>0</v>
      </c>
      <c r="S20" s="18">
        <f>IFERROR(VLOOKUP($A20&amp;S$2,'Parte II_'!$1:$1048576,$A$3,0),"-")</f>
        <v>0</v>
      </c>
      <c r="T20" s="18">
        <f>IFERROR(VLOOKUP($A20&amp;T$2,'Parte II_'!$1:$1048576,$A$3,0),"-")</f>
        <v>0</v>
      </c>
      <c r="U20" s="18">
        <f>IFERROR(VLOOKUP($A20&amp;U$2,'Parte II_'!$1:$1048576,$A$3,0),"-")</f>
        <v>0</v>
      </c>
      <c r="V20" s="27">
        <f>IFERROR(VLOOKUP($A20&amp;V$2,'Parte II_'!$1:$1048576,$A$3,0),"-")</f>
        <v>0</v>
      </c>
      <c r="W20" s="27"/>
      <c r="X20" s="29">
        <f>IFERROR(VLOOKUP($A20&amp;X$2,'Parte II_'!$1:$1048576,$A$3,0),"-")</f>
        <v>0</v>
      </c>
      <c r="Y20" s="29">
        <f>IFERROR(VLOOKUP($A20&amp;Y$2,'Parte II_'!$1:$1048576,$A$3,0),"-")</f>
        <v>0</v>
      </c>
      <c r="Z20" s="29">
        <f>IFERROR(VLOOKUP($A20&amp;Z$2,'Parte II_'!$1:$1048576,$A$3,0),"-")</f>
        <v>0</v>
      </c>
      <c r="AA20" s="29">
        <f>IFERROR(VLOOKUP($A20&amp;AA$2,'Parte II_'!$1:$1048576,$A$3,0),"-")</f>
        <v>0</v>
      </c>
      <c r="AB20" s="29">
        <f>IFERROR(VLOOKUP($A20&amp;AB$2,'Parte II_'!$1:$1048576,$A$3,0),"-")</f>
        <v>0</v>
      </c>
      <c r="AC20" s="29">
        <f>IFERROR(VLOOKUP($A20&amp;AC$2,'Parte II_'!$1:$1048576,$A$3,0),"-")</f>
        <v>0</v>
      </c>
      <c r="AD20" s="29">
        <f>IFERROR(VLOOKUP($A20&amp;AD$2,'Parte II_'!$1:$1048576,$A$3,0),"-")</f>
        <v>0</v>
      </c>
      <c r="AE20" s="29">
        <f>IFERROR(VLOOKUP($A20&amp;AE$2,'Parte II_'!$1:$1048576,$A$3,0),"-")</f>
        <v>0</v>
      </c>
      <c r="AF20" s="29">
        <f>IFERROR(VLOOKUP($A20&amp;AF$2,'Parte II_'!$1:$1048576,$A$3,0),"-")</f>
        <v>0</v>
      </c>
    </row>
    <row r="21" spans="1:37">
      <c r="A21" s="8" t="s">
        <v>1747</v>
      </c>
      <c r="B21" s="8"/>
      <c r="C21" s="24" t="s">
        <v>1702</v>
      </c>
      <c r="D21" s="18">
        <f>IFERROR(VLOOKUP($A21&amp;D$2,'Parte I_'!$1:$1048576,$A$3,0),"-")</f>
        <v>0</v>
      </c>
      <c r="E21" s="18">
        <f>IFERROR(VLOOKUP($A21&amp;E$2,'Parte I_'!$1:$1048576,$A$3,0),"-")</f>
        <v>0</v>
      </c>
      <c r="F21" s="18">
        <f>IFERROR(VLOOKUP($A21&amp;F$2,'Parte I_'!$1:$1048576,$A$3,0),"-")</f>
        <v>0</v>
      </c>
      <c r="G21" s="18">
        <f>IFERROR(VLOOKUP($A21&amp;G$2,'Parte I_'!$1:$1048576,$A$3,0),"-")</f>
        <v>0</v>
      </c>
      <c r="H21" s="18">
        <f>IFERROR(VLOOKUP($A21&amp;H$2,'Parte I_'!$1:$1048576,$A$3,0),"-")</f>
        <v>0</v>
      </c>
      <c r="I21" s="18">
        <f>IFERROR(VLOOKUP($A21&amp;I$2,'Parte I_'!$1:$1048576,$A$3,0),"-")</f>
        <v>0</v>
      </c>
      <c r="J21" s="18">
        <f>IFERROR(VLOOKUP($A21&amp;J$2,'Parte I_'!$1:$1048576,$A$3,0),"-")</f>
        <v>0</v>
      </c>
      <c r="K21" s="18">
        <f>IFERROR(VLOOKUP($A21&amp;K$2,'Parte I_'!$1:$1048576,$A$3,0),"-")</f>
        <v>0</v>
      </c>
      <c r="L21" s="18">
        <f>IFERROR(VLOOKUP($A21&amp;L$2,'Parte I_'!$1:$1048576,$A$3,0),"-")</f>
        <v>0</v>
      </c>
      <c r="M21" s="27"/>
      <c r="N21" s="18">
        <f>IFERROR(VLOOKUP($A21&amp;N$2,'Parte II_'!$1:$1048576,$A$3,0),"-")</f>
        <v>0</v>
      </c>
      <c r="O21" s="18">
        <f>IFERROR(VLOOKUP($A21&amp;O$2,'Parte II_'!$1:$1048576,$A$3,0),"-")</f>
        <v>0</v>
      </c>
      <c r="P21" s="18">
        <f>IFERROR(VLOOKUP($A21&amp;P$2,'Parte II_'!$1:$1048576,$A$3,0),"-")</f>
        <v>0</v>
      </c>
      <c r="Q21" s="18">
        <f>IFERROR(VLOOKUP($A21&amp;Q$2,'Parte II_'!$1:$1048576,$A$3,0),"-")</f>
        <v>0</v>
      </c>
      <c r="R21" s="18">
        <f>IFERROR(VLOOKUP($A21&amp;R$2,'Parte II_'!$1:$1048576,$A$3,0),"-")</f>
        <v>0</v>
      </c>
      <c r="S21" s="18">
        <f>IFERROR(VLOOKUP($A21&amp;S$2,'Parte II_'!$1:$1048576,$A$3,0),"-")</f>
        <v>0</v>
      </c>
      <c r="T21" s="18">
        <f>IFERROR(VLOOKUP($A21&amp;T$2,'Parte II_'!$1:$1048576,$A$3,0),"-")</f>
        <v>0</v>
      </c>
      <c r="U21" s="18">
        <f>IFERROR(VLOOKUP($A21&amp;U$2,'Parte II_'!$1:$1048576,$A$3,0),"-")</f>
        <v>0</v>
      </c>
      <c r="V21" s="27">
        <f>IFERROR(VLOOKUP($A21&amp;V$2,'Parte II_'!$1:$1048576,$A$3,0),"-")</f>
        <v>0</v>
      </c>
      <c r="W21" s="27"/>
      <c r="X21" s="29">
        <f>IFERROR(VLOOKUP($A21&amp;X$2,'Parte II_'!$1:$1048576,$A$3,0),"-")</f>
        <v>0</v>
      </c>
      <c r="Y21" s="29">
        <f>IFERROR(VLOOKUP($A21&amp;Y$2,'Parte II_'!$1:$1048576,$A$3,0),"-")</f>
        <v>0</v>
      </c>
      <c r="Z21" s="29">
        <f>IFERROR(VLOOKUP($A21&amp;Z$2,'Parte II_'!$1:$1048576,$A$3,0),"-")</f>
        <v>0</v>
      </c>
      <c r="AA21" s="29">
        <f>IFERROR(VLOOKUP($A21&amp;AA$2,'Parte II_'!$1:$1048576,$A$3,0),"-")</f>
        <v>0</v>
      </c>
      <c r="AB21" s="29">
        <f>IFERROR(VLOOKUP($A21&amp;AB$2,'Parte II_'!$1:$1048576,$A$3,0),"-")</f>
        <v>0</v>
      </c>
      <c r="AC21" s="29">
        <f>IFERROR(VLOOKUP($A21&amp;AC$2,'Parte II_'!$1:$1048576,$A$3,0),"-")</f>
        <v>0</v>
      </c>
      <c r="AD21" s="29">
        <f>IFERROR(VLOOKUP($A21&amp;AD$2,'Parte II_'!$1:$1048576,$A$3,0),"-")</f>
        <v>0</v>
      </c>
      <c r="AE21" s="29">
        <f>IFERROR(VLOOKUP($A21&amp;AE$2,'Parte II_'!$1:$1048576,$A$3,0),"-")</f>
        <v>0</v>
      </c>
      <c r="AF21" s="29">
        <f>IFERROR(VLOOKUP($A21&amp;AF$2,'Parte II_'!$1:$1048576,$A$3,0),"-")</f>
        <v>0</v>
      </c>
    </row>
    <row r="22" spans="1:37">
      <c r="A22" s="8" t="s">
        <v>1748</v>
      </c>
      <c r="B22" s="8"/>
      <c r="C22" s="24" t="s">
        <v>1703</v>
      </c>
      <c r="D22" s="18">
        <f>IFERROR(VLOOKUP($A22&amp;D$2,'Parte I_'!$1:$1048576,$A$3,0),"-")</f>
        <v>0</v>
      </c>
      <c r="E22" s="18">
        <f>IFERROR(VLOOKUP($A22&amp;E$2,'Parte I_'!$1:$1048576,$A$3,0),"-")</f>
        <v>0</v>
      </c>
      <c r="F22" s="18">
        <f>IFERROR(VLOOKUP($A22&amp;F$2,'Parte I_'!$1:$1048576,$A$3,0),"-")</f>
        <v>0</v>
      </c>
      <c r="G22" s="18">
        <f>IFERROR(VLOOKUP($A22&amp;G$2,'Parte I_'!$1:$1048576,$A$3,0),"-")</f>
        <v>0</v>
      </c>
      <c r="H22" s="18">
        <f>IFERROR(VLOOKUP($A22&amp;H$2,'Parte I_'!$1:$1048576,$A$3,0),"-")</f>
        <v>0</v>
      </c>
      <c r="I22" s="18">
        <f>IFERROR(VLOOKUP($A22&amp;I$2,'Parte I_'!$1:$1048576,$A$3,0),"-")</f>
        <v>0</v>
      </c>
      <c r="J22" s="18">
        <f>IFERROR(VLOOKUP($A22&amp;J$2,'Parte I_'!$1:$1048576,$A$3,0),"-")</f>
        <v>0</v>
      </c>
      <c r="K22" s="18">
        <f>IFERROR(VLOOKUP($A22&amp;K$2,'Parte I_'!$1:$1048576,$A$3,0),"-")</f>
        <v>2</v>
      </c>
      <c r="L22" s="18">
        <f>IFERROR(VLOOKUP($A22&amp;L$2,'Parte I_'!$1:$1048576,$A$3,0),"-")</f>
        <v>2</v>
      </c>
      <c r="M22" s="27"/>
      <c r="N22" s="18">
        <f>IFERROR(VLOOKUP($A22&amp;N$2,'Parte II_'!$1:$1048576,$A$3,0),"-")</f>
        <v>0</v>
      </c>
      <c r="O22" s="18">
        <f>IFERROR(VLOOKUP($A22&amp;O$2,'Parte II_'!$1:$1048576,$A$3,0),"-")</f>
        <v>0</v>
      </c>
      <c r="P22" s="18">
        <f>IFERROR(VLOOKUP($A22&amp;P$2,'Parte II_'!$1:$1048576,$A$3,0),"-")</f>
        <v>0</v>
      </c>
      <c r="Q22" s="18">
        <f>IFERROR(VLOOKUP($A22&amp;Q$2,'Parte II_'!$1:$1048576,$A$3,0),"-")</f>
        <v>0</v>
      </c>
      <c r="R22" s="18">
        <f>IFERROR(VLOOKUP($A22&amp;R$2,'Parte II_'!$1:$1048576,$A$3,0),"-")</f>
        <v>0</v>
      </c>
      <c r="S22" s="18">
        <f>IFERROR(VLOOKUP($A22&amp;S$2,'Parte II_'!$1:$1048576,$A$3,0),"-")</f>
        <v>0</v>
      </c>
      <c r="T22" s="18">
        <f>IFERROR(VLOOKUP($A22&amp;T$2,'Parte II_'!$1:$1048576,$A$3,0),"-")</f>
        <v>0</v>
      </c>
      <c r="U22" s="18">
        <f>IFERROR(VLOOKUP($A22&amp;U$2,'Parte II_'!$1:$1048576,$A$3,0),"-")</f>
        <v>1</v>
      </c>
      <c r="V22" s="27">
        <f>IFERROR(VLOOKUP($A22&amp;V$2,'Parte II_'!$1:$1048576,$A$3,0),"-")</f>
        <v>1</v>
      </c>
      <c r="W22" s="27"/>
      <c r="X22" s="29">
        <f>IFERROR(VLOOKUP($A22&amp;X$2,'Parte II_'!$1:$1048576,$A$3,0),"-")</f>
        <v>0</v>
      </c>
      <c r="Y22" s="29">
        <f>IFERROR(VLOOKUP($A22&amp;Y$2,'Parte II_'!$1:$1048576,$A$3,0),"-")</f>
        <v>0</v>
      </c>
      <c r="Z22" s="29">
        <f>IFERROR(VLOOKUP($A22&amp;Z$2,'Parte II_'!$1:$1048576,$A$3,0),"-")</f>
        <v>0</v>
      </c>
      <c r="AA22" s="29">
        <f>IFERROR(VLOOKUP($A22&amp;AA$2,'Parte II_'!$1:$1048576,$A$3,0),"-")</f>
        <v>0</v>
      </c>
      <c r="AB22" s="29">
        <f>IFERROR(VLOOKUP($A22&amp;AB$2,'Parte II_'!$1:$1048576,$A$3,0),"-")</f>
        <v>0</v>
      </c>
      <c r="AC22" s="29">
        <f>IFERROR(VLOOKUP($A22&amp;AC$2,'Parte II_'!$1:$1048576,$A$3,0),"-")</f>
        <v>0</v>
      </c>
      <c r="AD22" s="29">
        <f>IFERROR(VLOOKUP($A22&amp;AD$2,'Parte II_'!$1:$1048576,$A$3,0),"-")</f>
        <v>0</v>
      </c>
      <c r="AE22" s="29">
        <f>IFERROR(VLOOKUP($A22&amp;AE$2,'Parte II_'!$1:$1048576,$A$3,0),"-")</f>
        <v>1</v>
      </c>
      <c r="AF22" s="29">
        <f>IFERROR(VLOOKUP($A22&amp;AF$2,'Parte II_'!$1:$1048576,$A$3,0),"-")</f>
        <v>1</v>
      </c>
    </row>
    <row r="23" spans="1:37">
      <c r="A23" s="8" t="s">
        <v>1749</v>
      </c>
      <c r="B23" s="8"/>
      <c r="C23" s="24" t="s">
        <v>1704</v>
      </c>
      <c r="D23" s="18">
        <f>IFERROR(VLOOKUP($A23&amp;D$2,'Parte I_'!$1:$1048576,$A$3,0),"-")</f>
        <v>0</v>
      </c>
      <c r="E23" s="18">
        <f>IFERROR(VLOOKUP($A23&amp;E$2,'Parte I_'!$1:$1048576,$A$3,0),"-")</f>
        <v>0</v>
      </c>
      <c r="F23" s="18">
        <f>IFERROR(VLOOKUP($A23&amp;F$2,'Parte I_'!$1:$1048576,$A$3,0),"-")</f>
        <v>0</v>
      </c>
      <c r="G23" s="18">
        <f>IFERROR(VLOOKUP($A23&amp;G$2,'Parte I_'!$1:$1048576,$A$3,0),"-")</f>
        <v>0</v>
      </c>
      <c r="H23" s="18">
        <f>IFERROR(VLOOKUP($A23&amp;H$2,'Parte I_'!$1:$1048576,$A$3,0),"-")</f>
        <v>0</v>
      </c>
      <c r="I23" s="18">
        <f>IFERROR(VLOOKUP($A23&amp;I$2,'Parte I_'!$1:$1048576,$A$3,0),"-")</f>
        <v>1</v>
      </c>
      <c r="J23" s="18">
        <f>IFERROR(VLOOKUP($A23&amp;J$2,'Parte I_'!$1:$1048576,$A$3,0),"-")</f>
        <v>1</v>
      </c>
      <c r="K23" s="18">
        <f>IFERROR(VLOOKUP($A23&amp;K$2,'Parte I_'!$1:$1048576,$A$3,0),"-")</f>
        <v>1</v>
      </c>
      <c r="L23" s="18">
        <f>IFERROR(VLOOKUP($A23&amp;L$2,'Parte I_'!$1:$1048576,$A$3,0),"-")</f>
        <v>3</v>
      </c>
      <c r="M23" s="27"/>
      <c r="N23" s="18">
        <f>IFERROR(VLOOKUP($A23&amp;N$2,'Parte II_'!$1:$1048576,$A$3,0),"-")</f>
        <v>0</v>
      </c>
      <c r="O23" s="18">
        <f>IFERROR(VLOOKUP($A23&amp;O$2,'Parte II_'!$1:$1048576,$A$3,0),"-")</f>
        <v>0</v>
      </c>
      <c r="P23" s="18">
        <f>IFERROR(VLOOKUP($A23&amp;P$2,'Parte II_'!$1:$1048576,$A$3,0),"-")</f>
        <v>0</v>
      </c>
      <c r="Q23" s="18">
        <f>IFERROR(VLOOKUP($A23&amp;Q$2,'Parte II_'!$1:$1048576,$A$3,0),"-")</f>
        <v>0</v>
      </c>
      <c r="R23" s="18">
        <f>IFERROR(VLOOKUP($A23&amp;R$2,'Parte II_'!$1:$1048576,$A$3,0),"-")</f>
        <v>0</v>
      </c>
      <c r="S23" s="18">
        <f>IFERROR(VLOOKUP($A23&amp;S$2,'Parte II_'!$1:$1048576,$A$3,0),"-")</f>
        <v>0</v>
      </c>
      <c r="T23" s="18">
        <f>IFERROR(VLOOKUP($A23&amp;T$2,'Parte II_'!$1:$1048576,$A$3,0),"-")</f>
        <v>0</v>
      </c>
      <c r="U23" s="18">
        <f>IFERROR(VLOOKUP($A23&amp;U$2,'Parte II_'!$1:$1048576,$A$3,0),"-")</f>
        <v>1</v>
      </c>
      <c r="V23" s="27">
        <f>IFERROR(VLOOKUP($A23&amp;V$2,'Parte II_'!$1:$1048576,$A$3,0),"-")</f>
        <v>1</v>
      </c>
      <c r="W23" s="27"/>
      <c r="X23" s="29">
        <f>IFERROR(VLOOKUP($A23&amp;X$2,'Parte II_'!$1:$1048576,$A$3,0),"-")</f>
        <v>0</v>
      </c>
      <c r="Y23" s="29">
        <f>IFERROR(VLOOKUP($A23&amp;Y$2,'Parte II_'!$1:$1048576,$A$3,0),"-")</f>
        <v>0</v>
      </c>
      <c r="Z23" s="29">
        <f>IFERROR(VLOOKUP($A23&amp;Z$2,'Parte II_'!$1:$1048576,$A$3,0),"-")</f>
        <v>0</v>
      </c>
      <c r="AA23" s="29">
        <f>IFERROR(VLOOKUP($A23&amp;AA$2,'Parte II_'!$1:$1048576,$A$3,0),"-")</f>
        <v>0</v>
      </c>
      <c r="AB23" s="29">
        <f>IFERROR(VLOOKUP($A23&amp;AB$2,'Parte II_'!$1:$1048576,$A$3,0),"-")</f>
        <v>0</v>
      </c>
      <c r="AC23" s="29">
        <f>IFERROR(VLOOKUP($A23&amp;AC$2,'Parte II_'!$1:$1048576,$A$3,0),"-")</f>
        <v>1</v>
      </c>
      <c r="AD23" s="29">
        <f>IFERROR(VLOOKUP($A23&amp;AD$2,'Parte II_'!$1:$1048576,$A$3,0),"-")</f>
        <v>1</v>
      </c>
      <c r="AE23" s="29">
        <f>IFERROR(VLOOKUP($A23&amp;AE$2,'Parte II_'!$1:$1048576,$A$3,0),"-")</f>
        <v>0</v>
      </c>
      <c r="AF23" s="29">
        <f>IFERROR(VLOOKUP($A23&amp;AF$2,'Parte II_'!$1:$1048576,$A$3,0),"-")</f>
        <v>2</v>
      </c>
    </row>
    <row r="24" spans="1:37">
      <c r="A24" s="8" t="s">
        <v>1750</v>
      </c>
      <c r="B24" s="8"/>
      <c r="C24" s="24" t="s">
        <v>1705</v>
      </c>
      <c r="D24" s="18">
        <f>IFERROR(VLOOKUP($A24&amp;D$2,'Parte I_'!$1:$1048576,$A$3,0),"-")</f>
        <v>4</v>
      </c>
      <c r="E24" s="18">
        <f>IFERROR(VLOOKUP($A24&amp;E$2,'Parte I_'!$1:$1048576,$A$3,0),"-")</f>
        <v>8</v>
      </c>
      <c r="F24" s="18">
        <f>IFERROR(VLOOKUP($A24&amp;F$2,'Parte I_'!$1:$1048576,$A$3,0),"-")</f>
        <v>7</v>
      </c>
      <c r="G24" s="18">
        <f>IFERROR(VLOOKUP($A24&amp;G$2,'Parte I_'!$1:$1048576,$A$3,0),"-")</f>
        <v>8</v>
      </c>
      <c r="H24" s="18">
        <f>IFERROR(VLOOKUP($A24&amp;H$2,'Parte I_'!$1:$1048576,$A$3,0),"-")</f>
        <v>27</v>
      </c>
      <c r="I24" s="18">
        <f>IFERROR(VLOOKUP($A24&amp;I$2,'Parte I_'!$1:$1048576,$A$3,0),"-")</f>
        <v>25</v>
      </c>
      <c r="J24" s="18">
        <f>IFERROR(VLOOKUP($A24&amp;J$2,'Parte I_'!$1:$1048576,$A$3,0),"-")</f>
        <v>30</v>
      </c>
      <c r="K24" s="18">
        <f>IFERROR(VLOOKUP($A24&amp;K$2,'Parte I_'!$1:$1048576,$A$3,0),"-")</f>
        <v>27</v>
      </c>
      <c r="L24" s="18">
        <f>IFERROR(VLOOKUP($A24&amp;L$2,'Parte I_'!$1:$1048576,$A$3,0),"-")</f>
        <v>82</v>
      </c>
      <c r="M24" s="27"/>
      <c r="N24" s="18">
        <f>IFERROR(VLOOKUP($A24&amp;N$2,'Parte II_'!$1:$1048576,$A$3,0),"-")</f>
        <v>3</v>
      </c>
      <c r="O24" s="18">
        <f>IFERROR(VLOOKUP($A24&amp;O$2,'Parte II_'!$1:$1048576,$A$3,0),"-")</f>
        <v>4</v>
      </c>
      <c r="P24" s="18">
        <f>IFERROR(VLOOKUP($A24&amp;P$2,'Parte II_'!$1:$1048576,$A$3,0),"-")</f>
        <v>3</v>
      </c>
      <c r="Q24" s="18">
        <f>IFERROR(VLOOKUP($A24&amp;Q$2,'Parte II_'!$1:$1048576,$A$3,0),"-")</f>
        <v>3</v>
      </c>
      <c r="R24" s="18">
        <f>IFERROR(VLOOKUP($A24&amp;R$2,'Parte II_'!$1:$1048576,$A$3,0),"-")</f>
        <v>13</v>
      </c>
      <c r="S24" s="18">
        <f>IFERROR(VLOOKUP($A24&amp;S$2,'Parte II_'!$1:$1048576,$A$3,0),"-")</f>
        <v>10</v>
      </c>
      <c r="T24" s="18">
        <f>IFERROR(VLOOKUP($A24&amp;T$2,'Parte II_'!$1:$1048576,$A$3,0),"-")</f>
        <v>13</v>
      </c>
      <c r="U24" s="18">
        <f>IFERROR(VLOOKUP($A24&amp;U$2,'Parte II_'!$1:$1048576,$A$3,0),"-")</f>
        <v>13</v>
      </c>
      <c r="V24" s="27">
        <f>IFERROR(VLOOKUP($A24&amp;V$2,'Parte II_'!$1:$1048576,$A$3,0),"-")</f>
        <v>36</v>
      </c>
      <c r="W24" s="27"/>
      <c r="X24" s="29">
        <f>IFERROR(VLOOKUP($A24&amp;X$2,'Parte II_'!$1:$1048576,$A$3,0),"-")</f>
        <v>1</v>
      </c>
      <c r="Y24" s="29">
        <f>IFERROR(VLOOKUP($A24&amp;Y$2,'Parte II_'!$1:$1048576,$A$3,0),"-")</f>
        <v>4</v>
      </c>
      <c r="Z24" s="29">
        <f>IFERROR(VLOOKUP($A24&amp;Z$2,'Parte II_'!$1:$1048576,$A$3,0),"-")</f>
        <v>4</v>
      </c>
      <c r="AA24" s="29">
        <f>IFERROR(VLOOKUP($A24&amp;AA$2,'Parte II_'!$1:$1048576,$A$3,0),"-")</f>
        <v>5</v>
      </c>
      <c r="AB24" s="29">
        <f>IFERROR(VLOOKUP($A24&amp;AB$2,'Parte II_'!$1:$1048576,$A$3,0),"-")</f>
        <v>14</v>
      </c>
      <c r="AC24" s="29">
        <f>IFERROR(VLOOKUP($A24&amp;AC$2,'Parte II_'!$1:$1048576,$A$3,0),"-")</f>
        <v>15</v>
      </c>
      <c r="AD24" s="29">
        <f>IFERROR(VLOOKUP($A24&amp;AD$2,'Parte II_'!$1:$1048576,$A$3,0),"-")</f>
        <v>17</v>
      </c>
      <c r="AE24" s="29">
        <f>IFERROR(VLOOKUP($A24&amp;AE$2,'Parte II_'!$1:$1048576,$A$3,0),"-")</f>
        <v>14</v>
      </c>
      <c r="AF24" s="29">
        <f>IFERROR(VLOOKUP($A24&amp;AF$2,'Parte II_'!$1:$1048576,$A$3,0),"-")</f>
        <v>46</v>
      </c>
    </row>
    <row r="25" spans="1:37">
      <c r="A25" s="8" t="s">
        <v>1751</v>
      </c>
      <c r="B25" s="8"/>
      <c r="C25" s="24" t="s">
        <v>1706</v>
      </c>
      <c r="D25" s="18">
        <f>IFERROR(VLOOKUP($A25&amp;D$2,'Parte I_'!$1:$1048576,$A$3,0),"-")</f>
        <v>0</v>
      </c>
      <c r="E25" s="18">
        <f>IFERROR(VLOOKUP($A25&amp;E$2,'Parte I_'!$1:$1048576,$A$3,0),"-")</f>
        <v>0</v>
      </c>
      <c r="F25" s="18">
        <f>IFERROR(VLOOKUP($A25&amp;F$2,'Parte I_'!$1:$1048576,$A$3,0),"-")</f>
        <v>1</v>
      </c>
      <c r="G25" s="18">
        <f>IFERROR(VLOOKUP($A25&amp;G$2,'Parte I_'!$1:$1048576,$A$3,0),"-")</f>
        <v>0</v>
      </c>
      <c r="H25" s="18">
        <f>IFERROR(VLOOKUP($A25&amp;H$2,'Parte I_'!$1:$1048576,$A$3,0),"-")</f>
        <v>1</v>
      </c>
      <c r="I25" s="18">
        <f>IFERROR(VLOOKUP($A25&amp;I$2,'Parte I_'!$1:$1048576,$A$3,0),"-")</f>
        <v>4</v>
      </c>
      <c r="J25" s="18">
        <f>IFERROR(VLOOKUP($A25&amp;J$2,'Parte I_'!$1:$1048576,$A$3,0),"-")</f>
        <v>6</v>
      </c>
      <c r="K25" s="18">
        <f>IFERROR(VLOOKUP($A25&amp;K$2,'Parte I_'!$1:$1048576,$A$3,0),"-")</f>
        <v>3</v>
      </c>
      <c r="L25" s="18">
        <f>IFERROR(VLOOKUP($A25&amp;L$2,'Parte I_'!$1:$1048576,$A$3,0),"-")</f>
        <v>13</v>
      </c>
      <c r="M25" s="27"/>
      <c r="N25" s="18">
        <f>IFERROR(VLOOKUP($A25&amp;N$2,'Parte II_'!$1:$1048576,$A$3,0),"-")</f>
        <v>0</v>
      </c>
      <c r="O25" s="18">
        <f>IFERROR(VLOOKUP($A25&amp;O$2,'Parte II_'!$1:$1048576,$A$3,0),"-")</f>
        <v>0</v>
      </c>
      <c r="P25" s="18">
        <f>IFERROR(VLOOKUP($A25&amp;P$2,'Parte II_'!$1:$1048576,$A$3,0),"-")</f>
        <v>1</v>
      </c>
      <c r="Q25" s="18">
        <f>IFERROR(VLOOKUP($A25&amp;Q$2,'Parte II_'!$1:$1048576,$A$3,0),"-")</f>
        <v>0</v>
      </c>
      <c r="R25" s="18">
        <f>IFERROR(VLOOKUP($A25&amp;R$2,'Parte II_'!$1:$1048576,$A$3,0),"-")</f>
        <v>1</v>
      </c>
      <c r="S25" s="18">
        <f>IFERROR(VLOOKUP($A25&amp;S$2,'Parte II_'!$1:$1048576,$A$3,0),"-")</f>
        <v>2</v>
      </c>
      <c r="T25" s="18">
        <f>IFERROR(VLOOKUP($A25&amp;T$2,'Parte II_'!$1:$1048576,$A$3,0),"-")</f>
        <v>2</v>
      </c>
      <c r="U25" s="18">
        <f>IFERROR(VLOOKUP($A25&amp;U$2,'Parte II_'!$1:$1048576,$A$3,0),"-")</f>
        <v>1</v>
      </c>
      <c r="V25" s="27">
        <f>IFERROR(VLOOKUP($A25&amp;V$2,'Parte II_'!$1:$1048576,$A$3,0),"-")</f>
        <v>5</v>
      </c>
      <c r="W25" s="27"/>
      <c r="X25" s="29">
        <f>IFERROR(VLOOKUP($A25&amp;X$2,'Parte II_'!$1:$1048576,$A$3,0),"-")</f>
        <v>0</v>
      </c>
      <c r="Y25" s="29">
        <f>IFERROR(VLOOKUP($A25&amp;Y$2,'Parte II_'!$1:$1048576,$A$3,0),"-")</f>
        <v>0</v>
      </c>
      <c r="Z25" s="29">
        <f>IFERROR(VLOOKUP($A25&amp;Z$2,'Parte II_'!$1:$1048576,$A$3,0),"-")</f>
        <v>0</v>
      </c>
      <c r="AA25" s="29">
        <f>IFERROR(VLOOKUP($A25&amp;AA$2,'Parte II_'!$1:$1048576,$A$3,0),"-")</f>
        <v>0</v>
      </c>
      <c r="AB25" s="29">
        <f>IFERROR(VLOOKUP($A25&amp;AB$2,'Parte II_'!$1:$1048576,$A$3,0),"-")</f>
        <v>0</v>
      </c>
      <c r="AC25" s="29">
        <f>IFERROR(VLOOKUP($A25&amp;AC$2,'Parte II_'!$1:$1048576,$A$3,0),"-")</f>
        <v>2</v>
      </c>
      <c r="AD25" s="29">
        <f>IFERROR(VLOOKUP($A25&amp;AD$2,'Parte II_'!$1:$1048576,$A$3,0),"-")</f>
        <v>4</v>
      </c>
      <c r="AE25" s="29">
        <f>IFERROR(VLOOKUP($A25&amp;AE$2,'Parte II_'!$1:$1048576,$A$3,0),"-")</f>
        <v>2</v>
      </c>
      <c r="AF25" s="29">
        <f>IFERROR(VLOOKUP($A25&amp;AF$2,'Parte II_'!$1:$1048576,$A$3,0),"-")</f>
        <v>8</v>
      </c>
    </row>
    <row r="26" spans="1:37" s="1" customFormat="1" ht="21.75" customHeight="1">
      <c r="A26" s="8"/>
      <c r="B26" s="8"/>
      <c r="C26" s="21" t="s">
        <v>1707</v>
      </c>
      <c r="D26" s="22"/>
      <c r="E26" s="22"/>
      <c r="F26" s="22"/>
      <c r="G26" s="30"/>
      <c r="H26" s="30"/>
      <c r="I26" s="30"/>
      <c r="J26" s="30"/>
      <c r="K26" s="30"/>
      <c r="L26" s="30"/>
      <c r="M26" s="30"/>
      <c r="N26" s="22"/>
      <c r="O26" s="22"/>
      <c r="P26" s="22"/>
      <c r="Q26" s="30"/>
      <c r="R26" s="30"/>
      <c r="S26" s="30"/>
      <c r="T26" s="30"/>
      <c r="U26" s="30"/>
      <c r="V26" s="30"/>
      <c r="W26" s="30"/>
      <c r="X26" s="30"/>
      <c r="Y26" s="30"/>
      <c r="Z26" s="30"/>
      <c r="AA26" s="30"/>
      <c r="AB26" s="30"/>
      <c r="AC26" s="30"/>
      <c r="AD26" s="30"/>
      <c r="AE26" s="30"/>
      <c r="AF26" s="30"/>
      <c r="AG26" s="16"/>
      <c r="AH26" s="16"/>
      <c r="AI26" s="16"/>
      <c r="AJ26" s="16"/>
      <c r="AK26" s="16"/>
    </row>
    <row r="27" spans="1:37">
      <c r="A27" s="8" t="s">
        <v>1752</v>
      </c>
      <c r="B27" s="8"/>
      <c r="C27" s="24" t="s">
        <v>1708</v>
      </c>
      <c r="D27" s="18">
        <f>IFERROR(VLOOKUP($A27&amp;D$2,'Parte I_'!$1:$1048576,$A$3,0),"-")</f>
        <v>0</v>
      </c>
      <c r="E27" s="18">
        <f>IFERROR(VLOOKUP($A27&amp;E$2,'Parte I_'!$1:$1048576,$A$3,0),"-")</f>
        <v>0</v>
      </c>
      <c r="F27" s="18">
        <f>IFERROR(VLOOKUP($A27&amp;F$2,'Parte I_'!$1:$1048576,$A$3,0),"-")</f>
        <v>0</v>
      </c>
      <c r="G27" s="18">
        <f>IFERROR(VLOOKUP($A27&amp;G$2,'Parte I_'!$1:$1048576,$A$3,0),"-")</f>
        <v>0</v>
      </c>
      <c r="H27" s="18">
        <f>IFERROR(VLOOKUP($A27&amp;H$2,'Parte I_'!$1:$1048576,$A$3,0),"-")</f>
        <v>0</v>
      </c>
      <c r="I27" s="18">
        <f>IFERROR(VLOOKUP($A27&amp;I$2,'Parte I_'!$1:$1048576,$A$3,0),"-")</f>
        <v>0</v>
      </c>
      <c r="J27" s="18">
        <f>IFERROR(VLOOKUP($A27&amp;J$2,'Parte I_'!$1:$1048576,$A$3,0),"-")</f>
        <v>0</v>
      </c>
      <c r="K27" s="18">
        <f>IFERROR(VLOOKUP($A27&amp;K$2,'Parte I_'!$1:$1048576,$A$3,0),"-")</f>
        <v>0</v>
      </c>
      <c r="L27" s="18">
        <f>IFERROR(VLOOKUP($A27&amp;L$2,'Parte I_'!$1:$1048576,$A$3,0),"-")</f>
        <v>0</v>
      </c>
      <c r="M27" s="27"/>
      <c r="N27" s="18">
        <f>IFERROR(VLOOKUP($A27&amp;N$2,'Parte II_'!$1:$1048576,$A$3,0),"-")</f>
        <v>0</v>
      </c>
      <c r="O27" s="18">
        <f>IFERROR(VLOOKUP($A27&amp;O$2,'Parte II_'!$1:$1048576,$A$3,0),"-")</f>
        <v>0</v>
      </c>
      <c r="P27" s="18">
        <f>IFERROR(VLOOKUP($A27&amp;P$2,'Parte II_'!$1:$1048576,$A$3,0),"-")</f>
        <v>0</v>
      </c>
      <c r="Q27" s="18">
        <f>IFERROR(VLOOKUP($A27&amp;Q$2,'Parte II_'!$1:$1048576,$A$3,0),"-")</f>
        <v>0</v>
      </c>
      <c r="R27" s="18">
        <f>IFERROR(VLOOKUP($A27&amp;R$2,'Parte II_'!$1:$1048576,$A$3,0),"-")</f>
        <v>0</v>
      </c>
      <c r="S27" s="18">
        <f>IFERROR(VLOOKUP($A27&amp;S$2,'Parte II_'!$1:$1048576,$A$3,0),"-")</f>
        <v>0</v>
      </c>
      <c r="T27" s="18">
        <f>IFERROR(VLOOKUP($A27&amp;T$2,'Parte II_'!$1:$1048576,$A$3,0),"-")</f>
        <v>0</v>
      </c>
      <c r="U27" s="18">
        <f>IFERROR(VLOOKUP($A27&amp;U$2,'Parte II_'!$1:$1048576,$A$3,0),"-")</f>
        <v>0</v>
      </c>
      <c r="V27" s="27">
        <f>IFERROR(VLOOKUP($A27&amp;V$2,'Parte II_'!$1:$1048576,$A$3,0),"-")</f>
        <v>0</v>
      </c>
      <c r="W27" s="27"/>
      <c r="X27" s="29">
        <f>IFERROR(VLOOKUP($A27&amp;X$2,'Parte II_'!$1:$1048576,$A$3,0),"-")</f>
        <v>0</v>
      </c>
      <c r="Y27" s="29">
        <f>IFERROR(VLOOKUP($A27&amp;Y$2,'Parte II_'!$1:$1048576,$A$3,0),"-")</f>
        <v>0</v>
      </c>
      <c r="Z27" s="29">
        <f>IFERROR(VLOOKUP($A27&amp;Z$2,'Parte II_'!$1:$1048576,$A$3,0),"-")</f>
        <v>0</v>
      </c>
      <c r="AA27" s="29">
        <f>IFERROR(VLOOKUP($A27&amp;AA$2,'Parte II_'!$1:$1048576,$A$3,0),"-")</f>
        <v>0</v>
      </c>
      <c r="AB27" s="29">
        <f>IFERROR(VLOOKUP($A27&amp;AB$2,'Parte II_'!$1:$1048576,$A$3,0),"-")</f>
        <v>0</v>
      </c>
      <c r="AC27" s="29">
        <f>IFERROR(VLOOKUP($A27&amp;AC$2,'Parte II_'!$1:$1048576,$A$3,0),"-")</f>
        <v>0</v>
      </c>
      <c r="AD27" s="29">
        <f>IFERROR(VLOOKUP($A27&amp;AD$2,'Parte II_'!$1:$1048576,$A$3,0),"-")</f>
        <v>0</v>
      </c>
      <c r="AE27" s="29">
        <f>IFERROR(VLOOKUP($A27&amp;AE$2,'Parte II_'!$1:$1048576,$A$3,0),"-")</f>
        <v>0</v>
      </c>
      <c r="AF27" s="29">
        <f>IFERROR(VLOOKUP($A27&amp;AF$2,'Parte II_'!$1:$1048576,$A$3,0),"-")</f>
        <v>0</v>
      </c>
    </row>
    <row r="28" spans="1:37">
      <c r="A28" s="8" t="s">
        <v>1753</v>
      </c>
      <c r="B28" s="8"/>
      <c r="C28" s="24" t="s">
        <v>1709</v>
      </c>
      <c r="D28" s="18">
        <f>IFERROR(VLOOKUP($A28&amp;D$2,'Parte I_'!$1:$1048576,$A$3,0),"-")</f>
        <v>0</v>
      </c>
      <c r="E28" s="18">
        <f>IFERROR(VLOOKUP($A28&amp;E$2,'Parte I_'!$1:$1048576,$A$3,0),"-")</f>
        <v>0</v>
      </c>
      <c r="F28" s="18">
        <f>IFERROR(VLOOKUP($A28&amp;F$2,'Parte I_'!$1:$1048576,$A$3,0),"-")</f>
        <v>0</v>
      </c>
      <c r="G28" s="18">
        <f>IFERROR(VLOOKUP($A28&amp;G$2,'Parte I_'!$1:$1048576,$A$3,0),"-")</f>
        <v>0</v>
      </c>
      <c r="H28" s="18">
        <f>IFERROR(VLOOKUP($A28&amp;H$2,'Parte I_'!$1:$1048576,$A$3,0),"-")</f>
        <v>0</v>
      </c>
      <c r="I28" s="18">
        <f>IFERROR(VLOOKUP($A28&amp;I$2,'Parte I_'!$1:$1048576,$A$3,0),"-")</f>
        <v>0</v>
      </c>
      <c r="J28" s="18">
        <f>IFERROR(VLOOKUP($A28&amp;J$2,'Parte I_'!$1:$1048576,$A$3,0),"-")</f>
        <v>2</v>
      </c>
      <c r="K28" s="18">
        <f>IFERROR(VLOOKUP($A28&amp;K$2,'Parte I_'!$1:$1048576,$A$3,0),"-")</f>
        <v>0</v>
      </c>
      <c r="L28" s="18">
        <f>IFERROR(VLOOKUP($A28&amp;L$2,'Parte I_'!$1:$1048576,$A$3,0),"-")</f>
        <v>2</v>
      </c>
      <c r="M28" s="27"/>
      <c r="N28" s="18">
        <f>IFERROR(VLOOKUP($A28&amp;N$2,'Parte II_'!$1:$1048576,$A$3,0),"-")</f>
        <v>0</v>
      </c>
      <c r="O28" s="18">
        <f>IFERROR(VLOOKUP($A28&amp;O$2,'Parte II_'!$1:$1048576,$A$3,0),"-")</f>
        <v>0</v>
      </c>
      <c r="P28" s="18">
        <f>IFERROR(VLOOKUP($A28&amp;P$2,'Parte II_'!$1:$1048576,$A$3,0),"-")</f>
        <v>0</v>
      </c>
      <c r="Q28" s="18">
        <f>IFERROR(VLOOKUP($A28&amp;Q$2,'Parte II_'!$1:$1048576,$A$3,0),"-")</f>
        <v>0</v>
      </c>
      <c r="R28" s="18">
        <f>IFERROR(VLOOKUP($A28&amp;R$2,'Parte II_'!$1:$1048576,$A$3,0),"-")</f>
        <v>0</v>
      </c>
      <c r="S28" s="18">
        <f>IFERROR(VLOOKUP($A28&amp;S$2,'Parte II_'!$1:$1048576,$A$3,0),"-")</f>
        <v>0</v>
      </c>
      <c r="T28" s="18">
        <f>IFERROR(VLOOKUP($A28&amp;T$2,'Parte II_'!$1:$1048576,$A$3,0),"-")</f>
        <v>1</v>
      </c>
      <c r="U28" s="18">
        <f>IFERROR(VLOOKUP($A28&amp;U$2,'Parte II_'!$1:$1048576,$A$3,0),"-")</f>
        <v>0</v>
      </c>
      <c r="V28" s="27">
        <f>IFERROR(VLOOKUP($A28&amp;V$2,'Parte II_'!$1:$1048576,$A$3,0),"-")</f>
        <v>1</v>
      </c>
      <c r="W28" s="27"/>
      <c r="X28" s="29">
        <f>IFERROR(VLOOKUP($A28&amp;X$2,'Parte II_'!$1:$1048576,$A$3,0),"-")</f>
        <v>0</v>
      </c>
      <c r="Y28" s="29">
        <f>IFERROR(VLOOKUP($A28&amp;Y$2,'Parte II_'!$1:$1048576,$A$3,0),"-")</f>
        <v>0</v>
      </c>
      <c r="Z28" s="29">
        <f>IFERROR(VLOOKUP($A28&amp;Z$2,'Parte II_'!$1:$1048576,$A$3,0),"-")</f>
        <v>0</v>
      </c>
      <c r="AA28" s="29">
        <f>IFERROR(VLOOKUP($A28&amp;AA$2,'Parte II_'!$1:$1048576,$A$3,0),"-")</f>
        <v>0</v>
      </c>
      <c r="AB28" s="29">
        <f>IFERROR(VLOOKUP($A28&amp;AB$2,'Parte II_'!$1:$1048576,$A$3,0),"-")</f>
        <v>0</v>
      </c>
      <c r="AC28" s="29">
        <f>IFERROR(VLOOKUP($A28&amp;AC$2,'Parte II_'!$1:$1048576,$A$3,0),"-")</f>
        <v>0</v>
      </c>
      <c r="AD28" s="29">
        <f>IFERROR(VLOOKUP($A28&amp;AD$2,'Parte II_'!$1:$1048576,$A$3,0),"-")</f>
        <v>1</v>
      </c>
      <c r="AE28" s="29">
        <f>IFERROR(VLOOKUP($A28&amp;AE$2,'Parte II_'!$1:$1048576,$A$3,0),"-")</f>
        <v>0</v>
      </c>
      <c r="AF28" s="29">
        <f>IFERROR(VLOOKUP($A28&amp;AF$2,'Parte II_'!$1:$1048576,$A$3,0),"-")</f>
        <v>1</v>
      </c>
    </row>
    <row r="29" spans="1:37">
      <c r="A29" s="8" t="s">
        <v>1754</v>
      </c>
      <c r="B29" s="8"/>
      <c r="C29" s="24" t="s">
        <v>1710</v>
      </c>
      <c r="D29" s="18">
        <f>IFERROR(VLOOKUP($A29&amp;D$2,'Parte I_'!$1:$1048576,$A$3,0),"-")</f>
        <v>0</v>
      </c>
      <c r="E29" s="18">
        <f>IFERROR(VLOOKUP($A29&amp;E$2,'Parte I_'!$1:$1048576,$A$3,0),"-")</f>
        <v>0</v>
      </c>
      <c r="F29" s="18">
        <f>IFERROR(VLOOKUP($A29&amp;F$2,'Parte I_'!$1:$1048576,$A$3,0),"-")</f>
        <v>0</v>
      </c>
      <c r="G29" s="18">
        <f>IFERROR(VLOOKUP($A29&amp;G$2,'Parte I_'!$1:$1048576,$A$3,0),"-")</f>
        <v>0</v>
      </c>
      <c r="H29" s="18">
        <f>IFERROR(VLOOKUP($A29&amp;H$2,'Parte I_'!$1:$1048576,$A$3,0),"-")</f>
        <v>0</v>
      </c>
      <c r="I29" s="18">
        <f>IFERROR(VLOOKUP($A29&amp;I$2,'Parte I_'!$1:$1048576,$A$3,0),"-")</f>
        <v>0</v>
      </c>
      <c r="J29" s="18">
        <f>IFERROR(VLOOKUP($A29&amp;J$2,'Parte I_'!$1:$1048576,$A$3,0),"-")</f>
        <v>0</v>
      </c>
      <c r="K29" s="18">
        <f>IFERROR(VLOOKUP($A29&amp;K$2,'Parte I_'!$1:$1048576,$A$3,0),"-")</f>
        <v>0</v>
      </c>
      <c r="L29" s="18">
        <f>IFERROR(VLOOKUP($A29&amp;L$2,'Parte I_'!$1:$1048576,$A$3,0),"-")</f>
        <v>0</v>
      </c>
      <c r="M29" s="27"/>
      <c r="N29" s="18">
        <f>IFERROR(VLOOKUP($A29&amp;N$2,'Parte II_'!$1:$1048576,$A$3,0),"-")</f>
        <v>0</v>
      </c>
      <c r="O29" s="18">
        <f>IFERROR(VLOOKUP($A29&amp;O$2,'Parte II_'!$1:$1048576,$A$3,0),"-")</f>
        <v>0</v>
      </c>
      <c r="P29" s="18">
        <f>IFERROR(VLOOKUP($A29&amp;P$2,'Parte II_'!$1:$1048576,$A$3,0),"-")</f>
        <v>0</v>
      </c>
      <c r="Q29" s="18">
        <f>IFERROR(VLOOKUP($A29&amp;Q$2,'Parte II_'!$1:$1048576,$A$3,0),"-")</f>
        <v>0</v>
      </c>
      <c r="R29" s="18">
        <f>IFERROR(VLOOKUP($A29&amp;R$2,'Parte II_'!$1:$1048576,$A$3,0),"-")</f>
        <v>0</v>
      </c>
      <c r="S29" s="18">
        <f>IFERROR(VLOOKUP($A29&amp;S$2,'Parte II_'!$1:$1048576,$A$3,0),"-")</f>
        <v>0</v>
      </c>
      <c r="T29" s="18">
        <f>IFERROR(VLOOKUP($A29&amp;T$2,'Parte II_'!$1:$1048576,$A$3,0),"-")</f>
        <v>0</v>
      </c>
      <c r="U29" s="18">
        <f>IFERROR(VLOOKUP($A29&amp;U$2,'Parte II_'!$1:$1048576,$A$3,0),"-")</f>
        <v>0</v>
      </c>
      <c r="V29" s="27">
        <f>IFERROR(VLOOKUP($A29&amp;V$2,'Parte II_'!$1:$1048576,$A$3,0),"-")</f>
        <v>0</v>
      </c>
      <c r="W29" s="27"/>
      <c r="X29" s="29">
        <f>IFERROR(VLOOKUP($A29&amp;X$2,'Parte II_'!$1:$1048576,$A$3,0),"-")</f>
        <v>0</v>
      </c>
      <c r="Y29" s="29">
        <f>IFERROR(VLOOKUP($A29&amp;Y$2,'Parte II_'!$1:$1048576,$A$3,0),"-")</f>
        <v>0</v>
      </c>
      <c r="Z29" s="29">
        <f>IFERROR(VLOOKUP($A29&amp;Z$2,'Parte II_'!$1:$1048576,$A$3,0),"-")</f>
        <v>0</v>
      </c>
      <c r="AA29" s="29">
        <f>IFERROR(VLOOKUP($A29&amp;AA$2,'Parte II_'!$1:$1048576,$A$3,0),"-")</f>
        <v>0</v>
      </c>
      <c r="AB29" s="29">
        <f>IFERROR(VLOOKUP($A29&amp;AB$2,'Parte II_'!$1:$1048576,$A$3,0),"-")</f>
        <v>0</v>
      </c>
      <c r="AC29" s="29">
        <f>IFERROR(VLOOKUP($A29&amp;AC$2,'Parte II_'!$1:$1048576,$A$3,0),"-")</f>
        <v>0</v>
      </c>
      <c r="AD29" s="29">
        <f>IFERROR(VLOOKUP($A29&amp;AD$2,'Parte II_'!$1:$1048576,$A$3,0),"-")</f>
        <v>0</v>
      </c>
      <c r="AE29" s="29">
        <f>IFERROR(VLOOKUP($A29&amp;AE$2,'Parte II_'!$1:$1048576,$A$3,0),"-")</f>
        <v>0</v>
      </c>
      <c r="AF29" s="29">
        <f>IFERROR(VLOOKUP($A29&amp;AF$2,'Parte II_'!$1:$1048576,$A$3,0),"-")</f>
        <v>0</v>
      </c>
    </row>
    <row r="30" spans="1:37">
      <c r="A30" s="8" t="s">
        <v>1755</v>
      </c>
      <c r="B30" s="8"/>
      <c r="C30" s="24" t="s">
        <v>1711</v>
      </c>
      <c r="D30" s="18">
        <f>IFERROR(VLOOKUP($A30&amp;D$2,'Parte I_'!$1:$1048576,$A$3,0),"-")</f>
        <v>0</v>
      </c>
      <c r="E30" s="18">
        <f>IFERROR(VLOOKUP($A30&amp;E$2,'Parte I_'!$1:$1048576,$A$3,0),"-")</f>
        <v>0</v>
      </c>
      <c r="F30" s="18">
        <f>IFERROR(VLOOKUP($A30&amp;F$2,'Parte I_'!$1:$1048576,$A$3,0),"-")</f>
        <v>0</v>
      </c>
      <c r="G30" s="18">
        <f>IFERROR(VLOOKUP($A30&amp;G$2,'Parte I_'!$1:$1048576,$A$3,0),"-")</f>
        <v>0</v>
      </c>
      <c r="H30" s="18">
        <f>IFERROR(VLOOKUP($A30&amp;H$2,'Parte I_'!$1:$1048576,$A$3,0),"-")</f>
        <v>0</v>
      </c>
      <c r="I30" s="18">
        <f>IFERROR(VLOOKUP($A30&amp;I$2,'Parte I_'!$1:$1048576,$A$3,0),"-")</f>
        <v>0</v>
      </c>
      <c r="J30" s="18">
        <f>IFERROR(VLOOKUP($A30&amp;J$2,'Parte I_'!$1:$1048576,$A$3,0),"-")</f>
        <v>0</v>
      </c>
      <c r="K30" s="18">
        <f>IFERROR(VLOOKUP($A30&amp;K$2,'Parte I_'!$1:$1048576,$A$3,0),"-")</f>
        <v>0</v>
      </c>
      <c r="L30" s="18">
        <f>IFERROR(VLOOKUP($A30&amp;L$2,'Parte I_'!$1:$1048576,$A$3,0),"-")</f>
        <v>0</v>
      </c>
      <c r="M30" s="27"/>
      <c r="N30" s="18">
        <f>IFERROR(VLOOKUP($A30&amp;N$2,'Parte II_'!$1:$1048576,$A$3,0),"-")</f>
        <v>0</v>
      </c>
      <c r="O30" s="18">
        <f>IFERROR(VLOOKUP($A30&amp;O$2,'Parte II_'!$1:$1048576,$A$3,0),"-")</f>
        <v>0</v>
      </c>
      <c r="P30" s="18">
        <f>IFERROR(VLOOKUP($A30&amp;P$2,'Parte II_'!$1:$1048576,$A$3,0),"-")</f>
        <v>0</v>
      </c>
      <c r="Q30" s="18">
        <f>IFERROR(VLOOKUP($A30&amp;Q$2,'Parte II_'!$1:$1048576,$A$3,0),"-")</f>
        <v>0</v>
      </c>
      <c r="R30" s="18">
        <f>IFERROR(VLOOKUP($A30&amp;R$2,'Parte II_'!$1:$1048576,$A$3,0),"-")</f>
        <v>0</v>
      </c>
      <c r="S30" s="18">
        <f>IFERROR(VLOOKUP($A30&amp;S$2,'Parte II_'!$1:$1048576,$A$3,0),"-")</f>
        <v>0</v>
      </c>
      <c r="T30" s="18">
        <f>IFERROR(VLOOKUP($A30&amp;T$2,'Parte II_'!$1:$1048576,$A$3,0),"-")</f>
        <v>0</v>
      </c>
      <c r="U30" s="18">
        <f>IFERROR(VLOOKUP($A30&amp;U$2,'Parte II_'!$1:$1048576,$A$3,0),"-")</f>
        <v>0</v>
      </c>
      <c r="V30" s="27">
        <f>IFERROR(VLOOKUP($A30&amp;V$2,'Parte II_'!$1:$1048576,$A$3,0),"-")</f>
        <v>0</v>
      </c>
      <c r="W30" s="27"/>
      <c r="X30" s="29">
        <f>IFERROR(VLOOKUP($A30&amp;X$2,'Parte II_'!$1:$1048576,$A$3,0),"-")</f>
        <v>0</v>
      </c>
      <c r="Y30" s="29">
        <f>IFERROR(VLOOKUP($A30&amp;Y$2,'Parte II_'!$1:$1048576,$A$3,0),"-")</f>
        <v>0</v>
      </c>
      <c r="Z30" s="29">
        <f>IFERROR(VLOOKUP($A30&amp;Z$2,'Parte II_'!$1:$1048576,$A$3,0),"-")</f>
        <v>0</v>
      </c>
      <c r="AA30" s="29">
        <f>IFERROR(VLOOKUP($A30&amp;AA$2,'Parte II_'!$1:$1048576,$A$3,0),"-")</f>
        <v>0</v>
      </c>
      <c r="AB30" s="29">
        <f>IFERROR(VLOOKUP($A30&amp;AB$2,'Parte II_'!$1:$1048576,$A$3,0),"-")</f>
        <v>0</v>
      </c>
      <c r="AC30" s="29">
        <f>IFERROR(VLOOKUP($A30&amp;AC$2,'Parte II_'!$1:$1048576,$A$3,0),"-")</f>
        <v>0</v>
      </c>
      <c r="AD30" s="29">
        <f>IFERROR(VLOOKUP($A30&amp;AD$2,'Parte II_'!$1:$1048576,$A$3,0),"-")</f>
        <v>0</v>
      </c>
      <c r="AE30" s="29">
        <f>IFERROR(VLOOKUP($A30&amp;AE$2,'Parte II_'!$1:$1048576,$A$3,0),"-")</f>
        <v>0</v>
      </c>
      <c r="AF30" s="29">
        <f>IFERROR(VLOOKUP($A30&amp;AF$2,'Parte II_'!$1:$1048576,$A$3,0),"-")</f>
        <v>0</v>
      </c>
    </row>
    <row r="31" spans="1:37">
      <c r="A31" s="8" t="s">
        <v>1756</v>
      </c>
      <c r="B31" s="8"/>
      <c r="C31" s="24" t="s">
        <v>1712</v>
      </c>
      <c r="D31" s="18">
        <f>IFERROR(VLOOKUP($A31&amp;D$2,'Parte I_'!$1:$1048576,$A$3,0),"-")</f>
        <v>0</v>
      </c>
      <c r="E31" s="18">
        <f>IFERROR(VLOOKUP($A31&amp;E$2,'Parte I_'!$1:$1048576,$A$3,0),"-")</f>
        <v>0</v>
      </c>
      <c r="F31" s="18">
        <f>IFERROR(VLOOKUP($A31&amp;F$2,'Parte I_'!$1:$1048576,$A$3,0),"-")</f>
        <v>0</v>
      </c>
      <c r="G31" s="18">
        <f>IFERROR(VLOOKUP($A31&amp;G$2,'Parte I_'!$1:$1048576,$A$3,0),"-")</f>
        <v>0</v>
      </c>
      <c r="H31" s="18">
        <f>IFERROR(VLOOKUP($A31&amp;H$2,'Parte I_'!$1:$1048576,$A$3,0),"-")</f>
        <v>0</v>
      </c>
      <c r="I31" s="18">
        <f>IFERROR(VLOOKUP($A31&amp;I$2,'Parte I_'!$1:$1048576,$A$3,0),"-")</f>
        <v>0</v>
      </c>
      <c r="J31" s="18">
        <f>IFERROR(VLOOKUP($A31&amp;J$2,'Parte I_'!$1:$1048576,$A$3,0),"-")</f>
        <v>0</v>
      </c>
      <c r="K31" s="18">
        <f>IFERROR(VLOOKUP($A31&amp;K$2,'Parte I_'!$1:$1048576,$A$3,0),"-")</f>
        <v>0</v>
      </c>
      <c r="L31" s="18">
        <f>IFERROR(VLOOKUP($A31&amp;L$2,'Parte I_'!$1:$1048576,$A$3,0),"-")</f>
        <v>0</v>
      </c>
      <c r="M31" s="27"/>
      <c r="N31" s="18">
        <f>IFERROR(VLOOKUP($A31&amp;N$2,'Parte II_'!$1:$1048576,$A$3,0),"-")</f>
        <v>0</v>
      </c>
      <c r="O31" s="18">
        <f>IFERROR(VLOOKUP($A31&amp;O$2,'Parte II_'!$1:$1048576,$A$3,0),"-")</f>
        <v>0</v>
      </c>
      <c r="P31" s="18">
        <f>IFERROR(VLOOKUP($A31&amp;P$2,'Parte II_'!$1:$1048576,$A$3,0),"-")</f>
        <v>0</v>
      </c>
      <c r="Q31" s="18">
        <f>IFERROR(VLOOKUP($A31&amp;Q$2,'Parte II_'!$1:$1048576,$A$3,0),"-")</f>
        <v>0</v>
      </c>
      <c r="R31" s="18">
        <f>IFERROR(VLOOKUP($A31&amp;R$2,'Parte II_'!$1:$1048576,$A$3,0),"-")</f>
        <v>0</v>
      </c>
      <c r="S31" s="18">
        <f>IFERROR(VLOOKUP($A31&amp;S$2,'Parte II_'!$1:$1048576,$A$3,0),"-")</f>
        <v>0</v>
      </c>
      <c r="T31" s="18">
        <f>IFERROR(VLOOKUP($A31&amp;T$2,'Parte II_'!$1:$1048576,$A$3,0),"-")</f>
        <v>0</v>
      </c>
      <c r="U31" s="18">
        <f>IFERROR(VLOOKUP($A31&amp;U$2,'Parte II_'!$1:$1048576,$A$3,0),"-")</f>
        <v>0</v>
      </c>
      <c r="V31" s="27">
        <f>IFERROR(VLOOKUP($A31&amp;V$2,'Parte II_'!$1:$1048576,$A$3,0),"-")</f>
        <v>0</v>
      </c>
      <c r="W31" s="27"/>
      <c r="X31" s="29">
        <f>IFERROR(VLOOKUP($A31&amp;X$2,'Parte II_'!$1:$1048576,$A$3,0),"-")</f>
        <v>0</v>
      </c>
      <c r="Y31" s="29">
        <f>IFERROR(VLOOKUP($A31&amp;Y$2,'Parte II_'!$1:$1048576,$A$3,0),"-")</f>
        <v>0</v>
      </c>
      <c r="Z31" s="29">
        <f>IFERROR(VLOOKUP($A31&amp;Z$2,'Parte II_'!$1:$1048576,$A$3,0),"-")</f>
        <v>0</v>
      </c>
      <c r="AA31" s="29">
        <f>IFERROR(VLOOKUP($A31&amp;AA$2,'Parte II_'!$1:$1048576,$A$3,0),"-")</f>
        <v>0</v>
      </c>
      <c r="AB31" s="29">
        <f>IFERROR(VLOOKUP($A31&amp;AB$2,'Parte II_'!$1:$1048576,$A$3,0),"-")</f>
        <v>0</v>
      </c>
      <c r="AC31" s="29">
        <f>IFERROR(VLOOKUP($A31&amp;AC$2,'Parte II_'!$1:$1048576,$A$3,0),"-")</f>
        <v>0</v>
      </c>
      <c r="AD31" s="29">
        <f>IFERROR(VLOOKUP($A31&amp;AD$2,'Parte II_'!$1:$1048576,$A$3,0),"-")</f>
        <v>0</v>
      </c>
      <c r="AE31" s="29">
        <f>IFERROR(VLOOKUP($A31&amp;AE$2,'Parte II_'!$1:$1048576,$A$3,0),"-")</f>
        <v>0</v>
      </c>
      <c r="AF31" s="29">
        <f>IFERROR(VLOOKUP($A31&amp;AF$2,'Parte II_'!$1:$1048576,$A$3,0),"-")</f>
        <v>0</v>
      </c>
    </row>
    <row r="32" spans="1:37">
      <c r="A32" s="8" t="s">
        <v>1757</v>
      </c>
      <c r="B32" s="8"/>
      <c r="C32" s="24" t="s">
        <v>1713</v>
      </c>
      <c r="D32" s="18">
        <f>IFERROR(VLOOKUP($A32&amp;D$2,'Parte I_'!$1:$1048576,$A$3,0),"-")</f>
        <v>0</v>
      </c>
      <c r="E32" s="18">
        <f>IFERROR(VLOOKUP($A32&amp;E$2,'Parte I_'!$1:$1048576,$A$3,0),"-")</f>
        <v>0</v>
      </c>
      <c r="F32" s="18">
        <f>IFERROR(VLOOKUP($A32&amp;F$2,'Parte I_'!$1:$1048576,$A$3,0),"-")</f>
        <v>0</v>
      </c>
      <c r="G32" s="18">
        <f>IFERROR(VLOOKUP($A32&amp;G$2,'Parte I_'!$1:$1048576,$A$3,0),"-")</f>
        <v>0</v>
      </c>
      <c r="H32" s="18">
        <f>IFERROR(VLOOKUP($A32&amp;H$2,'Parte I_'!$1:$1048576,$A$3,0),"-")</f>
        <v>0</v>
      </c>
      <c r="I32" s="18">
        <f>IFERROR(VLOOKUP($A32&amp;I$2,'Parte I_'!$1:$1048576,$A$3,0),"-")</f>
        <v>0</v>
      </c>
      <c r="J32" s="18">
        <f>IFERROR(VLOOKUP($A32&amp;J$2,'Parte I_'!$1:$1048576,$A$3,0),"-")</f>
        <v>0</v>
      </c>
      <c r="K32" s="18">
        <f>IFERROR(VLOOKUP($A32&amp;K$2,'Parte I_'!$1:$1048576,$A$3,0),"-")</f>
        <v>0</v>
      </c>
      <c r="L32" s="18">
        <f>IFERROR(VLOOKUP($A32&amp;L$2,'Parte I_'!$1:$1048576,$A$3,0),"-")</f>
        <v>0</v>
      </c>
      <c r="M32" s="27"/>
      <c r="N32" s="18">
        <f>IFERROR(VLOOKUP($A32&amp;N$2,'Parte II_'!$1:$1048576,$A$3,0),"-")</f>
        <v>0</v>
      </c>
      <c r="O32" s="18">
        <f>IFERROR(VLOOKUP($A32&amp;O$2,'Parte II_'!$1:$1048576,$A$3,0),"-")</f>
        <v>0</v>
      </c>
      <c r="P32" s="18">
        <f>IFERROR(VLOOKUP($A32&amp;P$2,'Parte II_'!$1:$1048576,$A$3,0),"-")</f>
        <v>0</v>
      </c>
      <c r="Q32" s="18">
        <f>IFERROR(VLOOKUP($A32&amp;Q$2,'Parte II_'!$1:$1048576,$A$3,0),"-")</f>
        <v>0</v>
      </c>
      <c r="R32" s="18">
        <f>IFERROR(VLOOKUP($A32&amp;R$2,'Parte II_'!$1:$1048576,$A$3,0),"-")</f>
        <v>0</v>
      </c>
      <c r="S32" s="18">
        <f>IFERROR(VLOOKUP($A32&amp;S$2,'Parte II_'!$1:$1048576,$A$3,0),"-")</f>
        <v>0</v>
      </c>
      <c r="T32" s="18">
        <f>IFERROR(VLOOKUP($A32&amp;T$2,'Parte II_'!$1:$1048576,$A$3,0),"-")</f>
        <v>0</v>
      </c>
      <c r="U32" s="18">
        <f>IFERROR(VLOOKUP($A32&amp;U$2,'Parte II_'!$1:$1048576,$A$3,0),"-")</f>
        <v>0</v>
      </c>
      <c r="V32" s="27">
        <f>IFERROR(VLOOKUP($A32&amp;V$2,'Parte II_'!$1:$1048576,$A$3,0),"-")</f>
        <v>0</v>
      </c>
      <c r="W32" s="27"/>
      <c r="X32" s="29">
        <f>IFERROR(VLOOKUP($A32&amp;X$2,'Parte II_'!$1:$1048576,$A$3,0),"-")</f>
        <v>0</v>
      </c>
      <c r="Y32" s="29">
        <f>IFERROR(VLOOKUP($A32&amp;Y$2,'Parte II_'!$1:$1048576,$A$3,0),"-")</f>
        <v>0</v>
      </c>
      <c r="Z32" s="29">
        <f>IFERROR(VLOOKUP($A32&amp;Z$2,'Parte II_'!$1:$1048576,$A$3,0),"-")</f>
        <v>0</v>
      </c>
      <c r="AA32" s="29">
        <f>IFERROR(VLOOKUP($A32&amp;AA$2,'Parte II_'!$1:$1048576,$A$3,0),"-")</f>
        <v>0</v>
      </c>
      <c r="AB32" s="29">
        <f>IFERROR(VLOOKUP($A32&amp;AB$2,'Parte II_'!$1:$1048576,$A$3,0),"-")</f>
        <v>0</v>
      </c>
      <c r="AC32" s="29">
        <f>IFERROR(VLOOKUP($A32&amp;AC$2,'Parte II_'!$1:$1048576,$A$3,0),"-")</f>
        <v>0</v>
      </c>
      <c r="AD32" s="29">
        <f>IFERROR(VLOOKUP($A32&amp;AD$2,'Parte II_'!$1:$1048576,$A$3,0),"-")</f>
        <v>0</v>
      </c>
      <c r="AE32" s="29">
        <f>IFERROR(VLOOKUP($A32&amp;AE$2,'Parte II_'!$1:$1048576,$A$3,0),"-")</f>
        <v>0</v>
      </c>
      <c r="AF32" s="29">
        <f>IFERROR(VLOOKUP($A32&amp;AF$2,'Parte II_'!$1:$1048576,$A$3,0),"-")</f>
        <v>0</v>
      </c>
    </row>
    <row r="33" spans="1:37">
      <c r="A33" s="8" t="s">
        <v>1758</v>
      </c>
      <c r="B33" s="8"/>
      <c r="C33" s="24" t="s">
        <v>1714</v>
      </c>
      <c r="D33" s="18">
        <f>IFERROR(VLOOKUP($A33&amp;D$2,'Parte I_'!$1:$1048576,$A$3,0),"-")</f>
        <v>0</v>
      </c>
      <c r="E33" s="18">
        <f>IFERROR(VLOOKUP($A33&amp;E$2,'Parte I_'!$1:$1048576,$A$3,0),"-")</f>
        <v>0</v>
      </c>
      <c r="F33" s="18">
        <f>IFERROR(VLOOKUP($A33&amp;F$2,'Parte I_'!$1:$1048576,$A$3,0),"-")</f>
        <v>0</v>
      </c>
      <c r="G33" s="18">
        <f>IFERROR(VLOOKUP($A33&amp;G$2,'Parte I_'!$1:$1048576,$A$3,0),"-")</f>
        <v>0</v>
      </c>
      <c r="H33" s="18">
        <f>IFERROR(VLOOKUP($A33&amp;H$2,'Parte I_'!$1:$1048576,$A$3,0),"-")</f>
        <v>0</v>
      </c>
      <c r="I33" s="18">
        <f>IFERROR(VLOOKUP($A33&amp;I$2,'Parte I_'!$1:$1048576,$A$3,0),"-")</f>
        <v>0</v>
      </c>
      <c r="J33" s="18">
        <f>IFERROR(VLOOKUP($A33&amp;J$2,'Parte I_'!$1:$1048576,$A$3,0),"-")</f>
        <v>0</v>
      </c>
      <c r="K33" s="18">
        <f>IFERROR(VLOOKUP($A33&amp;K$2,'Parte I_'!$1:$1048576,$A$3,0),"-")</f>
        <v>0</v>
      </c>
      <c r="L33" s="18">
        <f>IFERROR(VLOOKUP($A33&amp;L$2,'Parte I_'!$1:$1048576,$A$3,0),"-")</f>
        <v>0</v>
      </c>
      <c r="M33" s="27"/>
      <c r="N33" s="18">
        <f>IFERROR(VLOOKUP($A33&amp;N$2,'Parte II_'!$1:$1048576,$A$3,0),"-")</f>
        <v>0</v>
      </c>
      <c r="O33" s="18">
        <f>IFERROR(VLOOKUP($A33&amp;O$2,'Parte II_'!$1:$1048576,$A$3,0),"-")</f>
        <v>0</v>
      </c>
      <c r="P33" s="18">
        <f>IFERROR(VLOOKUP($A33&amp;P$2,'Parte II_'!$1:$1048576,$A$3,0),"-")</f>
        <v>0</v>
      </c>
      <c r="Q33" s="18">
        <f>IFERROR(VLOOKUP($A33&amp;Q$2,'Parte II_'!$1:$1048576,$A$3,0),"-")</f>
        <v>0</v>
      </c>
      <c r="R33" s="18">
        <f>IFERROR(VLOOKUP($A33&amp;R$2,'Parte II_'!$1:$1048576,$A$3,0),"-")</f>
        <v>0</v>
      </c>
      <c r="S33" s="18">
        <f>IFERROR(VLOOKUP($A33&amp;S$2,'Parte II_'!$1:$1048576,$A$3,0),"-")</f>
        <v>0</v>
      </c>
      <c r="T33" s="18">
        <f>IFERROR(VLOOKUP($A33&amp;T$2,'Parte II_'!$1:$1048576,$A$3,0),"-")</f>
        <v>0</v>
      </c>
      <c r="U33" s="18">
        <f>IFERROR(VLOOKUP($A33&amp;U$2,'Parte II_'!$1:$1048576,$A$3,0),"-")</f>
        <v>0</v>
      </c>
      <c r="V33" s="27">
        <f>IFERROR(VLOOKUP($A33&amp;V$2,'Parte II_'!$1:$1048576,$A$3,0),"-")</f>
        <v>0</v>
      </c>
      <c r="W33" s="27"/>
      <c r="X33" s="29">
        <f>IFERROR(VLOOKUP($A33&amp;X$2,'Parte II_'!$1:$1048576,$A$3,0),"-")</f>
        <v>0</v>
      </c>
      <c r="Y33" s="29">
        <f>IFERROR(VLOOKUP($A33&amp;Y$2,'Parte II_'!$1:$1048576,$A$3,0),"-")</f>
        <v>0</v>
      </c>
      <c r="Z33" s="29">
        <f>IFERROR(VLOOKUP($A33&amp;Z$2,'Parte II_'!$1:$1048576,$A$3,0),"-")</f>
        <v>0</v>
      </c>
      <c r="AA33" s="29">
        <f>IFERROR(VLOOKUP($A33&amp;AA$2,'Parte II_'!$1:$1048576,$A$3,0),"-")</f>
        <v>0</v>
      </c>
      <c r="AB33" s="29">
        <f>IFERROR(VLOOKUP($A33&amp;AB$2,'Parte II_'!$1:$1048576,$A$3,0),"-")</f>
        <v>0</v>
      </c>
      <c r="AC33" s="29">
        <f>IFERROR(VLOOKUP($A33&amp;AC$2,'Parte II_'!$1:$1048576,$A$3,0),"-")</f>
        <v>0</v>
      </c>
      <c r="AD33" s="29">
        <f>IFERROR(VLOOKUP($A33&amp;AD$2,'Parte II_'!$1:$1048576,$A$3,0),"-")</f>
        <v>0</v>
      </c>
      <c r="AE33" s="29">
        <f>IFERROR(VLOOKUP($A33&amp;AE$2,'Parte II_'!$1:$1048576,$A$3,0),"-")</f>
        <v>0</v>
      </c>
      <c r="AF33" s="29">
        <f>IFERROR(VLOOKUP($A33&amp;AF$2,'Parte II_'!$1:$1048576,$A$3,0),"-")</f>
        <v>0</v>
      </c>
    </row>
    <row r="34" spans="1:37">
      <c r="A34" s="8" t="s">
        <v>1759</v>
      </c>
      <c r="B34" s="8"/>
      <c r="C34" s="24" t="s">
        <v>1715</v>
      </c>
      <c r="D34" s="18">
        <f>IFERROR(VLOOKUP($A34&amp;D$2,'Parte I_'!$1:$1048576,$A$3,0),"-")</f>
        <v>0</v>
      </c>
      <c r="E34" s="18">
        <f>IFERROR(VLOOKUP($A34&amp;E$2,'Parte I_'!$1:$1048576,$A$3,0),"-")</f>
        <v>0</v>
      </c>
      <c r="F34" s="18">
        <f>IFERROR(VLOOKUP($A34&amp;F$2,'Parte I_'!$1:$1048576,$A$3,0),"-")</f>
        <v>0</v>
      </c>
      <c r="G34" s="18">
        <f>IFERROR(VLOOKUP($A34&amp;G$2,'Parte I_'!$1:$1048576,$A$3,0),"-")</f>
        <v>0</v>
      </c>
      <c r="H34" s="18">
        <f>IFERROR(VLOOKUP($A34&amp;H$2,'Parte I_'!$1:$1048576,$A$3,0),"-")</f>
        <v>0</v>
      </c>
      <c r="I34" s="18">
        <f>IFERROR(VLOOKUP($A34&amp;I$2,'Parte I_'!$1:$1048576,$A$3,0),"-")</f>
        <v>0</v>
      </c>
      <c r="J34" s="18">
        <f>IFERROR(VLOOKUP($A34&amp;J$2,'Parte I_'!$1:$1048576,$A$3,0),"-")</f>
        <v>0</v>
      </c>
      <c r="K34" s="18">
        <f>IFERROR(VLOOKUP($A34&amp;K$2,'Parte I_'!$1:$1048576,$A$3,0),"-")</f>
        <v>0</v>
      </c>
      <c r="L34" s="18">
        <f>IFERROR(VLOOKUP($A34&amp;L$2,'Parte I_'!$1:$1048576,$A$3,0),"-")</f>
        <v>0</v>
      </c>
      <c r="M34" s="27"/>
      <c r="N34" s="18">
        <f>IFERROR(VLOOKUP($A34&amp;N$2,'Parte II_'!$1:$1048576,$A$3,0),"-")</f>
        <v>0</v>
      </c>
      <c r="O34" s="18">
        <f>IFERROR(VLOOKUP($A34&amp;O$2,'Parte II_'!$1:$1048576,$A$3,0),"-")</f>
        <v>0</v>
      </c>
      <c r="P34" s="18">
        <f>IFERROR(VLOOKUP($A34&amp;P$2,'Parte II_'!$1:$1048576,$A$3,0),"-")</f>
        <v>0</v>
      </c>
      <c r="Q34" s="18">
        <f>IFERROR(VLOOKUP($A34&amp;Q$2,'Parte II_'!$1:$1048576,$A$3,0),"-")</f>
        <v>0</v>
      </c>
      <c r="R34" s="18">
        <f>IFERROR(VLOOKUP($A34&amp;R$2,'Parte II_'!$1:$1048576,$A$3,0),"-")</f>
        <v>0</v>
      </c>
      <c r="S34" s="18">
        <f>IFERROR(VLOOKUP($A34&amp;S$2,'Parte II_'!$1:$1048576,$A$3,0),"-")</f>
        <v>0</v>
      </c>
      <c r="T34" s="18">
        <f>IFERROR(VLOOKUP($A34&amp;T$2,'Parte II_'!$1:$1048576,$A$3,0),"-")</f>
        <v>0</v>
      </c>
      <c r="U34" s="18">
        <f>IFERROR(VLOOKUP($A34&amp;U$2,'Parte II_'!$1:$1048576,$A$3,0),"-")</f>
        <v>0</v>
      </c>
      <c r="V34" s="27">
        <f>IFERROR(VLOOKUP($A34&amp;V$2,'Parte II_'!$1:$1048576,$A$3,0),"-")</f>
        <v>0</v>
      </c>
      <c r="W34" s="27"/>
      <c r="X34" s="29">
        <f>IFERROR(VLOOKUP($A34&amp;X$2,'Parte II_'!$1:$1048576,$A$3,0),"-")</f>
        <v>0</v>
      </c>
      <c r="Y34" s="29">
        <f>IFERROR(VLOOKUP($A34&amp;Y$2,'Parte II_'!$1:$1048576,$A$3,0),"-")</f>
        <v>0</v>
      </c>
      <c r="Z34" s="29">
        <f>IFERROR(VLOOKUP($A34&amp;Z$2,'Parte II_'!$1:$1048576,$A$3,0),"-")</f>
        <v>0</v>
      </c>
      <c r="AA34" s="29">
        <f>IFERROR(VLOOKUP($A34&amp;AA$2,'Parte II_'!$1:$1048576,$A$3,0),"-")</f>
        <v>0</v>
      </c>
      <c r="AB34" s="29">
        <f>IFERROR(VLOOKUP($A34&amp;AB$2,'Parte II_'!$1:$1048576,$A$3,0),"-")</f>
        <v>0</v>
      </c>
      <c r="AC34" s="29">
        <f>IFERROR(VLOOKUP($A34&amp;AC$2,'Parte II_'!$1:$1048576,$A$3,0),"-")</f>
        <v>0</v>
      </c>
      <c r="AD34" s="29">
        <f>IFERROR(VLOOKUP($A34&amp;AD$2,'Parte II_'!$1:$1048576,$A$3,0),"-")</f>
        <v>0</v>
      </c>
      <c r="AE34" s="29">
        <f>IFERROR(VLOOKUP($A34&amp;AE$2,'Parte II_'!$1:$1048576,$A$3,0),"-")</f>
        <v>0</v>
      </c>
      <c r="AF34" s="29">
        <f>IFERROR(VLOOKUP($A34&amp;AF$2,'Parte II_'!$1:$1048576,$A$3,0),"-")</f>
        <v>0</v>
      </c>
    </row>
    <row r="35" spans="1:37" s="1" customFormat="1" ht="21.75" customHeight="1">
      <c r="A35" s="8"/>
      <c r="B35" s="8"/>
      <c r="C35" s="21" t="s">
        <v>1716</v>
      </c>
      <c r="D35" s="22"/>
      <c r="E35" s="22"/>
      <c r="F35" s="22"/>
      <c r="G35" s="30"/>
      <c r="H35" s="30"/>
      <c r="I35" s="30"/>
      <c r="J35" s="30"/>
      <c r="K35" s="30"/>
      <c r="L35" s="30"/>
      <c r="M35" s="30"/>
      <c r="N35" s="22"/>
      <c r="O35" s="22"/>
      <c r="P35" s="22"/>
      <c r="Q35" s="30"/>
      <c r="R35" s="30"/>
      <c r="S35" s="30"/>
      <c r="T35" s="30"/>
      <c r="U35" s="30"/>
      <c r="V35" s="30"/>
      <c r="W35" s="30"/>
      <c r="X35" s="30"/>
      <c r="Y35" s="30"/>
      <c r="Z35" s="30"/>
      <c r="AA35" s="30"/>
      <c r="AB35" s="30"/>
      <c r="AC35" s="30"/>
      <c r="AD35" s="30"/>
      <c r="AE35" s="30"/>
      <c r="AF35" s="30"/>
      <c r="AG35" s="16"/>
      <c r="AH35" s="16"/>
      <c r="AI35" s="16"/>
      <c r="AJ35" s="16"/>
      <c r="AK35" s="16"/>
    </row>
    <row r="36" spans="1:37">
      <c r="A36" s="8" t="s">
        <v>1760</v>
      </c>
      <c r="B36" s="8"/>
      <c r="C36" s="24" t="s">
        <v>1717</v>
      </c>
      <c r="D36" s="18">
        <f>IFERROR(VLOOKUP($A36&amp;D$2,'Parte I_'!$1:$1048576,$A$3,0),"-")</f>
        <v>0</v>
      </c>
      <c r="E36" s="18">
        <f>IFERROR(VLOOKUP($A36&amp;E$2,'Parte I_'!$1:$1048576,$A$3,0),"-")</f>
        <v>1</v>
      </c>
      <c r="F36" s="18">
        <f>IFERROR(VLOOKUP($A36&amp;F$2,'Parte I_'!$1:$1048576,$A$3,0),"-")</f>
        <v>0</v>
      </c>
      <c r="G36" s="18">
        <f>IFERROR(VLOOKUP($A36&amp;G$2,'Parte I_'!$1:$1048576,$A$3,0),"-")</f>
        <v>2</v>
      </c>
      <c r="H36" s="18">
        <f>IFERROR(VLOOKUP($A36&amp;H$2,'Parte I_'!$1:$1048576,$A$3,0),"-")</f>
        <v>3</v>
      </c>
      <c r="I36" s="18">
        <f>IFERROR(VLOOKUP($A36&amp;I$2,'Parte I_'!$1:$1048576,$A$3,0),"-")</f>
        <v>10</v>
      </c>
      <c r="J36" s="18">
        <f>IFERROR(VLOOKUP($A36&amp;J$2,'Parte I_'!$1:$1048576,$A$3,0),"-")</f>
        <v>9</v>
      </c>
      <c r="K36" s="18">
        <f>IFERROR(VLOOKUP($A36&amp;K$2,'Parte I_'!$1:$1048576,$A$3,0),"-")</f>
        <v>9</v>
      </c>
      <c r="L36" s="18">
        <f>IFERROR(VLOOKUP($A36&amp;L$2,'Parte I_'!$1:$1048576,$A$3,0),"-")</f>
        <v>28</v>
      </c>
      <c r="M36" s="27"/>
      <c r="N36" s="18">
        <f>IFERROR(VLOOKUP($A36&amp;N$2,'Parte II_'!$1:$1048576,$A$3,0),"-")</f>
        <v>0</v>
      </c>
      <c r="O36" s="18">
        <f>IFERROR(VLOOKUP($A36&amp;O$2,'Parte II_'!$1:$1048576,$A$3,0),"-")</f>
        <v>0</v>
      </c>
      <c r="P36" s="18">
        <f>IFERROR(VLOOKUP($A36&amp;P$2,'Parte II_'!$1:$1048576,$A$3,0),"-")</f>
        <v>0</v>
      </c>
      <c r="Q36" s="18">
        <f>IFERROR(VLOOKUP($A36&amp;Q$2,'Parte II_'!$1:$1048576,$A$3,0),"-")</f>
        <v>1</v>
      </c>
      <c r="R36" s="18">
        <f>IFERROR(VLOOKUP($A36&amp;R$2,'Parte II_'!$1:$1048576,$A$3,0),"-")</f>
        <v>1</v>
      </c>
      <c r="S36" s="18">
        <f>IFERROR(VLOOKUP($A36&amp;S$2,'Parte II_'!$1:$1048576,$A$3,0),"-")</f>
        <v>0</v>
      </c>
      <c r="T36" s="18">
        <f>IFERROR(VLOOKUP($A36&amp;T$2,'Parte II_'!$1:$1048576,$A$3,0),"-")</f>
        <v>0</v>
      </c>
      <c r="U36" s="18">
        <f>IFERROR(VLOOKUP($A36&amp;U$2,'Parte II_'!$1:$1048576,$A$3,0),"-")</f>
        <v>6</v>
      </c>
      <c r="V36" s="27">
        <f>IFERROR(VLOOKUP($A36&amp;V$2,'Parte II_'!$1:$1048576,$A$3,0),"-")</f>
        <v>6</v>
      </c>
      <c r="W36" s="27"/>
      <c r="X36" s="29">
        <f>IFERROR(VLOOKUP($A36&amp;X$2,'Parte II_'!$1:$1048576,$A$3,0),"-")</f>
        <v>0</v>
      </c>
      <c r="Y36" s="29">
        <f>IFERROR(VLOOKUP($A36&amp;Y$2,'Parte II_'!$1:$1048576,$A$3,0),"-")</f>
        <v>1</v>
      </c>
      <c r="Z36" s="29">
        <f>IFERROR(VLOOKUP($A36&amp;Z$2,'Parte II_'!$1:$1048576,$A$3,0),"-")</f>
        <v>0</v>
      </c>
      <c r="AA36" s="29">
        <f>IFERROR(VLOOKUP($A36&amp;AA$2,'Parte II_'!$1:$1048576,$A$3,0),"-")</f>
        <v>0</v>
      </c>
      <c r="AB36" s="29">
        <f>IFERROR(VLOOKUP($A36&amp;AB$2,'Parte II_'!$1:$1048576,$A$3,0),"-")</f>
        <v>1</v>
      </c>
      <c r="AC36" s="29">
        <f>IFERROR(VLOOKUP($A36&amp;AC$2,'Parte II_'!$1:$1048576,$A$3,0),"-")</f>
        <v>10</v>
      </c>
      <c r="AD36" s="29">
        <f>IFERROR(VLOOKUP($A36&amp;AD$2,'Parte II_'!$1:$1048576,$A$3,0),"-")</f>
        <v>9</v>
      </c>
      <c r="AE36" s="29">
        <f>IFERROR(VLOOKUP($A36&amp;AE$2,'Parte II_'!$1:$1048576,$A$3,0),"-")</f>
        <v>3</v>
      </c>
      <c r="AF36" s="29">
        <f>IFERROR(VLOOKUP($A36&amp;AF$2,'Parte II_'!$1:$1048576,$A$3,0),"-")</f>
        <v>22</v>
      </c>
    </row>
    <row r="37" spans="1:37">
      <c r="A37" s="8" t="s">
        <v>1761</v>
      </c>
      <c r="B37" s="8"/>
      <c r="C37" s="24" t="s">
        <v>1718</v>
      </c>
      <c r="D37" s="18">
        <f>IFERROR(VLOOKUP($A37&amp;D$2,'Parte I_'!$1:$1048576,$A$3,0),"-")</f>
        <v>15</v>
      </c>
      <c r="E37" s="18">
        <f>IFERROR(VLOOKUP($A37&amp;E$2,'Parte I_'!$1:$1048576,$A$3,0),"-")</f>
        <v>12</v>
      </c>
      <c r="F37" s="18">
        <f>IFERROR(VLOOKUP($A37&amp;F$2,'Parte I_'!$1:$1048576,$A$3,0),"-")</f>
        <v>9</v>
      </c>
      <c r="G37" s="18">
        <f>IFERROR(VLOOKUP($A37&amp;G$2,'Parte I_'!$1:$1048576,$A$3,0),"-")</f>
        <v>22</v>
      </c>
      <c r="H37" s="18">
        <f>IFERROR(VLOOKUP($A37&amp;H$2,'Parte I_'!$1:$1048576,$A$3,0),"-")</f>
        <v>58</v>
      </c>
      <c r="I37" s="18">
        <f>IFERROR(VLOOKUP($A37&amp;I$2,'Parte I_'!$1:$1048576,$A$3,0),"-")</f>
        <v>47</v>
      </c>
      <c r="J37" s="18">
        <f>IFERROR(VLOOKUP($A37&amp;J$2,'Parte I_'!$1:$1048576,$A$3,0),"-")</f>
        <v>59</v>
      </c>
      <c r="K37" s="18">
        <f>IFERROR(VLOOKUP($A37&amp;K$2,'Parte I_'!$1:$1048576,$A$3,0),"-")</f>
        <v>38</v>
      </c>
      <c r="L37" s="18">
        <f>IFERROR(VLOOKUP($A37&amp;L$2,'Parte I_'!$1:$1048576,$A$3,0),"-")</f>
        <v>144</v>
      </c>
      <c r="M37" s="27"/>
      <c r="N37" s="18">
        <f>IFERROR(VLOOKUP($A37&amp;N$2,'Parte II_'!$1:$1048576,$A$3,0),"-")</f>
        <v>9</v>
      </c>
      <c r="O37" s="18">
        <f>IFERROR(VLOOKUP($A37&amp;O$2,'Parte II_'!$1:$1048576,$A$3,0),"-")</f>
        <v>1</v>
      </c>
      <c r="P37" s="18">
        <f>IFERROR(VLOOKUP($A37&amp;P$2,'Parte II_'!$1:$1048576,$A$3,0),"-")</f>
        <v>0</v>
      </c>
      <c r="Q37" s="18">
        <f>IFERROR(VLOOKUP($A37&amp;Q$2,'Parte II_'!$1:$1048576,$A$3,0),"-")</f>
        <v>6</v>
      </c>
      <c r="R37" s="18">
        <f>IFERROR(VLOOKUP($A37&amp;R$2,'Parte II_'!$1:$1048576,$A$3,0),"-")</f>
        <v>16</v>
      </c>
      <c r="S37" s="18">
        <f>IFERROR(VLOOKUP($A37&amp;S$2,'Parte II_'!$1:$1048576,$A$3,0),"-")</f>
        <v>6</v>
      </c>
      <c r="T37" s="18">
        <f>IFERROR(VLOOKUP($A37&amp;T$2,'Parte II_'!$1:$1048576,$A$3,0),"-")</f>
        <v>12</v>
      </c>
      <c r="U37" s="18">
        <f>IFERROR(VLOOKUP($A37&amp;U$2,'Parte II_'!$1:$1048576,$A$3,0),"-")</f>
        <v>13</v>
      </c>
      <c r="V37" s="27">
        <f>IFERROR(VLOOKUP($A37&amp;V$2,'Parte II_'!$1:$1048576,$A$3,0),"-")</f>
        <v>31</v>
      </c>
      <c r="W37" s="27"/>
      <c r="X37" s="29">
        <f>IFERROR(VLOOKUP($A37&amp;X$2,'Parte II_'!$1:$1048576,$A$3,0),"-")</f>
        <v>6</v>
      </c>
      <c r="Y37" s="29">
        <f>IFERROR(VLOOKUP($A37&amp;Y$2,'Parte II_'!$1:$1048576,$A$3,0),"-")</f>
        <v>11</v>
      </c>
      <c r="Z37" s="29">
        <f>IFERROR(VLOOKUP($A37&amp;Z$2,'Parte II_'!$1:$1048576,$A$3,0),"-")</f>
        <v>9</v>
      </c>
      <c r="AA37" s="29">
        <f>IFERROR(VLOOKUP($A37&amp;AA$2,'Parte II_'!$1:$1048576,$A$3,0),"-")</f>
        <v>15</v>
      </c>
      <c r="AB37" s="29">
        <f>IFERROR(VLOOKUP($A37&amp;AB$2,'Parte II_'!$1:$1048576,$A$3,0),"-")</f>
        <v>41</v>
      </c>
      <c r="AC37" s="29">
        <f>IFERROR(VLOOKUP($A37&amp;AC$2,'Parte II_'!$1:$1048576,$A$3,0),"-")</f>
        <v>41</v>
      </c>
      <c r="AD37" s="29">
        <f>IFERROR(VLOOKUP($A37&amp;AD$2,'Parte II_'!$1:$1048576,$A$3,0),"-")</f>
        <v>47</v>
      </c>
      <c r="AE37" s="29">
        <f>IFERROR(VLOOKUP($A37&amp;AE$2,'Parte II_'!$1:$1048576,$A$3,0),"-")</f>
        <v>25</v>
      </c>
      <c r="AF37" s="29">
        <f>IFERROR(VLOOKUP($A37&amp;AF$2,'Parte II_'!$1:$1048576,$A$3,0),"-")</f>
        <v>113</v>
      </c>
    </row>
    <row r="38" spans="1:37">
      <c r="A38" s="8" t="s">
        <v>1762</v>
      </c>
      <c r="B38" s="8"/>
      <c r="C38" s="24" t="s">
        <v>1719</v>
      </c>
      <c r="D38" s="18">
        <f>IFERROR(VLOOKUP($A38&amp;D$2,'Parte I_'!$1:$1048576,$A$3,0),"-")</f>
        <v>16</v>
      </c>
      <c r="E38" s="18">
        <f>IFERROR(VLOOKUP($A38&amp;E$2,'Parte I_'!$1:$1048576,$A$3,0),"-")</f>
        <v>8</v>
      </c>
      <c r="F38" s="18">
        <f>IFERROR(VLOOKUP($A38&amp;F$2,'Parte I_'!$1:$1048576,$A$3,0),"-")</f>
        <v>10</v>
      </c>
      <c r="G38" s="18">
        <f>IFERROR(VLOOKUP($A38&amp;G$2,'Parte I_'!$1:$1048576,$A$3,0),"-")</f>
        <v>19</v>
      </c>
      <c r="H38" s="18">
        <f>IFERROR(VLOOKUP($A38&amp;H$2,'Parte I_'!$1:$1048576,$A$3,0),"-")</f>
        <v>53</v>
      </c>
      <c r="I38" s="18">
        <f>IFERROR(VLOOKUP($A38&amp;I$2,'Parte I_'!$1:$1048576,$A$3,0),"-")</f>
        <v>37</v>
      </c>
      <c r="J38" s="18">
        <f>IFERROR(VLOOKUP($A38&amp;J$2,'Parte I_'!$1:$1048576,$A$3,0),"-")</f>
        <v>50</v>
      </c>
      <c r="K38" s="18">
        <f>IFERROR(VLOOKUP($A38&amp;K$2,'Parte I_'!$1:$1048576,$A$3,0),"-")</f>
        <v>33</v>
      </c>
      <c r="L38" s="18">
        <f>IFERROR(VLOOKUP($A38&amp;L$2,'Parte I_'!$1:$1048576,$A$3,0),"-")</f>
        <v>120</v>
      </c>
      <c r="M38" s="27"/>
      <c r="N38" s="18">
        <f>IFERROR(VLOOKUP($A38&amp;N$2,'Parte II_'!$1:$1048576,$A$3,0),"-")</f>
        <v>8</v>
      </c>
      <c r="O38" s="18">
        <f>IFERROR(VLOOKUP($A38&amp;O$2,'Parte II_'!$1:$1048576,$A$3,0),"-")</f>
        <v>1</v>
      </c>
      <c r="P38" s="18">
        <f>IFERROR(VLOOKUP($A38&amp;P$2,'Parte II_'!$1:$1048576,$A$3,0),"-")</f>
        <v>3</v>
      </c>
      <c r="Q38" s="18">
        <f>IFERROR(VLOOKUP($A38&amp;Q$2,'Parte II_'!$1:$1048576,$A$3,0),"-")</f>
        <v>3</v>
      </c>
      <c r="R38" s="18">
        <f>IFERROR(VLOOKUP($A38&amp;R$2,'Parte II_'!$1:$1048576,$A$3,0),"-")</f>
        <v>15</v>
      </c>
      <c r="S38" s="18">
        <f>IFERROR(VLOOKUP($A38&amp;S$2,'Parte II_'!$1:$1048576,$A$3,0),"-")</f>
        <v>9</v>
      </c>
      <c r="T38" s="18">
        <f>IFERROR(VLOOKUP($A38&amp;T$2,'Parte II_'!$1:$1048576,$A$3,0),"-")</f>
        <v>13</v>
      </c>
      <c r="U38" s="18">
        <f>IFERROR(VLOOKUP($A38&amp;U$2,'Parte II_'!$1:$1048576,$A$3,0),"-")</f>
        <v>10</v>
      </c>
      <c r="V38" s="27">
        <f>IFERROR(VLOOKUP($A38&amp;V$2,'Parte II_'!$1:$1048576,$A$3,0),"-")</f>
        <v>32</v>
      </c>
      <c r="W38" s="27"/>
      <c r="X38" s="29">
        <f>IFERROR(VLOOKUP($A38&amp;X$2,'Parte II_'!$1:$1048576,$A$3,0),"-")</f>
        <v>8</v>
      </c>
      <c r="Y38" s="29">
        <f>IFERROR(VLOOKUP($A38&amp;Y$2,'Parte II_'!$1:$1048576,$A$3,0),"-")</f>
        <v>7</v>
      </c>
      <c r="Z38" s="29">
        <f>IFERROR(VLOOKUP($A38&amp;Z$2,'Parte II_'!$1:$1048576,$A$3,0),"-")</f>
        <v>7</v>
      </c>
      <c r="AA38" s="29">
        <f>IFERROR(VLOOKUP($A38&amp;AA$2,'Parte II_'!$1:$1048576,$A$3,0),"-")</f>
        <v>15</v>
      </c>
      <c r="AB38" s="29">
        <f>IFERROR(VLOOKUP($A38&amp;AB$2,'Parte II_'!$1:$1048576,$A$3,0),"-")</f>
        <v>37</v>
      </c>
      <c r="AC38" s="29">
        <f>IFERROR(VLOOKUP($A38&amp;AC$2,'Parte II_'!$1:$1048576,$A$3,0),"-")</f>
        <v>28</v>
      </c>
      <c r="AD38" s="29">
        <f>IFERROR(VLOOKUP($A38&amp;AD$2,'Parte II_'!$1:$1048576,$A$3,0),"-")</f>
        <v>37</v>
      </c>
      <c r="AE38" s="29">
        <f>IFERROR(VLOOKUP($A38&amp;AE$2,'Parte II_'!$1:$1048576,$A$3,0),"-")</f>
        <v>23</v>
      </c>
      <c r="AF38" s="29">
        <f>IFERROR(VLOOKUP($A38&amp;AF$2,'Parte II_'!$1:$1048576,$A$3,0),"-")</f>
        <v>88</v>
      </c>
    </row>
    <row r="39" spans="1:37">
      <c r="A39" s="8" t="s">
        <v>1763</v>
      </c>
      <c r="B39" s="8"/>
      <c r="C39" s="24" t="s">
        <v>1720</v>
      </c>
      <c r="D39" s="18">
        <f>IFERROR(VLOOKUP($A39&amp;D$2,'Parte I_'!$1:$1048576,$A$3,0),"-")</f>
        <v>4</v>
      </c>
      <c r="E39" s="18">
        <f>IFERROR(VLOOKUP($A39&amp;E$2,'Parte I_'!$1:$1048576,$A$3,0),"-")</f>
        <v>0</v>
      </c>
      <c r="F39" s="18">
        <f>IFERROR(VLOOKUP($A39&amp;F$2,'Parte I_'!$1:$1048576,$A$3,0),"-")</f>
        <v>0</v>
      </c>
      <c r="G39" s="18">
        <f>IFERROR(VLOOKUP($A39&amp;G$2,'Parte I_'!$1:$1048576,$A$3,0),"-")</f>
        <v>0</v>
      </c>
      <c r="H39" s="18">
        <f>IFERROR(VLOOKUP($A39&amp;H$2,'Parte I_'!$1:$1048576,$A$3,0),"-")</f>
        <v>4</v>
      </c>
      <c r="I39" s="18">
        <f>IFERROR(VLOOKUP($A39&amp;I$2,'Parte I_'!$1:$1048576,$A$3,0),"-")</f>
        <v>7</v>
      </c>
      <c r="J39" s="18">
        <f>IFERROR(VLOOKUP($A39&amp;J$2,'Parte I_'!$1:$1048576,$A$3,0),"-")</f>
        <v>22</v>
      </c>
      <c r="K39" s="18">
        <f>IFERROR(VLOOKUP($A39&amp;K$2,'Parte I_'!$1:$1048576,$A$3,0),"-")</f>
        <v>8</v>
      </c>
      <c r="L39" s="18">
        <f>IFERROR(VLOOKUP($A39&amp;L$2,'Parte I_'!$1:$1048576,$A$3,0),"-")</f>
        <v>37</v>
      </c>
      <c r="M39" s="27"/>
      <c r="N39" s="18">
        <f>IFERROR(VLOOKUP($A39&amp;N$2,'Parte II_'!$1:$1048576,$A$3,0),"-")</f>
        <v>4</v>
      </c>
      <c r="O39" s="18">
        <f>IFERROR(VLOOKUP($A39&amp;O$2,'Parte II_'!$1:$1048576,$A$3,0),"-")</f>
        <v>0</v>
      </c>
      <c r="P39" s="18">
        <f>IFERROR(VLOOKUP($A39&amp;P$2,'Parte II_'!$1:$1048576,$A$3,0),"-")</f>
        <v>0</v>
      </c>
      <c r="Q39" s="18">
        <f>IFERROR(VLOOKUP($A39&amp;Q$2,'Parte II_'!$1:$1048576,$A$3,0),"-")</f>
        <v>0</v>
      </c>
      <c r="R39" s="18">
        <f>IFERROR(VLOOKUP($A39&amp;R$2,'Parte II_'!$1:$1048576,$A$3,0),"-")</f>
        <v>4</v>
      </c>
      <c r="S39" s="18">
        <f>IFERROR(VLOOKUP($A39&amp;S$2,'Parte II_'!$1:$1048576,$A$3,0),"-")</f>
        <v>1</v>
      </c>
      <c r="T39" s="18">
        <f>IFERROR(VLOOKUP($A39&amp;T$2,'Parte II_'!$1:$1048576,$A$3,0),"-")</f>
        <v>14</v>
      </c>
      <c r="U39" s="18">
        <f>IFERROR(VLOOKUP($A39&amp;U$2,'Parte II_'!$1:$1048576,$A$3,0),"-")</f>
        <v>3</v>
      </c>
      <c r="V39" s="27">
        <f>IFERROR(VLOOKUP($A39&amp;V$2,'Parte II_'!$1:$1048576,$A$3,0),"-")</f>
        <v>18</v>
      </c>
      <c r="W39" s="27"/>
      <c r="X39" s="29">
        <f>IFERROR(VLOOKUP($A39&amp;X$2,'Parte II_'!$1:$1048576,$A$3,0),"-")</f>
        <v>0</v>
      </c>
      <c r="Y39" s="29">
        <f>IFERROR(VLOOKUP($A39&amp;Y$2,'Parte II_'!$1:$1048576,$A$3,0),"-")</f>
        <v>0</v>
      </c>
      <c r="Z39" s="29">
        <f>IFERROR(VLOOKUP($A39&amp;Z$2,'Parte II_'!$1:$1048576,$A$3,0),"-")</f>
        <v>0</v>
      </c>
      <c r="AA39" s="29">
        <f>IFERROR(VLOOKUP($A39&amp;AA$2,'Parte II_'!$1:$1048576,$A$3,0),"-")</f>
        <v>0</v>
      </c>
      <c r="AB39" s="29">
        <f>IFERROR(VLOOKUP($A39&amp;AB$2,'Parte II_'!$1:$1048576,$A$3,0),"-")</f>
        <v>0</v>
      </c>
      <c r="AC39" s="29">
        <f>IFERROR(VLOOKUP($A39&amp;AC$2,'Parte II_'!$1:$1048576,$A$3,0),"-")</f>
        <v>6</v>
      </c>
      <c r="AD39" s="29">
        <f>IFERROR(VLOOKUP($A39&amp;AD$2,'Parte II_'!$1:$1048576,$A$3,0),"-")</f>
        <v>8</v>
      </c>
      <c r="AE39" s="29">
        <f>IFERROR(VLOOKUP($A39&amp;AE$2,'Parte II_'!$1:$1048576,$A$3,0),"-")</f>
        <v>5</v>
      </c>
      <c r="AF39" s="29">
        <f>IFERROR(VLOOKUP($A39&amp;AF$2,'Parte II_'!$1:$1048576,$A$3,0),"-")</f>
        <v>19</v>
      </c>
    </row>
    <row r="40" spans="1:37">
      <c r="A40" s="8" t="s">
        <v>1764</v>
      </c>
      <c r="B40" s="8"/>
      <c r="C40" s="24" t="s">
        <v>1721</v>
      </c>
      <c r="D40" s="18">
        <f>IFERROR(VLOOKUP($A40&amp;D$2,'Parte I_'!$1:$1048576,$A$3,0),"-")</f>
        <v>31</v>
      </c>
      <c r="E40" s="18">
        <f>IFERROR(VLOOKUP($A40&amp;E$2,'Parte I_'!$1:$1048576,$A$3,0),"-")</f>
        <v>16</v>
      </c>
      <c r="F40" s="18">
        <f>IFERROR(VLOOKUP($A40&amp;F$2,'Parte I_'!$1:$1048576,$A$3,0),"-")</f>
        <v>7</v>
      </c>
      <c r="G40" s="18">
        <f>IFERROR(VLOOKUP($A40&amp;G$2,'Parte I_'!$1:$1048576,$A$3,0),"-")</f>
        <v>25</v>
      </c>
      <c r="H40" s="18">
        <f>IFERROR(VLOOKUP($A40&amp;H$2,'Parte I_'!$1:$1048576,$A$3,0),"-")</f>
        <v>79</v>
      </c>
      <c r="I40" s="18">
        <f>IFERROR(VLOOKUP($A40&amp;I$2,'Parte I_'!$1:$1048576,$A$3,0),"-")</f>
        <v>57</v>
      </c>
      <c r="J40" s="18">
        <f>IFERROR(VLOOKUP($A40&amp;J$2,'Parte I_'!$1:$1048576,$A$3,0),"-")</f>
        <v>97</v>
      </c>
      <c r="K40" s="18">
        <f>IFERROR(VLOOKUP($A40&amp;K$2,'Parte I_'!$1:$1048576,$A$3,0),"-")</f>
        <v>64</v>
      </c>
      <c r="L40" s="18">
        <f>IFERROR(VLOOKUP($A40&amp;L$2,'Parte I_'!$1:$1048576,$A$3,0),"-")</f>
        <v>218</v>
      </c>
      <c r="M40" s="27"/>
      <c r="N40" s="18">
        <f>IFERROR(VLOOKUP($A40&amp;N$2,'Parte II_'!$1:$1048576,$A$3,0),"-")</f>
        <v>13</v>
      </c>
      <c r="O40" s="18">
        <f>IFERROR(VLOOKUP($A40&amp;O$2,'Parte II_'!$1:$1048576,$A$3,0),"-")</f>
        <v>6</v>
      </c>
      <c r="P40" s="18">
        <f>IFERROR(VLOOKUP($A40&amp;P$2,'Parte II_'!$1:$1048576,$A$3,0),"-")</f>
        <v>2</v>
      </c>
      <c r="Q40" s="18">
        <f>IFERROR(VLOOKUP($A40&amp;Q$2,'Parte II_'!$1:$1048576,$A$3,0),"-")</f>
        <v>9</v>
      </c>
      <c r="R40" s="18">
        <f>IFERROR(VLOOKUP($A40&amp;R$2,'Parte II_'!$1:$1048576,$A$3,0),"-")</f>
        <v>30</v>
      </c>
      <c r="S40" s="18">
        <f>IFERROR(VLOOKUP($A40&amp;S$2,'Parte II_'!$1:$1048576,$A$3,0),"-")</f>
        <v>26</v>
      </c>
      <c r="T40" s="18">
        <f>IFERROR(VLOOKUP($A40&amp;T$2,'Parte II_'!$1:$1048576,$A$3,0),"-")</f>
        <v>46</v>
      </c>
      <c r="U40" s="18">
        <f>IFERROR(VLOOKUP($A40&amp;U$2,'Parte II_'!$1:$1048576,$A$3,0),"-")</f>
        <v>26</v>
      </c>
      <c r="V40" s="27">
        <f>IFERROR(VLOOKUP($A40&amp;V$2,'Parte II_'!$1:$1048576,$A$3,0),"-")</f>
        <v>98</v>
      </c>
      <c r="W40" s="27"/>
      <c r="X40" s="29">
        <f>IFERROR(VLOOKUP($A40&amp;X$2,'Parte II_'!$1:$1048576,$A$3,0),"-")</f>
        <v>18</v>
      </c>
      <c r="Y40" s="29">
        <f>IFERROR(VLOOKUP($A40&amp;Y$2,'Parte II_'!$1:$1048576,$A$3,0),"-")</f>
        <v>10</v>
      </c>
      <c r="Z40" s="29">
        <f>IFERROR(VLOOKUP($A40&amp;Z$2,'Parte II_'!$1:$1048576,$A$3,0),"-")</f>
        <v>5</v>
      </c>
      <c r="AA40" s="29">
        <f>IFERROR(VLOOKUP($A40&amp;AA$2,'Parte II_'!$1:$1048576,$A$3,0),"-")</f>
        <v>16</v>
      </c>
      <c r="AB40" s="29">
        <f>IFERROR(VLOOKUP($A40&amp;AB$2,'Parte II_'!$1:$1048576,$A$3,0),"-")</f>
        <v>49</v>
      </c>
      <c r="AC40" s="29">
        <f>IFERROR(VLOOKUP($A40&amp;AC$2,'Parte II_'!$1:$1048576,$A$3,0),"-")</f>
        <v>31</v>
      </c>
      <c r="AD40" s="29">
        <f>IFERROR(VLOOKUP($A40&amp;AD$2,'Parte II_'!$1:$1048576,$A$3,0),"-")</f>
        <v>51</v>
      </c>
      <c r="AE40" s="29">
        <f>IFERROR(VLOOKUP($A40&amp;AE$2,'Parte II_'!$1:$1048576,$A$3,0),"-")</f>
        <v>38</v>
      </c>
      <c r="AF40" s="29">
        <f>IFERROR(VLOOKUP($A40&amp;AF$2,'Parte II_'!$1:$1048576,$A$3,0),"-")</f>
        <v>120</v>
      </c>
    </row>
    <row r="41" spans="1:37" s="1" customFormat="1" ht="21.75" customHeight="1">
      <c r="A41" s="8"/>
      <c r="B41" s="8"/>
      <c r="C41" s="31" t="s">
        <v>1722</v>
      </c>
      <c r="D41" s="22"/>
      <c r="E41" s="22"/>
      <c r="F41" s="22"/>
      <c r="G41" s="30"/>
      <c r="H41" s="30"/>
      <c r="I41" s="30"/>
      <c r="J41" s="30"/>
      <c r="K41" s="30"/>
      <c r="L41" s="30"/>
      <c r="M41" s="30"/>
      <c r="N41" s="22"/>
      <c r="O41" s="22"/>
      <c r="P41" s="22"/>
      <c r="Q41" s="30"/>
      <c r="R41" s="30"/>
      <c r="S41" s="30"/>
      <c r="T41" s="30"/>
      <c r="U41" s="30"/>
      <c r="V41" s="30"/>
      <c r="W41" s="30"/>
      <c r="X41" s="30"/>
      <c r="Y41" s="30"/>
      <c r="Z41" s="30"/>
      <c r="AA41" s="30"/>
      <c r="AB41" s="30"/>
      <c r="AC41" s="30"/>
      <c r="AD41" s="30"/>
      <c r="AE41" s="30"/>
      <c r="AF41" s="30"/>
      <c r="AG41" s="16"/>
      <c r="AH41" s="16"/>
      <c r="AI41" s="16"/>
      <c r="AJ41" s="16"/>
      <c r="AK41" s="16"/>
    </row>
    <row r="42" spans="1:37">
      <c r="A42" s="8" t="s">
        <v>1765</v>
      </c>
      <c r="B42" s="8"/>
      <c r="C42" s="24" t="s">
        <v>1723</v>
      </c>
      <c r="D42" s="18">
        <f>IFERROR(VLOOKUP($A42&amp;D$2,'Parte I_'!$1:$1048576,$A$3,0),"-")</f>
        <v>7</v>
      </c>
      <c r="E42" s="18">
        <f>IFERROR(VLOOKUP($A42&amp;E$2,'Parte I_'!$1:$1048576,$A$3,0),"-")</f>
        <v>51</v>
      </c>
      <c r="F42" s="18">
        <f>IFERROR(VLOOKUP($A42&amp;F$2,'Parte I_'!$1:$1048576,$A$3,0),"-")</f>
        <v>47</v>
      </c>
      <c r="G42" s="18">
        <f>IFERROR(VLOOKUP($A42&amp;G$2,'Parte I_'!$1:$1048576,$A$3,0),"-")</f>
        <v>82</v>
      </c>
      <c r="H42" s="18">
        <f>IFERROR(VLOOKUP($A42&amp;H$2,'Parte I_'!$1:$1048576,$A$3,0),"-")</f>
        <v>187</v>
      </c>
      <c r="I42" s="18">
        <f>IFERROR(VLOOKUP($A42&amp;I$2,'Parte I_'!$1:$1048576,$A$3,0),"-")</f>
        <v>115</v>
      </c>
      <c r="J42" s="18">
        <f>IFERROR(VLOOKUP($A42&amp;J$2,'Parte I_'!$1:$1048576,$A$3,0),"-")</f>
        <v>74</v>
      </c>
      <c r="K42" s="18">
        <f>IFERROR(VLOOKUP($A42&amp;K$2,'Parte I_'!$1:$1048576,$A$3,0),"-")</f>
        <v>22</v>
      </c>
      <c r="L42" s="18">
        <f>IFERROR(VLOOKUP($A42&amp;L$2,'Parte I_'!$1:$1048576,$A$3,0),"-")</f>
        <v>211</v>
      </c>
      <c r="M42" s="27"/>
      <c r="N42" s="18">
        <f>IFERROR(VLOOKUP($A42&amp;N$2,'Parte II_'!$1:$1048576,$A$3,0),"-")</f>
        <v>4</v>
      </c>
      <c r="O42" s="18">
        <f>IFERROR(VLOOKUP($A42&amp;O$2,'Parte II_'!$1:$1048576,$A$3,0),"-")</f>
        <v>24</v>
      </c>
      <c r="P42" s="18">
        <f>IFERROR(VLOOKUP($A42&amp;P$2,'Parte II_'!$1:$1048576,$A$3,0),"-")</f>
        <v>24</v>
      </c>
      <c r="Q42" s="18">
        <f>IFERROR(VLOOKUP($A42&amp;Q$2,'Parte II_'!$1:$1048576,$A$3,0),"-")</f>
        <v>44</v>
      </c>
      <c r="R42" s="18">
        <f>IFERROR(VLOOKUP($A42&amp;R$2,'Parte II_'!$1:$1048576,$A$3,0),"-")</f>
        <v>96</v>
      </c>
      <c r="S42" s="18">
        <f>IFERROR(VLOOKUP($A42&amp;S$2,'Parte II_'!$1:$1048576,$A$3,0),"-")</f>
        <v>64</v>
      </c>
      <c r="T42" s="18">
        <f>IFERROR(VLOOKUP($A42&amp;T$2,'Parte II_'!$1:$1048576,$A$3,0),"-")</f>
        <v>38</v>
      </c>
      <c r="U42" s="18">
        <f>IFERROR(VLOOKUP($A42&amp;U$2,'Parte II_'!$1:$1048576,$A$3,0),"-")</f>
        <v>13</v>
      </c>
      <c r="V42" s="27">
        <f>IFERROR(VLOOKUP($A42&amp;V$2,'Parte II_'!$1:$1048576,$A$3,0),"-")</f>
        <v>115</v>
      </c>
      <c r="W42" s="27"/>
      <c r="X42" s="29">
        <f>IFERROR(VLOOKUP($A42&amp;X$2,'Parte II_'!$1:$1048576,$A$3,0),"-")</f>
        <v>3</v>
      </c>
      <c r="Y42" s="29">
        <f>IFERROR(VLOOKUP($A42&amp;Y$2,'Parte II_'!$1:$1048576,$A$3,0),"-")</f>
        <v>27</v>
      </c>
      <c r="Z42" s="29">
        <f>IFERROR(VLOOKUP($A42&amp;Z$2,'Parte II_'!$1:$1048576,$A$3,0),"-")</f>
        <v>23</v>
      </c>
      <c r="AA42" s="29">
        <f>IFERROR(VLOOKUP($A42&amp;AA$2,'Parte II_'!$1:$1048576,$A$3,0),"-")</f>
        <v>38</v>
      </c>
      <c r="AB42" s="29">
        <f>IFERROR(VLOOKUP($A42&amp;AB$2,'Parte II_'!$1:$1048576,$A$3,0),"-")</f>
        <v>91</v>
      </c>
      <c r="AC42" s="29">
        <f>IFERROR(VLOOKUP($A42&amp;AC$2,'Parte II_'!$1:$1048576,$A$3,0),"-")</f>
        <v>51</v>
      </c>
      <c r="AD42" s="29">
        <f>IFERROR(VLOOKUP($A42&amp;AD$2,'Parte II_'!$1:$1048576,$A$3,0),"-")</f>
        <v>36</v>
      </c>
      <c r="AE42" s="29">
        <f>IFERROR(VLOOKUP($A42&amp;AE$2,'Parte II_'!$1:$1048576,$A$3,0),"-")</f>
        <v>9</v>
      </c>
      <c r="AF42" s="29">
        <f>IFERROR(VLOOKUP($A42&amp;AF$2,'Parte II_'!$1:$1048576,$A$3,0),"-")</f>
        <v>96</v>
      </c>
    </row>
    <row r="43" spans="1:37">
      <c r="A43" s="8" t="s">
        <v>1766</v>
      </c>
      <c r="B43" s="8"/>
      <c r="C43" s="24" t="s">
        <v>1724</v>
      </c>
      <c r="D43" s="18">
        <f>IFERROR(VLOOKUP($A43&amp;D$2,'Parte I_'!$1:$1048576,$A$3,0),"-")</f>
        <v>29</v>
      </c>
      <c r="E43" s="18">
        <f>IFERROR(VLOOKUP($A43&amp;E$2,'Parte I_'!$1:$1048576,$A$3,0),"-")</f>
        <v>41</v>
      </c>
      <c r="F43" s="18">
        <f>IFERROR(VLOOKUP($A43&amp;F$2,'Parte I_'!$1:$1048576,$A$3,0),"-")</f>
        <v>34</v>
      </c>
      <c r="G43" s="18">
        <f>IFERROR(VLOOKUP($A43&amp;G$2,'Parte I_'!$1:$1048576,$A$3,0),"-")</f>
        <v>68</v>
      </c>
      <c r="H43" s="18">
        <f>IFERROR(VLOOKUP($A43&amp;H$2,'Parte I_'!$1:$1048576,$A$3,0),"-")</f>
        <v>172</v>
      </c>
      <c r="I43" s="18">
        <f>IFERROR(VLOOKUP($A43&amp;I$2,'Parte I_'!$1:$1048576,$A$3,0),"-")</f>
        <v>102</v>
      </c>
      <c r="J43" s="18">
        <f>IFERROR(VLOOKUP($A43&amp;J$2,'Parte I_'!$1:$1048576,$A$3,0),"-")</f>
        <v>67</v>
      </c>
      <c r="K43" s="18">
        <f>IFERROR(VLOOKUP($A43&amp;K$2,'Parte I_'!$1:$1048576,$A$3,0),"-")</f>
        <v>19</v>
      </c>
      <c r="L43" s="18">
        <f>IFERROR(VLOOKUP($A43&amp;L$2,'Parte I_'!$1:$1048576,$A$3,0),"-")</f>
        <v>188</v>
      </c>
      <c r="M43" s="27"/>
      <c r="N43" s="18">
        <f>IFERROR(VLOOKUP($A43&amp;N$2,'Parte II_'!$1:$1048576,$A$3,0),"-")</f>
        <v>15</v>
      </c>
      <c r="O43" s="18">
        <f>IFERROR(VLOOKUP($A43&amp;O$2,'Parte II_'!$1:$1048576,$A$3,0),"-")</f>
        <v>18</v>
      </c>
      <c r="P43" s="18">
        <f>IFERROR(VLOOKUP($A43&amp;P$2,'Parte II_'!$1:$1048576,$A$3,0),"-")</f>
        <v>13</v>
      </c>
      <c r="Q43" s="18">
        <f>IFERROR(VLOOKUP($A43&amp;Q$2,'Parte II_'!$1:$1048576,$A$3,0),"-")</f>
        <v>38</v>
      </c>
      <c r="R43" s="18">
        <f>IFERROR(VLOOKUP($A43&amp;R$2,'Parte II_'!$1:$1048576,$A$3,0),"-")</f>
        <v>84</v>
      </c>
      <c r="S43" s="18">
        <f>IFERROR(VLOOKUP($A43&amp;S$2,'Parte II_'!$1:$1048576,$A$3,0),"-")</f>
        <v>55</v>
      </c>
      <c r="T43" s="18">
        <f>IFERROR(VLOOKUP($A43&amp;T$2,'Parte II_'!$1:$1048576,$A$3,0),"-")</f>
        <v>36</v>
      </c>
      <c r="U43" s="18">
        <f>IFERROR(VLOOKUP($A43&amp;U$2,'Parte II_'!$1:$1048576,$A$3,0),"-")</f>
        <v>9</v>
      </c>
      <c r="V43" s="27">
        <f>IFERROR(VLOOKUP($A43&amp;V$2,'Parte II_'!$1:$1048576,$A$3,0),"-")</f>
        <v>100</v>
      </c>
      <c r="W43" s="27"/>
      <c r="X43" s="29">
        <f>IFERROR(VLOOKUP($A43&amp;X$2,'Parte II_'!$1:$1048576,$A$3,0),"-")</f>
        <v>14</v>
      </c>
      <c r="Y43" s="29">
        <f>IFERROR(VLOOKUP($A43&amp;Y$2,'Parte II_'!$1:$1048576,$A$3,0),"-")</f>
        <v>23</v>
      </c>
      <c r="Z43" s="29">
        <f>IFERROR(VLOOKUP($A43&amp;Z$2,'Parte II_'!$1:$1048576,$A$3,0),"-")</f>
        <v>21</v>
      </c>
      <c r="AA43" s="29">
        <f>IFERROR(VLOOKUP($A43&amp;AA$2,'Parte II_'!$1:$1048576,$A$3,0),"-")</f>
        <v>30</v>
      </c>
      <c r="AB43" s="29">
        <f>IFERROR(VLOOKUP($A43&amp;AB$2,'Parte II_'!$1:$1048576,$A$3,0),"-")</f>
        <v>88</v>
      </c>
      <c r="AC43" s="29">
        <f>IFERROR(VLOOKUP($A43&amp;AC$2,'Parte II_'!$1:$1048576,$A$3,0),"-")</f>
        <v>47</v>
      </c>
      <c r="AD43" s="29">
        <f>IFERROR(VLOOKUP($A43&amp;AD$2,'Parte II_'!$1:$1048576,$A$3,0),"-")</f>
        <v>31</v>
      </c>
      <c r="AE43" s="29">
        <f>IFERROR(VLOOKUP($A43&amp;AE$2,'Parte II_'!$1:$1048576,$A$3,0),"-")</f>
        <v>10</v>
      </c>
      <c r="AF43" s="29">
        <f>IFERROR(VLOOKUP($A43&amp;AF$2,'Parte II_'!$1:$1048576,$A$3,0),"-")</f>
        <v>88</v>
      </c>
    </row>
    <row r="44" spans="1:37">
      <c r="A44" s="8" t="s">
        <v>1767</v>
      </c>
      <c r="B44" s="8"/>
      <c r="C44" s="24" t="s">
        <v>1725</v>
      </c>
      <c r="D44" s="18">
        <f>IFERROR(VLOOKUP($A44&amp;D$2,'Parte I_'!$1:$1048576,$A$3,0),"-")</f>
        <v>31</v>
      </c>
      <c r="E44" s="18">
        <f>IFERROR(VLOOKUP($A44&amp;E$2,'Parte I_'!$1:$1048576,$A$3,0),"-")</f>
        <v>9</v>
      </c>
      <c r="F44" s="18">
        <f>IFERROR(VLOOKUP($A44&amp;F$2,'Parte I_'!$1:$1048576,$A$3,0),"-")</f>
        <v>8</v>
      </c>
      <c r="G44" s="18">
        <f>IFERROR(VLOOKUP($A44&amp;G$2,'Parte I_'!$1:$1048576,$A$3,0),"-")</f>
        <v>21</v>
      </c>
      <c r="H44" s="18">
        <f>IFERROR(VLOOKUP($A44&amp;H$2,'Parte I_'!$1:$1048576,$A$3,0),"-")</f>
        <v>69</v>
      </c>
      <c r="I44" s="18">
        <f>IFERROR(VLOOKUP($A44&amp;I$2,'Parte I_'!$1:$1048576,$A$3,0),"-")</f>
        <v>77</v>
      </c>
      <c r="J44" s="18">
        <f>IFERROR(VLOOKUP($A44&amp;J$2,'Parte I_'!$1:$1048576,$A$3,0),"-")</f>
        <v>68</v>
      </c>
      <c r="K44" s="18">
        <f>IFERROR(VLOOKUP($A44&amp;K$2,'Parte I_'!$1:$1048576,$A$3,0),"-")</f>
        <v>16</v>
      </c>
      <c r="L44" s="18">
        <f>IFERROR(VLOOKUP($A44&amp;L$2,'Parte I_'!$1:$1048576,$A$3,0),"-")</f>
        <v>161</v>
      </c>
      <c r="M44" s="27"/>
      <c r="N44" s="18">
        <f>IFERROR(VLOOKUP($A44&amp;N$2,'Parte II_'!$1:$1048576,$A$3,0),"-")</f>
        <v>19</v>
      </c>
      <c r="O44" s="18">
        <f>IFERROR(VLOOKUP($A44&amp;O$2,'Parte II_'!$1:$1048576,$A$3,0),"-")</f>
        <v>7</v>
      </c>
      <c r="P44" s="18">
        <f>IFERROR(VLOOKUP($A44&amp;P$2,'Parte II_'!$1:$1048576,$A$3,0),"-")</f>
        <v>5</v>
      </c>
      <c r="Q44" s="18">
        <f>IFERROR(VLOOKUP($A44&amp;Q$2,'Parte II_'!$1:$1048576,$A$3,0),"-")</f>
        <v>17</v>
      </c>
      <c r="R44" s="18">
        <f>IFERROR(VLOOKUP($A44&amp;R$2,'Parte II_'!$1:$1048576,$A$3,0),"-")</f>
        <v>48</v>
      </c>
      <c r="S44" s="18">
        <f>IFERROR(VLOOKUP($A44&amp;S$2,'Parte II_'!$1:$1048576,$A$3,0),"-")</f>
        <v>48</v>
      </c>
      <c r="T44" s="18">
        <f>IFERROR(VLOOKUP($A44&amp;T$2,'Parte II_'!$1:$1048576,$A$3,0),"-")</f>
        <v>31</v>
      </c>
      <c r="U44" s="18">
        <f>IFERROR(VLOOKUP($A44&amp;U$2,'Parte II_'!$1:$1048576,$A$3,0),"-")</f>
        <v>8</v>
      </c>
      <c r="V44" s="27">
        <f>IFERROR(VLOOKUP($A44&amp;V$2,'Parte II_'!$1:$1048576,$A$3,0),"-")</f>
        <v>87</v>
      </c>
      <c r="W44" s="27"/>
      <c r="X44" s="29">
        <f>IFERROR(VLOOKUP($A44&amp;X$2,'Parte II_'!$1:$1048576,$A$3,0),"-")</f>
        <v>12</v>
      </c>
      <c r="Y44" s="29">
        <f>IFERROR(VLOOKUP($A44&amp;Y$2,'Parte II_'!$1:$1048576,$A$3,0),"-")</f>
        <v>2</v>
      </c>
      <c r="Z44" s="29">
        <f>IFERROR(VLOOKUP($A44&amp;Z$2,'Parte II_'!$1:$1048576,$A$3,0),"-")</f>
        <v>3</v>
      </c>
      <c r="AA44" s="29">
        <f>IFERROR(VLOOKUP($A44&amp;AA$2,'Parte II_'!$1:$1048576,$A$3,0),"-")</f>
        <v>4</v>
      </c>
      <c r="AB44" s="29">
        <f>IFERROR(VLOOKUP($A44&amp;AB$2,'Parte II_'!$1:$1048576,$A$3,0),"-")</f>
        <v>21</v>
      </c>
      <c r="AC44" s="29">
        <f>IFERROR(VLOOKUP($A44&amp;AC$2,'Parte II_'!$1:$1048576,$A$3,0),"-")</f>
        <v>29</v>
      </c>
      <c r="AD44" s="29">
        <f>IFERROR(VLOOKUP($A44&amp;AD$2,'Parte II_'!$1:$1048576,$A$3,0),"-")</f>
        <v>37</v>
      </c>
      <c r="AE44" s="29">
        <f>IFERROR(VLOOKUP($A44&amp;AE$2,'Parte II_'!$1:$1048576,$A$3,0),"-")</f>
        <v>8</v>
      </c>
      <c r="AF44" s="29">
        <f>IFERROR(VLOOKUP($A44&amp;AF$2,'Parte II_'!$1:$1048576,$A$3,0),"-")</f>
        <v>74</v>
      </c>
    </row>
    <row r="45" spans="1:37">
      <c r="A45" s="8" t="s">
        <v>1768</v>
      </c>
      <c r="B45" s="8"/>
      <c r="C45" s="24" t="s">
        <v>1726</v>
      </c>
      <c r="D45" s="18">
        <f>IFERROR(VLOOKUP($A45&amp;D$2,'Parte I_'!$1:$1048576,$A$3,0),"-")</f>
        <v>0</v>
      </c>
      <c r="E45" s="18">
        <f>IFERROR(VLOOKUP($A45&amp;E$2,'Parte I_'!$1:$1048576,$A$3,0),"-")</f>
        <v>1</v>
      </c>
      <c r="F45" s="18">
        <f>IFERROR(VLOOKUP($A45&amp;F$2,'Parte I_'!$1:$1048576,$A$3,0),"-")</f>
        <v>1</v>
      </c>
      <c r="G45" s="18">
        <f>IFERROR(VLOOKUP($A45&amp;G$2,'Parte I_'!$1:$1048576,$A$3,0),"-")</f>
        <v>1</v>
      </c>
      <c r="H45" s="18">
        <f>IFERROR(VLOOKUP($A45&amp;H$2,'Parte I_'!$1:$1048576,$A$3,0),"-")</f>
        <v>3</v>
      </c>
      <c r="I45" s="18">
        <f>IFERROR(VLOOKUP($A45&amp;I$2,'Parte I_'!$1:$1048576,$A$3,0),"-")</f>
        <v>17</v>
      </c>
      <c r="J45" s="18">
        <f>IFERROR(VLOOKUP($A45&amp;J$2,'Parte I_'!$1:$1048576,$A$3,0),"-")</f>
        <v>15</v>
      </c>
      <c r="K45" s="18">
        <f>IFERROR(VLOOKUP($A45&amp;K$2,'Parte I_'!$1:$1048576,$A$3,0),"-")</f>
        <v>11</v>
      </c>
      <c r="L45" s="18">
        <f>IFERROR(VLOOKUP($A45&amp;L$2,'Parte I_'!$1:$1048576,$A$3,0),"-")</f>
        <v>43</v>
      </c>
      <c r="M45" s="27"/>
      <c r="N45" s="18">
        <f>IFERROR(VLOOKUP($A45&amp;N$2,'Parte II_'!$1:$1048576,$A$3,0),"-")</f>
        <v>0</v>
      </c>
      <c r="O45" s="18">
        <f>IFERROR(VLOOKUP($A45&amp;O$2,'Parte II_'!$1:$1048576,$A$3,0),"-")</f>
        <v>1</v>
      </c>
      <c r="P45" s="18">
        <f>IFERROR(VLOOKUP($A45&amp;P$2,'Parte II_'!$1:$1048576,$A$3,0),"-")</f>
        <v>0</v>
      </c>
      <c r="Q45" s="18">
        <f>IFERROR(VLOOKUP($A45&amp;Q$2,'Parte II_'!$1:$1048576,$A$3,0),"-")</f>
        <v>0</v>
      </c>
      <c r="R45" s="18">
        <f>IFERROR(VLOOKUP($A45&amp;R$2,'Parte II_'!$1:$1048576,$A$3,0),"-")</f>
        <v>1</v>
      </c>
      <c r="S45" s="18">
        <f>IFERROR(VLOOKUP($A45&amp;S$2,'Parte II_'!$1:$1048576,$A$3,0),"-")</f>
        <v>7</v>
      </c>
      <c r="T45" s="18">
        <f>IFERROR(VLOOKUP($A45&amp;T$2,'Parte II_'!$1:$1048576,$A$3,0),"-")</f>
        <v>7</v>
      </c>
      <c r="U45" s="18">
        <f>IFERROR(VLOOKUP($A45&amp;U$2,'Parte II_'!$1:$1048576,$A$3,0),"-")</f>
        <v>4</v>
      </c>
      <c r="V45" s="27">
        <f>IFERROR(VLOOKUP($A45&amp;V$2,'Parte II_'!$1:$1048576,$A$3,0),"-")</f>
        <v>18</v>
      </c>
      <c r="W45" s="27"/>
      <c r="X45" s="29">
        <f>IFERROR(VLOOKUP($A45&amp;X$2,'Parte II_'!$1:$1048576,$A$3,0),"-")</f>
        <v>0</v>
      </c>
      <c r="Y45" s="29">
        <f>IFERROR(VLOOKUP($A45&amp;Y$2,'Parte II_'!$1:$1048576,$A$3,0),"-")</f>
        <v>0</v>
      </c>
      <c r="Z45" s="29">
        <f>IFERROR(VLOOKUP($A45&amp;Z$2,'Parte II_'!$1:$1048576,$A$3,0),"-")</f>
        <v>1</v>
      </c>
      <c r="AA45" s="29">
        <f>IFERROR(VLOOKUP($A45&amp;AA$2,'Parte II_'!$1:$1048576,$A$3,0),"-")</f>
        <v>0</v>
      </c>
      <c r="AB45" s="29">
        <f>IFERROR(VLOOKUP($A45&amp;AB$2,'Parte II_'!$1:$1048576,$A$3,0),"-")</f>
        <v>1</v>
      </c>
      <c r="AC45" s="29">
        <f>IFERROR(VLOOKUP($A45&amp;AC$2,'Parte II_'!$1:$1048576,$A$3,0),"-")</f>
        <v>10</v>
      </c>
      <c r="AD45" s="29">
        <f>IFERROR(VLOOKUP($A45&amp;AD$2,'Parte II_'!$1:$1048576,$A$3,0),"-")</f>
        <v>8</v>
      </c>
      <c r="AE45" s="29">
        <f>IFERROR(VLOOKUP($A45&amp;AE$2,'Parte II_'!$1:$1048576,$A$3,0),"-")</f>
        <v>7</v>
      </c>
      <c r="AF45" s="29">
        <f>IFERROR(VLOOKUP($A45&amp;AF$2,'Parte II_'!$1:$1048576,$A$3,0),"-")</f>
        <v>25</v>
      </c>
    </row>
    <row r="46" spans="1:37">
      <c r="A46" s="8" t="s">
        <v>1769</v>
      </c>
      <c r="B46" s="8"/>
      <c r="C46" s="24" t="s">
        <v>1727</v>
      </c>
      <c r="D46" s="18">
        <f>IFERROR(VLOOKUP($A46&amp;D$2,'Parte I_'!$1:$1048576,$A$3,0),"-")</f>
        <v>1</v>
      </c>
      <c r="E46" s="18">
        <f>IFERROR(VLOOKUP($A46&amp;E$2,'Parte I_'!$1:$1048576,$A$3,0),"-")</f>
        <v>1</v>
      </c>
      <c r="F46" s="18">
        <f>IFERROR(VLOOKUP($A46&amp;F$2,'Parte I_'!$1:$1048576,$A$3,0),"-")</f>
        <v>0</v>
      </c>
      <c r="G46" s="18">
        <f>IFERROR(VLOOKUP($A46&amp;G$2,'Parte I_'!$1:$1048576,$A$3,0),"-")</f>
        <v>0</v>
      </c>
      <c r="H46" s="18">
        <f>IFERROR(VLOOKUP($A46&amp;H$2,'Parte I_'!$1:$1048576,$A$3,0),"-")</f>
        <v>2</v>
      </c>
      <c r="I46" s="18">
        <f>IFERROR(VLOOKUP($A46&amp;I$2,'Parte I_'!$1:$1048576,$A$3,0),"-")</f>
        <v>8</v>
      </c>
      <c r="J46" s="18">
        <f>IFERROR(VLOOKUP($A46&amp;J$2,'Parte I_'!$1:$1048576,$A$3,0),"-")</f>
        <v>4</v>
      </c>
      <c r="K46" s="18">
        <f>IFERROR(VLOOKUP($A46&amp;K$2,'Parte I_'!$1:$1048576,$A$3,0),"-")</f>
        <v>2</v>
      </c>
      <c r="L46" s="18">
        <f>IFERROR(VLOOKUP($A46&amp;L$2,'Parte I_'!$1:$1048576,$A$3,0),"-")</f>
        <v>14</v>
      </c>
      <c r="M46" s="27"/>
      <c r="N46" s="18">
        <f>IFERROR(VLOOKUP($A46&amp;N$2,'Parte II_'!$1:$1048576,$A$3,0),"-")</f>
        <v>1</v>
      </c>
      <c r="O46" s="18">
        <f>IFERROR(VLOOKUP($A46&amp;O$2,'Parte II_'!$1:$1048576,$A$3,0),"-")</f>
        <v>1</v>
      </c>
      <c r="P46" s="18">
        <f>IFERROR(VLOOKUP($A46&amp;P$2,'Parte II_'!$1:$1048576,$A$3,0),"-")</f>
        <v>0</v>
      </c>
      <c r="Q46" s="18">
        <f>IFERROR(VLOOKUP($A46&amp;Q$2,'Parte II_'!$1:$1048576,$A$3,0),"-")</f>
        <v>0</v>
      </c>
      <c r="R46" s="18">
        <f>IFERROR(VLOOKUP($A46&amp;R$2,'Parte II_'!$1:$1048576,$A$3,0),"-")</f>
        <v>2</v>
      </c>
      <c r="S46" s="18">
        <f>IFERROR(VLOOKUP($A46&amp;S$2,'Parte II_'!$1:$1048576,$A$3,0),"-")</f>
        <v>5</v>
      </c>
      <c r="T46" s="18">
        <f>IFERROR(VLOOKUP($A46&amp;T$2,'Parte II_'!$1:$1048576,$A$3,0),"-")</f>
        <v>2</v>
      </c>
      <c r="U46" s="18">
        <f>IFERROR(VLOOKUP($A46&amp;U$2,'Parte II_'!$1:$1048576,$A$3,0),"-")</f>
        <v>1</v>
      </c>
      <c r="V46" s="27">
        <f>IFERROR(VLOOKUP($A46&amp;V$2,'Parte II_'!$1:$1048576,$A$3,0),"-")</f>
        <v>8</v>
      </c>
      <c r="W46" s="27"/>
      <c r="X46" s="29">
        <f>IFERROR(VLOOKUP($A46&amp;X$2,'Parte II_'!$1:$1048576,$A$3,0),"-")</f>
        <v>0</v>
      </c>
      <c r="Y46" s="29">
        <f>IFERROR(VLOOKUP($A46&amp;Y$2,'Parte II_'!$1:$1048576,$A$3,0),"-")</f>
        <v>0</v>
      </c>
      <c r="Z46" s="29">
        <f>IFERROR(VLOOKUP($A46&amp;Z$2,'Parte II_'!$1:$1048576,$A$3,0),"-")</f>
        <v>0</v>
      </c>
      <c r="AA46" s="29">
        <f>IFERROR(VLOOKUP($A46&amp;AA$2,'Parte II_'!$1:$1048576,$A$3,0),"-")</f>
        <v>0</v>
      </c>
      <c r="AB46" s="29">
        <f>IFERROR(VLOOKUP($A46&amp;AB$2,'Parte II_'!$1:$1048576,$A$3,0),"-")</f>
        <v>0</v>
      </c>
      <c r="AC46" s="29">
        <f>IFERROR(VLOOKUP($A46&amp;AC$2,'Parte II_'!$1:$1048576,$A$3,0),"-")</f>
        <v>3</v>
      </c>
      <c r="AD46" s="29">
        <f>IFERROR(VLOOKUP($A46&amp;AD$2,'Parte II_'!$1:$1048576,$A$3,0),"-")</f>
        <v>2</v>
      </c>
      <c r="AE46" s="29">
        <f>IFERROR(VLOOKUP($A46&amp;AE$2,'Parte II_'!$1:$1048576,$A$3,0),"-")</f>
        <v>1</v>
      </c>
      <c r="AF46" s="29">
        <f>IFERROR(VLOOKUP($A46&amp;AF$2,'Parte II_'!$1:$1048576,$A$3,0),"-")</f>
        <v>6</v>
      </c>
    </row>
    <row r="47" spans="1:37" s="1" customFormat="1" ht="21.75" customHeight="1">
      <c r="A47" s="8"/>
      <c r="B47" s="8"/>
      <c r="C47" s="31" t="s">
        <v>1728</v>
      </c>
      <c r="D47" s="22"/>
      <c r="E47" s="22"/>
      <c r="F47" s="22"/>
      <c r="G47" s="30"/>
      <c r="H47" s="30"/>
      <c r="I47" s="30"/>
      <c r="J47" s="30"/>
      <c r="K47" s="30"/>
      <c r="L47" s="30"/>
      <c r="M47" s="30"/>
      <c r="N47" s="22"/>
      <c r="O47" s="22"/>
      <c r="P47" s="22"/>
      <c r="Q47" s="30"/>
      <c r="R47" s="30"/>
      <c r="S47" s="30"/>
      <c r="T47" s="30"/>
      <c r="U47" s="30"/>
      <c r="V47" s="30"/>
      <c r="W47" s="30"/>
      <c r="X47" s="30"/>
      <c r="Y47" s="30"/>
      <c r="Z47" s="30"/>
      <c r="AA47" s="30"/>
      <c r="AB47" s="30"/>
      <c r="AC47" s="30"/>
      <c r="AD47" s="30"/>
      <c r="AE47" s="30"/>
      <c r="AF47" s="30"/>
      <c r="AG47" s="16"/>
      <c r="AH47" s="16"/>
      <c r="AI47" s="16"/>
      <c r="AJ47" s="16"/>
      <c r="AK47" s="16"/>
    </row>
    <row r="48" spans="1:37">
      <c r="A48" s="8" t="s">
        <v>1770</v>
      </c>
      <c r="B48" s="8"/>
      <c r="C48" s="24" t="s">
        <v>1729</v>
      </c>
      <c r="D48" s="18">
        <f>IFERROR(VLOOKUP($A48&amp;D$2,'Parte I_'!$1:$1048576,$A$3,0),"-")</f>
        <v>0</v>
      </c>
      <c r="E48" s="18">
        <f>IFERROR(VLOOKUP($A48&amp;E$2,'Parte I_'!$1:$1048576,$A$3,0),"-")</f>
        <v>0</v>
      </c>
      <c r="F48" s="18">
        <f>IFERROR(VLOOKUP($A48&amp;F$2,'Parte I_'!$1:$1048576,$A$3,0),"-")</f>
        <v>0</v>
      </c>
      <c r="G48" s="18">
        <f>IFERROR(VLOOKUP($A48&amp;G$2,'Parte I_'!$1:$1048576,$A$3,0),"-")</f>
        <v>0</v>
      </c>
      <c r="H48" s="18">
        <f>IFERROR(VLOOKUP($A48&amp;H$2,'Parte I_'!$1:$1048576,$A$3,0),"-")</f>
        <v>0</v>
      </c>
      <c r="I48" s="18">
        <f>IFERROR(VLOOKUP($A48&amp;I$2,'Parte I_'!$1:$1048576,$A$3,0),"-")</f>
        <v>0</v>
      </c>
      <c r="J48" s="18">
        <f>IFERROR(VLOOKUP($A48&amp;J$2,'Parte I_'!$1:$1048576,$A$3,0),"-")</f>
        <v>0</v>
      </c>
      <c r="K48" s="18">
        <f>IFERROR(VLOOKUP($A48&amp;K$2,'Parte I_'!$1:$1048576,$A$3,0),"-")</f>
        <v>0</v>
      </c>
      <c r="L48" s="18">
        <f>IFERROR(VLOOKUP($A48&amp;L$2,'Parte I_'!$1:$1048576,$A$3,0),"-")</f>
        <v>0</v>
      </c>
      <c r="M48" s="27"/>
      <c r="N48" s="18">
        <f>IFERROR(VLOOKUP($A48&amp;N$2,'Parte II_'!$1:$1048576,$A$3,0),"-")</f>
        <v>0</v>
      </c>
      <c r="O48" s="18">
        <f>IFERROR(VLOOKUP($A48&amp;O$2,'Parte II_'!$1:$1048576,$A$3,0),"-")</f>
        <v>0</v>
      </c>
      <c r="P48" s="18">
        <f>IFERROR(VLOOKUP($A48&amp;P$2,'Parte II_'!$1:$1048576,$A$3,0),"-")</f>
        <v>0</v>
      </c>
      <c r="Q48" s="18">
        <f>IFERROR(VLOOKUP($A48&amp;Q$2,'Parte II_'!$1:$1048576,$A$3,0),"-")</f>
        <v>0</v>
      </c>
      <c r="R48" s="18">
        <f>IFERROR(VLOOKUP($A48&amp;R$2,'Parte II_'!$1:$1048576,$A$3,0),"-")</f>
        <v>0</v>
      </c>
      <c r="S48" s="18">
        <f>IFERROR(VLOOKUP($A48&amp;S$2,'Parte II_'!$1:$1048576,$A$3,0),"-")</f>
        <v>0</v>
      </c>
      <c r="T48" s="18">
        <f>IFERROR(VLOOKUP($A48&amp;T$2,'Parte II_'!$1:$1048576,$A$3,0),"-")</f>
        <v>0</v>
      </c>
      <c r="U48" s="18">
        <f>IFERROR(VLOOKUP($A48&amp;U$2,'Parte II_'!$1:$1048576,$A$3,0),"-")</f>
        <v>0</v>
      </c>
      <c r="V48" s="27">
        <f>IFERROR(VLOOKUP($A48&amp;V$2,'Parte II_'!$1:$1048576,$A$3,0),"-")</f>
        <v>0</v>
      </c>
      <c r="W48" s="27"/>
      <c r="X48" s="29">
        <f>IFERROR(VLOOKUP($A48&amp;X$2,'Parte II_'!$1:$1048576,$A$3,0),"-")</f>
        <v>0</v>
      </c>
      <c r="Y48" s="29">
        <f>IFERROR(VLOOKUP($A48&amp;Y$2,'Parte II_'!$1:$1048576,$A$3,0),"-")</f>
        <v>0</v>
      </c>
      <c r="Z48" s="29">
        <f>IFERROR(VLOOKUP($A48&amp;Z$2,'Parte II_'!$1:$1048576,$A$3,0),"-")</f>
        <v>0</v>
      </c>
      <c r="AA48" s="29">
        <f>IFERROR(VLOOKUP($A48&amp;AA$2,'Parte II_'!$1:$1048576,$A$3,0),"-")</f>
        <v>0</v>
      </c>
      <c r="AB48" s="29">
        <f>IFERROR(VLOOKUP($A48&amp;AB$2,'Parte II_'!$1:$1048576,$A$3,0),"-")</f>
        <v>0</v>
      </c>
      <c r="AC48" s="29">
        <f>IFERROR(VLOOKUP($A48&amp;AC$2,'Parte II_'!$1:$1048576,$A$3,0),"-")</f>
        <v>0</v>
      </c>
      <c r="AD48" s="29">
        <f>IFERROR(VLOOKUP($A48&amp;AD$2,'Parte II_'!$1:$1048576,$A$3,0),"-")</f>
        <v>0</v>
      </c>
      <c r="AE48" s="29">
        <f>IFERROR(VLOOKUP($A48&amp;AE$2,'Parte II_'!$1:$1048576,$A$3,0),"-")</f>
        <v>0</v>
      </c>
      <c r="AF48" s="29">
        <f>IFERROR(VLOOKUP($A48&amp;AF$2,'Parte II_'!$1:$1048576,$A$3,0),"-")</f>
        <v>0</v>
      </c>
    </row>
    <row r="49" spans="1:32">
      <c r="A49" s="8" t="s">
        <v>1771</v>
      </c>
      <c r="B49" s="8"/>
      <c r="C49" s="24" t="s">
        <v>1730</v>
      </c>
      <c r="D49" s="18">
        <f>IFERROR(VLOOKUP($A49&amp;D$2,'Parte I_'!$1:$1048576,$A$3,0),"-")</f>
        <v>0</v>
      </c>
      <c r="E49" s="18">
        <f>IFERROR(VLOOKUP($A49&amp;E$2,'Parte I_'!$1:$1048576,$A$3,0),"-")</f>
        <v>0</v>
      </c>
      <c r="F49" s="18">
        <f>IFERROR(VLOOKUP($A49&amp;F$2,'Parte I_'!$1:$1048576,$A$3,0),"-")</f>
        <v>0</v>
      </c>
      <c r="G49" s="18">
        <f>IFERROR(VLOOKUP($A49&amp;G$2,'Parte I_'!$1:$1048576,$A$3,0),"-")</f>
        <v>0</v>
      </c>
      <c r="H49" s="18">
        <f>IFERROR(VLOOKUP($A49&amp;H$2,'Parte I_'!$1:$1048576,$A$3,0),"-")</f>
        <v>0</v>
      </c>
      <c r="I49" s="18">
        <f>IFERROR(VLOOKUP($A49&amp;I$2,'Parte I_'!$1:$1048576,$A$3,0),"-")</f>
        <v>0</v>
      </c>
      <c r="J49" s="18">
        <f>IFERROR(VLOOKUP($A49&amp;J$2,'Parte I_'!$1:$1048576,$A$3,0),"-")</f>
        <v>0</v>
      </c>
      <c r="K49" s="18">
        <f>IFERROR(VLOOKUP($A49&amp;K$2,'Parte I_'!$1:$1048576,$A$3,0),"-")</f>
        <v>0</v>
      </c>
      <c r="L49" s="18">
        <f>IFERROR(VLOOKUP($A49&amp;L$2,'Parte I_'!$1:$1048576,$A$3,0),"-")</f>
        <v>0</v>
      </c>
      <c r="M49" s="27"/>
      <c r="N49" s="18">
        <f>IFERROR(VLOOKUP($A49&amp;N$2,'Parte II_'!$1:$1048576,$A$3,0),"-")</f>
        <v>0</v>
      </c>
      <c r="O49" s="18">
        <f>IFERROR(VLOOKUP($A49&amp;O$2,'Parte II_'!$1:$1048576,$A$3,0),"-")</f>
        <v>0</v>
      </c>
      <c r="P49" s="18">
        <f>IFERROR(VLOOKUP($A49&amp;P$2,'Parte II_'!$1:$1048576,$A$3,0),"-")</f>
        <v>0</v>
      </c>
      <c r="Q49" s="18">
        <f>IFERROR(VLOOKUP($A49&amp;Q$2,'Parte II_'!$1:$1048576,$A$3,0),"-")</f>
        <v>0</v>
      </c>
      <c r="R49" s="18">
        <f>IFERROR(VLOOKUP($A49&amp;R$2,'Parte II_'!$1:$1048576,$A$3,0),"-")</f>
        <v>0</v>
      </c>
      <c r="S49" s="18">
        <f>IFERROR(VLOOKUP($A49&amp;S$2,'Parte II_'!$1:$1048576,$A$3,0),"-")</f>
        <v>0</v>
      </c>
      <c r="T49" s="18">
        <f>IFERROR(VLOOKUP($A49&amp;T$2,'Parte II_'!$1:$1048576,$A$3,0),"-")</f>
        <v>0</v>
      </c>
      <c r="U49" s="18">
        <f>IFERROR(VLOOKUP($A49&amp;U$2,'Parte II_'!$1:$1048576,$A$3,0),"-")</f>
        <v>0</v>
      </c>
      <c r="V49" s="27">
        <f>IFERROR(VLOOKUP($A49&amp;V$2,'Parte II_'!$1:$1048576,$A$3,0),"-")</f>
        <v>0</v>
      </c>
      <c r="W49" s="27"/>
      <c r="X49" s="29">
        <f>IFERROR(VLOOKUP($A49&amp;X$2,'Parte II_'!$1:$1048576,$A$3,0),"-")</f>
        <v>0</v>
      </c>
      <c r="Y49" s="29">
        <f>IFERROR(VLOOKUP($A49&amp;Y$2,'Parte II_'!$1:$1048576,$A$3,0),"-")</f>
        <v>0</v>
      </c>
      <c r="Z49" s="29">
        <f>IFERROR(VLOOKUP($A49&amp;Z$2,'Parte II_'!$1:$1048576,$A$3,0),"-")</f>
        <v>0</v>
      </c>
      <c r="AA49" s="29">
        <f>IFERROR(VLOOKUP($A49&amp;AA$2,'Parte II_'!$1:$1048576,$A$3,0),"-")</f>
        <v>0</v>
      </c>
      <c r="AB49" s="29">
        <f>IFERROR(VLOOKUP($A49&amp;AB$2,'Parte II_'!$1:$1048576,$A$3,0),"-")</f>
        <v>0</v>
      </c>
      <c r="AC49" s="29">
        <f>IFERROR(VLOOKUP($A49&amp;AC$2,'Parte II_'!$1:$1048576,$A$3,0),"-")</f>
        <v>0</v>
      </c>
      <c r="AD49" s="29">
        <f>IFERROR(VLOOKUP($A49&amp;AD$2,'Parte II_'!$1:$1048576,$A$3,0),"-")</f>
        <v>0</v>
      </c>
      <c r="AE49" s="29">
        <f>IFERROR(VLOOKUP($A49&amp;AE$2,'Parte II_'!$1:$1048576,$A$3,0),"-")</f>
        <v>0</v>
      </c>
      <c r="AF49" s="29">
        <f>IFERROR(VLOOKUP($A49&amp;AF$2,'Parte II_'!$1:$1048576,$A$3,0),"-")</f>
        <v>0</v>
      </c>
    </row>
    <row r="50" spans="1:32">
      <c r="A50" s="8" t="s">
        <v>1772</v>
      </c>
      <c r="B50" s="8"/>
      <c r="C50" s="24" t="s">
        <v>1731</v>
      </c>
      <c r="D50" s="18">
        <f>IFERROR(VLOOKUP($A50&amp;D$2,'Parte I_'!$1:$1048576,$A$3,0),"-")</f>
        <v>1</v>
      </c>
      <c r="E50" s="18">
        <f>IFERROR(VLOOKUP($A50&amp;E$2,'Parte I_'!$1:$1048576,$A$3,0),"-")</f>
        <v>0</v>
      </c>
      <c r="F50" s="18">
        <f>IFERROR(VLOOKUP($A50&amp;F$2,'Parte I_'!$1:$1048576,$A$3,0),"-")</f>
        <v>0</v>
      </c>
      <c r="G50" s="18">
        <f>IFERROR(VLOOKUP($A50&amp;G$2,'Parte I_'!$1:$1048576,$A$3,0),"-")</f>
        <v>0</v>
      </c>
      <c r="H50" s="18">
        <f>IFERROR(VLOOKUP($A50&amp;H$2,'Parte I_'!$1:$1048576,$A$3,0),"-")</f>
        <v>1</v>
      </c>
      <c r="I50" s="18">
        <f>IFERROR(VLOOKUP($A50&amp;I$2,'Parte I_'!$1:$1048576,$A$3,0),"-")</f>
        <v>4</v>
      </c>
      <c r="J50" s="18">
        <f>IFERROR(VLOOKUP($A50&amp;J$2,'Parte I_'!$1:$1048576,$A$3,0),"-")</f>
        <v>2</v>
      </c>
      <c r="K50" s="18">
        <f>IFERROR(VLOOKUP($A50&amp;K$2,'Parte I_'!$1:$1048576,$A$3,0),"-")</f>
        <v>4</v>
      </c>
      <c r="L50" s="18">
        <f>IFERROR(VLOOKUP($A50&amp;L$2,'Parte I_'!$1:$1048576,$A$3,0),"-")</f>
        <v>10</v>
      </c>
      <c r="M50" s="27"/>
      <c r="N50" s="18">
        <f>IFERROR(VLOOKUP($A50&amp;N$2,'Parte II_'!$1:$1048576,$A$3,0),"-")</f>
        <v>0</v>
      </c>
      <c r="O50" s="18">
        <f>IFERROR(VLOOKUP($A50&amp;O$2,'Parte II_'!$1:$1048576,$A$3,0),"-")</f>
        <v>0</v>
      </c>
      <c r="P50" s="18">
        <f>IFERROR(VLOOKUP($A50&amp;P$2,'Parte II_'!$1:$1048576,$A$3,0),"-")</f>
        <v>0</v>
      </c>
      <c r="Q50" s="18">
        <f>IFERROR(VLOOKUP($A50&amp;Q$2,'Parte II_'!$1:$1048576,$A$3,0),"-")</f>
        <v>0</v>
      </c>
      <c r="R50" s="18">
        <f>IFERROR(VLOOKUP($A50&amp;R$2,'Parte II_'!$1:$1048576,$A$3,0),"-")</f>
        <v>0</v>
      </c>
      <c r="S50" s="18">
        <f>IFERROR(VLOOKUP($A50&amp;S$2,'Parte II_'!$1:$1048576,$A$3,0),"-")</f>
        <v>3</v>
      </c>
      <c r="T50" s="18">
        <f>IFERROR(VLOOKUP($A50&amp;T$2,'Parte II_'!$1:$1048576,$A$3,0),"-")</f>
        <v>1</v>
      </c>
      <c r="U50" s="18">
        <f>IFERROR(VLOOKUP($A50&amp;U$2,'Parte II_'!$1:$1048576,$A$3,0),"-")</f>
        <v>3</v>
      </c>
      <c r="V50" s="27">
        <f>IFERROR(VLOOKUP($A50&amp;V$2,'Parte II_'!$1:$1048576,$A$3,0),"-")</f>
        <v>7</v>
      </c>
      <c r="W50" s="27"/>
      <c r="X50" s="29">
        <f>IFERROR(VLOOKUP($A50&amp;X$2,'Parte II_'!$1:$1048576,$A$3,0),"-")</f>
        <v>1</v>
      </c>
      <c r="Y50" s="29">
        <f>IFERROR(VLOOKUP($A50&amp;Y$2,'Parte II_'!$1:$1048576,$A$3,0),"-")</f>
        <v>0</v>
      </c>
      <c r="Z50" s="29">
        <f>IFERROR(VLOOKUP($A50&amp;Z$2,'Parte II_'!$1:$1048576,$A$3,0),"-")</f>
        <v>0</v>
      </c>
      <c r="AA50" s="29">
        <f>IFERROR(VLOOKUP($A50&amp;AA$2,'Parte II_'!$1:$1048576,$A$3,0),"-")</f>
        <v>0</v>
      </c>
      <c r="AB50" s="29">
        <f>IFERROR(VLOOKUP($A50&amp;AB$2,'Parte II_'!$1:$1048576,$A$3,0),"-")</f>
        <v>1</v>
      </c>
      <c r="AC50" s="29">
        <f>IFERROR(VLOOKUP($A50&amp;AC$2,'Parte II_'!$1:$1048576,$A$3,0),"-")</f>
        <v>1</v>
      </c>
      <c r="AD50" s="29">
        <f>IFERROR(VLOOKUP($A50&amp;AD$2,'Parte II_'!$1:$1048576,$A$3,0),"-")</f>
        <v>1</v>
      </c>
      <c r="AE50" s="29">
        <f>IFERROR(VLOOKUP($A50&amp;AE$2,'Parte II_'!$1:$1048576,$A$3,0),"-")</f>
        <v>1</v>
      </c>
      <c r="AF50" s="29">
        <f>IFERROR(VLOOKUP($A50&amp;AF$2,'Parte II_'!$1:$1048576,$A$3,0),"-")</f>
        <v>3</v>
      </c>
    </row>
    <row r="51" spans="1:32">
      <c r="A51" s="8" t="s">
        <v>1773</v>
      </c>
      <c r="B51" s="8"/>
      <c r="C51" s="24" t="s">
        <v>1732</v>
      </c>
      <c r="D51" s="18">
        <f>IFERROR(VLOOKUP($A51&amp;D$2,'Parte I_'!$1:$1048576,$A$3,0),"-")</f>
        <v>0</v>
      </c>
      <c r="E51" s="18">
        <f>IFERROR(VLOOKUP($A51&amp;E$2,'Parte I_'!$1:$1048576,$A$3,0),"-")</f>
        <v>0</v>
      </c>
      <c r="F51" s="18">
        <f>IFERROR(VLOOKUP($A51&amp;F$2,'Parte I_'!$1:$1048576,$A$3,0),"-")</f>
        <v>0</v>
      </c>
      <c r="G51" s="18">
        <f>IFERROR(VLOOKUP($A51&amp;G$2,'Parte I_'!$1:$1048576,$A$3,0),"-")</f>
        <v>0</v>
      </c>
      <c r="H51" s="18">
        <f>IFERROR(VLOOKUP($A51&amp;H$2,'Parte I_'!$1:$1048576,$A$3,0),"-")</f>
        <v>0</v>
      </c>
      <c r="I51" s="18">
        <f>IFERROR(VLOOKUP($A51&amp;I$2,'Parte I_'!$1:$1048576,$A$3,0),"-")</f>
        <v>2</v>
      </c>
      <c r="J51" s="18">
        <f>IFERROR(VLOOKUP($A51&amp;J$2,'Parte I_'!$1:$1048576,$A$3,0),"-")</f>
        <v>0</v>
      </c>
      <c r="K51" s="18">
        <f>IFERROR(VLOOKUP($A51&amp;K$2,'Parte I_'!$1:$1048576,$A$3,0),"-")</f>
        <v>0</v>
      </c>
      <c r="L51" s="18">
        <f>IFERROR(VLOOKUP($A51&amp;L$2,'Parte I_'!$1:$1048576,$A$3,0),"-")</f>
        <v>2</v>
      </c>
      <c r="M51" s="27"/>
      <c r="N51" s="18">
        <f>IFERROR(VLOOKUP($A51&amp;N$2,'Parte II_'!$1:$1048576,$A$3,0),"-")</f>
        <v>0</v>
      </c>
      <c r="O51" s="18">
        <f>IFERROR(VLOOKUP($A51&amp;O$2,'Parte II_'!$1:$1048576,$A$3,0),"-")</f>
        <v>0</v>
      </c>
      <c r="P51" s="18">
        <f>IFERROR(VLOOKUP($A51&amp;P$2,'Parte II_'!$1:$1048576,$A$3,0),"-")</f>
        <v>0</v>
      </c>
      <c r="Q51" s="18">
        <f>IFERROR(VLOOKUP($A51&amp;Q$2,'Parte II_'!$1:$1048576,$A$3,0),"-")</f>
        <v>0</v>
      </c>
      <c r="R51" s="18">
        <f>IFERROR(VLOOKUP($A51&amp;R$2,'Parte II_'!$1:$1048576,$A$3,0),"-")</f>
        <v>0</v>
      </c>
      <c r="S51" s="18">
        <f>IFERROR(VLOOKUP($A51&amp;S$2,'Parte II_'!$1:$1048576,$A$3,0),"-")</f>
        <v>2</v>
      </c>
      <c r="T51" s="18">
        <f>IFERROR(VLOOKUP($A51&amp;T$2,'Parte II_'!$1:$1048576,$A$3,0),"-")</f>
        <v>0</v>
      </c>
      <c r="U51" s="18">
        <f>IFERROR(VLOOKUP($A51&amp;U$2,'Parte II_'!$1:$1048576,$A$3,0),"-")</f>
        <v>0</v>
      </c>
      <c r="V51" s="27">
        <f>IFERROR(VLOOKUP($A51&amp;V$2,'Parte II_'!$1:$1048576,$A$3,0),"-")</f>
        <v>2</v>
      </c>
      <c r="W51" s="27"/>
      <c r="X51" s="29">
        <f>IFERROR(VLOOKUP($A51&amp;X$2,'Parte II_'!$1:$1048576,$A$3,0),"-")</f>
        <v>0</v>
      </c>
      <c r="Y51" s="29">
        <f>IFERROR(VLOOKUP($A51&amp;Y$2,'Parte II_'!$1:$1048576,$A$3,0),"-")</f>
        <v>0</v>
      </c>
      <c r="Z51" s="29">
        <f>IFERROR(VLOOKUP($A51&amp;Z$2,'Parte II_'!$1:$1048576,$A$3,0),"-")</f>
        <v>0</v>
      </c>
      <c r="AA51" s="29">
        <f>IFERROR(VLOOKUP($A51&amp;AA$2,'Parte II_'!$1:$1048576,$A$3,0),"-")</f>
        <v>0</v>
      </c>
      <c r="AB51" s="29">
        <f>IFERROR(VLOOKUP($A51&amp;AB$2,'Parte II_'!$1:$1048576,$A$3,0),"-")</f>
        <v>0</v>
      </c>
      <c r="AC51" s="29">
        <f>IFERROR(VLOOKUP($A51&amp;AC$2,'Parte II_'!$1:$1048576,$A$3,0),"-")</f>
        <v>0</v>
      </c>
      <c r="AD51" s="29">
        <f>IFERROR(VLOOKUP($A51&amp;AD$2,'Parte II_'!$1:$1048576,$A$3,0),"-")</f>
        <v>0</v>
      </c>
      <c r="AE51" s="29">
        <f>IFERROR(VLOOKUP($A51&amp;AE$2,'Parte II_'!$1:$1048576,$A$3,0),"-")</f>
        <v>0</v>
      </c>
      <c r="AF51" s="29">
        <f>IFERROR(VLOOKUP($A51&amp;AF$2,'Parte II_'!$1:$1048576,$A$3,0),"-")</f>
        <v>0</v>
      </c>
    </row>
    <row r="52" spans="1:32">
      <c r="A52" s="8" t="s">
        <v>1774</v>
      </c>
      <c r="B52" s="8"/>
      <c r="C52" s="24" t="s">
        <v>1733</v>
      </c>
      <c r="D52" s="18">
        <f>IFERROR(VLOOKUP($A52&amp;D$2,'Parte I_'!$1:$1048576,$A$3,0),"-")</f>
        <v>3</v>
      </c>
      <c r="E52" s="18">
        <f>IFERROR(VLOOKUP($A52&amp;E$2,'Parte I_'!$1:$1048576,$A$3,0),"-")</f>
        <v>4</v>
      </c>
      <c r="F52" s="18">
        <f>IFERROR(VLOOKUP($A52&amp;F$2,'Parte I_'!$1:$1048576,$A$3,0),"-")</f>
        <v>5</v>
      </c>
      <c r="G52" s="18">
        <f>IFERROR(VLOOKUP($A52&amp;G$2,'Parte I_'!$1:$1048576,$A$3,0),"-")</f>
        <v>6</v>
      </c>
      <c r="H52" s="18">
        <f>IFERROR(VLOOKUP($A52&amp;H$2,'Parte I_'!$1:$1048576,$A$3,0),"-")</f>
        <v>18</v>
      </c>
      <c r="I52" s="18">
        <f>IFERROR(VLOOKUP($A52&amp;I$2,'Parte I_'!$1:$1048576,$A$3,0),"-")</f>
        <v>57</v>
      </c>
      <c r="J52" s="18">
        <f>IFERROR(VLOOKUP($A52&amp;J$2,'Parte I_'!$1:$1048576,$A$3,0),"-")</f>
        <v>81</v>
      </c>
      <c r="K52" s="18">
        <f>IFERROR(VLOOKUP($A52&amp;K$2,'Parte I_'!$1:$1048576,$A$3,0),"-")</f>
        <v>62</v>
      </c>
      <c r="L52" s="18">
        <f>IFERROR(VLOOKUP($A52&amp;L$2,'Parte I_'!$1:$1048576,$A$3,0),"-")</f>
        <v>200</v>
      </c>
      <c r="M52" s="27"/>
      <c r="N52" s="18">
        <f>IFERROR(VLOOKUP($A52&amp;N$2,'Parte II_'!$1:$1048576,$A$3,0),"-")</f>
        <v>1</v>
      </c>
      <c r="O52" s="18">
        <f>IFERROR(VLOOKUP($A52&amp;O$2,'Parte II_'!$1:$1048576,$A$3,0),"-")</f>
        <v>2</v>
      </c>
      <c r="P52" s="18">
        <f>IFERROR(VLOOKUP($A52&amp;P$2,'Parte II_'!$1:$1048576,$A$3,0),"-")</f>
        <v>1</v>
      </c>
      <c r="Q52" s="18">
        <f>IFERROR(VLOOKUP($A52&amp;Q$2,'Parte II_'!$1:$1048576,$A$3,0),"-")</f>
        <v>4</v>
      </c>
      <c r="R52" s="18">
        <f>IFERROR(VLOOKUP($A52&amp;R$2,'Parte II_'!$1:$1048576,$A$3,0),"-")</f>
        <v>8</v>
      </c>
      <c r="S52" s="18">
        <f>IFERROR(VLOOKUP($A52&amp;S$2,'Parte II_'!$1:$1048576,$A$3,0),"-")</f>
        <v>43</v>
      </c>
      <c r="T52" s="18">
        <f>IFERROR(VLOOKUP($A52&amp;T$2,'Parte II_'!$1:$1048576,$A$3,0),"-")</f>
        <v>62</v>
      </c>
      <c r="U52" s="18">
        <f>IFERROR(VLOOKUP($A52&amp;U$2,'Parte II_'!$1:$1048576,$A$3,0),"-")</f>
        <v>47</v>
      </c>
      <c r="V52" s="27">
        <f>IFERROR(VLOOKUP($A52&amp;V$2,'Parte II_'!$1:$1048576,$A$3,0),"-")</f>
        <v>152</v>
      </c>
      <c r="W52" s="27"/>
      <c r="X52" s="29">
        <f>IFERROR(VLOOKUP($A52&amp;X$2,'Parte II_'!$1:$1048576,$A$3,0),"-")</f>
        <v>2</v>
      </c>
      <c r="Y52" s="29">
        <f>IFERROR(VLOOKUP($A52&amp;Y$2,'Parte II_'!$1:$1048576,$A$3,0),"-")</f>
        <v>2</v>
      </c>
      <c r="Z52" s="29">
        <f>IFERROR(VLOOKUP($A52&amp;Z$2,'Parte II_'!$1:$1048576,$A$3,0),"-")</f>
        <v>4</v>
      </c>
      <c r="AA52" s="29">
        <f>IFERROR(VLOOKUP($A52&amp;AA$2,'Parte II_'!$1:$1048576,$A$3,0),"-")</f>
        <v>2</v>
      </c>
      <c r="AB52" s="29">
        <f>IFERROR(VLOOKUP($A52&amp;AB$2,'Parte II_'!$1:$1048576,$A$3,0),"-")</f>
        <v>10</v>
      </c>
      <c r="AC52" s="29">
        <f>IFERROR(VLOOKUP($A52&amp;AC$2,'Parte II_'!$1:$1048576,$A$3,0),"-")</f>
        <v>14</v>
      </c>
      <c r="AD52" s="29">
        <f>IFERROR(VLOOKUP($A52&amp;AD$2,'Parte II_'!$1:$1048576,$A$3,0),"-")</f>
        <v>19</v>
      </c>
      <c r="AE52" s="29">
        <f>IFERROR(VLOOKUP($A52&amp;AE$2,'Parte II_'!$1:$1048576,$A$3,0),"-")</f>
        <v>15</v>
      </c>
      <c r="AF52" s="29">
        <f>IFERROR(VLOOKUP($A52&amp;AF$2,'Parte II_'!$1:$1048576,$A$3,0),"-")</f>
        <v>48</v>
      </c>
    </row>
    <row r="53" spans="1:32">
      <c r="A53" s="8" t="s">
        <v>1775</v>
      </c>
      <c r="B53" s="8"/>
      <c r="C53" s="24" t="s">
        <v>1734</v>
      </c>
      <c r="D53" s="18">
        <f>IFERROR(VLOOKUP($A53&amp;D$2,'Parte I_'!$1:$1048576,$A$3,0),"-")</f>
        <v>6</v>
      </c>
      <c r="E53" s="18">
        <f>IFERROR(VLOOKUP($A53&amp;E$2,'Parte I_'!$1:$1048576,$A$3,0),"-")</f>
        <v>4</v>
      </c>
      <c r="F53" s="18">
        <f>IFERROR(VLOOKUP($A53&amp;F$2,'Parte I_'!$1:$1048576,$A$3,0),"-")</f>
        <v>5</v>
      </c>
      <c r="G53" s="18">
        <f>IFERROR(VLOOKUP($A53&amp;G$2,'Parte I_'!$1:$1048576,$A$3,0),"-")</f>
        <v>7</v>
      </c>
      <c r="H53" s="18">
        <f>IFERROR(VLOOKUP($A53&amp;H$2,'Parte I_'!$1:$1048576,$A$3,0),"-")</f>
        <v>22</v>
      </c>
      <c r="I53" s="18">
        <f>IFERROR(VLOOKUP($A53&amp;I$2,'Parte I_'!$1:$1048576,$A$3,0),"-")</f>
        <v>8</v>
      </c>
      <c r="J53" s="18">
        <f>IFERROR(VLOOKUP($A53&amp;J$2,'Parte I_'!$1:$1048576,$A$3,0),"-")</f>
        <v>9</v>
      </c>
      <c r="K53" s="18">
        <f>IFERROR(VLOOKUP($A53&amp;K$2,'Parte I_'!$1:$1048576,$A$3,0),"-")</f>
        <v>4</v>
      </c>
      <c r="L53" s="18">
        <f>IFERROR(VLOOKUP($A53&amp;L$2,'Parte I_'!$1:$1048576,$A$3,0),"-")</f>
        <v>21</v>
      </c>
      <c r="M53" s="27"/>
      <c r="N53" s="18">
        <f>IFERROR(VLOOKUP($A53&amp;N$2,'Parte II_'!$1:$1048576,$A$3,0),"-")</f>
        <v>2</v>
      </c>
      <c r="O53" s="18">
        <f>IFERROR(VLOOKUP($A53&amp;O$2,'Parte II_'!$1:$1048576,$A$3,0),"-")</f>
        <v>2</v>
      </c>
      <c r="P53" s="18">
        <f>IFERROR(VLOOKUP($A53&amp;P$2,'Parte II_'!$1:$1048576,$A$3,0),"-")</f>
        <v>1</v>
      </c>
      <c r="Q53" s="18">
        <f>IFERROR(VLOOKUP($A53&amp;Q$2,'Parte II_'!$1:$1048576,$A$3,0),"-")</f>
        <v>6</v>
      </c>
      <c r="R53" s="18">
        <f>IFERROR(VLOOKUP($A53&amp;R$2,'Parte II_'!$1:$1048576,$A$3,0),"-")</f>
        <v>11</v>
      </c>
      <c r="S53" s="18">
        <f>IFERROR(VLOOKUP($A53&amp;S$2,'Parte II_'!$1:$1048576,$A$3,0),"-")</f>
        <v>5</v>
      </c>
      <c r="T53" s="18">
        <f>IFERROR(VLOOKUP($A53&amp;T$2,'Parte II_'!$1:$1048576,$A$3,0),"-")</f>
        <v>4</v>
      </c>
      <c r="U53" s="18">
        <f>IFERROR(VLOOKUP($A53&amp;U$2,'Parte II_'!$1:$1048576,$A$3,0),"-")</f>
        <v>3</v>
      </c>
      <c r="V53" s="27">
        <f>IFERROR(VLOOKUP($A53&amp;V$2,'Parte II_'!$1:$1048576,$A$3,0),"-")</f>
        <v>12</v>
      </c>
      <c r="W53" s="27"/>
      <c r="X53" s="29">
        <f>IFERROR(VLOOKUP($A53&amp;X$2,'Parte II_'!$1:$1048576,$A$3,0),"-")</f>
        <v>4</v>
      </c>
      <c r="Y53" s="29">
        <f>IFERROR(VLOOKUP($A53&amp;Y$2,'Parte II_'!$1:$1048576,$A$3,0),"-")</f>
        <v>2</v>
      </c>
      <c r="Z53" s="29">
        <f>IFERROR(VLOOKUP($A53&amp;Z$2,'Parte II_'!$1:$1048576,$A$3,0),"-")</f>
        <v>4</v>
      </c>
      <c r="AA53" s="29">
        <f>IFERROR(VLOOKUP($A53&amp;AA$2,'Parte II_'!$1:$1048576,$A$3,0),"-")</f>
        <v>1</v>
      </c>
      <c r="AB53" s="29">
        <f>IFERROR(VLOOKUP($A53&amp;AB$2,'Parte II_'!$1:$1048576,$A$3,0),"-")</f>
        <v>11</v>
      </c>
      <c r="AC53" s="29">
        <f>IFERROR(VLOOKUP($A53&amp;AC$2,'Parte II_'!$1:$1048576,$A$3,0),"-")</f>
        <v>3</v>
      </c>
      <c r="AD53" s="29">
        <f>IFERROR(VLOOKUP($A53&amp;AD$2,'Parte II_'!$1:$1048576,$A$3,0),"-")</f>
        <v>5</v>
      </c>
      <c r="AE53" s="29">
        <f>IFERROR(VLOOKUP($A53&amp;AE$2,'Parte II_'!$1:$1048576,$A$3,0),"-")</f>
        <v>1</v>
      </c>
      <c r="AF53" s="29">
        <f>IFERROR(VLOOKUP($A53&amp;AF$2,'Parte II_'!$1:$1048576,$A$3,0),"-")</f>
        <v>9</v>
      </c>
    </row>
    <row r="54" spans="1:32">
      <c r="A54" s="8" t="s">
        <v>1776</v>
      </c>
      <c r="B54" s="8"/>
      <c r="C54" s="24" t="s">
        <v>1735</v>
      </c>
      <c r="D54" s="18">
        <f>IFERROR(VLOOKUP($A54&amp;D$2,'Parte I_'!$1:$1048576,$A$3,0),"-")</f>
        <v>0</v>
      </c>
      <c r="E54" s="18">
        <f>IFERROR(VLOOKUP($A54&amp;E$2,'Parte I_'!$1:$1048576,$A$3,0),"-")</f>
        <v>0</v>
      </c>
      <c r="F54" s="18">
        <f>IFERROR(VLOOKUP($A54&amp;F$2,'Parte I_'!$1:$1048576,$A$3,0),"-")</f>
        <v>0</v>
      </c>
      <c r="G54" s="18">
        <f>IFERROR(VLOOKUP($A54&amp;G$2,'Parte I_'!$1:$1048576,$A$3,0),"-")</f>
        <v>0</v>
      </c>
      <c r="H54" s="18">
        <f>IFERROR(VLOOKUP($A54&amp;H$2,'Parte I_'!$1:$1048576,$A$3,0),"-")</f>
        <v>0</v>
      </c>
      <c r="I54" s="18">
        <f>IFERROR(VLOOKUP($A54&amp;I$2,'Parte I_'!$1:$1048576,$A$3,0),"-")</f>
        <v>2</v>
      </c>
      <c r="J54" s="18">
        <f>IFERROR(VLOOKUP($A54&amp;J$2,'Parte I_'!$1:$1048576,$A$3,0),"-")</f>
        <v>2</v>
      </c>
      <c r="K54" s="18">
        <f>IFERROR(VLOOKUP($A54&amp;K$2,'Parte I_'!$1:$1048576,$A$3,0),"-")</f>
        <v>2</v>
      </c>
      <c r="L54" s="18">
        <f>IFERROR(VLOOKUP($A54&amp;L$2,'Parte I_'!$1:$1048576,$A$3,0),"-")</f>
        <v>6</v>
      </c>
      <c r="M54" s="27"/>
      <c r="N54" s="18">
        <f>IFERROR(VLOOKUP($A54&amp;N$2,'Parte II_'!$1:$1048576,$A$3,0),"-")</f>
        <v>0</v>
      </c>
      <c r="O54" s="18">
        <f>IFERROR(VLOOKUP($A54&amp;O$2,'Parte II_'!$1:$1048576,$A$3,0),"-")</f>
        <v>0</v>
      </c>
      <c r="P54" s="18">
        <f>IFERROR(VLOOKUP($A54&amp;P$2,'Parte II_'!$1:$1048576,$A$3,0),"-")</f>
        <v>0</v>
      </c>
      <c r="Q54" s="18">
        <f>IFERROR(VLOOKUP($A54&amp;Q$2,'Parte II_'!$1:$1048576,$A$3,0),"-")</f>
        <v>0</v>
      </c>
      <c r="R54" s="18">
        <f>IFERROR(VLOOKUP($A54&amp;R$2,'Parte II_'!$1:$1048576,$A$3,0),"-")</f>
        <v>0</v>
      </c>
      <c r="S54" s="18">
        <f>IFERROR(VLOOKUP($A54&amp;S$2,'Parte II_'!$1:$1048576,$A$3,0),"-")</f>
        <v>1</v>
      </c>
      <c r="T54" s="18">
        <f>IFERROR(VLOOKUP($A54&amp;T$2,'Parte II_'!$1:$1048576,$A$3,0),"-")</f>
        <v>1</v>
      </c>
      <c r="U54" s="18">
        <f>IFERROR(VLOOKUP($A54&amp;U$2,'Parte II_'!$1:$1048576,$A$3,0),"-")</f>
        <v>1</v>
      </c>
      <c r="V54" s="27">
        <f>IFERROR(VLOOKUP($A54&amp;V$2,'Parte II_'!$1:$1048576,$A$3,0),"-")</f>
        <v>3</v>
      </c>
      <c r="W54" s="27"/>
      <c r="X54" s="29">
        <f>IFERROR(VLOOKUP($A54&amp;X$2,'Parte II_'!$1:$1048576,$A$3,0),"-")</f>
        <v>0</v>
      </c>
      <c r="Y54" s="29">
        <f>IFERROR(VLOOKUP($A54&amp;Y$2,'Parte II_'!$1:$1048576,$A$3,0),"-")</f>
        <v>0</v>
      </c>
      <c r="Z54" s="29">
        <f>IFERROR(VLOOKUP($A54&amp;Z$2,'Parte II_'!$1:$1048576,$A$3,0),"-")</f>
        <v>0</v>
      </c>
      <c r="AA54" s="29">
        <f>IFERROR(VLOOKUP($A54&amp;AA$2,'Parte II_'!$1:$1048576,$A$3,0),"-")</f>
        <v>0</v>
      </c>
      <c r="AB54" s="29">
        <f>IFERROR(VLOOKUP($A54&amp;AB$2,'Parte II_'!$1:$1048576,$A$3,0),"-")</f>
        <v>0</v>
      </c>
      <c r="AC54" s="29">
        <f>IFERROR(VLOOKUP($A54&amp;AC$2,'Parte II_'!$1:$1048576,$A$3,0),"-")</f>
        <v>1</v>
      </c>
      <c r="AD54" s="29">
        <f>IFERROR(VLOOKUP($A54&amp;AD$2,'Parte II_'!$1:$1048576,$A$3,0),"-")</f>
        <v>1</v>
      </c>
      <c r="AE54" s="29">
        <f>IFERROR(VLOOKUP($A54&amp;AE$2,'Parte II_'!$1:$1048576,$A$3,0),"-")</f>
        <v>1</v>
      </c>
      <c r="AF54" s="29">
        <f>IFERROR(VLOOKUP($A54&amp;AF$2,'Parte II_'!$1:$1048576,$A$3,0),"-")</f>
        <v>3</v>
      </c>
    </row>
    <row r="55" spans="1:32" ht="15" thickBot="1">
      <c r="A55" s="8" t="s">
        <v>1777</v>
      </c>
      <c r="B55" s="8"/>
      <c r="C55" s="24" t="s">
        <v>1736</v>
      </c>
      <c r="D55" s="18">
        <f>IFERROR(VLOOKUP($A55&amp;D$2,'Parte I_'!$1:$1048576,$A$3,0),"-")</f>
        <v>1</v>
      </c>
      <c r="E55" s="18">
        <f>IFERROR(VLOOKUP($A55&amp;E$2,'Parte I_'!$1:$1048576,$A$3,0),"-")</f>
        <v>0</v>
      </c>
      <c r="F55" s="18">
        <f>IFERROR(VLOOKUP($A55&amp;F$2,'Parte I_'!$1:$1048576,$A$3,0),"-")</f>
        <v>0</v>
      </c>
      <c r="G55" s="18">
        <f>IFERROR(VLOOKUP($A55&amp;G$2,'Parte I_'!$1:$1048576,$A$3,0),"-")</f>
        <v>2</v>
      </c>
      <c r="H55" s="18">
        <f>IFERROR(VLOOKUP($A55&amp;H$2,'Parte I_'!$1:$1048576,$A$3,0),"-")</f>
        <v>3</v>
      </c>
      <c r="I55" s="18">
        <f>IFERROR(VLOOKUP($A55&amp;I$2,'Parte I_'!$1:$1048576,$A$3,0),"-")</f>
        <v>52</v>
      </c>
      <c r="J55" s="18">
        <f>IFERROR(VLOOKUP($A55&amp;J$2,'Parte I_'!$1:$1048576,$A$3,0),"-")</f>
        <v>132</v>
      </c>
      <c r="K55" s="18">
        <f>IFERROR(VLOOKUP($A55&amp;K$2,'Parte I_'!$1:$1048576,$A$3,0),"-")</f>
        <v>92</v>
      </c>
      <c r="L55" s="18">
        <f>IFERROR(VLOOKUP($A55&amp;L$2,'Parte I_'!$1:$1048576,$A$3,0),"-")</f>
        <v>276</v>
      </c>
      <c r="M55" s="27"/>
      <c r="N55" s="18">
        <f>IFERROR(VLOOKUP($A55&amp;N$2,'Parte II_'!$1:$1048576,$A$3,0),"-")</f>
        <v>1</v>
      </c>
      <c r="O55" s="18">
        <f>IFERROR(VLOOKUP($A55&amp;O$2,'Parte II_'!$1:$1048576,$A$3,0),"-")</f>
        <v>0</v>
      </c>
      <c r="P55" s="18">
        <f>IFERROR(VLOOKUP($A55&amp;P$2,'Parte II_'!$1:$1048576,$A$3,0),"-")</f>
        <v>0</v>
      </c>
      <c r="Q55" s="18">
        <f>IFERROR(VLOOKUP($A55&amp;Q$2,'Parte II_'!$1:$1048576,$A$3,0),"-")</f>
        <v>0</v>
      </c>
      <c r="R55" s="18">
        <f>IFERROR(VLOOKUP($A55&amp;R$2,'Parte II_'!$1:$1048576,$A$3,0),"-")</f>
        <v>1</v>
      </c>
      <c r="S55" s="18">
        <f>IFERROR(VLOOKUP($A55&amp;S$2,'Parte II_'!$1:$1048576,$A$3,0),"-")</f>
        <v>32</v>
      </c>
      <c r="T55" s="18">
        <f>IFERROR(VLOOKUP($A55&amp;T$2,'Parte II_'!$1:$1048576,$A$3,0),"-")</f>
        <v>75</v>
      </c>
      <c r="U55" s="18">
        <f>IFERROR(VLOOKUP($A55&amp;U$2,'Parte II_'!$1:$1048576,$A$3,0),"-")</f>
        <v>48</v>
      </c>
      <c r="V55" s="27">
        <f>IFERROR(VLOOKUP($A55&amp;V$2,'Parte II_'!$1:$1048576,$A$3,0),"-")</f>
        <v>155</v>
      </c>
      <c r="W55" s="27"/>
      <c r="X55" s="29">
        <f>IFERROR(VLOOKUP($A55&amp;X$2,'Parte II_'!$1:$1048576,$A$3,0),"-")</f>
        <v>0</v>
      </c>
      <c r="Y55" s="29">
        <f>IFERROR(VLOOKUP($A55&amp;Y$2,'Parte II_'!$1:$1048576,$A$3,0),"-")</f>
        <v>0</v>
      </c>
      <c r="Z55" s="29">
        <f>IFERROR(VLOOKUP($A55&amp;Z$2,'Parte II_'!$1:$1048576,$A$3,0),"-")</f>
        <v>0</v>
      </c>
      <c r="AA55" s="29">
        <f>IFERROR(VLOOKUP($A55&amp;AA$2,'Parte II_'!$1:$1048576,$A$3,0),"-")</f>
        <v>2</v>
      </c>
      <c r="AB55" s="29">
        <f>IFERROR(VLOOKUP($A55&amp;AB$2,'Parte II_'!$1:$1048576,$A$3,0),"-")</f>
        <v>2</v>
      </c>
      <c r="AC55" s="29">
        <f>IFERROR(VLOOKUP($A55&amp;AC$2,'Parte II_'!$1:$1048576,$A$3,0),"-")</f>
        <v>20</v>
      </c>
      <c r="AD55" s="29">
        <f>IFERROR(VLOOKUP($A55&amp;AD$2,'Parte II_'!$1:$1048576,$A$3,0),"-")</f>
        <v>57</v>
      </c>
      <c r="AE55" s="29">
        <f>IFERROR(VLOOKUP($A55&amp;AE$2,'Parte II_'!$1:$1048576,$A$3,0),"-")</f>
        <v>44</v>
      </c>
      <c r="AF55" s="29">
        <f>IFERROR(VLOOKUP($A55&amp;AF$2,'Parte II_'!$1:$1048576,$A$3,0),"-")</f>
        <v>121</v>
      </c>
    </row>
    <row r="56" spans="1:32" ht="15" thickTop="1">
      <c r="A56" s="8"/>
      <c r="B56" s="8"/>
      <c r="C56" s="32" t="s">
        <v>355</v>
      </c>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row>
    <row r="57" spans="1:32">
      <c r="A57" s="8"/>
      <c r="B57" s="8"/>
      <c r="C57" s="34" t="s">
        <v>354</v>
      </c>
    </row>
    <row r="58" spans="1:32">
      <c r="A58" s="8"/>
      <c r="B58" s="8"/>
    </row>
    <row r="59" spans="1:32">
      <c r="A59" s="8"/>
      <c r="B59" s="8"/>
    </row>
    <row r="60" spans="1:32">
      <c r="A60" s="8"/>
      <c r="B60" s="8"/>
    </row>
    <row r="61" spans="1:32">
      <c r="A61" s="8"/>
      <c r="B61" s="8"/>
    </row>
    <row r="62" spans="1:32">
      <c r="A62" s="8"/>
      <c r="B62" s="8"/>
    </row>
    <row r="63" spans="1:32">
      <c r="A63" s="8"/>
      <c r="B63" s="8"/>
    </row>
    <row r="64" spans="1:3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sheetData>
  <mergeCells count="8">
    <mergeCell ref="X6:AF6"/>
    <mergeCell ref="C5:C7"/>
    <mergeCell ref="D5:L5"/>
    <mergeCell ref="W5:W7"/>
    <mergeCell ref="X5:AF5"/>
    <mergeCell ref="D6:L6"/>
    <mergeCell ref="N5:V5"/>
    <mergeCell ref="N6:V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64146-2D87-48A3-9B48-BCBDD4F950B9}">
  <dimension ref="A1:AK124"/>
  <sheetViews>
    <sheetView showGridLines="0" workbookViewId="0">
      <pane xSplit="3" ySplit="7" topLeftCell="D11" activePane="bottomRight" state="frozen"/>
      <selection activeCell="I5" sqref="I5"/>
      <selection pane="topRight" activeCell="I5" sqref="I5"/>
      <selection pane="bottomLeft" activeCell="I5" sqref="I5"/>
      <selection pane="bottomRight" activeCell="I15" sqref="I15"/>
    </sheetView>
  </sheetViews>
  <sheetFormatPr defaultRowHeight="14.4"/>
  <cols>
    <col min="1" max="2" width="4.44140625" style="13" customWidth="1"/>
    <col min="3" max="3" width="48.6640625" style="26" customWidth="1"/>
    <col min="4" max="12" width="8.6640625" style="26" customWidth="1"/>
    <col min="13" max="13" width="1" style="26" customWidth="1"/>
    <col min="14" max="22" width="8.6640625" style="26" customWidth="1"/>
    <col min="23" max="23" width="0.5546875" style="26" customWidth="1"/>
    <col min="24" max="29" width="9.5546875" style="26" bestFit="1" customWidth="1"/>
    <col min="30" max="32" width="10.5546875" style="26" bestFit="1" customWidth="1"/>
    <col min="33" max="37" width="9.109375" style="26"/>
  </cols>
  <sheetData>
    <row r="1" spans="1:37" s="2" customFormat="1" ht="33.75" customHeight="1">
      <c r="A1" s="12"/>
      <c r="B1" s="12"/>
      <c r="C1" s="232" t="s">
        <v>2045</v>
      </c>
      <c r="D1" s="233"/>
      <c r="E1" s="233"/>
      <c r="F1" s="233"/>
      <c r="G1" s="233"/>
      <c r="H1" s="233"/>
      <c r="I1" s="233"/>
      <c r="J1" s="233"/>
      <c r="K1" s="233"/>
      <c r="L1" s="233"/>
      <c r="M1" s="233"/>
      <c r="N1" s="233"/>
      <c r="O1" s="233"/>
      <c r="P1" s="233"/>
      <c r="Q1" s="233"/>
      <c r="R1" s="233"/>
      <c r="S1" s="233"/>
      <c r="T1" s="233"/>
      <c r="U1" s="233"/>
      <c r="V1" s="233"/>
      <c r="W1" s="233"/>
    </row>
    <row r="2" spans="1:37" s="8" customFormat="1" ht="11.25" customHeight="1">
      <c r="A2" s="8" t="s">
        <v>270</v>
      </c>
      <c r="C2" s="9"/>
      <c r="D2" s="98" t="s">
        <v>2047</v>
      </c>
      <c r="E2" s="98" t="s">
        <v>1782</v>
      </c>
      <c r="F2" s="98" t="s">
        <v>1783</v>
      </c>
      <c r="G2" s="98" t="s">
        <v>1784</v>
      </c>
      <c r="H2" s="98" t="s">
        <v>1785</v>
      </c>
      <c r="I2" s="98" t="s">
        <v>1787</v>
      </c>
      <c r="J2" s="98" t="s">
        <v>1788</v>
      </c>
      <c r="K2" s="98" t="s">
        <v>1789</v>
      </c>
      <c r="L2" s="98" t="s">
        <v>1790</v>
      </c>
      <c r="M2" s="11"/>
      <c r="N2" s="11" t="s">
        <v>5682</v>
      </c>
      <c r="O2" s="11" t="s">
        <v>5683</v>
      </c>
      <c r="P2" s="11" t="s">
        <v>5684</v>
      </c>
      <c r="Q2" s="11" t="s">
        <v>5685</v>
      </c>
      <c r="R2" s="11" t="s">
        <v>5686</v>
      </c>
      <c r="S2" s="11" t="s">
        <v>5687</v>
      </c>
      <c r="T2" s="11" t="s">
        <v>5688</v>
      </c>
      <c r="U2" s="11" t="s">
        <v>5689</v>
      </c>
      <c r="V2" s="11" t="s">
        <v>5690</v>
      </c>
      <c r="W2" s="10"/>
      <c r="X2" s="11" t="s">
        <v>5691</v>
      </c>
      <c r="Y2" s="11" t="s">
        <v>5692</v>
      </c>
      <c r="Z2" s="11" t="s">
        <v>5693</v>
      </c>
      <c r="AA2" s="11" t="s">
        <v>5694</v>
      </c>
      <c r="AB2" s="11" t="s">
        <v>5695</v>
      </c>
      <c r="AC2" s="11" t="s">
        <v>5696</v>
      </c>
      <c r="AD2" s="11" t="s">
        <v>5697</v>
      </c>
      <c r="AE2" s="11" t="s">
        <v>5698</v>
      </c>
      <c r="AF2" s="11" t="s">
        <v>5699</v>
      </c>
    </row>
    <row r="3" spans="1:37" s="1" customFormat="1" ht="42" customHeight="1">
      <c r="A3" s="8">
        <v>3</v>
      </c>
      <c r="B3" s="8"/>
      <c r="C3" s="15" t="s">
        <v>5701</v>
      </c>
      <c r="D3" s="15"/>
      <c r="E3" s="15"/>
      <c r="F3" s="15"/>
      <c r="G3" s="15"/>
      <c r="H3" s="15"/>
      <c r="I3" s="15"/>
      <c r="J3" s="15"/>
      <c r="K3" s="15"/>
      <c r="L3" s="15"/>
      <c r="M3" s="15"/>
      <c r="N3" s="15"/>
      <c r="O3" s="15"/>
      <c r="P3" s="15"/>
      <c r="Q3" s="15"/>
      <c r="R3" s="15"/>
      <c r="S3" s="15"/>
      <c r="T3" s="15"/>
      <c r="U3" s="15"/>
      <c r="V3" s="15"/>
      <c r="W3" s="16"/>
      <c r="X3" s="16"/>
      <c r="Y3" s="16"/>
      <c r="Z3" s="16"/>
      <c r="AA3" s="16"/>
      <c r="AB3" s="16"/>
      <c r="AC3" s="16"/>
      <c r="AD3" s="16"/>
      <c r="AE3" s="16"/>
      <c r="AF3" s="16"/>
      <c r="AG3" s="16"/>
      <c r="AH3" s="16"/>
      <c r="AI3" s="16"/>
      <c r="AJ3" s="16"/>
      <c r="AK3" s="16"/>
    </row>
    <row r="4" spans="1:37" s="1" customFormat="1" ht="9.75" customHeight="1" thickBot="1">
      <c r="A4" s="8"/>
      <c r="B4" s="8"/>
      <c r="C4" s="17"/>
      <c r="D4" s="16"/>
      <c r="E4" s="18"/>
      <c r="F4" s="19"/>
      <c r="G4" s="19"/>
      <c r="H4" s="19"/>
      <c r="I4" s="19"/>
      <c r="J4" s="19"/>
      <c r="K4" s="19"/>
      <c r="L4" s="18"/>
      <c r="M4" s="18"/>
      <c r="N4" s="16"/>
      <c r="O4" s="18"/>
      <c r="P4" s="19"/>
      <c r="Q4" s="19"/>
      <c r="R4" s="19"/>
      <c r="S4" s="19"/>
      <c r="T4" s="19"/>
      <c r="U4" s="19"/>
      <c r="V4" s="18"/>
      <c r="W4" s="18"/>
      <c r="X4" s="16"/>
      <c r="Y4" s="16"/>
      <c r="Z4" s="16"/>
      <c r="AA4" s="16"/>
      <c r="AB4" s="16"/>
      <c r="AC4" s="16"/>
      <c r="AD4" s="16"/>
      <c r="AE4" s="16"/>
      <c r="AF4" s="16"/>
      <c r="AG4" s="16"/>
      <c r="AH4" s="16"/>
      <c r="AI4" s="16"/>
      <c r="AJ4" s="16"/>
      <c r="AK4" s="16"/>
    </row>
    <row r="5" spans="1:37" s="1" customFormat="1" ht="17.25" customHeight="1" thickTop="1">
      <c r="A5" s="8"/>
      <c r="B5" s="8"/>
      <c r="C5" s="235" t="s">
        <v>22</v>
      </c>
      <c r="D5" s="237" t="s">
        <v>342</v>
      </c>
      <c r="E5" s="237"/>
      <c r="F5" s="237"/>
      <c r="G5" s="237"/>
      <c r="H5" s="237"/>
      <c r="I5" s="237"/>
      <c r="J5" s="237"/>
      <c r="K5" s="237"/>
      <c r="L5" s="237"/>
      <c r="M5" s="88"/>
      <c r="N5" s="237" t="s">
        <v>1687</v>
      </c>
      <c r="O5" s="237"/>
      <c r="P5" s="237"/>
      <c r="Q5" s="237"/>
      <c r="R5" s="237"/>
      <c r="S5" s="237"/>
      <c r="T5" s="237"/>
      <c r="U5" s="237"/>
      <c r="V5" s="237"/>
      <c r="W5" s="238"/>
      <c r="X5" s="237" t="s">
        <v>1688</v>
      </c>
      <c r="Y5" s="237"/>
      <c r="Z5" s="237"/>
      <c r="AA5" s="237"/>
      <c r="AB5" s="237"/>
      <c r="AC5" s="237"/>
      <c r="AD5" s="237"/>
      <c r="AE5" s="237"/>
      <c r="AF5" s="237"/>
      <c r="AG5" s="16"/>
      <c r="AH5" s="16"/>
      <c r="AI5" s="16"/>
      <c r="AJ5" s="16"/>
      <c r="AK5" s="16"/>
    </row>
    <row r="6" spans="1:37" s="1" customFormat="1" ht="17.25" customHeight="1">
      <c r="A6" s="8"/>
      <c r="B6" s="8"/>
      <c r="C6" s="236"/>
      <c r="D6" s="242" t="s">
        <v>10</v>
      </c>
      <c r="E6" s="242"/>
      <c r="F6" s="242"/>
      <c r="G6" s="242"/>
      <c r="H6" s="242"/>
      <c r="I6" s="242"/>
      <c r="J6" s="242"/>
      <c r="K6" s="242"/>
      <c r="L6" s="242"/>
      <c r="M6" s="89"/>
      <c r="N6" s="242" t="s">
        <v>10</v>
      </c>
      <c r="O6" s="242"/>
      <c r="P6" s="242"/>
      <c r="Q6" s="242"/>
      <c r="R6" s="242"/>
      <c r="S6" s="242"/>
      <c r="T6" s="242"/>
      <c r="U6" s="242"/>
      <c r="V6" s="242"/>
      <c r="W6" s="239"/>
      <c r="X6" s="242" t="s">
        <v>10</v>
      </c>
      <c r="Y6" s="242"/>
      <c r="Z6" s="242"/>
      <c r="AA6" s="242"/>
      <c r="AB6" s="242"/>
      <c r="AC6" s="242"/>
      <c r="AD6" s="242"/>
      <c r="AE6" s="242"/>
      <c r="AF6" s="242"/>
      <c r="AG6" s="16"/>
      <c r="AH6" s="16"/>
      <c r="AI6" s="16"/>
      <c r="AJ6" s="16"/>
      <c r="AK6" s="16"/>
    </row>
    <row r="7" spans="1:37" s="1" customFormat="1" ht="26.25" customHeight="1">
      <c r="A7" s="8"/>
      <c r="B7" s="8"/>
      <c r="C7" s="236"/>
      <c r="D7" s="67" t="s">
        <v>333</v>
      </c>
      <c r="E7" s="67" t="s">
        <v>334</v>
      </c>
      <c r="F7" s="67" t="s">
        <v>335</v>
      </c>
      <c r="G7" s="67" t="s">
        <v>336</v>
      </c>
      <c r="H7" s="67" t="s">
        <v>337</v>
      </c>
      <c r="I7" s="67" t="s">
        <v>338</v>
      </c>
      <c r="J7" s="67" t="s">
        <v>339</v>
      </c>
      <c r="K7" s="67" t="s">
        <v>340</v>
      </c>
      <c r="L7" s="67" t="s">
        <v>341</v>
      </c>
      <c r="M7" s="90"/>
      <c r="N7" s="90" t="s">
        <v>333</v>
      </c>
      <c r="O7" s="90" t="s">
        <v>334</v>
      </c>
      <c r="P7" s="90" t="s">
        <v>335</v>
      </c>
      <c r="Q7" s="90" t="s">
        <v>336</v>
      </c>
      <c r="R7" s="90" t="s">
        <v>337</v>
      </c>
      <c r="S7" s="90" t="s">
        <v>338</v>
      </c>
      <c r="T7" s="90" t="s">
        <v>339</v>
      </c>
      <c r="U7" s="90" t="s">
        <v>340</v>
      </c>
      <c r="V7" s="90" t="s">
        <v>341</v>
      </c>
      <c r="W7" s="239"/>
      <c r="X7" s="67" t="s">
        <v>333</v>
      </c>
      <c r="Y7" s="67" t="s">
        <v>334</v>
      </c>
      <c r="Z7" s="67" t="s">
        <v>335</v>
      </c>
      <c r="AA7" s="67" t="s">
        <v>336</v>
      </c>
      <c r="AB7" s="67" t="s">
        <v>337</v>
      </c>
      <c r="AC7" s="67" t="s">
        <v>338</v>
      </c>
      <c r="AD7" s="67" t="s">
        <v>339</v>
      </c>
      <c r="AE7" s="67" t="s">
        <v>340</v>
      </c>
      <c r="AF7" s="67" t="s">
        <v>341</v>
      </c>
      <c r="AG7" s="16"/>
      <c r="AH7" s="16"/>
      <c r="AI7" s="16"/>
      <c r="AJ7" s="16"/>
      <c r="AK7" s="16"/>
    </row>
    <row r="8" spans="1:37" s="1" customFormat="1" ht="21.75" customHeight="1">
      <c r="A8" s="8"/>
      <c r="B8" s="8"/>
      <c r="C8" s="21" t="s">
        <v>1686</v>
      </c>
      <c r="D8" s="22"/>
      <c r="E8" s="22"/>
      <c r="F8" s="22"/>
      <c r="G8" s="22"/>
      <c r="H8" s="22"/>
      <c r="I8" s="22"/>
      <c r="J8" s="22"/>
      <c r="K8" s="22"/>
      <c r="L8" s="22"/>
      <c r="M8" s="22"/>
      <c r="N8" s="22"/>
      <c r="O8" s="22"/>
      <c r="P8" s="22"/>
      <c r="Q8" s="22"/>
      <c r="R8" s="22"/>
      <c r="S8" s="22"/>
      <c r="T8" s="22"/>
      <c r="U8" s="22"/>
      <c r="V8" s="22"/>
      <c r="W8" s="22"/>
      <c r="X8" s="23"/>
      <c r="Y8" s="23"/>
      <c r="Z8" s="23"/>
      <c r="AA8" s="23"/>
      <c r="AB8" s="23"/>
      <c r="AC8" s="23"/>
      <c r="AD8" s="23"/>
      <c r="AE8" s="23"/>
      <c r="AF8" s="23"/>
      <c r="AG8" s="16"/>
      <c r="AH8" s="16"/>
      <c r="AI8" s="16"/>
      <c r="AJ8" s="16"/>
      <c r="AK8" s="16"/>
    </row>
    <row r="9" spans="1:37">
      <c r="A9" s="8" t="s">
        <v>1737</v>
      </c>
      <c r="B9" s="8"/>
      <c r="C9" s="24" t="s">
        <v>1690</v>
      </c>
      <c r="D9" s="37">
        <f>IFERROR(VLOOKUP($A9&amp;D$2,'Parte I_'!$1:$1048576,$A$3,0)*100,"-")</f>
        <v>0</v>
      </c>
      <c r="E9" s="37">
        <f>IFERROR(VLOOKUP($A9&amp;E$2,'Parte I_'!$1:$1048576,$A$3,0)*100,"-")</f>
        <v>0</v>
      </c>
      <c r="F9" s="37">
        <f>IFERROR(VLOOKUP($A9&amp;F$2,'Parte I_'!$1:$1048576,$A$3,0)*100,"-")</f>
        <v>0</v>
      </c>
      <c r="G9" s="37">
        <f>IFERROR(VLOOKUP($A9&amp;G$2,'Parte I_'!$1:$1048576,$A$3,0)*100,"-")</f>
        <v>0</v>
      </c>
      <c r="H9" s="37">
        <f>IFERROR(VLOOKUP($A9&amp;H$2,'Parte I_'!$1:$1048576,$A$3,0)*100,"-")</f>
        <v>0</v>
      </c>
      <c r="I9" s="37">
        <f>IFERROR(VLOOKUP($A9&amp;I$2,'Parte I_'!$1:$1048576,$A$3,0)*100,"-")</f>
        <v>0</v>
      </c>
      <c r="J9" s="37">
        <f>IFERROR(VLOOKUP($A9&amp;J$2,'Parte I_'!$1:$1048576,$A$3,0)*100,"-")</f>
        <v>0</v>
      </c>
      <c r="K9" s="37">
        <f>IFERROR(VLOOKUP($A9&amp;K$2,'Parte I_'!$1:$1048576,$A$3,0)*100,"-")</f>
        <v>0</v>
      </c>
      <c r="L9" s="37">
        <f>IFERROR(VLOOKUP($A9&amp;L$2,'Parte I_'!$1:$1048576,$A$3,0)*100,"-")</f>
        <v>0</v>
      </c>
      <c r="M9" s="37"/>
      <c r="N9" s="37">
        <f>IFERROR(VLOOKUP($A9&amp;N$2,'Parte II_'!$1:$1048576,$A$3,0)*100,"-")</f>
        <v>0</v>
      </c>
      <c r="O9" s="37">
        <f>IFERROR(VLOOKUP($A9&amp;O$2,'Parte II_'!$1:$1048576,$A$3,0)*100,"-")</f>
        <v>0</v>
      </c>
      <c r="P9" s="37">
        <f>IFERROR(VLOOKUP($A9&amp;P$2,'Parte II_'!$1:$1048576,$A$3,0)*100,"-")</f>
        <v>0</v>
      </c>
      <c r="Q9" s="37">
        <f>IFERROR(VLOOKUP($A9&amp;Q$2,'Parte II_'!$1:$1048576,$A$3,0)*100,"-")</f>
        <v>0</v>
      </c>
      <c r="R9" s="37">
        <f>IFERROR(VLOOKUP($A9&amp;R$2,'Parte II_'!$1:$1048576,$A$3,0)*100,"-")</f>
        <v>0</v>
      </c>
      <c r="S9" s="37">
        <f>IFERROR(VLOOKUP($A9&amp;S$2,'Parte II_'!$1:$1048576,$A$3,0)*100,"-")</f>
        <v>0</v>
      </c>
      <c r="T9" s="37">
        <f>IFERROR(VLOOKUP($A9&amp;T$2,'Parte II_'!$1:$1048576,$A$3,0)*100,"-")</f>
        <v>0</v>
      </c>
      <c r="U9" s="37">
        <f>IFERROR(VLOOKUP($A9&amp;U$2,'Parte II_'!$1:$1048576,$A$3,0)*100,"-")</f>
        <v>0</v>
      </c>
      <c r="V9" s="37">
        <f>IFERROR(VLOOKUP($A9&amp;V$2,'Parte II_'!$1:$1048576,$A$3,0)*100,"-")</f>
        <v>0</v>
      </c>
      <c r="W9" s="37"/>
      <c r="X9" s="37">
        <f>IFERROR(VLOOKUP($A9&amp;X$2,'Parte II_'!$1:$1048576,$A$3,0)*100,"-")</f>
        <v>0</v>
      </c>
      <c r="Y9" s="37">
        <f>IFERROR(VLOOKUP($A9&amp;Y$2,'Parte II_'!$1:$1048576,$A$3,0)*100,"-")</f>
        <v>0</v>
      </c>
      <c r="Z9" s="37">
        <f>IFERROR(VLOOKUP($A9&amp;Z$2,'Parte II_'!$1:$1048576,$A$3,0)*100,"-")</f>
        <v>0</v>
      </c>
      <c r="AA9" s="37">
        <f>IFERROR(VLOOKUP($A9&amp;AA$2,'Parte II_'!$1:$1048576,$A$3,0)*100,"-")</f>
        <v>0</v>
      </c>
      <c r="AB9" s="37">
        <f>IFERROR(VLOOKUP($A9&amp;AB$2,'Parte II_'!$1:$1048576,$A$3,0)*100,"-")</f>
        <v>0</v>
      </c>
      <c r="AC9" s="37">
        <f>IFERROR(VLOOKUP($A9&amp;AC$2,'Parte II_'!$1:$1048576,$A$3,0)*100,"-")</f>
        <v>0</v>
      </c>
      <c r="AD9" s="37">
        <f>IFERROR(VLOOKUP($A9&amp;AD$2,'Parte II_'!$1:$1048576,$A$3,0)*100,"-")</f>
        <v>0</v>
      </c>
      <c r="AE9" s="37">
        <f>IFERROR(VLOOKUP($A9&amp;AE$2,'Parte II_'!$1:$1048576,$A$3,0)*100,"-")</f>
        <v>0</v>
      </c>
      <c r="AF9" s="37">
        <f>IFERROR(VLOOKUP($A9&amp;AF$2,'Parte II_'!$1:$1048576,$A$3,0)*100,"-")</f>
        <v>0</v>
      </c>
    </row>
    <row r="10" spans="1:37">
      <c r="A10" s="8" t="s">
        <v>1738</v>
      </c>
      <c r="B10" s="8"/>
      <c r="C10" s="24" t="s">
        <v>1691</v>
      </c>
      <c r="D10" s="37">
        <f>IFERROR(VLOOKUP($A10&amp;D$2,'Parte I_'!$1:$1048576,$A$3,0)*100,"-")</f>
        <v>0</v>
      </c>
      <c r="E10" s="37">
        <f>IFERROR(VLOOKUP($A10&amp;E$2,'Parte I_'!$1:$1048576,$A$3,0)*100,"-")</f>
        <v>0</v>
      </c>
      <c r="F10" s="37">
        <f>IFERROR(VLOOKUP($A10&amp;F$2,'Parte I_'!$1:$1048576,$A$3,0)*100,"-")</f>
        <v>0</v>
      </c>
      <c r="G10" s="37">
        <f>IFERROR(VLOOKUP($A10&amp;G$2,'Parte I_'!$1:$1048576,$A$3,0)*100,"-")</f>
        <v>0</v>
      </c>
      <c r="H10" s="37">
        <f>IFERROR(VLOOKUP($A10&amp;H$2,'Parte I_'!$1:$1048576,$A$3,0)*100,"-")</f>
        <v>0</v>
      </c>
      <c r="I10" s="37">
        <f>IFERROR(VLOOKUP($A10&amp;I$2,'Parte I_'!$1:$1048576,$A$3,0)*100,"-")</f>
        <v>0</v>
      </c>
      <c r="J10" s="37">
        <f>IFERROR(VLOOKUP($A10&amp;J$2,'Parte I_'!$1:$1048576,$A$3,0)*100,"-")</f>
        <v>0</v>
      </c>
      <c r="K10" s="37">
        <f>IFERROR(VLOOKUP($A10&amp;K$2,'Parte I_'!$1:$1048576,$A$3,0)*100,"-")</f>
        <v>0</v>
      </c>
      <c r="L10" s="37">
        <f>IFERROR(VLOOKUP($A10&amp;L$2,'Parte I_'!$1:$1048576,$A$3,0)*100,"-")</f>
        <v>0</v>
      </c>
      <c r="M10" s="44"/>
      <c r="N10" s="37">
        <f>IFERROR(VLOOKUP($A10&amp;N$2,'Parte II_'!$1:$1048576,$A$3,0)*100,"-")</f>
        <v>0</v>
      </c>
      <c r="O10" s="37">
        <f>IFERROR(VLOOKUP($A10&amp;O$2,'Parte II_'!$1:$1048576,$A$3,0)*100,"-")</f>
        <v>0</v>
      </c>
      <c r="P10" s="37">
        <f>IFERROR(VLOOKUP($A10&amp;P$2,'Parte II_'!$1:$1048576,$A$3,0)*100,"-")</f>
        <v>0</v>
      </c>
      <c r="Q10" s="37">
        <f>IFERROR(VLOOKUP($A10&amp;Q$2,'Parte II_'!$1:$1048576,$A$3,0)*100,"-")</f>
        <v>0</v>
      </c>
      <c r="R10" s="37">
        <f>IFERROR(VLOOKUP($A10&amp;R$2,'Parte II_'!$1:$1048576,$A$3,0)*100,"-")</f>
        <v>0</v>
      </c>
      <c r="S10" s="37">
        <f>IFERROR(VLOOKUP($A10&amp;S$2,'Parte II_'!$1:$1048576,$A$3,0)*100,"-")</f>
        <v>0</v>
      </c>
      <c r="T10" s="37">
        <f>IFERROR(VLOOKUP($A10&amp;T$2,'Parte II_'!$1:$1048576,$A$3,0)*100,"-")</f>
        <v>0</v>
      </c>
      <c r="U10" s="37">
        <f>IFERROR(VLOOKUP($A10&amp;U$2,'Parte II_'!$1:$1048576,$A$3,0)*100,"-")</f>
        <v>0</v>
      </c>
      <c r="V10" s="44">
        <f>IFERROR(VLOOKUP($A10&amp;V$2,'Parte II_'!$1:$1048576,$A$3,0)*100,"-")</f>
        <v>0</v>
      </c>
      <c r="W10" s="44"/>
      <c r="X10" s="46">
        <f>IFERROR(VLOOKUP($A10&amp;X$2,'Parte II_'!$1:$1048576,$A$3,0)*100,"-")</f>
        <v>0</v>
      </c>
      <c r="Y10" s="46">
        <f>IFERROR(VLOOKUP($A10&amp;Y$2,'Parte II_'!$1:$1048576,$A$3,0)*100,"-")</f>
        <v>0</v>
      </c>
      <c r="Z10" s="46">
        <f>IFERROR(VLOOKUP($A10&amp;Z$2,'Parte II_'!$1:$1048576,$A$3,0)*100,"-")</f>
        <v>0</v>
      </c>
      <c r="AA10" s="46">
        <f>IFERROR(VLOOKUP($A10&amp;AA$2,'Parte II_'!$1:$1048576,$A$3,0)*100,"-")</f>
        <v>0</v>
      </c>
      <c r="AB10" s="46">
        <f>IFERROR(VLOOKUP($A10&amp;AB$2,'Parte II_'!$1:$1048576,$A$3,0)*100,"-")</f>
        <v>0</v>
      </c>
      <c r="AC10" s="46">
        <f>IFERROR(VLOOKUP($A10&amp;AC$2,'Parte II_'!$1:$1048576,$A$3,0)*100,"-")</f>
        <v>0</v>
      </c>
      <c r="AD10" s="46">
        <f>IFERROR(VLOOKUP($A10&amp;AD$2,'Parte II_'!$1:$1048576,$A$3,0)*100,"-")</f>
        <v>0</v>
      </c>
      <c r="AE10" s="46">
        <f>IFERROR(VLOOKUP($A10&amp;AE$2,'Parte II_'!$1:$1048576,$A$3,0)*100,"-")</f>
        <v>0</v>
      </c>
      <c r="AF10" s="46">
        <f>IFERROR(VLOOKUP($A10&amp;AF$2,'Parte II_'!$1:$1048576,$A$3,0)*100,"-")</f>
        <v>0</v>
      </c>
    </row>
    <row r="11" spans="1:37" s="1" customFormat="1" ht="21.75" customHeight="1">
      <c r="A11" s="8"/>
      <c r="B11" s="8"/>
      <c r="C11" s="21" t="s">
        <v>1692</v>
      </c>
      <c r="D11" s="38"/>
      <c r="E11" s="38"/>
      <c r="F11" s="38"/>
      <c r="G11" s="47"/>
      <c r="H11" s="47"/>
      <c r="I11" s="47"/>
      <c r="J11" s="47"/>
      <c r="K11" s="47"/>
      <c r="L11" s="47"/>
      <c r="M11" s="47"/>
      <c r="N11" s="38"/>
      <c r="O11" s="38"/>
      <c r="P11" s="38"/>
      <c r="Q11" s="47"/>
      <c r="R11" s="47"/>
      <c r="S11" s="47"/>
      <c r="T11" s="47"/>
      <c r="U11" s="47"/>
      <c r="V11" s="47"/>
      <c r="W11" s="47"/>
      <c r="X11" s="47"/>
      <c r="Y11" s="47"/>
      <c r="Z11" s="47"/>
      <c r="AA11" s="47"/>
      <c r="AB11" s="47"/>
      <c r="AC11" s="47"/>
      <c r="AD11" s="47"/>
      <c r="AE11" s="47"/>
      <c r="AF11" s="47"/>
      <c r="AG11" s="16"/>
      <c r="AH11" s="16"/>
      <c r="AI11" s="16"/>
      <c r="AJ11" s="16"/>
      <c r="AK11" s="16"/>
    </row>
    <row r="12" spans="1:37">
      <c r="A12" s="8" t="s">
        <v>1739</v>
      </c>
      <c r="B12" s="8"/>
      <c r="C12" s="24" t="s">
        <v>1693</v>
      </c>
      <c r="D12" s="37">
        <f>IFERROR(VLOOKUP($A12&amp;D$2,'Parte I_'!$1:$1048576,$A$3,0)*100,"-")</f>
        <v>0</v>
      </c>
      <c r="E12" s="37">
        <f>IFERROR(VLOOKUP($A12&amp;E$2,'Parte I_'!$1:$1048576,$A$3,0)*100,"-")</f>
        <v>0</v>
      </c>
      <c r="F12" s="37">
        <f>IFERROR(VLOOKUP($A12&amp;F$2,'Parte I_'!$1:$1048576,$A$3,0)*100,"-")</f>
        <v>0</v>
      </c>
      <c r="G12" s="37">
        <f>IFERROR(VLOOKUP($A12&amp;G$2,'Parte I_'!$1:$1048576,$A$3,0)*100,"-")</f>
        <v>0</v>
      </c>
      <c r="H12" s="37">
        <f>IFERROR(VLOOKUP($A12&amp;H$2,'Parte I_'!$1:$1048576,$A$3,0)*100,"-")</f>
        <v>0</v>
      </c>
      <c r="I12" s="37">
        <f>IFERROR(VLOOKUP($A12&amp;I$2,'Parte I_'!$1:$1048576,$A$3,0)*100,"-")</f>
        <v>0</v>
      </c>
      <c r="J12" s="37">
        <f>IFERROR(VLOOKUP($A12&amp;J$2,'Parte I_'!$1:$1048576,$A$3,0)*100,"-")</f>
        <v>0</v>
      </c>
      <c r="K12" s="37">
        <f>IFERROR(VLOOKUP($A12&amp;K$2,'Parte I_'!$1:$1048576,$A$3,0)*100,"-")</f>
        <v>0</v>
      </c>
      <c r="L12" s="37">
        <f>IFERROR(VLOOKUP($A12&amp;L$2,'Parte I_'!$1:$1048576,$A$3,0)*100,"-")</f>
        <v>0</v>
      </c>
      <c r="M12" s="44"/>
      <c r="N12" s="37">
        <f>IFERROR(VLOOKUP($A12&amp;N$2,'Parte II_'!$1:$1048576,$A$3,0)*100,"-")</f>
        <v>0</v>
      </c>
      <c r="O12" s="37">
        <f>IFERROR(VLOOKUP($A12&amp;O$2,'Parte II_'!$1:$1048576,$A$3,0)*100,"-")</f>
        <v>0</v>
      </c>
      <c r="P12" s="37">
        <f>IFERROR(VLOOKUP($A12&amp;P$2,'Parte II_'!$1:$1048576,$A$3,0)*100,"-")</f>
        <v>0</v>
      </c>
      <c r="Q12" s="37">
        <f>IFERROR(VLOOKUP($A12&amp;Q$2,'Parte II_'!$1:$1048576,$A$3,0)*100,"-")</f>
        <v>0</v>
      </c>
      <c r="R12" s="37">
        <f>IFERROR(VLOOKUP($A12&amp;R$2,'Parte II_'!$1:$1048576,$A$3,0)*100,"-")</f>
        <v>0</v>
      </c>
      <c r="S12" s="37">
        <f>IFERROR(VLOOKUP($A12&amp;S$2,'Parte II_'!$1:$1048576,$A$3,0)*100,"-")</f>
        <v>0</v>
      </c>
      <c r="T12" s="37">
        <f>IFERROR(VLOOKUP($A12&amp;T$2,'Parte II_'!$1:$1048576,$A$3,0)*100,"-")</f>
        <v>0</v>
      </c>
      <c r="U12" s="37">
        <f>IFERROR(VLOOKUP($A12&amp;U$2,'Parte II_'!$1:$1048576,$A$3,0)*100,"-")</f>
        <v>0</v>
      </c>
      <c r="V12" s="44">
        <f>IFERROR(VLOOKUP($A12&amp;V$2,'Parte II_'!$1:$1048576,$A$3,0)*100,"-")</f>
        <v>0</v>
      </c>
      <c r="W12" s="44"/>
      <c r="X12" s="46">
        <f>IFERROR(VLOOKUP($A12&amp;X$2,'Parte II_'!$1:$1048576,$A$3,0)*100,"-")</f>
        <v>0</v>
      </c>
      <c r="Y12" s="46">
        <f>IFERROR(VLOOKUP($A12&amp;Y$2,'Parte II_'!$1:$1048576,$A$3,0)*100,"-")</f>
        <v>0</v>
      </c>
      <c r="Z12" s="46">
        <f>IFERROR(VLOOKUP($A12&amp;Z$2,'Parte II_'!$1:$1048576,$A$3,0)*100,"-")</f>
        <v>0</v>
      </c>
      <c r="AA12" s="46">
        <f>IFERROR(VLOOKUP($A12&amp;AA$2,'Parte II_'!$1:$1048576,$A$3,0)*100,"-")</f>
        <v>0</v>
      </c>
      <c r="AB12" s="46">
        <f>IFERROR(VLOOKUP($A12&amp;AB$2,'Parte II_'!$1:$1048576,$A$3,0)*100,"-")</f>
        <v>0</v>
      </c>
      <c r="AC12" s="46">
        <f>IFERROR(VLOOKUP($A12&amp;AC$2,'Parte II_'!$1:$1048576,$A$3,0)*100,"-")</f>
        <v>0</v>
      </c>
      <c r="AD12" s="46">
        <f>IFERROR(VLOOKUP($A12&amp;AD$2,'Parte II_'!$1:$1048576,$A$3,0)*100,"-")</f>
        <v>0</v>
      </c>
      <c r="AE12" s="46">
        <f>IFERROR(VLOOKUP($A12&amp;AE$2,'Parte II_'!$1:$1048576,$A$3,0)*100,"-")</f>
        <v>0</v>
      </c>
      <c r="AF12" s="46">
        <f>IFERROR(VLOOKUP($A12&amp;AF$2,'Parte II_'!$1:$1048576,$A$3,0)*100,"-")</f>
        <v>0</v>
      </c>
    </row>
    <row r="13" spans="1:37">
      <c r="A13" s="8" t="s">
        <v>1740</v>
      </c>
      <c r="B13" s="8"/>
      <c r="C13" s="24" t="s">
        <v>1694</v>
      </c>
      <c r="D13" s="37">
        <f>IFERROR(VLOOKUP($A13&amp;D$2,'Parte I_'!$1:$1048576,$A$3,0)*100,"-")</f>
        <v>0</v>
      </c>
      <c r="E13" s="37">
        <f>IFERROR(VLOOKUP($A13&amp;E$2,'Parte I_'!$1:$1048576,$A$3,0)*100,"-")</f>
        <v>0</v>
      </c>
      <c r="F13" s="37">
        <f>IFERROR(VLOOKUP($A13&amp;F$2,'Parte I_'!$1:$1048576,$A$3,0)*100,"-")</f>
        <v>0</v>
      </c>
      <c r="G13" s="37">
        <f>IFERROR(VLOOKUP($A13&amp;G$2,'Parte I_'!$1:$1048576,$A$3,0)*100,"-")</f>
        <v>0</v>
      </c>
      <c r="H13" s="37">
        <f>IFERROR(VLOOKUP($A13&amp;H$2,'Parte I_'!$1:$1048576,$A$3,0)*100,"-")</f>
        <v>0</v>
      </c>
      <c r="I13" s="37">
        <f>IFERROR(VLOOKUP($A13&amp;I$2,'Parte I_'!$1:$1048576,$A$3,0)*100,"-")</f>
        <v>0</v>
      </c>
      <c r="J13" s="37">
        <f>IFERROR(VLOOKUP($A13&amp;J$2,'Parte I_'!$1:$1048576,$A$3,0)*100,"-")</f>
        <v>0</v>
      </c>
      <c r="K13" s="37">
        <f>IFERROR(VLOOKUP($A13&amp;K$2,'Parte I_'!$1:$1048576,$A$3,0)*100,"-")</f>
        <v>0</v>
      </c>
      <c r="L13" s="37">
        <f>IFERROR(VLOOKUP($A13&amp;L$2,'Parte I_'!$1:$1048576,$A$3,0)*100,"-")</f>
        <v>0</v>
      </c>
      <c r="M13" s="44"/>
      <c r="N13" s="37">
        <f>IFERROR(VLOOKUP($A13&amp;N$2,'Parte II_'!$1:$1048576,$A$3,0)*100,"-")</f>
        <v>0</v>
      </c>
      <c r="O13" s="37">
        <f>IFERROR(VLOOKUP($A13&amp;O$2,'Parte II_'!$1:$1048576,$A$3,0)*100,"-")</f>
        <v>0</v>
      </c>
      <c r="P13" s="37">
        <f>IFERROR(VLOOKUP($A13&amp;P$2,'Parte II_'!$1:$1048576,$A$3,0)*100,"-")</f>
        <v>0</v>
      </c>
      <c r="Q13" s="37">
        <f>IFERROR(VLOOKUP($A13&amp;Q$2,'Parte II_'!$1:$1048576,$A$3,0)*100,"-")</f>
        <v>0</v>
      </c>
      <c r="R13" s="37">
        <f>IFERROR(VLOOKUP($A13&amp;R$2,'Parte II_'!$1:$1048576,$A$3,0)*100,"-")</f>
        <v>0</v>
      </c>
      <c r="S13" s="37">
        <f>IFERROR(VLOOKUP($A13&amp;S$2,'Parte II_'!$1:$1048576,$A$3,0)*100,"-")</f>
        <v>0</v>
      </c>
      <c r="T13" s="37">
        <f>IFERROR(VLOOKUP($A13&amp;T$2,'Parte II_'!$1:$1048576,$A$3,0)*100,"-")</f>
        <v>0</v>
      </c>
      <c r="U13" s="37">
        <f>IFERROR(VLOOKUP($A13&amp;U$2,'Parte II_'!$1:$1048576,$A$3,0)*100,"-")</f>
        <v>0</v>
      </c>
      <c r="V13" s="44">
        <f>IFERROR(VLOOKUP($A13&amp;V$2,'Parte II_'!$1:$1048576,$A$3,0)*100,"-")</f>
        <v>0</v>
      </c>
      <c r="W13" s="44"/>
      <c r="X13" s="46">
        <f>IFERROR(VLOOKUP($A13&amp;X$2,'Parte II_'!$1:$1048576,$A$3,0)*100,"-")</f>
        <v>0</v>
      </c>
      <c r="Y13" s="46">
        <f>IFERROR(VLOOKUP($A13&amp;Y$2,'Parte II_'!$1:$1048576,$A$3,0)*100,"-")</f>
        <v>0</v>
      </c>
      <c r="Z13" s="46">
        <f>IFERROR(VLOOKUP($A13&amp;Z$2,'Parte II_'!$1:$1048576,$A$3,0)*100,"-")</f>
        <v>0</v>
      </c>
      <c r="AA13" s="46">
        <f>IFERROR(VLOOKUP($A13&amp;AA$2,'Parte II_'!$1:$1048576,$A$3,0)*100,"-")</f>
        <v>0</v>
      </c>
      <c r="AB13" s="46">
        <f>IFERROR(VLOOKUP($A13&amp;AB$2,'Parte II_'!$1:$1048576,$A$3,0)*100,"-")</f>
        <v>0</v>
      </c>
      <c r="AC13" s="46">
        <f>IFERROR(VLOOKUP($A13&amp;AC$2,'Parte II_'!$1:$1048576,$A$3,0)*100,"-")</f>
        <v>0</v>
      </c>
      <c r="AD13" s="46">
        <f>IFERROR(VLOOKUP($A13&amp;AD$2,'Parte II_'!$1:$1048576,$A$3,0)*100,"-")</f>
        <v>0</v>
      </c>
      <c r="AE13" s="46">
        <f>IFERROR(VLOOKUP($A13&amp;AE$2,'Parte II_'!$1:$1048576,$A$3,0)*100,"-")</f>
        <v>0</v>
      </c>
      <c r="AF13" s="46">
        <f>IFERROR(VLOOKUP($A13&amp;AF$2,'Parte II_'!$1:$1048576,$A$3,0)*100,"-")</f>
        <v>0</v>
      </c>
    </row>
    <row r="14" spans="1:37">
      <c r="A14" s="8" t="s">
        <v>1741</v>
      </c>
      <c r="B14" s="8"/>
      <c r="C14" s="24" t="s">
        <v>1695</v>
      </c>
      <c r="D14" s="37">
        <f>IFERROR(VLOOKUP($A14&amp;D$2,'Parte I_'!$1:$1048576,$A$3,0)*100,"-")</f>
        <v>0</v>
      </c>
      <c r="E14" s="37">
        <f>IFERROR(VLOOKUP($A14&amp;E$2,'Parte I_'!$1:$1048576,$A$3,0)*100,"-")</f>
        <v>0</v>
      </c>
      <c r="F14" s="37">
        <f>IFERROR(VLOOKUP($A14&amp;F$2,'Parte I_'!$1:$1048576,$A$3,0)*100,"-")</f>
        <v>0</v>
      </c>
      <c r="G14" s="37">
        <f>IFERROR(VLOOKUP($A14&amp;G$2,'Parte I_'!$1:$1048576,$A$3,0)*100,"-")</f>
        <v>0</v>
      </c>
      <c r="H14" s="37">
        <f>IFERROR(VLOOKUP($A14&amp;H$2,'Parte I_'!$1:$1048576,$A$3,0)*100,"-")</f>
        <v>0</v>
      </c>
      <c r="I14" s="37">
        <f>IFERROR(VLOOKUP($A14&amp;I$2,'Parte I_'!$1:$1048576,$A$3,0)*100,"-")</f>
        <v>0</v>
      </c>
      <c r="J14" s="37">
        <f>IFERROR(VLOOKUP($A14&amp;J$2,'Parte I_'!$1:$1048576,$A$3,0)*100,"-")</f>
        <v>0</v>
      </c>
      <c r="K14" s="37">
        <f>IFERROR(VLOOKUP($A14&amp;K$2,'Parte I_'!$1:$1048576,$A$3,0)*100,"-")</f>
        <v>0</v>
      </c>
      <c r="L14" s="37">
        <f>IFERROR(VLOOKUP($A14&amp;L$2,'Parte I_'!$1:$1048576,$A$3,0)*100,"-")</f>
        <v>0</v>
      </c>
      <c r="M14" s="44"/>
      <c r="N14" s="37">
        <f>IFERROR(VLOOKUP($A14&amp;N$2,'Parte II_'!$1:$1048576,$A$3,0)*100,"-")</f>
        <v>0</v>
      </c>
      <c r="O14" s="37">
        <f>IFERROR(VLOOKUP($A14&amp;O$2,'Parte II_'!$1:$1048576,$A$3,0)*100,"-")</f>
        <v>0</v>
      </c>
      <c r="P14" s="37">
        <f>IFERROR(VLOOKUP($A14&amp;P$2,'Parte II_'!$1:$1048576,$A$3,0)*100,"-")</f>
        <v>0</v>
      </c>
      <c r="Q14" s="37">
        <f>IFERROR(VLOOKUP($A14&amp;Q$2,'Parte II_'!$1:$1048576,$A$3,0)*100,"-")</f>
        <v>0</v>
      </c>
      <c r="R14" s="37">
        <f>IFERROR(VLOOKUP($A14&amp;R$2,'Parte II_'!$1:$1048576,$A$3,0)*100,"-")</f>
        <v>0</v>
      </c>
      <c r="S14" s="37">
        <f>IFERROR(VLOOKUP($A14&amp;S$2,'Parte II_'!$1:$1048576,$A$3,0)*100,"-")</f>
        <v>0</v>
      </c>
      <c r="T14" s="37">
        <f>IFERROR(VLOOKUP($A14&amp;T$2,'Parte II_'!$1:$1048576,$A$3,0)*100,"-")</f>
        <v>0</v>
      </c>
      <c r="U14" s="37">
        <f>IFERROR(VLOOKUP($A14&amp;U$2,'Parte II_'!$1:$1048576,$A$3,0)*100,"-")</f>
        <v>0</v>
      </c>
      <c r="V14" s="44">
        <f>IFERROR(VLOOKUP($A14&amp;V$2,'Parte II_'!$1:$1048576,$A$3,0)*100,"-")</f>
        <v>0</v>
      </c>
      <c r="W14" s="44"/>
      <c r="X14" s="46">
        <f>IFERROR(VLOOKUP($A14&amp;X$2,'Parte II_'!$1:$1048576,$A$3,0)*100,"-")</f>
        <v>0</v>
      </c>
      <c r="Y14" s="46">
        <f>IFERROR(VLOOKUP($A14&amp;Y$2,'Parte II_'!$1:$1048576,$A$3,0)*100,"-")</f>
        <v>0</v>
      </c>
      <c r="Z14" s="46">
        <f>IFERROR(VLOOKUP($A14&amp;Z$2,'Parte II_'!$1:$1048576,$A$3,0)*100,"-")</f>
        <v>0</v>
      </c>
      <c r="AA14" s="46">
        <f>IFERROR(VLOOKUP($A14&amp;AA$2,'Parte II_'!$1:$1048576,$A$3,0)*100,"-")</f>
        <v>0</v>
      </c>
      <c r="AB14" s="46">
        <f>IFERROR(VLOOKUP($A14&amp;AB$2,'Parte II_'!$1:$1048576,$A$3,0)*100,"-")</f>
        <v>0</v>
      </c>
      <c r="AC14" s="46">
        <f>IFERROR(VLOOKUP($A14&amp;AC$2,'Parte II_'!$1:$1048576,$A$3,0)*100,"-")</f>
        <v>0</v>
      </c>
      <c r="AD14" s="46">
        <f>IFERROR(VLOOKUP($A14&amp;AD$2,'Parte II_'!$1:$1048576,$A$3,0)*100,"-")</f>
        <v>0</v>
      </c>
      <c r="AE14" s="46">
        <f>IFERROR(VLOOKUP($A14&amp;AE$2,'Parte II_'!$1:$1048576,$A$3,0)*100,"-")</f>
        <v>0</v>
      </c>
      <c r="AF14" s="46">
        <f>IFERROR(VLOOKUP($A14&amp;AF$2,'Parte II_'!$1:$1048576,$A$3,0)*100,"-")</f>
        <v>0</v>
      </c>
    </row>
    <row r="15" spans="1:37">
      <c r="A15" s="8" t="s">
        <v>1742</v>
      </c>
      <c r="B15" s="8"/>
      <c r="C15" s="24" t="s">
        <v>1696</v>
      </c>
      <c r="D15" s="37">
        <f>IFERROR(VLOOKUP($A15&amp;D$2,'Parte I_'!$1:$1048576,$A$3,0)*100,"-")</f>
        <v>0</v>
      </c>
      <c r="E15" s="37">
        <f>IFERROR(VLOOKUP($A15&amp;E$2,'Parte I_'!$1:$1048576,$A$3,0)*100,"-")</f>
        <v>0</v>
      </c>
      <c r="F15" s="37">
        <f>IFERROR(VLOOKUP($A15&amp;F$2,'Parte I_'!$1:$1048576,$A$3,0)*100,"-")</f>
        <v>0</v>
      </c>
      <c r="G15" s="37">
        <f>IFERROR(VLOOKUP($A15&amp;G$2,'Parte I_'!$1:$1048576,$A$3,0)*100,"-")</f>
        <v>0</v>
      </c>
      <c r="H15" s="37">
        <f>IFERROR(VLOOKUP($A15&amp;H$2,'Parte I_'!$1:$1048576,$A$3,0)*100,"-")</f>
        <v>0</v>
      </c>
      <c r="I15" s="37">
        <f>IFERROR(VLOOKUP($A15&amp;I$2,'Parte I_'!$1:$1048576,$A$3,0)*100,"-")</f>
        <v>50</v>
      </c>
      <c r="J15" s="37">
        <f>IFERROR(VLOOKUP($A15&amp;J$2,'Parte I_'!$1:$1048576,$A$3,0)*100,"-")</f>
        <v>50</v>
      </c>
      <c r="K15" s="37">
        <f>IFERROR(VLOOKUP($A15&amp;K$2,'Parte I_'!$1:$1048576,$A$3,0)*100,"-")</f>
        <v>0</v>
      </c>
      <c r="L15" s="37">
        <f>IFERROR(VLOOKUP($A15&amp;L$2,'Parte I_'!$1:$1048576,$A$3,0)*100,"-")</f>
        <v>100</v>
      </c>
      <c r="M15" s="44"/>
      <c r="N15" s="37">
        <f>IFERROR(VLOOKUP($A15&amp;N$2,'Parte II_'!$1:$1048576,$A$3,0)*100,"-")</f>
        <v>0</v>
      </c>
      <c r="O15" s="37">
        <f>IFERROR(VLOOKUP($A15&amp;O$2,'Parte II_'!$1:$1048576,$A$3,0)*100,"-")</f>
        <v>0</v>
      </c>
      <c r="P15" s="37">
        <f>IFERROR(VLOOKUP($A15&amp;P$2,'Parte II_'!$1:$1048576,$A$3,0)*100,"-")</f>
        <v>0</v>
      </c>
      <c r="Q15" s="37">
        <f>IFERROR(VLOOKUP($A15&amp;Q$2,'Parte II_'!$1:$1048576,$A$3,0)*100,"-")</f>
        <v>0</v>
      </c>
      <c r="R15" s="37">
        <f>IFERROR(VLOOKUP($A15&amp;R$2,'Parte II_'!$1:$1048576,$A$3,0)*100,"-")</f>
        <v>0</v>
      </c>
      <c r="S15" s="37">
        <f>IFERROR(VLOOKUP($A15&amp;S$2,'Parte II_'!$1:$1048576,$A$3,0)*100,"-")</f>
        <v>50</v>
      </c>
      <c r="T15" s="37">
        <f>IFERROR(VLOOKUP($A15&amp;T$2,'Parte II_'!$1:$1048576,$A$3,0)*100,"-")</f>
        <v>50</v>
      </c>
      <c r="U15" s="37">
        <f>IFERROR(VLOOKUP($A15&amp;U$2,'Parte II_'!$1:$1048576,$A$3,0)*100,"-")</f>
        <v>0</v>
      </c>
      <c r="V15" s="44">
        <f>IFERROR(VLOOKUP($A15&amp;V$2,'Parte II_'!$1:$1048576,$A$3,0)*100,"-")</f>
        <v>100</v>
      </c>
      <c r="W15" s="44"/>
      <c r="X15" s="46">
        <f>IFERROR(VLOOKUP($A15&amp;X$2,'Parte II_'!$1:$1048576,$A$3,0)*100,"-")</f>
        <v>0</v>
      </c>
      <c r="Y15" s="46">
        <f>IFERROR(VLOOKUP($A15&amp;Y$2,'Parte II_'!$1:$1048576,$A$3,0)*100,"-")</f>
        <v>0</v>
      </c>
      <c r="Z15" s="46">
        <f>IFERROR(VLOOKUP($A15&amp;Z$2,'Parte II_'!$1:$1048576,$A$3,0)*100,"-")</f>
        <v>0</v>
      </c>
      <c r="AA15" s="46">
        <f>IFERROR(VLOOKUP($A15&amp;AA$2,'Parte II_'!$1:$1048576,$A$3,0)*100,"-")</f>
        <v>0</v>
      </c>
      <c r="AB15" s="46">
        <f>IFERROR(VLOOKUP($A15&amp;AB$2,'Parte II_'!$1:$1048576,$A$3,0)*100,"-")</f>
        <v>0</v>
      </c>
      <c r="AC15" s="46">
        <f>IFERROR(VLOOKUP($A15&amp;AC$2,'Parte II_'!$1:$1048576,$A$3,0)*100,"-")</f>
        <v>0</v>
      </c>
      <c r="AD15" s="46">
        <f>IFERROR(VLOOKUP($A15&amp;AD$2,'Parte II_'!$1:$1048576,$A$3,0)*100,"-")</f>
        <v>0</v>
      </c>
      <c r="AE15" s="46">
        <f>IFERROR(VLOOKUP($A15&amp;AE$2,'Parte II_'!$1:$1048576,$A$3,0)*100,"-")</f>
        <v>0</v>
      </c>
      <c r="AF15" s="46">
        <f>IFERROR(VLOOKUP($A15&amp;AF$2,'Parte II_'!$1:$1048576,$A$3,0)*100,"-")</f>
        <v>0</v>
      </c>
    </row>
    <row r="16" spans="1:37">
      <c r="A16" s="8" t="s">
        <v>1743</v>
      </c>
      <c r="B16" s="8"/>
      <c r="C16" s="24" t="s">
        <v>1697</v>
      </c>
      <c r="D16" s="37">
        <f>IFERROR(VLOOKUP($A16&amp;D$2,'Parte I_'!$1:$1048576,$A$3,0)*100,"-")</f>
        <v>0</v>
      </c>
      <c r="E16" s="37">
        <f>IFERROR(VLOOKUP($A16&amp;E$2,'Parte I_'!$1:$1048576,$A$3,0)*100,"-")</f>
        <v>1.2500000186264515</v>
      </c>
      <c r="F16" s="37">
        <f>IFERROR(VLOOKUP($A16&amp;F$2,'Parte I_'!$1:$1048576,$A$3,0)*100,"-")</f>
        <v>1.2500000186264515</v>
      </c>
      <c r="G16" s="37">
        <f>IFERROR(VLOOKUP($A16&amp;G$2,'Parte I_'!$1:$1048576,$A$3,0)*100,"-")</f>
        <v>0</v>
      </c>
      <c r="H16" s="37">
        <f>IFERROR(VLOOKUP($A16&amp;H$2,'Parte I_'!$1:$1048576,$A$3,0)*100,"-")</f>
        <v>2.500000037252903</v>
      </c>
      <c r="I16" s="37">
        <f>IFERROR(VLOOKUP($A16&amp;I$2,'Parte I_'!$1:$1048576,$A$3,0)*100,"-")</f>
        <v>31.25</v>
      </c>
      <c r="J16" s="37">
        <f>IFERROR(VLOOKUP($A16&amp;J$2,'Parte I_'!$1:$1048576,$A$3,0)*100,"-")</f>
        <v>40.000000596046448</v>
      </c>
      <c r="K16" s="37">
        <f>IFERROR(VLOOKUP($A16&amp;K$2,'Parte I_'!$1:$1048576,$A$3,0)*100,"-")</f>
        <v>26.249998807907104</v>
      </c>
      <c r="L16" s="37">
        <f>IFERROR(VLOOKUP($A16&amp;L$2,'Parte I_'!$1:$1048576,$A$3,0)*100,"-")</f>
        <v>97.500002384185791</v>
      </c>
      <c r="M16" s="44"/>
      <c r="N16" s="37">
        <f>IFERROR(VLOOKUP($A16&amp;N$2,'Parte II_'!$1:$1048576,$A$3,0)*100,"-")</f>
        <v>0</v>
      </c>
      <c r="O16" s="37">
        <f>IFERROR(VLOOKUP($A16&amp;O$2,'Parte II_'!$1:$1048576,$A$3,0)*100,"-")</f>
        <v>0</v>
      </c>
      <c r="P16" s="37">
        <f>IFERROR(VLOOKUP($A16&amp;P$2,'Parte II_'!$1:$1048576,$A$3,0)*100,"-")</f>
        <v>0</v>
      </c>
      <c r="Q16" s="37">
        <f>IFERROR(VLOOKUP($A16&amp;Q$2,'Parte II_'!$1:$1048576,$A$3,0)*100,"-")</f>
        <v>0</v>
      </c>
      <c r="R16" s="37">
        <f>IFERROR(VLOOKUP($A16&amp;R$2,'Parte II_'!$1:$1048576,$A$3,0)*100,"-")</f>
        <v>0</v>
      </c>
      <c r="S16" s="37">
        <f>IFERROR(VLOOKUP($A16&amp;S$2,'Parte II_'!$1:$1048576,$A$3,0)*100,"-")</f>
        <v>24.390244483947754</v>
      </c>
      <c r="T16" s="37">
        <f>IFERROR(VLOOKUP($A16&amp;T$2,'Parte II_'!$1:$1048576,$A$3,0)*100,"-")</f>
        <v>43.902438879013062</v>
      </c>
      <c r="U16" s="37">
        <f>IFERROR(VLOOKUP($A16&amp;U$2,'Parte II_'!$1:$1048576,$A$3,0)*100,"-")</f>
        <v>31.707316637039185</v>
      </c>
      <c r="V16" s="44">
        <f>IFERROR(VLOOKUP($A16&amp;V$2,'Parte II_'!$1:$1048576,$A$3,0)*100,"-")</f>
        <v>100</v>
      </c>
      <c r="W16" s="44"/>
      <c r="X16" s="46">
        <f>IFERROR(VLOOKUP($A16&amp;X$2,'Parte II_'!$1:$1048576,$A$3,0)*100,"-")</f>
        <v>0</v>
      </c>
      <c r="Y16" s="46">
        <f>IFERROR(VLOOKUP($A16&amp;Y$2,'Parte II_'!$1:$1048576,$A$3,0)*100,"-")</f>
        <v>2.5641025975346565</v>
      </c>
      <c r="Z16" s="46">
        <f>IFERROR(VLOOKUP($A16&amp;Z$2,'Parte II_'!$1:$1048576,$A$3,0)*100,"-")</f>
        <v>2.5641025975346565</v>
      </c>
      <c r="AA16" s="46">
        <f>IFERROR(VLOOKUP($A16&amp;AA$2,'Parte II_'!$1:$1048576,$A$3,0)*100,"-")</f>
        <v>0</v>
      </c>
      <c r="AB16" s="46">
        <f>IFERROR(VLOOKUP($A16&amp;AB$2,'Parte II_'!$1:$1048576,$A$3,0)*100,"-")</f>
        <v>5.128205195069313</v>
      </c>
      <c r="AC16" s="46">
        <f>IFERROR(VLOOKUP($A16&amp;AC$2,'Parte II_'!$1:$1048576,$A$3,0)*100,"-")</f>
        <v>38.461539149284363</v>
      </c>
      <c r="AD16" s="46">
        <f>IFERROR(VLOOKUP($A16&amp;AD$2,'Parte II_'!$1:$1048576,$A$3,0)*100,"-")</f>
        <v>35.897436738014221</v>
      </c>
      <c r="AE16" s="46">
        <f>IFERROR(VLOOKUP($A16&amp;AE$2,'Parte II_'!$1:$1048576,$A$3,0)*100,"-")</f>
        <v>20.512820780277252</v>
      </c>
      <c r="AF16" s="46">
        <f>IFERROR(VLOOKUP($A16&amp;AF$2,'Parte II_'!$1:$1048576,$A$3,0)*100,"-")</f>
        <v>94.871795177459717</v>
      </c>
    </row>
    <row r="17" spans="1:37" s="1" customFormat="1" ht="21.75" customHeight="1">
      <c r="A17" s="8"/>
      <c r="B17" s="8"/>
      <c r="C17" s="21" t="s">
        <v>1698</v>
      </c>
      <c r="D17" s="38"/>
      <c r="E17" s="38"/>
      <c r="F17" s="38"/>
      <c r="G17" s="47"/>
      <c r="H17" s="47"/>
      <c r="I17" s="47"/>
      <c r="J17" s="47"/>
      <c r="K17" s="47"/>
      <c r="L17" s="47"/>
      <c r="M17" s="47"/>
      <c r="N17" s="38"/>
      <c r="O17" s="38"/>
      <c r="P17" s="38"/>
      <c r="Q17" s="47"/>
      <c r="R17" s="47"/>
      <c r="S17" s="47"/>
      <c r="T17" s="47"/>
      <c r="U17" s="47"/>
      <c r="V17" s="47"/>
      <c r="W17" s="47"/>
      <c r="X17" s="47"/>
      <c r="Y17" s="47"/>
      <c r="Z17" s="47"/>
      <c r="AA17" s="47"/>
      <c r="AB17" s="47"/>
      <c r="AC17" s="47"/>
      <c r="AD17" s="47"/>
      <c r="AE17" s="47"/>
      <c r="AF17" s="47"/>
      <c r="AG17" s="16"/>
      <c r="AH17" s="16"/>
      <c r="AI17" s="16"/>
      <c r="AJ17" s="16"/>
      <c r="AK17" s="16"/>
    </row>
    <row r="18" spans="1:37">
      <c r="A18" s="8" t="s">
        <v>1744</v>
      </c>
      <c r="B18" s="8"/>
      <c r="C18" s="24" t="s">
        <v>1699</v>
      </c>
      <c r="D18" s="37">
        <f>IFERROR(VLOOKUP($A18&amp;D$2,'Parte I_'!$1:$1048576,$A$3,0)*100,"-")</f>
        <v>0</v>
      </c>
      <c r="E18" s="37">
        <f>IFERROR(VLOOKUP($A18&amp;E$2,'Parte I_'!$1:$1048576,$A$3,0)*100,"-")</f>
        <v>0</v>
      </c>
      <c r="F18" s="37">
        <f>IFERROR(VLOOKUP($A18&amp;F$2,'Parte I_'!$1:$1048576,$A$3,0)*100,"-")</f>
        <v>0</v>
      </c>
      <c r="G18" s="37">
        <f>IFERROR(VLOOKUP($A18&amp;G$2,'Parte I_'!$1:$1048576,$A$3,0)*100,"-")</f>
        <v>0</v>
      </c>
      <c r="H18" s="37">
        <f>IFERROR(VLOOKUP($A18&amp;H$2,'Parte I_'!$1:$1048576,$A$3,0)*100,"-")</f>
        <v>0</v>
      </c>
      <c r="I18" s="37">
        <f>IFERROR(VLOOKUP($A18&amp;I$2,'Parte I_'!$1:$1048576,$A$3,0)*100,"-")</f>
        <v>0</v>
      </c>
      <c r="J18" s="37">
        <f>IFERROR(VLOOKUP($A18&amp;J$2,'Parte I_'!$1:$1048576,$A$3,0)*100,"-")</f>
        <v>0</v>
      </c>
      <c r="K18" s="37">
        <f>IFERROR(VLOOKUP($A18&amp;K$2,'Parte I_'!$1:$1048576,$A$3,0)*100,"-")</f>
        <v>0</v>
      </c>
      <c r="L18" s="37">
        <f>IFERROR(VLOOKUP($A18&amp;L$2,'Parte I_'!$1:$1048576,$A$3,0)*100,"-")</f>
        <v>0</v>
      </c>
      <c r="M18" s="44"/>
      <c r="N18" s="37">
        <f>IFERROR(VLOOKUP($A18&amp;N$2,'Parte II_'!$1:$1048576,$A$3,0)*100,"-")</f>
        <v>0</v>
      </c>
      <c r="O18" s="37">
        <f>IFERROR(VLOOKUP($A18&amp;O$2,'Parte II_'!$1:$1048576,$A$3,0)*100,"-")</f>
        <v>0</v>
      </c>
      <c r="P18" s="37">
        <f>IFERROR(VLOOKUP($A18&amp;P$2,'Parte II_'!$1:$1048576,$A$3,0)*100,"-")</f>
        <v>0</v>
      </c>
      <c r="Q18" s="37">
        <f>IFERROR(VLOOKUP($A18&amp;Q$2,'Parte II_'!$1:$1048576,$A$3,0)*100,"-")</f>
        <v>0</v>
      </c>
      <c r="R18" s="37">
        <f>IFERROR(VLOOKUP($A18&amp;R$2,'Parte II_'!$1:$1048576,$A$3,0)*100,"-")</f>
        <v>0</v>
      </c>
      <c r="S18" s="37">
        <f>IFERROR(VLOOKUP($A18&amp;S$2,'Parte II_'!$1:$1048576,$A$3,0)*100,"-")</f>
        <v>0</v>
      </c>
      <c r="T18" s="37">
        <f>IFERROR(VLOOKUP($A18&amp;T$2,'Parte II_'!$1:$1048576,$A$3,0)*100,"-")</f>
        <v>0</v>
      </c>
      <c r="U18" s="37">
        <f>IFERROR(VLOOKUP($A18&amp;U$2,'Parte II_'!$1:$1048576,$A$3,0)*100,"-")</f>
        <v>0</v>
      </c>
      <c r="V18" s="44">
        <f>IFERROR(VLOOKUP($A18&amp;V$2,'Parte II_'!$1:$1048576,$A$3,0)*100,"-")</f>
        <v>0</v>
      </c>
      <c r="W18" s="44"/>
      <c r="X18" s="46">
        <f>IFERROR(VLOOKUP($A18&amp;X$2,'Parte II_'!$1:$1048576,$A$3,0)*100,"-")</f>
        <v>0</v>
      </c>
      <c r="Y18" s="46">
        <f>IFERROR(VLOOKUP($A18&amp;Y$2,'Parte II_'!$1:$1048576,$A$3,0)*100,"-")</f>
        <v>0</v>
      </c>
      <c r="Z18" s="46">
        <f>IFERROR(VLOOKUP($A18&amp;Z$2,'Parte II_'!$1:$1048576,$A$3,0)*100,"-")</f>
        <v>0</v>
      </c>
      <c r="AA18" s="46">
        <f>IFERROR(VLOOKUP($A18&amp;AA$2,'Parte II_'!$1:$1048576,$A$3,0)*100,"-")</f>
        <v>0</v>
      </c>
      <c r="AB18" s="46">
        <f>IFERROR(VLOOKUP($A18&amp;AB$2,'Parte II_'!$1:$1048576,$A$3,0)*100,"-")</f>
        <v>0</v>
      </c>
      <c r="AC18" s="46">
        <f>IFERROR(VLOOKUP($A18&amp;AC$2,'Parte II_'!$1:$1048576,$A$3,0)*100,"-")</f>
        <v>0</v>
      </c>
      <c r="AD18" s="46">
        <f>IFERROR(VLOOKUP($A18&amp;AD$2,'Parte II_'!$1:$1048576,$A$3,0)*100,"-")</f>
        <v>0</v>
      </c>
      <c r="AE18" s="46">
        <f>IFERROR(VLOOKUP($A18&amp;AE$2,'Parte II_'!$1:$1048576,$A$3,0)*100,"-")</f>
        <v>0</v>
      </c>
      <c r="AF18" s="46">
        <f>IFERROR(VLOOKUP($A18&amp;AF$2,'Parte II_'!$1:$1048576,$A$3,0)*100,"-")</f>
        <v>0</v>
      </c>
    </row>
    <row r="19" spans="1:37">
      <c r="A19" s="8" t="s">
        <v>1745</v>
      </c>
      <c r="B19" s="8"/>
      <c r="C19" s="24" t="s">
        <v>1700</v>
      </c>
      <c r="D19" s="37">
        <f>IFERROR(VLOOKUP($A19&amp;D$2,'Parte I_'!$1:$1048576,$A$3,0)*100,"-")</f>
        <v>0</v>
      </c>
      <c r="E19" s="37">
        <f>IFERROR(VLOOKUP($A19&amp;E$2,'Parte I_'!$1:$1048576,$A$3,0)*100,"-")</f>
        <v>0</v>
      </c>
      <c r="F19" s="37">
        <f>IFERROR(VLOOKUP($A19&amp;F$2,'Parte I_'!$1:$1048576,$A$3,0)*100,"-")</f>
        <v>0</v>
      </c>
      <c r="G19" s="37">
        <f>IFERROR(VLOOKUP($A19&amp;G$2,'Parte I_'!$1:$1048576,$A$3,0)*100,"-")</f>
        <v>0</v>
      </c>
      <c r="H19" s="37">
        <f>IFERROR(VLOOKUP($A19&amp;H$2,'Parte I_'!$1:$1048576,$A$3,0)*100,"-")</f>
        <v>0</v>
      </c>
      <c r="I19" s="37">
        <f>IFERROR(VLOOKUP($A19&amp;I$2,'Parte I_'!$1:$1048576,$A$3,0)*100,"-")</f>
        <v>0</v>
      </c>
      <c r="J19" s="37">
        <f>IFERROR(VLOOKUP($A19&amp;J$2,'Parte I_'!$1:$1048576,$A$3,0)*100,"-")</f>
        <v>0</v>
      </c>
      <c r="K19" s="37">
        <f>IFERROR(VLOOKUP($A19&amp;K$2,'Parte I_'!$1:$1048576,$A$3,0)*100,"-")</f>
        <v>0</v>
      </c>
      <c r="L19" s="37">
        <f>IFERROR(VLOOKUP($A19&amp;L$2,'Parte I_'!$1:$1048576,$A$3,0)*100,"-")</f>
        <v>0</v>
      </c>
      <c r="M19" s="44"/>
      <c r="N19" s="37">
        <f>IFERROR(VLOOKUP($A19&amp;N$2,'Parte II_'!$1:$1048576,$A$3,0)*100,"-")</f>
        <v>0</v>
      </c>
      <c r="O19" s="37">
        <f>IFERROR(VLOOKUP($A19&amp;O$2,'Parte II_'!$1:$1048576,$A$3,0)*100,"-")</f>
        <v>0</v>
      </c>
      <c r="P19" s="37">
        <f>IFERROR(VLOOKUP($A19&amp;P$2,'Parte II_'!$1:$1048576,$A$3,0)*100,"-")</f>
        <v>0</v>
      </c>
      <c r="Q19" s="37">
        <f>IFERROR(VLOOKUP($A19&amp;Q$2,'Parte II_'!$1:$1048576,$A$3,0)*100,"-")</f>
        <v>0</v>
      </c>
      <c r="R19" s="37">
        <f>IFERROR(VLOOKUP($A19&amp;R$2,'Parte II_'!$1:$1048576,$A$3,0)*100,"-")</f>
        <v>0</v>
      </c>
      <c r="S19" s="37">
        <f>IFERROR(VLOOKUP($A19&amp;S$2,'Parte II_'!$1:$1048576,$A$3,0)*100,"-")</f>
        <v>0</v>
      </c>
      <c r="T19" s="37">
        <f>IFERROR(VLOOKUP($A19&amp;T$2,'Parte II_'!$1:$1048576,$A$3,0)*100,"-")</f>
        <v>0</v>
      </c>
      <c r="U19" s="37">
        <f>IFERROR(VLOOKUP($A19&amp;U$2,'Parte II_'!$1:$1048576,$A$3,0)*100,"-")</f>
        <v>0</v>
      </c>
      <c r="V19" s="44">
        <f>IFERROR(VLOOKUP($A19&amp;V$2,'Parte II_'!$1:$1048576,$A$3,0)*100,"-")</f>
        <v>0</v>
      </c>
      <c r="W19" s="44"/>
      <c r="X19" s="46">
        <f>IFERROR(VLOOKUP($A19&amp;X$2,'Parte II_'!$1:$1048576,$A$3,0)*100,"-")</f>
        <v>0</v>
      </c>
      <c r="Y19" s="46">
        <f>IFERROR(VLOOKUP($A19&amp;Y$2,'Parte II_'!$1:$1048576,$A$3,0)*100,"-")</f>
        <v>0</v>
      </c>
      <c r="Z19" s="46">
        <f>IFERROR(VLOOKUP($A19&amp;Z$2,'Parte II_'!$1:$1048576,$A$3,0)*100,"-")</f>
        <v>0</v>
      </c>
      <c r="AA19" s="46">
        <f>IFERROR(VLOOKUP($A19&amp;AA$2,'Parte II_'!$1:$1048576,$A$3,0)*100,"-")</f>
        <v>0</v>
      </c>
      <c r="AB19" s="46">
        <f>IFERROR(VLOOKUP($A19&amp;AB$2,'Parte II_'!$1:$1048576,$A$3,0)*100,"-")</f>
        <v>0</v>
      </c>
      <c r="AC19" s="46">
        <f>IFERROR(VLOOKUP($A19&amp;AC$2,'Parte II_'!$1:$1048576,$A$3,0)*100,"-")</f>
        <v>0</v>
      </c>
      <c r="AD19" s="46">
        <f>IFERROR(VLOOKUP($A19&amp;AD$2,'Parte II_'!$1:$1048576,$A$3,0)*100,"-")</f>
        <v>0</v>
      </c>
      <c r="AE19" s="46">
        <f>IFERROR(VLOOKUP($A19&amp;AE$2,'Parte II_'!$1:$1048576,$A$3,0)*100,"-")</f>
        <v>0</v>
      </c>
      <c r="AF19" s="46">
        <f>IFERROR(VLOOKUP($A19&amp;AF$2,'Parte II_'!$1:$1048576,$A$3,0)*100,"-")</f>
        <v>0</v>
      </c>
    </row>
    <row r="20" spans="1:37">
      <c r="A20" s="8" t="s">
        <v>1746</v>
      </c>
      <c r="B20" s="8"/>
      <c r="C20" s="24" t="s">
        <v>1701</v>
      </c>
      <c r="D20" s="37">
        <f>IFERROR(VLOOKUP($A20&amp;D$2,'Parte I_'!$1:$1048576,$A$3,0)*100,"-")</f>
        <v>0</v>
      </c>
      <c r="E20" s="37">
        <f>IFERROR(VLOOKUP($A20&amp;E$2,'Parte I_'!$1:$1048576,$A$3,0)*100,"-")</f>
        <v>0</v>
      </c>
      <c r="F20" s="37">
        <f>IFERROR(VLOOKUP($A20&amp;F$2,'Parte I_'!$1:$1048576,$A$3,0)*100,"-")</f>
        <v>0</v>
      </c>
      <c r="G20" s="37">
        <f>IFERROR(VLOOKUP($A20&amp;G$2,'Parte I_'!$1:$1048576,$A$3,0)*100,"-")</f>
        <v>0</v>
      </c>
      <c r="H20" s="37">
        <f>IFERROR(VLOOKUP($A20&amp;H$2,'Parte I_'!$1:$1048576,$A$3,0)*100,"-")</f>
        <v>0</v>
      </c>
      <c r="I20" s="37">
        <f>IFERROR(VLOOKUP($A20&amp;I$2,'Parte I_'!$1:$1048576,$A$3,0)*100,"-")</f>
        <v>0</v>
      </c>
      <c r="J20" s="37">
        <f>IFERROR(VLOOKUP($A20&amp;J$2,'Parte I_'!$1:$1048576,$A$3,0)*100,"-")</f>
        <v>0</v>
      </c>
      <c r="K20" s="37">
        <f>IFERROR(VLOOKUP($A20&amp;K$2,'Parte I_'!$1:$1048576,$A$3,0)*100,"-")</f>
        <v>0</v>
      </c>
      <c r="L20" s="37">
        <f>IFERROR(VLOOKUP($A20&amp;L$2,'Parte I_'!$1:$1048576,$A$3,0)*100,"-")</f>
        <v>0</v>
      </c>
      <c r="M20" s="44"/>
      <c r="N20" s="37">
        <f>IFERROR(VLOOKUP($A20&amp;N$2,'Parte II_'!$1:$1048576,$A$3,0)*100,"-")</f>
        <v>0</v>
      </c>
      <c r="O20" s="37">
        <f>IFERROR(VLOOKUP($A20&amp;O$2,'Parte II_'!$1:$1048576,$A$3,0)*100,"-")</f>
        <v>0</v>
      </c>
      <c r="P20" s="37">
        <f>IFERROR(VLOOKUP($A20&amp;P$2,'Parte II_'!$1:$1048576,$A$3,0)*100,"-")</f>
        <v>0</v>
      </c>
      <c r="Q20" s="37">
        <f>IFERROR(VLOOKUP($A20&amp;Q$2,'Parte II_'!$1:$1048576,$A$3,0)*100,"-")</f>
        <v>0</v>
      </c>
      <c r="R20" s="37">
        <f>IFERROR(VLOOKUP($A20&amp;R$2,'Parte II_'!$1:$1048576,$A$3,0)*100,"-")</f>
        <v>0</v>
      </c>
      <c r="S20" s="37">
        <f>IFERROR(VLOOKUP($A20&amp;S$2,'Parte II_'!$1:$1048576,$A$3,0)*100,"-")</f>
        <v>0</v>
      </c>
      <c r="T20" s="37">
        <f>IFERROR(VLOOKUP($A20&amp;T$2,'Parte II_'!$1:$1048576,$A$3,0)*100,"-")</f>
        <v>0</v>
      </c>
      <c r="U20" s="37">
        <f>IFERROR(VLOOKUP($A20&amp;U$2,'Parte II_'!$1:$1048576,$A$3,0)*100,"-")</f>
        <v>0</v>
      </c>
      <c r="V20" s="44">
        <f>IFERROR(VLOOKUP($A20&amp;V$2,'Parte II_'!$1:$1048576,$A$3,0)*100,"-")</f>
        <v>0</v>
      </c>
      <c r="W20" s="44"/>
      <c r="X20" s="46">
        <f>IFERROR(VLOOKUP($A20&amp;X$2,'Parte II_'!$1:$1048576,$A$3,0)*100,"-")</f>
        <v>0</v>
      </c>
      <c r="Y20" s="46">
        <f>IFERROR(VLOOKUP($A20&amp;Y$2,'Parte II_'!$1:$1048576,$A$3,0)*100,"-")</f>
        <v>0</v>
      </c>
      <c r="Z20" s="46">
        <f>IFERROR(VLOOKUP($A20&amp;Z$2,'Parte II_'!$1:$1048576,$A$3,0)*100,"-")</f>
        <v>0</v>
      </c>
      <c r="AA20" s="46">
        <f>IFERROR(VLOOKUP($A20&amp;AA$2,'Parte II_'!$1:$1048576,$A$3,0)*100,"-")</f>
        <v>0</v>
      </c>
      <c r="AB20" s="46">
        <f>IFERROR(VLOOKUP($A20&amp;AB$2,'Parte II_'!$1:$1048576,$A$3,0)*100,"-")</f>
        <v>0</v>
      </c>
      <c r="AC20" s="46">
        <f>IFERROR(VLOOKUP($A20&amp;AC$2,'Parte II_'!$1:$1048576,$A$3,0)*100,"-")</f>
        <v>0</v>
      </c>
      <c r="AD20" s="46">
        <f>IFERROR(VLOOKUP($A20&amp;AD$2,'Parte II_'!$1:$1048576,$A$3,0)*100,"-")</f>
        <v>0</v>
      </c>
      <c r="AE20" s="46">
        <f>IFERROR(VLOOKUP($A20&amp;AE$2,'Parte II_'!$1:$1048576,$A$3,0)*100,"-")</f>
        <v>0</v>
      </c>
      <c r="AF20" s="46">
        <f>IFERROR(VLOOKUP($A20&amp;AF$2,'Parte II_'!$1:$1048576,$A$3,0)*100,"-")</f>
        <v>0</v>
      </c>
    </row>
    <row r="21" spans="1:37">
      <c r="A21" s="8" t="s">
        <v>1747</v>
      </c>
      <c r="B21" s="8"/>
      <c r="C21" s="24" t="s">
        <v>1702</v>
      </c>
      <c r="D21" s="37">
        <f>IFERROR(VLOOKUP($A21&amp;D$2,'Parte I_'!$1:$1048576,$A$3,0)*100,"-")</f>
        <v>0</v>
      </c>
      <c r="E21" s="37">
        <f>IFERROR(VLOOKUP($A21&amp;E$2,'Parte I_'!$1:$1048576,$A$3,0)*100,"-")</f>
        <v>0</v>
      </c>
      <c r="F21" s="37">
        <f>IFERROR(VLOOKUP($A21&amp;F$2,'Parte I_'!$1:$1048576,$A$3,0)*100,"-")</f>
        <v>0</v>
      </c>
      <c r="G21" s="37">
        <f>IFERROR(VLOOKUP($A21&amp;G$2,'Parte I_'!$1:$1048576,$A$3,0)*100,"-")</f>
        <v>0</v>
      </c>
      <c r="H21" s="37">
        <f>IFERROR(VLOOKUP($A21&amp;H$2,'Parte I_'!$1:$1048576,$A$3,0)*100,"-")</f>
        <v>0</v>
      </c>
      <c r="I21" s="37">
        <f>IFERROR(VLOOKUP($A21&amp;I$2,'Parte I_'!$1:$1048576,$A$3,0)*100,"-")</f>
        <v>0</v>
      </c>
      <c r="J21" s="37">
        <f>IFERROR(VLOOKUP($A21&amp;J$2,'Parte I_'!$1:$1048576,$A$3,0)*100,"-")</f>
        <v>0</v>
      </c>
      <c r="K21" s="37">
        <f>IFERROR(VLOOKUP($A21&amp;K$2,'Parte I_'!$1:$1048576,$A$3,0)*100,"-")</f>
        <v>0</v>
      </c>
      <c r="L21" s="37">
        <f>IFERROR(VLOOKUP($A21&amp;L$2,'Parte I_'!$1:$1048576,$A$3,0)*100,"-")</f>
        <v>0</v>
      </c>
      <c r="M21" s="44"/>
      <c r="N21" s="37">
        <f>IFERROR(VLOOKUP($A21&amp;N$2,'Parte II_'!$1:$1048576,$A$3,0)*100,"-")</f>
        <v>0</v>
      </c>
      <c r="O21" s="37">
        <f>IFERROR(VLOOKUP($A21&amp;O$2,'Parte II_'!$1:$1048576,$A$3,0)*100,"-")</f>
        <v>0</v>
      </c>
      <c r="P21" s="37">
        <f>IFERROR(VLOOKUP($A21&amp;P$2,'Parte II_'!$1:$1048576,$A$3,0)*100,"-")</f>
        <v>0</v>
      </c>
      <c r="Q21" s="37">
        <f>IFERROR(VLOOKUP($A21&amp;Q$2,'Parte II_'!$1:$1048576,$A$3,0)*100,"-")</f>
        <v>0</v>
      </c>
      <c r="R21" s="37">
        <f>IFERROR(VLOOKUP($A21&amp;R$2,'Parte II_'!$1:$1048576,$A$3,0)*100,"-")</f>
        <v>0</v>
      </c>
      <c r="S21" s="37">
        <f>IFERROR(VLOOKUP($A21&amp;S$2,'Parte II_'!$1:$1048576,$A$3,0)*100,"-")</f>
        <v>0</v>
      </c>
      <c r="T21" s="37">
        <f>IFERROR(VLOOKUP($A21&amp;T$2,'Parte II_'!$1:$1048576,$A$3,0)*100,"-")</f>
        <v>0</v>
      </c>
      <c r="U21" s="37">
        <f>IFERROR(VLOOKUP($A21&amp;U$2,'Parte II_'!$1:$1048576,$A$3,0)*100,"-")</f>
        <v>0</v>
      </c>
      <c r="V21" s="44">
        <f>IFERROR(VLOOKUP($A21&amp;V$2,'Parte II_'!$1:$1048576,$A$3,0)*100,"-")</f>
        <v>0</v>
      </c>
      <c r="W21" s="44"/>
      <c r="X21" s="46">
        <f>IFERROR(VLOOKUP($A21&amp;X$2,'Parte II_'!$1:$1048576,$A$3,0)*100,"-")</f>
        <v>0</v>
      </c>
      <c r="Y21" s="46">
        <f>IFERROR(VLOOKUP($A21&amp;Y$2,'Parte II_'!$1:$1048576,$A$3,0)*100,"-")</f>
        <v>0</v>
      </c>
      <c r="Z21" s="46">
        <f>IFERROR(VLOOKUP($A21&amp;Z$2,'Parte II_'!$1:$1048576,$A$3,0)*100,"-")</f>
        <v>0</v>
      </c>
      <c r="AA21" s="46">
        <f>IFERROR(VLOOKUP($A21&amp;AA$2,'Parte II_'!$1:$1048576,$A$3,0)*100,"-")</f>
        <v>0</v>
      </c>
      <c r="AB21" s="46">
        <f>IFERROR(VLOOKUP($A21&amp;AB$2,'Parte II_'!$1:$1048576,$A$3,0)*100,"-")</f>
        <v>0</v>
      </c>
      <c r="AC21" s="46">
        <f>IFERROR(VLOOKUP($A21&amp;AC$2,'Parte II_'!$1:$1048576,$A$3,0)*100,"-")</f>
        <v>0</v>
      </c>
      <c r="AD21" s="46">
        <f>IFERROR(VLOOKUP($A21&amp;AD$2,'Parte II_'!$1:$1048576,$A$3,0)*100,"-")</f>
        <v>0</v>
      </c>
      <c r="AE21" s="46">
        <f>IFERROR(VLOOKUP($A21&amp;AE$2,'Parte II_'!$1:$1048576,$A$3,0)*100,"-")</f>
        <v>0</v>
      </c>
      <c r="AF21" s="46">
        <f>IFERROR(VLOOKUP($A21&amp;AF$2,'Parte II_'!$1:$1048576,$A$3,0)*100,"-")</f>
        <v>0</v>
      </c>
    </row>
    <row r="22" spans="1:37">
      <c r="A22" s="8" t="s">
        <v>1748</v>
      </c>
      <c r="B22" s="8"/>
      <c r="C22" s="24" t="s">
        <v>1703</v>
      </c>
      <c r="D22" s="37">
        <f>IFERROR(VLOOKUP($A22&amp;D$2,'Parte I_'!$1:$1048576,$A$3,0)*100,"-")</f>
        <v>0</v>
      </c>
      <c r="E22" s="37">
        <f>IFERROR(VLOOKUP($A22&amp;E$2,'Parte I_'!$1:$1048576,$A$3,0)*100,"-")</f>
        <v>0</v>
      </c>
      <c r="F22" s="37">
        <f>IFERROR(VLOOKUP($A22&amp;F$2,'Parte I_'!$1:$1048576,$A$3,0)*100,"-")</f>
        <v>0</v>
      </c>
      <c r="G22" s="37">
        <f>IFERROR(VLOOKUP($A22&amp;G$2,'Parte I_'!$1:$1048576,$A$3,0)*100,"-")</f>
        <v>0</v>
      </c>
      <c r="H22" s="37">
        <f>IFERROR(VLOOKUP($A22&amp;H$2,'Parte I_'!$1:$1048576,$A$3,0)*100,"-")</f>
        <v>0</v>
      </c>
      <c r="I22" s="37">
        <f>IFERROR(VLOOKUP($A22&amp;I$2,'Parte I_'!$1:$1048576,$A$3,0)*100,"-")</f>
        <v>0</v>
      </c>
      <c r="J22" s="37">
        <f>IFERROR(VLOOKUP($A22&amp;J$2,'Parte I_'!$1:$1048576,$A$3,0)*100,"-")</f>
        <v>0</v>
      </c>
      <c r="K22" s="37">
        <f>IFERROR(VLOOKUP($A22&amp;K$2,'Parte I_'!$1:$1048576,$A$3,0)*100,"-")</f>
        <v>100</v>
      </c>
      <c r="L22" s="37">
        <f>IFERROR(VLOOKUP($A22&amp;L$2,'Parte I_'!$1:$1048576,$A$3,0)*100,"-")</f>
        <v>100</v>
      </c>
      <c r="M22" s="44"/>
      <c r="N22" s="37">
        <f>IFERROR(VLOOKUP($A22&amp;N$2,'Parte II_'!$1:$1048576,$A$3,0)*100,"-")</f>
        <v>0</v>
      </c>
      <c r="O22" s="37">
        <f>IFERROR(VLOOKUP($A22&amp;O$2,'Parte II_'!$1:$1048576,$A$3,0)*100,"-")</f>
        <v>0</v>
      </c>
      <c r="P22" s="37">
        <f>IFERROR(VLOOKUP($A22&amp;P$2,'Parte II_'!$1:$1048576,$A$3,0)*100,"-")</f>
        <v>0</v>
      </c>
      <c r="Q22" s="37">
        <f>IFERROR(VLOOKUP($A22&amp;Q$2,'Parte II_'!$1:$1048576,$A$3,0)*100,"-")</f>
        <v>0</v>
      </c>
      <c r="R22" s="37">
        <f>IFERROR(VLOOKUP($A22&amp;R$2,'Parte II_'!$1:$1048576,$A$3,0)*100,"-")</f>
        <v>0</v>
      </c>
      <c r="S22" s="37">
        <f>IFERROR(VLOOKUP($A22&amp;S$2,'Parte II_'!$1:$1048576,$A$3,0)*100,"-")</f>
        <v>0</v>
      </c>
      <c r="T22" s="37">
        <f>IFERROR(VLOOKUP($A22&amp;T$2,'Parte II_'!$1:$1048576,$A$3,0)*100,"-")</f>
        <v>0</v>
      </c>
      <c r="U22" s="37">
        <f>IFERROR(VLOOKUP($A22&amp;U$2,'Parte II_'!$1:$1048576,$A$3,0)*100,"-")</f>
        <v>100</v>
      </c>
      <c r="V22" s="44">
        <f>IFERROR(VLOOKUP($A22&amp;V$2,'Parte II_'!$1:$1048576,$A$3,0)*100,"-")</f>
        <v>100</v>
      </c>
      <c r="W22" s="44"/>
      <c r="X22" s="46">
        <f>IFERROR(VLOOKUP($A22&amp;X$2,'Parte II_'!$1:$1048576,$A$3,0)*100,"-")</f>
        <v>0</v>
      </c>
      <c r="Y22" s="46">
        <f>IFERROR(VLOOKUP($A22&amp;Y$2,'Parte II_'!$1:$1048576,$A$3,0)*100,"-")</f>
        <v>0</v>
      </c>
      <c r="Z22" s="46">
        <f>IFERROR(VLOOKUP($A22&amp;Z$2,'Parte II_'!$1:$1048576,$A$3,0)*100,"-")</f>
        <v>0</v>
      </c>
      <c r="AA22" s="46">
        <f>IFERROR(VLOOKUP($A22&amp;AA$2,'Parte II_'!$1:$1048576,$A$3,0)*100,"-")</f>
        <v>0</v>
      </c>
      <c r="AB22" s="46">
        <f>IFERROR(VLOOKUP($A22&amp;AB$2,'Parte II_'!$1:$1048576,$A$3,0)*100,"-")</f>
        <v>0</v>
      </c>
      <c r="AC22" s="46">
        <f>IFERROR(VLOOKUP($A22&amp;AC$2,'Parte II_'!$1:$1048576,$A$3,0)*100,"-")</f>
        <v>0</v>
      </c>
      <c r="AD22" s="46">
        <f>IFERROR(VLOOKUP($A22&amp;AD$2,'Parte II_'!$1:$1048576,$A$3,0)*100,"-")</f>
        <v>0</v>
      </c>
      <c r="AE22" s="46">
        <f>IFERROR(VLOOKUP($A22&amp;AE$2,'Parte II_'!$1:$1048576,$A$3,0)*100,"-")</f>
        <v>100</v>
      </c>
      <c r="AF22" s="46">
        <f>IFERROR(VLOOKUP($A22&amp;AF$2,'Parte II_'!$1:$1048576,$A$3,0)*100,"-")</f>
        <v>100</v>
      </c>
    </row>
    <row r="23" spans="1:37">
      <c r="A23" s="8" t="s">
        <v>1749</v>
      </c>
      <c r="B23" s="8"/>
      <c r="C23" s="24" t="s">
        <v>1704</v>
      </c>
      <c r="D23" s="37">
        <f>IFERROR(VLOOKUP($A23&amp;D$2,'Parte I_'!$1:$1048576,$A$3,0)*100,"-")</f>
        <v>0</v>
      </c>
      <c r="E23" s="37">
        <f>IFERROR(VLOOKUP($A23&amp;E$2,'Parte I_'!$1:$1048576,$A$3,0)*100,"-")</f>
        <v>0</v>
      </c>
      <c r="F23" s="37">
        <f>IFERROR(VLOOKUP($A23&amp;F$2,'Parte I_'!$1:$1048576,$A$3,0)*100,"-")</f>
        <v>0</v>
      </c>
      <c r="G23" s="37">
        <f>IFERROR(VLOOKUP($A23&amp;G$2,'Parte I_'!$1:$1048576,$A$3,0)*100,"-")</f>
        <v>0</v>
      </c>
      <c r="H23" s="37">
        <f>IFERROR(VLOOKUP($A23&amp;H$2,'Parte I_'!$1:$1048576,$A$3,0)*100,"-")</f>
        <v>0</v>
      </c>
      <c r="I23" s="37">
        <f>IFERROR(VLOOKUP($A23&amp;I$2,'Parte I_'!$1:$1048576,$A$3,0)*100,"-")</f>
        <v>33.33333432674408</v>
      </c>
      <c r="J23" s="37">
        <f>IFERROR(VLOOKUP($A23&amp;J$2,'Parte I_'!$1:$1048576,$A$3,0)*100,"-")</f>
        <v>33.33333432674408</v>
      </c>
      <c r="K23" s="37">
        <f>IFERROR(VLOOKUP($A23&amp;K$2,'Parte I_'!$1:$1048576,$A$3,0)*100,"-")</f>
        <v>33.33333432674408</v>
      </c>
      <c r="L23" s="37">
        <f>IFERROR(VLOOKUP($A23&amp;L$2,'Parte I_'!$1:$1048576,$A$3,0)*100,"-")</f>
        <v>100</v>
      </c>
      <c r="M23" s="44"/>
      <c r="N23" s="37">
        <f>IFERROR(VLOOKUP($A23&amp;N$2,'Parte II_'!$1:$1048576,$A$3,0)*100,"-")</f>
        <v>0</v>
      </c>
      <c r="O23" s="37">
        <f>IFERROR(VLOOKUP($A23&amp;O$2,'Parte II_'!$1:$1048576,$A$3,0)*100,"-")</f>
        <v>0</v>
      </c>
      <c r="P23" s="37">
        <f>IFERROR(VLOOKUP($A23&amp;P$2,'Parte II_'!$1:$1048576,$A$3,0)*100,"-")</f>
        <v>0</v>
      </c>
      <c r="Q23" s="37">
        <f>IFERROR(VLOOKUP($A23&amp;Q$2,'Parte II_'!$1:$1048576,$A$3,0)*100,"-")</f>
        <v>0</v>
      </c>
      <c r="R23" s="37">
        <f>IFERROR(VLOOKUP($A23&amp;R$2,'Parte II_'!$1:$1048576,$A$3,0)*100,"-")</f>
        <v>0</v>
      </c>
      <c r="S23" s="37">
        <f>IFERROR(VLOOKUP($A23&amp;S$2,'Parte II_'!$1:$1048576,$A$3,0)*100,"-")</f>
        <v>0</v>
      </c>
      <c r="T23" s="37">
        <f>IFERROR(VLOOKUP($A23&amp;T$2,'Parte II_'!$1:$1048576,$A$3,0)*100,"-")</f>
        <v>0</v>
      </c>
      <c r="U23" s="37">
        <f>IFERROR(VLOOKUP($A23&amp;U$2,'Parte II_'!$1:$1048576,$A$3,0)*100,"-")</f>
        <v>100</v>
      </c>
      <c r="V23" s="44">
        <f>IFERROR(VLOOKUP($A23&amp;V$2,'Parte II_'!$1:$1048576,$A$3,0)*100,"-")</f>
        <v>100</v>
      </c>
      <c r="W23" s="44"/>
      <c r="X23" s="46">
        <f>IFERROR(VLOOKUP($A23&amp;X$2,'Parte II_'!$1:$1048576,$A$3,0)*100,"-")</f>
        <v>0</v>
      </c>
      <c r="Y23" s="46">
        <f>IFERROR(VLOOKUP($A23&amp;Y$2,'Parte II_'!$1:$1048576,$A$3,0)*100,"-")</f>
        <v>0</v>
      </c>
      <c r="Z23" s="46">
        <f>IFERROR(VLOOKUP($A23&amp;Z$2,'Parte II_'!$1:$1048576,$A$3,0)*100,"-")</f>
        <v>0</v>
      </c>
      <c r="AA23" s="46">
        <f>IFERROR(VLOOKUP($A23&amp;AA$2,'Parte II_'!$1:$1048576,$A$3,0)*100,"-")</f>
        <v>0</v>
      </c>
      <c r="AB23" s="46">
        <f>IFERROR(VLOOKUP($A23&amp;AB$2,'Parte II_'!$1:$1048576,$A$3,0)*100,"-")</f>
        <v>0</v>
      </c>
      <c r="AC23" s="46">
        <f>IFERROR(VLOOKUP($A23&amp;AC$2,'Parte II_'!$1:$1048576,$A$3,0)*100,"-")</f>
        <v>50</v>
      </c>
      <c r="AD23" s="46">
        <f>IFERROR(VLOOKUP($A23&amp;AD$2,'Parte II_'!$1:$1048576,$A$3,0)*100,"-")</f>
        <v>50</v>
      </c>
      <c r="AE23" s="46">
        <f>IFERROR(VLOOKUP($A23&amp;AE$2,'Parte II_'!$1:$1048576,$A$3,0)*100,"-")</f>
        <v>0</v>
      </c>
      <c r="AF23" s="46">
        <f>IFERROR(VLOOKUP($A23&amp;AF$2,'Parte II_'!$1:$1048576,$A$3,0)*100,"-")</f>
        <v>100</v>
      </c>
    </row>
    <row r="24" spans="1:37">
      <c r="A24" s="8" t="s">
        <v>1750</v>
      </c>
      <c r="B24" s="8"/>
      <c r="C24" s="24" t="s">
        <v>1705</v>
      </c>
      <c r="D24" s="37">
        <f>IFERROR(VLOOKUP($A24&amp;D$2,'Parte I_'!$1:$1048576,$A$3,0)*100,"-")</f>
        <v>3.6697246134281158</v>
      </c>
      <c r="E24" s="37">
        <f>IFERROR(VLOOKUP($A24&amp;E$2,'Parte I_'!$1:$1048576,$A$3,0)*100,"-")</f>
        <v>7.3394492268562317</v>
      </c>
      <c r="F24" s="37">
        <f>IFERROR(VLOOKUP($A24&amp;F$2,'Parte I_'!$1:$1048576,$A$3,0)*100,"-")</f>
        <v>6.4220182597637177</v>
      </c>
      <c r="G24" s="37">
        <f>IFERROR(VLOOKUP($A24&amp;G$2,'Parte I_'!$1:$1048576,$A$3,0)*100,"-")</f>
        <v>7.3394492268562317</v>
      </c>
      <c r="H24" s="37">
        <f>IFERROR(VLOOKUP($A24&amp;H$2,'Parte I_'!$1:$1048576,$A$3,0)*100,"-")</f>
        <v>24.770642817020416</v>
      </c>
      <c r="I24" s="37">
        <f>IFERROR(VLOOKUP($A24&amp;I$2,'Parte I_'!$1:$1048576,$A$3,0)*100,"-")</f>
        <v>22.935779392719269</v>
      </c>
      <c r="J24" s="37">
        <f>IFERROR(VLOOKUP($A24&amp;J$2,'Parte I_'!$1:$1048576,$A$3,0)*100,"-")</f>
        <v>27.522936463356018</v>
      </c>
      <c r="K24" s="37">
        <f>IFERROR(VLOOKUP($A24&amp;K$2,'Parte I_'!$1:$1048576,$A$3,0)*100,"-")</f>
        <v>24.770642817020416</v>
      </c>
      <c r="L24" s="37">
        <f>IFERROR(VLOOKUP($A24&amp;L$2,'Parte I_'!$1:$1048576,$A$3,0)*100,"-")</f>
        <v>75.229358673095703</v>
      </c>
      <c r="M24" s="44"/>
      <c r="N24" s="37">
        <f>IFERROR(VLOOKUP($A24&amp;N$2,'Parte II_'!$1:$1048576,$A$3,0)*100,"-")</f>
        <v>6.1224490404129028</v>
      </c>
      <c r="O24" s="37">
        <f>IFERROR(VLOOKUP($A24&amp;O$2,'Parte II_'!$1:$1048576,$A$3,0)*100,"-")</f>
        <v>8.1632651388645172</v>
      </c>
      <c r="P24" s="37">
        <f>IFERROR(VLOOKUP($A24&amp;P$2,'Parte II_'!$1:$1048576,$A$3,0)*100,"-")</f>
        <v>6.1224490404129028</v>
      </c>
      <c r="Q24" s="37">
        <f>IFERROR(VLOOKUP($A24&amp;Q$2,'Parte II_'!$1:$1048576,$A$3,0)*100,"-")</f>
        <v>6.1224490404129028</v>
      </c>
      <c r="R24" s="37">
        <f>IFERROR(VLOOKUP($A24&amp;R$2,'Parte II_'!$1:$1048576,$A$3,0)*100,"-")</f>
        <v>26.530611515045166</v>
      </c>
      <c r="S24" s="37">
        <f>IFERROR(VLOOKUP($A24&amp;S$2,'Parte II_'!$1:$1048576,$A$3,0)*100,"-")</f>
        <v>20.408163964748383</v>
      </c>
      <c r="T24" s="37">
        <f>IFERROR(VLOOKUP($A24&amp;T$2,'Parte II_'!$1:$1048576,$A$3,0)*100,"-")</f>
        <v>26.530611515045166</v>
      </c>
      <c r="U24" s="37">
        <f>IFERROR(VLOOKUP($A24&amp;U$2,'Parte II_'!$1:$1048576,$A$3,0)*100,"-")</f>
        <v>26.530611515045166</v>
      </c>
      <c r="V24" s="44">
        <f>IFERROR(VLOOKUP($A24&amp;V$2,'Parte II_'!$1:$1048576,$A$3,0)*100,"-")</f>
        <v>73.469388484954834</v>
      </c>
      <c r="W24" s="44"/>
      <c r="X24" s="46">
        <f>IFERROR(VLOOKUP($A24&amp;X$2,'Parte II_'!$1:$1048576,$A$3,0)*100,"-")</f>
        <v>1.666666753590107</v>
      </c>
      <c r="Y24" s="46">
        <f>IFERROR(VLOOKUP($A24&amp;Y$2,'Parte II_'!$1:$1048576,$A$3,0)*100,"-")</f>
        <v>6.6666670143604279</v>
      </c>
      <c r="Z24" s="46">
        <f>IFERROR(VLOOKUP($A24&amp;Z$2,'Parte II_'!$1:$1048576,$A$3,0)*100,"-")</f>
        <v>6.6666670143604279</v>
      </c>
      <c r="AA24" s="46">
        <f>IFERROR(VLOOKUP($A24&amp;AA$2,'Parte II_'!$1:$1048576,$A$3,0)*100,"-")</f>
        <v>8.3333335816860199</v>
      </c>
      <c r="AB24" s="46">
        <f>IFERROR(VLOOKUP($A24&amp;AB$2,'Parte II_'!$1:$1048576,$A$3,0)*100,"-")</f>
        <v>23.333333432674408</v>
      </c>
      <c r="AC24" s="46">
        <f>IFERROR(VLOOKUP($A24&amp;AC$2,'Parte II_'!$1:$1048576,$A$3,0)*100,"-")</f>
        <v>25</v>
      </c>
      <c r="AD24" s="46">
        <f>IFERROR(VLOOKUP($A24&amp;AD$2,'Parte II_'!$1:$1048576,$A$3,0)*100,"-")</f>
        <v>28.333333134651184</v>
      </c>
      <c r="AE24" s="46">
        <f>IFERROR(VLOOKUP($A24&amp;AE$2,'Parte II_'!$1:$1048576,$A$3,0)*100,"-")</f>
        <v>23.333333432674408</v>
      </c>
      <c r="AF24" s="46">
        <f>IFERROR(VLOOKUP($A24&amp;AF$2,'Parte II_'!$1:$1048576,$A$3,0)*100,"-")</f>
        <v>76.666665077209473</v>
      </c>
    </row>
    <row r="25" spans="1:37">
      <c r="A25" s="8" t="s">
        <v>1751</v>
      </c>
      <c r="B25" s="8"/>
      <c r="C25" s="24" t="s">
        <v>1706</v>
      </c>
      <c r="D25" s="37">
        <f>IFERROR(VLOOKUP($A25&amp;D$2,'Parte I_'!$1:$1048576,$A$3,0)*100,"-")</f>
        <v>0</v>
      </c>
      <c r="E25" s="37">
        <f>IFERROR(VLOOKUP($A25&amp;E$2,'Parte I_'!$1:$1048576,$A$3,0)*100,"-")</f>
        <v>0</v>
      </c>
      <c r="F25" s="37">
        <f>IFERROR(VLOOKUP($A25&amp;F$2,'Parte I_'!$1:$1048576,$A$3,0)*100,"-")</f>
        <v>7.1428574621677399</v>
      </c>
      <c r="G25" s="37">
        <f>IFERROR(VLOOKUP($A25&amp;G$2,'Parte I_'!$1:$1048576,$A$3,0)*100,"-")</f>
        <v>0</v>
      </c>
      <c r="H25" s="37">
        <f>IFERROR(VLOOKUP($A25&amp;H$2,'Parte I_'!$1:$1048576,$A$3,0)*100,"-")</f>
        <v>7.1428574621677399</v>
      </c>
      <c r="I25" s="37">
        <f>IFERROR(VLOOKUP($A25&amp;I$2,'Parte I_'!$1:$1048576,$A$3,0)*100,"-")</f>
        <v>28.571429848670959</v>
      </c>
      <c r="J25" s="37">
        <f>IFERROR(VLOOKUP($A25&amp;J$2,'Parte I_'!$1:$1048576,$A$3,0)*100,"-")</f>
        <v>42.85714328289032</v>
      </c>
      <c r="K25" s="37">
        <f>IFERROR(VLOOKUP($A25&amp;K$2,'Parte I_'!$1:$1048576,$A$3,0)*100,"-")</f>
        <v>21.42857164144516</v>
      </c>
      <c r="L25" s="37">
        <f>IFERROR(VLOOKUP($A25&amp;L$2,'Parte I_'!$1:$1048576,$A$3,0)*100,"-")</f>
        <v>92.857140302658081</v>
      </c>
      <c r="M25" s="44"/>
      <c r="N25" s="37">
        <f>IFERROR(VLOOKUP($A25&amp;N$2,'Parte II_'!$1:$1048576,$A$3,0)*100,"-")</f>
        <v>0</v>
      </c>
      <c r="O25" s="37">
        <f>IFERROR(VLOOKUP($A25&amp;O$2,'Parte II_'!$1:$1048576,$A$3,0)*100,"-")</f>
        <v>0</v>
      </c>
      <c r="P25" s="37">
        <f>IFERROR(VLOOKUP($A25&amp;P$2,'Parte II_'!$1:$1048576,$A$3,0)*100,"-")</f>
        <v>16.66666716337204</v>
      </c>
      <c r="Q25" s="37">
        <f>IFERROR(VLOOKUP($A25&amp;Q$2,'Parte II_'!$1:$1048576,$A$3,0)*100,"-")</f>
        <v>0</v>
      </c>
      <c r="R25" s="37">
        <f>IFERROR(VLOOKUP($A25&amp;R$2,'Parte II_'!$1:$1048576,$A$3,0)*100,"-")</f>
        <v>16.66666716337204</v>
      </c>
      <c r="S25" s="37">
        <f>IFERROR(VLOOKUP($A25&amp;S$2,'Parte II_'!$1:$1048576,$A$3,0)*100,"-")</f>
        <v>33.33333432674408</v>
      </c>
      <c r="T25" s="37">
        <f>IFERROR(VLOOKUP($A25&amp;T$2,'Parte II_'!$1:$1048576,$A$3,0)*100,"-")</f>
        <v>33.33333432674408</v>
      </c>
      <c r="U25" s="37">
        <f>IFERROR(VLOOKUP($A25&amp;U$2,'Parte II_'!$1:$1048576,$A$3,0)*100,"-")</f>
        <v>16.66666716337204</v>
      </c>
      <c r="V25" s="44">
        <f>IFERROR(VLOOKUP($A25&amp;V$2,'Parte II_'!$1:$1048576,$A$3,0)*100,"-")</f>
        <v>83.333331346511841</v>
      </c>
      <c r="W25" s="44"/>
      <c r="X25" s="46">
        <f>IFERROR(VLOOKUP($A25&amp;X$2,'Parte II_'!$1:$1048576,$A$3,0)*100,"-")</f>
        <v>0</v>
      </c>
      <c r="Y25" s="46">
        <f>IFERROR(VLOOKUP($A25&amp;Y$2,'Parte II_'!$1:$1048576,$A$3,0)*100,"-")</f>
        <v>0</v>
      </c>
      <c r="Z25" s="46">
        <f>IFERROR(VLOOKUP($A25&amp;Z$2,'Parte II_'!$1:$1048576,$A$3,0)*100,"-")</f>
        <v>0</v>
      </c>
      <c r="AA25" s="46">
        <f>IFERROR(VLOOKUP($A25&amp;AA$2,'Parte II_'!$1:$1048576,$A$3,0)*100,"-")</f>
        <v>0</v>
      </c>
      <c r="AB25" s="46">
        <f>IFERROR(VLOOKUP($A25&amp;AB$2,'Parte II_'!$1:$1048576,$A$3,0)*100,"-")</f>
        <v>0</v>
      </c>
      <c r="AC25" s="46">
        <f>IFERROR(VLOOKUP($A25&amp;AC$2,'Parte II_'!$1:$1048576,$A$3,0)*100,"-")</f>
        <v>25</v>
      </c>
      <c r="AD25" s="46">
        <f>IFERROR(VLOOKUP($A25&amp;AD$2,'Parte II_'!$1:$1048576,$A$3,0)*100,"-")</f>
        <v>50</v>
      </c>
      <c r="AE25" s="46">
        <f>IFERROR(VLOOKUP($A25&amp;AE$2,'Parte II_'!$1:$1048576,$A$3,0)*100,"-")</f>
        <v>25</v>
      </c>
      <c r="AF25" s="46">
        <f>IFERROR(VLOOKUP($A25&amp;AF$2,'Parte II_'!$1:$1048576,$A$3,0)*100,"-")</f>
        <v>100</v>
      </c>
    </row>
    <row r="26" spans="1:37" s="1" customFormat="1" ht="21.75" customHeight="1">
      <c r="A26" s="8"/>
      <c r="B26" s="8"/>
      <c r="C26" s="21" t="s">
        <v>1707</v>
      </c>
      <c r="D26" s="38"/>
      <c r="E26" s="38"/>
      <c r="F26" s="38"/>
      <c r="G26" s="47"/>
      <c r="H26" s="47"/>
      <c r="I26" s="47"/>
      <c r="J26" s="47"/>
      <c r="K26" s="47"/>
      <c r="L26" s="47"/>
      <c r="M26" s="47"/>
      <c r="N26" s="38"/>
      <c r="O26" s="38"/>
      <c r="P26" s="38"/>
      <c r="Q26" s="47"/>
      <c r="R26" s="47"/>
      <c r="S26" s="47"/>
      <c r="T26" s="47"/>
      <c r="U26" s="47"/>
      <c r="V26" s="47"/>
      <c r="W26" s="47"/>
      <c r="X26" s="47"/>
      <c r="Y26" s="47"/>
      <c r="Z26" s="47"/>
      <c r="AA26" s="47"/>
      <c r="AB26" s="47"/>
      <c r="AC26" s="47"/>
      <c r="AD26" s="47"/>
      <c r="AE26" s="47"/>
      <c r="AF26" s="47"/>
      <c r="AG26" s="16"/>
      <c r="AH26" s="16"/>
      <c r="AI26" s="16"/>
      <c r="AJ26" s="16"/>
      <c r="AK26" s="16"/>
    </row>
    <row r="27" spans="1:37">
      <c r="A27" s="8" t="s">
        <v>1752</v>
      </c>
      <c r="B27" s="8"/>
      <c r="C27" s="24" t="s">
        <v>1708</v>
      </c>
      <c r="D27" s="37">
        <f>IFERROR(VLOOKUP($A27&amp;D$2,'Parte I_'!$1:$1048576,$A$3,0)*100,"-")</f>
        <v>0</v>
      </c>
      <c r="E27" s="37">
        <f>IFERROR(VLOOKUP($A27&amp;E$2,'Parte I_'!$1:$1048576,$A$3,0)*100,"-")</f>
        <v>0</v>
      </c>
      <c r="F27" s="37">
        <f>IFERROR(VLOOKUP($A27&amp;F$2,'Parte I_'!$1:$1048576,$A$3,0)*100,"-")</f>
        <v>0</v>
      </c>
      <c r="G27" s="37">
        <f>IFERROR(VLOOKUP($A27&amp;G$2,'Parte I_'!$1:$1048576,$A$3,0)*100,"-")</f>
        <v>0</v>
      </c>
      <c r="H27" s="37">
        <f>IFERROR(VLOOKUP($A27&amp;H$2,'Parte I_'!$1:$1048576,$A$3,0)*100,"-")</f>
        <v>0</v>
      </c>
      <c r="I27" s="37">
        <f>IFERROR(VLOOKUP($A27&amp;I$2,'Parte I_'!$1:$1048576,$A$3,0)*100,"-")</f>
        <v>0</v>
      </c>
      <c r="J27" s="37">
        <f>IFERROR(VLOOKUP($A27&amp;J$2,'Parte I_'!$1:$1048576,$A$3,0)*100,"-")</f>
        <v>0</v>
      </c>
      <c r="K27" s="37">
        <f>IFERROR(VLOOKUP($A27&amp;K$2,'Parte I_'!$1:$1048576,$A$3,0)*100,"-")</f>
        <v>0</v>
      </c>
      <c r="L27" s="37">
        <f>IFERROR(VLOOKUP($A27&amp;L$2,'Parte I_'!$1:$1048576,$A$3,0)*100,"-")</f>
        <v>0</v>
      </c>
      <c r="M27" s="44"/>
      <c r="N27" s="37">
        <f>IFERROR(VLOOKUP($A27&amp;N$2,'Parte II_'!$1:$1048576,$A$3,0)*100,"-")</f>
        <v>0</v>
      </c>
      <c r="O27" s="37">
        <f>IFERROR(VLOOKUP($A27&amp;O$2,'Parte II_'!$1:$1048576,$A$3,0)*100,"-")</f>
        <v>0</v>
      </c>
      <c r="P27" s="37">
        <f>IFERROR(VLOOKUP($A27&amp;P$2,'Parte II_'!$1:$1048576,$A$3,0)*100,"-")</f>
        <v>0</v>
      </c>
      <c r="Q27" s="37">
        <f>IFERROR(VLOOKUP($A27&amp;Q$2,'Parte II_'!$1:$1048576,$A$3,0)*100,"-")</f>
        <v>0</v>
      </c>
      <c r="R27" s="37">
        <f>IFERROR(VLOOKUP($A27&amp;R$2,'Parte II_'!$1:$1048576,$A$3,0)*100,"-")</f>
        <v>0</v>
      </c>
      <c r="S27" s="37">
        <f>IFERROR(VLOOKUP($A27&amp;S$2,'Parte II_'!$1:$1048576,$A$3,0)*100,"-")</f>
        <v>0</v>
      </c>
      <c r="T27" s="37">
        <f>IFERROR(VLOOKUP($A27&amp;T$2,'Parte II_'!$1:$1048576,$A$3,0)*100,"-")</f>
        <v>0</v>
      </c>
      <c r="U27" s="37">
        <f>IFERROR(VLOOKUP($A27&amp;U$2,'Parte II_'!$1:$1048576,$A$3,0)*100,"-")</f>
        <v>0</v>
      </c>
      <c r="V27" s="44">
        <f>IFERROR(VLOOKUP($A27&amp;V$2,'Parte II_'!$1:$1048576,$A$3,0)*100,"-")</f>
        <v>0</v>
      </c>
      <c r="W27" s="44"/>
      <c r="X27" s="46">
        <f>IFERROR(VLOOKUP($A27&amp;X$2,'Parte II_'!$1:$1048576,$A$3,0)*100,"-")</f>
        <v>0</v>
      </c>
      <c r="Y27" s="46">
        <f>IFERROR(VLOOKUP($A27&amp;Y$2,'Parte II_'!$1:$1048576,$A$3,0)*100,"-")</f>
        <v>0</v>
      </c>
      <c r="Z27" s="46">
        <f>IFERROR(VLOOKUP($A27&amp;Z$2,'Parte II_'!$1:$1048576,$A$3,0)*100,"-")</f>
        <v>0</v>
      </c>
      <c r="AA27" s="46">
        <f>IFERROR(VLOOKUP($A27&amp;AA$2,'Parte II_'!$1:$1048576,$A$3,0)*100,"-")</f>
        <v>0</v>
      </c>
      <c r="AB27" s="46">
        <f>IFERROR(VLOOKUP($A27&amp;AB$2,'Parte II_'!$1:$1048576,$A$3,0)*100,"-")</f>
        <v>0</v>
      </c>
      <c r="AC27" s="46">
        <f>IFERROR(VLOOKUP($A27&amp;AC$2,'Parte II_'!$1:$1048576,$A$3,0)*100,"-")</f>
        <v>0</v>
      </c>
      <c r="AD27" s="46">
        <f>IFERROR(VLOOKUP($A27&amp;AD$2,'Parte II_'!$1:$1048576,$A$3,0)*100,"-")</f>
        <v>0</v>
      </c>
      <c r="AE27" s="46">
        <f>IFERROR(VLOOKUP($A27&amp;AE$2,'Parte II_'!$1:$1048576,$A$3,0)*100,"-")</f>
        <v>0</v>
      </c>
      <c r="AF27" s="46">
        <f>IFERROR(VLOOKUP($A27&amp;AF$2,'Parte II_'!$1:$1048576,$A$3,0)*100,"-")</f>
        <v>0</v>
      </c>
    </row>
    <row r="28" spans="1:37">
      <c r="A28" s="8" t="s">
        <v>1753</v>
      </c>
      <c r="B28" s="8"/>
      <c r="C28" s="24" t="s">
        <v>1709</v>
      </c>
      <c r="D28" s="37">
        <f>IFERROR(VLOOKUP($A28&amp;D$2,'Parte I_'!$1:$1048576,$A$3,0)*100,"-")</f>
        <v>0</v>
      </c>
      <c r="E28" s="37">
        <f>IFERROR(VLOOKUP($A28&amp;E$2,'Parte I_'!$1:$1048576,$A$3,0)*100,"-")</f>
        <v>0</v>
      </c>
      <c r="F28" s="37">
        <f>IFERROR(VLOOKUP($A28&amp;F$2,'Parte I_'!$1:$1048576,$A$3,0)*100,"-")</f>
        <v>0</v>
      </c>
      <c r="G28" s="37">
        <f>IFERROR(VLOOKUP($A28&amp;G$2,'Parte I_'!$1:$1048576,$A$3,0)*100,"-")</f>
        <v>0</v>
      </c>
      <c r="H28" s="37">
        <f>IFERROR(VLOOKUP($A28&amp;H$2,'Parte I_'!$1:$1048576,$A$3,0)*100,"-")</f>
        <v>0</v>
      </c>
      <c r="I28" s="37">
        <f>IFERROR(VLOOKUP($A28&amp;I$2,'Parte I_'!$1:$1048576,$A$3,0)*100,"-")</f>
        <v>0</v>
      </c>
      <c r="J28" s="37">
        <f>IFERROR(VLOOKUP($A28&amp;J$2,'Parte I_'!$1:$1048576,$A$3,0)*100,"-")</f>
        <v>100</v>
      </c>
      <c r="K28" s="37">
        <f>IFERROR(VLOOKUP($A28&amp;K$2,'Parte I_'!$1:$1048576,$A$3,0)*100,"-")</f>
        <v>0</v>
      </c>
      <c r="L28" s="37">
        <f>IFERROR(VLOOKUP($A28&amp;L$2,'Parte I_'!$1:$1048576,$A$3,0)*100,"-")</f>
        <v>100</v>
      </c>
      <c r="M28" s="44"/>
      <c r="N28" s="37">
        <f>IFERROR(VLOOKUP($A28&amp;N$2,'Parte II_'!$1:$1048576,$A$3,0)*100,"-")</f>
        <v>0</v>
      </c>
      <c r="O28" s="37">
        <f>IFERROR(VLOOKUP($A28&amp;O$2,'Parte II_'!$1:$1048576,$A$3,0)*100,"-")</f>
        <v>0</v>
      </c>
      <c r="P28" s="37">
        <f>IFERROR(VLOOKUP($A28&amp;P$2,'Parte II_'!$1:$1048576,$A$3,0)*100,"-")</f>
        <v>0</v>
      </c>
      <c r="Q28" s="37">
        <f>IFERROR(VLOOKUP($A28&amp;Q$2,'Parte II_'!$1:$1048576,$A$3,0)*100,"-")</f>
        <v>0</v>
      </c>
      <c r="R28" s="37">
        <f>IFERROR(VLOOKUP($A28&amp;R$2,'Parte II_'!$1:$1048576,$A$3,0)*100,"-")</f>
        <v>0</v>
      </c>
      <c r="S28" s="37">
        <f>IFERROR(VLOOKUP($A28&amp;S$2,'Parte II_'!$1:$1048576,$A$3,0)*100,"-")</f>
        <v>0</v>
      </c>
      <c r="T28" s="37">
        <f>IFERROR(VLOOKUP($A28&amp;T$2,'Parte II_'!$1:$1048576,$A$3,0)*100,"-")</f>
        <v>100</v>
      </c>
      <c r="U28" s="37">
        <f>IFERROR(VLOOKUP($A28&amp;U$2,'Parte II_'!$1:$1048576,$A$3,0)*100,"-")</f>
        <v>0</v>
      </c>
      <c r="V28" s="44">
        <f>IFERROR(VLOOKUP($A28&amp;V$2,'Parte II_'!$1:$1048576,$A$3,0)*100,"-")</f>
        <v>100</v>
      </c>
      <c r="W28" s="44"/>
      <c r="X28" s="46">
        <f>IFERROR(VLOOKUP($A28&amp;X$2,'Parte II_'!$1:$1048576,$A$3,0)*100,"-")</f>
        <v>0</v>
      </c>
      <c r="Y28" s="46">
        <f>IFERROR(VLOOKUP($A28&amp;Y$2,'Parte II_'!$1:$1048576,$A$3,0)*100,"-")</f>
        <v>0</v>
      </c>
      <c r="Z28" s="46">
        <f>IFERROR(VLOOKUP($A28&amp;Z$2,'Parte II_'!$1:$1048576,$A$3,0)*100,"-")</f>
        <v>0</v>
      </c>
      <c r="AA28" s="46">
        <f>IFERROR(VLOOKUP($A28&amp;AA$2,'Parte II_'!$1:$1048576,$A$3,0)*100,"-")</f>
        <v>0</v>
      </c>
      <c r="AB28" s="46">
        <f>IFERROR(VLOOKUP($A28&amp;AB$2,'Parte II_'!$1:$1048576,$A$3,0)*100,"-")</f>
        <v>0</v>
      </c>
      <c r="AC28" s="46">
        <f>IFERROR(VLOOKUP($A28&amp;AC$2,'Parte II_'!$1:$1048576,$A$3,0)*100,"-")</f>
        <v>0</v>
      </c>
      <c r="AD28" s="46">
        <f>IFERROR(VLOOKUP($A28&amp;AD$2,'Parte II_'!$1:$1048576,$A$3,0)*100,"-")</f>
        <v>100</v>
      </c>
      <c r="AE28" s="46">
        <f>IFERROR(VLOOKUP($A28&amp;AE$2,'Parte II_'!$1:$1048576,$A$3,0)*100,"-")</f>
        <v>0</v>
      </c>
      <c r="AF28" s="46">
        <f>IFERROR(VLOOKUP($A28&amp;AF$2,'Parte II_'!$1:$1048576,$A$3,0)*100,"-")</f>
        <v>100</v>
      </c>
    </row>
    <row r="29" spans="1:37">
      <c r="A29" s="8" t="s">
        <v>1754</v>
      </c>
      <c r="B29" s="8"/>
      <c r="C29" s="24" t="s">
        <v>1710</v>
      </c>
      <c r="D29" s="37">
        <f>IFERROR(VLOOKUP($A29&amp;D$2,'Parte I_'!$1:$1048576,$A$3,0)*100,"-")</f>
        <v>0</v>
      </c>
      <c r="E29" s="37">
        <f>IFERROR(VLOOKUP($A29&amp;E$2,'Parte I_'!$1:$1048576,$A$3,0)*100,"-")</f>
        <v>0</v>
      </c>
      <c r="F29" s="37">
        <f>IFERROR(VLOOKUP($A29&amp;F$2,'Parte I_'!$1:$1048576,$A$3,0)*100,"-")</f>
        <v>0</v>
      </c>
      <c r="G29" s="37">
        <f>IFERROR(VLOOKUP($A29&amp;G$2,'Parte I_'!$1:$1048576,$A$3,0)*100,"-")</f>
        <v>0</v>
      </c>
      <c r="H29" s="37">
        <f>IFERROR(VLOOKUP($A29&amp;H$2,'Parte I_'!$1:$1048576,$A$3,0)*100,"-")</f>
        <v>0</v>
      </c>
      <c r="I29" s="37">
        <f>IFERROR(VLOOKUP($A29&amp;I$2,'Parte I_'!$1:$1048576,$A$3,0)*100,"-")</f>
        <v>0</v>
      </c>
      <c r="J29" s="37">
        <f>IFERROR(VLOOKUP($A29&amp;J$2,'Parte I_'!$1:$1048576,$A$3,0)*100,"-")</f>
        <v>0</v>
      </c>
      <c r="K29" s="37">
        <f>IFERROR(VLOOKUP($A29&amp;K$2,'Parte I_'!$1:$1048576,$A$3,0)*100,"-")</f>
        <v>0</v>
      </c>
      <c r="L29" s="37">
        <f>IFERROR(VLOOKUP($A29&amp;L$2,'Parte I_'!$1:$1048576,$A$3,0)*100,"-")</f>
        <v>0</v>
      </c>
      <c r="M29" s="44"/>
      <c r="N29" s="37">
        <f>IFERROR(VLOOKUP($A29&amp;N$2,'Parte II_'!$1:$1048576,$A$3,0)*100,"-")</f>
        <v>0</v>
      </c>
      <c r="O29" s="37">
        <f>IFERROR(VLOOKUP($A29&amp;O$2,'Parte II_'!$1:$1048576,$A$3,0)*100,"-")</f>
        <v>0</v>
      </c>
      <c r="P29" s="37">
        <f>IFERROR(VLOOKUP($A29&amp;P$2,'Parte II_'!$1:$1048576,$A$3,0)*100,"-")</f>
        <v>0</v>
      </c>
      <c r="Q29" s="37">
        <f>IFERROR(VLOOKUP($A29&amp;Q$2,'Parte II_'!$1:$1048576,$A$3,0)*100,"-")</f>
        <v>0</v>
      </c>
      <c r="R29" s="37">
        <f>IFERROR(VLOOKUP($A29&amp;R$2,'Parte II_'!$1:$1048576,$A$3,0)*100,"-")</f>
        <v>0</v>
      </c>
      <c r="S29" s="37">
        <f>IFERROR(VLOOKUP($A29&amp;S$2,'Parte II_'!$1:$1048576,$A$3,0)*100,"-")</f>
        <v>0</v>
      </c>
      <c r="T29" s="37">
        <f>IFERROR(VLOOKUP($A29&amp;T$2,'Parte II_'!$1:$1048576,$A$3,0)*100,"-")</f>
        <v>0</v>
      </c>
      <c r="U29" s="37">
        <f>IFERROR(VLOOKUP($A29&amp;U$2,'Parte II_'!$1:$1048576,$A$3,0)*100,"-")</f>
        <v>0</v>
      </c>
      <c r="V29" s="44">
        <f>IFERROR(VLOOKUP($A29&amp;V$2,'Parte II_'!$1:$1048576,$A$3,0)*100,"-")</f>
        <v>0</v>
      </c>
      <c r="W29" s="44"/>
      <c r="X29" s="46">
        <f>IFERROR(VLOOKUP($A29&amp;X$2,'Parte II_'!$1:$1048576,$A$3,0)*100,"-")</f>
        <v>0</v>
      </c>
      <c r="Y29" s="46">
        <f>IFERROR(VLOOKUP($A29&amp;Y$2,'Parte II_'!$1:$1048576,$A$3,0)*100,"-")</f>
        <v>0</v>
      </c>
      <c r="Z29" s="46">
        <f>IFERROR(VLOOKUP($A29&amp;Z$2,'Parte II_'!$1:$1048576,$A$3,0)*100,"-")</f>
        <v>0</v>
      </c>
      <c r="AA29" s="46">
        <f>IFERROR(VLOOKUP($A29&amp;AA$2,'Parte II_'!$1:$1048576,$A$3,0)*100,"-")</f>
        <v>0</v>
      </c>
      <c r="AB29" s="46">
        <f>IFERROR(VLOOKUP($A29&amp;AB$2,'Parte II_'!$1:$1048576,$A$3,0)*100,"-")</f>
        <v>0</v>
      </c>
      <c r="AC29" s="46">
        <f>IFERROR(VLOOKUP($A29&amp;AC$2,'Parte II_'!$1:$1048576,$A$3,0)*100,"-")</f>
        <v>0</v>
      </c>
      <c r="AD29" s="46">
        <f>IFERROR(VLOOKUP($A29&amp;AD$2,'Parte II_'!$1:$1048576,$A$3,0)*100,"-")</f>
        <v>0</v>
      </c>
      <c r="AE29" s="46">
        <f>IFERROR(VLOOKUP($A29&amp;AE$2,'Parte II_'!$1:$1048576,$A$3,0)*100,"-")</f>
        <v>0</v>
      </c>
      <c r="AF29" s="46">
        <f>IFERROR(VLOOKUP($A29&amp;AF$2,'Parte II_'!$1:$1048576,$A$3,0)*100,"-")</f>
        <v>0</v>
      </c>
    </row>
    <row r="30" spans="1:37">
      <c r="A30" s="8" t="s">
        <v>1755</v>
      </c>
      <c r="B30" s="8"/>
      <c r="C30" s="24" t="s">
        <v>1711</v>
      </c>
      <c r="D30" s="37">
        <f>IFERROR(VLOOKUP($A30&amp;D$2,'Parte I_'!$1:$1048576,$A$3,0)*100,"-")</f>
        <v>0</v>
      </c>
      <c r="E30" s="37">
        <f>IFERROR(VLOOKUP($A30&amp;E$2,'Parte I_'!$1:$1048576,$A$3,0)*100,"-")</f>
        <v>0</v>
      </c>
      <c r="F30" s="37">
        <f>IFERROR(VLOOKUP($A30&amp;F$2,'Parte I_'!$1:$1048576,$A$3,0)*100,"-")</f>
        <v>0</v>
      </c>
      <c r="G30" s="37">
        <f>IFERROR(VLOOKUP($A30&amp;G$2,'Parte I_'!$1:$1048576,$A$3,0)*100,"-")</f>
        <v>0</v>
      </c>
      <c r="H30" s="37">
        <f>IFERROR(VLOOKUP($A30&amp;H$2,'Parte I_'!$1:$1048576,$A$3,0)*100,"-")</f>
        <v>0</v>
      </c>
      <c r="I30" s="37">
        <f>IFERROR(VLOOKUP($A30&amp;I$2,'Parte I_'!$1:$1048576,$A$3,0)*100,"-")</f>
        <v>0</v>
      </c>
      <c r="J30" s="37">
        <f>IFERROR(VLOOKUP($A30&amp;J$2,'Parte I_'!$1:$1048576,$A$3,0)*100,"-")</f>
        <v>0</v>
      </c>
      <c r="K30" s="37">
        <f>IFERROR(VLOOKUP($A30&amp;K$2,'Parte I_'!$1:$1048576,$A$3,0)*100,"-")</f>
        <v>0</v>
      </c>
      <c r="L30" s="37">
        <f>IFERROR(VLOOKUP($A30&amp;L$2,'Parte I_'!$1:$1048576,$A$3,0)*100,"-")</f>
        <v>0</v>
      </c>
      <c r="M30" s="44"/>
      <c r="N30" s="37">
        <f>IFERROR(VLOOKUP($A30&amp;N$2,'Parte II_'!$1:$1048576,$A$3,0)*100,"-")</f>
        <v>0</v>
      </c>
      <c r="O30" s="37">
        <f>IFERROR(VLOOKUP($A30&amp;O$2,'Parte II_'!$1:$1048576,$A$3,0)*100,"-")</f>
        <v>0</v>
      </c>
      <c r="P30" s="37">
        <f>IFERROR(VLOOKUP($A30&amp;P$2,'Parte II_'!$1:$1048576,$A$3,0)*100,"-")</f>
        <v>0</v>
      </c>
      <c r="Q30" s="37">
        <f>IFERROR(VLOOKUP($A30&amp;Q$2,'Parte II_'!$1:$1048576,$A$3,0)*100,"-")</f>
        <v>0</v>
      </c>
      <c r="R30" s="37">
        <f>IFERROR(VLOOKUP($A30&amp;R$2,'Parte II_'!$1:$1048576,$A$3,0)*100,"-")</f>
        <v>0</v>
      </c>
      <c r="S30" s="37">
        <f>IFERROR(VLOOKUP($A30&amp;S$2,'Parte II_'!$1:$1048576,$A$3,0)*100,"-")</f>
        <v>0</v>
      </c>
      <c r="T30" s="37">
        <f>IFERROR(VLOOKUP($A30&amp;T$2,'Parte II_'!$1:$1048576,$A$3,0)*100,"-")</f>
        <v>0</v>
      </c>
      <c r="U30" s="37">
        <f>IFERROR(VLOOKUP($A30&amp;U$2,'Parte II_'!$1:$1048576,$A$3,0)*100,"-")</f>
        <v>0</v>
      </c>
      <c r="V30" s="44">
        <f>IFERROR(VLOOKUP($A30&amp;V$2,'Parte II_'!$1:$1048576,$A$3,0)*100,"-")</f>
        <v>0</v>
      </c>
      <c r="W30" s="44"/>
      <c r="X30" s="46">
        <f>IFERROR(VLOOKUP($A30&amp;X$2,'Parte II_'!$1:$1048576,$A$3,0)*100,"-")</f>
        <v>0</v>
      </c>
      <c r="Y30" s="46">
        <f>IFERROR(VLOOKUP($A30&amp;Y$2,'Parte II_'!$1:$1048576,$A$3,0)*100,"-")</f>
        <v>0</v>
      </c>
      <c r="Z30" s="46">
        <f>IFERROR(VLOOKUP($A30&amp;Z$2,'Parte II_'!$1:$1048576,$A$3,0)*100,"-")</f>
        <v>0</v>
      </c>
      <c r="AA30" s="46">
        <f>IFERROR(VLOOKUP($A30&amp;AA$2,'Parte II_'!$1:$1048576,$A$3,0)*100,"-")</f>
        <v>0</v>
      </c>
      <c r="AB30" s="46">
        <f>IFERROR(VLOOKUP($A30&amp;AB$2,'Parte II_'!$1:$1048576,$A$3,0)*100,"-")</f>
        <v>0</v>
      </c>
      <c r="AC30" s="46">
        <f>IFERROR(VLOOKUP($A30&amp;AC$2,'Parte II_'!$1:$1048576,$A$3,0)*100,"-")</f>
        <v>0</v>
      </c>
      <c r="AD30" s="46">
        <f>IFERROR(VLOOKUP($A30&amp;AD$2,'Parte II_'!$1:$1048576,$A$3,0)*100,"-")</f>
        <v>0</v>
      </c>
      <c r="AE30" s="46">
        <f>IFERROR(VLOOKUP($A30&amp;AE$2,'Parte II_'!$1:$1048576,$A$3,0)*100,"-")</f>
        <v>0</v>
      </c>
      <c r="AF30" s="46">
        <f>IFERROR(VLOOKUP($A30&amp;AF$2,'Parte II_'!$1:$1048576,$A$3,0)*100,"-")</f>
        <v>0</v>
      </c>
    </row>
    <row r="31" spans="1:37">
      <c r="A31" s="8" t="s">
        <v>1756</v>
      </c>
      <c r="B31" s="8"/>
      <c r="C31" s="24" t="s">
        <v>1712</v>
      </c>
      <c r="D31" s="37">
        <f>IFERROR(VLOOKUP($A31&amp;D$2,'Parte I_'!$1:$1048576,$A$3,0)*100,"-")</f>
        <v>0</v>
      </c>
      <c r="E31" s="37">
        <f>IFERROR(VLOOKUP($A31&amp;E$2,'Parte I_'!$1:$1048576,$A$3,0)*100,"-")</f>
        <v>0</v>
      </c>
      <c r="F31" s="37">
        <f>IFERROR(VLOOKUP($A31&amp;F$2,'Parte I_'!$1:$1048576,$A$3,0)*100,"-")</f>
        <v>0</v>
      </c>
      <c r="G31" s="37">
        <f>IFERROR(VLOOKUP($A31&amp;G$2,'Parte I_'!$1:$1048576,$A$3,0)*100,"-")</f>
        <v>0</v>
      </c>
      <c r="H31" s="37">
        <f>IFERROR(VLOOKUP($A31&amp;H$2,'Parte I_'!$1:$1048576,$A$3,0)*100,"-")</f>
        <v>0</v>
      </c>
      <c r="I31" s="37">
        <f>IFERROR(VLOOKUP($A31&amp;I$2,'Parte I_'!$1:$1048576,$A$3,0)*100,"-")</f>
        <v>0</v>
      </c>
      <c r="J31" s="37">
        <f>IFERROR(VLOOKUP($A31&amp;J$2,'Parte I_'!$1:$1048576,$A$3,0)*100,"-")</f>
        <v>0</v>
      </c>
      <c r="K31" s="37">
        <f>IFERROR(VLOOKUP($A31&amp;K$2,'Parte I_'!$1:$1048576,$A$3,0)*100,"-")</f>
        <v>0</v>
      </c>
      <c r="L31" s="37">
        <f>IFERROR(VLOOKUP($A31&amp;L$2,'Parte I_'!$1:$1048576,$A$3,0)*100,"-")</f>
        <v>0</v>
      </c>
      <c r="M31" s="44"/>
      <c r="N31" s="37">
        <f>IFERROR(VLOOKUP($A31&amp;N$2,'Parte II_'!$1:$1048576,$A$3,0)*100,"-")</f>
        <v>0</v>
      </c>
      <c r="O31" s="37">
        <f>IFERROR(VLOOKUP($A31&amp;O$2,'Parte II_'!$1:$1048576,$A$3,0)*100,"-")</f>
        <v>0</v>
      </c>
      <c r="P31" s="37">
        <f>IFERROR(VLOOKUP($A31&amp;P$2,'Parte II_'!$1:$1048576,$A$3,0)*100,"-")</f>
        <v>0</v>
      </c>
      <c r="Q31" s="37">
        <f>IFERROR(VLOOKUP($A31&amp;Q$2,'Parte II_'!$1:$1048576,$A$3,0)*100,"-")</f>
        <v>0</v>
      </c>
      <c r="R31" s="37">
        <f>IFERROR(VLOOKUP($A31&amp;R$2,'Parte II_'!$1:$1048576,$A$3,0)*100,"-")</f>
        <v>0</v>
      </c>
      <c r="S31" s="37">
        <f>IFERROR(VLOOKUP($A31&amp;S$2,'Parte II_'!$1:$1048576,$A$3,0)*100,"-")</f>
        <v>0</v>
      </c>
      <c r="T31" s="37">
        <f>IFERROR(VLOOKUP($A31&amp;T$2,'Parte II_'!$1:$1048576,$A$3,0)*100,"-")</f>
        <v>0</v>
      </c>
      <c r="U31" s="37">
        <f>IFERROR(VLOOKUP($A31&amp;U$2,'Parte II_'!$1:$1048576,$A$3,0)*100,"-")</f>
        <v>0</v>
      </c>
      <c r="V31" s="44">
        <f>IFERROR(VLOOKUP($A31&amp;V$2,'Parte II_'!$1:$1048576,$A$3,0)*100,"-")</f>
        <v>0</v>
      </c>
      <c r="W31" s="44"/>
      <c r="X31" s="46">
        <f>IFERROR(VLOOKUP($A31&amp;X$2,'Parte II_'!$1:$1048576,$A$3,0)*100,"-")</f>
        <v>0</v>
      </c>
      <c r="Y31" s="46">
        <f>IFERROR(VLOOKUP($A31&amp;Y$2,'Parte II_'!$1:$1048576,$A$3,0)*100,"-")</f>
        <v>0</v>
      </c>
      <c r="Z31" s="46">
        <f>IFERROR(VLOOKUP($A31&amp;Z$2,'Parte II_'!$1:$1048576,$A$3,0)*100,"-")</f>
        <v>0</v>
      </c>
      <c r="AA31" s="46">
        <f>IFERROR(VLOOKUP($A31&amp;AA$2,'Parte II_'!$1:$1048576,$A$3,0)*100,"-")</f>
        <v>0</v>
      </c>
      <c r="AB31" s="46">
        <f>IFERROR(VLOOKUP($A31&amp;AB$2,'Parte II_'!$1:$1048576,$A$3,0)*100,"-")</f>
        <v>0</v>
      </c>
      <c r="AC31" s="46">
        <f>IFERROR(VLOOKUP($A31&amp;AC$2,'Parte II_'!$1:$1048576,$A$3,0)*100,"-")</f>
        <v>0</v>
      </c>
      <c r="AD31" s="46">
        <f>IFERROR(VLOOKUP($A31&amp;AD$2,'Parte II_'!$1:$1048576,$A$3,0)*100,"-")</f>
        <v>0</v>
      </c>
      <c r="AE31" s="46">
        <f>IFERROR(VLOOKUP($A31&amp;AE$2,'Parte II_'!$1:$1048576,$A$3,0)*100,"-")</f>
        <v>0</v>
      </c>
      <c r="AF31" s="46">
        <f>IFERROR(VLOOKUP($A31&amp;AF$2,'Parte II_'!$1:$1048576,$A$3,0)*100,"-")</f>
        <v>0</v>
      </c>
    </row>
    <row r="32" spans="1:37">
      <c r="A32" s="8" t="s">
        <v>1757</v>
      </c>
      <c r="B32" s="8"/>
      <c r="C32" s="24" t="s">
        <v>1713</v>
      </c>
      <c r="D32" s="37">
        <f>IFERROR(VLOOKUP($A32&amp;D$2,'Parte I_'!$1:$1048576,$A$3,0)*100,"-")</f>
        <v>0</v>
      </c>
      <c r="E32" s="37">
        <f>IFERROR(VLOOKUP($A32&amp;E$2,'Parte I_'!$1:$1048576,$A$3,0)*100,"-")</f>
        <v>0</v>
      </c>
      <c r="F32" s="37">
        <f>IFERROR(VLOOKUP($A32&amp;F$2,'Parte I_'!$1:$1048576,$A$3,0)*100,"-")</f>
        <v>0</v>
      </c>
      <c r="G32" s="37">
        <f>IFERROR(VLOOKUP($A32&amp;G$2,'Parte I_'!$1:$1048576,$A$3,0)*100,"-")</f>
        <v>0</v>
      </c>
      <c r="H32" s="37">
        <f>IFERROR(VLOOKUP($A32&amp;H$2,'Parte I_'!$1:$1048576,$A$3,0)*100,"-")</f>
        <v>0</v>
      </c>
      <c r="I32" s="37">
        <f>IFERROR(VLOOKUP($A32&amp;I$2,'Parte I_'!$1:$1048576,$A$3,0)*100,"-")</f>
        <v>0</v>
      </c>
      <c r="J32" s="37">
        <f>IFERROR(VLOOKUP($A32&amp;J$2,'Parte I_'!$1:$1048576,$A$3,0)*100,"-")</f>
        <v>0</v>
      </c>
      <c r="K32" s="37">
        <f>IFERROR(VLOOKUP($A32&amp;K$2,'Parte I_'!$1:$1048576,$A$3,0)*100,"-")</f>
        <v>0</v>
      </c>
      <c r="L32" s="37">
        <f>IFERROR(VLOOKUP($A32&amp;L$2,'Parte I_'!$1:$1048576,$A$3,0)*100,"-")</f>
        <v>0</v>
      </c>
      <c r="M32" s="44"/>
      <c r="N32" s="37">
        <f>IFERROR(VLOOKUP($A32&amp;N$2,'Parte II_'!$1:$1048576,$A$3,0)*100,"-")</f>
        <v>0</v>
      </c>
      <c r="O32" s="37">
        <f>IFERROR(VLOOKUP($A32&amp;O$2,'Parte II_'!$1:$1048576,$A$3,0)*100,"-")</f>
        <v>0</v>
      </c>
      <c r="P32" s="37">
        <f>IFERROR(VLOOKUP($A32&amp;P$2,'Parte II_'!$1:$1048576,$A$3,0)*100,"-")</f>
        <v>0</v>
      </c>
      <c r="Q32" s="37">
        <f>IFERROR(VLOOKUP($A32&amp;Q$2,'Parte II_'!$1:$1048576,$A$3,0)*100,"-")</f>
        <v>0</v>
      </c>
      <c r="R32" s="37">
        <f>IFERROR(VLOOKUP($A32&amp;R$2,'Parte II_'!$1:$1048576,$A$3,0)*100,"-")</f>
        <v>0</v>
      </c>
      <c r="S32" s="37">
        <f>IFERROR(VLOOKUP($A32&amp;S$2,'Parte II_'!$1:$1048576,$A$3,0)*100,"-")</f>
        <v>0</v>
      </c>
      <c r="T32" s="37">
        <f>IFERROR(VLOOKUP($A32&amp;T$2,'Parte II_'!$1:$1048576,$A$3,0)*100,"-")</f>
        <v>0</v>
      </c>
      <c r="U32" s="37">
        <f>IFERROR(VLOOKUP($A32&amp;U$2,'Parte II_'!$1:$1048576,$A$3,0)*100,"-")</f>
        <v>0</v>
      </c>
      <c r="V32" s="44">
        <f>IFERROR(VLOOKUP($A32&amp;V$2,'Parte II_'!$1:$1048576,$A$3,0)*100,"-")</f>
        <v>0</v>
      </c>
      <c r="W32" s="44"/>
      <c r="X32" s="46">
        <f>IFERROR(VLOOKUP($A32&amp;X$2,'Parte II_'!$1:$1048576,$A$3,0)*100,"-")</f>
        <v>0</v>
      </c>
      <c r="Y32" s="46">
        <f>IFERROR(VLOOKUP($A32&amp;Y$2,'Parte II_'!$1:$1048576,$A$3,0)*100,"-")</f>
        <v>0</v>
      </c>
      <c r="Z32" s="46">
        <f>IFERROR(VLOOKUP($A32&amp;Z$2,'Parte II_'!$1:$1048576,$A$3,0)*100,"-")</f>
        <v>0</v>
      </c>
      <c r="AA32" s="46">
        <f>IFERROR(VLOOKUP($A32&amp;AA$2,'Parte II_'!$1:$1048576,$A$3,0)*100,"-")</f>
        <v>0</v>
      </c>
      <c r="AB32" s="46">
        <f>IFERROR(VLOOKUP($A32&amp;AB$2,'Parte II_'!$1:$1048576,$A$3,0)*100,"-")</f>
        <v>0</v>
      </c>
      <c r="AC32" s="46">
        <f>IFERROR(VLOOKUP($A32&amp;AC$2,'Parte II_'!$1:$1048576,$A$3,0)*100,"-")</f>
        <v>0</v>
      </c>
      <c r="AD32" s="46">
        <f>IFERROR(VLOOKUP($A32&amp;AD$2,'Parte II_'!$1:$1048576,$A$3,0)*100,"-")</f>
        <v>0</v>
      </c>
      <c r="AE32" s="46">
        <f>IFERROR(VLOOKUP($A32&amp;AE$2,'Parte II_'!$1:$1048576,$A$3,0)*100,"-")</f>
        <v>0</v>
      </c>
      <c r="AF32" s="46">
        <f>IFERROR(VLOOKUP($A32&amp;AF$2,'Parte II_'!$1:$1048576,$A$3,0)*100,"-")</f>
        <v>0</v>
      </c>
    </row>
    <row r="33" spans="1:37">
      <c r="A33" s="8" t="s">
        <v>1758</v>
      </c>
      <c r="B33" s="8"/>
      <c r="C33" s="24" t="s">
        <v>1714</v>
      </c>
      <c r="D33" s="37">
        <f>IFERROR(VLOOKUP($A33&amp;D$2,'Parte I_'!$1:$1048576,$A$3,0)*100,"-")</f>
        <v>0</v>
      </c>
      <c r="E33" s="37">
        <f>IFERROR(VLOOKUP($A33&amp;E$2,'Parte I_'!$1:$1048576,$A$3,0)*100,"-")</f>
        <v>0</v>
      </c>
      <c r="F33" s="37">
        <f>IFERROR(VLOOKUP($A33&amp;F$2,'Parte I_'!$1:$1048576,$A$3,0)*100,"-")</f>
        <v>0</v>
      </c>
      <c r="G33" s="37">
        <f>IFERROR(VLOOKUP($A33&amp;G$2,'Parte I_'!$1:$1048576,$A$3,0)*100,"-")</f>
        <v>0</v>
      </c>
      <c r="H33" s="37">
        <f>IFERROR(VLOOKUP($A33&amp;H$2,'Parte I_'!$1:$1048576,$A$3,0)*100,"-")</f>
        <v>0</v>
      </c>
      <c r="I33" s="37">
        <f>IFERROR(VLOOKUP($A33&amp;I$2,'Parte I_'!$1:$1048576,$A$3,0)*100,"-")</f>
        <v>0</v>
      </c>
      <c r="J33" s="37">
        <f>IFERROR(VLOOKUP($A33&amp;J$2,'Parte I_'!$1:$1048576,$A$3,0)*100,"-")</f>
        <v>0</v>
      </c>
      <c r="K33" s="37">
        <f>IFERROR(VLOOKUP($A33&amp;K$2,'Parte I_'!$1:$1048576,$A$3,0)*100,"-")</f>
        <v>0</v>
      </c>
      <c r="L33" s="37">
        <f>IFERROR(VLOOKUP($A33&amp;L$2,'Parte I_'!$1:$1048576,$A$3,0)*100,"-")</f>
        <v>0</v>
      </c>
      <c r="M33" s="44"/>
      <c r="N33" s="37">
        <f>IFERROR(VLOOKUP($A33&amp;N$2,'Parte II_'!$1:$1048576,$A$3,0)*100,"-")</f>
        <v>0</v>
      </c>
      <c r="O33" s="37">
        <f>IFERROR(VLOOKUP($A33&amp;O$2,'Parte II_'!$1:$1048576,$A$3,0)*100,"-")</f>
        <v>0</v>
      </c>
      <c r="P33" s="37">
        <f>IFERROR(VLOOKUP($A33&amp;P$2,'Parte II_'!$1:$1048576,$A$3,0)*100,"-")</f>
        <v>0</v>
      </c>
      <c r="Q33" s="37">
        <f>IFERROR(VLOOKUP($A33&amp;Q$2,'Parte II_'!$1:$1048576,$A$3,0)*100,"-")</f>
        <v>0</v>
      </c>
      <c r="R33" s="37">
        <f>IFERROR(VLOOKUP($A33&amp;R$2,'Parte II_'!$1:$1048576,$A$3,0)*100,"-")</f>
        <v>0</v>
      </c>
      <c r="S33" s="37">
        <f>IFERROR(VLOOKUP($A33&amp;S$2,'Parte II_'!$1:$1048576,$A$3,0)*100,"-")</f>
        <v>0</v>
      </c>
      <c r="T33" s="37">
        <f>IFERROR(VLOOKUP($A33&amp;T$2,'Parte II_'!$1:$1048576,$A$3,0)*100,"-")</f>
        <v>0</v>
      </c>
      <c r="U33" s="37">
        <f>IFERROR(VLOOKUP($A33&amp;U$2,'Parte II_'!$1:$1048576,$A$3,0)*100,"-")</f>
        <v>0</v>
      </c>
      <c r="V33" s="44">
        <f>IFERROR(VLOOKUP($A33&amp;V$2,'Parte II_'!$1:$1048576,$A$3,0)*100,"-")</f>
        <v>0</v>
      </c>
      <c r="W33" s="44"/>
      <c r="X33" s="46">
        <f>IFERROR(VLOOKUP($A33&amp;X$2,'Parte II_'!$1:$1048576,$A$3,0)*100,"-")</f>
        <v>0</v>
      </c>
      <c r="Y33" s="46">
        <f>IFERROR(VLOOKUP($A33&amp;Y$2,'Parte II_'!$1:$1048576,$A$3,0)*100,"-")</f>
        <v>0</v>
      </c>
      <c r="Z33" s="46">
        <f>IFERROR(VLOOKUP($A33&amp;Z$2,'Parte II_'!$1:$1048576,$A$3,0)*100,"-")</f>
        <v>0</v>
      </c>
      <c r="AA33" s="46">
        <f>IFERROR(VLOOKUP($A33&amp;AA$2,'Parte II_'!$1:$1048576,$A$3,0)*100,"-")</f>
        <v>0</v>
      </c>
      <c r="AB33" s="46">
        <f>IFERROR(VLOOKUP($A33&amp;AB$2,'Parte II_'!$1:$1048576,$A$3,0)*100,"-")</f>
        <v>0</v>
      </c>
      <c r="AC33" s="46">
        <f>IFERROR(VLOOKUP($A33&amp;AC$2,'Parte II_'!$1:$1048576,$A$3,0)*100,"-")</f>
        <v>0</v>
      </c>
      <c r="AD33" s="46">
        <f>IFERROR(VLOOKUP($A33&amp;AD$2,'Parte II_'!$1:$1048576,$A$3,0)*100,"-")</f>
        <v>0</v>
      </c>
      <c r="AE33" s="46">
        <f>IFERROR(VLOOKUP($A33&amp;AE$2,'Parte II_'!$1:$1048576,$A$3,0)*100,"-")</f>
        <v>0</v>
      </c>
      <c r="AF33" s="46">
        <f>IFERROR(VLOOKUP($A33&amp;AF$2,'Parte II_'!$1:$1048576,$A$3,0)*100,"-")</f>
        <v>0</v>
      </c>
    </row>
    <row r="34" spans="1:37">
      <c r="A34" s="8" t="s">
        <v>1759</v>
      </c>
      <c r="B34" s="8"/>
      <c r="C34" s="24" t="s">
        <v>1715</v>
      </c>
      <c r="D34" s="37">
        <f>IFERROR(VLOOKUP($A34&amp;D$2,'Parte I_'!$1:$1048576,$A$3,0)*100,"-")</f>
        <v>0</v>
      </c>
      <c r="E34" s="37">
        <f>IFERROR(VLOOKUP($A34&amp;E$2,'Parte I_'!$1:$1048576,$A$3,0)*100,"-")</f>
        <v>0</v>
      </c>
      <c r="F34" s="37">
        <f>IFERROR(VLOOKUP($A34&amp;F$2,'Parte I_'!$1:$1048576,$A$3,0)*100,"-")</f>
        <v>0</v>
      </c>
      <c r="G34" s="37">
        <f>IFERROR(VLOOKUP($A34&amp;G$2,'Parte I_'!$1:$1048576,$A$3,0)*100,"-")</f>
        <v>0</v>
      </c>
      <c r="H34" s="37">
        <f>IFERROR(VLOOKUP($A34&amp;H$2,'Parte I_'!$1:$1048576,$A$3,0)*100,"-")</f>
        <v>0</v>
      </c>
      <c r="I34" s="37">
        <f>IFERROR(VLOOKUP($A34&amp;I$2,'Parte I_'!$1:$1048576,$A$3,0)*100,"-")</f>
        <v>0</v>
      </c>
      <c r="J34" s="37">
        <f>IFERROR(VLOOKUP($A34&amp;J$2,'Parte I_'!$1:$1048576,$A$3,0)*100,"-")</f>
        <v>0</v>
      </c>
      <c r="K34" s="37">
        <f>IFERROR(VLOOKUP($A34&amp;K$2,'Parte I_'!$1:$1048576,$A$3,0)*100,"-")</f>
        <v>0</v>
      </c>
      <c r="L34" s="37">
        <f>IFERROR(VLOOKUP($A34&amp;L$2,'Parte I_'!$1:$1048576,$A$3,0)*100,"-")</f>
        <v>0</v>
      </c>
      <c r="M34" s="44"/>
      <c r="N34" s="37">
        <f>IFERROR(VLOOKUP($A34&amp;N$2,'Parte II_'!$1:$1048576,$A$3,0)*100,"-")</f>
        <v>0</v>
      </c>
      <c r="O34" s="37">
        <f>IFERROR(VLOOKUP($A34&amp;O$2,'Parte II_'!$1:$1048576,$A$3,0)*100,"-")</f>
        <v>0</v>
      </c>
      <c r="P34" s="37">
        <f>IFERROR(VLOOKUP($A34&amp;P$2,'Parte II_'!$1:$1048576,$A$3,0)*100,"-")</f>
        <v>0</v>
      </c>
      <c r="Q34" s="37">
        <f>IFERROR(VLOOKUP($A34&amp;Q$2,'Parte II_'!$1:$1048576,$A$3,0)*100,"-")</f>
        <v>0</v>
      </c>
      <c r="R34" s="37">
        <f>IFERROR(VLOOKUP($A34&amp;R$2,'Parte II_'!$1:$1048576,$A$3,0)*100,"-")</f>
        <v>0</v>
      </c>
      <c r="S34" s="37">
        <f>IFERROR(VLOOKUP($A34&amp;S$2,'Parte II_'!$1:$1048576,$A$3,0)*100,"-")</f>
        <v>0</v>
      </c>
      <c r="T34" s="37">
        <f>IFERROR(VLOOKUP($A34&amp;T$2,'Parte II_'!$1:$1048576,$A$3,0)*100,"-")</f>
        <v>0</v>
      </c>
      <c r="U34" s="37">
        <f>IFERROR(VLOOKUP($A34&amp;U$2,'Parte II_'!$1:$1048576,$A$3,0)*100,"-")</f>
        <v>0</v>
      </c>
      <c r="V34" s="44">
        <f>IFERROR(VLOOKUP($A34&amp;V$2,'Parte II_'!$1:$1048576,$A$3,0)*100,"-")</f>
        <v>0</v>
      </c>
      <c r="W34" s="44"/>
      <c r="X34" s="46">
        <f>IFERROR(VLOOKUP($A34&amp;X$2,'Parte II_'!$1:$1048576,$A$3,0)*100,"-")</f>
        <v>0</v>
      </c>
      <c r="Y34" s="46">
        <f>IFERROR(VLOOKUP($A34&amp;Y$2,'Parte II_'!$1:$1048576,$A$3,0)*100,"-")</f>
        <v>0</v>
      </c>
      <c r="Z34" s="46">
        <f>IFERROR(VLOOKUP($A34&amp;Z$2,'Parte II_'!$1:$1048576,$A$3,0)*100,"-")</f>
        <v>0</v>
      </c>
      <c r="AA34" s="46">
        <f>IFERROR(VLOOKUP($A34&amp;AA$2,'Parte II_'!$1:$1048576,$A$3,0)*100,"-")</f>
        <v>0</v>
      </c>
      <c r="AB34" s="46">
        <f>IFERROR(VLOOKUP($A34&amp;AB$2,'Parte II_'!$1:$1048576,$A$3,0)*100,"-")</f>
        <v>0</v>
      </c>
      <c r="AC34" s="46">
        <f>IFERROR(VLOOKUP($A34&amp;AC$2,'Parte II_'!$1:$1048576,$A$3,0)*100,"-")</f>
        <v>0</v>
      </c>
      <c r="AD34" s="46">
        <f>IFERROR(VLOOKUP($A34&amp;AD$2,'Parte II_'!$1:$1048576,$A$3,0)*100,"-")</f>
        <v>0</v>
      </c>
      <c r="AE34" s="46">
        <f>IFERROR(VLOOKUP($A34&amp;AE$2,'Parte II_'!$1:$1048576,$A$3,0)*100,"-")</f>
        <v>0</v>
      </c>
      <c r="AF34" s="46">
        <f>IFERROR(VLOOKUP($A34&amp;AF$2,'Parte II_'!$1:$1048576,$A$3,0)*100,"-")</f>
        <v>0</v>
      </c>
    </row>
    <row r="35" spans="1:37" s="1" customFormat="1" ht="21.75" customHeight="1">
      <c r="A35" s="8"/>
      <c r="B35" s="8"/>
      <c r="C35" s="21" t="s">
        <v>1716</v>
      </c>
      <c r="D35" s="38"/>
      <c r="E35" s="38"/>
      <c r="F35" s="38"/>
      <c r="G35" s="47"/>
      <c r="H35" s="47"/>
      <c r="I35" s="47"/>
      <c r="J35" s="47"/>
      <c r="K35" s="47"/>
      <c r="L35" s="47"/>
      <c r="M35" s="47"/>
      <c r="N35" s="38"/>
      <c r="O35" s="38"/>
      <c r="P35" s="38"/>
      <c r="Q35" s="47"/>
      <c r="R35" s="47"/>
      <c r="S35" s="47"/>
      <c r="T35" s="47"/>
      <c r="U35" s="47"/>
      <c r="V35" s="47"/>
      <c r="W35" s="47"/>
      <c r="X35" s="47"/>
      <c r="Y35" s="47"/>
      <c r="Z35" s="47"/>
      <c r="AA35" s="47"/>
      <c r="AB35" s="47"/>
      <c r="AC35" s="47"/>
      <c r="AD35" s="47"/>
      <c r="AE35" s="47"/>
      <c r="AF35" s="47"/>
      <c r="AG35" s="16"/>
      <c r="AH35" s="16"/>
      <c r="AI35" s="16"/>
      <c r="AJ35" s="16"/>
      <c r="AK35" s="16"/>
    </row>
    <row r="36" spans="1:37">
      <c r="A36" s="8" t="s">
        <v>1760</v>
      </c>
      <c r="B36" s="8"/>
      <c r="C36" s="24" t="s">
        <v>1717</v>
      </c>
      <c r="D36" s="37">
        <f>IFERROR(VLOOKUP($A36&amp;D$2,'Parte I_'!$1:$1048576,$A$3,0)*100,"-")</f>
        <v>0</v>
      </c>
      <c r="E36" s="37">
        <f>IFERROR(VLOOKUP($A36&amp;E$2,'Parte I_'!$1:$1048576,$A$3,0)*100,"-")</f>
        <v>3.3333335071802139</v>
      </c>
      <c r="F36" s="37">
        <f>IFERROR(VLOOKUP($A36&amp;F$2,'Parte I_'!$1:$1048576,$A$3,0)*100,"-")</f>
        <v>0</v>
      </c>
      <c r="G36" s="37">
        <f>IFERROR(VLOOKUP($A36&amp;G$2,'Parte I_'!$1:$1048576,$A$3,0)*100,"-")</f>
        <v>6.6666670143604279</v>
      </c>
      <c r="H36" s="37">
        <f>IFERROR(VLOOKUP($A36&amp;H$2,'Parte I_'!$1:$1048576,$A$3,0)*100,"-")</f>
        <v>10.000000149011612</v>
      </c>
      <c r="I36" s="37">
        <f>IFERROR(VLOOKUP($A36&amp;I$2,'Parte I_'!$1:$1048576,$A$3,0)*100,"-")</f>
        <v>33.33333432674408</v>
      </c>
      <c r="J36" s="37">
        <f>IFERROR(VLOOKUP($A36&amp;J$2,'Parte I_'!$1:$1048576,$A$3,0)*100,"-")</f>
        <v>30.000001192092896</v>
      </c>
      <c r="K36" s="37">
        <f>IFERROR(VLOOKUP($A36&amp;K$2,'Parte I_'!$1:$1048576,$A$3,0)*100,"-")</f>
        <v>30.000001192092896</v>
      </c>
      <c r="L36" s="37">
        <f>IFERROR(VLOOKUP($A36&amp;L$2,'Parte I_'!$1:$1048576,$A$3,0)*100,"-")</f>
        <v>93.333333730697632</v>
      </c>
      <c r="M36" s="44"/>
      <c r="N36" s="37">
        <f>IFERROR(VLOOKUP($A36&amp;N$2,'Parte II_'!$1:$1048576,$A$3,0)*100,"-")</f>
        <v>0</v>
      </c>
      <c r="O36" s="37">
        <f>IFERROR(VLOOKUP($A36&amp;O$2,'Parte II_'!$1:$1048576,$A$3,0)*100,"-")</f>
        <v>0</v>
      </c>
      <c r="P36" s="37">
        <f>IFERROR(VLOOKUP($A36&amp;P$2,'Parte II_'!$1:$1048576,$A$3,0)*100,"-")</f>
        <v>0</v>
      </c>
      <c r="Q36" s="37">
        <f>IFERROR(VLOOKUP($A36&amp;Q$2,'Parte II_'!$1:$1048576,$A$3,0)*100,"-")</f>
        <v>14.28571492433548</v>
      </c>
      <c r="R36" s="37">
        <f>IFERROR(VLOOKUP($A36&amp;R$2,'Parte II_'!$1:$1048576,$A$3,0)*100,"-")</f>
        <v>14.28571492433548</v>
      </c>
      <c r="S36" s="37">
        <f>IFERROR(VLOOKUP($A36&amp;S$2,'Parte II_'!$1:$1048576,$A$3,0)*100,"-")</f>
        <v>0</v>
      </c>
      <c r="T36" s="37">
        <f>IFERROR(VLOOKUP($A36&amp;T$2,'Parte II_'!$1:$1048576,$A$3,0)*100,"-")</f>
        <v>0</v>
      </c>
      <c r="U36" s="37">
        <f>IFERROR(VLOOKUP($A36&amp;U$2,'Parte II_'!$1:$1048576,$A$3,0)*100,"-")</f>
        <v>85.71428656578064</v>
      </c>
      <c r="V36" s="44">
        <f>IFERROR(VLOOKUP($A36&amp;V$2,'Parte II_'!$1:$1048576,$A$3,0)*100,"-")</f>
        <v>85.71428656578064</v>
      </c>
      <c r="W36" s="44"/>
      <c r="X36" s="46">
        <f>IFERROR(VLOOKUP($A36&amp;X$2,'Parte II_'!$1:$1048576,$A$3,0)*100,"-")</f>
        <v>0</v>
      </c>
      <c r="Y36" s="46">
        <f>IFERROR(VLOOKUP($A36&amp;Y$2,'Parte II_'!$1:$1048576,$A$3,0)*100,"-")</f>
        <v>4.3478261679410934</v>
      </c>
      <c r="Z36" s="46">
        <f>IFERROR(VLOOKUP($A36&amp;Z$2,'Parte II_'!$1:$1048576,$A$3,0)*100,"-")</f>
        <v>0</v>
      </c>
      <c r="AA36" s="46">
        <f>IFERROR(VLOOKUP($A36&amp;AA$2,'Parte II_'!$1:$1048576,$A$3,0)*100,"-")</f>
        <v>0</v>
      </c>
      <c r="AB36" s="46">
        <f>IFERROR(VLOOKUP($A36&amp;AB$2,'Parte II_'!$1:$1048576,$A$3,0)*100,"-")</f>
        <v>4.3478261679410934</v>
      </c>
      <c r="AC36" s="46">
        <f>IFERROR(VLOOKUP($A36&amp;AC$2,'Parte II_'!$1:$1048576,$A$3,0)*100,"-")</f>
        <v>43.478259444236755</v>
      </c>
      <c r="AD36" s="46">
        <f>IFERROR(VLOOKUP($A36&amp;AD$2,'Parte II_'!$1:$1048576,$A$3,0)*100,"-")</f>
        <v>39.130434393882751</v>
      </c>
      <c r="AE36" s="46">
        <f>IFERROR(VLOOKUP($A36&amp;AE$2,'Parte II_'!$1:$1048576,$A$3,0)*100,"-")</f>
        <v>13.04347813129425</v>
      </c>
      <c r="AF36" s="46">
        <f>IFERROR(VLOOKUP($A36&amp;AF$2,'Parte II_'!$1:$1048576,$A$3,0)*100,"-")</f>
        <v>95.652174949645996</v>
      </c>
    </row>
    <row r="37" spans="1:37">
      <c r="A37" s="8" t="s">
        <v>1761</v>
      </c>
      <c r="B37" s="8"/>
      <c r="C37" s="24" t="s">
        <v>1718</v>
      </c>
      <c r="D37" s="37">
        <f>IFERROR(VLOOKUP($A37&amp;D$2,'Parte I_'!$1:$1048576,$A$3,0)*100,"-")</f>
        <v>7.46268630027771</v>
      </c>
      <c r="E37" s="37">
        <f>IFERROR(VLOOKUP($A37&amp;E$2,'Parte I_'!$1:$1048576,$A$3,0)*100,"-")</f>
        <v>5.9701491147279739</v>
      </c>
      <c r="F37" s="37">
        <f>IFERROR(VLOOKUP($A37&amp;F$2,'Parte I_'!$1:$1048576,$A$3,0)*100,"-")</f>
        <v>4.4776119291782379</v>
      </c>
      <c r="G37" s="37">
        <f>IFERROR(VLOOKUP($A37&amp;G$2,'Parte I_'!$1:$1048576,$A$3,0)*100,"-")</f>
        <v>10.94527393579483</v>
      </c>
      <c r="H37" s="37">
        <f>IFERROR(VLOOKUP($A37&amp;H$2,'Parte I_'!$1:$1048576,$A$3,0)*100,"-")</f>
        <v>28.855720162391663</v>
      </c>
      <c r="I37" s="37">
        <f>IFERROR(VLOOKUP($A37&amp;I$2,'Parte I_'!$1:$1048576,$A$3,0)*100,"-")</f>
        <v>23.383083939552307</v>
      </c>
      <c r="J37" s="37">
        <f>IFERROR(VLOOKUP($A37&amp;J$2,'Parte I_'!$1:$1048576,$A$3,0)*100,"-")</f>
        <v>29.353234171867371</v>
      </c>
      <c r="K37" s="37">
        <f>IFERROR(VLOOKUP($A37&amp;K$2,'Parte I_'!$1:$1048576,$A$3,0)*100,"-")</f>
        <v>18.905472755432129</v>
      </c>
      <c r="L37" s="37">
        <f>IFERROR(VLOOKUP($A37&amp;L$2,'Parte I_'!$1:$1048576,$A$3,0)*100,"-")</f>
        <v>71.641790866851807</v>
      </c>
      <c r="M37" s="44"/>
      <c r="N37" s="37">
        <f>IFERROR(VLOOKUP($A37&amp;N$2,'Parte II_'!$1:$1048576,$A$3,0)*100,"-")</f>
        <v>19.148936867713928</v>
      </c>
      <c r="O37" s="37">
        <f>IFERROR(VLOOKUP($A37&amp;O$2,'Parte II_'!$1:$1048576,$A$3,0)*100,"-")</f>
        <v>2.1276595070958138</v>
      </c>
      <c r="P37" s="37">
        <f>IFERROR(VLOOKUP($A37&amp;P$2,'Parte II_'!$1:$1048576,$A$3,0)*100,"-")</f>
        <v>0</v>
      </c>
      <c r="Q37" s="37">
        <f>IFERROR(VLOOKUP($A37&amp;Q$2,'Parte II_'!$1:$1048576,$A$3,0)*100,"-")</f>
        <v>12.765957415103912</v>
      </c>
      <c r="R37" s="37">
        <f>IFERROR(VLOOKUP($A37&amp;R$2,'Parte II_'!$1:$1048576,$A$3,0)*100,"-")</f>
        <v>34.04255211353302</v>
      </c>
      <c r="S37" s="37">
        <f>IFERROR(VLOOKUP($A37&amp;S$2,'Parte II_'!$1:$1048576,$A$3,0)*100,"-")</f>
        <v>12.765957415103912</v>
      </c>
      <c r="T37" s="37">
        <f>IFERROR(VLOOKUP($A37&amp;T$2,'Parte II_'!$1:$1048576,$A$3,0)*100,"-")</f>
        <v>25.531914830207825</v>
      </c>
      <c r="U37" s="37">
        <f>IFERROR(VLOOKUP($A37&amp;U$2,'Parte II_'!$1:$1048576,$A$3,0)*100,"-")</f>
        <v>27.659574151039124</v>
      </c>
      <c r="V37" s="44">
        <f>IFERROR(VLOOKUP($A37&amp;V$2,'Parte II_'!$1:$1048576,$A$3,0)*100,"-")</f>
        <v>65.957444906234741</v>
      </c>
      <c r="W37" s="44"/>
      <c r="X37" s="46">
        <f>IFERROR(VLOOKUP($A37&amp;X$2,'Parte II_'!$1:$1048576,$A$3,0)*100,"-")</f>
        <v>3.8961037993431091</v>
      </c>
      <c r="Y37" s="46">
        <f>IFERROR(VLOOKUP($A37&amp;Y$2,'Parte II_'!$1:$1048576,$A$3,0)*100,"-")</f>
        <v>7.1428574621677399</v>
      </c>
      <c r="Z37" s="46">
        <f>IFERROR(VLOOKUP($A37&amp;Z$2,'Parte II_'!$1:$1048576,$A$3,0)*100,"-")</f>
        <v>5.8441556990146637</v>
      </c>
      <c r="AA37" s="46">
        <f>IFERROR(VLOOKUP($A37&amp;AA$2,'Parte II_'!$1:$1048576,$A$3,0)*100,"-")</f>
        <v>9.7402594983577728</v>
      </c>
      <c r="AB37" s="46">
        <f>IFERROR(VLOOKUP($A37&amp;AB$2,'Parte II_'!$1:$1048576,$A$3,0)*100,"-")</f>
        <v>26.623377203941345</v>
      </c>
      <c r="AC37" s="46">
        <f>IFERROR(VLOOKUP($A37&amp;AC$2,'Parte II_'!$1:$1048576,$A$3,0)*100,"-")</f>
        <v>26.623377203941345</v>
      </c>
      <c r="AD37" s="46">
        <f>IFERROR(VLOOKUP($A37&amp;AD$2,'Parte II_'!$1:$1048576,$A$3,0)*100,"-")</f>
        <v>30.519479513168335</v>
      </c>
      <c r="AE37" s="46">
        <f>IFERROR(VLOOKUP($A37&amp;AE$2,'Parte II_'!$1:$1048576,$A$3,0)*100,"-")</f>
        <v>16.233766078948975</v>
      </c>
      <c r="AF37" s="46">
        <f>IFERROR(VLOOKUP($A37&amp;AF$2,'Parte II_'!$1:$1048576,$A$3,0)*100,"-")</f>
        <v>73.376625776290894</v>
      </c>
    </row>
    <row r="38" spans="1:37">
      <c r="A38" s="8" t="s">
        <v>1762</v>
      </c>
      <c r="B38" s="8"/>
      <c r="C38" s="24" t="s">
        <v>1719</v>
      </c>
      <c r="D38" s="37">
        <f>IFERROR(VLOOKUP($A38&amp;D$2,'Parte I_'!$1:$1048576,$A$3,0)*100,"-")</f>
        <v>9.3023255467414856</v>
      </c>
      <c r="E38" s="37">
        <f>IFERROR(VLOOKUP($A38&amp;E$2,'Parte I_'!$1:$1048576,$A$3,0)*100,"-")</f>
        <v>4.6511627733707428</v>
      </c>
      <c r="F38" s="37">
        <f>IFERROR(VLOOKUP($A38&amp;F$2,'Parte I_'!$1:$1048576,$A$3,0)*100,"-")</f>
        <v>5.8139536529779434</v>
      </c>
      <c r="G38" s="37">
        <f>IFERROR(VLOOKUP($A38&amp;G$2,'Parte I_'!$1:$1048576,$A$3,0)*100,"-")</f>
        <v>11.046511679887772</v>
      </c>
      <c r="H38" s="37">
        <f>IFERROR(VLOOKUP($A38&amp;H$2,'Parte I_'!$1:$1048576,$A$3,0)*100,"-")</f>
        <v>30.813953280448914</v>
      </c>
      <c r="I38" s="37">
        <f>IFERROR(VLOOKUP($A38&amp;I$2,'Parte I_'!$1:$1048576,$A$3,0)*100,"-")</f>
        <v>21.511627733707428</v>
      </c>
      <c r="J38" s="37">
        <f>IFERROR(VLOOKUP($A38&amp;J$2,'Parte I_'!$1:$1048576,$A$3,0)*100,"-")</f>
        <v>29.069766402244568</v>
      </c>
      <c r="K38" s="37">
        <f>IFERROR(VLOOKUP($A38&amp;K$2,'Parte I_'!$1:$1048576,$A$3,0)*100,"-")</f>
        <v>19.186046719551086</v>
      </c>
      <c r="L38" s="37">
        <f>IFERROR(VLOOKUP($A38&amp;L$2,'Parte I_'!$1:$1048576,$A$3,0)*100,"-")</f>
        <v>69.767439365386963</v>
      </c>
      <c r="M38" s="44"/>
      <c r="N38" s="37">
        <f>IFERROR(VLOOKUP($A38&amp;N$2,'Parte II_'!$1:$1048576,$A$3,0)*100,"-")</f>
        <v>17.02127605676651</v>
      </c>
      <c r="O38" s="37">
        <f>IFERROR(VLOOKUP($A38&amp;O$2,'Parte II_'!$1:$1048576,$A$3,0)*100,"-")</f>
        <v>2.1276595070958138</v>
      </c>
      <c r="P38" s="37">
        <f>IFERROR(VLOOKUP($A38&amp;P$2,'Parte II_'!$1:$1048576,$A$3,0)*100,"-")</f>
        <v>6.3829787075519562</v>
      </c>
      <c r="Q38" s="37">
        <f>IFERROR(VLOOKUP($A38&amp;Q$2,'Parte II_'!$1:$1048576,$A$3,0)*100,"-")</f>
        <v>6.3829787075519562</v>
      </c>
      <c r="R38" s="37">
        <f>IFERROR(VLOOKUP($A38&amp;R$2,'Parte II_'!$1:$1048576,$A$3,0)*100,"-")</f>
        <v>31.914892792701721</v>
      </c>
      <c r="S38" s="37">
        <f>IFERROR(VLOOKUP($A38&amp;S$2,'Parte II_'!$1:$1048576,$A$3,0)*100,"-")</f>
        <v>19.148936867713928</v>
      </c>
      <c r="T38" s="37">
        <f>IFERROR(VLOOKUP($A38&amp;T$2,'Parte II_'!$1:$1048576,$A$3,0)*100,"-")</f>
        <v>27.659574151039124</v>
      </c>
      <c r="U38" s="37">
        <f>IFERROR(VLOOKUP($A38&amp;U$2,'Parte II_'!$1:$1048576,$A$3,0)*100,"-")</f>
        <v>21.276596188545227</v>
      </c>
      <c r="V38" s="44">
        <f>IFERROR(VLOOKUP($A38&amp;V$2,'Parte II_'!$1:$1048576,$A$3,0)*100,"-")</f>
        <v>68.08510422706604</v>
      </c>
      <c r="W38" s="44"/>
      <c r="X38" s="46">
        <f>IFERROR(VLOOKUP($A38&amp;X$2,'Parte II_'!$1:$1048576,$A$3,0)*100,"-")</f>
        <v>6.4000003039836884</v>
      </c>
      <c r="Y38" s="46">
        <f>IFERROR(VLOOKUP($A38&amp;Y$2,'Parte II_'!$1:$1048576,$A$3,0)*100,"-")</f>
        <v>5.6000001728534698</v>
      </c>
      <c r="Z38" s="46">
        <f>IFERROR(VLOOKUP($A38&amp;Z$2,'Parte II_'!$1:$1048576,$A$3,0)*100,"-")</f>
        <v>5.6000001728534698</v>
      </c>
      <c r="AA38" s="46">
        <f>IFERROR(VLOOKUP($A38&amp;AA$2,'Parte II_'!$1:$1048576,$A$3,0)*100,"-")</f>
        <v>11.999999731779099</v>
      </c>
      <c r="AB38" s="46">
        <f>IFERROR(VLOOKUP($A38&amp;AB$2,'Parte II_'!$1:$1048576,$A$3,0)*100,"-")</f>
        <v>29.600000381469727</v>
      </c>
      <c r="AC38" s="46">
        <f>IFERROR(VLOOKUP($A38&amp;AC$2,'Parte II_'!$1:$1048576,$A$3,0)*100,"-")</f>
        <v>22.400000691413879</v>
      </c>
      <c r="AD38" s="46">
        <f>IFERROR(VLOOKUP($A38&amp;AD$2,'Parte II_'!$1:$1048576,$A$3,0)*100,"-")</f>
        <v>29.600000381469727</v>
      </c>
      <c r="AE38" s="46">
        <f>IFERROR(VLOOKUP($A38&amp;AE$2,'Parte II_'!$1:$1048576,$A$3,0)*100,"-")</f>
        <v>18.400000035762787</v>
      </c>
      <c r="AF38" s="46">
        <f>IFERROR(VLOOKUP($A38&amp;AF$2,'Parte II_'!$1:$1048576,$A$3,0)*100,"-")</f>
        <v>70.399999618530273</v>
      </c>
    </row>
    <row r="39" spans="1:37">
      <c r="A39" s="8" t="s">
        <v>1763</v>
      </c>
      <c r="B39" s="8"/>
      <c r="C39" s="24" t="s">
        <v>1720</v>
      </c>
      <c r="D39" s="37">
        <f>IFERROR(VLOOKUP($A39&amp;D$2,'Parte I_'!$1:$1048576,$A$3,0)*100,"-")</f>
        <v>9.7560971975326538</v>
      </c>
      <c r="E39" s="37">
        <f>IFERROR(VLOOKUP($A39&amp;E$2,'Parte I_'!$1:$1048576,$A$3,0)*100,"-")</f>
        <v>0</v>
      </c>
      <c r="F39" s="37">
        <f>IFERROR(VLOOKUP($A39&amp;F$2,'Parte I_'!$1:$1048576,$A$3,0)*100,"-")</f>
        <v>0</v>
      </c>
      <c r="G39" s="37">
        <f>IFERROR(VLOOKUP($A39&amp;G$2,'Parte I_'!$1:$1048576,$A$3,0)*100,"-")</f>
        <v>0</v>
      </c>
      <c r="H39" s="37">
        <f>IFERROR(VLOOKUP($A39&amp;H$2,'Parte I_'!$1:$1048576,$A$3,0)*100,"-")</f>
        <v>9.7560971975326538</v>
      </c>
      <c r="I39" s="37">
        <f>IFERROR(VLOOKUP($A39&amp;I$2,'Parte I_'!$1:$1048576,$A$3,0)*100,"-")</f>
        <v>17.073170840740204</v>
      </c>
      <c r="J39" s="37">
        <f>IFERROR(VLOOKUP($A39&amp;J$2,'Parte I_'!$1:$1048576,$A$3,0)*100,"-")</f>
        <v>53.658539056777954</v>
      </c>
      <c r="K39" s="37">
        <f>IFERROR(VLOOKUP($A39&amp;K$2,'Parte I_'!$1:$1048576,$A$3,0)*100,"-")</f>
        <v>19.512194395065308</v>
      </c>
      <c r="L39" s="37">
        <f>IFERROR(VLOOKUP($A39&amp;L$2,'Parte I_'!$1:$1048576,$A$3,0)*100,"-")</f>
        <v>90.243899822235107</v>
      </c>
      <c r="M39" s="44"/>
      <c r="N39" s="37">
        <f>IFERROR(VLOOKUP($A39&amp;N$2,'Parte II_'!$1:$1048576,$A$3,0)*100,"-")</f>
        <v>18.181818723678589</v>
      </c>
      <c r="O39" s="37">
        <f>IFERROR(VLOOKUP($A39&amp;O$2,'Parte II_'!$1:$1048576,$A$3,0)*100,"-")</f>
        <v>0</v>
      </c>
      <c r="P39" s="37">
        <f>IFERROR(VLOOKUP($A39&amp;P$2,'Parte II_'!$1:$1048576,$A$3,0)*100,"-")</f>
        <v>0</v>
      </c>
      <c r="Q39" s="37">
        <f>IFERROR(VLOOKUP($A39&amp;Q$2,'Parte II_'!$1:$1048576,$A$3,0)*100,"-")</f>
        <v>0</v>
      </c>
      <c r="R39" s="37">
        <f>IFERROR(VLOOKUP($A39&amp;R$2,'Parte II_'!$1:$1048576,$A$3,0)*100,"-")</f>
        <v>18.181818723678589</v>
      </c>
      <c r="S39" s="37">
        <f>IFERROR(VLOOKUP($A39&amp;S$2,'Parte II_'!$1:$1048576,$A$3,0)*100,"-")</f>
        <v>4.5454546809196472</v>
      </c>
      <c r="T39" s="37">
        <f>IFERROR(VLOOKUP($A39&amp;T$2,'Parte II_'!$1:$1048576,$A$3,0)*100,"-")</f>
        <v>63.636362552642822</v>
      </c>
      <c r="U39" s="37">
        <f>IFERROR(VLOOKUP($A39&amp;U$2,'Parte II_'!$1:$1048576,$A$3,0)*100,"-")</f>
        <v>13.636364042758942</v>
      </c>
      <c r="V39" s="44">
        <f>IFERROR(VLOOKUP($A39&amp;V$2,'Parte II_'!$1:$1048576,$A$3,0)*100,"-")</f>
        <v>81.818181276321411</v>
      </c>
      <c r="W39" s="44"/>
      <c r="X39" s="46">
        <f>IFERROR(VLOOKUP($A39&amp;X$2,'Parte II_'!$1:$1048576,$A$3,0)*100,"-")</f>
        <v>0</v>
      </c>
      <c r="Y39" s="46">
        <f>IFERROR(VLOOKUP($A39&amp;Y$2,'Parte II_'!$1:$1048576,$A$3,0)*100,"-")</f>
        <v>0</v>
      </c>
      <c r="Z39" s="46">
        <f>IFERROR(VLOOKUP($A39&amp;Z$2,'Parte II_'!$1:$1048576,$A$3,0)*100,"-")</f>
        <v>0</v>
      </c>
      <c r="AA39" s="46">
        <f>IFERROR(VLOOKUP($A39&amp;AA$2,'Parte II_'!$1:$1048576,$A$3,0)*100,"-")</f>
        <v>0</v>
      </c>
      <c r="AB39" s="46">
        <f>IFERROR(VLOOKUP($A39&amp;AB$2,'Parte II_'!$1:$1048576,$A$3,0)*100,"-")</f>
        <v>0</v>
      </c>
      <c r="AC39" s="46">
        <f>IFERROR(VLOOKUP($A39&amp;AC$2,'Parte II_'!$1:$1048576,$A$3,0)*100,"-")</f>
        <v>31.578946113586426</v>
      </c>
      <c r="AD39" s="46">
        <f>IFERROR(VLOOKUP($A39&amp;AD$2,'Parte II_'!$1:$1048576,$A$3,0)*100,"-")</f>
        <v>42.105263471603394</v>
      </c>
      <c r="AE39" s="46">
        <f>IFERROR(VLOOKUP($A39&amp;AE$2,'Parte II_'!$1:$1048576,$A$3,0)*100,"-")</f>
        <v>26.315790414810181</v>
      </c>
      <c r="AF39" s="46">
        <f>IFERROR(VLOOKUP($A39&amp;AF$2,'Parte II_'!$1:$1048576,$A$3,0)*100,"-")</f>
        <v>100</v>
      </c>
    </row>
    <row r="40" spans="1:37">
      <c r="A40" s="8" t="s">
        <v>1764</v>
      </c>
      <c r="B40" s="8"/>
      <c r="C40" s="24" t="s">
        <v>1721</v>
      </c>
      <c r="D40" s="37">
        <f>IFERROR(VLOOKUP($A40&amp;D$2,'Parte I_'!$1:$1048576,$A$3,0)*100,"-")</f>
        <v>10.437710583209991</v>
      </c>
      <c r="E40" s="37">
        <f>IFERROR(VLOOKUP($A40&amp;E$2,'Parte I_'!$1:$1048576,$A$3,0)*100,"-")</f>
        <v>5.3872052580118179</v>
      </c>
      <c r="F40" s="37">
        <f>IFERROR(VLOOKUP($A40&amp;F$2,'Parte I_'!$1:$1048576,$A$3,0)*100,"-")</f>
        <v>2.3569023236632347</v>
      </c>
      <c r="G40" s="37">
        <f>IFERROR(VLOOKUP($A40&amp;G$2,'Parte I_'!$1:$1048576,$A$3,0)*100,"-")</f>
        <v>8.4175087511539459</v>
      </c>
      <c r="H40" s="37">
        <f>IFERROR(VLOOKUP($A40&amp;H$2,'Parte I_'!$1:$1048576,$A$3,0)*100,"-")</f>
        <v>26.599326729774475</v>
      </c>
      <c r="I40" s="37">
        <f>IFERROR(VLOOKUP($A40&amp;I$2,'Parte I_'!$1:$1048576,$A$3,0)*100,"-")</f>
        <v>19.191919267177582</v>
      </c>
      <c r="J40" s="37">
        <f>IFERROR(VLOOKUP($A40&amp;J$2,'Parte I_'!$1:$1048576,$A$3,0)*100,"-")</f>
        <v>32.659932971000671</v>
      </c>
      <c r="K40" s="37">
        <f>IFERROR(VLOOKUP($A40&amp;K$2,'Parte I_'!$1:$1048576,$A$3,0)*100,"-")</f>
        <v>21.548821032047272</v>
      </c>
      <c r="L40" s="37">
        <f>IFERROR(VLOOKUP($A40&amp;L$2,'Parte I_'!$1:$1048576,$A$3,0)*100,"-")</f>
        <v>73.400676250457764</v>
      </c>
      <c r="M40" s="44"/>
      <c r="N40" s="37">
        <f>IFERROR(VLOOKUP($A40&amp;N$2,'Parte II_'!$1:$1048576,$A$3,0)*100,"-")</f>
        <v>10.15625</v>
      </c>
      <c r="O40" s="37">
        <f>IFERROR(VLOOKUP($A40&amp;O$2,'Parte II_'!$1:$1048576,$A$3,0)*100,"-")</f>
        <v>4.6875</v>
      </c>
      <c r="P40" s="37">
        <f>IFERROR(VLOOKUP($A40&amp;P$2,'Parte II_'!$1:$1048576,$A$3,0)*100,"-")</f>
        <v>1.5625</v>
      </c>
      <c r="Q40" s="37">
        <f>IFERROR(VLOOKUP($A40&amp;Q$2,'Parte II_'!$1:$1048576,$A$3,0)*100,"-")</f>
        <v>7.03125</v>
      </c>
      <c r="R40" s="37">
        <f>IFERROR(VLOOKUP($A40&amp;R$2,'Parte II_'!$1:$1048576,$A$3,0)*100,"-")</f>
        <v>23.4375</v>
      </c>
      <c r="S40" s="37">
        <f>IFERROR(VLOOKUP($A40&amp;S$2,'Parte II_'!$1:$1048576,$A$3,0)*100,"-")</f>
        <v>20.3125</v>
      </c>
      <c r="T40" s="37">
        <f>IFERROR(VLOOKUP($A40&amp;T$2,'Parte II_'!$1:$1048576,$A$3,0)*100,"-")</f>
        <v>35.9375</v>
      </c>
      <c r="U40" s="37">
        <f>IFERROR(VLOOKUP($A40&amp;U$2,'Parte II_'!$1:$1048576,$A$3,0)*100,"-")</f>
        <v>20.3125</v>
      </c>
      <c r="V40" s="44">
        <f>IFERROR(VLOOKUP($A40&amp;V$2,'Parte II_'!$1:$1048576,$A$3,0)*100,"-")</f>
        <v>76.5625</v>
      </c>
      <c r="W40" s="44"/>
      <c r="X40" s="46">
        <f>IFERROR(VLOOKUP($A40&amp;X$2,'Parte II_'!$1:$1048576,$A$3,0)*100,"-")</f>
        <v>10.650887340307236</v>
      </c>
      <c r="Y40" s="46">
        <f>IFERROR(VLOOKUP($A40&amp;Y$2,'Parte II_'!$1:$1048576,$A$3,0)*100,"-")</f>
        <v>5.917159840464592</v>
      </c>
      <c r="Z40" s="46">
        <f>IFERROR(VLOOKUP($A40&amp;Z$2,'Parte II_'!$1:$1048576,$A$3,0)*100,"-")</f>
        <v>2.958579920232296</v>
      </c>
      <c r="AA40" s="46">
        <f>IFERROR(VLOOKUP($A40&amp;AA$2,'Parte II_'!$1:$1048576,$A$3,0)*100,"-")</f>
        <v>9.4674557447433472</v>
      </c>
      <c r="AB40" s="46">
        <f>IFERROR(VLOOKUP($A40&amp;AB$2,'Parte II_'!$1:$1048576,$A$3,0)*100,"-")</f>
        <v>28.994083404541016</v>
      </c>
      <c r="AC40" s="46">
        <f>IFERROR(VLOOKUP($A40&amp;AC$2,'Parte II_'!$1:$1048576,$A$3,0)*100,"-")</f>
        <v>18.34319531917572</v>
      </c>
      <c r="AD40" s="46">
        <f>IFERROR(VLOOKUP($A40&amp;AD$2,'Parte II_'!$1:$1048576,$A$3,0)*100,"-")</f>
        <v>30.177515745162964</v>
      </c>
      <c r="AE40" s="46">
        <f>IFERROR(VLOOKUP($A40&amp;AE$2,'Parte II_'!$1:$1048576,$A$3,0)*100,"-")</f>
        <v>22.48520702123642</v>
      </c>
      <c r="AF40" s="46">
        <f>IFERROR(VLOOKUP($A40&amp;AF$2,'Parte II_'!$1:$1048576,$A$3,0)*100,"-")</f>
        <v>71.005916595458984</v>
      </c>
    </row>
    <row r="41" spans="1:37" s="1" customFormat="1" ht="21.75" customHeight="1">
      <c r="A41" s="8"/>
      <c r="B41" s="8"/>
      <c r="C41" s="31" t="s">
        <v>1722</v>
      </c>
      <c r="D41" s="38"/>
      <c r="E41" s="38"/>
      <c r="F41" s="38"/>
      <c r="G41" s="47"/>
      <c r="H41" s="47"/>
      <c r="I41" s="47"/>
      <c r="J41" s="47"/>
      <c r="K41" s="47"/>
      <c r="L41" s="47"/>
      <c r="M41" s="47"/>
      <c r="N41" s="38"/>
      <c r="O41" s="38"/>
      <c r="P41" s="38"/>
      <c r="Q41" s="47"/>
      <c r="R41" s="47"/>
      <c r="S41" s="47"/>
      <c r="T41" s="47"/>
      <c r="U41" s="47"/>
      <c r="V41" s="47"/>
      <c r="W41" s="47"/>
      <c r="X41" s="47"/>
      <c r="Y41" s="47"/>
      <c r="Z41" s="47"/>
      <c r="AA41" s="47"/>
      <c r="AB41" s="47"/>
      <c r="AC41" s="47"/>
      <c r="AD41" s="47"/>
      <c r="AE41" s="47"/>
      <c r="AF41" s="47"/>
      <c r="AG41" s="16"/>
      <c r="AH41" s="16"/>
      <c r="AI41" s="16"/>
      <c r="AJ41" s="16"/>
      <c r="AK41" s="16"/>
    </row>
    <row r="42" spans="1:37">
      <c r="A42" s="8" t="s">
        <v>1765</v>
      </c>
      <c r="B42" s="8"/>
      <c r="C42" s="24" t="s">
        <v>1723</v>
      </c>
      <c r="D42" s="37">
        <f>IFERROR(VLOOKUP($A42&amp;D$2,'Parte I_'!$1:$1048576,$A$3,0)*100,"-")</f>
        <v>1.7587939277291298</v>
      </c>
      <c r="E42" s="37">
        <f>IFERROR(VLOOKUP($A42&amp;E$2,'Parte I_'!$1:$1048576,$A$3,0)*100,"-")</f>
        <v>12.814070284366608</v>
      </c>
      <c r="F42" s="37">
        <f>IFERROR(VLOOKUP($A42&amp;F$2,'Parte I_'!$1:$1048576,$A$3,0)*100,"-")</f>
        <v>11.809045076370239</v>
      </c>
      <c r="G42" s="37">
        <f>IFERROR(VLOOKUP($A42&amp;G$2,'Parte I_'!$1:$1048576,$A$3,0)*100,"-")</f>
        <v>20.603014528751373</v>
      </c>
      <c r="H42" s="37">
        <f>IFERROR(VLOOKUP($A42&amp;H$2,'Parte I_'!$1:$1048576,$A$3,0)*100,"-")</f>
        <v>46.984925866127014</v>
      </c>
      <c r="I42" s="37">
        <f>IFERROR(VLOOKUP($A42&amp;I$2,'Parte I_'!$1:$1048576,$A$3,0)*100,"-")</f>
        <v>28.894472122192383</v>
      </c>
      <c r="J42" s="37">
        <f>IFERROR(VLOOKUP($A42&amp;J$2,'Parte I_'!$1:$1048576,$A$3,0)*100,"-")</f>
        <v>18.592964112758636</v>
      </c>
      <c r="K42" s="37">
        <f>IFERROR(VLOOKUP($A42&amp;K$2,'Parte I_'!$1:$1048576,$A$3,0)*100,"-")</f>
        <v>5.5276382714509964</v>
      </c>
      <c r="L42" s="37">
        <f>IFERROR(VLOOKUP($A42&amp;L$2,'Parte I_'!$1:$1048576,$A$3,0)*100,"-")</f>
        <v>53.015077114105225</v>
      </c>
      <c r="M42" s="44"/>
      <c r="N42" s="37">
        <f>IFERROR(VLOOKUP($A42&amp;N$2,'Parte II_'!$1:$1048576,$A$3,0)*100,"-")</f>
        <v>1.8957346677780151</v>
      </c>
      <c r="O42" s="37">
        <f>IFERROR(VLOOKUP($A42&amp;O$2,'Parte II_'!$1:$1048576,$A$3,0)*100,"-")</f>
        <v>11.374407261610031</v>
      </c>
      <c r="P42" s="37">
        <f>IFERROR(VLOOKUP($A42&amp;P$2,'Parte II_'!$1:$1048576,$A$3,0)*100,"-")</f>
        <v>11.374407261610031</v>
      </c>
      <c r="Q42" s="37">
        <f>IFERROR(VLOOKUP($A42&amp;Q$2,'Parte II_'!$1:$1048576,$A$3,0)*100,"-")</f>
        <v>20.853079855442047</v>
      </c>
      <c r="R42" s="37">
        <f>IFERROR(VLOOKUP($A42&amp;R$2,'Parte II_'!$1:$1048576,$A$3,0)*100,"-")</f>
        <v>45.497629046440125</v>
      </c>
      <c r="S42" s="37">
        <f>IFERROR(VLOOKUP($A42&amp;S$2,'Parte II_'!$1:$1048576,$A$3,0)*100,"-")</f>
        <v>30.331754684448242</v>
      </c>
      <c r="T42" s="37">
        <f>IFERROR(VLOOKUP($A42&amp;T$2,'Parte II_'!$1:$1048576,$A$3,0)*100,"-")</f>
        <v>18.009479343891144</v>
      </c>
      <c r="U42" s="37">
        <f>IFERROR(VLOOKUP($A42&amp;U$2,'Parte II_'!$1:$1048576,$A$3,0)*100,"-")</f>
        <v>6.1611372977495193</v>
      </c>
      <c r="V42" s="44">
        <f>IFERROR(VLOOKUP($A42&amp;V$2,'Parte II_'!$1:$1048576,$A$3,0)*100,"-")</f>
        <v>54.502367973327637</v>
      </c>
      <c r="W42" s="44"/>
      <c r="X42" s="46">
        <f>IFERROR(VLOOKUP($A42&amp;X$2,'Parte II_'!$1:$1048576,$A$3,0)*100,"-")</f>
        <v>1.6042780131101608</v>
      </c>
      <c r="Y42" s="46">
        <f>IFERROR(VLOOKUP($A42&amp;Y$2,'Parte II_'!$1:$1048576,$A$3,0)*100,"-")</f>
        <v>14.438502490520477</v>
      </c>
      <c r="Z42" s="46">
        <f>IFERROR(VLOOKUP($A42&amp;Z$2,'Parte II_'!$1:$1048576,$A$3,0)*100,"-")</f>
        <v>12.299465388059616</v>
      </c>
      <c r="AA42" s="46">
        <f>IFERROR(VLOOKUP($A42&amp;AA$2,'Parte II_'!$1:$1048576,$A$3,0)*100,"-")</f>
        <v>20.32085508108139</v>
      </c>
      <c r="AB42" s="46">
        <f>IFERROR(VLOOKUP($A42&amp;AB$2,'Parte II_'!$1:$1048576,$A$3,0)*100,"-")</f>
        <v>48.663100600242615</v>
      </c>
      <c r="AC42" s="46">
        <f>IFERROR(VLOOKUP($A42&amp;AC$2,'Parte II_'!$1:$1048576,$A$3,0)*100,"-")</f>
        <v>27.272728085517883</v>
      </c>
      <c r="AD42" s="46">
        <f>IFERROR(VLOOKUP($A42&amp;AD$2,'Parte II_'!$1:$1048576,$A$3,0)*100,"-")</f>
        <v>19.25133615732193</v>
      </c>
      <c r="AE42" s="46">
        <f>IFERROR(VLOOKUP($A42&amp;AE$2,'Parte II_'!$1:$1048576,$A$3,0)*100,"-")</f>
        <v>4.8128340393304825</v>
      </c>
      <c r="AF42" s="46">
        <f>IFERROR(VLOOKUP($A42&amp;AF$2,'Parte II_'!$1:$1048576,$A$3,0)*100,"-")</f>
        <v>51.336896419525146</v>
      </c>
    </row>
    <row r="43" spans="1:37">
      <c r="A43" s="8" t="s">
        <v>1766</v>
      </c>
      <c r="B43" s="8"/>
      <c r="C43" s="24" t="s">
        <v>1724</v>
      </c>
      <c r="D43" s="37">
        <f>IFERROR(VLOOKUP($A43&amp;D$2,'Parte I_'!$1:$1048576,$A$3,0)*100,"-")</f>
        <v>8.0555558204650879</v>
      </c>
      <c r="E43" s="37">
        <f>IFERROR(VLOOKUP($A43&amp;E$2,'Parte I_'!$1:$1048576,$A$3,0)*100,"-")</f>
        <v>11.388888955116272</v>
      </c>
      <c r="F43" s="37">
        <f>IFERROR(VLOOKUP($A43&amp;F$2,'Parte I_'!$1:$1048576,$A$3,0)*100,"-")</f>
        <v>9.4444446265697479</v>
      </c>
      <c r="G43" s="37">
        <f>IFERROR(VLOOKUP($A43&amp;G$2,'Parte I_'!$1:$1048576,$A$3,0)*100,"-")</f>
        <v>18.888889253139496</v>
      </c>
      <c r="H43" s="37">
        <f>IFERROR(VLOOKUP($A43&amp;H$2,'Parte I_'!$1:$1048576,$A$3,0)*100,"-")</f>
        <v>47.777777910232544</v>
      </c>
      <c r="I43" s="37">
        <f>IFERROR(VLOOKUP($A43&amp;I$2,'Parte I_'!$1:$1048576,$A$3,0)*100,"-")</f>
        <v>28.333333134651184</v>
      </c>
      <c r="J43" s="37">
        <f>IFERROR(VLOOKUP($A43&amp;J$2,'Parte I_'!$1:$1048576,$A$3,0)*100,"-")</f>
        <v>18.611110746860504</v>
      </c>
      <c r="K43" s="37">
        <f>IFERROR(VLOOKUP($A43&amp;K$2,'Parte I_'!$1:$1048576,$A$3,0)*100,"-")</f>
        <v>5.277777835726738</v>
      </c>
      <c r="L43" s="37">
        <f>IFERROR(VLOOKUP($A43&amp;L$2,'Parte I_'!$1:$1048576,$A$3,0)*100,"-")</f>
        <v>52.222222089767456</v>
      </c>
      <c r="M43" s="44"/>
      <c r="N43" s="37">
        <f>IFERROR(VLOOKUP($A43&amp;N$2,'Parte II_'!$1:$1048576,$A$3,0)*100,"-")</f>
        <v>8.1521742045879364</v>
      </c>
      <c r="O43" s="37">
        <f>IFERROR(VLOOKUP($A43&amp;O$2,'Parte II_'!$1:$1048576,$A$3,0)*100,"-")</f>
        <v>9.7826085984706879</v>
      </c>
      <c r="P43" s="37">
        <f>IFERROR(VLOOKUP($A43&amp;P$2,'Parte II_'!$1:$1048576,$A$3,0)*100,"-")</f>
        <v>7.0652171969413757</v>
      </c>
      <c r="Q43" s="37">
        <f>IFERROR(VLOOKUP($A43&amp;Q$2,'Parte II_'!$1:$1048576,$A$3,0)*100,"-")</f>
        <v>20.652173459529877</v>
      </c>
      <c r="R43" s="37">
        <f>IFERROR(VLOOKUP($A43&amp;R$2,'Parte II_'!$1:$1048576,$A$3,0)*100,"-")</f>
        <v>45.652174949645996</v>
      </c>
      <c r="S43" s="37">
        <f>IFERROR(VLOOKUP($A43&amp;S$2,'Parte II_'!$1:$1048576,$A$3,0)*100,"-")</f>
        <v>29.891303181648254</v>
      </c>
      <c r="T43" s="37">
        <f>IFERROR(VLOOKUP($A43&amp;T$2,'Parte II_'!$1:$1048576,$A$3,0)*100,"-")</f>
        <v>19.565217196941376</v>
      </c>
      <c r="U43" s="37">
        <f>IFERROR(VLOOKUP($A43&amp;U$2,'Parte II_'!$1:$1048576,$A$3,0)*100,"-")</f>
        <v>4.8913042992353439</v>
      </c>
      <c r="V43" s="44">
        <f>IFERROR(VLOOKUP($A43&amp;V$2,'Parte II_'!$1:$1048576,$A$3,0)*100,"-")</f>
        <v>54.347825050354004</v>
      </c>
      <c r="W43" s="44"/>
      <c r="X43" s="46">
        <f>IFERROR(VLOOKUP($A43&amp;X$2,'Parte II_'!$1:$1048576,$A$3,0)*100,"-")</f>
        <v>7.9545453190803528</v>
      </c>
      <c r="Y43" s="46">
        <f>IFERROR(VLOOKUP($A43&amp;Y$2,'Parte II_'!$1:$1048576,$A$3,0)*100,"-")</f>
        <v>13.068181276321411</v>
      </c>
      <c r="Z43" s="46">
        <f>IFERROR(VLOOKUP($A43&amp;Z$2,'Parte II_'!$1:$1048576,$A$3,0)*100,"-")</f>
        <v>11.931817978620529</v>
      </c>
      <c r="AA43" s="46">
        <f>IFERROR(VLOOKUP($A43&amp;AA$2,'Parte II_'!$1:$1048576,$A$3,0)*100,"-")</f>
        <v>17.045454680919647</v>
      </c>
      <c r="AB43" s="46">
        <f>IFERROR(VLOOKUP($A43&amp;AB$2,'Parte II_'!$1:$1048576,$A$3,0)*100,"-")</f>
        <v>50</v>
      </c>
      <c r="AC43" s="46">
        <f>IFERROR(VLOOKUP($A43&amp;AC$2,'Parte II_'!$1:$1048576,$A$3,0)*100,"-")</f>
        <v>26.704546809196472</v>
      </c>
      <c r="AD43" s="46">
        <f>IFERROR(VLOOKUP($A43&amp;AD$2,'Parte II_'!$1:$1048576,$A$3,0)*100,"-")</f>
        <v>17.613635957241058</v>
      </c>
      <c r="AE43" s="46">
        <f>IFERROR(VLOOKUP($A43&amp;AE$2,'Parte II_'!$1:$1048576,$A$3,0)*100,"-")</f>
        <v>5.681818351149559</v>
      </c>
      <c r="AF43" s="46">
        <f>IFERROR(VLOOKUP($A43&amp;AF$2,'Parte II_'!$1:$1048576,$A$3,0)*100,"-")</f>
        <v>50</v>
      </c>
    </row>
    <row r="44" spans="1:37">
      <c r="A44" s="8" t="s">
        <v>1767</v>
      </c>
      <c r="B44" s="8"/>
      <c r="C44" s="24" t="s">
        <v>1725</v>
      </c>
      <c r="D44" s="37">
        <f>IFERROR(VLOOKUP($A44&amp;D$2,'Parte I_'!$1:$1048576,$A$3,0)*100,"-")</f>
        <v>13.478261232376099</v>
      </c>
      <c r="E44" s="37">
        <f>IFERROR(VLOOKUP($A44&amp;E$2,'Parte I_'!$1:$1048576,$A$3,0)*100,"-")</f>
        <v>3.9130434393882751</v>
      </c>
      <c r="F44" s="37">
        <f>IFERROR(VLOOKUP($A44&amp;F$2,'Parte I_'!$1:$1048576,$A$3,0)*100,"-")</f>
        <v>3.4782607108354568</v>
      </c>
      <c r="G44" s="37">
        <f>IFERROR(VLOOKUP($A44&amp;G$2,'Parte I_'!$1:$1048576,$A$3,0)*100,"-")</f>
        <v>9.1304346919059753</v>
      </c>
      <c r="H44" s="37">
        <f>IFERROR(VLOOKUP($A44&amp;H$2,'Parte I_'!$1:$1048576,$A$3,0)*100,"-")</f>
        <v>30.000001192092896</v>
      </c>
      <c r="I44" s="37">
        <f>IFERROR(VLOOKUP($A44&amp;I$2,'Parte I_'!$1:$1048576,$A$3,0)*100,"-")</f>
        <v>33.478260040283203</v>
      </c>
      <c r="J44" s="37">
        <f>IFERROR(VLOOKUP($A44&amp;J$2,'Parte I_'!$1:$1048576,$A$3,0)*100,"-")</f>
        <v>29.565218091011047</v>
      </c>
      <c r="K44" s="37">
        <f>IFERROR(VLOOKUP($A44&amp;K$2,'Parte I_'!$1:$1048576,$A$3,0)*100,"-")</f>
        <v>6.9565214216709137</v>
      </c>
      <c r="L44" s="37">
        <f>IFERROR(VLOOKUP($A44&amp;L$2,'Parte I_'!$1:$1048576,$A$3,0)*100,"-")</f>
        <v>69.999998807907104</v>
      </c>
      <c r="M44" s="44"/>
      <c r="N44" s="37">
        <f>IFERROR(VLOOKUP($A44&amp;N$2,'Parte II_'!$1:$1048576,$A$3,0)*100,"-")</f>
        <v>14.074073731899261</v>
      </c>
      <c r="O44" s="37">
        <f>IFERROR(VLOOKUP($A44&amp;O$2,'Parte II_'!$1:$1048576,$A$3,0)*100,"-")</f>
        <v>5.1851850003004074</v>
      </c>
      <c r="P44" s="37">
        <f>IFERROR(VLOOKUP($A44&amp;P$2,'Parte II_'!$1:$1048576,$A$3,0)*100,"-")</f>
        <v>3.7037037312984467</v>
      </c>
      <c r="Q44" s="37">
        <f>IFERROR(VLOOKUP($A44&amp;Q$2,'Parte II_'!$1:$1048576,$A$3,0)*100,"-")</f>
        <v>12.592592835426331</v>
      </c>
      <c r="R44" s="37">
        <f>IFERROR(VLOOKUP($A44&amp;R$2,'Parte II_'!$1:$1048576,$A$3,0)*100,"-")</f>
        <v>35.555556416511536</v>
      </c>
      <c r="S44" s="37">
        <f>IFERROR(VLOOKUP($A44&amp;S$2,'Parte II_'!$1:$1048576,$A$3,0)*100,"-")</f>
        <v>35.555556416511536</v>
      </c>
      <c r="T44" s="37">
        <f>IFERROR(VLOOKUP($A44&amp;T$2,'Parte II_'!$1:$1048576,$A$3,0)*100,"-")</f>
        <v>22.962963581085205</v>
      </c>
      <c r="U44" s="37">
        <f>IFERROR(VLOOKUP($A44&amp;U$2,'Parte II_'!$1:$1048576,$A$3,0)*100,"-")</f>
        <v>5.9259258210659027</v>
      </c>
      <c r="V44" s="44">
        <f>IFERROR(VLOOKUP($A44&amp;V$2,'Parte II_'!$1:$1048576,$A$3,0)*100,"-")</f>
        <v>64.444446563720703</v>
      </c>
      <c r="W44" s="44"/>
      <c r="X44" s="46">
        <f>IFERROR(VLOOKUP($A44&amp;X$2,'Parte II_'!$1:$1048576,$A$3,0)*100,"-")</f>
        <v>12.631578743457794</v>
      </c>
      <c r="Y44" s="46">
        <f>IFERROR(VLOOKUP($A44&amp;Y$2,'Parte II_'!$1:$1048576,$A$3,0)*100,"-")</f>
        <v>2.1052632480859756</v>
      </c>
      <c r="Z44" s="46">
        <f>IFERROR(VLOOKUP($A44&amp;Z$2,'Parte II_'!$1:$1048576,$A$3,0)*100,"-")</f>
        <v>3.1578946858644485</v>
      </c>
      <c r="AA44" s="46">
        <f>IFERROR(VLOOKUP($A44&amp;AA$2,'Parte II_'!$1:$1048576,$A$3,0)*100,"-")</f>
        <v>4.2105264961719513</v>
      </c>
      <c r="AB44" s="46">
        <f>IFERROR(VLOOKUP($A44&amp;AB$2,'Parte II_'!$1:$1048576,$A$3,0)*100,"-")</f>
        <v>22.10526317358017</v>
      </c>
      <c r="AC44" s="46">
        <f>IFERROR(VLOOKUP($A44&amp;AC$2,'Parte II_'!$1:$1048576,$A$3,0)*100,"-")</f>
        <v>30.526316165924072</v>
      </c>
      <c r="AD44" s="46">
        <f>IFERROR(VLOOKUP($A44&amp;AD$2,'Parte II_'!$1:$1048576,$A$3,0)*100,"-")</f>
        <v>38.947367668151855</v>
      </c>
      <c r="AE44" s="46">
        <f>IFERROR(VLOOKUP($A44&amp;AE$2,'Parte II_'!$1:$1048576,$A$3,0)*100,"-")</f>
        <v>8.4210529923439026</v>
      </c>
      <c r="AF44" s="46">
        <f>IFERROR(VLOOKUP($A44&amp;AF$2,'Parte II_'!$1:$1048576,$A$3,0)*100,"-")</f>
        <v>77.894735336303711</v>
      </c>
    </row>
    <row r="45" spans="1:37">
      <c r="A45" s="8" t="s">
        <v>1768</v>
      </c>
      <c r="B45" s="8"/>
      <c r="C45" s="24" t="s">
        <v>1726</v>
      </c>
      <c r="D45" s="37">
        <f>IFERROR(VLOOKUP($A45&amp;D$2,'Parte I_'!$1:$1048576,$A$3,0)*100,"-")</f>
        <v>0</v>
      </c>
      <c r="E45" s="37">
        <f>IFERROR(VLOOKUP($A45&amp;E$2,'Parte I_'!$1:$1048576,$A$3,0)*100,"-")</f>
        <v>2.222222276031971</v>
      </c>
      <c r="F45" s="37">
        <f>IFERROR(VLOOKUP($A45&amp;F$2,'Parte I_'!$1:$1048576,$A$3,0)*100,"-")</f>
        <v>2.222222276031971</v>
      </c>
      <c r="G45" s="37">
        <f>IFERROR(VLOOKUP($A45&amp;G$2,'Parte I_'!$1:$1048576,$A$3,0)*100,"-")</f>
        <v>2.222222276031971</v>
      </c>
      <c r="H45" s="37">
        <f>IFERROR(VLOOKUP($A45&amp;H$2,'Parte I_'!$1:$1048576,$A$3,0)*100,"-")</f>
        <v>6.6666670143604279</v>
      </c>
      <c r="I45" s="37">
        <f>IFERROR(VLOOKUP($A45&amp;I$2,'Parte I_'!$1:$1048576,$A$3,0)*100,"-")</f>
        <v>37.777778506278992</v>
      </c>
      <c r="J45" s="37">
        <f>IFERROR(VLOOKUP($A45&amp;J$2,'Parte I_'!$1:$1048576,$A$3,0)*100,"-")</f>
        <v>33.33333432674408</v>
      </c>
      <c r="K45" s="37">
        <f>IFERROR(VLOOKUP($A45&amp;K$2,'Parte I_'!$1:$1048576,$A$3,0)*100,"-")</f>
        <v>24.444444477558136</v>
      </c>
      <c r="L45" s="37">
        <f>IFERROR(VLOOKUP($A45&amp;L$2,'Parte I_'!$1:$1048576,$A$3,0)*100,"-")</f>
        <v>95.555555820465088</v>
      </c>
      <c r="M45" s="44"/>
      <c r="N45" s="37">
        <f>IFERROR(VLOOKUP($A45&amp;N$2,'Parte II_'!$1:$1048576,$A$3,0)*100,"-")</f>
        <v>0</v>
      </c>
      <c r="O45" s="37">
        <f>IFERROR(VLOOKUP($A45&amp;O$2,'Parte II_'!$1:$1048576,$A$3,0)*100,"-")</f>
        <v>5.2631579339504242</v>
      </c>
      <c r="P45" s="37">
        <f>IFERROR(VLOOKUP($A45&amp;P$2,'Parte II_'!$1:$1048576,$A$3,0)*100,"-")</f>
        <v>0</v>
      </c>
      <c r="Q45" s="37">
        <f>IFERROR(VLOOKUP($A45&amp;Q$2,'Parte II_'!$1:$1048576,$A$3,0)*100,"-")</f>
        <v>0</v>
      </c>
      <c r="R45" s="37">
        <f>IFERROR(VLOOKUP($A45&amp;R$2,'Parte II_'!$1:$1048576,$A$3,0)*100,"-")</f>
        <v>5.2631579339504242</v>
      </c>
      <c r="S45" s="37">
        <f>IFERROR(VLOOKUP($A45&amp;S$2,'Parte II_'!$1:$1048576,$A$3,0)*100,"-")</f>
        <v>36.84210479259491</v>
      </c>
      <c r="T45" s="37">
        <f>IFERROR(VLOOKUP($A45&amp;T$2,'Parte II_'!$1:$1048576,$A$3,0)*100,"-")</f>
        <v>36.84210479259491</v>
      </c>
      <c r="U45" s="37">
        <f>IFERROR(VLOOKUP($A45&amp;U$2,'Parte II_'!$1:$1048576,$A$3,0)*100,"-")</f>
        <v>21.052631735801697</v>
      </c>
      <c r="V45" s="44">
        <f>IFERROR(VLOOKUP($A45&amp;V$2,'Parte II_'!$1:$1048576,$A$3,0)*100,"-")</f>
        <v>94.736844301223755</v>
      </c>
      <c r="W45" s="44"/>
      <c r="X45" s="46">
        <f>IFERROR(VLOOKUP($A45&amp;X$2,'Parte II_'!$1:$1048576,$A$3,0)*100,"-")</f>
        <v>0</v>
      </c>
      <c r="Y45" s="46">
        <f>IFERROR(VLOOKUP($A45&amp;Y$2,'Parte II_'!$1:$1048576,$A$3,0)*100,"-")</f>
        <v>0</v>
      </c>
      <c r="Z45" s="46">
        <f>IFERROR(VLOOKUP($A45&amp;Z$2,'Parte II_'!$1:$1048576,$A$3,0)*100,"-")</f>
        <v>3.8461539894342422</v>
      </c>
      <c r="AA45" s="46">
        <f>IFERROR(VLOOKUP($A45&amp;AA$2,'Parte II_'!$1:$1048576,$A$3,0)*100,"-")</f>
        <v>0</v>
      </c>
      <c r="AB45" s="46">
        <f>IFERROR(VLOOKUP($A45&amp;AB$2,'Parte II_'!$1:$1048576,$A$3,0)*100,"-")</f>
        <v>3.8461539894342422</v>
      </c>
      <c r="AC45" s="46">
        <f>IFERROR(VLOOKUP($A45&amp;AC$2,'Parte II_'!$1:$1048576,$A$3,0)*100,"-")</f>
        <v>38.461539149284363</v>
      </c>
      <c r="AD45" s="46">
        <f>IFERROR(VLOOKUP($A45&amp;AD$2,'Parte II_'!$1:$1048576,$A$3,0)*100,"-")</f>
        <v>30.769231915473938</v>
      </c>
      <c r="AE45" s="46">
        <f>IFERROR(VLOOKUP($A45&amp;AE$2,'Parte II_'!$1:$1048576,$A$3,0)*100,"-")</f>
        <v>26.923078298568726</v>
      </c>
      <c r="AF45" s="46">
        <f>IFERROR(VLOOKUP($A45&amp;AF$2,'Parte II_'!$1:$1048576,$A$3,0)*100,"-")</f>
        <v>96.153843402862549</v>
      </c>
    </row>
    <row r="46" spans="1:37">
      <c r="A46" s="8" t="s">
        <v>1769</v>
      </c>
      <c r="B46" s="8"/>
      <c r="C46" s="24" t="s">
        <v>1727</v>
      </c>
      <c r="D46" s="37">
        <f>IFERROR(VLOOKUP($A46&amp;D$2,'Parte I_'!$1:$1048576,$A$3,0)*100,"-")</f>
        <v>6.25</v>
      </c>
      <c r="E46" s="37">
        <f>IFERROR(VLOOKUP($A46&amp;E$2,'Parte I_'!$1:$1048576,$A$3,0)*100,"-")</f>
        <v>6.25</v>
      </c>
      <c r="F46" s="37">
        <f>IFERROR(VLOOKUP($A46&amp;F$2,'Parte I_'!$1:$1048576,$A$3,0)*100,"-")</f>
        <v>0</v>
      </c>
      <c r="G46" s="37">
        <f>IFERROR(VLOOKUP($A46&amp;G$2,'Parte I_'!$1:$1048576,$A$3,0)*100,"-")</f>
        <v>0</v>
      </c>
      <c r="H46" s="37">
        <f>IFERROR(VLOOKUP($A46&amp;H$2,'Parte I_'!$1:$1048576,$A$3,0)*100,"-")</f>
        <v>12.5</v>
      </c>
      <c r="I46" s="37">
        <f>IFERROR(VLOOKUP($A46&amp;I$2,'Parte I_'!$1:$1048576,$A$3,0)*100,"-")</f>
        <v>50</v>
      </c>
      <c r="J46" s="37">
        <f>IFERROR(VLOOKUP($A46&amp;J$2,'Parte I_'!$1:$1048576,$A$3,0)*100,"-")</f>
        <v>25</v>
      </c>
      <c r="K46" s="37">
        <f>IFERROR(VLOOKUP($A46&amp;K$2,'Parte I_'!$1:$1048576,$A$3,0)*100,"-")</f>
        <v>12.5</v>
      </c>
      <c r="L46" s="37">
        <f>IFERROR(VLOOKUP($A46&amp;L$2,'Parte I_'!$1:$1048576,$A$3,0)*100,"-")</f>
        <v>87.5</v>
      </c>
      <c r="M46" s="44"/>
      <c r="N46" s="37">
        <f>IFERROR(VLOOKUP($A46&amp;N$2,'Parte II_'!$1:$1048576,$A$3,0)*100,"-")</f>
        <v>10.000000149011612</v>
      </c>
      <c r="O46" s="37">
        <f>IFERROR(VLOOKUP($A46&amp;O$2,'Parte II_'!$1:$1048576,$A$3,0)*100,"-")</f>
        <v>10.000000149011612</v>
      </c>
      <c r="P46" s="37">
        <f>IFERROR(VLOOKUP($A46&amp;P$2,'Parte II_'!$1:$1048576,$A$3,0)*100,"-")</f>
        <v>0</v>
      </c>
      <c r="Q46" s="37">
        <f>IFERROR(VLOOKUP($A46&amp;Q$2,'Parte II_'!$1:$1048576,$A$3,0)*100,"-")</f>
        <v>0</v>
      </c>
      <c r="R46" s="37">
        <f>IFERROR(VLOOKUP($A46&amp;R$2,'Parte II_'!$1:$1048576,$A$3,0)*100,"-")</f>
        <v>20.000000298023224</v>
      </c>
      <c r="S46" s="37">
        <f>IFERROR(VLOOKUP($A46&amp;S$2,'Parte II_'!$1:$1048576,$A$3,0)*100,"-")</f>
        <v>50</v>
      </c>
      <c r="T46" s="37">
        <f>IFERROR(VLOOKUP($A46&amp;T$2,'Parte II_'!$1:$1048576,$A$3,0)*100,"-")</f>
        <v>20.000000298023224</v>
      </c>
      <c r="U46" s="37">
        <f>IFERROR(VLOOKUP($A46&amp;U$2,'Parte II_'!$1:$1048576,$A$3,0)*100,"-")</f>
        <v>10.000000149011612</v>
      </c>
      <c r="V46" s="44">
        <f>IFERROR(VLOOKUP($A46&amp;V$2,'Parte II_'!$1:$1048576,$A$3,0)*100,"-")</f>
        <v>80.000001192092896</v>
      </c>
      <c r="W46" s="44"/>
      <c r="X46" s="46">
        <f>IFERROR(VLOOKUP($A46&amp;X$2,'Parte II_'!$1:$1048576,$A$3,0)*100,"-")</f>
        <v>0</v>
      </c>
      <c r="Y46" s="46">
        <f>IFERROR(VLOOKUP($A46&amp;Y$2,'Parte II_'!$1:$1048576,$A$3,0)*100,"-")</f>
        <v>0</v>
      </c>
      <c r="Z46" s="46">
        <f>IFERROR(VLOOKUP($A46&amp;Z$2,'Parte II_'!$1:$1048576,$A$3,0)*100,"-")</f>
        <v>0</v>
      </c>
      <c r="AA46" s="46">
        <f>IFERROR(VLOOKUP($A46&amp;AA$2,'Parte II_'!$1:$1048576,$A$3,0)*100,"-")</f>
        <v>0</v>
      </c>
      <c r="AB46" s="46">
        <f>IFERROR(VLOOKUP($A46&amp;AB$2,'Parte II_'!$1:$1048576,$A$3,0)*100,"-")</f>
        <v>0</v>
      </c>
      <c r="AC46" s="46">
        <f>IFERROR(VLOOKUP($A46&amp;AC$2,'Parte II_'!$1:$1048576,$A$3,0)*100,"-")</f>
        <v>50</v>
      </c>
      <c r="AD46" s="46">
        <f>IFERROR(VLOOKUP($A46&amp;AD$2,'Parte II_'!$1:$1048576,$A$3,0)*100,"-")</f>
        <v>33.33333432674408</v>
      </c>
      <c r="AE46" s="46">
        <f>IFERROR(VLOOKUP($A46&amp;AE$2,'Parte II_'!$1:$1048576,$A$3,0)*100,"-")</f>
        <v>16.66666716337204</v>
      </c>
      <c r="AF46" s="46">
        <f>IFERROR(VLOOKUP($A46&amp;AF$2,'Parte II_'!$1:$1048576,$A$3,0)*100,"-")</f>
        <v>100</v>
      </c>
    </row>
    <row r="47" spans="1:37" s="1" customFormat="1" ht="21.75" customHeight="1">
      <c r="A47" s="8"/>
      <c r="B47" s="8"/>
      <c r="C47" s="31" t="s">
        <v>1728</v>
      </c>
      <c r="D47" s="38"/>
      <c r="E47" s="38"/>
      <c r="F47" s="38"/>
      <c r="G47" s="47"/>
      <c r="H47" s="47"/>
      <c r="I47" s="47"/>
      <c r="J47" s="47"/>
      <c r="K47" s="47"/>
      <c r="L47" s="47"/>
      <c r="M47" s="47"/>
      <c r="N47" s="38"/>
      <c r="O47" s="38"/>
      <c r="P47" s="38"/>
      <c r="Q47" s="47"/>
      <c r="R47" s="47"/>
      <c r="S47" s="47"/>
      <c r="T47" s="47"/>
      <c r="U47" s="47"/>
      <c r="V47" s="47"/>
      <c r="W47" s="47"/>
      <c r="X47" s="47"/>
      <c r="Y47" s="47"/>
      <c r="Z47" s="47"/>
      <c r="AA47" s="47"/>
      <c r="AB47" s="47"/>
      <c r="AC47" s="47"/>
      <c r="AD47" s="47"/>
      <c r="AE47" s="47"/>
      <c r="AF47" s="47"/>
      <c r="AG47" s="16"/>
      <c r="AH47" s="16"/>
      <c r="AI47" s="16"/>
      <c r="AJ47" s="16"/>
      <c r="AK47" s="16"/>
    </row>
    <row r="48" spans="1:37">
      <c r="A48" s="8" t="s">
        <v>1770</v>
      </c>
      <c r="B48" s="8"/>
      <c r="C48" s="24" t="s">
        <v>1729</v>
      </c>
      <c r="D48" s="37">
        <f>IFERROR(VLOOKUP($A48&amp;D$2,'Parte I_'!$1:$1048576,$A$3,0)*100,"-")</f>
        <v>0</v>
      </c>
      <c r="E48" s="37">
        <f>IFERROR(VLOOKUP($A48&amp;E$2,'Parte I_'!$1:$1048576,$A$3,0)*100,"-")</f>
        <v>0</v>
      </c>
      <c r="F48" s="37">
        <f>IFERROR(VLOOKUP($A48&amp;F$2,'Parte I_'!$1:$1048576,$A$3,0)*100,"-")</f>
        <v>0</v>
      </c>
      <c r="G48" s="37">
        <f>IFERROR(VLOOKUP($A48&amp;G$2,'Parte I_'!$1:$1048576,$A$3,0)*100,"-")</f>
        <v>0</v>
      </c>
      <c r="H48" s="37">
        <f>IFERROR(VLOOKUP($A48&amp;H$2,'Parte I_'!$1:$1048576,$A$3,0)*100,"-")</f>
        <v>0</v>
      </c>
      <c r="I48" s="37">
        <f>IFERROR(VLOOKUP($A48&amp;I$2,'Parte I_'!$1:$1048576,$A$3,0)*100,"-")</f>
        <v>0</v>
      </c>
      <c r="J48" s="37">
        <f>IFERROR(VLOOKUP($A48&amp;J$2,'Parte I_'!$1:$1048576,$A$3,0)*100,"-")</f>
        <v>0</v>
      </c>
      <c r="K48" s="37">
        <f>IFERROR(VLOOKUP($A48&amp;K$2,'Parte I_'!$1:$1048576,$A$3,0)*100,"-")</f>
        <v>0</v>
      </c>
      <c r="L48" s="37">
        <f>IFERROR(VLOOKUP($A48&amp;L$2,'Parte I_'!$1:$1048576,$A$3,0)*100,"-")</f>
        <v>0</v>
      </c>
      <c r="M48" s="44"/>
      <c r="N48" s="37">
        <f>IFERROR(VLOOKUP($A48&amp;N$2,'Parte II_'!$1:$1048576,$A$3,0)*100,"-")</f>
        <v>0</v>
      </c>
      <c r="O48" s="37">
        <f>IFERROR(VLOOKUP($A48&amp;O$2,'Parte II_'!$1:$1048576,$A$3,0)*100,"-")</f>
        <v>0</v>
      </c>
      <c r="P48" s="37">
        <f>IFERROR(VLOOKUP($A48&amp;P$2,'Parte II_'!$1:$1048576,$A$3,0)*100,"-")</f>
        <v>0</v>
      </c>
      <c r="Q48" s="37">
        <f>IFERROR(VLOOKUP($A48&amp;Q$2,'Parte II_'!$1:$1048576,$A$3,0)*100,"-")</f>
        <v>0</v>
      </c>
      <c r="R48" s="37">
        <f>IFERROR(VLOOKUP($A48&amp;R$2,'Parte II_'!$1:$1048576,$A$3,0)*100,"-")</f>
        <v>0</v>
      </c>
      <c r="S48" s="37">
        <f>IFERROR(VLOOKUP($A48&amp;S$2,'Parte II_'!$1:$1048576,$A$3,0)*100,"-")</f>
        <v>0</v>
      </c>
      <c r="T48" s="37">
        <f>IFERROR(VLOOKUP($A48&amp;T$2,'Parte II_'!$1:$1048576,$A$3,0)*100,"-")</f>
        <v>0</v>
      </c>
      <c r="U48" s="37">
        <f>IFERROR(VLOOKUP($A48&amp;U$2,'Parte II_'!$1:$1048576,$A$3,0)*100,"-")</f>
        <v>0</v>
      </c>
      <c r="V48" s="44">
        <f>IFERROR(VLOOKUP($A48&amp;V$2,'Parte II_'!$1:$1048576,$A$3,0)*100,"-")</f>
        <v>0</v>
      </c>
      <c r="W48" s="44"/>
      <c r="X48" s="46">
        <f>IFERROR(VLOOKUP($A48&amp;X$2,'Parte II_'!$1:$1048576,$A$3,0)*100,"-")</f>
        <v>0</v>
      </c>
      <c r="Y48" s="46">
        <f>IFERROR(VLOOKUP($A48&amp;Y$2,'Parte II_'!$1:$1048576,$A$3,0)*100,"-")</f>
        <v>0</v>
      </c>
      <c r="Z48" s="46">
        <f>IFERROR(VLOOKUP($A48&amp;Z$2,'Parte II_'!$1:$1048576,$A$3,0)*100,"-")</f>
        <v>0</v>
      </c>
      <c r="AA48" s="46">
        <f>IFERROR(VLOOKUP($A48&amp;AA$2,'Parte II_'!$1:$1048576,$A$3,0)*100,"-")</f>
        <v>0</v>
      </c>
      <c r="AB48" s="46">
        <f>IFERROR(VLOOKUP($A48&amp;AB$2,'Parte II_'!$1:$1048576,$A$3,0)*100,"-")</f>
        <v>0</v>
      </c>
      <c r="AC48" s="46">
        <f>IFERROR(VLOOKUP($A48&amp;AC$2,'Parte II_'!$1:$1048576,$A$3,0)*100,"-")</f>
        <v>0</v>
      </c>
      <c r="AD48" s="46">
        <f>IFERROR(VLOOKUP($A48&amp;AD$2,'Parte II_'!$1:$1048576,$A$3,0)*100,"-")</f>
        <v>0</v>
      </c>
      <c r="AE48" s="46">
        <f>IFERROR(VLOOKUP($A48&amp;AE$2,'Parte II_'!$1:$1048576,$A$3,0)*100,"-")</f>
        <v>0</v>
      </c>
      <c r="AF48" s="46">
        <f>IFERROR(VLOOKUP($A48&amp;AF$2,'Parte II_'!$1:$1048576,$A$3,0)*100,"-")</f>
        <v>0</v>
      </c>
    </row>
    <row r="49" spans="1:32">
      <c r="A49" s="8" t="s">
        <v>1771</v>
      </c>
      <c r="B49" s="8"/>
      <c r="C49" s="24" t="s">
        <v>1730</v>
      </c>
      <c r="D49" s="37">
        <f>IFERROR(VLOOKUP($A49&amp;D$2,'Parte I_'!$1:$1048576,$A$3,0)*100,"-")</f>
        <v>0</v>
      </c>
      <c r="E49" s="37">
        <f>IFERROR(VLOOKUP($A49&amp;E$2,'Parte I_'!$1:$1048576,$A$3,0)*100,"-")</f>
        <v>0</v>
      </c>
      <c r="F49" s="37">
        <f>IFERROR(VLOOKUP($A49&amp;F$2,'Parte I_'!$1:$1048576,$A$3,0)*100,"-")</f>
        <v>0</v>
      </c>
      <c r="G49" s="37">
        <f>IFERROR(VLOOKUP($A49&amp;G$2,'Parte I_'!$1:$1048576,$A$3,0)*100,"-")</f>
        <v>0</v>
      </c>
      <c r="H49" s="37">
        <f>IFERROR(VLOOKUP($A49&amp;H$2,'Parte I_'!$1:$1048576,$A$3,0)*100,"-")</f>
        <v>0</v>
      </c>
      <c r="I49" s="37">
        <f>IFERROR(VLOOKUP($A49&amp;I$2,'Parte I_'!$1:$1048576,$A$3,0)*100,"-")</f>
        <v>0</v>
      </c>
      <c r="J49" s="37">
        <f>IFERROR(VLOOKUP($A49&amp;J$2,'Parte I_'!$1:$1048576,$A$3,0)*100,"-")</f>
        <v>0</v>
      </c>
      <c r="K49" s="37">
        <f>IFERROR(VLOOKUP($A49&amp;K$2,'Parte I_'!$1:$1048576,$A$3,0)*100,"-")</f>
        <v>0</v>
      </c>
      <c r="L49" s="37">
        <f>IFERROR(VLOOKUP($A49&amp;L$2,'Parte I_'!$1:$1048576,$A$3,0)*100,"-")</f>
        <v>0</v>
      </c>
      <c r="M49" s="44"/>
      <c r="N49" s="37">
        <f>IFERROR(VLOOKUP($A49&amp;N$2,'Parte II_'!$1:$1048576,$A$3,0)*100,"-")</f>
        <v>0</v>
      </c>
      <c r="O49" s="37">
        <f>IFERROR(VLOOKUP($A49&amp;O$2,'Parte II_'!$1:$1048576,$A$3,0)*100,"-")</f>
        <v>0</v>
      </c>
      <c r="P49" s="37">
        <f>IFERROR(VLOOKUP($A49&amp;P$2,'Parte II_'!$1:$1048576,$A$3,0)*100,"-")</f>
        <v>0</v>
      </c>
      <c r="Q49" s="37">
        <f>IFERROR(VLOOKUP($A49&amp;Q$2,'Parte II_'!$1:$1048576,$A$3,0)*100,"-")</f>
        <v>0</v>
      </c>
      <c r="R49" s="37">
        <f>IFERROR(VLOOKUP($A49&amp;R$2,'Parte II_'!$1:$1048576,$A$3,0)*100,"-")</f>
        <v>0</v>
      </c>
      <c r="S49" s="37">
        <f>IFERROR(VLOOKUP($A49&amp;S$2,'Parte II_'!$1:$1048576,$A$3,0)*100,"-")</f>
        <v>0</v>
      </c>
      <c r="T49" s="37">
        <f>IFERROR(VLOOKUP($A49&amp;T$2,'Parte II_'!$1:$1048576,$A$3,0)*100,"-")</f>
        <v>0</v>
      </c>
      <c r="U49" s="37">
        <f>IFERROR(VLOOKUP($A49&amp;U$2,'Parte II_'!$1:$1048576,$A$3,0)*100,"-")</f>
        <v>0</v>
      </c>
      <c r="V49" s="44">
        <f>IFERROR(VLOOKUP($A49&amp;V$2,'Parte II_'!$1:$1048576,$A$3,0)*100,"-")</f>
        <v>0</v>
      </c>
      <c r="W49" s="44"/>
      <c r="X49" s="46">
        <f>IFERROR(VLOOKUP($A49&amp;X$2,'Parte II_'!$1:$1048576,$A$3,0)*100,"-")</f>
        <v>0</v>
      </c>
      <c r="Y49" s="46">
        <f>IFERROR(VLOOKUP($A49&amp;Y$2,'Parte II_'!$1:$1048576,$A$3,0)*100,"-")</f>
        <v>0</v>
      </c>
      <c r="Z49" s="46">
        <f>IFERROR(VLOOKUP($A49&amp;Z$2,'Parte II_'!$1:$1048576,$A$3,0)*100,"-")</f>
        <v>0</v>
      </c>
      <c r="AA49" s="46">
        <f>IFERROR(VLOOKUP($A49&amp;AA$2,'Parte II_'!$1:$1048576,$A$3,0)*100,"-")</f>
        <v>0</v>
      </c>
      <c r="AB49" s="46">
        <f>IFERROR(VLOOKUP($A49&amp;AB$2,'Parte II_'!$1:$1048576,$A$3,0)*100,"-")</f>
        <v>0</v>
      </c>
      <c r="AC49" s="46">
        <f>IFERROR(VLOOKUP($A49&amp;AC$2,'Parte II_'!$1:$1048576,$A$3,0)*100,"-")</f>
        <v>0</v>
      </c>
      <c r="AD49" s="46">
        <f>IFERROR(VLOOKUP($A49&amp;AD$2,'Parte II_'!$1:$1048576,$A$3,0)*100,"-")</f>
        <v>0</v>
      </c>
      <c r="AE49" s="46">
        <f>IFERROR(VLOOKUP($A49&amp;AE$2,'Parte II_'!$1:$1048576,$A$3,0)*100,"-")</f>
        <v>0</v>
      </c>
      <c r="AF49" s="46">
        <f>IFERROR(VLOOKUP($A49&amp;AF$2,'Parte II_'!$1:$1048576,$A$3,0)*100,"-")</f>
        <v>0</v>
      </c>
    </row>
    <row r="50" spans="1:32">
      <c r="A50" s="8" t="s">
        <v>1772</v>
      </c>
      <c r="B50" s="8"/>
      <c r="C50" s="24" t="s">
        <v>1731</v>
      </c>
      <c r="D50" s="37">
        <f>IFERROR(VLOOKUP($A50&amp;D$2,'Parte I_'!$1:$1048576,$A$3,0)*100,"-")</f>
        <v>9.0909093618392944</v>
      </c>
      <c r="E50" s="37">
        <f>IFERROR(VLOOKUP($A50&amp;E$2,'Parte I_'!$1:$1048576,$A$3,0)*100,"-")</f>
        <v>0</v>
      </c>
      <c r="F50" s="37">
        <f>IFERROR(VLOOKUP($A50&amp;F$2,'Parte I_'!$1:$1048576,$A$3,0)*100,"-")</f>
        <v>0</v>
      </c>
      <c r="G50" s="37">
        <f>IFERROR(VLOOKUP($A50&amp;G$2,'Parte I_'!$1:$1048576,$A$3,0)*100,"-")</f>
        <v>0</v>
      </c>
      <c r="H50" s="37">
        <f>IFERROR(VLOOKUP($A50&amp;H$2,'Parte I_'!$1:$1048576,$A$3,0)*100,"-")</f>
        <v>9.0909093618392944</v>
      </c>
      <c r="I50" s="37">
        <f>IFERROR(VLOOKUP($A50&amp;I$2,'Parte I_'!$1:$1048576,$A$3,0)*100,"-")</f>
        <v>36.363637447357178</v>
      </c>
      <c r="J50" s="37">
        <f>IFERROR(VLOOKUP($A50&amp;J$2,'Parte I_'!$1:$1048576,$A$3,0)*100,"-")</f>
        <v>18.181818723678589</v>
      </c>
      <c r="K50" s="37">
        <f>IFERROR(VLOOKUP($A50&amp;K$2,'Parte I_'!$1:$1048576,$A$3,0)*100,"-")</f>
        <v>36.363637447357178</v>
      </c>
      <c r="L50" s="37">
        <f>IFERROR(VLOOKUP($A50&amp;L$2,'Parte I_'!$1:$1048576,$A$3,0)*100,"-")</f>
        <v>90.909093618392944</v>
      </c>
      <c r="M50" s="44"/>
      <c r="N50" s="37">
        <f>IFERROR(VLOOKUP($A50&amp;N$2,'Parte II_'!$1:$1048576,$A$3,0)*100,"-")</f>
        <v>0</v>
      </c>
      <c r="O50" s="37">
        <f>IFERROR(VLOOKUP($A50&amp;O$2,'Parte II_'!$1:$1048576,$A$3,0)*100,"-")</f>
        <v>0</v>
      </c>
      <c r="P50" s="37">
        <f>IFERROR(VLOOKUP($A50&amp;P$2,'Parte II_'!$1:$1048576,$A$3,0)*100,"-")</f>
        <v>0</v>
      </c>
      <c r="Q50" s="37">
        <f>IFERROR(VLOOKUP($A50&amp;Q$2,'Parte II_'!$1:$1048576,$A$3,0)*100,"-")</f>
        <v>0</v>
      </c>
      <c r="R50" s="37">
        <f>IFERROR(VLOOKUP($A50&amp;R$2,'Parte II_'!$1:$1048576,$A$3,0)*100,"-")</f>
        <v>0</v>
      </c>
      <c r="S50" s="37">
        <f>IFERROR(VLOOKUP($A50&amp;S$2,'Parte II_'!$1:$1048576,$A$3,0)*100,"-")</f>
        <v>42.85714328289032</v>
      </c>
      <c r="T50" s="37">
        <f>IFERROR(VLOOKUP($A50&amp;T$2,'Parte II_'!$1:$1048576,$A$3,0)*100,"-")</f>
        <v>14.28571492433548</v>
      </c>
      <c r="U50" s="37">
        <f>IFERROR(VLOOKUP($A50&amp;U$2,'Parte II_'!$1:$1048576,$A$3,0)*100,"-")</f>
        <v>42.85714328289032</v>
      </c>
      <c r="V50" s="44">
        <f>IFERROR(VLOOKUP($A50&amp;V$2,'Parte II_'!$1:$1048576,$A$3,0)*100,"-")</f>
        <v>100</v>
      </c>
      <c r="W50" s="44"/>
      <c r="X50" s="46">
        <f>IFERROR(VLOOKUP($A50&amp;X$2,'Parte II_'!$1:$1048576,$A$3,0)*100,"-")</f>
        <v>25</v>
      </c>
      <c r="Y50" s="46">
        <f>IFERROR(VLOOKUP($A50&amp;Y$2,'Parte II_'!$1:$1048576,$A$3,0)*100,"-")</f>
        <v>0</v>
      </c>
      <c r="Z50" s="46">
        <f>IFERROR(VLOOKUP($A50&amp;Z$2,'Parte II_'!$1:$1048576,$A$3,0)*100,"-")</f>
        <v>0</v>
      </c>
      <c r="AA50" s="46">
        <f>IFERROR(VLOOKUP($A50&amp;AA$2,'Parte II_'!$1:$1048576,$A$3,0)*100,"-")</f>
        <v>0</v>
      </c>
      <c r="AB50" s="46">
        <f>IFERROR(VLOOKUP($A50&amp;AB$2,'Parte II_'!$1:$1048576,$A$3,0)*100,"-")</f>
        <v>25</v>
      </c>
      <c r="AC50" s="46">
        <f>IFERROR(VLOOKUP($A50&amp;AC$2,'Parte II_'!$1:$1048576,$A$3,0)*100,"-")</f>
        <v>25</v>
      </c>
      <c r="AD50" s="46">
        <f>IFERROR(VLOOKUP($A50&amp;AD$2,'Parte II_'!$1:$1048576,$A$3,0)*100,"-")</f>
        <v>25</v>
      </c>
      <c r="AE50" s="46">
        <f>IFERROR(VLOOKUP($A50&amp;AE$2,'Parte II_'!$1:$1048576,$A$3,0)*100,"-")</f>
        <v>25</v>
      </c>
      <c r="AF50" s="46">
        <f>IFERROR(VLOOKUP($A50&amp;AF$2,'Parte II_'!$1:$1048576,$A$3,0)*100,"-")</f>
        <v>75</v>
      </c>
    </row>
    <row r="51" spans="1:32">
      <c r="A51" s="8" t="s">
        <v>1773</v>
      </c>
      <c r="B51" s="8"/>
      <c r="C51" s="24" t="s">
        <v>1732</v>
      </c>
      <c r="D51" s="37">
        <f>IFERROR(VLOOKUP($A51&amp;D$2,'Parte I_'!$1:$1048576,$A$3,0)*100,"-")</f>
        <v>0</v>
      </c>
      <c r="E51" s="37">
        <f>IFERROR(VLOOKUP($A51&amp;E$2,'Parte I_'!$1:$1048576,$A$3,0)*100,"-")</f>
        <v>0</v>
      </c>
      <c r="F51" s="37">
        <f>IFERROR(VLOOKUP($A51&amp;F$2,'Parte I_'!$1:$1048576,$A$3,0)*100,"-")</f>
        <v>0</v>
      </c>
      <c r="G51" s="37">
        <f>IFERROR(VLOOKUP($A51&amp;G$2,'Parte I_'!$1:$1048576,$A$3,0)*100,"-")</f>
        <v>0</v>
      </c>
      <c r="H51" s="37">
        <f>IFERROR(VLOOKUP($A51&amp;H$2,'Parte I_'!$1:$1048576,$A$3,0)*100,"-")</f>
        <v>0</v>
      </c>
      <c r="I51" s="37">
        <f>IFERROR(VLOOKUP($A51&amp;I$2,'Parte I_'!$1:$1048576,$A$3,0)*100,"-")</f>
        <v>100</v>
      </c>
      <c r="J51" s="37">
        <f>IFERROR(VLOOKUP($A51&amp;J$2,'Parte I_'!$1:$1048576,$A$3,0)*100,"-")</f>
        <v>0</v>
      </c>
      <c r="K51" s="37">
        <f>IFERROR(VLOOKUP($A51&amp;K$2,'Parte I_'!$1:$1048576,$A$3,0)*100,"-")</f>
        <v>0</v>
      </c>
      <c r="L51" s="37">
        <f>IFERROR(VLOOKUP($A51&amp;L$2,'Parte I_'!$1:$1048576,$A$3,0)*100,"-")</f>
        <v>100</v>
      </c>
      <c r="M51" s="44"/>
      <c r="N51" s="37">
        <f>IFERROR(VLOOKUP($A51&amp;N$2,'Parte II_'!$1:$1048576,$A$3,0)*100,"-")</f>
        <v>0</v>
      </c>
      <c r="O51" s="37">
        <f>IFERROR(VLOOKUP($A51&amp;O$2,'Parte II_'!$1:$1048576,$A$3,0)*100,"-")</f>
        <v>0</v>
      </c>
      <c r="P51" s="37">
        <f>IFERROR(VLOOKUP($A51&amp;P$2,'Parte II_'!$1:$1048576,$A$3,0)*100,"-")</f>
        <v>0</v>
      </c>
      <c r="Q51" s="37">
        <f>IFERROR(VLOOKUP($A51&amp;Q$2,'Parte II_'!$1:$1048576,$A$3,0)*100,"-")</f>
        <v>0</v>
      </c>
      <c r="R51" s="37">
        <f>IFERROR(VLOOKUP($A51&amp;R$2,'Parte II_'!$1:$1048576,$A$3,0)*100,"-")</f>
        <v>0</v>
      </c>
      <c r="S51" s="37">
        <f>IFERROR(VLOOKUP($A51&amp;S$2,'Parte II_'!$1:$1048576,$A$3,0)*100,"-")</f>
        <v>100</v>
      </c>
      <c r="T51" s="37">
        <f>IFERROR(VLOOKUP($A51&amp;T$2,'Parte II_'!$1:$1048576,$A$3,0)*100,"-")</f>
        <v>0</v>
      </c>
      <c r="U51" s="37">
        <f>IFERROR(VLOOKUP($A51&amp;U$2,'Parte II_'!$1:$1048576,$A$3,0)*100,"-")</f>
        <v>0</v>
      </c>
      <c r="V51" s="44">
        <f>IFERROR(VLOOKUP($A51&amp;V$2,'Parte II_'!$1:$1048576,$A$3,0)*100,"-")</f>
        <v>100</v>
      </c>
      <c r="W51" s="44"/>
      <c r="X51" s="46">
        <f>IFERROR(VLOOKUP($A51&amp;X$2,'Parte II_'!$1:$1048576,$A$3,0)*100,"-")</f>
        <v>0</v>
      </c>
      <c r="Y51" s="46">
        <f>IFERROR(VLOOKUP($A51&amp;Y$2,'Parte II_'!$1:$1048576,$A$3,0)*100,"-")</f>
        <v>0</v>
      </c>
      <c r="Z51" s="46">
        <f>IFERROR(VLOOKUP($A51&amp;Z$2,'Parte II_'!$1:$1048576,$A$3,0)*100,"-")</f>
        <v>0</v>
      </c>
      <c r="AA51" s="46">
        <f>IFERROR(VLOOKUP($A51&amp;AA$2,'Parte II_'!$1:$1048576,$A$3,0)*100,"-")</f>
        <v>0</v>
      </c>
      <c r="AB51" s="46">
        <f>IFERROR(VLOOKUP($A51&amp;AB$2,'Parte II_'!$1:$1048576,$A$3,0)*100,"-")</f>
        <v>0</v>
      </c>
      <c r="AC51" s="46">
        <f>IFERROR(VLOOKUP($A51&amp;AC$2,'Parte II_'!$1:$1048576,$A$3,0)*100,"-")</f>
        <v>0</v>
      </c>
      <c r="AD51" s="46">
        <f>IFERROR(VLOOKUP($A51&amp;AD$2,'Parte II_'!$1:$1048576,$A$3,0)*100,"-")</f>
        <v>0</v>
      </c>
      <c r="AE51" s="46">
        <f>IFERROR(VLOOKUP($A51&amp;AE$2,'Parte II_'!$1:$1048576,$A$3,0)*100,"-")</f>
        <v>0</v>
      </c>
      <c r="AF51" s="46">
        <f>IFERROR(VLOOKUP($A51&amp;AF$2,'Parte II_'!$1:$1048576,$A$3,0)*100,"-")</f>
        <v>0</v>
      </c>
    </row>
    <row r="52" spans="1:32">
      <c r="A52" s="8" t="s">
        <v>1774</v>
      </c>
      <c r="B52" s="8"/>
      <c r="C52" s="24" t="s">
        <v>1733</v>
      </c>
      <c r="D52" s="37">
        <f>IFERROR(VLOOKUP($A52&amp;D$2,'Parte I_'!$1:$1048576,$A$3,0)*100,"-")</f>
        <v>1.3761468231678009</v>
      </c>
      <c r="E52" s="37">
        <f>IFERROR(VLOOKUP($A52&amp;E$2,'Parte I_'!$1:$1048576,$A$3,0)*100,"-")</f>
        <v>1.8348623067140579</v>
      </c>
      <c r="F52" s="37">
        <f>IFERROR(VLOOKUP($A52&amp;F$2,'Parte I_'!$1:$1048576,$A$3,0)*100,"-")</f>
        <v>2.2935779765248299</v>
      </c>
      <c r="G52" s="37">
        <f>IFERROR(VLOOKUP($A52&amp;G$2,'Parte I_'!$1:$1048576,$A$3,0)*100,"-")</f>
        <v>2.7522936463356018</v>
      </c>
      <c r="H52" s="37">
        <f>IFERROR(VLOOKUP($A52&amp;H$2,'Parte I_'!$1:$1048576,$A$3,0)*100,"-")</f>
        <v>8.2568809390068054</v>
      </c>
      <c r="I52" s="37">
        <f>IFERROR(VLOOKUP($A52&amp;I$2,'Parte I_'!$1:$1048576,$A$3,0)*100,"-")</f>
        <v>26.146790385246277</v>
      </c>
      <c r="J52" s="37">
        <f>IFERROR(VLOOKUP($A52&amp;J$2,'Parte I_'!$1:$1048576,$A$3,0)*100,"-")</f>
        <v>37.155961990356445</v>
      </c>
      <c r="K52" s="37">
        <f>IFERROR(VLOOKUP($A52&amp;K$2,'Parte I_'!$1:$1048576,$A$3,0)*100,"-")</f>
        <v>28.440368175506592</v>
      </c>
      <c r="L52" s="37">
        <f>IFERROR(VLOOKUP($A52&amp;L$2,'Parte I_'!$1:$1048576,$A$3,0)*100,"-")</f>
        <v>91.743117570877075</v>
      </c>
      <c r="M52" s="44"/>
      <c r="N52" s="37">
        <f>IFERROR(VLOOKUP($A52&amp;N$2,'Parte II_'!$1:$1048576,$A$3,0)*100,"-")</f>
        <v>0.62500000931322575</v>
      </c>
      <c r="O52" s="37">
        <f>IFERROR(VLOOKUP($A52&amp;O$2,'Parte II_'!$1:$1048576,$A$3,0)*100,"-")</f>
        <v>1.2500000186264515</v>
      </c>
      <c r="P52" s="37">
        <f>IFERROR(VLOOKUP($A52&amp;P$2,'Parte II_'!$1:$1048576,$A$3,0)*100,"-")</f>
        <v>0.62500000931322575</v>
      </c>
      <c r="Q52" s="37">
        <f>IFERROR(VLOOKUP($A52&amp;Q$2,'Parte II_'!$1:$1048576,$A$3,0)*100,"-")</f>
        <v>2.500000037252903</v>
      </c>
      <c r="R52" s="37">
        <f>IFERROR(VLOOKUP($A52&amp;R$2,'Parte II_'!$1:$1048576,$A$3,0)*100,"-")</f>
        <v>5.000000074505806</v>
      </c>
      <c r="S52" s="37">
        <f>IFERROR(VLOOKUP($A52&amp;S$2,'Parte II_'!$1:$1048576,$A$3,0)*100,"-")</f>
        <v>26.875001192092896</v>
      </c>
      <c r="T52" s="37">
        <f>IFERROR(VLOOKUP($A52&amp;T$2,'Parte II_'!$1:$1048576,$A$3,0)*100,"-")</f>
        <v>38.749998807907104</v>
      </c>
      <c r="U52" s="37">
        <f>IFERROR(VLOOKUP($A52&amp;U$2,'Parte II_'!$1:$1048576,$A$3,0)*100,"-")</f>
        <v>29.374998807907104</v>
      </c>
      <c r="V52" s="44">
        <f>IFERROR(VLOOKUP($A52&amp;V$2,'Parte II_'!$1:$1048576,$A$3,0)*100,"-")</f>
        <v>94.999998807907104</v>
      </c>
      <c r="W52" s="44"/>
      <c r="X52" s="46">
        <f>IFERROR(VLOOKUP($A52&amp;X$2,'Parte II_'!$1:$1048576,$A$3,0)*100,"-")</f>
        <v>3.4482758492231369</v>
      </c>
      <c r="Y52" s="46">
        <f>IFERROR(VLOOKUP($A52&amp;Y$2,'Parte II_'!$1:$1048576,$A$3,0)*100,"-")</f>
        <v>3.4482758492231369</v>
      </c>
      <c r="Z52" s="46">
        <f>IFERROR(VLOOKUP($A52&amp;Z$2,'Parte II_'!$1:$1048576,$A$3,0)*100,"-")</f>
        <v>6.8965516984462738</v>
      </c>
      <c r="AA52" s="46">
        <f>IFERROR(VLOOKUP($A52&amp;AA$2,'Parte II_'!$1:$1048576,$A$3,0)*100,"-")</f>
        <v>3.4482758492231369</v>
      </c>
      <c r="AB52" s="46">
        <f>IFERROR(VLOOKUP($A52&amp;AB$2,'Parte II_'!$1:$1048576,$A$3,0)*100,"-")</f>
        <v>17.241379618644714</v>
      </c>
      <c r="AC52" s="46">
        <f>IFERROR(VLOOKUP($A52&amp;AC$2,'Parte II_'!$1:$1048576,$A$3,0)*100,"-")</f>
        <v>24.137930572032928</v>
      </c>
      <c r="AD52" s="46">
        <f>IFERROR(VLOOKUP($A52&amp;AD$2,'Parte II_'!$1:$1048576,$A$3,0)*100,"-")</f>
        <v>32.758620381355286</v>
      </c>
      <c r="AE52" s="46">
        <f>IFERROR(VLOOKUP($A52&amp;AE$2,'Parte II_'!$1:$1048576,$A$3,0)*100,"-")</f>
        <v>25.862067937850952</v>
      </c>
      <c r="AF52" s="46">
        <f>IFERROR(VLOOKUP($A52&amp;AF$2,'Parte II_'!$1:$1048576,$A$3,0)*100,"-")</f>
        <v>82.758623361587524</v>
      </c>
    </row>
    <row r="53" spans="1:32">
      <c r="A53" s="8" t="s">
        <v>1775</v>
      </c>
      <c r="B53" s="8"/>
      <c r="C53" s="24" t="s">
        <v>1734</v>
      </c>
      <c r="D53" s="37">
        <f>IFERROR(VLOOKUP($A53&amp;D$2,'Parte I_'!$1:$1048576,$A$3,0)*100,"-")</f>
        <v>13.953489065170288</v>
      </c>
      <c r="E53" s="37">
        <f>IFERROR(VLOOKUP($A53&amp;E$2,'Parte I_'!$1:$1048576,$A$3,0)*100,"-")</f>
        <v>9.3023255467414856</v>
      </c>
      <c r="F53" s="37">
        <f>IFERROR(VLOOKUP($A53&amp;F$2,'Parte I_'!$1:$1048576,$A$3,0)*100,"-")</f>
        <v>11.627907305955887</v>
      </c>
      <c r="G53" s="37">
        <f>IFERROR(VLOOKUP($A53&amp;G$2,'Parte I_'!$1:$1048576,$A$3,0)*100,"-")</f>
        <v>16.27907007932663</v>
      </c>
      <c r="H53" s="37">
        <f>IFERROR(VLOOKUP($A53&amp;H$2,'Parte I_'!$1:$1048576,$A$3,0)*100,"-")</f>
        <v>51.16279125213623</v>
      </c>
      <c r="I53" s="37">
        <f>IFERROR(VLOOKUP($A53&amp;I$2,'Parte I_'!$1:$1048576,$A$3,0)*100,"-")</f>
        <v>18.604651093482971</v>
      </c>
      <c r="J53" s="37">
        <f>IFERROR(VLOOKUP($A53&amp;J$2,'Parte I_'!$1:$1048576,$A$3,0)*100,"-")</f>
        <v>20.930232107639313</v>
      </c>
      <c r="K53" s="37">
        <f>IFERROR(VLOOKUP($A53&amp;K$2,'Parte I_'!$1:$1048576,$A$3,0)*100,"-")</f>
        <v>9.3023255467414856</v>
      </c>
      <c r="L53" s="37">
        <f>IFERROR(VLOOKUP($A53&amp;L$2,'Parte I_'!$1:$1048576,$A$3,0)*100,"-")</f>
        <v>48.83720874786377</v>
      </c>
      <c r="M53" s="44"/>
      <c r="N53" s="37">
        <f>IFERROR(VLOOKUP($A53&amp;N$2,'Parte II_'!$1:$1048576,$A$3,0)*100,"-")</f>
        <v>8.6956523358821869</v>
      </c>
      <c r="O53" s="37">
        <f>IFERROR(VLOOKUP($A53&amp;O$2,'Parte II_'!$1:$1048576,$A$3,0)*100,"-")</f>
        <v>8.6956523358821869</v>
      </c>
      <c r="P53" s="37">
        <f>IFERROR(VLOOKUP($A53&amp;P$2,'Parte II_'!$1:$1048576,$A$3,0)*100,"-")</f>
        <v>4.3478261679410934</v>
      </c>
      <c r="Q53" s="37">
        <f>IFERROR(VLOOKUP($A53&amp;Q$2,'Parte II_'!$1:$1048576,$A$3,0)*100,"-")</f>
        <v>26.086956262588501</v>
      </c>
      <c r="R53" s="37">
        <f>IFERROR(VLOOKUP($A53&amp;R$2,'Parte II_'!$1:$1048576,$A$3,0)*100,"-")</f>
        <v>47.826087474822998</v>
      </c>
      <c r="S53" s="37">
        <f>IFERROR(VLOOKUP($A53&amp;S$2,'Parte II_'!$1:$1048576,$A$3,0)*100,"-")</f>
        <v>21.739129722118378</v>
      </c>
      <c r="T53" s="37">
        <f>IFERROR(VLOOKUP($A53&amp;T$2,'Parte II_'!$1:$1048576,$A$3,0)*100,"-")</f>
        <v>17.391304671764374</v>
      </c>
      <c r="U53" s="37">
        <f>IFERROR(VLOOKUP($A53&amp;U$2,'Parte II_'!$1:$1048576,$A$3,0)*100,"-")</f>
        <v>13.04347813129425</v>
      </c>
      <c r="V53" s="44">
        <f>IFERROR(VLOOKUP($A53&amp;V$2,'Parte II_'!$1:$1048576,$A$3,0)*100,"-")</f>
        <v>52.173912525177002</v>
      </c>
      <c r="W53" s="44"/>
      <c r="X53" s="46">
        <f>IFERROR(VLOOKUP($A53&amp;X$2,'Parte II_'!$1:$1048576,$A$3,0)*100,"-")</f>
        <v>20.000000298023224</v>
      </c>
      <c r="Y53" s="46">
        <f>IFERROR(VLOOKUP($A53&amp;Y$2,'Parte II_'!$1:$1048576,$A$3,0)*100,"-")</f>
        <v>10.000000149011612</v>
      </c>
      <c r="Z53" s="46">
        <f>IFERROR(VLOOKUP($A53&amp;Z$2,'Parte II_'!$1:$1048576,$A$3,0)*100,"-")</f>
        <v>20.000000298023224</v>
      </c>
      <c r="AA53" s="46">
        <f>IFERROR(VLOOKUP($A53&amp;AA$2,'Parte II_'!$1:$1048576,$A$3,0)*100,"-")</f>
        <v>5.000000074505806</v>
      </c>
      <c r="AB53" s="46">
        <f>IFERROR(VLOOKUP($A53&amp;AB$2,'Parte II_'!$1:$1048576,$A$3,0)*100,"-")</f>
        <v>55.000001192092896</v>
      </c>
      <c r="AC53" s="46">
        <f>IFERROR(VLOOKUP($A53&amp;AC$2,'Parte II_'!$1:$1048576,$A$3,0)*100,"-")</f>
        <v>15.000000596046448</v>
      </c>
      <c r="AD53" s="46">
        <f>IFERROR(VLOOKUP($A53&amp;AD$2,'Parte II_'!$1:$1048576,$A$3,0)*100,"-")</f>
        <v>25</v>
      </c>
      <c r="AE53" s="46">
        <f>IFERROR(VLOOKUP($A53&amp;AE$2,'Parte II_'!$1:$1048576,$A$3,0)*100,"-")</f>
        <v>5.000000074505806</v>
      </c>
      <c r="AF53" s="46">
        <f>IFERROR(VLOOKUP($A53&amp;AF$2,'Parte II_'!$1:$1048576,$A$3,0)*100,"-")</f>
        <v>44.999998807907104</v>
      </c>
    </row>
    <row r="54" spans="1:32">
      <c r="A54" s="8" t="s">
        <v>1776</v>
      </c>
      <c r="B54" s="8"/>
      <c r="C54" s="24" t="s">
        <v>1735</v>
      </c>
      <c r="D54" s="37">
        <f>IFERROR(VLOOKUP($A54&amp;D$2,'Parte I_'!$1:$1048576,$A$3,0)*100,"-")</f>
        <v>0</v>
      </c>
      <c r="E54" s="37">
        <f>IFERROR(VLOOKUP($A54&amp;E$2,'Parte I_'!$1:$1048576,$A$3,0)*100,"-")</f>
        <v>0</v>
      </c>
      <c r="F54" s="37">
        <f>IFERROR(VLOOKUP($A54&amp;F$2,'Parte I_'!$1:$1048576,$A$3,0)*100,"-")</f>
        <v>0</v>
      </c>
      <c r="G54" s="37">
        <f>IFERROR(VLOOKUP($A54&amp;G$2,'Parte I_'!$1:$1048576,$A$3,0)*100,"-")</f>
        <v>0</v>
      </c>
      <c r="H54" s="37">
        <f>IFERROR(VLOOKUP($A54&amp;H$2,'Parte I_'!$1:$1048576,$A$3,0)*100,"-")</f>
        <v>0</v>
      </c>
      <c r="I54" s="37">
        <f>IFERROR(VLOOKUP($A54&amp;I$2,'Parte I_'!$1:$1048576,$A$3,0)*100,"-")</f>
        <v>33.33333432674408</v>
      </c>
      <c r="J54" s="37">
        <f>IFERROR(VLOOKUP($A54&amp;J$2,'Parte I_'!$1:$1048576,$A$3,0)*100,"-")</f>
        <v>33.33333432674408</v>
      </c>
      <c r="K54" s="37">
        <f>IFERROR(VLOOKUP($A54&amp;K$2,'Parte I_'!$1:$1048576,$A$3,0)*100,"-")</f>
        <v>33.33333432674408</v>
      </c>
      <c r="L54" s="37">
        <f>IFERROR(VLOOKUP($A54&amp;L$2,'Parte I_'!$1:$1048576,$A$3,0)*100,"-")</f>
        <v>100</v>
      </c>
      <c r="M54" s="44"/>
      <c r="N54" s="37">
        <f>IFERROR(VLOOKUP($A54&amp;N$2,'Parte II_'!$1:$1048576,$A$3,0)*100,"-")</f>
        <v>0</v>
      </c>
      <c r="O54" s="37">
        <f>IFERROR(VLOOKUP($A54&amp;O$2,'Parte II_'!$1:$1048576,$A$3,0)*100,"-")</f>
        <v>0</v>
      </c>
      <c r="P54" s="37">
        <f>IFERROR(VLOOKUP($A54&amp;P$2,'Parte II_'!$1:$1048576,$A$3,0)*100,"-")</f>
        <v>0</v>
      </c>
      <c r="Q54" s="37">
        <f>IFERROR(VLOOKUP($A54&amp;Q$2,'Parte II_'!$1:$1048576,$A$3,0)*100,"-")</f>
        <v>0</v>
      </c>
      <c r="R54" s="37">
        <f>IFERROR(VLOOKUP($A54&amp;R$2,'Parte II_'!$1:$1048576,$A$3,0)*100,"-")</f>
        <v>0</v>
      </c>
      <c r="S54" s="37">
        <f>IFERROR(VLOOKUP($A54&amp;S$2,'Parte II_'!$1:$1048576,$A$3,0)*100,"-")</f>
        <v>33.33333432674408</v>
      </c>
      <c r="T54" s="37">
        <f>IFERROR(VLOOKUP($A54&amp;T$2,'Parte II_'!$1:$1048576,$A$3,0)*100,"-")</f>
        <v>33.33333432674408</v>
      </c>
      <c r="U54" s="37">
        <f>IFERROR(VLOOKUP($A54&amp;U$2,'Parte II_'!$1:$1048576,$A$3,0)*100,"-")</f>
        <v>33.33333432674408</v>
      </c>
      <c r="V54" s="44">
        <f>IFERROR(VLOOKUP($A54&amp;V$2,'Parte II_'!$1:$1048576,$A$3,0)*100,"-")</f>
        <v>100</v>
      </c>
      <c r="W54" s="44"/>
      <c r="X54" s="46">
        <f>IFERROR(VLOOKUP($A54&amp;X$2,'Parte II_'!$1:$1048576,$A$3,0)*100,"-")</f>
        <v>0</v>
      </c>
      <c r="Y54" s="46">
        <f>IFERROR(VLOOKUP($A54&amp;Y$2,'Parte II_'!$1:$1048576,$A$3,0)*100,"-")</f>
        <v>0</v>
      </c>
      <c r="Z54" s="46">
        <f>IFERROR(VLOOKUP($A54&amp;Z$2,'Parte II_'!$1:$1048576,$A$3,0)*100,"-")</f>
        <v>0</v>
      </c>
      <c r="AA54" s="46">
        <f>IFERROR(VLOOKUP($A54&amp;AA$2,'Parte II_'!$1:$1048576,$A$3,0)*100,"-")</f>
        <v>0</v>
      </c>
      <c r="AB54" s="46">
        <f>IFERROR(VLOOKUP($A54&amp;AB$2,'Parte II_'!$1:$1048576,$A$3,0)*100,"-")</f>
        <v>0</v>
      </c>
      <c r="AC54" s="46">
        <f>IFERROR(VLOOKUP($A54&amp;AC$2,'Parte II_'!$1:$1048576,$A$3,0)*100,"-")</f>
        <v>33.33333432674408</v>
      </c>
      <c r="AD54" s="46">
        <f>IFERROR(VLOOKUP($A54&amp;AD$2,'Parte II_'!$1:$1048576,$A$3,0)*100,"-")</f>
        <v>33.33333432674408</v>
      </c>
      <c r="AE54" s="46">
        <f>IFERROR(VLOOKUP($A54&amp;AE$2,'Parte II_'!$1:$1048576,$A$3,0)*100,"-")</f>
        <v>33.33333432674408</v>
      </c>
      <c r="AF54" s="46">
        <f>IFERROR(VLOOKUP($A54&amp;AF$2,'Parte II_'!$1:$1048576,$A$3,0)*100,"-")</f>
        <v>100</v>
      </c>
    </row>
    <row r="55" spans="1:32" ht="15" thickBot="1">
      <c r="A55" s="8" t="s">
        <v>1777</v>
      </c>
      <c r="B55" s="8"/>
      <c r="C55" s="24" t="s">
        <v>1736</v>
      </c>
      <c r="D55" s="37">
        <f>IFERROR(VLOOKUP($A55&amp;D$2,'Parte I_'!$1:$1048576,$A$3,0)*100,"-")</f>
        <v>0.35842293873429298</v>
      </c>
      <c r="E55" s="37">
        <f>IFERROR(VLOOKUP($A55&amp;E$2,'Parte I_'!$1:$1048576,$A$3,0)*100,"-")</f>
        <v>0</v>
      </c>
      <c r="F55" s="37">
        <f>IFERROR(VLOOKUP($A55&amp;F$2,'Parte I_'!$1:$1048576,$A$3,0)*100,"-")</f>
        <v>0</v>
      </c>
      <c r="G55" s="37">
        <f>IFERROR(VLOOKUP($A55&amp;G$2,'Parte I_'!$1:$1048576,$A$3,0)*100,"-")</f>
        <v>0.71684587746858597</v>
      </c>
      <c r="H55" s="37">
        <f>IFERROR(VLOOKUP($A55&amp;H$2,'Parte I_'!$1:$1048576,$A$3,0)*100,"-")</f>
        <v>1.075268816202879</v>
      </c>
      <c r="I55" s="37">
        <f>IFERROR(VLOOKUP($A55&amp;I$2,'Parte I_'!$1:$1048576,$A$3,0)*100,"-")</f>
        <v>18.637992441654205</v>
      </c>
      <c r="J55" s="37">
        <f>IFERROR(VLOOKUP($A55&amp;J$2,'Parte I_'!$1:$1048576,$A$3,0)*100,"-")</f>
        <v>47.311827540397644</v>
      </c>
      <c r="K55" s="37">
        <f>IFERROR(VLOOKUP($A55&amp;K$2,'Parte I_'!$1:$1048576,$A$3,0)*100,"-")</f>
        <v>32.974910736083984</v>
      </c>
      <c r="L55" s="37">
        <f>IFERROR(VLOOKUP($A55&amp;L$2,'Parte I_'!$1:$1048576,$A$3,0)*100,"-")</f>
        <v>98.924732208251953</v>
      </c>
      <c r="M55" s="44"/>
      <c r="N55" s="37">
        <f>IFERROR(VLOOKUP($A55&amp;N$2,'Parte II_'!$1:$1048576,$A$3,0)*100,"-")</f>
        <v>0.64102564938366413</v>
      </c>
      <c r="O55" s="37">
        <f>IFERROR(VLOOKUP($A55&amp;O$2,'Parte II_'!$1:$1048576,$A$3,0)*100,"-")</f>
        <v>0</v>
      </c>
      <c r="P55" s="37">
        <f>IFERROR(VLOOKUP($A55&amp;P$2,'Parte II_'!$1:$1048576,$A$3,0)*100,"-")</f>
        <v>0</v>
      </c>
      <c r="Q55" s="37">
        <f>IFERROR(VLOOKUP($A55&amp;Q$2,'Parte II_'!$1:$1048576,$A$3,0)*100,"-")</f>
        <v>0</v>
      </c>
      <c r="R55" s="37">
        <f>IFERROR(VLOOKUP($A55&amp;R$2,'Parte II_'!$1:$1048576,$A$3,0)*100,"-")</f>
        <v>0.64102564938366413</v>
      </c>
      <c r="S55" s="37">
        <f>IFERROR(VLOOKUP($A55&amp;S$2,'Parte II_'!$1:$1048576,$A$3,0)*100,"-")</f>
        <v>20.512820780277252</v>
      </c>
      <c r="T55" s="37">
        <f>IFERROR(VLOOKUP($A55&amp;T$2,'Parte II_'!$1:$1048576,$A$3,0)*100,"-")</f>
        <v>48.076921701431274</v>
      </c>
      <c r="U55" s="37">
        <f>IFERROR(VLOOKUP($A55&amp;U$2,'Parte II_'!$1:$1048576,$A$3,0)*100,"-")</f>
        <v>30.769231915473938</v>
      </c>
      <c r="V55" s="44">
        <f>IFERROR(VLOOKUP($A55&amp;V$2,'Parte II_'!$1:$1048576,$A$3,0)*100,"-")</f>
        <v>99.358975887298584</v>
      </c>
      <c r="W55" s="44"/>
      <c r="X55" s="46">
        <f>IFERROR(VLOOKUP($A55&amp;X$2,'Parte II_'!$1:$1048576,$A$3,0)*100,"-")</f>
        <v>0</v>
      </c>
      <c r="Y55" s="46">
        <f>IFERROR(VLOOKUP($A55&amp;Y$2,'Parte II_'!$1:$1048576,$A$3,0)*100,"-")</f>
        <v>0</v>
      </c>
      <c r="Z55" s="46">
        <f>IFERROR(VLOOKUP($A55&amp;Z$2,'Parte II_'!$1:$1048576,$A$3,0)*100,"-")</f>
        <v>0</v>
      </c>
      <c r="AA55" s="46">
        <f>IFERROR(VLOOKUP($A55&amp;AA$2,'Parte II_'!$1:$1048576,$A$3,0)*100,"-")</f>
        <v>1.6260161995887756</v>
      </c>
      <c r="AB55" s="46">
        <f>IFERROR(VLOOKUP($A55&amp;AB$2,'Parte II_'!$1:$1048576,$A$3,0)*100,"-")</f>
        <v>1.6260161995887756</v>
      </c>
      <c r="AC55" s="46">
        <f>IFERROR(VLOOKUP($A55&amp;AC$2,'Parte II_'!$1:$1048576,$A$3,0)*100,"-")</f>
        <v>16.260161995887756</v>
      </c>
      <c r="AD55" s="46">
        <f>IFERROR(VLOOKUP($A55&amp;AD$2,'Parte II_'!$1:$1048576,$A$3,0)*100,"-")</f>
        <v>46.341463923454285</v>
      </c>
      <c r="AE55" s="46">
        <f>IFERROR(VLOOKUP($A55&amp;AE$2,'Parte II_'!$1:$1048576,$A$3,0)*100,"-")</f>
        <v>35.772356390953064</v>
      </c>
      <c r="AF55" s="46">
        <f>IFERROR(VLOOKUP($A55&amp;AF$2,'Parte II_'!$1:$1048576,$A$3,0)*100,"-")</f>
        <v>98.373985290527344</v>
      </c>
    </row>
    <row r="56" spans="1:32" ht="15" thickTop="1">
      <c r="A56" s="8"/>
      <c r="B56" s="8"/>
      <c r="C56" s="32" t="s">
        <v>355</v>
      </c>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row>
    <row r="57" spans="1:32">
      <c r="A57" s="8"/>
      <c r="B57" s="8"/>
      <c r="C57" s="34" t="s">
        <v>354</v>
      </c>
    </row>
    <row r="58" spans="1:32">
      <c r="A58" s="8"/>
      <c r="B58" s="8"/>
    </row>
    <row r="59" spans="1:32">
      <c r="A59" s="8"/>
      <c r="B59" s="8"/>
    </row>
    <row r="60" spans="1:32">
      <c r="A60" s="8"/>
      <c r="B60" s="8"/>
    </row>
    <row r="61" spans="1:32">
      <c r="A61" s="8"/>
      <c r="B61" s="8"/>
    </row>
    <row r="62" spans="1:32">
      <c r="A62" s="8"/>
      <c r="B62" s="8"/>
    </row>
    <row r="63" spans="1:32">
      <c r="A63" s="8"/>
      <c r="B63" s="8"/>
    </row>
    <row r="64" spans="1:3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sheetData>
  <mergeCells count="9">
    <mergeCell ref="C1:W1"/>
    <mergeCell ref="C5:C7"/>
    <mergeCell ref="D5:L5"/>
    <mergeCell ref="W5:W7"/>
    <mergeCell ref="X5:AF5"/>
    <mergeCell ref="D6:L6"/>
    <mergeCell ref="X6:AF6"/>
    <mergeCell ref="N5:V5"/>
    <mergeCell ref="N6:V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7536D-29E5-4D1C-BE8C-E0743702C207}">
  <dimension ref="A1:AK124"/>
  <sheetViews>
    <sheetView showGridLines="0" workbookViewId="0">
      <pane xSplit="3" ySplit="7" topLeftCell="D8" activePane="bottomRight" state="frozen"/>
      <selection activeCell="I5" sqref="I5"/>
      <selection pane="topRight" activeCell="I5" sqref="I5"/>
      <selection pane="bottomLeft" activeCell="I5" sqref="I5"/>
      <selection pane="bottomRight" activeCell="D9" sqref="D9"/>
    </sheetView>
  </sheetViews>
  <sheetFormatPr defaultRowHeight="14.4"/>
  <cols>
    <col min="1" max="2" width="4.44140625" style="13" customWidth="1"/>
    <col min="3" max="3" width="48.6640625" style="26" customWidth="1"/>
    <col min="4" max="12" width="8.6640625" style="26" customWidth="1"/>
    <col min="13" max="13" width="0.88671875" style="26" customWidth="1"/>
    <col min="14" max="22" width="8.6640625" style="26" customWidth="1"/>
    <col min="23" max="23" width="0.5546875" style="26" customWidth="1"/>
    <col min="24" max="37" width="9.109375" style="26"/>
  </cols>
  <sheetData>
    <row r="1" spans="1:37" s="2" customFormat="1" ht="33.75" customHeight="1">
      <c r="A1" s="12"/>
      <c r="B1" s="12"/>
      <c r="C1" s="232" t="s">
        <v>2045</v>
      </c>
      <c r="D1" s="233"/>
      <c r="E1" s="233"/>
      <c r="F1" s="233"/>
      <c r="G1" s="233"/>
      <c r="H1" s="233"/>
      <c r="I1" s="233"/>
      <c r="J1" s="233"/>
      <c r="K1" s="233"/>
      <c r="L1" s="233"/>
      <c r="M1" s="233"/>
      <c r="N1" s="233"/>
      <c r="O1" s="233"/>
      <c r="P1" s="233"/>
      <c r="Q1" s="233"/>
      <c r="R1" s="233"/>
      <c r="S1" s="233"/>
      <c r="T1" s="233"/>
      <c r="U1" s="233"/>
      <c r="V1" s="233"/>
      <c r="W1" s="233"/>
    </row>
    <row r="2" spans="1:37" s="8" customFormat="1" ht="11.25" customHeight="1">
      <c r="A2" s="8" t="s">
        <v>1684</v>
      </c>
      <c r="C2" s="9"/>
      <c r="D2" s="11" t="s">
        <v>2048</v>
      </c>
      <c r="E2" s="11" t="s">
        <v>1794</v>
      </c>
      <c r="F2" s="11" t="s">
        <v>1795</v>
      </c>
      <c r="G2" s="11" t="s">
        <v>1796</v>
      </c>
      <c r="H2" s="11" t="s">
        <v>1797</v>
      </c>
      <c r="I2" s="11" t="s">
        <v>1798</v>
      </c>
      <c r="J2" s="11" t="s">
        <v>1799</v>
      </c>
      <c r="K2" s="11" t="s">
        <v>1800</v>
      </c>
      <c r="L2" s="11" t="s">
        <v>1801</v>
      </c>
      <c r="M2" s="11"/>
      <c r="N2" s="11" t="s">
        <v>5704</v>
      </c>
      <c r="O2" s="11" t="s">
        <v>5705</v>
      </c>
      <c r="P2" s="11" t="s">
        <v>5706</v>
      </c>
      <c r="Q2" s="11" t="s">
        <v>5707</v>
      </c>
      <c r="R2" s="11" t="s">
        <v>5708</v>
      </c>
      <c r="S2" s="11" t="s">
        <v>5709</v>
      </c>
      <c r="T2" s="11" t="s">
        <v>5710</v>
      </c>
      <c r="U2" s="11" t="s">
        <v>5711</v>
      </c>
      <c r="V2" s="11" t="s">
        <v>5712</v>
      </c>
      <c r="W2" s="10"/>
      <c r="X2" s="11" t="s">
        <v>5713</v>
      </c>
      <c r="Y2" s="11" t="s">
        <v>5714</v>
      </c>
      <c r="Z2" s="11" t="s">
        <v>5715</v>
      </c>
      <c r="AA2" s="11" t="s">
        <v>5716</v>
      </c>
      <c r="AB2" s="11" t="s">
        <v>5717</v>
      </c>
      <c r="AC2" s="11" t="s">
        <v>5718</v>
      </c>
      <c r="AD2" s="11" t="s">
        <v>5719</v>
      </c>
      <c r="AE2" s="11" t="s">
        <v>5720</v>
      </c>
      <c r="AF2" s="11" t="s">
        <v>5721</v>
      </c>
    </row>
    <row r="3" spans="1:37" s="1" customFormat="1" ht="42" customHeight="1">
      <c r="A3" s="8">
        <v>2</v>
      </c>
      <c r="B3" s="8"/>
      <c r="C3" s="15" t="s">
        <v>5703</v>
      </c>
      <c r="D3" s="15"/>
      <c r="E3" s="15"/>
      <c r="F3" s="15"/>
      <c r="G3" s="15"/>
      <c r="H3" s="15"/>
      <c r="I3" s="15"/>
      <c r="J3" s="15"/>
      <c r="K3" s="15"/>
      <c r="L3" s="15"/>
      <c r="M3" s="15"/>
      <c r="N3" s="15"/>
      <c r="O3" s="15"/>
      <c r="P3" s="15"/>
      <c r="Q3" s="15"/>
      <c r="R3" s="15"/>
      <c r="S3" s="15"/>
      <c r="T3" s="15"/>
      <c r="U3" s="15"/>
      <c r="V3" s="15"/>
      <c r="W3" s="16"/>
      <c r="X3" s="16"/>
      <c r="Y3" s="16"/>
      <c r="Z3" s="16"/>
      <c r="AA3" s="16"/>
      <c r="AB3" s="16"/>
      <c r="AC3" s="16"/>
      <c r="AD3" s="16"/>
      <c r="AE3" s="16"/>
      <c r="AF3" s="16"/>
      <c r="AG3" s="16"/>
      <c r="AH3" s="16"/>
      <c r="AI3" s="16"/>
      <c r="AJ3" s="16"/>
      <c r="AK3" s="16"/>
    </row>
    <row r="4" spans="1:37" s="1" customFormat="1" ht="9.75" customHeight="1" thickBot="1">
      <c r="A4" s="8"/>
      <c r="B4" s="8"/>
      <c r="C4" s="17"/>
      <c r="D4" s="16"/>
      <c r="E4" s="18"/>
      <c r="F4" s="19"/>
      <c r="G4" s="19"/>
      <c r="H4" s="19"/>
      <c r="I4" s="19"/>
      <c r="J4" s="19"/>
      <c r="K4" s="19"/>
      <c r="L4" s="18"/>
      <c r="M4" s="18"/>
      <c r="N4" s="16"/>
      <c r="O4" s="18"/>
      <c r="P4" s="19"/>
      <c r="Q4" s="19"/>
      <c r="R4" s="19"/>
      <c r="S4" s="19"/>
      <c r="T4" s="19"/>
      <c r="U4" s="19"/>
      <c r="V4" s="18"/>
      <c r="W4" s="18"/>
      <c r="X4" s="16"/>
      <c r="Y4" s="16"/>
      <c r="Z4" s="16"/>
      <c r="AA4" s="16"/>
      <c r="AB4" s="16"/>
      <c r="AC4" s="16"/>
      <c r="AD4" s="16"/>
      <c r="AE4" s="16"/>
      <c r="AF4" s="16"/>
      <c r="AG4" s="16"/>
      <c r="AH4" s="16"/>
      <c r="AI4" s="16"/>
      <c r="AJ4" s="16"/>
      <c r="AK4" s="16"/>
    </row>
    <row r="5" spans="1:37" s="1" customFormat="1" ht="17.25" customHeight="1" thickTop="1">
      <c r="A5" s="8"/>
      <c r="B5" s="8"/>
      <c r="C5" s="235" t="s">
        <v>22</v>
      </c>
      <c r="D5" s="237" t="s">
        <v>342</v>
      </c>
      <c r="E5" s="237"/>
      <c r="F5" s="237"/>
      <c r="G5" s="237"/>
      <c r="H5" s="237"/>
      <c r="I5" s="237"/>
      <c r="J5" s="237"/>
      <c r="K5" s="237"/>
      <c r="L5" s="237"/>
      <c r="M5" s="88"/>
      <c r="N5" s="237" t="s">
        <v>1687</v>
      </c>
      <c r="O5" s="237"/>
      <c r="P5" s="237"/>
      <c r="Q5" s="237"/>
      <c r="R5" s="237"/>
      <c r="S5" s="237"/>
      <c r="T5" s="237"/>
      <c r="U5" s="237"/>
      <c r="V5" s="237"/>
      <c r="W5" s="238"/>
      <c r="X5" s="237" t="s">
        <v>1688</v>
      </c>
      <c r="Y5" s="237"/>
      <c r="Z5" s="237"/>
      <c r="AA5" s="237"/>
      <c r="AB5" s="237"/>
      <c r="AC5" s="237"/>
      <c r="AD5" s="237"/>
      <c r="AE5" s="237"/>
      <c r="AF5" s="237"/>
      <c r="AG5" s="16"/>
      <c r="AH5" s="16"/>
      <c r="AI5" s="16"/>
      <c r="AJ5" s="16"/>
      <c r="AK5" s="16"/>
    </row>
    <row r="6" spans="1:37" s="1" customFormat="1" ht="17.25" customHeight="1">
      <c r="A6" s="8"/>
      <c r="B6" s="8"/>
      <c r="C6" s="236"/>
      <c r="D6" s="242" t="s">
        <v>10</v>
      </c>
      <c r="E6" s="242"/>
      <c r="F6" s="242"/>
      <c r="G6" s="242"/>
      <c r="H6" s="242"/>
      <c r="I6" s="242"/>
      <c r="J6" s="242"/>
      <c r="K6" s="242"/>
      <c r="L6" s="242"/>
      <c r="M6" s="89"/>
      <c r="N6" s="242" t="s">
        <v>10</v>
      </c>
      <c r="O6" s="242"/>
      <c r="P6" s="242"/>
      <c r="Q6" s="242"/>
      <c r="R6" s="242"/>
      <c r="S6" s="242"/>
      <c r="T6" s="242"/>
      <c r="U6" s="242"/>
      <c r="V6" s="242"/>
      <c r="W6" s="239"/>
      <c r="X6" s="242" t="s">
        <v>10</v>
      </c>
      <c r="Y6" s="242"/>
      <c r="Z6" s="242"/>
      <c r="AA6" s="242"/>
      <c r="AB6" s="242"/>
      <c r="AC6" s="242"/>
      <c r="AD6" s="242"/>
      <c r="AE6" s="242"/>
      <c r="AF6" s="242"/>
      <c r="AG6" s="16"/>
      <c r="AH6" s="16"/>
      <c r="AI6" s="16"/>
      <c r="AJ6" s="16"/>
      <c r="AK6" s="16"/>
    </row>
    <row r="7" spans="1:37" s="1" customFormat="1" ht="26.25" customHeight="1">
      <c r="A7" s="8"/>
      <c r="B7" s="8"/>
      <c r="C7" s="236"/>
      <c r="D7" s="67" t="s">
        <v>333</v>
      </c>
      <c r="E7" s="67" t="s">
        <v>334</v>
      </c>
      <c r="F7" s="67" t="s">
        <v>335</v>
      </c>
      <c r="G7" s="67" t="s">
        <v>336</v>
      </c>
      <c r="H7" s="67" t="s">
        <v>337</v>
      </c>
      <c r="I7" s="67" t="s">
        <v>338</v>
      </c>
      <c r="J7" s="67" t="s">
        <v>339</v>
      </c>
      <c r="K7" s="67" t="s">
        <v>340</v>
      </c>
      <c r="L7" s="67" t="s">
        <v>341</v>
      </c>
      <c r="M7" s="90"/>
      <c r="N7" s="90" t="s">
        <v>333</v>
      </c>
      <c r="O7" s="90" t="s">
        <v>334</v>
      </c>
      <c r="P7" s="90" t="s">
        <v>335</v>
      </c>
      <c r="Q7" s="90" t="s">
        <v>336</v>
      </c>
      <c r="R7" s="90" t="s">
        <v>337</v>
      </c>
      <c r="S7" s="90" t="s">
        <v>338</v>
      </c>
      <c r="T7" s="90" t="s">
        <v>339</v>
      </c>
      <c r="U7" s="90" t="s">
        <v>340</v>
      </c>
      <c r="V7" s="90" t="s">
        <v>341</v>
      </c>
      <c r="W7" s="239"/>
      <c r="X7" s="67" t="s">
        <v>333</v>
      </c>
      <c r="Y7" s="67" t="s">
        <v>334</v>
      </c>
      <c r="Z7" s="67" t="s">
        <v>335</v>
      </c>
      <c r="AA7" s="67" t="s">
        <v>336</v>
      </c>
      <c r="AB7" s="67" t="s">
        <v>337</v>
      </c>
      <c r="AC7" s="67" t="s">
        <v>338</v>
      </c>
      <c r="AD7" s="67" t="s">
        <v>339</v>
      </c>
      <c r="AE7" s="67" t="s">
        <v>340</v>
      </c>
      <c r="AF7" s="67" t="s">
        <v>341</v>
      </c>
      <c r="AG7" s="16"/>
      <c r="AH7" s="16"/>
      <c r="AI7" s="16"/>
      <c r="AJ7" s="16"/>
      <c r="AK7" s="16"/>
    </row>
    <row r="8" spans="1:37" s="1" customFormat="1" ht="21.75" customHeight="1">
      <c r="A8" s="8"/>
      <c r="B8" s="8"/>
      <c r="C8" s="21" t="s">
        <v>1686</v>
      </c>
      <c r="D8" s="22"/>
      <c r="E8" s="22"/>
      <c r="F8" s="22"/>
      <c r="G8" s="22"/>
      <c r="H8" s="22"/>
      <c r="I8" s="22"/>
      <c r="J8" s="22"/>
      <c r="K8" s="22"/>
      <c r="L8" s="22"/>
      <c r="M8" s="22"/>
      <c r="N8" s="22"/>
      <c r="O8" s="22"/>
      <c r="P8" s="22"/>
      <c r="Q8" s="22"/>
      <c r="R8" s="22"/>
      <c r="S8" s="22"/>
      <c r="T8" s="22"/>
      <c r="U8" s="22"/>
      <c r="V8" s="22"/>
      <c r="W8" s="22"/>
      <c r="X8" s="23"/>
      <c r="Y8" s="23"/>
      <c r="Z8" s="23"/>
      <c r="AA8" s="23"/>
      <c r="AB8" s="23"/>
      <c r="AC8" s="23"/>
      <c r="AD8" s="23"/>
      <c r="AE8" s="23"/>
      <c r="AF8" s="23"/>
      <c r="AG8" s="16"/>
      <c r="AH8" s="16"/>
      <c r="AI8" s="16"/>
      <c r="AJ8" s="16"/>
      <c r="AK8" s="16"/>
    </row>
    <row r="9" spans="1:37">
      <c r="A9" s="8" t="s">
        <v>1737</v>
      </c>
      <c r="B9" s="8"/>
      <c r="C9" s="24" t="s">
        <v>1690</v>
      </c>
      <c r="D9" s="18">
        <f>IFERROR(VLOOKUP($A9&amp;D$2,'Parte I_'!$1:$1048576,$A$3,0),"-")</f>
        <v>103</v>
      </c>
      <c r="E9" s="18">
        <f>IFERROR(VLOOKUP($A9&amp;E$2,'Parte I_'!$1:$1048576,$A$3,0),"-")</f>
        <v>101</v>
      </c>
      <c r="F9" s="18">
        <f>IFERROR(VLOOKUP($A9&amp;F$2,'Parte I_'!$1:$1048576,$A$3,0),"-")</f>
        <v>92</v>
      </c>
      <c r="G9" s="18">
        <f>IFERROR(VLOOKUP($A9&amp;G$2,'Parte I_'!$1:$1048576,$A$3,0),"-")</f>
        <v>120</v>
      </c>
      <c r="H9" s="18">
        <f>IFERROR(VLOOKUP($A9&amp;H$2,'Parte I_'!$1:$1048576,$A$3,0),"-")</f>
        <v>416</v>
      </c>
      <c r="I9" s="18">
        <f>IFERROR(VLOOKUP($A9&amp;I$2,'Parte I_'!$1:$1048576,$A$3,0),"-")</f>
        <v>301</v>
      </c>
      <c r="J9" s="18">
        <f>IFERROR(VLOOKUP($A9&amp;J$2,'Parte I_'!$1:$1048576,$A$3,0),"-")</f>
        <v>341</v>
      </c>
      <c r="K9" s="18">
        <f>IFERROR(VLOOKUP($A9&amp;K$2,'Parte I_'!$1:$1048576,$A$3,0),"-")</f>
        <v>241</v>
      </c>
      <c r="L9" s="18">
        <f>IFERROR(VLOOKUP($A9&amp;L$2,'Parte I_'!$1:$1048576,$A$3,0),"-")</f>
        <v>883</v>
      </c>
      <c r="M9" s="18"/>
      <c r="N9" s="18">
        <f>IFERROR(VLOOKUP($A9&amp;N$2,'Parte II_'!$1:$1048576,$A$3,0),"-")</f>
        <v>52</v>
      </c>
      <c r="O9" s="18">
        <f>IFERROR(VLOOKUP($A9&amp;O$2,'Parte II_'!$1:$1048576,$A$3,0),"-")</f>
        <v>52</v>
      </c>
      <c r="P9" s="18">
        <f>IFERROR(VLOOKUP($A9&amp;P$2,'Parte II_'!$1:$1048576,$A$3,0),"-")</f>
        <v>51</v>
      </c>
      <c r="Q9" s="18">
        <f>IFERROR(VLOOKUP($A9&amp;Q$2,'Parte II_'!$1:$1048576,$A$3,0),"-")</f>
        <v>64</v>
      </c>
      <c r="R9" s="18">
        <f>IFERROR(VLOOKUP($A9&amp;R$2,'Parte II_'!$1:$1048576,$A$3,0),"-")</f>
        <v>219</v>
      </c>
      <c r="S9" s="18">
        <f>IFERROR(VLOOKUP($A9&amp;S$2,'Parte II_'!$1:$1048576,$A$3,0),"-")</f>
        <v>173</v>
      </c>
      <c r="T9" s="18">
        <f>IFERROR(VLOOKUP($A9&amp;T$2,'Parte II_'!$1:$1048576,$A$3,0),"-")</f>
        <v>186</v>
      </c>
      <c r="U9" s="18">
        <f>IFERROR(VLOOKUP($A9&amp;U$2,'Parte II_'!$1:$1048576,$A$3,0),"-")</f>
        <v>145</v>
      </c>
      <c r="V9" s="18">
        <f>IFERROR(VLOOKUP($A9&amp;V$2,'Parte II_'!$1:$1048576,$A$3,0),"-")</f>
        <v>504</v>
      </c>
      <c r="W9" s="18"/>
      <c r="X9" s="18">
        <f>IFERROR(VLOOKUP($A9&amp;X$2,'Parte II_'!$1:$1048576,$A$3,0),"-")</f>
        <v>51</v>
      </c>
      <c r="Y9" s="18">
        <f>IFERROR(VLOOKUP($A9&amp;Y$2,'Parte II_'!$1:$1048576,$A$3,0),"-")</f>
        <v>49</v>
      </c>
      <c r="Z9" s="18">
        <f>IFERROR(VLOOKUP($A9&amp;Z$2,'Parte II_'!$1:$1048576,$A$3,0),"-")</f>
        <v>41</v>
      </c>
      <c r="AA9" s="18">
        <f>IFERROR(VLOOKUP($A9&amp;AA$2,'Parte II_'!$1:$1048576,$A$3,0),"-")</f>
        <v>55</v>
      </c>
      <c r="AB9" s="18">
        <f>IFERROR(VLOOKUP($A9&amp;AB$2,'Parte II_'!$1:$1048576,$A$3,0),"-")</f>
        <v>196</v>
      </c>
      <c r="AC9" s="18">
        <f>IFERROR(VLOOKUP($A9&amp;AC$2,'Parte II_'!$1:$1048576,$A$3,0),"-")</f>
        <v>128</v>
      </c>
      <c r="AD9" s="18">
        <f>IFERROR(VLOOKUP($A9&amp;AD$2,'Parte II_'!$1:$1048576,$A$3,0),"-")</f>
        <v>155</v>
      </c>
      <c r="AE9" s="18">
        <f>IFERROR(VLOOKUP($A9&amp;AE$2,'Parte II_'!$1:$1048576,$A$3,0),"-")</f>
        <v>96</v>
      </c>
      <c r="AF9" s="18">
        <f>IFERROR(VLOOKUP($A9&amp;AF$2,'Parte II_'!$1:$1048576,$A$3,0),"-")</f>
        <v>379</v>
      </c>
    </row>
    <row r="10" spans="1:37">
      <c r="A10" s="8" t="s">
        <v>1738</v>
      </c>
      <c r="B10" s="8"/>
      <c r="C10" s="24" t="s">
        <v>1691</v>
      </c>
      <c r="D10" s="18">
        <f>IFERROR(VLOOKUP($A10&amp;D$2,'Parte I_'!$1:$1048576,$A$3,0),"-")</f>
        <v>104</v>
      </c>
      <c r="E10" s="18">
        <f>IFERROR(VLOOKUP($A10&amp;E$2,'Parte I_'!$1:$1048576,$A$3,0),"-")</f>
        <v>101</v>
      </c>
      <c r="F10" s="18">
        <f>IFERROR(VLOOKUP($A10&amp;F$2,'Parte I_'!$1:$1048576,$A$3,0),"-")</f>
        <v>92</v>
      </c>
      <c r="G10" s="18">
        <f>IFERROR(VLOOKUP($A10&amp;G$2,'Parte I_'!$1:$1048576,$A$3,0),"-")</f>
        <v>121</v>
      </c>
      <c r="H10" s="18">
        <f>IFERROR(VLOOKUP($A10&amp;H$2,'Parte I_'!$1:$1048576,$A$3,0),"-")</f>
        <v>418</v>
      </c>
      <c r="I10" s="18">
        <f>IFERROR(VLOOKUP($A10&amp;I$2,'Parte I_'!$1:$1048576,$A$3,0),"-")</f>
        <v>300</v>
      </c>
      <c r="J10" s="18">
        <f>IFERROR(VLOOKUP($A10&amp;J$2,'Parte I_'!$1:$1048576,$A$3,0),"-")</f>
        <v>341</v>
      </c>
      <c r="K10" s="18">
        <f>IFERROR(VLOOKUP($A10&amp;K$2,'Parte I_'!$1:$1048576,$A$3,0),"-")</f>
        <v>241</v>
      </c>
      <c r="L10" s="18">
        <f>IFERROR(VLOOKUP($A10&amp;L$2,'Parte I_'!$1:$1048576,$A$3,0),"-")</f>
        <v>882</v>
      </c>
      <c r="M10" s="27"/>
      <c r="N10" s="18">
        <f>IFERROR(VLOOKUP($A10&amp;N$2,'Parte II_'!$1:$1048576,$A$3,0),"-")</f>
        <v>52</v>
      </c>
      <c r="O10" s="18">
        <f>IFERROR(VLOOKUP($A10&amp;O$2,'Parte II_'!$1:$1048576,$A$3,0),"-")</f>
        <v>52</v>
      </c>
      <c r="P10" s="18">
        <f>IFERROR(VLOOKUP($A10&amp;P$2,'Parte II_'!$1:$1048576,$A$3,0),"-")</f>
        <v>51</v>
      </c>
      <c r="Q10" s="18">
        <f>IFERROR(VLOOKUP($A10&amp;Q$2,'Parte II_'!$1:$1048576,$A$3,0),"-")</f>
        <v>65</v>
      </c>
      <c r="R10" s="18">
        <f>IFERROR(VLOOKUP($A10&amp;R$2,'Parte II_'!$1:$1048576,$A$3,0),"-")</f>
        <v>220</v>
      </c>
      <c r="S10" s="18">
        <f>IFERROR(VLOOKUP($A10&amp;S$2,'Parte II_'!$1:$1048576,$A$3,0),"-")</f>
        <v>173</v>
      </c>
      <c r="T10" s="18">
        <f>IFERROR(VLOOKUP($A10&amp;T$2,'Parte II_'!$1:$1048576,$A$3,0),"-")</f>
        <v>186</v>
      </c>
      <c r="U10" s="18">
        <f>IFERROR(VLOOKUP($A10&amp;U$2,'Parte II_'!$1:$1048576,$A$3,0),"-")</f>
        <v>145</v>
      </c>
      <c r="V10" s="27">
        <f>IFERROR(VLOOKUP($A10&amp;V$2,'Parte II_'!$1:$1048576,$A$3,0),"-")</f>
        <v>504</v>
      </c>
      <c r="W10" s="27"/>
      <c r="X10" s="29">
        <f>IFERROR(VLOOKUP($A10&amp;X$2,'Parte II_'!$1:$1048576,$A$3,0),"-")</f>
        <v>52</v>
      </c>
      <c r="Y10" s="29">
        <f>IFERROR(VLOOKUP($A10&amp;Y$2,'Parte II_'!$1:$1048576,$A$3,0),"-")</f>
        <v>49</v>
      </c>
      <c r="Z10" s="29">
        <f>IFERROR(VLOOKUP($A10&amp;Z$2,'Parte II_'!$1:$1048576,$A$3,0),"-")</f>
        <v>41</v>
      </c>
      <c r="AA10" s="29">
        <f>IFERROR(VLOOKUP($A10&amp;AA$2,'Parte II_'!$1:$1048576,$A$3,0),"-")</f>
        <v>55</v>
      </c>
      <c r="AB10" s="29">
        <f>IFERROR(VLOOKUP($A10&amp;AB$2,'Parte II_'!$1:$1048576,$A$3,0),"-")</f>
        <v>197</v>
      </c>
      <c r="AC10" s="29">
        <f>IFERROR(VLOOKUP($A10&amp;AC$2,'Parte II_'!$1:$1048576,$A$3,0),"-")</f>
        <v>127</v>
      </c>
      <c r="AD10" s="29">
        <f>IFERROR(VLOOKUP($A10&amp;AD$2,'Parte II_'!$1:$1048576,$A$3,0),"-")</f>
        <v>155</v>
      </c>
      <c r="AE10" s="29">
        <f>IFERROR(VLOOKUP($A10&amp;AE$2,'Parte II_'!$1:$1048576,$A$3,0),"-")</f>
        <v>96</v>
      </c>
      <c r="AF10" s="29">
        <f>IFERROR(VLOOKUP($A10&amp;AF$2,'Parte II_'!$1:$1048576,$A$3,0),"-")</f>
        <v>378</v>
      </c>
    </row>
    <row r="11" spans="1:37" s="1" customFormat="1" ht="21.75" customHeight="1">
      <c r="A11" s="8"/>
      <c r="B11" s="8"/>
      <c r="C11" s="21" t="s">
        <v>1692</v>
      </c>
      <c r="D11" s="22"/>
      <c r="E11" s="22"/>
      <c r="F11" s="22"/>
      <c r="G11" s="30"/>
      <c r="H11" s="30"/>
      <c r="I11" s="30"/>
      <c r="J11" s="30"/>
      <c r="K11" s="30"/>
      <c r="L11" s="30"/>
      <c r="M11" s="30"/>
      <c r="N11" s="22"/>
      <c r="O11" s="22"/>
      <c r="P11" s="22"/>
      <c r="Q11" s="30"/>
      <c r="R11" s="30"/>
      <c r="S11" s="30"/>
      <c r="T11" s="30"/>
      <c r="U11" s="30"/>
      <c r="V11" s="30"/>
      <c r="W11" s="30"/>
      <c r="X11" s="30"/>
      <c r="Y11" s="30"/>
      <c r="Z11" s="30"/>
      <c r="AA11" s="30"/>
      <c r="AB11" s="30"/>
      <c r="AC11" s="30"/>
      <c r="AD11" s="30"/>
      <c r="AE11" s="30"/>
      <c r="AF11" s="30"/>
      <c r="AG11" s="16"/>
      <c r="AH11" s="16"/>
      <c r="AI11" s="16"/>
      <c r="AJ11" s="16"/>
      <c r="AK11" s="16"/>
    </row>
    <row r="12" spans="1:37">
      <c r="A12" s="8" t="s">
        <v>1739</v>
      </c>
      <c r="B12" s="8"/>
      <c r="C12" s="24" t="s">
        <v>1693</v>
      </c>
      <c r="D12" s="18">
        <f>IFERROR(VLOOKUP($A12&amp;D$2,'Parte I_'!$1:$1048576,$A$3,0),"-")</f>
        <v>103</v>
      </c>
      <c r="E12" s="18">
        <f>IFERROR(VLOOKUP($A12&amp;E$2,'Parte I_'!$1:$1048576,$A$3,0),"-")</f>
        <v>101</v>
      </c>
      <c r="F12" s="18">
        <f>IFERROR(VLOOKUP($A12&amp;F$2,'Parte I_'!$1:$1048576,$A$3,0),"-")</f>
        <v>92</v>
      </c>
      <c r="G12" s="18">
        <f>IFERROR(VLOOKUP($A12&amp;G$2,'Parte I_'!$1:$1048576,$A$3,0),"-")</f>
        <v>121</v>
      </c>
      <c r="H12" s="18">
        <f>IFERROR(VLOOKUP($A12&amp;H$2,'Parte I_'!$1:$1048576,$A$3,0),"-")</f>
        <v>417</v>
      </c>
      <c r="I12" s="18">
        <f>IFERROR(VLOOKUP($A12&amp;I$2,'Parte I_'!$1:$1048576,$A$3,0),"-")</f>
        <v>301</v>
      </c>
      <c r="J12" s="18">
        <f>IFERROR(VLOOKUP($A12&amp;J$2,'Parte I_'!$1:$1048576,$A$3,0),"-")</f>
        <v>341</v>
      </c>
      <c r="K12" s="18">
        <f>IFERROR(VLOOKUP($A12&amp;K$2,'Parte I_'!$1:$1048576,$A$3,0),"-")</f>
        <v>241</v>
      </c>
      <c r="L12" s="18">
        <f>IFERROR(VLOOKUP($A12&amp;L$2,'Parte I_'!$1:$1048576,$A$3,0),"-")</f>
        <v>883</v>
      </c>
      <c r="M12" s="27"/>
      <c r="N12" s="18">
        <f>IFERROR(VLOOKUP($A12&amp;N$2,'Parte II_'!$1:$1048576,$A$3,0),"-")</f>
        <v>52</v>
      </c>
      <c r="O12" s="18">
        <f>IFERROR(VLOOKUP($A12&amp;O$2,'Parte II_'!$1:$1048576,$A$3,0),"-")</f>
        <v>52</v>
      </c>
      <c r="P12" s="18">
        <f>IFERROR(VLOOKUP($A12&amp;P$2,'Parte II_'!$1:$1048576,$A$3,0),"-")</f>
        <v>51</v>
      </c>
      <c r="Q12" s="18">
        <f>IFERROR(VLOOKUP($A12&amp;Q$2,'Parte II_'!$1:$1048576,$A$3,0),"-")</f>
        <v>65</v>
      </c>
      <c r="R12" s="18">
        <f>IFERROR(VLOOKUP($A12&amp;R$2,'Parte II_'!$1:$1048576,$A$3,0),"-")</f>
        <v>220</v>
      </c>
      <c r="S12" s="18">
        <f>IFERROR(VLOOKUP($A12&amp;S$2,'Parte II_'!$1:$1048576,$A$3,0),"-")</f>
        <v>173</v>
      </c>
      <c r="T12" s="18">
        <f>IFERROR(VLOOKUP($A12&amp;T$2,'Parte II_'!$1:$1048576,$A$3,0),"-")</f>
        <v>186</v>
      </c>
      <c r="U12" s="18">
        <f>IFERROR(VLOOKUP($A12&amp;U$2,'Parte II_'!$1:$1048576,$A$3,0),"-")</f>
        <v>145</v>
      </c>
      <c r="V12" s="27">
        <f>IFERROR(VLOOKUP($A12&amp;V$2,'Parte II_'!$1:$1048576,$A$3,0),"-")</f>
        <v>504</v>
      </c>
      <c r="W12" s="27"/>
      <c r="X12" s="29">
        <f>IFERROR(VLOOKUP($A12&amp;X$2,'Parte II_'!$1:$1048576,$A$3,0),"-")</f>
        <v>51</v>
      </c>
      <c r="Y12" s="29">
        <f>IFERROR(VLOOKUP($A12&amp;Y$2,'Parte II_'!$1:$1048576,$A$3,0),"-")</f>
        <v>49</v>
      </c>
      <c r="Z12" s="29">
        <f>IFERROR(VLOOKUP($A12&amp;Z$2,'Parte II_'!$1:$1048576,$A$3,0),"-")</f>
        <v>41</v>
      </c>
      <c r="AA12" s="29">
        <f>IFERROR(VLOOKUP($A12&amp;AA$2,'Parte II_'!$1:$1048576,$A$3,0),"-")</f>
        <v>55</v>
      </c>
      <c r="AB12" s="29">
        <f>IFERROR(VLOOKUP($A12&amp;AB$2,'Parte II_'!$1:$1048576,$A$3,0),"-")</f>
        <v>196</v>
      </c>
      <c r="AC12" s="29">
        <f>IFERROR(VLOOKUP($A12&amp;AC$2,'Parte II_'!$1:$1048576,$A$3,0),"-")</f>
        <v>128</v>
      </c>
      <c r="AD12" s="29">
        <f>IFERROR(VLOOKUP($A12&amp;AD$2,'Parte II_'!$1:$1048576,$A$3,0),"-")</f>
        <v>155</v>
      </c>
      <c r="AE12" s="29">
        <f>IFERROR(VLOOKUP($A12&amp;AE$2,'Parte II_'!$1:$1048576,$A$3,0),"-")</f>
        <v>96</v>
      </c>
      <c r="AF12" s="29">
        <f>IFERROR(VLOOKUP($A12&amp;AF$2,'Parte II_'!$1:$1048576,$A$3,0),"-")</f>
        <v>379</v>
      </c>
    </row>
    <row r="13" spans="1:37">
      <c r="A13" s="8" t="s">
        <v>1740</v>
      </c>
      <c r="B13" s="8"/>
      <c r="C13" s="24" t="s">
        <v>1694</v>
      </c>
      <c r="D13" s="18">
        <f>IFERROR(VLOOKUP($A13&amp;D$2,'Parte I_'!$1:$1048576,$A$3,0),"-")</f>
        <v>104</v>
      </c>
      <c r="E13" s="18">
        <f>IFERROR(VLOOKUP($A13&amp;E$2,'Parte I_'!$1:$1048576,$A$3,0),"-")</f>
        <v>101</v>
      </c>
      <c r="F13" s="18">
        <f>IFERROR(VLOOKUP($A13&amp;F$2,'Parte I_'!$1:$1048576,$A$3,0),"-")</f>
        <v>92</v>
      </c>
      <c r="G13" s="18">
        <f>IFERROR(VLOOKUP($A13&amp;G$2,'Parte I_'!$1:$1048576,$A$3,0),"-")</f>
        <v>121</v>
      </c>
      <c r="H13" s="18">
        <f>IFERROR(VLOOKUP($A13&amp;H$2,'Parte I_'!$1:$1048576,$A$3,0),"-")</f>
        <v>418</v>
      </c>
      <c r="I13" s="18">
        <f>IFERROR(VLOOKUP($A13&amp;I$2,'Parte I_'!$1:$1048576,$A$3,0),"-")</f>
        <v>301</v>
      </c>
      <c r="J13" s="18">
        <f>IFERROR(VLOOKUP($A13&amp;J$2,'Parte I_'!$1:$1048576,$A$3,0),"-")</f>
        <v>341</v>
      </c>
      <c r="K13" s="18">
        <f>IFERROR(VLOOKUP($A13&amp;K$2,'Parte I_'!$1:$1048576,$A$3,0),"-")</f>
        <v>241</v>
      </c>
      <c r="L13" s="18">
        <f>IFERROR(VLOOKUP($A13&amp;L$2,'Parte I_'!$1:$1048576,$A$3,0),"-")</f>
        <v>883</v>
      </c>
      <c r="M13" s="27"/>
      <c r="N13" s="18">
        <f>IFERROR(VLOOKUP($A13&amp;N$2,'Parte II_'!$1:$1048576,$A$3,0),"-")</f>
        <v>52</v>
      </c>
      <c r="O13" s="18">
        <f>IFERROR(VLOOKUP($A13&amp;O$2,'Parte II_'!$1:$1048576,$A$3,0),"-")</f>
        <v>52</v>
      </c>
      <c r="P13" s="18">
        <f>IFERROR(VLOOKUP($A13&amp;P$2,'Parte II_'!$1:$1048576,$A$3,0),"-")</f>
        <v>51</v>
      </c>
      <c r="Q13" s="18">
        <f>IFERROR(VLOOKUP($A13&amp;Q$2,'Parte II_'!$1:$1048576,$A$3,0),"-")</f>
        <v>65</v>
      </c>
      <c r="R13" s="18">
        <f>IFERROR(VLOOKUP($A13&amp;R$2,'Parte II_'!$1:$1048576,$A$3,0),"-")</f>
        <v>220</v>
      </c>
      <c r="S13" s="18">
        <f>IFERROR(VLOOKUP($A13&amp;S$2,'Parte II_'!$1:$1048576,$A$3,0),"-")</f>
        <v>173</v>
      </c>
      <c r="T13" s="18">
        <f>IFERROR(VLOOKUP($A13&amp;T$2,'Parte II_'!$1:$1048576,$A$3,0),"-")</f>
        <v>186</v>
      </c>
      <c r="U13" s="18">
        <f>IFERROR(VLOOKUP($A13&amp;U$2,'Parte II_'!$1:$1048576,$A$3,0),"-")</f>
        <v>145</v>
      </c>
      <c r="V13" s="27">
        <f>IFERROR(VLOOKUP($A13&amp;V$2,'Parte II_'!$1:$1048576,$A$3,0),"-")</f>
        <v>504</v>
      </c>
      <c r="W13" s="27"/>
      <c r="X13" s="29">
        <f>IFERROR(VLOOKUP($A13&amp;X$2,'Parte II_'!$1:$1048576,$A$3,0),"-")</f>
        <v>52</v>
      </c>
      <c r="Y13" s="29">
        <f>IFERROR(VLOOKUP($A13&amp;Y$2,'Parte II_'!$1:$1048576,$A$3,0),"-")</f>
        <v>49</v>
      </c>
      <c r="Z13" s="29">
        <f>IFERROR(VLOOKUP($A13&amp;Z$2,'Parte II_'!$1:$1048576,$A$3,0),"-")</f>
        <v>41</v>
      </c>
      <c r="AA13" s="29">
        <f>IFERROR(VLOOKUP($A13&amp;AA$2,'Parte II_'!$1:$1048576,$A$3,0),"-")</f>
        <v>55</v>
      </c>
      <c r="AB13" s="29">
        <f>IFERROR(VLOOKUP($A13&amp;AB$2,'Parte II_'!$1:$1048576,$A$3,0),"-")</f>
        <v>197</v>
      </c>
      <c r="AC13" s="29">
        <f>IFERROR(VLOOKUP($A13&amp;AC$2,'Parte II_'!$1:$1048576,$A$3,0),"-")</f>
        <v>128</v>
      </c>
      <c r="AD13" s="29">
        <f>IFERROR(VLOOKUP($A13&amp;AD$2,'Parte II_'!$1:$1048576,$A$3,0),"-")</f>
        <v>155</v>
      </c>
      <c r="AE13" s="29">
        <f>IFERROR(VLOOKUP($A13&amp;AE$2,'Parte II_'!$1:$1048576,$A$3,0),"-")</f>
        <v>96</v>
      </c>
      <c r="AF13" s="29">
        <f>IFERROR(VLOOKUP($A13&amp;AF$2,'Parte II_'!$1:$1048576,$A$3,0),"-")</f>
        <v>379</v>
      </c>
    </row>
    <row r="14" spans="1:37">
      <c r="A14" s="8" t="s">
        <v>1741</v>
      </c>
      <c r="B14" s="8"/>
      <c r="C14" s="24" t="s">
        <v>1695</v>
      </c>
      <c r="D14" s="18">
        <f>IFERROR(VLOOKUP($A14&amp;D$2,'Parte I_'!$1:$1048576,$A$3,0),"-")</f>
        <v>104</v>
      </c>
      <c r="E14" s="18">
        <f>IFERROR(VLOOKUP($A14&amp;E$2,'Parte I_'!$1:$1048576,$A$3,0),"-")</f>
        <v>101</v>
      </c>
      <c r="F14" s="18">
        <f>IFERROR(VLOOKUP($A14&amp;F$2,'Parte I_'!$1:$1048576,$A$3,0),"-")</f>
        <v>92</v>
      </c>
      <c r="G14" s="18">
        <f>IFERROR(VLOOKUP($A14&amp;G$2,'Parte I_'!$1:$1048576,$A$3,0),"-")</f>
        <v>121</v>
      </c>
      <c r="H14" s="18">
        <f>IFERROR(VLOOKUP($A14&amp;H$2,'Parte I_'!$1:$1048576,$A$3,0),"-")</f>
        <v>418</v>
      </c>
      <c r="I14" s="18">
        <f>IFERROR(VLOOKUP($A14&amp;I$2,'Parte I_'!$1:$1048576,$A$3,0),"-")</f>
        <v>301</v>
      </c>
      <c r="J14" s="18">
        <f>IFERROR(VLOOKUP($A14&amp;J$2,'Parte I_'!$1:$1048576,$A$3,0),"-")</f>
        <v>341</v>
      </c>
      <c r="K14" s="18">
        <f>IFERROR(VLOOKUP($A14&amp;K$2,'Parte I_'!$1:$1048576,$A$3,0),"-")</f>
        <v>241</v>
      </c>
      <c r="L14" s="18">
        <f>IFERROR(VLOOKUP($A14&amp;L$2,'Parte I_'!$1:$1048576,$A$3,0),"-")</f>
        <v>883</v>
      </c>
      <c r="M14" s="27"/>
      <c r="N14" s="18">
        <f>IFERROR(VLOOKUP($A14&amp;N$2,'Parte II_'!$1:$1048576,$A$3,0),"-")</f>
        <v>52</v>
      </c>
      <c r="O14" s="18">
        <f>IFERROR(VLOOKUP($A14&amp;O$2,'Parte II_'!$1:$1048576,$A$3,0),"-")</f>
        <v>52</v>
      </c>
      <c r="P14" s="18">
        <f>IFERROR(VLOOKUP($A14&amp;P$2,'Parte II_'!$1:$1048576,$A$3,0),"-")</f>
        <v>51</v>
      </c>
      <c r="Q14" s="18">
        <f>IFERROR(VLOOKUP($A14&amp;Q$2,'Parte II_'!$1:$1048576,$A$3,0),"-")</f>
        <v>65</v>
      </c>
      <c r="R14" s="18">
        <f>IFERROR(VLOOKUP($A14&amp;R$2,'Parte II_'!$1:$1048576,$A$3,0),"-")</f>
        <v>220</v>
      </c>
      <c r="S14" s="18">
        <f>IFERROR(VLOOKUP($A14&amp;S$2,'Parte II_'!$1:$1048576,$A$3,0),"-")</f>
        <v>173</v>
      </c>
      <c r="T14" s="18">
        <f>IFERROR(VLOOKUP($A14&amp;T$2,'Parte II_'!$1:$1048576,$A$3,0),"-")</f>
        <v>186</v>
      </c>
      <c r="U14" s="18">
        <f>IFERROR(VLOOKUP($A14&amp;U$2,'Parte II_'!$1:$1048576,$A$3,0),"-")</f>
        <v>145</v>
      </c>
      <c r="V14" s="27">
        <f>IFERROR(VLOOKUP($A14&amp;V$2,'Parte II_'!$1:$1048576,$A$3,0),"-")</f>
        <v>504</v>
      </c>
      <c r="W14" s="27"/>
      <c r="X14" s="29">
        <f>IFERROR(VLOOKUP($A14&amp;X$2,'Parte II_'!$1:$1048576,$A$3,0),"-")</f>
        <v>52</v>
      </c>
      <c r="Y14" s="29">
        <f>IFERROR(VLOOKUP($A14&amp;Y$2,'Parte II_'!$1:$1048576,$A$3,0),"-")</f>
        <v>49</v>
      </c>
      <c r="Z14" s="29">
        <f>IFERROR(VLOOKUP($A14&amp;Z$2,'Parte II_'!$1:$1048576,$A$3,0),"-")</f>
        <v>41</v>
      </c>
      <c r="AA14" s="29">
        <f>IFERROR(VLOOKUP($A14&amp;AA$2,'Parte II_'!$1:$1048576,$A$3,0),"-")</f>
        <v>55</v>
      </c>
      <c r="AB14" s="29">
        <f>IFERROR(VLOOKUP($A14&amp;AB$2,'Parte II_'!$1:$1048576,$A$3,0),"-")</f>
        <v>197</v>
      </c>
      <c r="AC14" s="29">
        <f>IFERROR(VLOOKUP($A14&amp;AC$2,'Parte II_'!$1:$1048576,$A$3,0),"-")</f>
        <v>128</v>
      </c>
      <c r="AD14" s="29">
        <f>IFERROR(VLOOKUP($A14&amp;AD$2,'Parte II_'!$1:$1048576,$A$3,0),"-")</f>
        <v>155</v>
      </c>
      <c r="AE14" s="29">
        <f>IFERROR(VLOOKUP($A14&amp;AE$2,'Parte II_'!$1:$1048576,$A$3,0),"-")</f>
        <v>96</v>
      </c>
      <c r="AF14" s="29">
        <f>IFERROR(VLOOKUP($A14&amp;AF$2,'Parte II_'!$1:$1048576,$A$3,0),"-")</f>
        <v>379</v>
      </c>
    </row>
    <row r="15" spans="1:37">
      <c r="A15" s="8" t="s">
        <v>1742</v>
      </c>
      <c r="B15" s="8"/>
      <c r="C15" s="24" t="s">
        <v>1696</v>
      </c>
      <c r="D15" s="18">
        <f>IFERROR(VLOOKUP($A15&amp;D$2,'Parte I_'!$1:$1048576,$A$3,0),"-")</f>
        <v>104</v>
      </c>
      <c r="E15" s="18">
        <f>IFERROR(VLOOKUP($A15&amp;E$2,'Parte I_'!$1:$1048576,$A$3,0),"-")</f>
        <v>101</v>
      </c>
      <c r="F15" s="18">
        <f>IFERROR(VLOOKUP($A15&amp;F$2,'Parte I_'!$1:$1048576,$A$3,0),"-")</f>
        <v>92</v>
      </c>
      <c r="G15" s="18">
        <f>IFERROR(VLOOKUP($A15&amp;G$2,'Parte I_'!$1:$1048576,$A$3,0),"-")</f>
        <v>121</v>
      </c>
      <c r="H15" s="18">
        <f>IFERROR(VLOOKUP($A15&amp;H$2,'Parte I_'!$1:$1048576,$A$3,0),"-")</f>
        <v>418</v>
      </c>
      <c r="I15" s="18">
        <f>IFERROR(VLOOKUP($A15&amp;I$2,'Parte I_'!$1:$1048576,$A$3,0),"-")</f>
        <v>298</v>
      </c>
      <c r="J15" s="18">
        <f>IFERROR(VLOOKUP($A15&amp;J$2,'Parte I_'!$1:$1048576,$A$3,0),"-")</f>
        <v>339</v>
      </c>
      <c r="K15" s="18">
        <f>IFERROR(VLOOKUP($A15&amp;K$2,'Parte I_'!$1:$1048576,$A$3,0),"-")</f>
        <v>241</v>
      </c>
      <c r="L15" s="18">
        <f>IFERROR(VLOOKUP($A15&amp;L$2,'Parte I_'!$1:$1048576,$A$3,0),"-")</f>
        <v>878</v>
      </c>
      <c r="M15" s="27"/>
      <c r="N15" s="18">
        <f>IFERROR(VLOOKUP($A15&amp;N$2,'Parte II_'!$1:$1048576,$A$3,0),"-")</f>
        <v>52</v>
      </c>
      <c r="O15" s="18">
        <f>IFERROR(VLOOKUP($A15&amp;O$2,'Parte II_'!$1:$1048576,$A$3,0),"-")</f>
        <v>52</v>
      </c>
      <c r="P15" s="18">
        <f>IFERROR(VLOOKUP($A15&amp;P$2,'Parte II_'!$1:$1048576,$A$3,0),"-")</f>
        <v>51</v>
      </c>
      <c r="Q15" s="18">
        <f>IFERROR(VLOOKUP($A15&amp;Q$2,'Parte II_'!$1:$1048576,$A$3,0),"-")</f>
        <v>65</v>
      </c>
      <c r="R15" s="18">
        <f>IFERROR(VLOOKUP($A15&amp;R$2,'Parte II_'!$1:$1048576,$A$3,0),"-")</f>
        <v>220</v>
      </c>
      <c r="S15" s="18">
        <f>IFERROR(VLOOKUP($A15&amp;S$2,'Parte II_'!$1:$1048576,$A$3,0),"-")</f>
        <v>171</v>
      </c>
      <c r="T15" s="18">
        <f>IFERROR(VLOOKUP($A15&amp;T$2,'Parte II_'!$1:$1048576,$A$3,0),"-")</f>
        <v>184</v>
      </c>
      <c r="U15" s="18">
        <f>IFERROR(VLOOKUP($A15&amp;U$2,'Parte II_'!$1:$1048576,$A$3,0),"-")</f>
        <v>145</v>
      </c>
      <c r="V15" s="27">
        <f>IFERROR(VLOOKUP($A15&amp;V$2,'Parte II_'!$1:$1048576,$A$3,0),"-")</f>
        <v>500</v>
      </c>
      <c r="W15" s="27"/>
      <c r="X15" s="29">
        <f>IFERROR(VLOOKUP($A15&amp;X$2,'Parte II_'!$1:$1048576,$A$3,0),"-")</f>
        <v>52</v>
      </c>
      <c r="Y15" s="29">
        <f>IFERROR(VLOOKUP($A15&amp;Y$2,'Parte II_'!$1:$1048576,$A$3,0),"-")</f>
        <v>49</v>
      </c>
      <c r="Z15" s="29">
        <f>IFERROR(VLOOKUP($A15&amp;Z$2,'Parte II_'!$1:$1048576,$A$3,0),"-")</f>
        <v>41</v>
      </c>
      <c r="AA15" s="29">
        <f>IFERROR(VLOOKUP($A15&amp;AA$2,'Parte II_'!$1:$1048576,$A$3,0),"-")</f>
        <v>55</v>
      </c>
      <c r="AB15" s="29">
        <f>IFERROR(VLOOKUP($A15&amp;AB$2,'Parte II_'!$1:$1048576,$A$3,0),"-")</f>
        <v>197</v>
      </c>
      <c r="AC15" s="29">
        <f>IFERROR(VLOOKUP($A15&amp;AC$2,'Parte II_'!$1:$1048576,$A$3,0),"-")</f>
        <v>127</v>
      </c>
      <c r="AD15" s="29">
        <f>IFERROR(VLOOKUP($A15&amp;AD$2,'Parte II_'!$1:$1048576,$A$3,0),"-")</f>
        <v>155</v>
      </c>
      <c r="AE15" s="29">
        <f>IFERROR(VLOOKUP($A15&amp;AE$2,'Parte II_'!$1:$1048576,$A$3,0),"-")</f>
        <v>96</v>
      </c>
      <c r="AF15" s="29">
        <f>IFERROR(VLOOKUP($A15&amp;AF$2,'Parte II_'!$1:$1048576,$A$3,0),"-")</f>
        <v>378</v>
      </c>
    </row>
    <row r="16" spans="1:37">
      <c r="A16" s="8" t="s">
        <v>1743</v>
      </c>
      <c r="B16" s="8"/>
      <c r="C16" s="24" t="s">
        <v>1697</v>
      </c>
      <c r="D16" s="18">
        <f>IFERROR(VLOOKUP($A16&amp;D$2,'Parte I_'!$1:$1048576,$A$3,0),"-")</f>
        <v>104</v>
      </c>
      <c r="E16" s="18">
        <f>IFERROR(VLOOKUP($A16&amp;E$2,'Parte I_'!$1:$1048576,$A$3,0),"-")</f>
        <v>100</v>
      </c>
      <c r="F16" s="18">
        <f>IFERROR(VLOOKUP($A16&amp;F$2,'Parte I_'!$1:$1048576,$A$3,0),"-")</f>
        <v>91</v>
      </c>
      <c r="G16" s="18">
        <f>IFERROR(VLOOKUP($A16&amp;G$2,'Parte I_'!$1:$1048576,$A$3,0),"-")</f>
        <v>121</v>
      </c>
      <c r="H16" s="18">
        <f>IFERROR(VLOOKUP($A16&amp;H$2,'Parte I_'!$1:$1048576,$A$3,0),"-")</f>
        <v>416</v>
      </c>
      <c r="I16" s="18">
        <f>IFERROR(VLOOKUP($A16&amp;I$2,'Parte I_'!$1:$1048576,$A$3,0),"-")</f>
        <v>276</v>
      </c>
      <c r="J16" s="18">
        <f>IFERROR(VLOOKUP($A16&amp;J$2,'Parte I_'!$1:$1048576,$A$3,0),"-")</f>
        <v>309</v>
      </c>
      <c r="K16" s="18">
        <f>IFERROR(VLOOKUP($A16&amp;K$2,'Parte I_'!$1:$1048576,$A$3,0),"-")</f>
        <v>220</v>
      </c>
      <c r="L16" s="18">
        <f>IFERROR(VLOOKUP($A16&amp;L$2,'Parte I_'!$1:$1048576,$A$3,0),"-")</f>
        <v>805</v>
      </c>
      <c r="M16" s="27"/>
      <c r="N16" s="18">
        <f>IFERROR(VLOOKUP($A16&amp;N$2,'Parte II_'!$1:$1048576,$A$3,0),"-")</f>
        <v>52</v>
      </c>
      <c r="O16" s="18">
        <f>IFERROR(VLOOKUP($A16&amp;O$2,'Parte II_'!$1:$1048576,$A$3,0),"-")</f>
        <v>52</v>
      </c>
      <c r="P16" s="18">
        <f>IFERROR(VLOOKUP($A16&amp;P$2,'Parte II_'!$1:$1048576,$A$3,0),"-")</f>
        <v>51</v>
      </c>
      <c r="Q16" s="18">
        <f>IFERROR(VLOOKUP($A16&amp;Q$2,'Parte II_'!$1:$1048576,$A$3,0),"-")</f>
        <v>65</v>
      </c>
      <c r="R16" s="18">
        <f>IFERROR(VLOOKUP($A16&amp;R$2,'Parte II_'!$1:$1048576,$A$3,0),"-")</f>
        <v>220</v>
      </c>
      <c r="S16" s="18">
        <f>IFERROR(VLOOKUP($A16&amp;S$2,'Parte II_'!$1:$1048576,$A$3,0),"-")</f>
        <v>163</v>
      </c>
      <c r="T16" s="18">
        <f>IFERROR(VLOOKUP($A16&amp;T$2,'Parte II_'!$1:$1048576,$A$3,0),"-")</f>
        <v>168</v>
      </c>
      <c r="U16" s="18">
        <f>IFERROR(VLOOKUP($A16&amp;U$2,'Parte II_'!$1:$1048576,$A$3,0),"-")</f>
        <v>132</v>
      </c>
      <c r="V16" s="27">
        <f>IFERROR(VLOOKUP($A16&amp;V$2,'Parte II_'!$1:$1048576,$A$3,0),"-")</f>
        <v>463</v>
      </c>
      <c r="W16" s="27"/>
      <c r="X16" s="29">
        <f>IFERROR(VLOOKUP($A16&amp;X$2,'Parte II_'!$1:$1048576,$A$3,0),"-")</f>
        <v>52</v>
      </c>
      <c r="Y16" s="29">
        <f>IFERROR(VLOOKUP($A16&amp;Y$2,'Parte II_'!$1:$1048576,$A$3,0),"-")</f>
        <v>48</v>
      </c>
      <c r="Z16" s="29">
        <f>IFERROR(VLOOKUP($A16&amp;Z$2,'Parte II_'!$1:$1048576,$A$3,0),"-")</f>
        <v>40</v>
      </c>
      <c r="AA16" s="29">
        <f>IFERROR(VLOOKUP($A16&amp;AA$2,'Parte II_'!$1:$1048576,$A$3,0),"-")</f>
        <v>55</v>
      </c>
      <c r="AB16" s="29">
        <f>IFERROR(VLOOKUP($A16&amp;AB$2,'Parte II_'!$1:$1048576,$A$3,0),"-")</f>
        <v>195</v>
      </c>
      <c r="AC16" s="29">
        <f>IFERROR(VLOOKUP($A16&amp;AC$2,'Parte II_'!$1:$1048576,$A$3,0),"-")</f>
        <v>113</v>
      </c>
      <c r="AD16" s="29">
        <f>IFERROR(VLOOKUP($A16&amp;AD$2,'Parte II_'!$1:$1048576,$A$3,0),"-")</f>
        <v>141</v>
      </c>
      <c r="AE16" s="29">
        <f>IFERROR(VLOOKUP($A16&amp;AE$2,'Parte II_'!$1:$1048576,$A$3,0),"-")</f>
        <v>88</v>
      </c>
      <c r="AF16" s="29">
        <f>IFERROR(VLOOKUP($A16&amp;AF$2,'Parte II_'!$1:$1048576,$A$3,0),"-")</f>
        <v>342</v>
      </c>
    </row>
    <row r="17" spans="1:37" s="1" customFormat="1" ht="21.75" customHeight="1">
      <c r="A17" s="8"/>
      <c r="B17" s="8"/>
      <c r="C17" s="21" t="s">
        <v>1698</v>
      </c>
      <c r="D17" s="22"/>
      <c r="E17" s="22"/>
      <c r="F17" s="22"/>
      <c r="G17" s="30"/>
      <c r="H17" s="30"/>
      <c r="I17" s="30"/>
      <c r="J17" s="30"/>
      <c r="K17" s="30"/>
      <c r="L17" s="30"/>
      <c r="M17" s="30"/>
      <c r="N17" s="22"/>
      <c r="O17" s="22"/>
      <c r="P17" s="22"/>
      <c r="Q17" s="30"/>
      <c r="R17" s="30"/>
      <c r="S17" s="30"/>
      <c r="T17" s="30"/>
      <c r="U17" s="30"/>
      <c r="V17" s="30"/>
      <c r="W17" s="30"/>
      <c r="X17" s="30"/>
      <c r="Y17" s="30"/>
      <c r="Z17" s="30"/>
      <c r="AA17" s="30"/>
      <c r="AB17" s="30"/>
      <c r="AC17" s="30"/>
      <c r="AD17" s="30"/>
      <c r="AE17" s="30"/>
      <c r="AF17" s="30"/>
      <c r="AG17" s="16"/>
      <c r="AH17" s="16"/>
      <c r="AI17" s="16"/>
      <c r="AJ17" s="16"/>
      <c r="AK17" s="16"/>
    </row>
    <row r="18" spans="1:37">
      <c r="A18" s="8" t="s">
        <v>1744</v>
      </c>
      <c r="B18" s="8"/>
      <c r="C18" s="24" t="s">
        <v>1699</v>
      </c>
      <c r="D18" s="18">
        <f>IFERROR(VLOOKUP($A18&amp;D$2,'Parte I_'!$1:$1048576,$A$3,0),"-")</f>
        <v>104</v>
      </c>
      <c r="E18" s="18">
        <f>IFERROR(VLOOKUP($A18&amp;E$2,'Parte I_'!$1:$1048576,$A$3,0),"-")</f>
        <v>101</v>
      </c>
      <c r="F18" s="18">
        <f>IFERROR(VLOOKUP($A18&amp;F$2,'Parte I_'!$1:$1048576,$A$3,0),"-")</f>
        <v>92</v>
      </c>
      <c r="G18" s="18">
        <f>IFERROR(VLOOKUP($A18&amp;G$2,'Parte I_'!$1:$1048576,$A$3,0),"-")</f>
        <v>121</v>
      </c>
      <c r="H18" s="18">
        <f>IFERROR(VLOOKUP($A18&amp;H$2,'Parte I_'!$1:$1048576,$A$3,0),"-")</f>
        <v>418</v>
      </c>
      <c r="I18" s="18">
        <f>IFERROR(VLOOKUP($A18&amp;I$2,'Parte I_'!$1:$1048576,$A$3,0),"-")</f>
        <v>301</v>
      </c>
      <c r="J18" s="18">
        <f>IFERROR(VLOOKUP($A18&amp;J$2,'Parte I_'!$1:$1048576,$A$3,0),"-")</f>
        <v>340</v>
      </c>
      <c r="K18" s="18">
        <f>IFERROR(VLOOKUP($A18&amp;K$2,'Parte I_'!$1:$1048576,$A$3,0),"-")</f>
        <v>241</v>
      </c>
      <c r="L18" s="18">
        <f>IFERROR(VLOOKUP($A18&amp;L$2,'Parte I_'!$1:$1048576,$A$3,0),"-")</f>
        <v>882</v>
      </c>
      <c r="M18" s="27"/>
      <c r="N18" s="18">
        <f>IFERROR(VLOOKUP($A18&amp;N$2,'Parte II_'!$1:$1048576,$A$3,0),"-")</f>
        <v>52</v>
      </c>
      <c r="O18" s="18">
        <f>IFERROR(VLOOKUP($A18&amp;O$2,'Parte II_'!$1:$1048576,$A$3,0),"-")</f>
        <v>52</v>
      </c>
      <c r="P18" s="18">
        <f>IFERROR(VLOOKUP($A18&amp;P$2,'Parte II_'!$1:$1048576,$A$3,0),"-")</f>
        <v>51</v>
      </c>
      <c r="Q18" s="18">
        <f>IFERROR(VLOOKUP($A18&amp;Q$2,'Parte II_'!$1:$1048576,$A$3,0),"-")</f>
        <v>65</v>
      </c>
      <c r="R18" s="18">
        <f>IFERROR(VLOOKUP($A18&amp;R$2,'Parte II_'!$1:$1048576,$A$3,0),"-")</f>
        <v>220</v>
      </c>
      <c r="S18" s="18">
        <f>IFERROR(VLOOKUP($A18&amp;S$2,'Parte II_'!$1:$1048576,$A$3,0),"-")</f>
        <v>173</v>
      </c>
      <c r="T18" s="18">
        <f>IFERROR(VLOOKUP($A18&amp;T$2,'Parte II_'!$1:$1048576,$A$3,0),"-")</f>
        <v>185</v>
      </c>
      <c r="U18" s="18">
        <f>IFERROR(VLOOKUP($A18&amp;U$2,'Parte II_'!$1:$1048576,$A$3,0),"-")</f>
        <v>145</v>
      </c>
      <c r="V18" s="27">
        <f>IFERROR(VLOOKUP($A18&amp;V$2,'Parte II_'!$1:$1048576,$A$3,0),"-")</f>
        <v>503</v>
      </c>
      <c r="W18" s="27"/>
      <c r="X18" s="29">
        <f>IFERROR(VLOOKUP($A18&amp;X$2,'Parte II_'!$1:$1048576,$A$3,0),"-")</f>
        <v>52</v>
      </c>
      <c r="Y18" s="29">
        <f>IFERROR(VLOOKUP($A18&amp;Y$2,'Parte II_'!$1:$1048576,$A$3,0),"-")</f>
        <v>49</v>
      </c>
      <c r="Z18" s="29">
        <f>IFERROR(VLOOKUP($A18&amp;Z$2,'Parte II_'!$1:$1048576,$A$3,0),"-")</f>
        <v>41</v>
      </c>
      <c r="AA18" s="29">
        <f>IFERROR(VLOOKUP($A18&amp;AA$2,'Parte II_'!$1:$1048576,$A$3,0),"-")</f>
        <v>55</v>
      </c>
      <c r="AB18" s="29">
        <f>IFERROR(VLOOKUP($A18&amp;AB$2,'Parte II_'!$1:$1048576,$A$3,0),"-")</f>
        <v>197</v>
      </c>
      <c r="AC18" s="29">
        <f>IFERROR(VLOOKUP($A18&amp;AC$2,'Parte II_'!$1:$1048576,$A$3,0),"-")</f>
        <v>128</v>
      </c>
      <c r="AD18" s="29">
        <f>IFERROR(VLOOKUP($A18&amp;AD$2,'Parte II_'!$1:$1048576,$A$3,0),"-")</f>
        <v>155</v>
      </c>
      <c r="AE18" s="29">
        <f>IFERROR(VLOOKUP($A18&amp;AE$2,'Parte II_'!$1:$1048576,$A$3,0),"-")</f>
        <v>96</v>
      </c>
      <c r="AF18" s="29">
        <f>IFERROR(VLOOKUP($A18&amp;AF$2,'Parte II_'!$1:$1048576,$A$3,0),"-")</f>
        <v>379</v>
      </c>
    </row>
    <row r="19" spans="1:37">
      <c r="A19" s="8" t="s">
        <v>1745</v>
      </c>
      <c r="B19" s="8"/>
      <c r="C19" s="24" t="s">
        <v>1700</v>
      </c>
      <c r="D19" s="18">
        <f>IFERROR(VLOOKUP($A19&amp;D$2,'Parte I_'!$1:$1048576,$A$3,0),"-")</f>
        <v>104</v>
      </c>
      <c r="E19" s="18">
        <f>IFERROR(VLOOKUP($A19&amp;E$2,'Parte I_'!$1:$1048576,$A$3,0),"-")</f>
        <v>101</v>
      </c>
      <c r="F19" s="18">
        <f>IFERROR(VLOOKUP($A19&amp;F$2,'Parte I_'!$1:$1048576,$A$3,0),"-")</f>
        <v>92</v>
      </c>
      <c r="G19" s="18">
        <f>IFERROR(VLOOKUP($A19&amp;G$2,'Parte I_'!$1:$1048576,$A$3,0),"-")</f>
        <v>121</v>
      </c>
      <c r="H19" s="18">
        <f>IFERROR(VLOOKUP($A19&amp;H$2,'Parte I_'!$1:$1048576,$A$3,0),"-")</f>
        <v>418</v>
      </c>
      <c r="I19" s="18">
        <f>IFERROR(VLOOKUP($A19&amp;I$2,'Parte I_'!$1:$1048576,$A$3,0),"-")</f>
        <v>301</v>
      </c>
      <c r="J19" s="18">
        <f>IFERROR(VLOOKUP($A19&amp;J$2,'Parte I_'!$1:$1048576,$A$3,0),"-")</f>
        <v>341</v>
      </c>
      <c r="K19" s="18">
        <f>IFERROR(VLOOKUP($A19&amp;K$2,'Parte I_'!$1:$1048576,$A$3,0),"-")</f>
        <v>241</v>
      </c>
      <c r="L19" s="18">
        <f>IFERROR(VLOOKUP($A19&amp;L$2,'Parte I_'!$1:$1048576,$A$3,0),"-")</f>
        <v>883</v>
      </c>
      <c r="M19" s="27"/>
      <c r="N19" s="18">
        <f>IFERROR(VLOOKUP($A19&amp;N$2,'Parte II_'!$1:$1048576,$A$3,0),"-")</f>
        <v>52</v>
      </c>
      <c r="O19" s="18">
        <f>IFERROR(VLOOKUP($A19&amp;O$2,'Parte II_'!$1:$1048576,$A$3,0),"-")</f>
        <v>52</v>
      </c>
      <c r="P19" s="18">
        <f>IFERROR(VLOOKUP($A19&amp;P$2,'Parte II_'!$1:$1048576,$A$3,0),"-")</f>
        <v>51</v>
      </c>
      <c r="Q19" s="18">
        <f>IFERROR(VLOOKUP($A19&amp;Q$2,'Parte II_'!$1:$1048576,$A$3,0),"-")</f>
        <v>65</v>
      </c>
      <c r="R19" s="18">
        <f>IFERROR(VLOOKUP($A19&amp;R$2,'Parte II_'!$1:$1048576,$A$3,0),"-")</f>
        <v>220</v>
      </c>
      <c r="S19" s="18">
        <f>IFERROR(VLOOKUP($A19&amp;S$2,'Parte II_'!$1:$1048576,$A$3,0),"-")</f>
        <v>173</v>
      </c>
      <c r="T19" s="18">
        <f>IFERROR(VLOOKUP($A19&amp;T$2,'Parte II_'!$1:$1048576,$A$3,0),"-")</f>
        <v>186</v>
      </c>
      <c r="U19" s="18">
        <f>IFERROR(VLOOKUP($A19&amp;U$2,'Parte II_'!$1:$1048576,$A$3,0),"-")</f>
        <v>145</v>
      </c>
      <c r="V19" s="27">
        <f>IFERROR(VLOOKUP($A19&amp;V$2,'Parte II_'!$1:$1048576,$A$3,0),"-")</f>
        <v>504</v>
      </c>
      <c r="W19" s="27"/>
      <c r="X19" s="29">
        <f>IFERROR(VLOOKUP($A19&amp;X$2,'Parte II_'!$1:$1048576,$A$3,0),"-")</f>
        <v>52</v>
      </c>
      <c r="Y19" s="29">
        <f>IFERROR(VLOOKUP($A19&amp;Y$2,'Parte II_'!$1:$1048576,$A$3,0),"-")</f>
        <v>49</v>
      </c>
      <c r="Z19" s="29">
        <f>IFERROR(VLOOKUP($A19&amp;Z$2,'Parte II_'!$1:$1048576,$A$3,0),"-")</f>
        <v>41</v>
      </c>
      <c r="AA19" s="29">
        <f>IFERROR(VLOOKUP($A19&amp;AA$2,'Parte II_'!$1:$1048576,$A$3,0),"-")</f>
        <v>55</v>
      </c>
      <c r="AB19" s="29">
        <f>IFERROR(VLOOKUP($A19&amp;AB$2,'Parte II_'!$1:$1048576,$A$3,0),"-")</f>
        <v>197</v>
      </c>
      <c r="AC19" s="29">
        <f>IFERROR(VLOOKUP($A19&amp;AC$2,'Parte II_'!$1:$1048576,$A$3,0),"-")</f>
        <v>128</v>
      </c>
      <c r="AD19" s="29">
        <f>IFERROR(VLOOKUP($A19&amp;AD$2,'Parte II_'!$1:$1048576,$A$3,0),"-")</f>
        <v>155</v>
      </c>
      <c r="AE19" s="29">
        <f>IFERROR(VLOOKUP($A19&amp;AE$2,'Parte II_'!$1:$1048576,$A$3,0),"-")</f>
        <v>96</v>
      </c>
      <c r="AF19" s="29">
        <f>IFERROR(VLOOKUP($A19&amp;AF$2,'Parte II_'!$1:$1048576,$A$3,0),"-")</f>
        <v>379</v>
      </c>
    </row>
    <row r="20" spans="1:37">
      <c r="A20" s="8" t="s">
        <v>1746</v>
      </c>
      <c r="B20" s="8"/>
      <c r="C20" s="24" t="s">
        <v>1701</v>
      </c>
      <c r="D20" s="18">
        <f>IFERROR(VLOOKUP($A20&amp;D$2,'Parte I_'!$1:$1048576,$A$3,0),"-")</f>
        <v>104</v>
      </c>
      <c r="E20" s="18">
        <f>IFERROR(VLOOKUP($A20&amp;E$2,'Parte I_'!$1:$1048576,$A$3,0),"-")</f>
        <v>101</v>
      </c>
      <c r="F20" s="18">
        <f>IFERROR(VLOOKUP($A20&amp;F$2,'Parte I_'!$1:$1048576,$A$3,0),"-")</f>
        <v>92</v>
      </c>
      <c r="G20" s="18">
        <f>IFERROR(VLOOKUP($A20&amp;G$2,'Parte I_'!$1:$1048576,$A$3,0),"-")</f>
        <v>121</v>
      </c>
      <c r="H20" s="18">
        <f>IFERROR(VLOOKUP($A20&amp;H$2,'Parte I_'!$1:$1048576,$A$3,0),"-")</f>
        <v>418</v>
      </c>
      <c r="I20" s="18">
        <f>IFERROR(VLOOKUP($A20&amp;I$2,'Parte I_'!$1:$1048576,$A$3,0),"-")</f>
        <v>301</v>
      </c>
      <c r="J20" s="18">
        <f>IFERROR(VLOOKUP($A20&amp;J$2,'Parte I_'!$1:$1048576,$A$3,0),"-")</f>
        <v>341</v>
      </c>
      <c r="K20" s="18">
        <f>IFERROR(VLOOKUP($A20&amp;K$2,'Parte I_'!$1:$1048576,$A$3,0),"-")</f>
        <v>241</v>
      </c>
      <c r="L20" s="18">
        <f>IFERROR(VLOOKUP($A20&amp;L$2,'Parte I_'!$1:$1048576,$A$3,0),"-")</f>
        <v>883</v>
      </c>
      <c r="M20" s="27"/>
      <c r="N20" s="18">
        <f>IFERROR(VLOOKUP($A20&amp;N$2,'Parte II_'!$1:$1048576,$A$3,0),"-")</f>
        <v>52</v>
      </c>
      <c r="O20" s="18">
        <f>IFERROR(VLOOKUP($A20&amp;O$2,'Parte II_'!$1:$1048576,$A$3,0),"-")</f>
        <v>52</v>
      </c>
      <c r="P20" s="18">
        <f>IFERROR(VLOOKUP($A20&amp;P$2,'Parte II_'!$1:$1048576,$A$3,0),"-")</f>
        <v>51</v>
      </c>
      <c r="Q20" s="18">
        <f>IFERROR(VLOOKUP($A20&amp;Q$2,'Parte II_'!$1:$1048576,$A$3,0),"-")</f>
        <v>65</v>
      </c>
      <c r="R20" s="18">
        <f>IFERROR(VLOOKUP($A20&amp;R$2,'Parte II_'!$1:$1048576,$A$3,0),"-")</f>
        <v>220</v>
      </c>
      <c r="S20" s="18">
        <f>IFERROR(VLOOKUP($A20&amp;S$2,'Parte II_'!$1:$1048576,$A$3,0),"-")</f>
        <v>173</v>
      </c>
      <c r="T20" s="18">
        <f>IFERROR(VLOOKUP($A20&amp;T$2,'Parte II_'!$1:$1048576,$A$3,0),"-")</f>
        <v>186</v>
      </c>
      <c r="U20" s="18">
        <f>IFERROR(VLOOKUP($A20&amp;U$2,'Parte II_'!$1:$1048576,$A$3,0),"-")</f>
        <v>145</v>
      </c>
      <c r="V20" s="27">
        <f>IFERROR(VLOOKUP($A20&amp;V$2,'Parte II_'!$1:$1048576,$A$3,0),"-")</f>
        <v>504</v>
      </c>
      <c r="W20" s="27"/>
      <c r="X20" s="29">
        <f>IFERROR(VLOOKUP($A20&amp;X$2,'Parte II_'!$1:$1048576,$A$3,0),"-")</f>
        <v>52</v>
      </c>
      <c r="Y20" s="29">
        <f>IFERROR(VLOOKUP($A20&amp;Y$2,'Parte II_'!$1:$1048576,$A$3,0),"-")</f>
        <v>49</v>
      </c>
      <c r="Z20" s="29">
        <f>IFERROR(VLOOKUP($A20&amp;Z$2,'Parte II_'!$1:$1048576,$A$3,0),"-")</f>
        <v>41</v>
      </c>
      <c r="AA20" s="29">
        <f>IFERROR(VLOOKUP($A20&amp;AA$2,'Parte II_'!$1:$1048576,$A$3,0),"-")</f>
        <v>55</v>
      </c>
      <c r="AB20" s="29">
        <f>IFERROR(VLOOKUP($A20&amp;AB$2,'Parte II_'!$1:$1048576,$A$3,0),"-")</f>
        <v>197</v>
      </c>
      <c r="AC20" s="29">
        <f>IFERROR(VLOOKUP($A20&amp;AC$2,'Parte II_'!$1:$1048576,$A$3,0),"-")</f>
        <v>128</v>
      </c>
      <c r="AD20" s="29">
        <f>IFERROR(VLOOKUP($A20&amp;AD$2,'Parte II_'!$1:$1048576,$A$3,0),"-")</f>
        <v>155</v>
      </c>
      <c r="AE20" s="29">
        <f>IFERROR(VLOOKUP($A20&amp;AE$2,'Parte II_'!$1:$1048576,$A$3,0),"-")</f>
        <v>96</v>
      </c>
      <c r="AF20" s="29">
        <f>IFERROR(VLOOKUP($A20&amp;AF$2,'Parte II_'!$1:$1048576,$A$3,0),"-")</f>
        <v>379</v>
      </c>
    </row>
    <row r="21" spans="1:37">
      <c r="A21" s="8" t="s">
        <v>1747</v>
      </c>
      <c r="B21" s="8"/>
      <c r="C21" s="24" t="s">
        <v>1702</v>
      </c>
      <c r="D21" s="18">
        <f>IFERROR(VLOOKUP($A21&amp;D$2,'Parte I_'!$1:$1048576,$A$3,0),"-")</f>
        <v>104</v>
      </c>
      <c r="E21" s="18">
        <f>IFERROR(VLOOKUP($A21&amp;E$2,'Parte I_'!$1:$1048576,$A$3,0),"-")</f>
        <v>101</v>
      </c>
      <c r="F21" s="18">
        <f>IFERROR(VLOOKUP($A21&amp;F$2,'Parte I_'!$1:$1048576,$A$3,0),"-")</f>
        <v>92</v>
      </c>
      <c r="G21" s="18">
        <f>IFERROR(VLOOKUP($A21&amp;G$2,'Parte I_'!$1:$1048576,$A$3,0),"-")</f>
        <v>121</v>
      </c>
      <c r="H21" s="18">
        <f>IFERROR(VLOOKUP($A21&amp;H$2,'Parte I_'!$1:$1048576,$A$3,0),"-")</f>
        <v>418</v>
      </c>
      <c r="I21" s="18">
        <f>IFERROR(VLOOKUP($A21&amp;I$2,'Parte I_'!$1:$1048576,$A$3,0),"-")</f>
        <v>301</v>
      </c>
      <c r="J21" s="18">
        <f>IFERROR(VLOOKUP($A21&amp;J$2,'Parte I_'!$1:$1048576,$A$3,0),"-")</f>
        <v>340</v>
      </c>
      <c r="K21" s="18">
        <f>IFERROR(VLOOKUP($A21&amp;K$2,'Parte I_'!$1:$1048576,$A$3,0),"-")</f>
        <v>241</v>
      </c>
      <c r="L21" s="18">
        <f>IFERROR(VLOOKUP($A21&amp;L$2,'Parte I_'!$1:$1048576,$A$3,0),"-")</f>
        <v>882</v>
      </c>
      <c r="M21" s="27"/>
      <c r="N21" s="18">
        <f>IFERROR(VLOOKUP($A21&amp;N$2,'Parte II_'!$1:$1048576,$A$3,0),"-")</f>
        <v>52</v>
      </c>
      <c r="O21" s="18">
        <f>IFERROR(VLOOKUP($A21&amp;O$2,'Parte II_'!$1:$1048576,$A$3,0),"-")</f>
        <v>52</v>
      </c>
      <c r="P21" s="18">
        <f>IFERROR(VLOOKUP($A21&amp;P$2,'Parte II_'!$1:$1048576,$A$3,0),"-")</f>
        <v>51</v>
      </c>
      <c r="Q21" s="18">
        <f>IFERROR(VLOOKUP($A21&amp;Q$2,'Parte II_'!$1:$1048576,$A$3,0),"-")</f>
        <v>65</v>
      </c>
      <c r="R21" s="18">
        <f>IFERROR(VLOOKUP($A21&amp;R$2,'Parte II_'!$1:$1048576,$A$3,0),"-")</f>
        <v>220</v>
      </c>
      <c r="S21" s="18">
        <f>IFERROR(VLOOKUP($A21&amp;S$2,'Parte II_'!$1:$1048576,$A$3,0),"-")</f>
        <v>173</v>
      </c>
      <c r="T21" s="18">
        <f>IFERROR(VLOOKUP($A21&amp;T$2,'Parte II_'!$1:$1048576,$A$3,0),"-")</f>
        <v>185</v>
      </c>
      <c r="U21" s="18">
        <f>IFERROR(VLOOKUP($A21&amp;U$2,'Parte II_'!$1:$1048576,$A$3,0),"-")</f>
        <v>145</v>
      </c>
      <c r="V21" s="27">
        <f>IFERROR(VLOOKUP($A21&amp;V$2,'Parte II_'!$1:$1048576,$A$3,0),"-")</f>
        <v>503</v>
      </c>
      <c r="W21" s="27"/>
      <c r="X21" s="29">
        <f>IFERROR(VLOOKUP($A21&amp;X$2,'Parte II_'!$1:$1048576,$A$3,0),"-")</f>
        <v>52</v>
      </c>
      <c r="Y21" s="29">
        <f>IFERROR(VLOOKUP($A21&amp;Y$2,'Parte II_'!$1:$1048576,$A$3,0),"-")</f>
        <v>49</v>
      </c>
      <c r="Z21" s="29">
        <f>IFERROR(VLOOKUP($A21&amp;Z$2,'Parte II_'!$1:$1048576,$A$3,0),"-")</f>
        <v>41</v>
      </c>
      <c r="AA21" s="29">
        <f>IFERROR(VLOOKUP($A21&amp;AA$2,'Parte II_'!$1:$1048576,$A$3,0),"-")</f>
        <v>55</v>
      </c>
      <c r="AB21" s="29">
        <f>IFERROR(VLOOKUP($A21&amp;AB$2,'Parte II_'!$1:$1048576,$A$3,0),"-")</f>
        <v>197</v>
      </c>
      <c r="AC21" s="29">
        <f>IFERROR(VLOOKUP($A21&amp;AC$2,'Parte II_'!$1:$1048576,$A$3,0),"-")</f>
        <v>128</v>
      </c>
      <c r="AD21" s="29">
        <f>IFERROR(VLOOKUP($A21&amp;AD$2,'Parte II_'!$1:$1048576,$A$3,0),"-")</f>
        <v>155</v>
      </c>
      <c r="AE21" s="29">
        <f>IFERROR(VLOOKUP($A21&amp;AE$2,'Parte II_'!$1:$1048576,$A$3,0),"-")</f>
        <v>96</v>
      </c>
      <c r="AF21" s="29">
        <f>IFERROR(VLOOKUP($A21&amp;AF$2,'Parte II_'!$1:$1048576,$A$3,0),"-")</f>
        <v>379</v>
      </c>
    </row>
    <row r="22" spans="1:37">
      <c r="A22" s="8" t="s">
        <v>1748</v>
      </c>
      <c r="B22" s="8"/>
      <c r="C22" s="24" t="s">
        <v>1703</v>
      </c>
      <c r="D22" s="18">
        <f>IFERROR(VLOOKUP($A22&amp;D$2,'Parte I_'!$1:$1048576,$A$3,0),"-")</f>
        <v>104</v>
      </c>
      <c r="E22" s="18">
        <f>IFERROR(VLOOKUP($A22&amp;E$2,'Parte I_'!$1:$1048576,$A$3,0),"-")</f>
        <v>101</v>
      </c>
      <c r="F22" s="18">
        <f>IFERROR(VLOOKUP($A22&amp;F$2,'Parte I_'!$1:$1048576,$A$3,0),"-")</f>
        <v>92</v>
      </c>
      <c r="G22" s="18">
        <f>IFERROR(VLOOKUP($A22&amp;G$2,'Parte I_'!$1:$1048576,$A$3,0),"-")</f>
        <v>121</v>
      </c>
      <c r="H22" s="18">
        <f>IFERROR(VLOOKUP($A22&amp;H$2,'Parte I_'!$1:$1048576,$A$3,0),"-")</f>
        <v>418</v>
      </c>
      <c r="I22" s="18">
        <f>IFERROR(VLOOKUP($A22&amp;I$2,'Parte I_'!$1:$1048576,$A$3,0),"-")</f>
        <v>301</v>
      </c>
      <c r="J22" s="18">
        <f>IFERROR(VLOOKUP($A22&amp;J$2,'Parte I_'!$1:$1048576,$A$3,0),"-")</f>
        <v>340</v>
      </c>
      <c r="K22" s="18">
        <f>IFERROR(VLOOKUP($A22&amp;K$2,'Parte I_'!$1:$1048576,$A$3,0),"-")</f>
        <v>239</v>
      </c>
      <c r="L22" s="18">
        <f>IFERROR(VLOOKUP($A22&amp;L$2,'Parte I_'!$1:$1048576,$A$3,0),"-")</f>
        <v>880</v>
      </c>
      <c r="M22" s="27"/>
      <c r="N22" s="18">
        <f>IFERROR(VLOOKUP($A22&amp;N$2,'Parte II_'!$1:$1048576,$A$3,0),"-")</f>
        <v>52</v>
      </c>
      <c r="O22" s="18">
        <f>IFERROR(VLOOKUP($A22&amp;O$2,'Parte II_'!$1:$1048576,$A$3,0),"-")</f>
        <v>52</v>
      </c>
      <c r="P22" s="18">
        <f>IFERROR(VLOOKUP($A22&amp;P$2,'Parte II_'!$1:$1048576,$A$3,0),"-")</f>
        <v>51</v>
      </c>
      <c r="Q22" s="18">
        <f>IFERROR(VLOOKUP($A22&amp;Q$2,'Parte II_'!$1:$1048576,$A$3,0),"-")</f>
        <v>65</v>
      </c>
      <c r="R22" s="18">
        <f>IFERROR(VLOOKUP($A22&amp;R$2,'Parte II_'!$1:$1048576,$A$3,0),"-")</f>
        <v>220</v>
      </c>
      <c r="S22" s="18">
        <f>IFERROR(VLOOKUP($A22&amp;S$2,'Parte II_'!$1:$1048576,$A$3,0),"-")</f>
        <v>173</v>
      </c>
      <c r="T22" s="18">
        <f>IFERROR(VLOOKUP($A22&amp;T$2,'Parte II_'!$1:$1048576,$A$3,0),"-")</f>
        <v>185</v>
      </c>
      <c r="U22" s="18">
        <f>IFERROR(VLOOKUP($A22&amp;U$2,'Parte II_'!$1:$1048576,$A$3,0),"-")</f>
        <v>144</v>
      </c>
      <c r="V22" s="27">
        <f>IFERROR(VLOOKUP($A22&amp;V$2,'Parte II_'!$1:$1048576,$A$3,0),"-")</f>
        <v>502</v>
      </c>
      <c r="W22" s="27"/>
      <c r="X22" s="29">
        <f>IFERROR(VLOOKUP($A22&amp;X$2,'Parte II_'!$1:$1048576,$A$3,0),"-")</f>
        <v>52</v>
      </c>
      <c r="Y22" s="29">
        <f>IFERROR(VLOOKUP($A22&amp;Y$2,'Parte II_'!$1:$1048576,$A$3,0),"-")</f>
        <v>49</v>
      </c>
      <c r="Z22" s="29">
        <f>IFERROR(VLOOKUP($A22&amp;Z$2,'Parte II_'!$1:$1048576,$A$3,0),"-")</f>
        <v>41</v>
      </c>
      <c r="AA22" s="29">
        <f>IFERROR(VLOOKUP($A22&amp;AA$2,'Parte II_'!$1:$1048576,$A$3,0),"-")</f>
        <v>55</v>
      </c>
      <c r="AB22" s="29">
        <f>IFERROR(VLOOKUP($A22&amp;AB$2,'Parte II_'!$1:$1048576,$A$3,0),"-")</f>
        <v>197</v>
      </c>
      <c r="AC22" s="29">
        <f>IFERROR(VLOOKUP($A22&amp;AC$2,'Parte II_'!$1:$1048576,$A$3,0),"-")</f>
        <v>128</v>
      </c>
      <c r="AD22" s="29">
        <f>IFERROR(VLOOKUP($A22&amp;AD$2,'Parte II_'!$1:$1048576,$A$3,0),"-")</f>
        <v>155</v>
      </c>
      <c r="AE22" s="29">
        <f>IFERROR(VLOOKUP($A22&amp;AE$2,'Parte II_'!$1:$1048576,$A$3,0),"-")</f>
        <v>95</v>
      </c>
      <c r="AF22" s="29">
        <f>IFERROR(VLOOKUP($A22&amp;AF$2,'Parte II_'!$1:$1048576,$A$3,0),"-")</f>
        <v>378</v>
      </c>
    </row>
    <row r="23" spans="1:37">
      <c r="A23" s="8" t="s">
        <v>1749</v>
      </c>
      <c r="B23" s="8"/>
      <c r="C23" s="24" t="s">
        <v>1704</v>
      </c>
      <c r="D23" s="18">
        <f>IFERROR(VLOOKUP($A23&amp;D$2,'Parte I_'!$1:$1048576,$A$3,0),"-")</f>
        <v>104</v>
      </c>
      <c r="E23" s="18">
        <f>IFERROR(VLOOKUP($A23&amp;E$2,'Parte I_'!$1:$1048576,$A$3,0),"-")</f>
        <v>101</v>
      </c>
      <c r="F23" s="18">
        <f>IFERROR(VLOOKUP($A23&amp;F$2,'Parte I_'!$1:$1048576,$A$3,0),"-")</f>
        <v>92</v>
      </c>
      <c r="G23" s="18">
        <f>IFERROR(VLOOKUP($A23&amp;G$2,'Parte I_'!$1:$1048576,$A$3,0),"-")</f>
        <v>121</v>
      </c>
      <c r="H23" s="18">
        <f>IFERROR(VLOOKUP($A23&amp;H$2,'Parte I_'!$1:$1048576,$A$3,0),"-")</f>
        <v>418</v>
      </c>
      <c r="I23" s="18">
        <f>IFERROR(VLOOKUP($A23&amp;I$2,'Parte I_'!$1:$1048576,$A$3,0),"-")</f>
        <v>299</v>
      </c>
      <c r="J23" s="18">
        <f>IFERROR(VLOOKUP($A23&amp;J$2,'Parte I_'!$1:$1048576,$A$3,0),"-")</f>
        <v>340</v>
      </c>
      <c r="K23" s="18">
        <f>IFERROR(VLOOKUP($A23&amp;K$2,'Parte I_'!$1:$1048576,$A$3,0),"-")</f>
        <v>238</v>
      </c>
      <c r="L23" s="18">
        <f>IFERROR(VLOOKUP($A23&amp;L$2,'Parte I_'!$1:$1048576,$A$3,0),"-")</f>
        <v>877</v>
      </c>
      <c r="M23" s="27"/>
      <c r="N23" s="18">
        <f>IFERROR(VLOOKUP($A23&amp;N$2,'Parte II_'!$1:$1048576,$A$3,0),"-")</f>
        <v>52</v>
      </c>
      <c r="O23" s="18">
        <f>IFERROR(VLOOKUP($A23&amp;O$2,'Parte II_'!$1:$1048576,$A$3,0),"-")</f>
        <v>52</v>
      </c>
      <c r="P23" s="18">
        <f>IFERROR(VLOOKUP($A23&amp;P$2,'Parte II_'!$1:$1048576,$A$3,0),"-")</f>
        <v>51</v>
      </c>
      <c r="Q23" s="18">
        <f>IFERROR(VLOOKUP($A23&amp;Q$2,'Parte II_'!$1:$1048576,$A$3,0),"-")</f>
        <v>65</v>
      </c>
      <c r="R23" s="18">
        <f>IFERROR(VLOOKUP($A23&amp;R$2,'Parte II_'!$1:$1048576,$A$3,0),"-")</f>
        <v>220</v>
      </c>
      <c r="S23" s="18">
        <f>IFERROR(VLOOKUP($A23&amp;S$2,'Parte II_'!$1:$1048576,$A$3,0),"-")</f>
        <v>172</v>
      </c>
      <c r="T23" s="18">
        <f>IFERROR(VLOOKUP($A23&amp;T$2,'Parte II_'!$1:$1048576,$A$3,0),"-")</f>
        <v>186</v>
      </c>
      <c r="U23" s="18">
        <f>IFERROR(VLOOKUP($A23&amp;U$2,'Parte II_'!$1:$1048576,$A$3,0),"-")</f>
        <v>142</v>
      </c>
      <c r="V23" s="27">
        <f>IFERROR(VLOOKUP($A23&amp;V$2,'Parte II_'!$1:$1048576,$A$3,0),"-")</f>
        <v>500</v>
      </c>
      <c r="W23" s="27"/>
      <c r="X23" s="29">
        <f>IFERROR(VLOOKUP($A23&amp;X$2,'Parte II_'!$1:$1048576,$A$3,0),"-")</f>
        <v>52</v>
      </c>
      <c r="Y23" s="29">
        <f>IFERROR(VLOOKUP($A23&amp;Y$2,'Parte II_'!$1:$1048576,$A$3,0),"-")</f>
        <v>49</v>
      </c>
      <c r="Z23" s="29">
        <f>IFERROR(VLOOKUP($A23&amp;Z$2,'Parte II_'!$1:$1048576,$A$3,0),"-")</f>
        <v>41</v>
      </c>
      <c r="AA23" s="29">
        <f>IFERROR(VLOOKUP($A23&amp;AA$2,'Parte II_'!$1:$1048576,$A$3,0),"-")</f>
        <v>55</v>
      </c>
      <c r="AB23" s="29">
        <f>IFERROR(VLOOKUP($A23&amp;AB$2,'Parte II_'!$1:$1048576,$A$3,0),"-")</f>
        <v>197</v>
      </c>
      <c r="AC23" s="29">
        <f>IFERROR(VLOOKUP($A23&amp;AC$2,'Parte II_'!$1:$1048576,$A$3,0),"-")</f>
        <v>127</v>
      </c>
      <c r="AD23" s="29">
        <f>IFERROR(VLOOKUP($A23&amp;AD$2,'Parte II_'!$1:$1048576,$A$3,0),"-")</f>
        <v>154</v>
      </c>
      <c r="AE23" s="29">
        <f>IFERROR(VLOOKUP($A23&amp;AE$2,'Parte II_'!$1:$1048576,$A$3,0),"-")</f>
        <v>96</v>
      </c>
      <c r="AF23" s="29">
        <f>IFERROR(VLOOKUP($A23&amp;AF$2,'Parte II_'!$1:$1048576,$A$3,0),"-")</f>
        <v>377</v>
      </c>
    </row>
    <row r="24" spans="1:37">
      <c r="A24" s="8" t="s">
        <v>1750</v>
      </c>
      <c r="B24" s="8"/>
      <c r="C24" s="24" t="s">
        <v>1705</v>
      </c>
      <c r="D24" s="18">
        <f>IFERROR(VLOOKUP($A24&amp;D$2,'Parte I_'!$1:$1048576,$A$3,0),"-")</f>
        <v>100</v>
      </c>
      <c r="E24" s="18">
        <f>IFERROR(VLOOKUP($A24&amp;E$2,'Parte I_'!$1:$1048576,$A$3,0),"-")</f>
        <v>93</v>
      </c>
      <c r="F24" s="18">
        <f>IFERROR(VLOOKUP($A24&amp;F$2,'Parte I_'!$1:$1048576,$A$3,0),"-")</f>
        <v>85</v>
      </c>
      <c r="G24" s="18">
        <f>IFERROR(VLOOKUP($A24&amp;G$2,'Parte I_'!$1:$1048576,$A$3,0),"-")</f>
        <v>113</v>
      </c>
      <c r="H24" s="18">
        <f>IFERROR(VLOOKUP($A24&amp;H$2,'Parte I_'!$1:$1048576,$A$3,0),"-")</f>
        <v>391</v>
      </c>
      <c r="I24" s="18">
        <f>IFERROR(VLOOKUP($A24&amp;I$2,'Parte I_'!$1:$1048576,$A$3,0),"-")</f>
        <v>276</v>
      </c>
      <c r="J24" s="18">
        <f>IFERROR(VLOOKUP($A24&amp;J$2,'Parte I_'!$1:$1048576,$A$3,0),"-")</f>
        <v>311</v>
      </c>
      <c r="K24" s="18">
        <f>IFERROR(VLOOKUP($A24&amp;K$2,'Parte I_'!$1:$1048576,$A$3,0),"-")</f>
        <v>214</v>
      </c>
      <c r="L24" s="18">
        <f>IFERROR(VLOOKUP($A24&amp;L$2,'Parte I_'!$1:$1048576,$A$3,0),"-")</f>
        <v>801</v>
      </c>
      <c r="M24" s="27"/>
      <c r="N24" s="18">
        <f>IFERROR(VLOOKUP($A24&amp;N$2,'Parte II_'!$1:$1048576,$A$3,0),"-")</f>
        <v>49</v>
      </c>
      <c r="O24" s="18">
        <f>IFERROR(VLOOKUP($A24&amp;O$2,'Parte II_'!$1:$1048576,$A$3,0),"-")</f>
        <v>48</v>
      </c>
      <c r="P24" s="18">
        <f>IFERROR(VLOOKUP($A24&amp;P$2,'Parte II_'!$1:$1048576,$A$3,0),"-")</f>
        <v>48</v>
      </c>
      <c r="Q24" s="18">
        <f>IFERROR(VLOOKUP($A24&amp;Q$2,'Parte II_'!$1:$1048576,$A$3,0),"-")</f>
        <v>62</v>
      </c>
      <c r="R24" s="18">
        <f>IFERROR(VLOOKUP($A24&amp;R$2,'Parte II_'!$1:$1048576,$A$3,0),"-")</f>
        <v>207</v>
      </c>
      <c r="S24" s="18">
        <f>IFERROR(VLOOKUP($A24&amp;S$2,'Parte II_'!$1:$1048576,$A$3,0),"-")</f>
        <v>163</v>
      </c>
      <c r="T24" s="18">
        <f>IFERROR(VLOOKUP($A24&amp;T$2,'Parte II_'!$1:$1048576,$A$3,0),"-")</f>
        <v>173</v>
      </c>
      <c r="U24" s="18">
        <f>IFERROR(VLOOKUP($A24&amp;U$2,'Parte II_'!$1:$1048576,$A$3,0),"-")</f>
        <v>132</v>
      </c>
      <c r="V24" s="27">
        <f>IFERROR(VLOOKUP($A24&amp;V$2,'Parte II_'!$1:$1048576,$A$3,0),"-")</f>
        <v>468</v>
      </c>
      <c r="W24" s="27"/>
      <c r="X24" s="29">
        <f>IFERROR(VLOOKUP($A24&amp;X$2,'Parte II_'!$1:$1048576,$A$3,0),"-")</f>
        <v>51</v>
      </c>
      <c r="Y24" s="29">
        <f>IFERROR(VLOOKUP($A24&amp;Y$2,'Parte II_'!$1:$1048576,$A$3,0),"-")</f>
        <v>45</v>
      </c>
      <c r="Z24" s="29">
        <f>IFERROR(VLOOKUP($A24&amp;Z$2,'Parte II_'!$1:$1048576,$A$3,0),"-")</f>
        <v>37</v>
      </c>
      <c r="AA24" s="29">
        <f>IFERROR(VLOOKUP($A24&amp;AA$2,'Parte II_'!$1:$1048576,$A$3,0),"-")</f>
        <v>50</v>
      </c>
      <c r="AB24" s="29">
        <f>IFERROR(VLOOKUP($A24&amp;AB$2,'Parte II_'!$1:$1048576,$A$3,0),"-")</f>
        <v>183</v>
      </c>
      <c r="AC24" s="29">
        <f>IFERROR(VLOOKUP($A24&amp;AC$2,'Parte II_'!$1:$1048576,$A$3,0),"-")</f>
        <v>113</v>
      </c>
      <c r="AD24" s="29">
        <f>IFERROR(VLOOKUP($A24&amp;AD$2,'Parte II_'!$1:$1048576,$A$3,0),"-")</f>
        <v>138</v>
      </c>
      <c r="AE24" s="29">
        <f>IFERROR(VLOOKUP($A24&amp;AE$2,'Parte II_'!$1:$1048576,$A$3,0),"-")</f>
        <v>82</v>
      </c>
      <c r="AF24" s="29">
        <f>IFERROR(VLOOKUP($A24&amp;AF$2,'Parte II_'!$1:$1048576,$A$3,0),"-")</f>
        <v>333</v>
      </c>
    </row>
    <row r="25" spans="1:37">
      <c r="A25" s="8" t="s">
        <v>1751</v>
      </c>
      <c r="B25" s="8"/>
      <c r="C25" s="24" t="s">
        <v>1706</v>
      </c>
      <c r="D25" s="18">
        <f>IFERROR(VLOOKUP($A25&amp;D$2,'Parte I_'!$1:$1048576,$A$3,0),"-")</f>
        <v>104</v>
      </c>
      <c r="E25" s="18">
        <f>IFERROR(VLOOKUP($A25&amp;E$2,'Parte I_'!$1:$1048576,$A$3,0),"-")</f>
        <v>101</v>
      </c>
      <c r="F25" s="18">
        <f>IFERROR(VLOOKUP($A25&amp;F$2,'Parte I_'!$1:$1048576,$A$3,0),"-")</f>
        <v>91</v>
      </c>
      <c r="G25" s="18">
        <f>IFERROR(VLOOKUP($A25&amp;G$2,'Parte I_'!$1:$1048576,$A$3,0),"-")</f>
        <v>121</v>
      </c>
      <c r="H25" s="18">
        <f>IFERROR(VLOOKUP($A25&amp;H$2,'Parte I_'!$1:$1048576,$A$3,0),"-")</f>
        <v>417</v>
      </c>
      <c r="I25" s="18">
        <f>IFERROR(VLOOKUP($A25&amp;I$2,'Parte I_'!$1:$1048576,$A$3,0),"-")</f>
        <v>297</v>
      </c>
      <c r="J25" s="18">
        <f>IFERROR(VLOOKUP($A25&amp;J$2,'Parte I_'!$1:$1048576,$A$3,0),"-")</f>
        <v>334</v>
      </c>
      <c r="K25" s="18">
        <f>IFERROR(VLOOKUP($A25&amp;K$2,'Parte I_'!$1:$1048576,$A$3,0),"-")</f>
        <v>237</v>
      </c>
      <c r="L25" s="18">
        <f>IFERROR(VLOOKUP($A25&amp;L$2,'Parte I_'!$1:$1048576,$A$3,0),"-")</f>
        <v>868</v>
      </c>
      <c r="M25" s="27"/>
      <c r="N25" s="18">
        <f>IFERROR(VLOOKUP($A25&amp;N$2,'Parte II_'!$1:$1048576,$A$3,0),"-")</f>
        <v>52</v>
      </c>
      <c r="O25" s="18">
        <f>IFERROR(VLOOKUP($A25&amp;O$2,'Parte II_'!$1:$1048576,$A$3,0),"-")</f>
        <v>52</v>
      </c>
      <c r="P25" s="18">
        <f>IFERROR(VLOOKUP($A25&amp;P$2,'Parte II_'!$1:$1048576,$A$3,0),"-")</f>
        <v>50</v>
      </c>
      <c r="Q25" s="18">
        <f>IFERROR(VLOOKUP($A25&amp;Q$2,'Parte II_'!$1:$1048576,$A$3,0),"-")</f>
        <v>65</v>
      </c>
      <c r="R25" s="18">
        <f>IFERROR(VLOOKUP($A25&amp;R$2,'Parte II_'!$1:$1048576,$A$3,0),"-")</f>
        <v>219</v>
      </c>
      <c r="S25" s="18">
        <f>IFERROR(VLOOKUP($A25&amp;S$2,'Parte II_'!$1:$1048576,$A$3,0),"-")</f>
        <v>171</v>
      </c>
      <c r="T25" s="18">
        <f>IFERROR(VLOOKUP($A25&amp;T$2,'Parte II_'!$1:$1048576,$A$3,0),"-")</f>
        <v>184</v>
      </c>
      <c r="U25" s="18">
        <f>IFERROR(VLOOKUP($A25&amp;U$2,'Parte II_'!$1:$1048576,$A$3,0),"-")</f>
        <v>143</v>
      </c>
      <c r="V25" s="27">
        <f>IFERROR(VLOOKUP($A25&amp;V$2,'Parte II_'!$1:$1048576,$A$3,0),"-")</f>
        <v>498</v>
      </c>
      <c r="W25" s="27"/>
      <c r="X25" s="29">
        <f>IFERROR(VLOOKUP($A25&amp;X$2,'Parte II_'!$1:$1048576,$A$3,0),"-")</f>
        <v>52</v>
      </c>
      <c r="Y25" s="29">
        <f>IFERROR(VLOOKUP($A25&amp;Y$2,'Parte II_'!$1:$1048576,$A$3,0),"-")</f>
        <v>49</v>
      </c>
      <c r="Z25" s="29">
        <f>IFERROR(VLOOKUP($A25&amp;Z$2,'Parte II_'!$1:$1048576,$A$3,0),"-")</f>
        <v>41</v>
      </c>
      <c r="AA25" s="29">
        <f>IFERROR(VLOOKUP($A25&amp;AA$2,'Parte II_'!$1:$1048576,$A$3,0),"-")</f>
        <v>55</v>
      </c>
      <c r="AB25" s="29">
        <f>IFERROR(VLOOKUP($A25&amp;AB$2,'Parte II_'!$1:$1048576,$A$3,0),"-")</f>
        <v>197</v>
      </c>
      <c r="AC25" s="29">
        <f>IFERROR(VLOOKUP($A25&amp;AC$2,'Parte II_'!$1:$1048576,$A$3,0),"-")</f>
        <v>126</v>
      </c>
      <c r="AD25" s="29">
        <f>IFERROR(VLOOKUP($A25&amp;AD$2,'Parte II_'!$1:$1048576,$A$3,0),"-")</f>
        <v>150</v>
      </c>
      <c r="AE25" s="29">
        <f>IFERROR(VLOOKUP($A25&amp;AE$2,'Parte II_'!$1:$1048576,$A$3,0),"-")</f>
        <v>94</v>
      </c>
      <c r="AF25" s="29">
        <f>IFERROR(VLOOKUP($A25&amp;AF$2,'Parte II_'!$1:$1048576,$A$3,0),"-")</f>
        <v>370</v>
      </c>
    </row>
    <row r="26" spans="1:37" s="1" customFormat="1" ht="21.75" customHeight="1">
      <c r="A26" s="8"/>
      <c r="B26" s="8"/>
      <c r="C26" s="21" t="s">
        <v>1707</v>
      </c>
      <c r="D26" s="22"/>
      <c r="E26" s="22"/>
      <c r="F26" s="22"/>
      <c r="G26" s="30"/>
      <c r="H26" s="30"/>
      <c r="I26" s="30"/>
      <c r="J26" s="30"/>
      <c r="K26" s="30"/>
      <c r="L26" s="30"/>
      <c r="M26" s="30"/>
      <c r="N26" s="22"/>
      <c r="O26" s="22"/>
      <c r="P26" s="22"/>
      <c r="Q26" s="30"/>
      <c r="R26" s="30"/>
      <c r="S26" s="30"/>
      <c r="T26" s="30"/>
      <c r="U26" s="30"/>
      <c r="V26" s="30"/>
      <c r="W26" s="30"/>
      <c r="X26" s="30"/>
      <c r="Y26" s="30"/>
      <c r="Z26" s="30"/>
      <c r="AA26" s="30"/>
      <c r="AB26" s="30"/>
      <c r="AC26" s="30"/>
      <c r="AD26" s="30"/>
      <c r="AE26" s="30"/>
      <c r="AF26" s="30"/>
      <c r="AG26" s="16"/>
      <c r="AH26" s="16"/>
      <c r="AI26" s="16"/>
      <c r="AJ26" s="16"/>
      <c r="AK26" s="16"/>
    </row>
    <row r="27" spans="1:37">
      <c r="A27" s="8" t="s">
        <v>1752</v>
      </c>
      <c r="B27" s="8"/>
      <c r="C27" s="24" t="s">
        <v>1708</v>
      </c>
      <c r="D27" s="18">
        <f>IFERROR(VLOOKUP($A27&amp;D$2,'Parte I_'!$1:$1048576,$A$3,0),"-")</f>
        <v>104</v>
      </c>
      <c r="E27" s="18">
        <f>IFERROR(VLOOKUP($A27&amp;E$2,'Parte I_'!$1:$1048576,$A$3,0),"-")</f>
        <v>101</v>
      </c>
      <c r="F27" s="18">
        <f>IFERROR(VLOOKUP($A27&amp;F$2,'Parte I_'!$1:$1048576,$A$3,0),"-")</f>
        <v>92</v>
      </c>
      <c r="G27" s="18">
        <f>IFERROR(VLOOKUP($A27&amp;G$2,'Parte I_'!$1:$1048576,$A$3,0),"-")</f>
        <v>121</v>
      </c>
      <c r="H27" s="18">
        <f>IFERROR(VLOOKUP($A27&amp;H$2,'Parte I_'!$1:$1048576,$A$3,0),"-")</f>
        <v>418</v>
      </c>
      <c r="I27" s="18">
        <f>IFERROR(VLOOKUP($A27&amp;I$2,'Parte I_'!$1:$1048576,$A$3,0),"-")</f>
        <v>301</v>
      </c>
      <c r="J27" s="18">
        <f>IFERROR(VLOOKUP($A27&amp;J$2,'Parte I_'!$1:$1048576,$A$3,0),"-")</f>
        <v>341</v>
      </c>
      <c r="K27" s="18">
        <f>IFERROR(VLOOKUP($A27&amp;K$2,'Parte I_'!$1:$1048576,$A$3,0),"-")</f>
        <v>241</v>
      </c>
      <c r="L27" s="18">
        <f>IFERROR(VLOOKUP($A27&amp;L$2,'Parte I_'!$1:$1048576,$A$3,0),"-")</f>
        <v>883</v>
      </c>
      <c r="M27" s="27"/>
      <c r="N27" s="18">
        <f>IFERROR(VLOOKUP($A27&amp;N$2,'Parte II_'!$1:$1048576,$A$3,0),"-")</f>
        <v>52</v>
      </c>
      <c r="O27" s="18">
        <f>IFERROR(VLOOKUP($A27&amp;O$2,'Parte II_'!$1:$1048576,$A$3,0),"-")</f>
        <v>52</v>
      </c>
      <c r="P27" s="18">
        <f>IFERROR(VLOOKUP($A27&amp;P$2,'Parte II_'!$1:$1048576,$A$3,0),"-")</f>
        <v>51</v>
      </c>
      <c r="Q27" s="18">
        <f>IFERROR(VLOOKUP($A27&amp;Q$2,'Parte II_'!$1:$1048576,$A$3,0),"-")</f>
        <v>65</v>
      </c>
      <c r="R27" s="18">
        <f>IFERROR(VLOOKUP($A27&amp;R$2,'Parte II_'!$1:$1048576,$A$3,0),"-")</f>
        <v>220</v>
      </c>
      <c r="S27" s="18">
        <f>IFERROR(VLOOKUP($A27&amp;S$2,'Parte II_'!$1:$1048576,$A$3,0),"-")</f>
        <v>173</v>
      </c>
      <c r="T27" s="18">
        <f>IFERROR(VLOOKUP($A27&amp;T$2,'Parte II_'!$1:$1048576,$A$3,0),"-")</f>
        <v>186</v>
      </c>
      <c r="U27" s="18">
        <f>IFERROR(VLOOKUP($A27&amp;U$2,'Parte II_'!$1:$1048576,$A$3,0),"-")</f>
        <v>145</v>
      </c>
      <c r="V27" s="27">
        <f>IFERROR(VLOOKUP($A27&amp;V$2,'Parte II_'!$1:$1048576,$A$3,0),"-")</f>
        <v>504</v>
      </c>
      <c r="W27" s="27"/>
      <c r="X27" s="29">
        <f>IFERROR(VLOOKUP($A27&amp;X$2,'Parte II_'!$1:$1048576,$A$3,0),"-")</f>
        <v>52</v>
      </c>
      <c r="Y27" s="29">
        <f>IFERROR(VLOOKUP($A27&amp;Y$2,'Parte II_'!$1:$1048576,$A$3,0),"-")</f>
        <v>49</v>
      </c>
      <c r="Z27" s="29">
        <f>IFERROR(VLOOKUP($A27&amp;Z$2,'Parte II_'!$1:$1048576,$A$3,0),"-")</f>
        <v>41</v>
      </c>
      <c r="AA27" s="29">
        <f>IFERROR(VLOOKUP($A27&amp;AA$2,'Parte II_'!$1:$1048576,$A$3,0),"-")</f>
        <v>55</v>
      </c>
      <c r="AB27" s="29">
        <f>IFERROR(VLOOKUP($A27&amp;AB$2,'Parte II_'!$1:$1048576,$A$3,0),"-")</f>
        <v>197</v>
      </c>
      <c r="AC27" s="29">
        <f>IFERROR(VLOOKUP($A27&amp;AC$2,'Parte II_'!$1:$1048576,$A$3,0),"-")</f>
        <v>128</v>
      </c>
      <c r="AD27" s="29">
        <f>IFERROR(VLOOKUP($A27&amp;AD$2,'Parte II_'!$1:$1048576,$A$3,0),"-")</f>
        <v>155</v>
      </c>
      <c r="AE27" s="29">
        <f>IFERROR(VLOOKUP($A27&amp;AE$2,'Parte II_'!$1:$1048576,$A$3,0),"-")</f>
        <v>96</v>
      </c>
      <c r="AF27" s="29">
        <f>IFERROR(VLOOKUP($A27&amp;AF$2,'Parte II_'!$1:$1048576,$A$3,0),"-")</f>
        <v>379</v>
      </c>
    </row>
    <row r="28" spans="1:37">
      <c r="A28" s="8" t="s">
        <v>1753</v>
      </c>
      <c r="B28" s="8"/>
      <c r="C28" s="24" t="s">
        <v>1709</v>
      </c>
      <c r="D28" s="18">
        <f>IFERROR(VLOOKUP($A28&amp;D$2,'Parte I_'!$1:$1048576,$A$3,0),"-")</f>
        <v>104</v>
      </c>
      <c r="E28" s="18">
        <f>IFERROR(VLOOKUP($A28&amp;E$2,'Parte I_'!$1:$1048576,$A$3,0),"-")</f>
        <v>101</v>
      </c>
      <c r="F28" s="18">
        <f>IFERROR(VLOOKUP($A28&amp;F$2,'Parte I_'!$1:$1048576,$A$3,0),"-")</f>
        <v>92</v>
      </c>
      <c r="G28" s="18">
        <f>IFERROR(VLOOKUP($A28&amp;G$2,'Parte I_'!$1:$1048576,$A$3,0),"-")</f>
        <v>121</v>
      </c>
      <c r="H28" s="18">
        <f>IFERROR(VLOOKUP($A28&amp;H$2,'Parte I_'!$1:$1048576,$A$3,0),"-")</f>
        <v>418</v>
      </c>
      <c r="I28" s="18">
        <f>IFERROR(VLOOKUP($A28&amp;I$2,'Parte I_'!$1:$1048576,$A$3,0),"-")</f>
        <v>301</v>
      </c>
      <c r="J28" s="18">
        <f>IFERROR(VLOOKUP($A28&amp;J$2,'Parte I_'!$1:$1048576,$A$3,0),"-")</f>
        <v>339</v>
      </c>
      <c r="K28" s="18">
        <f>IFERROR(VLOOKUP($A28&amp;K$2,'Parte I_'!$1:$1048576,$A$3,0),"-")</f>
        <v>241</v>
      </c>
      <c r="L28" s="18">
        <f>IFERROR(VLOOKUP($A28&amp;L$2,'Parte I_'!$1:$1048576,$A$3,0),"-")</f>
        <v>881</v>
      </c>
      <c r="M28" s="27"/>
      <c r="N28" s="18">
        <f>IFERROR(VLOOKUP($A28&amp;N$2,'Parte II_'!$1:$1048576,$A$3,0),"-")</f>
        <v>52</v>
      </c>
      <c r="O28" s="18">
        <f>IFERROR(VLOOKUP($A28&amp;O$2,'Parte II_'!$1:$1048576,$A$3,0),"-")</f>
        <v>52</v>
      </c>
      <c r="P28" s="18">
        <f>IFERROR(VLOOKUP($A28&amp;P$2,'Parte II_'!$1:$1048576,$A$3,0),"-")</f>
        <v>51</v>
      </c>
      <c r="Q28" s="18">
        <f>IFERROR(VLOOKUP($A28&amp;Q$2,'Parte II_'!$1:$1048576,$A$3,0),"-")</f>
        <v>65</v>
      </c>
      <c r="R28" s="18">
        <f>IFERROR(VLOOKUP($A28&amp;R$2,'Parte II_'!$1:$1048576,$A$3,0),"-")</f>
        <v>220</v>
      </c>
      <c r="S28" s="18">
        <f>IFERROR(VLOOKUP($A28&amp;S$2,'Parte II_'!$1:$1048576,$A$3,0),"-")</f>
        <v>173</v>
      </c>
      <c r="T28" s="18">
        <f>IFERROR(VLOOKUP($A28&amp;T$2,'Parte II_'!$1:$1048576,$A$3,0),"-")</f>
        <v>185</v>
      </c>
      <c r="U28" s="18">
        <f>IFERROR(VLOOKUP($A28&amp;U$2,'Parte II_'!$1:$1048576,$A$3,0),"-")</f>
        <v>145</v>
      </c>
      <c r="V28" s="27">
        <f>IFERROR(VLOOKUP($A28&amp;V$2,'Parte II_'!$1:$1048576,$A$3,0),"-")</f>
        <v>503</v>
      </c>
      <c r="W28" s="27"/>
      <c r="X28" s="29">
        <f>IFERROR(VLOOKUP($A28&amp;X$2,'Parte II_'!$1:$1048576,$A$3,0),"-")</f>
        <v>52</v>
      </c>
      <c r="Y28" s="29">
        <f>IFERROR(VLOOKUP($A28&amp;Y$2,'Parte II_'!$1:$1048576,$A$3,0),"-")</f>
        <v>49</v>
      </c>
      <c r="Z28" s="29">
        <f>IFERROR(VLOOKUP($A28&amp;Z$2,'Parte II_'!$1:$1048576,$A$3,0),"-")</f>
        <v>41</v>
      </c>
      <c r="AA28" s="29">
        <f>IFERROR(VLOOKUP($A28&amp;AA$2,'Parte II_'!$1:$1048576,$A$3,0),"-")</f>
        <v>55</v>
      </c>
      <c r="AB28" s="29">
        <f>IFERROR(VLOOKUP($A28&amp;AB$2,'Parte II_'!$1:$1048576,$A$3,0),"-")</f>
        <v>197</v>
      </c>
      <c r="AC28" s="29">
        <f>IFERROR(VLOOKUP($A28&amp;AC$2,'Parte II_'!$1:$1048576,$A$3,0),"-")</f>
        <v>128</v>
      </c>
      <c r="AD28" s="29">
        <f>IFERROR(VLOOKUP($A28&amp;AD$2,'Parte II_'!$1:$1048576,$A$3,0),"-")</f>
        <v>154</v>
      </c>
      <c r="AE28" s="29">
        <f>IFERROR(VLOOKUP($A28&amp;AE$2,'Parte II_'!$1:$1048576,$A$3,0),"-")</f>
        <v>96</v>
      </c>
      <c r="AF28" s="29">
        <f>IFERROR(VLOOKUP($A28&amp;AF$2,'Parte II_'!$1:$1048576,$A$3,0),"-")</f>
        <v>378</v>
      </c>
    </row>
    <row r="29" spans="1:37">
      <c r="A29" s="8" t="s">
        <v>1754</v>
      </c>
      <c r="B29" s="8"/>
      <c r="C29" s="24" t="s">
        <v>1710</v>
      </c>
      <c r="D29" s="18">
        <f>IFERROR(VLOOKUP($A29&amp;D$2,'Parte I_'!$1:$1048576,$A$3,0),"-")</f>
        <v>104</v>
      </c>
      <c r="E29" s="18">
        <f>IFERROR(VLOOKUP($A29&amp;E$2,'Parte I_'!$1:$1048576,$A$3,0),"-")</f>
        <v>101</v>
      </c>
      <c r="F29" s="18">
        <f>IFERROR(VLOOKUP($A29&amp;F$2,'Parte I_'!$1:$1048576,$A$3,0),"-")</f>
        <v>92</v>
      </c>
      <c r="G29" s="18">
        <f>IFERROR(VLOOKUP($A29&amp;G$2,'Parte I_'!$1:$1048576,$A$3,0),"-")</f>
        <v>121</v>
      </c>
      <c r="H29" s="18">
        <f>IFERROR(VLOOKUP($A29&amp;H$2,'Parte I_'!$1:$1048576,$A$3,0),"-")</f>
        <v>418</v>
      </c>
      <c r="I29" s="18">
        <f>IFERROR(VLOOKUP($A29&amp;I$2,'Parte I_'!$1:$1048576,$A$3,0),"-")</f>
        <v>301</v>
      </c>
      <c r="J29" s="18">
        <f>IFERROR(VLOOKUP($A29&amp;J$2,'Parte I_'!$1:$1048576,$A$3,0),"-")</f>
        <v>341</v>
      </c>
      <c r="K29" s="18">
        <f>IFERROR(VLOOKUP($A29&amp;K$2,'Parte I_'!$1:$1048576,$A$3,0),"-")</f>
        <v>241</v>
      </c>
      <c r="L29" s="18">
        <f>IFERROR(VLOOKUP($A29&amp;L$2,'Parte I_'!$1:$1048576,$A$3,0),"-")</f>
        <v>883</v>
      </c>
      <c r="M29" s="27"/>
      <c r="N29" s="18">
        <f>IFERROR(VLOOKUP($A29&amp;N$2,'Parte II_'!$1:$1048576,$A$3,0),"-")</f>
        <v>52</v>
      </c>
      <c r="O29" s="18">
        <f>IFERROR(VLOOKUP($A29&amp;O$2,'Parte II_'!$1:$1048576,$A$3,0),"-")</f>
        <v>52</v>
      </c>
      <c r="P29" s="18">
        <f>IFERROR(VLOOKUP($A29&amp;P$2,'Parte II_'!$1:$1048576,$A$3,0),"-")</f>
        <v>51</v>
      </c>
      <c r="Q29" s="18">
        <f>IFERROR(VLOOKUP($A29&amp;Q$2,'Parte II_'!$1:$1048576,$A$3,0),"-")</f>
        <v>65</v>
      </c>
      <c r="R29" s="18">
        <f>IFERROR(VLOOKUP($A29&amp;R$2,'Parte II_'!$1:$1048576,$A$3,0),"-")</f>
        <v>220</v>
      </c>
      <c r="S29" s="18">
        <f>IFERROR(VLOOKUP($A29&amp;S$2,'Parte II_'!$1:$1048576,$A$3,0),"-")</f>
        <v>173</v>
      </c>
      <c r="T29" s="18">
        <f>IFERROR(VLOOKUP($A29&amp;T$2,'Parte II_'!$1:$1048576,$A$3,0),"-")</f>
        <v>186</v>
      </c>
      <c r="U29" s="18">
        <f>IFERROR(VLOOKUP($A29&amp;U$2,'Parte II_'!$1:$1048576,$A$3,0),"-")</f>
        <v>145</v>
      </c>
      <c r="V29" s="27">
        <f>IFERROR(VLOOKUP($A29&amp;V$2,'Parte II_'!$1:$1048576,$A$3,0),"-")</f>
        <v>504</v>
      </c>
      <c r="W29" s="27"/>
      <c r="X29" s="29">
        <f>IFERROR(VLOOKUP($A29&amp;X$2,'Parte II_'!$1:$1048576,$A$3,0),"-")</f>
        <v>52</v>
      </c>
      <c r="Y29" s="29">
        <f>IFERROR(VLOOKUP($A29&amp;Y$2,'Parte II_'!$1:$1048576,$A$3,0),"-")</f>
        <v>49</v>
      </c>
      <c r="Z29" s="29">
        <f>IFERROR(VLOOKUP($A29&amp;Z$2,'Parte II_'!$1:$1048576,$A$3,0),"-")</f>
        <v>41</v>
      </c>
      <c r="AA29" s="29">
        <f>IFERROR(VLOOKUP($A29&amp;AA$2,'Parte II_'!$1:$1048576,$A$3,0),"-")</f>
        <v>55</v>
      </c>
      <c r="AB29" s="29">
        <f>IFERROR(VLOOKUP($A29&amp;AB$2,'Parte II_'!$1:$1048576,$A$3,0),"-")</f>
        <v>197</v>
      </c>
      <c r="AC29" s="29">
        <f>IFERROR(VLOOKUP($A29&amp;AC$2,'Parte II_'!$1:$1048576,$A$3,0),"-")</f>
        <v>128</v>
      </c>
      <c r="AD29" s="29">
        <f>IFERROR(VLOOKUP($A29&amp;AD$2,'Parte II_'!$1:$1048576,$A$3,0),"-")</f>
        <v>155</v>
      </c>
      <c r="AE29" s="29">
        <f>IFERROR(VLOOKUP($A29&amp;AE$2,'Parte II_'!$1:$1048576,$A$3,0),"-")</f>
        <v>96</v>
      </c>
      <c r="AF29" s="29">
        <f>IFERROR(VLOOKUP($A29&amp;AF$2,'Parte II_'!$1:$1048576,$A$3,0),"-")</f>
        <v>379</v>
      </c>
    </row>
    <row r="30" spans="1:37">
      <c r="A30" s="8" t="s">
        <v>1755</v>
      </c>
      <c r="B30" s="8"/>
      <c r="C30" s="24" t="s">
        <v>1711</v>
      </c>
      <c r="D30" s="18">
        <f>IFERROR(VLOOKUP($A30&amp;D$2,'Parte I_'!$1:$1048576,$A$3,0),"-")</f>
        <v>104</v>
      </c>
      <c r="E30" s="18">
        <f>IFERROR(VLOOKUP($A30&amp;E$2,'Parte I_'!$1:$1048576,$A$3,0),"-")</f>
        <v>101</v>
      </c>
      <c r="F30" s="18">
        <f>IFERROR(VLOOKUP($A30&amp;F$2,'Parte I_'!$1:$1048576,$A$3,0),"-")</f>
        <v>92</v>
      </c>
      <c r="G30" s="18">
        <f>IFERROR(VLOOKUP($A30&amp;G$2,'Parte I_'!$1:$1048576,$A$3,0),"-")</f>
        <v>121</v>
      </c>
      <c r="H30" s="18">
        <f>IFERROR(VLOOKUP($A30&amp;H$2,'Parte I_'!$1:$1048576,$A$3,0),"-")</f>
        <v>418</v>
      </c>
      <c r="I30" s="18">
        <f>IFERROR(VLOOKUP($A30&amp;I$2,'Parte I_'!$1:$1048576,$A$3,0),"-")</f>
        <v>301</v>
      </c>
      <c r="J30" s="18">
        <f>IFERROR(VLOOKUP($A30&amp;J$2,'Parte I_'!$1:$1048576,$A$3,0),"-")</f>
        <v>341</v>
      </c>
      <c r="K30" s="18">
        <f>IFERROR(VLOOKUP($A30&amp;K$2,'Parte I_'!$1:$1048576,$A$3,0),"-")</f>
        <v>241</v>
      </c>
      <c r="L30" s="18">
        <f>IFERROR(VLOOKUP($A30&amp;L$2,'Parte I_'!$1:$1048576,$A$3,0),"-")</f>
        <v>883</v>
      </c>
      <c r="M30" s="27"/>
      <c r="N30" s="18">
        <f>IFERROR(VLOOKUP($A30&amp;N$2,'Parte II_'!$1:$1048576,$A$3,0),"-")</f>
        <v>52</v>
      </c>
      <c r="O30" s="18">
        <f>IFERROR(VLOOKUP($A30&amp;O$2,'Parte II_'!$1:$1048576,$A$3,0),"-")</f>
        <v>52</v>
      </c>
      <c r="P30" s="18">
        <f>IFERROR(VLOOKUP($A30&amp;P$2,'Parte II_'!$1:$1048576,$A$3,0),"-")</f>
        <v>51</v>
      </c>
      <c r="Q30" s="18">
        <f>IFERROR(VLOOKUP($A30&amp;Q$2,'Parte II_'!$1:$1048576,$A$3,0),"-")</f>
        <v>65</v>
      </c>
      <c r="R30" s="18">
        <f>IFERROR(VLOOKUP($A30&amp;R$2,'Parte II_'!$1:$1048576,$A$3,0),"-")</f>
        <v>220</v>
      </c>
      <c r="S30" s="18">
        <f>IFERROR(VLOOKUP($A30&amp;S$2,'Parte II_'!$1:$1048576,$A$3,0),"-")</f>
        <v>173</v>
      </c>
      <c r="T30" s="18">
        <f>IFERROR(VLOOKUP($A30&amp;T$2,'Parte II_'!$1:$1048576,$A$3,0),"-")</f>
        <v>186</v>
      </c>
      <c r="U30" s="18">
        <f>IFERROR(VLOOKUP($A30&amp;U$2,'Parte II_'!$1:$1048576,$A$3,0),"-")</f>
        <v>145</v>
      </c>
      <c r="V30" s="27">
        <f>IFERROR(VLOOKUP($A30&amp;V$2,'Parte II_'!$1:$1048576,$A$3,0),"-")</f>
        <v>504</v>
      </c>
      <c r="W30" s="27"/>
      <c r="X30" s="29">
        <f>IFERROR(VLOOKUP($A30&amp;X$2,'Parte II_'!$1:$1048576,$A$3,0),"-")</f>
        <v>52</v>
      </c>
      <c r="Y30" s="29">
        <f>IFERROR(VLOOKUP($A30&amp;Y$2,'Parte II_'!$1:$1048576,$A$3,0),"-")</f>
        <v>49</v>
      </c>
      <c r="Z30" s="29">
        <f>IFERROR(VLOOKUP($A30&amp;Z$2,'Parte II_'!$1:$1048576,$A$3,0),"-")</f>
        <v>41</v>
      </c>
      <c r="AA30" s="29">
        <f>IFERROR(VLOOKUP($A30&amp;AA$2,'Parte II_'!$1:$1048576,$A$3,0),"-")</f>
        <v>55</v>
      </c>
      <c r="AB30" s="29">
        <f>IFERROR(VLOOKUP($A30&amp;AB$2,'Parte II_'!$1:$1048576,$A$3,0),"-")</f>
        <v>197</v>
      </c>
      <c r="AC30" s="29">
        <f>IFERROR(VLOOKUP($A30&amp;AC$2,'Parte II_'!$1:$1048576,$A$3,0),"-")</f>
        <v>128</v>
      </c>
      <c r="AD30" s="29">
        <f>IFERROR(VLOOKUP($A30&amp;AD$2,'Parte II_'!$1:$1048576,$A$3,0),"-")</f>
        <v>155</v>
      </c>
      <c r="AE30" s="29">
        <f>IFERROR(VLOOKUP($A30&amp;AE$2,'Parte II_'!$1:$1048576,$A$3,0),"-")</f>
        <v>96</v>
      </c>
      <c r="AF30" s="29">
        <f>IFERROR(VLOOKUP($A30&amp;AF$2,'Parte II_'!$1:$1048576,$A$3,0),"-")</f>
        <v>379</v>
      </c>
    </row>
    <row r="31" spans="1:37">
      <c r="A31" s="8" t="s">
        <v>1756</v>
      </c>
      <c r="B31" s="8"/>
      <c r="C31" s="24" t="s">
        <v>1712</v>
      </c>
      <c r="D31" s="18">
        <f>IFERROR(VLOOKUP($A31&amp;D$2,'Parte I_'!$1:$1048576,$A$3,0),"-")</f>
        <v>104</v>
      </c>
      <c r="E31" s="18">
        <f>IFERROR(VLOOKUP($A31&amp;E$2,'Parte I_'!$1:$1048576,$A$3,0),"-")</f>
        <v>101</v>
      </c>
      <c r="F31" s="18">
        <f>IFERROR(VLOOKUP($A31&amp;F$2,'Parte I_'!$1:$1048576,$A$3,0),"-")</f>
        <v>92</v>
      </c>
      <c r="G31" s="18">
        <f>IFERROR(VLOOKUP($A31&amp;G$2,'Parte I_'!$1:$1048576,$A$3,0),"-")</f>
        <v>121</v>
      </c>
      <c r="H31" s="18">
        <f>IFERROR(VLOOKUP($A31&amp;H$2,'Parte I_'!$1:$1048576,$A$3,0),"-")</f>
        <v>418</v>
      </c>
      <c r="I31" s="18">
        <f>IFERROR(VLOOKUP($A31&amp;I$2,'Parte I_'!$1:$1048576,$A$3,0),"-")</f>
        <v>301</v>
      </c>
      <c r="J31" s="18">
        <f>IFERROR(VLOOKUP($A31&amp;J$2,'Parte I_'!$1:$1048576,$A$3,0),"-")</f>
        <v>341</v>
      </c>
      <c r="K31" s="18">
        <f>IFERROR(VLOOKUP($A31&amp;K$2,'Parte I_'!$1:$1048576,$A$3,0),"-")</f>
        <v>241</v>
      </c>
      <c r="L31" s="18">
        <f>IFERROR(VLOOKUP($A31&amp;L$2,'Parte I_'!$1:$1048576,$A$3,0),"-")</f>
        <v>883</v>
      </c>
      <c r="M31" s="27"/>
      <c r="N31" s="18">
        <f>IFERROR(VLOOKUP($A31&amp;N$2,'Parte II_'!$1:$1048576,$A$3,0),"-")</f>
        <v>52</v>
      </c>
      <c r="O31" s="18">
        <f>IFERROR(VLOOKUP($A31&amp;O$2,'Parte II_'!$1:$1048576,$A$3,0),"-")</f>
        <v>52</v>
      </c>
      <c r="P31" s="18">
        <f>IFERROR(VLOOKUP($A31&amp;P$2,'Parte II_'!$1:$1048576,$A$3,0),"-")</f>
        <v>51</v>
      </c>
      <c r="Q31" s="18">
        <f>IFERROR(VLOOKUP($A31&amp;Q$2,'Parte II_'!$1:$1048576,$A$3,0),"-")</f>
        <v>65</v>
      </c>
      <c r="R31" s="18">
        <f>IFERROR(VLOOKUP($A31&amp;R$2,'Parte II_'!$1:$1048576,$A$3,0),"-")</f>
        <v>220</v>
      </c>
      <c r="S31" s="18">
        <f>IFERROR(VLOOKUP($A31&amp;S$2,'Parte II_'!$1:$1048576,$A$3,0),"-")</f>
        <v>173</v>
      </c>
      <c r="T31" s="18">
        <f>IFERROR(VLOOKUP($A31&amp;T$2,'Parte II_'!$1:$1048576,$A$3,0),"-")</f>
        <v>186</v>
      </c>
      <c r="U31" s="18">
        <f>IFERROR(VLOOKUP($A31&amp;U$2,'Parte II_'!$1:$1048576,$A$3,0),"-")</f>
        <v>145</v>
      </c>
      <c r="V31" s="27">
        <f>IFERROR(VLOOKUP($A31&amp;V$2,'Parte II_'!$1:$1048576,$A$3,0),"-")</f>
        <v>504</v>
      </c>
      <c r="W31" s="27"/>
      <c r="X31" s="29">
        <f>IFERROR(VLOOKUP($A31&amp;X$2,'Parte II_'!$1:$1048576,$A$3,0),"-")</f>
        <v>52</v>
      </c>
      <c r="Y31" s="29">
        <f>IFERROR(VLOOKUP($A31&amp;Y$2,'Parte II_'!$1:$1048576,$A$3,0),"-")</f>
        <v>49</v>
      </c>
      <c r="Z31" s="29">
        <f>IFERROR(VLOOKUP($A31&amp;Z$2,'Parte II_'!$1:$1048576,$A$3,0),"-")</f>
        <v>41</v>
      </c>
      <c r="AA31" s="29">
        <f>IFERROR(VLOOKUP($A31&amp;AA$2,'Parte II_'!$1:$1048576,$A$3,0),"-")</f>
        <v>55</v>
      </c>
      <c r="AB31" s="29">
        <f>IFERROR(VLOOKUP($A31&amp;AB$2,'Parte II_'!$1:$1048576,$A$3,0),"-")</f>
        <v>197</v>
      </c>
      <c r="AC31" s="29">
        <f>IFERROR(VLOOKUP($A31&amp;AC$2,'Parte II_'!$1:$1048576,$A$3,0),"-")</f>
        <v>128</v>
      </c>
      <c r="AD31" s="29">
        <f>IFERROR(VLOOKUP($A31&amp;AD$2,'Parte II_'!$1:$1048576,$A$3,0),"-")</f>
        <v>155</v>
      </c>
      <c r="AE31" s="29">
        <f>IFERROR(VLOOKUP($A31&amp;AE$2,'Parte II_'!$1:$1048576,$A$3,0),"-")</f>
        <v>96</v>
      </c>
      <c r="AF31" s="29">
        <f>IFERROR(VLOOKUP($A31&amp;AF$2,'Parte II_'!$1:$1048576,$A$3,0),"-")</f>
        <v>379</v>
      </c>
    </row>
    <row r="32" spans="1:37">
      <c r="A32" s="8" t="s">
        <v>1757</v>
      </c>
      <c r="B32" s="8"/>
      <c r="C32" s="24" t="s">
        <v>1713</v>
      </c>
      <c r="D32" s="18">
        <f>IFERROR(VLOOKUP($A32&amp;D$2,'Parte I_'!$1:$1048576,$A$3,0),"-")</f>
        <v>104</v>
      </c>
      <c r="E32" s="18">
        <f>IFERROR(VLOOKUP($A32&amp;E$2,'Parte I_'!$1:$1048576,$A$3,0),"-")</f>
        <v>101</v>
      </c>
      <c r="F32" s="18">
        <f>IFERROR(VLOOKUP($A32&amp;F$2,'Parte I_'!$1:$1048576,$A$3,0),"-")</f>
        <v>92</v>
      </c>
      <c r="G32" s="18">
        <f>IFERROR(VLOOKUP($A32&amp;G$2,'Parte I_'!$1:$1048576,$A$3,0),"-")</f>
        <v>121</v>
      </c>
      <c r="H32" s="18">
        <f>IFERROR(VLOOKUP($A32&amp;H$2,'Parte I_'!$1:$1048576,$A$3,0),"-")</f>
        <v>418</v>
      </c>
      <c r="I32" s="18">
        <f>IFERROR(VLOOKUP($A32&amp;I$2,'Parte I_'!$1:$1048576,$A$3,0),"-")</f>
        <v>301</v>
      </c>
      <c r="J32" s="18">
        <f>IFERROR(VLOOKUP($A32&amp;J$2,'Parte I_'!$1:$1048576,$A$3,0),"-")</f>
        <v>341</v>
      </c>
      <c r="K32" s="18">
        <f>IFERROR(VLOOKUP($A32&amp;K$2,'Parte I_'!$1:$1048576,$A$3,0),"-")</f>
        <v>241</v>
      </c>
      <c r="L32" s="18">
        <f>IFERROR(VLOOKUP($A32&amp;L$2,'Parte I_'!$1:$1048576,$A$3,0),"-")</f>
        <v>883</v>
      </c>
      <c r="M32" s="27"/>
      <c r="N32" s="18">
        <f>IFERROR(VLOOKUP($A32&amp;N$2,'Parte II_'!$1:$1048576,$A$3,0),"-")</f>
        <v>52</v>
      </c>
      <c r="O32" s="18">
        <f>IFERROR(VLOOKUP($A32&amp;O$2,'Parte II_'!$1:$1048576,$A$3,0),"-")</f>
        <v>52</v>
      </c>
      <c r="P32" s="18">
        <f>IFERROR(VLOOKUP($A32&amp;P$2,'Parte II_'!$1:$1048576,$A$3,0),"-")</f>
        <v>51</v>
      </c>
      <c r="Q32" s="18">
        <f>IFERROR(VLOOKUP($A32&amp;Q$2,'Parte II_'!$1:$1048576,$A$3,0),"-")</f>
        <v>65</v>
      </c>
      <c r="R32" s="18">
        <f>IFERROR(VLOOKUP($A32&amp;R$2,'Parte II_'!$1:$1048576,$A$3,0),"-")</f>
        <v>220</v>
      </c>
      <c r="S32" s="18">
        <f>IFERROR(VLOOKUP($A32&amp;S$2,'Parte II_'!$1:$1048576,$A$3,0),"-")</f>
        <v>173</v>
      </c>
      <c r="T32" s="18">
        <f>IFERROR(VLOOKUP($A32&amp;T$2,'Parte II_'!$1:$1048576,$A$3,0),"-")</f>
        <v>186</v>
      </c>
      <c r="U32" s="18">
        <f>IFERROR(VLOOKUP($A32&amp;U$2,'Parte II_'!$1:$1048576,$A$3,0),"-")</f>
        <v>145</v>
      </c>
      <c r="V32" s="27">
        <f>IFERROR(VLOOKUP($A32&amp;V$2,'Parte II_'!$1:$1048576,$A$3,0),"-")</f>
        <v>504</v>
      </c>
      <c r="W32" s="27"/>
      <c r="X32" s="29">
        <f>IFERROR(VLOOKUP($A32&amp;X$2,'Parte II_'!$1:$1048576,$A$3,0),"-")</f>
        <v>52</v>
      </c>
      <c r="Y32" s="29">
        <f>IFERROR(VLOOKUP($A32&amp;Y$2,'Parte II_'!$1:$1048576,$A$3,0),"-")</f>
        <v>49</v>
      </c>
      <c r="Z32" s="29">
        <f>IFERROR(VLOOKUP($A32&amp;Z$2,'Parte II_'!$1:$1048576,$A$3,0),"-")</f>
        <v>41</v>
      </c>
      <c r="AA32" s="29">
        <f>IFERROR(VLOOKUP($A32&amp;AA$2,'Parte II_'!$1:$1048576,$A$3,0),"-")</f>
        <v>55</v>
      </c>
      <c r="AB32" s="29">
        <f>IFERROR(VLOOKUP($A32&amp;AB$2,'Parte II_'!$1:$1048576,$A$3,0),"-")</f>
        <v>197</v>
      </c>
      <c r="AC32" s="29">
        <f>IFERROR(VLOOKUP($A32&amp;AC$2,'Parte II_'!$1:$1048576,$A$3,0),"-")</f>
        <v>128</v>
      </c>
      <c r="AD32" s="29">
        <f>IFERROR(VLOOKUP($A32&amp;AD$2,'Parte II_'!$1:$1048576,$A$3,0),"-")</f>
        <v>155</v>
      </c>
      <c r="AE32" s="29">
        <f>IFERROR(VLOOKUP($A32&amp;AE$2,'Parte II_'!$1:$1048576,$A$3,0),"-")</f>
        <v>96</v>
      </c>
      <c r="AF32" s="29">
        <f>IFERROR(VLOOKUP($A32&amp;AF$2,'Parte II_'!$1:$1048576,$A$3,0),"-")</f>
        <v>379</v>
      </c>
    </row>
    <row r="33" spans="1:37">
      <c r="A33" s="8" t="s">
        <v>1758</v>
      </c>
      <c r="B33" s="8"/>
      <c r="C33" s="24" t="s">
        <v>1714</v>
      </c>
      <c r="D33" s="18">
        <f>IFERROR(VLOOKUP($A33&amp;D$2,'Parte I_'!$1:$1048576,$A$3,0),"-")</f>
        <v>104</v>
      </c>
      <c r="E33" s="18">
        <f>IFERROR(VLOOKUP($A33&amp;E$2,'Parte I_'!$1:$1048576,$A$3,0),"-")</f>
        <v>101</v>
      </c>
      <c r="F33" s="18">
        <f>IFERROR(VLOOKUP($A33&amp;F$2,'Parte I_'!$1:$1048576,$A$3,0),"-")</f>
        <v>92</v>
      </c>
      <c r="G33" s="18">
        <f>IFERROR(VLOOKUP($A33&amp;G$2,'Parte I_'!$1:$1048576,$A$3,0),"-")</f>
        <v>121</v>
      </c>
      <c r="H33" s="18">
        <f>IFERROR(VLOOKUP($A33&amp;H$2,'Parte I_'!$1:$1048576,$A$3,0),"-")</f>
        <v>418</v>
      </c>
      <c r="I33" s="18">
        <f>IFERROR(VLOOKUP($A33&amp;I$2,'Parte I_'!$1:$1048576,$A$3,0),"-")</f>
        <v>300</v>
      </c>
      <c r="J33" s="18">
        <f>IFERROR(VLOOKUP($A33&amp;J$2,'Parte I_'!$1:$1048576,$A$3,0),"-")</f>
        <v>341</v>
      </c>
      <c r="K33" s="18">
        <f>IFERROR(VLOOKUP($A33&amp;K$2,'Parte I_'!$1:$1048576,$A$3,0),"-")</f>
        <v>241</v>
      </c>
      <c r="L33" s="18">
        <f>IFERROR(VLOOKUP($A33&amp;L$2,'Parte I_'!$1:$1048576,$A$3,0),"-")</f>
        <v>882</v>
      </c>
      <c r="M33" s="27"/>
      <c r="N33" s="18">
        <f>IFERROR(VLOOKUP($A33&amp;N$2,'Parte II_'!$1:$1048576,$A$3,0),"-")</f>
        <v>52</v>
      </c>
      <c r="O33" s="18">
        <f>IFERROR(VLOOKUP($A33&amp;O$2,'Parte II_'!$1:$1048576,$A$3,0),"-")</f>
        <v>52</v>
      </c>
      <c r="P33" s="18">
        <f>IFERROR(VLOOKUP($A33&amp;P$2,'Parte II_'!$1:$1048576,$A$3,0),"-")</f>
        <v>51</v>
      </c>
      <c r="Q33" s="18">
        <f>IFERROR(VLOOKUP($A33&amp;Q$2,'Parte II_'!$1:$1048576,$A$3,0),"-")</f>
        <v>65</v>
      </c>
      <c r="R33" s="18">
        <f>IFERROR(VLOOKUP($A33&amp;R$2,'Parte II_'!$1:$1048576,$A$3,0),"-")</f>
        <v>220</v>
      </c>
      <c r="S33" s="18">
        <f>IFERROR(VLOOKUP($A33&amp;S$2,'Parte II_'!$1:$1048576,$A$3,0),"-")</f>
        <v>172</v>
      </c>
      <c r="T33" s="18">
        <f>IFERROR(VLOOKUP($A33&amp;T$2,'Parte II_'!$1:$1048576,$A$3,0),"-")</f>
        <v>186</v>
      </c>
      <c r="U33" s="18">
        <f>IFERROR(VLOOKUP($A33&amp;U$2,'Parte II_'!$1:$1048576,$A$3,0),"-")</f>
        <v>145</v>
      </c>
      <c r="V33" s="27">
        <f>IFERROR(VLOOKUP($A33&amp;V$2,'Parte II_'!$1:$1048576,$A$3,0),"-")</f>
        <v>503</v>
      </c>
      <c r="W33" s="27"/>
      <c r="X33" s="29">
        <f>IFERROR(VLOOKUP($A33&amp;X$2,'Parte II_'!$1:$1048576,$A$3,0),"-")</f>
        <v>52</v>
      </c>
      <c r="Y33" s="29">
        <f>IFERROR(VLOOKUP($A33&amp;Y$2,'Parte II_'!$1:$1048576,$A$3,0),"-")</f>
        <v>49</v>
      </c>
      <c r="Z33" s="29">
        <f>IFERROR(VLOOKUP($A33&amp;Z$2,'Parte II_'!$1:$1048576,$A$3,0),"-")</f>
        <v>41</v>
      </c>
      <c r="AA33" s="29">
        <f>IFERROR(VLOOKUP($A33&amp;AA$2,'Parte II_'!$1:$1048576,$A$3,0),"-")</f>
        <v>55</v>
      </c>
      <c r="AB33" s="29">
        <f>IFERROR(VLOOKUP($A33&amp;AB$2,'Parte II_'!$1:$1048576,$A$3,0),"-")</f>
        <v>197</v>
      </c>
      <c r="AC33" s="29">
        <f>IFERROR(VLOOKUP($A33&amp;AC$2,'Parte II_'!$1:$1048576,$A$3,0),"-")</f>
        <v>128</v>
      </c>
      <c r="AD33" s="29">
        <f>IFERROR(VLOOKUP($A33&amp;AD$2,'Parte II_'!$1:$1048576,$A$3,0),"-")</f>
        <v>155</v>
      </c>
      <c r="AE33" s="29">
        <f>IFERROR(VLOOKUP($A33&amp;AE$2,'Parte II_'!$1:$1048576,$A$3,0),"-")</f>
        <v>96</v>
      </c>
      <c r="AF33" s="29">
        <f>IFERROR(VLOOKUP($A33&amp;AF$2,'Parte II_'!$1:$1048576,$A$3,0),"-")</f>
        <v>379</v>
      </c>
    </row>
    <row r="34" spans="1:37">
      <c r="A34" s="8" t="s">
        <v>1759</v>
      </c>
      <c r="B34" s="8"/>
      <c r="C34" s="24" t="s">
        <v>1715</v>
      </c>
      <c r="D34" s="18">
        <f>IFERROR(VLOOKUP($A34&amp;D$2,'Parte I_'!$1:$1048576,$A$3,0),"-")</f>
        <v>104</v>
      </c>
      <c r="E34" s="18">
        <f>IFERROR(VLOOKUP($A34&amp;E$2,'Parte I_'!$1:$1048576,$A$3,0),"-")</f>
        <v>101</v>
      </c>
      <c r="F34" s="18">
        <f>IFERROR(VLOOKUP($A34&amp;F$2,'Parte I_'!$1:$1048576,$A$3,0),"-")</f>
        <v>92</v>
      </c>
      <c r="G34" s="18">
        <f>IFERROR(VLOOKUP($A34&amp;G$2,'Parte I_'!$1:$1048576,$A$3,0),"-")</f>
        <v>121</v>
      </c>
      <c r="H34" s="18">
        <f>IFERROR(VLOOKUP($A34&amp;H$2,'Parte I_'!$1:$1048576,$A$3,0),"-")</f>
        <v>418</v>
      </c>
      <c r="I34" s="18">
        <f>IFERROR(VLOOKUP($A34&amp;I$2,'Parte I_'!$1:$1048576,$A$3,0),"-")</f>
        <v>301</v>
      </c>
      <c r="J34" s="18">
        <f>IFERROR(VLOOKUP($A34&amp;J$2,'Parte I_'!$1:$1048576,$A$3,0),"-")</f>
        <v>340</v>
      </c>
      <c r="K34" s="18">
        <f>IFERROR(VLOOKUP($A34&amp;K$2,'Parte I_'!$1:$1048576,$A$3,0),"-")</f>
        <v>241</v>
      </c>
      <c r="L34" s="18">
        <f>IFERROR(VLOOKUP($A34&amp;L$2,'Parte I_'!$1:$1048576,$A$3,0),"-")</f>
        <v>882</v>
      </c>
      <c r="M34" s="27"/>
      <c r="N34" s="18">
        <f>IFERROR(VLOOKUP($A34&amp;N$2,'Parte II_'!$1:$1048576,$A$3,0),"-")</f>
        <v>52</v>
      </c>
      <c r="O34" s="18">
        <f>IFERROR(VLOOKUP($A34&amp;O$2,'Parte II_'!$1:$1048576,$A$3,0),"-")</f>
        <v>52</v>
      </c>
      <c r="P34" s="18">
        <f>IFERROR(VLOOKUP($A34&amp;P$2,'Parte II_'!$1:$1048576,$A$3,0),"-")</f>
        <v>51</v>
      </c>
      <c r="Q34" s="18">
        <f>IFERROR(VLOOKUP($A34&amp;Q$2,'Parte II_'!$1:$1048576,$A$3,0),"-")</f>
        <v>65</v>
      </c>
      <c r="R34" s="18">
        <f>IFERROR(VLOOKUP($A34&amp;R$2,'Parte II_'!$1:$1048576,$A$3,0),"-")</f>
        <v>220</v>
      </c>
      <c r="S34" s="18">
        <f>IFERROR(VLOOKUP($A34&amp;S$2,'Parte II_'!$1:$1048576,$A$3,0),"-")</f>
        <v>173</v>
      </c>
      <c r="T34" s="18">
        <f>IFERROR(VLOOKUP($A34&amp;T$2,'Parte II_'!$1:$1048576,$A$3,0),"-")</f>
        <v>185</v>
      </c>
      <c r="U34" s="18">
        <f>IFERROR(VLOOKUP($A34&amp;U$2,'Parte II_'!$1:$1048576,$A$3,0),"-")</f>
        <v>145</v>
      </c>
      <c r="V34" s="27">
        <f>IFERROR(VLOOKUP($A34&amp;V$2,'Parte II_'!$1:$1048576,$A$3,0),"-")</f>
        <v>503</v>
      </c>
      <c r="W34" s="27"/>
      <c r="X34" s="29">
        <f>IFERROR(VLOOKUP($A34&amp;X$2,'Parte II_'!$1:$1048576,$A$3,0),"-")</f>
        <v>52</v>
      </c>
      <c r="Y34" s="29">
        <f>IFERROR(VLOOKUP($A34&amp;Y$2,'Parte II_'!$1:$1048576,$A$3,0),"-")</f>
        <v>49</v>
      </c>
      <c r="Z34" s="29">
        <f>IFERROR(VLOOKUP($A34&amp;Z$2,'Parte II_'!$1:$1048576,$A$3,0),"-")</f>
        <v>41</v>
      </c>
      <c r="AA34" s="29">
        <f>IFERROR(VLOOKUP($A34&amp;AA$2,'Parte II_'!$1:$1048576,$A$3,0),"-")</f>
        <v>55</v>
      </c>
      <c r="AB34" s="29">
        <f>IFERROR(VLOOKUP($A34&amp;AB$2,'Parte II_'!$1:$1048576,$A$3,0),"-")</f>
        <v>197</v>
      </c>
      <c r="AC34" s="29">
        <f>IFERROR(VLOOKUP($A34&amp;AC$2,'Parte II_'!$1:$1048576,$A$3,0),"-")</f>
        <v>128</v>
      </c>
      <c r="AD34" s="29">
        <f>IFERROR(VLOOKUP($A34&amp;AD$2,'Parte II_'!$1:$1048576,$A$3,0),"-")</f>
        <v>155</v>
      </c>
      <c r="AE34" s="29">
        <f>IFERROR(VLOOKUP($A34&amp;AE$2,'Parte II_'!$1:$1048576,$A$3,0),"-")</f>
        <v>96</v>
      </c>
      <c r="AF34" s="29">
        <f>IFERROR(VLOOKUP($A34&amp;AF$2,'Parte II_'!$1:$1048576,$A$3,0),"-")</f>
        <v>379</v>
      </c>
    </row>
    <row r="35" spans="1:37" s="1" customFormat="1" ht="21.75" customHeight="1">
      <c r="A35" s="8"/>
      <c r="B35" s="8"/>
      <c r="C35" s="21" t="s">
        <v>1716</v>
      </c>
      <c r="D35" s="22"/>
      <c r="E35" s="22"/>
      <c r="F35" s="22"/>
      <c r="G35" s="30"/>
      <c r="H35" s="30"/>
      <c r="I35" s="30"/>
      <c r="J35" s="30"/>
      <c r="K35" s="30"/>
      <c r="L35" s="30"/>
      <c r="M35" s="30"/>
      <c r="N35" s="22"/>
      <c r="O35" s="22"/>
      <c r="P35" s="22"/>
      <c r="Q35" s="30"/>
      <c r="R35" s="30"/>
      <c r="S35" s="30"/>
      <c r="T35" s="30"/>
      <c r="U35" s="30"/>
      <c r="V35" s="30"/>
      <c r="W35" s="30"/>
      <c r="X35" s="30"/>
      <c r="Y35" s="30"/>
      <c r="Z35" s="30"/>
      <c r="AA35" s="30"/>
      <c r="AB35" s="30"/>
      <c r="AC35" s="30"/>
      <c r="AD35" s="30"/>
      <c r="AE35" s="30"/>
      <c r="AF35" s="30"/>
      <c r="AG35" s="16"/>
      <c r="AH35" s="16"/>
      <c r="AI35" s="16"/>
      <c r="AJ35" s="16"/>
      <c r="AK35" s="16"/>
    </row>
    <row r="36" spans="1:37">
      <c r="A36" s="8" t="s">
        <v>1760</v>
      </c>
      <c r="B36" s="8"/>
      <c r="C36" s="24" t="s">
        <v>1717</v>
      </c>
      <c r="D36" s="18">
        <f>IFERROR(VLOOKUP($A36&amp;D$2,'Parte I_'!$1:$1048576,$A$3,0),"-")</f>
        <v>104</v>
      </c>
      <c r="E36" s="18">
        <f>IFERROR(VLOOKUP($A36&amp;E$2,'Parte I_'!$1:$1048576,$A$3,0),"-")</f>
        <v>100</v>
      </c>
      <c r="F36" s="18">
        <f>IFERROR(VLOOKUP($A36&amp;F$2,'Parte I_'!$1:$1048576,$A$3,0),"-")</f>
        <v>92</v>
      </c>
      <c r="G36" s="18">
        <f>IFERROR(VLOOKUP($A36&amp;G$2,'Parte I_'!$1:$1048576,$A$3,0),"-")</f>
        <v>119</v>
      </c>
      <c r="H36" s="18">
        <f>IFERROR(VLOOKUP($A36&amp;H$2,'Parte I_'!$1:$1048576,$A$3,0),"-")</f>
        <v>415</v>
      </c>
      <c r="I36" s="18">
        <f>IFERROR(VLOOKUP($A36&amp;I$2,'Parte I_'!$1:$1048576,$A$3,0),"-")</f>
        <v>291</v>
      </c>
      <c r="J36" s="18">
        <f>IFERROR(VLOOKUP($A36&amp;J$2,'Parte I_'!$1:$1048576,$A$3,0),"-")</f>
        <v>331</v>
      </c>
      <c r="K36" s="18">
        <f>IFERROR(VLOOKUP($A36&amp;K$2,'Parte I_'!$1:$1048576,$A$3,0),"-")</f>
        <v>231</v>
      </c>
      <c r="L36" s="18">
        <f>IFERROR(VLOOKUP($A36&amp;L$2,'Parte I_'!$1:$1048576,$A$3,0),"-")</f>
        <v>853</v>
      </c>
      <c r="M36" s="27"/>
      <c r="N36" s="18">
        <f>IFERROR(VLOOKUP($A36&amp;N$2,'Parte II_'!$1:$1048576,$A$3,0),"-")</f>
        <v>52</v>
      </c>
      <c r="O36" s="18">
        <f>IFERROR(VLOOKUP($A36&amp;O$2,'Parte II_'!$1:$1048576,$A$3,0),"-")</f>
        <v>52</v>
      </c>
      <c r="P36" s="18">
        <f>IFERROR(VLOOKUP($A36&amp;P$2,'Parte II_'!$1:$1048576,$A$3,0),"-")</f>
        <v>51</v>
      </c>
      <c r="Q36" s="18">
        <f>IFERROR(VLOOKUP($A36&amp;Q$2,'Parte II_'!$1:$1048576,$A$3,0),"-")</f>
        <v>64</v>
      </c>
      <c r="R36" s="18">
        <f>IFERROR(VLOOKUP($A36&amp;R$2,'Parte II_'!$1:$1048576,$A$3,0),"-")</f>
        <v>219</v>
      </c>
      <c r="S36" s="18">
        <f>IFERROR(VLOOKUP($A36&amp;S$2,'Parte II_'!$1:$1048576,$A$3,0),"-")</f>
        <v>173</v>
      </c>
      <c r="T36" s="18">
        <f>IFERROR(VLOOKUP($A36&amp;T$2,'Parte II_'!$1:$1048576,$A$3,0),"-")</f>
        <v>185</v>
      </c>
      <c r="U36" s="18">
        <f>IFERROR(VLOOKUP($A36&amp;U$2,'Parte II_'!$1:$1048576,$A$3,0),"-")</f>
        <v>138</v>
      </c>
      <c r="V36" s="27">
        <f>IFERROR(VLOOKUP($A36&amp;V$2,'Parte II_'!$1:$1048576,$A$3,0),"-")</f>
        <v>496</v>
      </c>
      <c r="W36" s="27"/>
      <c r="X36" s="29">
        <f>IFERROR(VLOOKUP($A36&amp;X$2,'Parte II_'!$1:$1048576,$A$3,0),"-")</f>
        <v>52</v>
      </c>
      <c r="Y36" s="29">
        <f>IFERROR(VLOOKUP($A36&amp;Y$2,'Parte II_'!$1:$1048576,$A$3,0),"-")</f>
        <v>48</v>
      </c>
      <c r="Z36" s="29">
        <f>IFERROR(VLOOKUP($A36&amp;Z$2,'Parte II_'!$1:$1048576,$A$3,0),"-")</f>
        <v>41</v>
      </c>
      <c r="AA36" s="29">
        <f>IFERROR(VLOOKUP($A36&amp;AA$2,'Parte II_'!$1:$1048576,$A$3,0),"-")</f>
        <v>55</v>
      </c>
      <c r="AB36" s="29">
        <f>IFERROR(VLOOKUP($A36&amp;AB$2,'Parte II_'!$1:$1048576,$A$3,0),"-")</f>
        <v>196</v>
      </c>
      <c r="AC36" s="29">
        <f>IFERROR(VLOOKUP($A36&amp;AC$2,'Parte II_'!$1:$1048576,$A$3,0),"-")</f>
        <v>118</v>
      </c>
      <c r="AD36" s="29">
        <f>IFERROR(VLOOKUP($A36&amp;AD$2,'Parte II_'!$1:$1048576,$A$3,0),"-")</f>
        <v>146</v>
      </c>
      <c r="AE36" s="29">
        <f>IFERROR(VLOOKUP($A36&amp;AE$2,'Parte II_'!$1:$1048576,$A$3,0),"-")</f>
        <v>93</v>
      </c>
      <c r="AF36" s="29">
        <f>IFERROR(VLOOKUP($A36&amp;AF$2,'Parte II_'!$1:$1048576,$A$3,0),"-")</f>
        <v>357</v>
      </c>
    </row>
    <row r="37" spans="1:37">
      <c r="A37" s="8" t="s">
        <v>1761</v>
      </c>
      <c r="B37" s="8"/>
      <c r="C37" s="24" t="s">
        <v>1718</v>
      </c>
      <c r="D37" s="18">
        <f>IFERROR(VLOOKUP($A37&amp;D$2,'Parte I_'!$1:$1048576,$A$3,0),"-")</f>
        <v>89</v>
      </c>
      <c r="E37" s="18">
        <f>IFERROR(VLOOKUP($A37&amp;E$2,'Parte I_'!$1:$1048576,$A$3,0),"-")</f>
        <v>89</v>
      </c>
      <c r="F37" s="18">
        <f>IFERROR(VLOOKUP($A37&amp;F$2,'Parte I_'!$1:$1048576,$A$3,0),"-")</f>
        <v>83</v>
      </c>
      <c r="G37" s="18">
        <f>IFERROR(VLOOKUP($A37&amp;G$2,'Parte I_'!$1:$1048576,$A$3,0),"-")</f>
        <v>99</v>
      </c>
      <c r="H37" s="18">
        <f>IFERROR(VLOOKUP($A37&amp;H$2,'Parte I_'!$1:$1048576,$A$3,0),"-")</f>
        <v>360</v>
      </c>
      <c r="I37" s="18">
        <f>IFERROR(VLOOKUP($A37&amp;I$2,'Parte I_'!$1:$1048576,$A$3,0),"-")</f>
        <v>254</v>
      </c>
      <c r="J37" s="18">
        <f>IFERROR(VLOOKUP($A37&amp;J$2,'Parte I_'!$1:$1048576,$A$3,0),"-")</f>
        <v>282</v>
      </c>
      <c r="K37" s="18">
        <f>IFERROR(VLOOKUP($A37&amp;K$2,'Parte I_'!$1:$1048576,$A$3,0),"-")</f>
        <v>203</v>
      </c>
      <c r="L37" s="18">
        <f>IFERROR(VLOOKUP($A37&amp;L$2,'Parte I_'!$1:$1048576,$A$3,0),"-")</f>
        <v>739</v>
      </c>
      <c r="M37" s="27"/>
      <c r="N37" s="18">
        <f>IFERROR(VLOOKUP($A37&amp;N$2,'Parte II_'!$1:$1048576,$A$3,0),"-")</f>
        <v>43</v>
      </c>
      <c r="O37" s="18">
        <f>IFERROR(VLOOKUP($A37&amp;O$2,'Parte II_'!$1:$1048576,$A$3,0),"-")</f>
        <v>51</v>
      </c>
      <c r="P37" s="18">
        <f>IFERROR(VLOOKUP($A37&amp;P$2,'Parte II_'!$1:$1048576,$A$3,0),"-")</f>
        <v>51</v>
      </c>
      <c r="Q37" s="18">
        <f>IFERROR(VLOOKUP($A37&amp;Q$2,'Parte II_'!$1:$1048576,$A$3,0),"-")</f>
        <v>59</v>
      </c>
      <c r="R37" s="18">
        <f>IFERROR(VLOOKUP($A37&amp;R$2,'Parte II_'!$1:$1048576,$A$3,0),"-")</f>
        <v>204</v>
      </c>
      <c r="S37" s="18">
        <f>IFERROR(VLOOKUP($A37&amp;S$2,'Parte II_'!$1:$1048576,$A$3,0),"-")</f>
        <v>167</v>
      </c>
      <c r="T37" s="18">
        <f>IFERROR(VLOOKUP($A37&amp;T$2,'Parte II_'!$1:$1048576,$A$3,0),"-")</f>
        <v>174</v>
      </c>
      <c r="U37" s="18">
        <f>IFERROR(VLOOKUP($A37&amp;U$2,'Parte II_'!$1:$1048576,$A$3,0),"-")</f>
        <v>132</v>
      </c>
      <c r="V37" s="27">
        <f>IFERROR(VLOOKUP($A37&amp;V$2,'Parte II_'!$1:$1048576,$A$3,0),"-")</f>
        <v>473</v>
      </c>
      <c r="W37" s="27"/>
      <c r="X37" s="29">
        <f>IFERROR(VLOOKUP($A37&amp;X$2,'Parte II_'!$1:$1048576,$A$3,0),"-")</f>
        <v>46</v>
      </c>
      <c r="Y37" s="29">
        <f>IFERROR(VLOOKUP($A37&amp;Y$2,'Parte II_'!$1:$1048576,$A$3,0),"-")</f>
        <v>38</v>
      </c>
      <c r="Z37" s="29">
        <f>IFERROR(VLOOKUP($A37&amp;Z$2,'Parte II_'!$1:$1048576,$A$3,0),"-")</f>
        <v>32</v>
      </c>
      <c r="AA37" s="29">
        <f>IFERROR(VLOOKUP($A37&amp;AA$2,'Parte II_'!$1:$1048576,$A$3,0),"-")</f>
        <v>40</v>
      </c>
      <c r="AB37" s="29">
        <f>IFERROR(VLOOKUP($A37&amp;AB$2,'Parte II_'!$1:$1048576,$A$3,0),"-")</f>
        <v>156</v>
      </c>
      <c r="AC37" s="29">
        <f>IFERROR(VLOOKUP($A37&amp;AC$2,'Parte II_'!$1:$1048576,$A$3,0),"-")</f>
        <v>87</v>
      </c>
      <c r="AD37" s="29">
        <f>IFERROR(VLOOKUP($A37&amp;AD$2,'Parte II_'!$1:$1048576,$A$3,0),"-")</f>
        <v>108</v>
      </c>
      <c r="AE37" s="29">
        <f>IFERROR(VLOOKUP($A37&amp;AE$2,'Parte II_'!$1:$1048576,$A$3,0),"-")</f>
        <v>71</v>
      </c>
      <c r="AF37" s="29">
        <f>IFERROR(VLOOKUP($A37&amp;AF$2,'Parte II_'!$1:$1048576,$A$3,0),"-")</f>
        <v>266</v>
      </c>
    </row>
    <row r="38" spans="1:37">
      <c r="A38" s="8" t="s">
        <v>1762</v>
      </c>
      <c r="B38" s="8"/>
      <c r="C38" s="24" t="s">
        <v>1719</v>
      </c>
      <c r="D38" s="18">
        <f>IFERROR(VLOOKUP($A38&amp;D$2,'Parte I_'!$1:$1048576,$A$3,0),"-")</f>
        <v>87</v>
      </c>
      <c r="E38" s="18">
        <f>IFERROR(VLOOKUP($A38&amp;E$2,'Parte I_'!$1:$1048576,$A$3,0),"-")</f>
        <v>93</v>
      </c>
      <c r="F38" s="18">
        <f>IFERROR(VLOOKUP($A38&amp;F$2,'Parte I_'!$1:$1048576,$A$3,0),"-")</f>
        <v>82</v>
      </c>
      <c r="G38" s="18">
        <f>IFERROR(VLOOKUP($A38&amp;G$2,'Parte I_'!$1:$1048576,$A$3,0),"-")</f>
        <v>102</v>
      </c>
      <c r="H38" s="18">
        <f>IFERROR(VLOOKUP($A38&amp;H$2,'Parte I_'!$1:$1048576,$A$3,0),"-")</f>
        <v>364</v>
      </c>
      <c r="I38" s="18">
        <f>IFERROR(VLOOKUP($A38&amp;I$2,'Parte I_'!$1:$1048576,$A$3,0),"-")</f>
        <v>264</v>
      </c>
      <c r="J38" s="18">
        <f>IFERROR(VLOOKUP($A38&amp;J$2,'Parte I_'!$1:$1048576,$A$3,0),"-")</f>
        <v>291</v>
      </c>
      <c r="K38" s="18">
        <f>IFERROR(VLOOKUP($A38&amp;K$2,'Parte I_'!$1:$1048576,$A$3,0),"-")</f>
        <v>208</v>
      </c>
      <c r="L38" s="18">
        <f>IFERROR(VLOOKUP($A38&amp;L$2,'Parte I_'!$1:$1048576,$A$3,0),"-")</f>
        <v>763</v>
      </c>
      <c r="M38" s="27"/>
      <c r="N38" s="18">
        <f>IFERROR(VLOOKUP($A38&amp;N$2,'Parte II_'!$1:$1048576,$A$3,0),"-")</f>
        <v>43</v>
      </c>
      <c r="O38" s="18">
        <f>IFERROR(VLOOKUP($A38&amp;O$2,'Parte II_'!$1:$1048576,$A$3,0),"-")</f>
        <v>51</v>
      </c>
      <c r="P38" s="18">
        <f>IFERROR(VLOOKUP($A38&amp;P$2,'Parte II_'!$1:$1048576,$A$3,0),"-")</f>
        <v>48</v>
      </c>
      <c r="Q38" s="18">
        <f>IFERROR(VLOOKUP($A38&amp;Q$2,'Parte II_'!$1:$1048576,$A$3,0),"-")</f>
        <v>62</v>
      </c>
      <c r="R38" s="18">
        <f>IFERROR(VLOOKUP($A38&amp;R$2,'Parte II_'!$1:$1048576,$A$3,0),"-")</f>
        <v>204</v>
      </c>
      <c r="S38" s="18">
        <f>IFERROR(VLOOKUP($A38&amp;S$2,'Parte II_'!$1:$1048576,$A$3,0),"-")</f>
        <v>164</v>
      </c>
      <c r="T38" s="18">
        <f>IFERROR(VLOOKUP($A38&amp;T$2,'Parte II_'!$1:$1048576,$A$3,0),"-")</f>
        <v>173</v>
      </c>
      <c r="U38" s="18">
        <f>IFERROR(VLOOKUP($A38&amp;U$2,'Parte II_'!$1:$1048576,$A$3,0),"-")</f>
        <v>135</v>
      </c>
      <c r="V38" s="27">
        <f>IFERROR(VLOOKUP($A38&amp;V$2,'Parte II_'!$1:$1048576,$A$3,0),"-")</f>
        <v>472</v>
      </c>
      <c r="W38" s="27"/>
      <c r="X38" s="29">
        <f>IFERROR(VLOOKUP($A38&amp;X$2,'Parte II_'!$1:$1048576,$A$3,0),"-")</f>
        <v>44</v>
      </c>
      <c r="Y38" s="29">
        <f>IFERROR(VLOOKUP($A38&amp;Y$2,'Parte II_'!$1:$1048576,$A$3,0),"-")</f>
        <v>42</v>
      </c>
      <c r="Z38" s="29">
        <f>IFERROR(VLOOKUP($A38&amp;Z$2,'Parte II_'!$1:$1048576,$A$3,0),"-")</f>
        <v>34</v>
      </c>
      <c r="AA38" s="29">
        <f>IFERROR(VLOOKUP($A38&amp;AA$2,'Parte II_'!$1:$1048576,$A$3,0),"-")</f>
        <v>40</v>
      </c>
      <c r="AB38" s="29">
        <f>IFERROR(VLOOKUP($A38&amp;AB$2,'Parte II_'!$1:$1048576,$A$3,0),"-")</f>
        <v>160</v>
      </c>
      <c r="AC38" s="29">
        <f>IFERROR(VLOOKUP($A38&amp;AC$2,'Parte II_'!$1:$1048576,$A$3,0),"-")</f>
        <v>100</v>
      </c>
      <c r="AD38" s="29">
        <f>IFERROR(VLOOKUP($A38&amp;AD$2,'Parte II_'!$1:$1048576,$A$3,0),"-")</f>
        <v>118</v>
      </c>
      <c r="AE38" s="29">
        <f>IFERROR(VLOOKUP($A38&amp;AE$2,'Parte II_'!$1:$1048576,$A$3,0),"-")</f>
        <v>73</v>
      </c>
      <c r="AF38" s="29">
        <f>IFERROR(VLOOKUP($A38&amp;AF$2,'Parte II_'!$1:$1048576,$A$3,0),"-")</f>
        <v>291</v>
      </c>
    </row>
    <row r="39" spans="1:37">
      <c r="A39" s="8" t="s">
        <v>1763</v>
      </c>
      <c r="B39" s="8"/>
      <c r="C39" s="24" t="s">
        <v>1720</v>
      </c>
      <c r="D39" s="18">
        <f>IFERROR(VLOOKUP($A39&amp;D$2,'Parte I_'!$1:$1048576,$A$3,0),"-")</f>
        <v>100</v>
      </c>
      <c r="E39" s="18">
        <f>IFERROR(VLOOKUP($A39&amp;E$2,'Parte I_'!$1:$1048576,$A$3,0),"-")</f>
        <v>101</v>
      </c>
      <c r="F39" s="18">
        <f>IFERROR(VLOOKUP($A39&amp;F$2,'Parte I_'!$1:$1048576,$A$3,0),"-")</f>
        <v>92</v>
      </c>
      <c r="G39" s="18">
        <f>IFERROR(VLOOKUP($A39&amp;G$2,'Parte I_'!$1:$1048576,$A$3,0),"-")</f>
        <v>121</v>
      </c>
      <c r="H39" s="18">
        <f>IFERROR(VLOOKUP($A39&amp;H$2,'Parte I_'!$1:$1048576,$A$3,0),"-")</f>
        <v>414</v>
      </c>
      <c r="I39" s="18">
        <f>IFERROR(VLOOKUP($A39&amp;I$2,'Parte I_'!$1:$1048576,$A$3,0),"-")</f>
        <v>294</v>
      </c>
      <c r="J39" s="18">
        <f>IFERROR(VLOOKUP($A39&amp;J$2,'Parte I_'!$1:$1048576,$A$3,0),"-")</f>
        <v>318</v>
      </c>
      <c r="K39" s="18">
        <f>IFERROR(VLOOKUP($A39&amp;K$2,'Parte I_'!$1:$1048576,$A$3,0),"-")</f>
        <v>233</v>
      </c>
      <c r="L39" s="18">
        <f>IFERROR(VLOOKUP($A39&amp;L$2,'Parte I_'!$1:$1048576,$A$3,0),"-")</f>
        <v>845</v>
      </c>
      <c r="M39" s="27"/>
      <c r="N39" s="18">
        <f>IFERROR(VLOOKUP($A39&amp;N$2,'Parte II_'!$1:$1048576,$A$3,0),"-")</f>
        <v>48</v>
      </c>
      <c r="O39" s="18">
        <f>IFERROR(VLOOKUP($A39&amp;O$2,'Parte II_'!$1:$1048576,$A$3,0),"-")</f>
        <v>52</v>
      </c>
      <c r="P39" s="18">
        <f>IFERROR(VLOOKUP($A39&amp;P$2,'Parte II_'!$1:$1048576,$A$3,0),"-")</f>
        <v>51</v>
      </c>
      <c r="Q39" s="18">
        <f>IFERROR(VLOOKUP($A39&amp;Q$2,'Parte II_'!$1:$1048576,$A$3,0),"-")</f>
        <v>65</v>
      </c>
      <c r="R39" s="18">
        <f>IFERROR(VLOOKUP($A39&amp;R$2,'Parte II_'!$1:$1048576,$A$3,0),"-")</f>
        <v>216</v>
      </c>
      <c r="S39" s="18">
        <f>IFERROR(VLOOKUP($A39&amp;S$2,'Parte II_'!$1:$1048576,$A$3,0),"-")</f>
        <v>172</v>
      </c>
      <c r="T39" s="18">
        <f>IFERROR(VLOOKUP($A39&amp;T$2,'Parte II_'!$1:$1048576,$A$3,0),"-")</f>
        <v>171</v>
      </c>
      <c r="U39" s="18">
        <f>IFERROR(VLOOKUP($A39&amp;U$2,'Parte II_'!$1:$1048576,$A$3,0),"-")</f>
        <v>142</v>
      </c>
      <c r="V39" s="27">
        <f>IFERROR(VLOOKUP($A39&amp;V$2,'Parte II_'!$1:$1048576,$A$3,0),"-")</f>
        <v>485</v>
      </c>
      <c r="W39" s="27"/>
      <c r="X39" s="29">
        <f>IFERROR(VLOOKUP($A39&amp;X$2,'Parte II_'!$1:$1048576,$A$3,0),"-")</f>
        <v>52</v>
      </c>
      <c r="Y39" s="29">
        <f>IFERROR(VLOOKUP($A39&amp;Y$2,'Parte II_'!$1:$1048576,$A$3,0),"-")</f>
        <v>49</v>
      </c>
      <c r="Z39" s="29">
        <f>IFERROR(VLOOKUP($A39&amp;Z$2,'Parte II_'!$1:$1048576,$A$3,0),"-")</f>
        <v>41</v>
      </c>
      <c r="AA39" s="29">
        <f>IFERROR(VLOOKUP($A39&amp;AA$2,'Parte II_'!$1:$1048576,$A$3,0),"-")</f>
        <v>55</v>
      </c>
      <c r="AB39" s="29">
        <f>IFERROR(VLOOKUP($A39&amp;AB$2,'Parte II_'!$1:$1048576,$A$3,0),"-")</f>
        <v>197</v>
      </c>
      <c r="AC39" s="29">
        <f>IFERROR(VLOOKUP($A39&amp;AC$2,'Parte II_'!$1:$1048576,$A$3,0),"-")</f>
        <v>122</v>
      </c>
      <c r="AD39" s="29">
        <f>IFERROR(VLOOKUP($A39&amp;AD$2,'Parte II_'!$1:$1048576,$A$3,0),"-")</f>
        <v>147</v>
      </c>
      <c r="AE39" s="29">
        <f>IFERROR(VLOOKUP($A39&amp;AE$2,'Parte II_'!$1:$1048576,$A$3,0),"-")</f>
        <v>91</v>
      </c>
      <c r="AF39" s="29">
        <f>IFERROR(VLOOKUP($A39&amp;AF$2,'Parte II_'!$1:$1048576,$A$3,0),"-")</f>
        <v>360</v>
      </c>
    </row>
    <row r="40" spans="1:37">
      <c r="A40" s="8" t="s">
        <v>1764</v>
      </c>
      <c r="B40" s="8"/>
      <c r="C40" s="24" t="s">
        <v>1721</v>
      </c>
      <c r="D40" s="18">
        <f>IFERROR(VLOOKUP($A40&amp;D$2,'Parte I_'!$1:$1048576,$A$3,0),"-")</f>
        <v>73</v>
      </c>
      <c r="E40" s="18">
        <f>IFERROR(VLOOKUP($A40&amp;E$2,'Parte I_'!$1:$1048576,$A$3,0),"-")</f>
        <v>85</v>
      </c>
      <c r="F40" s="18">
        <f>IFERROR(VLOOKUP($A40&amp;F$2,'Parte I_'!$1:$1048576,$A$3,0),"-")</f>
        <v>85</v>
      </c>
      <c r="G40" s="18">
        <f>IFERROR(VLOOKUP($A40&amp;G$2,'Parte I_'!$1:$1048576,$A$3,0),"-")</f>
        <v>96</v>
      </c>
      <c r="H40" s="18">
        <f>IFERROR(VLOOKUP($A40&amp;H$2,'Parte I_'!$1:$1048576,$A$3,0),"-")</f>
        <v>339</v>
      </c>
      <c r="I40" s="18">
        <f>IFERROR(VLOOKUP($A40&amp;I$2,'Parte I_'!$1:$1048576,$A$3,0),"-")</f>
        <v>244</v>
      </c>
      <c r="J40" s="18">
        <f>IFERROR(VLOOKUP($A40&amp;J$2,'Parte I_'!$1:$1048576,$A$3,0),"-")</f>
        <v>244</v>
      </c>
      <c r="K40" s="18">
        <f>IFERROR(VLOOKUP($A40&amp;K$2,'Parte I_'!$1:$1048576,$A$3,0),"-")</f>
        <v>177</v>
      </c>
      <c r="L40" s="18">
        <f>IFERROR(VLOOKUP($A40&amp;L$2,'Parte I_'!$1:$1048576,$A$3,0),"-")</f>
        <v>665</v>
      </c>
      <c r="M40" s="27"/>
      <c r="N40" s="18">
        <f>IFERROR(VLOOKUP($A40&amp;N$2,'Parte II_'!$1:$1048576,$A$3,0),"-")</f>
        <v>39</v>
      </c>
      <c r="O40" s="18">
        <f>IFERROR(VLOOKUP($A40&amp;O$2,'Parte II_'!$1:$1048576,$A$3,0),"-")</f>
        <v>46</v>
      </c>
      <c r="P40" s="18">
        <f>IFERROR(VLOOKUP($A40&amp;P$2,'Parte II_'!$1:$1048576,$A$3,0),"-")</f>
        <v>49</v>
      </c>
      <c r="Q40" s="18">
        <f>IFERROR(VLOOKUP($A40&amp;Q$2,'Parte II_'!$1:$1048576,$A$3,0),"-")</f>
        <v>56</v>
      </c>
      <c r="R40" s="18">
        <f>IFERROR(VLOOKUP($A40&amp;R$2,'Parte II_'!$1:$1048576,$A$3,0),"-")</f>
        <v>190</v>
      </c>
      <c r="S40" s="18">
        <f>IFERROR(VLOOKUP($A40&amp;S$2,'Parte II_'!$1:$1048576,$A$3,0),"-")</f>
        <v>147</v>
      </c>
      <c r="T40" s="18">
        <f>IFERROR(VLOOKUP($A40&amp;T$2,'Parte II_'!$1:$1048576,$A$3,0),"-")</f>
        <v>140</v>
      </c>
      <c r="U40" s="18">
        <f>IFERROR(VLOOKUP($A40&amp;U$2,'Parte II_'!$1:$1048576,$A$3,0),"-")</f>
        <v>119</v>
      </c>
      <c r="V40" s="27">
        <f>IFERROR(VLOOKUP($A40&amp;V$2,'Parte II_'!$1:$1048576,$A$3,0),"-")</f>
        <v>406</v>
      </c>
      <c r="W40" s="27"/>
      <c r="X40" s="29">
        <f>IFERROR(VLOOKUP($A40&amp;X$2,'Parte II_'!$1:$1048576,$A$3,0),"-")</f>
        <v>34</v>
      </c>
      <c r="Y40" s="29">
        <f>IFERROR(VLOOKUP($A40&amp;Y$2,'Parte II_'!$1:$1048576,$A$3,0),"-")</f>
        <v>39</v>
      </c>
      <c r="Z40" s="29">
        <f>IFERROR(VLOOKUP($A40&amp;Z$2,'Parte II_'!$1:$1048576,$A$3,0),"-")</f>
        <v>36</v>
      </c>
      <c r="AA40" s="29">
        <f>IFERROR(VLOOKUP($A40&amp;AA$2,'Parte II_'!$1:$1048576,$A$3,0),"-")</f>
        <v>39</v>
      </c>
      <c r="AB40" s="29">
        <f>IFERROR(VLOOKUP($A40&amp;AB$2,'Parte II_'!$1:$1048576,$A$3,0),"-")</f>
        <v>148</v>
      </c>
      <c r="AC40" s="29">
        <f>IFERROR(VLOOKUP($A40&amp;AC$2,'Parte II_'!$1:$1048576,$A$3,0),"-")</f>
        <v>97</v>
      </c>
      <c r="AD40" s="29">
        <f>IFERROR(VLOOKUP($A40&amp;AD$2,'Parte II_'!$1:$1048576,$A$3,0),"-")</f>
        <v>104</v>
      </c>
      <c r="AE40" s="29">
        <f>IFERROR(VLOOKUP($A40&amp;AE$2,'Parte II_'!$1:$1048576,$A$3,0),"-")</f>
        <v>58</v>
      </c>
      <c r="AF40" s="29">
        <f>IFERROR(VLOOKUP($A40&amp;AF$2,'Parte II_'!$1:$1048576,$A$3,0),"-")</f>
        <v>259</v>
      </c>
    </row>
    <row r="41" spans="1:37" s="1" customFormat="1" ht="21.75" customHeight="1">
      <c r="A41" s="8"/>
      <c r="B41" s="8"/>
      <c r="C41" s="31" t="s">
        <v>1722</v>
      </c>
      <c r="D41" s="22"/>
      <c r="E41" s="22"/>
      <c r="F41" s="22"/>
      <c r="G41" s="30"/>
      <c r="H41" s="30"/>
      <c r="I41" s="30"/>
      <c r="J41" s="30"/>
      <c r="K41" s="30"/>
      <c r="L41" s="30"/>
      <c r="M41" s="30"/>
      <c r="N41" s="22"/>
      <c r="O41" s="22"/>
      <c r="P41" s="22"/>
      <c r="Q41" s="30"/>
      <c r="R41" s="30"/>
      <c r="S41" s="30"/>
      <c r="T41" s="30"/>
      <c r="U41" s="30"/>
      <c r="V41" s="30"/>
      <c r="W41" s="30"/>
      <c r="X41" s="30"/>
      <c r="Y41" s="30"/>
      <c r="Z41" s="30"/>
      <c r="AA41" s="30"/>
      <c r="AB41" s="30"/>
      <c r="AC41" s="30"/>
      <c r="AD41" s="30"/>
      <c r="AE41" s="30"/>
      <c r="AF41" s="30"/>
      <c r="AG41" s="16"/>
      <c r="AH41" s="16"/>
      <c r="AI41" s="16"/>
      <c r="AJ41" s="16"/>
      <c r="AK41" s="16"/>
    </row>
    <row r="42" spans="1:37">
      <c r="A42" s="8" t="s">
        <v>1765</v>
      </c>
      <c r="B42" s="8"/>
      <c r="C42" s="24" t="s">
        <v>1723</v>
      </c>
      <c r="D42" s="18">
        <f>IFERROR(VLOOKUP($A42&amp;D$2,'Parte I_'!$1:$1048576,$A$3,0),"-")</f>
        <v>97</v>
      </c>
      <c r="E42" s="18">
        <f>IFERROR(VLOOKUP($A42&amp;E$2,'Parte I_'!$1:$1048576,$A$3,0),"-")</f>
        <v>50</v>
      </c>
      <c r="F42" s="18">
        <f>IFERROR(VLOOKUP($A42&amp;F$2,'Parte I_'!$1:$1048576,$A$3,0),"-")</f>
        <v>45</v>
      </c>
      <c r="G42" s="18">
        <f>IFERROR(VLOOKUP($A42&amp;G$2,'Parte I_'!$1:$1048576,$A$3,0),"-")</f>
        <v>39</v>
      </c>
      <c r="H42" s="18">
        <f>IFERROR(VLOOKUP($A42&amp;H$2,'Parte I_'!$1:$1048576,$A$3,0),"-")</f>
        <v>231</v>
      </c>
      <c r="I42" s="18">
        <f>IFERROR(VLOOKUP($A42&amp;I$2,'Parte I_'!$1:$1048576,$A$3,0),"-")</f>
        <v>186</v>
      </c>
      <c r="J42" s="18">
        <f>IFERROR(VLOOKUP($A42&amp;J$2,'Parte I_'!$1:$1048576,$A$3,0),"-")</f>
        <v>267</v>
      </c>
      <c r="K42" s="18">
        <f>IFERROR(VLOOKUP($A42&amp;K$2,'Parte I_'!$1:$1048576,$A$3,0),"-")</f>
        <v>218</v>
      </c>
      <c r="L42" s="18">
        <f>IFERROR(VLOOKUP($A42&amp;L$2,'Parte I_'!$1:$1048576,$A$3,0),"-")</f>
        <v>671</v>
      </c>
      <c r="M42" s="27"/>
      <c r="N42" s="18">
        <f>IFERROR(VLOOKUP($A42&amp;N$2,'Parte II_'!$1:$1048576,$A$3,0),"-")</f>
        <v>48</v>
      </c>
      <c r="O42" s="18">
        <f>IFERROR(VLOOKUP($A42&amp;O$2,'Parte II_'!$1:$1048576,$A$3,0),"-")</f>
        <v>28</v>
      </c>
      <c r="P42" s="18">
        <f>IFERROR(VLOOKUP($A42&amp;P$2,'Parte II_'!$1:$1048576,$A$3,0),"-")</f>
        <v>27</v>
      </c>
      <c r="Q42" s="18">
        <f>IFERROR(VLOOKUP($A42&amp;Q$2,'Parte II_'!$1:$1048576,$A$3,0),"-")</f>
        <v>21</v>
      </c>
      <c r="R42" s="18">
        <f>IFERROR(VLOOKUP($A42&amp;R$2,'Parte II_'!$1:$1048576,$A$3,0),"-")</f>
        <v>124</v>
      </c>
      <c r="S42" s="18">
        <f>IFERROR(VLOOKUP($A42&amp;S$2,'Parte II_'!$1:$1048576,$A$3,0),"-")</f>
        <v>109</v>
      </c>
      <c r="T42" s="18">
        <f>IFERROR(VLOOKUP($A42&amp;T$2,'Parte II_'!$1:$1048576,$A$3,0),"-")</f>
        <v>148</v>
      </c>
      <c r="U42" s="18">
        <f>IFERROR(VLOOKUP($A42&amp;U$2,'Parte II_'!$1:$1048576,$A$3,0),"-")</f>
        <v>131</v>
      </c>
      <c r="V42" s="27">
        <f>IFERROR(VLOOKUP($A42&amp;V$2,'Parte II_'!$1:$1048576,$A$3,0),"-")</f>
        <v>388</v>
      </c>
      <c r="W42" s="27"/>
      <c r="X42" s="29">
        <f>IFERROR(VLOOKUP($A42&amp;X$2,'Parte II_'!$1:$1048576,$A$3,0),"-")</f>
        <v>49</v>
      </c>
      <c r="Y42" s="29">
        <f>IFERROR(VLOOKUP($A42&amp;Y$2,'Parte II_'!$1:$1048576,$A$3,0),"-")</f>
        <v>22</v>
      </c>
      <c r="Z42" s="29">
        <f>IFERROR(VLOOKUP($A42&amp;Z$2,'Parte II_'!$1:$1048576,$A$3,0),"-")</f>
        <v>18</v>
      </c>
      <c r="AA42" s="29">
        <f>IFERROR(VLOOKUP($A42&amp;AA$2,'Parte II_'!$1:$1048576,$A$3,0),"-")</f>
        <v>17</v>
      </c>
      <c r="AB42" s="29">
        <f>IFERROR(VLOOKUP($A42&amp;AB$2,'Parte II_'!$1:$1048576,$A$3,0),"-")</f>
        <v>106</v>
      </c>
      <c r="AC42" s="29">
        <f>IFERROR(VLOOKUP($A42&amp;AC$2,'Parte II_'!$1:$1048576,$A$3,0),"-")</f>
        <v>77</v>
      </c>
      <c r="AD42" s="29">
        <f>IFERROR(VLOOKUP($A42&amp;AD$2,'Parte II_'!$1:$1048576,$A$3,0),"-")</f>
        <v>119</v>
      </c>
      <c r="AE42" s="29">
        <f>IFERROR(VLOOKUP($A42&amp;AE$2,'Parte II_'!$1:$1048576,$A$3,0),"-")</f>
        <v>87</v>
      </c>
      <c r="AF42" s="29">
        <f>IFERROR(VLOOKUP($A42&amp;AF$2,'Parte II_'!$1:$1048576,$A$3,0),"-")</f>
        <v>283</v>
      </c>
    </row>
    <row r="43" spans="1:37">
      <c r="A43" s="8" t="s">
        <v>1766</v>
      </c>
      <c r="B43" s="8"/>
      <c r="C43" s="24" t="s">
        <v>1724</v>
      </c>
      <c r="D43" s="18">
        <f>IFERROR(VLOOKUP($A43&amp;D$2,'Parte I_'!$1:$1048576,$A$3,0),"-")</f>
        <v>75</v>
      </c>
      <c r="E43" s="18">
        <f>IFERROR(VLOOKUP($A43&amp;E$2,'Parte I_'!$1:$1048576,$A$3,0),"-")</f>
        <v>60</v>
      </c>
      <c r="F43" s="18">
        <f>IFERROR(VLOOKUP($A43&amp;F$2,'Parte I_'!$1:$1048576,$A$3,0),"-")</f>
        <v>58</v>
      </c>
      <c r="G43" s="18">
        <f>IFERROR(VLOOKUP($A43&amp;G$2,'Parte I_'!$1:$1048576,$A$3,0),"-")</f>
        <v>53</v>
      </c>
      <c r="H43" s="18">
        <f>IFERROR(VLOOKUP($A43&amp;H$2,'Parte I_'!$1:$1048576,$A$3,0),"-")</f>
        <v>246</v>
      </c>
      <c r="I43" s="18">
        <f>IFERROR(VLOOKUP($A43&amp;I$2,'Parte I_'!$1:$1048576,$A$3,0),"-")</f>
        <v>199</v>
      </c>
      <c r="J43" s="18">
        <f>IFERROR(VLOOKUP($A43&amp;J$2,'Parte I_'!$1:$1048576,$A$3,0),"-")</f>
        <v>274</v>
      </c>
      <c r="K43" s="18">
        <f>IFERROR(VLOOKUP($A43&amp;K$2,'Parte I_'!$1:$1048576,$A$3,0),"-")</f>
        <v>221</v>
      </c>
      <c r="L43" s="18">
        <f>IFERROR(VLOOKUP($A43&amp;L$2,'Parte I_'!$1:$1048576,$A$3,0),"-")</f>
        <v>694</v>
      </c>
      <c r="M43" s="27"/>
      <c r="N43" s="18">
        <f>IFERROR(VLOOKUP($A43&amp;N$2,'Parte II_'!$1:$1048576,$A$3,0),"-")</f>
        <v>37</v>
      </c>
      <c r="O43" s="18">
        <f>IFERROR(VLOOKUP($A43&amp;O$2,'Parte II_'!$1:$1048576,$A$3,0),"-")</f>
        <v>34</v>
      </c>
      <c r="P43" s="18">
        <f>IFERROR(VLOOKUP($A43&amp;P$2,'Parte II_'!$1:$1048576,$A$3,0),"-")</f>
        <v>38</v>
      </c>
      <c r="Q43" s="18">
        <f>IFERROR(VLOOKUP($A43&amp;Q$2,'Parte II_'!$1:$1048576,$A$3,0),"-")</f>
        <v>27</v>
      </c>
      <c r="R43" s="18">
        <f>IFERROR(VLOOKUP($A43&amp;R$2,'Parte II_'!$1:$1048576,$A$3,0),"-")</f>
        <v>136</v>
      </c>
      <c r="S43" s="18">
        <f>IFERROR(VLOOKUP($A43&amp;S$2,'Parte II_'!$1:$1048576,$A$3,0),"-")</f>
        <v>118</v>
      </c>
      <c r="T43" s="18">
        <f>IFERROR(VLOOKUP($A43&amp;T$2,'Parte II_'!$1:$1048576,$A$3,0),"-")</f>
        <v>150</v>
      </c>
      <c r="U43" s="18">
        <f>IFERROR(VLOOKUP($A43&amp;U$2,'Parte II_'!$1:$1048576,$A$3,0),"-")</f>
        <v>135</v>
      </c>
      <c r="V43" s="27">
        <f>IFERROR(VLOOKUP($A43&amp;V$2,'Parte II_'!$1:$1048576,$A$3,0),"-")</f>
        <v>403</v>
      </c>
      <c r="W43" s="27"/>
      <c r="X43" s="29">
        <f>IFERROR(VLOOKUP($A43&amp;X$2,'Parte II_'!$1:$1048576,$A$3,0),"-")</f>
        <v>38</v>
      </c>
      <c r="Y43" s="29">
        <f>IFERROR(VLOOKUP($A43&amp;Y$2,'Parte II_'!$1:$1048576,$A$3,0),"-")</f>
        <v>26</v>
      </c>
      <c r="Z43" s="29">
        <f>IFERROR(VLOOKUP($A43&amp;Z$2,'Parte II_'!$1:$1048576,$A$3,0),"-")</f>
        <v>20</v>
      </c>
      <c r="AA43" s="29">
        <f>IFERROR(VLOOKUP($A43&amp;AA$2,'Parte II_'!$1:$1048576,$A$3,0),"-")</f>
        <v>25</v>
      </c>
      <c r="AB43" s="29">
        <f>IFERROR(VLOOKUP($A43&amp;AB$2,'Parte II_'!$1:$1048576,$A$3,0),"-")</f>
        <v>109</v>
      </c>
      <c r="AC43" s="29">
        <f>IFERROR(VLOOKUP($A43&amp;AC$2,'Parte II_'!$1:$1048576,$A$3,0),"-")</f>
        <v>81</v>
      </c>
      <c r="AD43" s="29">
        <f>IFERROR(VLOOKUP($A43&amp;AD$2,'Parte II_'!$1:$1048576,$A$3,0),"-")</f>
        <v>124</v>
      </c>
      <c r="AE43" s="29">
        <f>IFERROR(VLOOKUP($A43&amp;AE$2,'Parte II_'!$1:$1048576,$A$3,0),"-")</f>
        <v>86</v>
      </c>
      <c r="AF43" s="29">
        <f>IFERROR(VLOOKUP($A43&amp;AF$2,'Parte II_'!$1:$1048576,$A$3,0),"-")</f>
        <v>291</v>
      </c>
    </row>
    <row r="44" spans="1:37">
      <c r="A44" s="8" t="s">
        <v>1767</v>
      </c>
      <c r="B44" s="8"/>
      <c r="C44" s="24" t="s">
        <v>1725</v>
      </c>
      <c r="D44" s="18">
        <f>IFERROR(VLOOKUP($A44&amp;D$2,'Parte I_'!$1:$1048576,$A$3,0),"-")</f>
        <v>73</v>
      </c>
      <c r="E44" s="18">
        <f>IFERROR(VLOOKUP($A44&amp;E$2,'Parte I_'!$1:$1048576,$A$3,0),"-")</f>
        <v>92</v>
      </c>
      <c r="F44" s="18">
        <f>IFERROR(VLOOKUP($A44&amp;F$2,'Parte I_'!$1:$1048576,$A$3,0),"-")</f>
        <v>84</v>
      </c>
      <c r="G44" s="18">
        <f>IFERROR(VLOOKUP($A44&amp;G$2,'Parte I_'!$1:$1048576,$A$3,0),"-")</f>
        <v>100</v>
      </c>
      <c r="H44" s="18">
        <f>IFERROR(VLOOKUP($A44&amp;H$2,'Parte I_'!$1:$1048576,$A$3,0),"-")</f>
        <v>349</v>
      </c>
      <c r="I44" s="18">
        <f>IFERROR(VLOOKUP($A44&amp;I$2,'Parte I_'!$1:$1048576,$A$3,0),"-")</f>
        <v>224</v>
      </c>
      <c r="J44" s="18">
        <f>IFERROR(VLOOKUP($A44&amp;J$2,'Parte I_'!$1:$1048576,$A$3,0),"-")</f>
        <v>273</v>
      </c>
      <c r="K44" s="18">
        <f>IFERROR(VLOOKUP($A44&amp;K$2,'Parte I_'!$1:$1048576,$A$3,0),"-")</f>
        <v>223</v>
      </c>
      <c r="L44" s="18">
        <f>IFERROR(VLOOKUP($A44&amp;L$2,'Parte I_'!$1:$1048576,$A$3,0),"-")</f>
        <v>720</v>
      </c>
      <c r="M44" s="27"/>
      <c r="N44" s="18">
        <f>IFERROR(VLOOKUP($A44&amp;N$2,'Parte II_'!$1:$1048576,$A$3,0),"-")</f>
        <v>33</v>
      </c>
      <c r="O44" s="18">
        <f>IFERROR(VLOOKUP($A44&amp;O$2,'Parte II_'!$1:$1048576,$A$3,0),"-")</f>
        <v>45</v>
      </c>
      <c r="P44" s="18">
        <f>IFERROR(VLOOKUP($A44&amp;P$2,'Parte II_'!$1:$1048576,$A$3,0),"-")</f>
        <v>46</v>
      </c>
      <c r="Q44" s="18">
        <f>IFERROR(VLOOKUP($A44&amp;Q$2,'Parte II_'!$1:$1048576,$A$3,0),"-")</f>
        <v>48</v>
      </c>
      <c r="R44" s="18">
        <f>IFERROR(VLOOKUP($A44&amp;R$2,'Parte II_'!$1:$1048576,$A$3,0),"-")</f>
        <v>172</v>
      </c>
      <c r="S44" s="18">
        <f>IFERROR(VLOOKUP($A44&amp;S$2,'Parte II_'!$1:$1048576,$A$3,0),"-")</f>
        <v>125</v>
      </c>
      <c r="T44" s="18">
        <f>IFERROR(VLOOKUP($A44&amp;T$2,'Parte II_'!$1:$1048576,$A$3,0),"-")</f>
        <v>155</v>
      </c>
      <c r="U44" s="18">
        <f>IFERROR(VLOOKUP($A44&amp;U$2,'Parte II_'!$1:$1048576,$A$3,0),"-")</f>
        <v>135</v>
      </c>
      <c r="V44" s="27">
        <f>IFERROR(VLOOKUP($A44&amp;V$2,'Parte II_'!$1:$1048576,$A$3,0),"-")</f>
        <v>415</v>
      </c>
      <c r="W44" s="27"/>
      <c r="X44" s="29">
        <f>IFERROR(VLOOKUP($A44&amp;X$2,'Parte II_'!$1:$1048576,$A$3,0),"-")</f>
        <v>40</v>
      </c>
      <c r="Y44" s="29">
        <f>IFERROR(VLOOKUP($A44&amp;Y$2,'Parte II_'!$1:$1048576,$A$3,0),"-")</f>
        <v>47</v>
      </c>
      <c r="Z44" s="29">
        <f>IFERROR(VLOOKUP($A44&amp;Z$2,'Parte II_'!$1:$1048576,$A$3,0),"-")</f>
        <v>38</v>
      </c>
      <c r="AA44" s="29">
        <f>IFERROR(VLOOKUP($A44&amp;AA$2,'Parte II_'!$1:$1048576,$A$3,0),"-")</f>
        <v>51</v>
      </c>
      <c r="AB44" s="29">
        <f>IFERROR(VLOOKUP($A44&amp;AB$2,'Parte II_'!$1:$1048576,$A$3,0),"-")</f>
        <v>176</v>
      </c>
      <c r="AC44" s="29">
        <f>IFERROR(VLOOKUP($A44&amp;AC$2,'Parte II_'!$1:$1048576,$A$3,0),"-")</f>
        <v>99</v>
      </c>
      <c r="AD44" s="29">
        <f>IFERROR(VLOOKUP($A44&amp;AD$2,'Parte II_'!$1:$1048576,$A$3,0),"-")</f>
        <v>118</v>
      </c>
      <c r="AE44" s="29">
        <f>IFERROR(VLOOKUP($A44&amp;AE$2,'Parte II_'!$1:$1048576,$A$3,0),"-")</f>
        <v>88</v>
      </c>
      <c r="AF44" s="29">
        <f>IFERROR(VLOOKUP($A44&amp;AF$2,'Parte II_'!$1:$1048576,$A$3,0),"-")</f>
        <v>305</v>
      </c>
    </row>
    <row r="45" spans="1:37">
      <c r="A45" s="8" t="s">
        <v>1768</v>
      </c>
      <c r="B45" s="8"/>
      <c r="C45" s="24" t="s">
        <v>1726</v>
      </c>
      <c r="D45" s="18">
        <f>IFERROR(VLOOKUP($A45&amp;D$2,'Parte I_'!$1:$1048576,$A$3,0),"-")</f>
        <v>104</v>
      </c>
      <c r="E45" s="18">
        <f>IFERROR(VLOOKUP($A45&amp;E$2,'Parte I_'!$1:$1048576,$A$3,0),"-")</f>
        <v>100</v>
      </c>
      <c r="F45" s="18">
        <f>IFERROR(VLOOKUP($A45&amp;F$2,'Parte I_'!$1:$1048576,$A$3,0),"-")</f>
        <v>91</v>
      </c>
      <c r="G45" s="18">
        <f>IFERROR(VLOOKUP($A45&amp;G$2,'Parte I_'!$1:$1048576,$A$3,0),"-")</f>
        <v>120</v>
      </c>
      <c r="H45" s="18">
        <f>IFERROR(VLOOKUP($A45&amp;H$2,'Parte I_'!$1:$1048576,$A$3,0),"-")</f>
        <v>415</v>
      </c>
      <c r="I45" s="18">
        <f>IFERROR(VLOOKUP($A45&amp;I$2,'Parte I_'!$1:$1048576,$A$3,0),"-")</f>
        <v>284</v>
      </c>
      <c r="J45" s="18">
        <f>IFERROR(VLOOKUP($A45&amp;J$2,'Parte I_'!$1:$1048576,$A$3,0),"-")</f>
        <v>326</v>
      </c>
      <c r="K45" s="18">
        <f>IFERROR(VLOOKUP($A45&amp;K$2,'Parte I_'!$1:$1048576,$A$3,0),"-")</f>
        <v>230</v>
      </c>
      <c r="L45" s="18">
        <f>IFERROR(VLOOKUP($A45&amp;L$2,'Parte I_'!$1:$1048576,$A$3,0),"-")</f>
        <v>840</v>
      </c>
      <c r="M45" s="27"/>
      <c r="N45" s="18">
        <f>IFERROR(VLOOKUP($A45&amp;N$2,'Parte II_'!$1:$1048576,$A$3,0),"-")</f>
        <v>52</v>
      </c>
      <c r="O45" s="18">
        <f>IFERROR(VLOOKUP($A45&amp;O$2,'Parte II_'!$1:$1048576,$A$3,0),"-")</f>
        <v>51</v>
      </c>
      <c r="P45" s="18">
        <f>IFERROR(VLOOKUP($A45&amp;P$2,'Parte II_'!$1:$1048576,$A$3,0),"-")</f>
        <v>51</v>
      </c>
      <c r="Q45" s="18">
        <f>IFERROR(VLOOKUP($A45&amp;Q$2,'Parte II_'!$1:$1048576,$A$3,0),"-")</f>
        <v>65</v>
      </c>
      <c r="R45" s="18">
        <f>IFERROR(VLOOKUP($A45&amp;R$2,'Parte II_'!$1:$1048576,$A$3,0),"-")</f>
        <v>219</v>
      </c>
      <c r="S45" s="18">
        <f>IFERROR(VLOOKUP($A45&amp;S$2,'Parte II_'!$1:$1048576,$A$3,0),"-")</f>
        <v>166</v>
      </c>
      <c r="T45" s="18">
        <f>IFERROR(VLOOKUP($A45&amp;T$2,'Parte II_'!$1:$1048576,$A$3,0),"-")</f>
        <v>179</v>
      </c>
      <c r="U45" s="18">
        <f>IFERROR(VLOOKUP($A45&amp;U$2,'Parte II_'!$1:$1048576,$A$3,0),"-")</f>
        <v>141</v>
      </c>
      <c r="V45" s="27">
        <f>IFERROR(VLOOKUP($A45&amp;V$2,'Parte II_'!$1:$1048576,$A$3,0),"-")</f>
        <v>486</v>
      </c>
      <c r="W45" s="27"/>
      <c r="X45" s="29">
        <f>IFERROR(VLOOKUP($A45&amp;X$2,'Parte II_'!$1:$1048576,$A$3,0),"-")</f>
        <v>52</v>
      </c>
      <c r="Y45" s="29">
        <f>IFERROR(VLOOKUP($A45&amp;Y$2,'Parte II_'!$1:$1048576,$A$3,0),"-")</f>
        <v>49</v>
      </c>
      <c r="Z45" s="29">
        <f>IFERROR(VLOOKUP($A45&amp;Z$2,'Parte II_'!$1:$1048576,$A$3,0),"-")</f>
        <v>40</v>
      </c>
      <c r="AA45" s="29">
        <f>IFERROR(VLOOKUP($A45&amp;AA$2,'Parte II_'!$1:$1048576,$A$3,0),"-")</f>
        <v>55</v>
      </c>
      <c r="AB45" s="29">
        <f>IFERROR(VLOOKUP($A45&amp;AB$2,'Parte II_'!$1:$1048576,$A$3,0),"-")</f>
        <v>196</v>
      </c>
      <c r="AC45" s="29">
        <f>IFERROR(VLOOKUP($A45&amp;AC$2,'Parte II_'!$1:$1048576,$A$3,0),"-")</f>
        <v>118</v>
      </c>
      <c r="AD45" s="29">
        <f>IFERROR(VLOOKUP($A45&amp;AD$2,'Parte II_'!$1:$1048576,$A$3,0),"-")</f>
        <v>147</v>
      </c>
      <c r="AE45" s="29">
        <f>IFERROR(VLOOKUP($A45&amp;AE$2,'Parte II_'!$1:$1048576,$A$3,0),"-")</f>
        <v>89</v>
      </c>
      <c r="AF45" s="29">
        <f>IFERROR(VLOOKUP($A45&amp;AF$2,'Parte II_'!$1:$1048576,$A$3,0),"-")</f>
        <v>354</v>
      </c>
    </row>
    <row r="46" spans="1:37">
      <c r="A46" s="8" t="s">
        <v>1769</v>
      </c>
      <c r="B46" s="8"/>
      <c r="C46" s="24" t="s">
        <v>1727</v>
      </c>
      <c r="D46" s="18">
        <f>IFERROR(VLOOKUP($A46&amp;D$2,'Parte I_'!$1:$1048576,$A$3,0),"-")</f>
        <v>103</v>
      </c>
      <c r="E46" s="18">
        <f>IFERROR(VLOOKUP($A46&amp;E$2,'Parte I_'!$1:$1048576,$A$3,0),"-")</f>
        <v>100</v>
      </c>
      <c r="F46" s="18">
        <f>IFERROR(VLOOKUP($A46&amp;F$2,'Parte I_'!$1:$1048576,$A$3,0),"-")</f>
        <v>92</v>
      </c>
      <c r="G46" s="18">
        <f>IFERROR(VLOOKUP($A46&amp;G$2,'Parte I_'!$1:$1048576,$A$3,0),"-")</f>
        <v>121</v>
      </c>
      <c r="H46" s="18">
        <f>IFERROR(VLOOKUP($A46&amp;H$2,'Parte I_'!$1:$1048576,$A$3,0),"-")</f>
        <v>416</v>
      </c>
      <c r="I46" s="18">
        <f>IFERROR(VLOOKUP($A46&amp;I$2,'Parte I_'!$1:$1048576,$A$3,0),"-")</f>
        <v>293</v>
      </c>
      <c r="J46" s="18">
        <f>IFERROR(VLOOKUP($A46&amp;J$2,'Parte I_'!$1:$1048576,$A$3,0),"-")</f>
        <v>337</v>
      </c>
      <c r="K46" s="18">
        <f>IFERROR(VLOOKUP($A46&amp;K$2,'Parte I_'!$1:$1048576,$A$3,0),"-")</f>
        <v>239</v>
      </c>
      <c r="L46" s="18">
        <f>IFERROR(VLOOKUP($A46&amp;L$2,'Parte I_'!$1:$1048576,$A$3,0),"-")</f>
        <v>869</v>
      </c>
      <c r="M46" s="27"/>
      <c r="N46" s="18">
        <f>IFERROR(VLOOKUP($A46&amp;N$2,'Parte II_'!$1:$1048576,$A$3,0),"-")</f>
        <v>51</v>
      </c>
      <c r="O46" s="18">
        <f>IFERROR(VLOOKUP($A46&amp;O$2,'Parte II_'!$1:$1048576,$A$3,0),"-")</f>
        <v>51</v>
      </c>
      <c r="P46" s="18">
        <f>IFERROR(VLOOKUP($A46&amp;P$2,'Parte II_'!$1:$1048576,$A$3,0),"-")</f>
        <v>51</v>
      </c>
      <c r="Q46" s="18">
        <f>IFERROR(VLOOKUP($A46&amp;Q$2,'Parte II_'!$1:$1048576,$A$3,0),"-")</f>
        <v>65</v>
      </c>
      <c r="R46" s="18">
        <f>IFERROR(VLOOKUP($A46&amp;R$2,'Parte II_'!$1:$1048576,$A$3,0),"-")</f>
        <v>218</v>
      </c>
      <c r="S46" s="18">
        <f>IFERROR(VLOOKUP($A46&amp;S$2,'Parte II_'!$1:$1048576,$A$3,0),"-")</f>
        <v>168</v>
      </c>
      <c r="T46" s="18">
        <f>IFERROR(VLOOKUP($A46&amp;T$2,'Parte II_'!$1:$1048576,$A$3,0),"-")</f>
        <v>184</v>
      </c>
      <c r="U46" s="18">
        <f>IFERROR(VLOOKUP($A46&amp;U$2,'Parte II_'!$1:$1048576,$A$3,0),"-")</f>
        <v>144</v>
      </c>
      <c r="V46" s="27">
        <f>IFERROR(VLOOKUP($A46&amp;V$2,'Parte II_'!$1:$1048576,$A$3,0),"-")</f>
        <v>496</v>
      </c>
      <c r="W46" s="27"/>
      <c r="X46" s="29">
        <f>IFERROR(VLOOKUP($A46&amp;X$2,'Parte II_'!$1:$1048576,$A$3,0),"-")</f>
        <v>52</v>
      </c>
      <c r="Y46" s="29">
        <f>IFERROR(VLOOKUP($A46&amp;Y$2,'Parte II_'!$1:$1048576,$A$3,0),"-")</f>
        <v>49</v>
      </c>
      <c r="Z46" s="29">
        <f>IFERROR(VLOOKUP($A46&amp;Z$2,'Parte II_'!$1:$1048576,$A$3,0),"-")</f>
        <v>41</v>
      </c>
      <c r="AA46" s="29">
        <f>IFERROR(VLOOKUP($A46&amp;AA$2,'Parte II_'!$1:$1048576,$A$3,0),"-")</f>
        <v>55</v>
      </c>
      <c r="AB46" s="29">
        <f>IFERROR(VLOOKUP($A46&amp;AB$2,'Parte II_'!$1:$1048576,$A$3,0),"-")</f>
        <v>197</v>
      </c>
      <c r="AC46" s="29">
        <f>IFERROR(VLOOKUP($A46&amp;AC$2,'Parte II_'!$1:$1048576,$A$3,0),"-")</f>
        <v>125</v>
      </c>
      <c r="AD46" s="29">
        <f>IFERROR(VLOOKUP($A46&amp;AD$2,'Parte II_'!$1:$1048576,$A$3,0),"-")</f>
        <v>153</v>
      </c>
      <c r="AE46" s="29">
        <f>IFERROR(VLOOKUP($A46&amp;AE$2,'Parte II_'!$1:$1048576,$A$3,0),"-")</f>
        <v>95</v>
      </c>
      <c r="AF46" s="29">
        <f>IFERROR(VLOOKUP($A46&amp;AF$2,'Parte II_'!$1:$1048576,$A$3,0),"-")</f>
        <v>373</v>
      </c>
    </row>
    <row r="47" spans="1:37" s="1" customFormat="1" ht="21.75" customHeight="1">
      <c r="A47" s="8"/>
      <c r="B47" s="8"/>
      <c r="C47" s="31" t="s">
        <v>1728</v>
      </c>
      <c r="D47" s="22"/>
      <c r="E47" s="22"/>
      <c r="F47" s="22"/>
      <c r="G47" s="30"/>
      <c r="H47" s="30"/>
      <c r="I47" s="30"/>
      <c r="J47" s="30"/>
      <c r="K47" s="30"/>
      <c r="L47" s="30"/>
      <c r="M47" s="30"/>
      <c r="N47" s="22"/>
      <c r="O47" s="22"/>
      <c r="P47" s="22"/>
      <c r="Q47" s="30"/>
      <c r="R47" s="30"/>
      <c r="S47" s="30"/>
      <c r="T47" s="30"/>
      <c r="U47" s="30"/>
      <c r="V47" s="30"/>
      <c r="W47" s="30"/>
      <c r="X47" s="30"/>
      <c r="Y47" s="30"/>
      <c r="Z47" s="30"/>
      <c r="AA47" s="30"/>
      <c r="AB47" s="30"/>
      <c r="AC47" s="30"/>
      <c r="AD47" s="30"/>
      <c r="AE47" s="30"/>
      <c r="AF47" s="30"/>
      <c r="AG47" s="16"/>
      <c r="AH47" s="16"/>
      <c r="AI47" s="16"/>
      <c r="AJ47" s="16"/>
      <c r="AK47" s="16"/>
    </row>
    <row r="48" spans="1:37">
      <c r="A48" s="8" t="s">
        <v>1770</v>
      </c>
      <c r="B48" s="8"/>
      <c r="C48" s="24" t="s">
        <v>1729</v>
      </c>
      <c r="D48" s="18">
        <f>IFERROR(VLOOKUP($A48&amp;D$2,'Parte I_'!$1:$1048576,$A$3,0),"-")</f>
        <v>104</v>
      </c>
      <c r="E48" s="18">
        <f>IFERROR(VLOOKUP($A48&amp;E$2,'Parte I_'!$1:$1048576,$A$3,0),"-")</f>
        <v>101</v>
      </c>
      <c r="F48" s="18">
        <f>IFERROR(VLOOKUP($A48&amp;F$2,'Parte I_'!$1:$1048576,$A$3,0),"-")</f>
        <v>92</v>
      </c>
      <c r="G48" s="18">
        <f>IFERROR(VLOOKUP($A48&amp;G$2,'Parte I_'!$1:$1048576,$A$3,0),"-")</f>
        <v>121</v>
      </c>
      <c r="H48" s="18">
        <f>IFERROR(VLOOKUP($A48&amp;H$2,'Parte I_'!$1:$1048576,$A$3,0),"-")</f>
        <v>418</v>
      </c>
      <c r="I48" s="18">
        <f>IFERROR(VLOOKUP($A48&amp;I$2,'Parte I_'!$1:$1048576,$A$3,0),"-")</f>
        <v>301</v>
      </c>
      <c r="J48" s="18">
        <f>IFERROR(VLOOKUP($A48&amp;J$2,'Parte I_'!$1:$1048576,$A$3,0),"-")</f>
        <v>340</v>
      </c>
      <c r="K48" s="18">
        <f>IFERROR(VLOOKUP($A48&amp;K$2,'Parte I_'!$1:$1048576,$A$3,0),"-")</f>
        <v>241</v>
      </c>
      <c r="L48" s="18">
        <f>IFERROR(VLOOKUP($A48&amp;L$2,'Parte I_'!$1:$1048576,$A$3,0),"-")</f>
        <v>882</v>
      </c>
      <c r="M48" s="27"/>
      <c r="N48" s="18">
        <f>IFERROR(VLOOKUP($A48&amp;N$2,'Parte II_'!$1:$1048576,$A$3,0),"-")</f>
        <v>52</v>
      </c>
      <c r="O48" s="18">
        <f>IFERROR(VLOOKUP($A48&amp;O$2,'Parte II_'!$1:$1048576,$A$3,0),"-")</f>
        <v>52</v>
      </c>
      <c r="P48" s="18">
        <f>IFERROR(VLOOKUP($A48&amp;P$2,'Parte II_'!$1:$1048576,$A$3,0),"-")</f>
        <v>51</v>
      </c>
      <c r="Q48" s="18">
        <f>IFERROR(VLOOKUP($A48&amp;Q$2,'Parte II_'!$1:$1048576,$A$3,0),"-")</f>
        <v>65</v>
      </c>
      <c r="R48" s="18">
        <f>IFERROR(VLOOKUP($A48&amp;R$2,'Parte II_'!$1:$1048576,$A$3,0),"-")</f>
        <v>220</v>
      </c>
      <c r="S48" s="18">
        <f>IFERROR(VLOOKUP($A48&amp;S$2,'Parte II_'!$1:$1048576,$A$3,0),"-")</f>
        <v>173</v>
      </c>
      <c r="T48" s="18">
        <f>IFERROR(VLOOKUP($A48&amp;T$2,'Parte II_'!$1:$1048576,$A$3,0),"-")</f>
        <v>186</v>
      </c>
      <c r="U48" s="18">
        <f>IFERROR(VLOOKUP($A48&amp;U$2,'Parte II_'!$1:$1048576,$A$3,0),"-")</f>
        <v>145</v>
      </c>
      <c r="V48" s="27">
        <f>IFERROR(VLOOKUP($A48&amp;V$2,'Parte II_'!$1:$1048576,$A$3,0),"-")</f>
        <v>504</v>
      </c>
      <c r="W48" s="27"/>
      <c r="X48" s="29">
        <f>IFERROR(VLOOKUP($A48&amp;X$2,'Parte II_'!$1:$1048576,$A$3,0),"-")</f>
        <v>52</v>
      </c>
      <c r="Y48" s="29">
        <f>IFERROR(VLOOKUP($A48&amp;Y$2,'Parte II_'!$1:$1048576,$A$3,0),"-")</f>
        <v>49</v>
      </c>
      <c r="Z48" s="29">
        <f>IFERROR(VLOOKUP($A48&amp;Z$2,'Parte II_'!$1:$1048576,$A$3,0),"-")</f>
        <v>41</v>
      </c>
      <c r="AA48" s="29">
        <f>IFERROR(VLOOKUP($A48&amp;AA$2,'Parte II_'!$1:$1048576,$A$3,0),"-")</f>
        <v>55</v>
      </c>
      <c r="AB48" s="29">
        <f>IFERROR(VLOOKUP($A48&amp;AB$2,'Parte II_'!$1:$1048576,$A$3,0),"-")</f>
        <v>197</v>
      </c>
      <c r="AC48" s="29">
        <f>IFERROR(VLOOKUP($A48&amp;AC$2,'Parte II_'!$1:$1048576,$A$3,0),"-")</f>
        <v>128</v>
      </c>
      <c r="AD48" s="29">
        <f>IFERROR(VLOOKUP($A48&amp;AD$2,'Parte II_'!$1:$1048576,$A$3,0),"-")</f>
        <v>154</v>
      </c>
      <c r="AE48" s="29">
        <f>IFERROR(VLOOKUP($A48&amp;AE$2,'Parte II_'!$1:$1048576,$A$3,0),"-")</f>
        <v>96</v>
      </c>
      <c r="AF48" s="29">
        <f>IFERROR(VLOOKUP($A48&amp;AF$2,'Parte II_'!$1:$1048576,$A$3,0),"-")</f>
        <v>378</v>
      </c>
    </row>
    <row r="49" spans="1:32">
      <c r="A49" s="8" t="s">
        <v>1771</v>
      </c>
      <c r="B49" s="8"/>
      <c r="C49" s="24" t="s">
        <v>1730</v>
      </c>
      <c r="D49" s="18">
        <f>IFERROR(VLOOKUP($A49&amp;D$2,'Parte I_'!$1:$1048576,$A$3,0),"-")</f>
        <v>104</v>
      </c>
      <c r="E49" s="18">
        <f>IFERROR(VLOOKUP($A49&amp;E$2,'Parte I_'!$1:$1048576,$A$3,0),"-")</f>
        <v>101</v>
      </c>
      <c r="F49" s="18">
        <f>IFERROR(VLOOKUP($A49&amp;F$2,'Parte I_'!$1:$1048576,$A$3,0),"-")</f>
        <v>92</v>
      </c>
      <c r="G49" s="18">
        <f>IFERROR(VLOOKUP($A49&amp;G$2,'Parte I_'!$1:$1048576,$A$3,0),"-")</f>
        <v>121</v>
      </c>
      <c r="H49" s="18">
        <f>IFERROR(VLOOKUP($A49&amp;H$2,'Parte I_'!$1:$1048576,$A$3,0),"-")</f>
        <v>418</v>
      </c>
      <c r="I49" s="18">
        <f>IFERROR(VLOOKUP($A49&amp;I$2,'Parte I_'!$1:$1048576,$A$3,0),"-")</f>
        <v>301</v>
      </c>
      <c r="J49" s="18">
        <f>IFERROR(VLOOKUP($A49&amp;J$2,'Parte I_'!$1:$1048576,$A$3,0),"-")</f>
        <v>341</v>
      </c>
      <c r="K49" s="18">
        <f>IFERROR(VLOOKUP($A49&amp;K$2,'Parte I_'!$1:$1048576,$A$3,0),"-")</f>
        <v>241</v>
      </c>
      <c r="L49" s="18">
        <f>IFERROR(VLOOKUP($A49&amp;L$2,'Parte I_'!$1:$1048576,$A$3,0),"-")</f>
        <v>883</v>
      </c>
      <c r="M49" s="27"/>
      <c r="N49" s="18">
        <f>IFERROR(VLOOKUP($A49&amp;N$2,'Parte II_'!$1:$1048576,$A$3,0),"-")</f>
        <v>52</v>
      </c>
      <c r="O49" s="18">
        <f>IFERROR(VLOOKUP($A49&amp;O$2,'Parte II_'!$1:$1048576,$A$3,0),"-")</f>
        <v>52</v>
      </c>
      <c r="P49" s="18">
        <f>IFERROR(VLOOKUP($A49&amp;P$2,'Parte II_'!$1:$1048576,$A$3,0),"-")</f>
        <v>51</v>
      </c>
      <c r="Q49" s="18">
        <f>IFERROR(VLOOKUP($A49&amp;Q$2,'Parte II_'!$1:$1048576,$A$3,0),"-")</f>
        <v>65</v>
      </c>
      <c r="R49" s="18">
        <f>IFERROR(VLOOKUP($A49&amp;R$2,'Parte II_'!$1:$1048576,$A$3,0),"-")</f>
        <v>220</v>
      </c>
      <c r="S49" s="18">
        <f>IFERROR(VLOOKUP($A49&amp;S$2,'Parte II_'!$1:$1048576,$A$3,0),"-")</f>
        <v>173</v>
      </c>
      <c r="T49" s="18">
        <f>IFERROR(VLOOKUP($A49&amp;T$2,'Parte II_'!$1:$1048576,$A$3,0),"-")</f>
        <v>186</v>
      </c>
      <c r="U49" s="18">
        <f>IFERROR(VLOOKUP($A49&amp;U$2,'Parte II_'!$1:$1048576,$A$3,0),"-")</f>
        <v>145</v>
      </c>
      <c r="V49" s="27">
        <f>IFERROR(VLOOKUP($A49&amp;V$2,'Parte II_'!$1:$1048576,$A$3,0),"-")</f>
        <v>504</v>
      </c>
      <c r="W49" s="27"/>
      <c r="X49" s="29">
        <f>IFERROR(VLOOKUP($A49&amp;X$2,'Parte II_'!$1:$1048576,$A$3,0),"-")</f>
        <v>52</v>
      </c>
      <c r="Y49" s="29">
        <f>IFERROR(VLOOKUP($A49&amp;Y$2,'Parte II_'!$1:$1048576,$A$3,0),"-")</f>
        <v>49</v>
      </c>
      <c r="Z49" s="29">
        <f>IFERROR(VLOOKUP($A49&amp;Z$2,'Parte II_'!$1:$1048576,$A$3,0),"-")</f>
        <v>41</v>
      </c>
      <c r="AA49" s="29">
        <f>IFERROR(VLOOKUP($A49&amp;AA$2,'Parte II_'!$1:$1048576,$A$3,0),"-")</f>
        <v>55</v>
      </c>
      <c r="AB49" s="29">
        <f>IFERROR(VLOOKUP($A49&amp;AB$2,'Parte II_'!$1:$1048576,$A$3,0),"-")</f>
        <v>197</v>
      </c>
      <c r="AC49" s="29">
        <f>IFERROR(VLOOKUP($A49&amp;AC$2,'Parte II_'!$1:$1048576,$A$3,0),"-")</f>
        <v>128</v>
      </c>
      <c r="AD49" s="29">
        <f>IFERROR(VLOOKUP($A49&amp;AD$2,'Parte II_'!$1:$1048576,$A$3,0),"-")</f>
        <v>155</v>
      </c>
      <c r="AE49" s="29">
        <f>IFERROR(VLOOKUP($A49&amp;AE$2,'Parte II_'!$1:$1048576,$A$3,0),"-")</f>
        <v>96</v>
      </c>
      <c r="AF49" s="29">
        <f>IFERROR(VLOOKUP($A49&amp;AF$2,'Parte II_'!$1:$1048576,$A$3,0),"-")</f>
        <v>379</v>
      </c>
    </row>
    <row r="50" spans="1:32">
      <c r="A50" s="8" t="s">
        <v>1772</v>
      </c>
      <c r="B50" s="8"/>
      <c r="C50" s="24" t="s">
        <v>1731</v>
      </c>
      <c r="D50" s="18">
        <f>IFERROR(VLOOKUP($A50&amp;D$2,'Parte I_'!$1:$1048576,$A$3,0),"-")</f>
        <v>103</v>
      </c>
      <c r="E50" s="18">
        <f>IFERROR(VLOOKUP($A50&amp;E$2,'Parte I_'!$1:$1048576,$A$3,0),"-")</f>
        <v>101</v>
      </c>
      <c r="F50" s="18">
        <f>IFERROR(VLOOKUP($A50&amp;F$2,'Parte I_'!$1:$1048576,$A$3,0),"-")</f>
        <v>92</v>
      </c>
      <c r="G50" s="18">
        <f>IFERROR(VLOOKUP($A50&amp;G$2,'Parte I_'!$1:$1048576,$A$3,0),"-")</f>
        <v>121</v>
      </c>
      <c r="H50" s="18">
        <f>IFERROR(VLOOKUP($A50&amp;H$2,'Parte I_'!$1:$1048576,$A$3,0),"-")</f>
        <v>417</v>
      </c>
      <c r="I50" s="18">
        <f>IFERROR(VLOOKUP($A50&amp;I$2,'Parte I_'!$1:$1048576,$A$3,0),"-")</f>
        <v>297</v>
      </c>
      <c r="J50" s="18">
        <f>IFERROR(VLOOKUP($A50&amp;J$2,'Parte I_'!$1:$1048576,$A$3,0),"-")</f>
        <v>339</v>
      </c>
      <c r="K50" s="18">
        <f>IFERROR(VLOOKUP($A50&amp;K$2,'Parte I_'!$1:$1048576,$A$3,0),"-")</f>
        <v>237</v>
      </c>
      <c r="L50" s="18">
        <f>IFERROR(VLOOKUP($A50&amp;L$2,'Parte I_'!$1:$1048576,$A$3,0),"-")</f>
        <v>873</v>
      </c>
      <c r="M50" s="27"/>
      <c r="N50" s="18">
        <f>IFERROR(VLOOKUP($A50&amp;N$2,'Parte II_'!$1:$1048576,$A$3,0),"-")</f>
        <v>52</v>
      </c>
      <c r="O50" s="18">
        <f>IFERROR(VLOOKUP($A50&amp;O$2,'Parte II_'!$1:$1048576,$A$3,0),"-")</f>
        <v>52</v>
      </c>
      <c r="P50" s="18">
        <f>IFERROR(VLOOKUP($A50&amp;P$2,'Parte II_'!$1:$1048576,$A$3,0),"-")</f>
        <v>51</v>
      </c>
      <c r="Q50" s="18">
        <f>IFERROR(VLOOKUP($A50&amp;Q$2,'Parte II_'!$1:$1048576,$A$3,0),"-")</f>
        <v>65</v>
      </c>
      <c r="R50" s="18">
        <f>IFERROR(VLOOKUP($A50&amp;R$2,'Parte II_'!$1:$1048576,$A$3,0),"-")</f>
        <v>220</v>
      </c>
      <c r="S50" s="18">
        <f>IFERROR(VLOOKUP($A50&amp;S$2,'Parte II_'!$1:$1048576,$A$3,0),"-")</f>
        <v>170</v>
      </c>
      <c r="T50" s="18">
        <f>IFERROR(VLOOKUP($A50&amp;T$2,'Parte II_'!$1:$1048576,$A$3,0),"-")</f>
        <v>185</v>
      </c>
      <c r="U50" s="18">
        <f>IFERROR(VLOOKUP($A50&amp;U$2,'Parte II_'!$1:$1048576,$A$3,0),"-")</f>
        <v>142</v>
      </c>
      <c r="V50" s="27">
        <f>IFERROR(VLOOKUP($A50&amp;V$2,'Parte II_'!$1:$1048576,$A$3,0),"-")</f>
        <v>497</v>
      </c>
      <c r="W50" s="27"/>
      <c r="X50" s="29">
        <f>IFERROR(VLOOKUP($A50&amp;X$2,'Parte II_'!$1:$1048576,$A$3,0),"-")</f>
        <v>51</v>
      </c>
      <c r="Y50" s="29">
        <f>IFERROR(VLOOKUP($A50&amp;Y$2,'Parte II_'!$1:$1048576,$A$3,0),"-")</f>
        <v>49</v>
      </c>
      <c r="Z50" s="29">
        <f>IFERROR(VLOOKUP($A50&amp;Z$2,'Parte II_'!$1:$1048576,$A$3,0),"-")</f>
        <v>41</v>
      </c>
      <c r="AA50" s="29">
        <f>IFERROR(VLOOKUP($A50&amp;AA$2,'Parte II_'!$1:$1048576,$A$3,0),"-")</f>
        <v>55</v>
      </c>
      <c r="AB50" s="29">
        <f>IFERROR(VLOOKUP($A50&amp;AB$2,'Parte II_'!$1:$1048576,$A$3,0),"-")</f>
        <v>196</v>
      </c>
      <c r="AC50" s="29">
        <f>IFERROR(VLOOKUP($A50&amp;AC$2,'Parte II_'!$1:$1048576,$A$3,0),"-")</f>
        <v>127</v>
      </c>
      <c r="AD50" s="29">
        <f>IFERROR(VLOOKUP($A50&amp;AD$2,'Parte II_'!$1:$1048576,$A$3,0),"-")</f>
        <v>154</v>
      </c>
      <c r="AE50" s="29">
        <f>IFERROR(VLOOKUP($A50&amp;AE$2,'Parte II_'!$1:$1048576,$A$3,0),"-")</f>
        <v>95</v>
      </c>
      <c r="AF50" s="29">
        <f>IFERROR(VLOOKUP($A50&amp;AF$2,'Parte II_'!$1:$1048576,$A$3,0),"-")</f>
        <v>376</v>
      </c>
    </row>
    <row r="51" spans="1:32">
      <c r="A51" s="8" t="s">
        <v>1773</v>
      </c>
      <c r="B51" s="8"/>
      <c r="C51" s="24" t="s">
        <v>1732</v>
      </c>
      <c r="D51" s="18">
        <f>IFERROR(VLOOKUP($A51&amp;D$2,'Parte I_'!$1:$1048576,$A$3,0),"-")</f>
        <v>104</v>
      </c>
      <c r="E51" s="18">
        <f>IFERROR(VLOOKUP($A51&amp;E$2,'Parte I_'!$1:$1048576,$A$3,0),"-")</f>
        <v>101</v>
      </c>
      <c r="F51" s="18">
        <f>IFERROR(VLOOKUP($A51&amp;F$2,'Parte I_'!$1:$1048576,$A$3,0),"-")</f>
        <v>92</v>
      </c>
      <c r="G51" s="18">
        <f>IFERROR(VLOOKUP($A51&amp;G$2,'Parte I_'!$1:$1048576,$A$3,0),"-")</f>
        <v>121</v>
      </c>
      <c r="H51" s="18">
        <f>IFERROR(VLOOKUP($A51&amp;H$2,'Parte I_'!$1:$1048576,$A$3,0),"-")</f>
        <v>418</v>
      </c>
      <c r="I51" s="18">
        <f>IFERROR(VLOOKUP($A51&amp;I$2,'Parte I_'!$1:$1048576,$A$3,0),"-")</f>
        <v>299</v>
      </c>
      <c r="J51" s="18">
        <f>IFERROR(VLOOKUP($A51&amp;J$2,'Parte I_'!$1:$1048576,$A$3,0),"-")</f>
        <v>341</v>
      </c>
      <c r="K51" s="18">
        <f>IFERROR(VLOOKUP($A51&amp;K$2,'Parte I_'!$1:$1048576,$A$3,0),"-")</f>
        <v>241</v>
      </c>
      <c r="L51" s="18">
        <f>IFERROR(VLOOKUP($A51&amp;L$2,'Parte I_'!$1:$1048576,$A$3,0),"-")</f>
        <v>881</v>
      </c>
      <c r="M51" s="27"/>
      <c r="N51" s="18">
        <f>IFERROR(VLOOKUP($A51&amp;N$2,'Parte II_'!$1:$1048576,$A$3,0),"-")</f>
        <v>52</v>
      </c>
      <c r="O51" s="18">
        <f>IFERROR(VLOOKUP($A51&amp;O$2,'Parte II_'!$1:$1048576,$A$3,0),"-")</f>
        <v>52</v>
      </c>
      <c r="P51" s="18">
        <f>IFERROR(VLOOKUP($A51&amp;P$2,'Parte II_'!$1:$1048576,$A$3,0),"-")</f>
        <v>51</v>
      </c>
      <c r="Q51" s="18">
        <f>IFERROR(VLOOKUP($A51&amp;Q$2,'Parte II_'!$1:$1048576,$A$3,0),"-")</f>
        <v>65</v>
      </c>
      <c r="R51" s="18">
        <f>IFERROR(VLOOKUP($A51&amp;R$2,'Parte II_'!$1:$1048576,$A$3,0),"-")</f>
        <v>220</v>
      </c>
      <c r="S51" s="18">
        <f>IFERROR(VLOOKUP($A51&amp;S$2,'Parte II_'!$1:$1048576,$A$3,0),"-")</f>
        <v>171</v>
      </c>
      <c r="T51" s="18">
        <f>IFERROR(VLOOKUP($A51&amp;T$2,'Parte II_'!$1:$1048576,$A$3,0),"-")</f>
        <v>186</v>
      </c>
      <c r="U51" s="18">
        <f>IFERROR(VLOOKUP($A51&amp;U$2,'Parte II_'!$1:$1048576,$A$3,0),"-")</f>
        <v>145</v>
      </c>
      <c r="V51" s="27">
        <f>IFERROR(VLOOKUP($A51&amp;V$2,'Parte II_'!$1:$1048576,$A$3,0),"-")</f>
        <v>502</v>
      </c>
      <c r="W51" s="27"/>
      <c r="X51" s="29">
        <f>IFERROR(VLOOKUP($A51&amp;X$2,'Parte II_'!$1:$1048576,$A$3,0),"-")</f>
        <v>52</v>
      </c>
      <c r="Y51" s="29">
        <f>IFERROR(VLOOKUP($A51&amp;Y$2,'Parte II_'!$1:$1048576,$A$3,0),"-")</f>
        <v>49</v>
      </c>
      <c r="Z51" s="29">
        <f>IFERROR(VLOOKUP($A51&amp;Z$2,'Parte II_'!$1:$1048576,$A$3,0),"-")</f>
        <v>41</v>
      </c>
      <c r="AA51" s="29">
        <f>IFERROR(VLOOKUP($A51&amp;AA$2,'Parte II_'!$1:$1048576,$A$3,0),"-")</f>
        <v>55</v>
      </c>
      <c r="AB51" s="29">
        <f>IFERROR(VLOOKUP($A51&amp;AB$2,'Parte II_'!$1:$1048576,$A$3,0),"-")</f>
        <v>197</v>
      </c>
      <c r="AC51" s="29">
        <f>IFERROR(VLOOKUP($A51&amp;AC$2,'Parte II_'!$1:$1048576,$A$3,0),"-")</f>
        <v>128</v>
      </c>
      <c r="AD51" s="29">
        <f>IFERROR(VLOOKUP($A51&amp;AD$2,'Parte II_'!$1:$1048576,$A$3,0),"-")</f>
        <v>155</v>
      </c>
      <c r="AE51" s="29">
        <f>IFERROR(VLOOKUP($A51&amp;AE$2,'Parte II_'!$1:$1048576,$A$3,0),"-")</f>
        <v>96</v>
      </c>
      <c r="AF51" s="29">
        <f>IFERROR(VLOOKUP($A51&amp;AF$2,'Parte II_'!$1:$1048576,$A$3,0),"-")</f>
        <v>379</v>
      </c>
    </row>
    <row r="52" spans="1:32">
      <c r="A52" s="8" t="s">
        <v>1774</v>
      </c>
      <c r="B52" s="8"/>
      <c r="C52" s="24" t="s">
        <v>1733</v>
      </c>
      <c r="D52" s="18">
        <f>IFERROR(VLOOKUP($A52&amp;D$2,'Parte I_'!$1:$1048576,$A$3,0),"-")</f>
        <v>101</v>
      </c>
      <c r="E52" s="18">
        <f>IFERROR(VLOOKUP($A52&amp;E$2,'Parte I_'!$1:$1048576,$A$3,0),"-")</f>
        <v>97</v>
      </c>
      <c r="F52" s="18">
        <f>IFERROR(VLOOKUP($A52&amp;F$2,'Parte I_'!$1:$1048576,$A$3,0),"-")</f>
        <v>87</v>
      </c>
      <c r="G52" s="18">
        <f>IFERROR(VLOOKUP($A52&amp;G$2,'Parte I_'!$1:$1048576,$A$3,0),"-")</f>
        <v>115</v>
      </c>
      <c r="H52" s="18">
        <f>IFERROR(VLOOKUP($A52&amp;H$2,'Parte I_'!$1:$1048576,$A$3,0),"-")</f>
        <v>400</v>
      </c>
      <c r="I52" s="18">
        <f>IFERROR(VLOOKUP($A52&amp;I$2,'Parte I_'!$1:$1048576,$A$3,0),"-")</f>
        <v>244</v>
      </c>
      <c r="J52" s="18">
        <f>IFERROR(VLOOKUP($A52&amp;J$2,'Parte I_'!$1:$1048576,$A$3,0),"-")</f>
        <v>260</v>
      </c>
      <c r="K52" s="18">
        <f>IFERROR(VLOOKUP($A52&amp;K$2,'Parte I_'!$1:$1048576,$A$3,0),"-")</f>
        <v>179</v>
      </c>
      <c r="L52" s="18">
        <f>IFERROR(VLOOKUP($A52&amp;L$2,'Parte I_'!$1:$1048576,$A$3,0),"-")</f>
        <v>683</v>
      </c>
      <c r="M52" s="27"/>
      <c r="N52" s="18">
        <f>IFERROR(VLOOKUP($A52&amp;N$2,'Parte II_'!$1:$1048576,$A$3,0),"-")</f>
        <v>51</v>
      </c>
      <c r="O52" s="18">
        <f>IFERROR(VLOOKUP($A52&amp;O$2,'Parte II_'!$1:$1048576,$A$3,0),"-")</f>
        <v>50</v>
      </c>
      <c r="P52" s="18">
        <f>IFERROR(VLOOKUP($A52&amp;P$2,'Parte II_'!$1:$1048576,$A$3,0),"-")</f>
        <v>50</v>
      </c>
      <c r="Q52" s="18">
        <f>IFERROR(VLOOKUP($A52&amp;Q$2,'Parte II_'!$1:$1048576,$A$3,0),"-")</f>
        <v>61</v>
      </c>
      <c r="R52" s="18">
        <f>IFERROR(VLOOKUP($A52&amp;R$2,'Parte II_'!$1:$1048576,$A$3,0),"-")</f>
        <v>212</v>
      </c>
      <c r="S52" s="18">
        <f>IFERROR(VLOOKUP($A52&amp;S$2,'Parte II_'!$1:$1048576,$A$3,0),"-")</f>
        <v>130</v>
      </c>
      <c r="T52" s="18">
        <f>IFERROR(VLOOKUP($A52&amp;T$2,'Parte II_'!$1:$1048576,$A$3,0),"-")</f>
        <v>124</v>
      </c>
      <c r="U52" s="18">
        <f>IFERROR(VLOOKUP($A52&amp;U$2,'Parte II_'!$1:$1048576,$A$3,0),"-")</f>
        <v>98</v>
      </c>
      <c r="V52" s="27">
        <f>IFERROR(VLOOKUP($A52&amp;V$2,'Parte II_'!$1:$1048576,$A$3,0),"-")</f>
        <v>352</v>
      </c>
      <c r="W52" s="27"/>
      <c r="X52" s="29">
        <f>IFERROR(VLOOKUP($A52&amp;X$2,'Parte II_'!$1:$1048576,$A$3,0),"-")</f>
        <v>50</v>
      </c>
      <c r="Y52" s="29">
        <f>IFERROR(VLOOKUP($A52&amp;Y$2,'Parte II_'!$1:$1048576,$A$3,0),"-")</f>
        <v>47</v>
      </c>
      <c r="Z52" s="29">
        <f>IFERROR(VLOOKUP($A52&amp;Z$2,'Parte II_'!$1:$1048576,$A$3,0),"-")</f>
        <v>37</v>
      </c>
      <c r="AA52" s="29">
        <f>IFERROR(VLOOKUP($A52&amp;AA$2,'Parte II_'!$1:$1048576,$A$3,0),"-")</f>
        <v>53</v>
      </c>
      <c r="AB52" s="29">
        <f>IFERROR(VLOOKUP($A52&amp;AB$2,'Parte II_'!$1:$1048576,$A$3,0),"-")</f>
        <v>187</v>
      </c>
      <c r="AC52" s="29">
        <f>IFERROR(VLOOKUP($A52&amp;AC$2,'Parte II_'!$1:$1048576,$A$3,0),"-")</f>
        <v>114</v>
      </c>
      <c r="AD52" s="29">
        <f>IFERROR(VLOOKUP($A52&amp;AD$2,'Parte II_'!$1:$1048576,$A$3,0),"-")</f>
        <v>136</v>
      </c>
      <c r="AE52" s="29">
        <f>IFERROR(VLOOKUP($A52&amp;AE$2,'Parte II_'!$1:$1048576,$A$3,0),"-")</f>
        <v>81</v>
      </c>
      <c r="AF52" s="29">
        <f>IFERROR(VLOOKUP($A52&amp;AF$2,'Parte II_'!$1:$1048576,$A$3,0),"-")</f>
        <v>331</v>
      </c>
    </row>
    <row r="53" spans="1:32">
      <c r="A53" s="8" t="s">
        <v>1775</v>
      </c>
      <c r="B53" s="8"/>
      <c r="C53" s="24" t="s">
        <v>1734</v>
      </c>
      <c r="D53" s="18">
        <f>IFERROR(VLOOKUP($A53&amp;D$2,'Parte I_'!$1:$1048576,$A$3,0),"-")</f>
        <v>98</v>
      </c>
      <c r="E53" s="18">
        <f>IFERROR(VLOOKUP($A53&amp;E$2,'Parte I_'!$1:$1048576,$A$3,0),"-")</f>
        <v>97</v>
      </c>
      <c r="F53" s="18">
        <f>IFERROR(VLOOKUP($A53&amp;F$2,'Parte I_'!$1:$1048576,$A$3,0),"-")</f>
        <v>86</v>
      </c>
      <c r="G53" s="18">
        <f>IFERROR(VLOOKUP($A53&amp;G$2,'Parte I_'!$1:$1048576,$A$3,0),"-")</f>
        <v>114</v>
      </c>
      <c r="H53" s="18">
        <f>IFERROR(VLOOKUP($A53&amp;H$2,'Parte I_'!$1:$1048576,$A$3,0),"-")</f>
        <v>395</v>
      </c>
      <c r="I53" s="18">
        <f>IFERROR(VLOOKUP($A53&amp;I$2,'Parte I_'!$1:$1048576,$A$3,0),"-")</f>
        <v>293</v>
      </c>
      <c r="J53" s="18">
        <f>IFERROR(VLOOKUP($A53&amp;J$2,'Parte I_'!$1:$1048576,$A$3,0),"-")</f>
        <v>332</v>
      </c>
      <c r="K53" s="18">
        <f>IFERROR(VLOOKUP($A53&amp;K$2,'Parte I_'!$1:$1048576,$A$3,0),"-")</f>
        <v>237</v>
      </c>
      <c r="L53" s="18">
        <f>IFERROR(VLOOKUP($A53&amp;L$2,'Parte I_'!$1:$1048576,$A$3,0),"-")</f>
        <v>862</v>
      </c>
      <c r="M53" s="27"/>
      <c r="N53" s="18">
        <f>IFERROR(VLOOKUP($A53&amp;N$2,'Parte II_'!$1:$1048576,$A$3,0),"-")</f>
        <v>50</v>
      </c>
      <c r="O53" s="18">
        <f>IFERROR(VLOOKUP($A53&amp;O$2,'Parte II_'!$1:$1048576,$A$3,0),"-")</f>
        <v>50</v>
      </c>
      <c r="P53" s="18">
        <f>IFERROR(VLOOKUP($A53&amp;P$2,'Parte II_'!$1:$1048576,$A$3,0),"-")</f>
        <v>49</v>
      </c>
      <c r="Q53" s="18">
        <f>IFERROR(VLOOKUP($A53&amp;Q$2,'Parte II_'!$1:$1048576,$A$3,0),"-")</f>
        <v>59</v>
      </c>
      <c r="R53" s="18">
        <f>IFERROR(VLOOKUP($A53&amp;R$2,'Parte II_'!$1:$1048576,$A$3,0),"-")</f>
        <v>208</v>
      </c>
      <c r="S53" s="18">
        <f>IFERROR(VLOOKUP($A53&amp;S$2,'Parte II_'!$1:$1048576,$A$3,0),"-")</f>
        <v>168</v>
      </c>
      <c r="T53" s="18">
        <f>IFERROR(VLOOKUP($A53&amp;T$2,'Parte II_'!$1:$1048576,$A$3,0),"-")</f>
        <v>182</v>
      </c>
      <c r="U53" s="18">
        <f>IFERROR(VLOOKUP($A53&amp;U$2,'Parte II_'!$1:$1048576,$A$3,0),"-")</f>
        <v>142</v>
      </c>
      <c r="V53" s="27">
        <f>IFERROR(VLOOKUP($A53&amp;V$2,'Parte II_'!$1:$1048576,$A$3,0),"-")</f>
        <v>492</v>
      </c>
      <c r="W53" s="27"/>
      <c r="X53" s="29">
        <f>IFERROR(VLOOKUP($A53&amp;X$2,'Parte II_'!$1:$1048576,$A$3,0),"-")</f>
        <v>48</v>
      </c>
      <c r="Y53" s="29">
        <f>IFERROR(VLOOKUP($A53&amp;Y$2,'Parte II_'!$1:$1048576,$A$3,0),"-")</f>
        <v>47</v>
      </c>
      <c r="Z53" s="29">
        <f>IFERROR(VLOOKUP($A53&amp;Z$2,'Parte II_'!$1:$1048576,$A$3,0),"-")</f>
        <v>37</v>
      </c>
      <c r="AA53" s="29">
        <f>IFERROR(VLOOKUP($A53&amp;AA$2,'Parte II_'!$1:$1048576,$A$3,0),"-")</f>
        <v>54</v>
      </c>
      <c r="AB53" s="29">
        <f>IFERROR(VLOOKUP($A53&amp;AB$2,'Parte II_'!$1:$1048576,$A$3,0),"-")</f>
        <v>186</v>
      </c>
      <c r="AC53" s="29">
        <f>IFERROR(VLOOKUP($A53&amp;AC$2,'Parte II_'!$1:$1048576,$A$3,0),"-")</f>
        <v>125</v>
      </c>
      <c r="AD53" s="29">
        <f>IFERROR(VLOOKUP($A53&amp;AD$2,'Parte II_'!$1:$1048576,$A$3,0),"-")</f>
        <v>150</v>
      </c>
      <c r="AE53" s="29">
        <f>IFERROR(VLOOKUP($A53&amp;AE$2,'Parte II_'!$1:$1048576,$A$3,0),"-")</f>
        <v>95</v>
      </c>
      <c r="AF53" s="29">
        <f>IFERROR(VLOOKUP($A53&amp;AF$2,'Parte II_'!$1:$1048576,$A$3,0),"-")</f>
        <v>370</v>
      </c>
    </row>
    <row r="54" spans="1:32">
      <c r="A54" s="8" t="s">
        <v>1776</v>
      </c>
      <c r="B54" s="8"/>
      <c r="C54" s="24" t="s">
        <v>1735</v>
      </c>
      <c r="D54" s="18">
        <f>IFERROR(VLOOKUP($A54&amp;D$2,'Parte I_'!$1:$1048576,$A$3,0),"-")</f>
        <v>104</v>
      </c>
      <c r="E54" s="18">
        <f>IFERROR(VLOOKUP($A54&amp;E$2,'Parte I_'!$1:$1048576,$A$3,0),"-")</f>
        <v>101</v>
      </c>
      <c r="F54" s="18">
        <f>IFERROR(VLOOKUP($A54&amp;F$2,'Parte I_'!$1:$1048576,$A$3,0),"-")</f>
        <v>92</v>
      </c>
      <c r="G54" s="18">
        <f>IFERROR(VLOOKUP($A54&amp;G$2,'Parte I_'!$1:$1048576,$A$3,0),"-")</f>
        <v>121</v>
      </c>
      <c r="H54" s="18">
        <f>IFERROR(VLOOKUP($A54&amp;H$2,'Parte I_'!$1:$1048576,$A$3,0),"-")</f>
        <v>418</v>
      </c>
      <c r="I54" s="18">
        <f>IFERROR(VLOOKUP($A54&amp;I$2,'Parte I_'!$1:$1048576,$A$3,0),"-")</f>
        <v>299</v>
      </c>
      <c r="J54" s="18">
        <f>IFERROR(VLOOKUP($A54&amp;J$2,'Parte I_'!$1:$1048576,$A$3,0),"-")</f>
        <v>339</v>
      </c>
      <c r="K54" s="18">
        <f>IFERROR(VLOOKUP($A54&amp;K$2,'Parte I_'!$1:$1048576,$A$3,0),"-")</f>
        <v>239</v>
      </c>
      <c r="L54" s="18">
        <f>IFERROR(VLOOKUP($A54&amp;L$2,'Parte I_'!$1:$1048576,$A$3,0),"-")</f>
        <v>877</v>
      </c>
      <c r="M54" s="27"/>
      <c r="N54" s="18">
        <f>IFERROR(VLOOKUP($A54&amp;N$2,'Parte II_'!$1:$1048576,$A$3,0),"-")</f>
        <v>52</v>
      </c>
      <c r="O54" s="18">
        <f>IFERROR(VLOOKUP($A54&amp;O$2,'Parte II_'!$1:$1048576,$A$3,0),"-")</f>
        <v>52</v>
      </c>
      <c r="P54" s="18">
        <f>IFERROR(VLOOKUP($A54&amp;P$2,'Parte II_'!$1:$1048576,$A$3,0),"-")</f>
        <v>51</v>
      </c>
      <c r="Q54" s="18">
        <f>IFERROR(VLOOKUP($A54&amp;Q$2,'Parte II_'!$1:$1048576,$A$3,0),"-")</f>
        <v>65</v>
      </c>
      <c r="R54" s="18">
        <f>IFERROR(VLOOKUP($A54&amp;R$2,'Parte II_'!$1:$1048576,$A$3,0),"-")</f>
        <v>220</v>
      </c>
      <c r="S54" s="18">
        <f>IFERROR(VLOOKUP($A54&amp;S$2,'Parte II_'!$1:$1048576,$A$3,0),"-")</f>
        <v>172</v>
      </c>
      <c r="T54" s="18">
        <f>IFERROR(VLOOKUP($A54&amp;T$2,'Parte II_'!$1:$1048576,$A$3,0),"-")</f>
        <v>185</v>
      </c>
      <c r="U54" s="18">
        <f>IFERROR(VLOOKUP($A54&amp;U$2,'Parte II_'!$1:$1048576,$A$3,0),"-")</f>
        <v>144</v>
      </c>
      <c r="V54" s="27">
        <f>IFERROR(VLOOKUP($A54&amp;V$2,'Parte II_'!$1:$1048576,$A$3,0),"-")</f>
        <v>501</v>
      </c>
      <c r="W54" s="27"/>
      <c r="X54" s="29">
        <f>IFERROR(VLOOKUP($A54&amp;X$2,'Parte II_'!$1:$1048576,$A$3,0),"-")</f>
        <v>52</v>
      </c>
      <c r="Y54" s="29">
        <f>IFERROR(VLOOKUP($A54&amp;Y$2,'Parte II_'!$1:$1048576,$A$3,0),"-")</f>
        <v>49</v>
      </c>
      <c r="Z54" s="29">
        <f>IFERROR(VLOOKUP($A54&amp;Z$2,'Parte II_'!$1:$1048576,$A$3,0),"-")</f>
        <v>41</v>
      </c>
      <c r="AA54" s="29">
        <f>IFERROR(VLOOKUP($A54&amp;AA$2,'Parte II_'!$1:$1048576,$A$3,0),"-")</f>
        <v>55</v>
      </c>
      <c r="AB54" s="29">
        <f>IFERROR(VLOOKUP($A54&amp;AB$2,'Parte II_'!$1:$1048576,$A$3,0),"-")</f>
        <v>197</v>
      </c>
      <c r="AC54" s="29">
        <f>IFERROR(VLOOKUP($A54&amp;AC$2,'Parte II_'!$1:$1048576,$A$3,0),"-")</f>
        <v>127</v>
      </c>
      <c r="AD54" s="29">
        <f>IFERROR(VLOOKUP($A54&amp;AD$2,'Parte II_'!$1:$1048576,$A$3,0),"-")</f>
        <v>154</v>
      </c>
      <c r="AE54" s="29">
        <f>IFERROR(VLOOKUP($A54&amp;AE$2,'Parte II_'!$1:$1048576,$A$3,0),"-")</f>
        <v>95</v>
      </c>
      <c r="AF54" s="29">
        <f>IFERROR(VLOOKUP($A54&amp;AF$2,'Parte II_'!$1:$1048576,$A$3,0),"-")</f>
        <v>376</v>
      </c>
    </row>
    <row r="55" spans="1:32" ht="15" thickBot="1">
      <c r="A55" s="8" t="s">
        <v>1777</v>
      </c>
      <c r="B55" s="8"/>
      <c r="C55" s="24" t="s">
        <v>1736</v>
      </c>
      <c r="D55" s="18">
        <f>IFERROR(VLOOKUP($A55&amp;D$2,'Parte I_'!$1:$1048576,$A$3,0),"-")</f>
        <v>103</v>
      </c>
      <c r="E55" s="18">
        <f>IFERROR(VLOOKUP($A55&amp;E$2,'Parte I_'!$1:$1048576,$A$3,0),"-")</f>
        <v>101</v>
      </c>
      <c r="F55" s="18">
        <f>IFERROR(VLOOKUP($A55&amp;F$2,'Parte I_'!$1:$1048576,$A$3,0),"-")</f>
        <v>92</v>
      </c>
      <c r="G55" s="18">
        <f>IFERROR(VLOOKUP($A55&amp;G$2,'Parte I_'!$1:$1048576,$A$3,0),"-")</f>
        <v>119</v>
      </c>
      <c r="H55" s="18">
        <f>IFERROR(VLOOKUP($A55&amp;H$2,'Parte I_'!$1:$1048576,$A$3,0),"-")</f>
        <v>415</v>
      </c>
      <c r="I55" s="18">
        <f>IFERROR(VLOOKUP($A55&amp;I$2,'Parte I_'!$1:$1048576,$A$3,0),"-")</f>
        <v>249</v>
      </c>
      <c r="J55" s="18">
        <f>IFERROR(VLOOKUP($A55&amp;J$2,'Parte I_'!$1:$1048576,$A$3,0),"-")</f>
        <v>209</v>
      </c>
      <c r="K55" s="18">
        <f>IFERROR(VLOOKUP($A55&amp;K$2,'Parte I_'!$1:$1048576,$A$3,0),"-")</f>
        <v>149</v>
      </c>
      <c r="L55" s="18">
        <f>IFERROR(VLOOKUP($A55&amp;L$2,'Parte I_'!$1:$1048576,$A$3,0),"-")</f>
        <v>607</v>
      </c>
      <c r="M55" s="27"/>
      <c r="N55" s="18">
        <f>IFERROR(VLOOKUP($A55&amp;N$2,'Parte II_'!$1:$1048576,$A$3,0),"-")</f>
        <v>51</v>
      </c>
      <c r="O55" s="18">
        <f>IFERROR(VLOOKUP($A55&amp;O$2,'Parte II_'!$1:$1048576,$A$3,0),"-")</f>
        <v>52</v>
      </c>
      <c r="P55" s="18">
        <f>IFERROR(VLOOKUP($A55&amp;P$2,'Parte II_'!$1:$1048576,$A$3,0),"-")</f>
        <v>51</v>
      </c>
      <c r="Q55" s="18">
        <f>IFERROR(VLOOKUP($A55&amp;Q$2,'Parte II_'!$1:$1048576,$A$3,0),"-")</f>
        <v>65</v>
      </c>
      <c r="R55" s="18">
        <f>IFERROR(VLOOKUP($A55&amp;R$2,'Parte II_'!$1:$1048576,$A$3,0),"-")</f>
        <v>219</v>
      </c>
      <c r="S55" s="18">
        <f>IFERROR(VLOOKUP($A55&amp;S$2,'Parte II_'!$1:$1048576,$A$3,0),"-")</f>
        <v>141</v>
      </c>
      <c r="T55" s="18">
        <f>IFERROR(VLOOKUP($A55&amp;T$2,'Parte II_'!$1:$1048576,$A$3,0),"-")</f>
        <v>111</v>
      </c>
      <c r="U55" s="18">
        <f>IFERROR(VLOOKUP($A55&amp;U$2,'Parte II_'!$1:$1048576,$A$3,0),"-")</f>
        <v>97</v>
      </c>
      <c r="V55" s="27">
        <f>IFERROR(VLOOKUP($A55&amp;V$2,'Parte II_'!$1:$1048576,$A$3,0),"-")</f>
        <v>349</v>
      </c>
      <c r="W55" s="27"/>
      <c r="X55" s="29">
        <f>IFERROR(VLOOKUP($A55&amp;X$2,'Parte II_'!$1:$1048576,$A$3,0),"-")</f>
        <v>52</v>
      </c>
      <c r="Y55" s="29">
        <f>IFERROR(VLOOKUP($A55&amp;Y$2,'Parte II_'!$1:$1048576,$A$3,0),"-")</f>
        <v>49</v>
      </c>
      <c r="Z55" s="29">
        <f>IFERROR(VLOOKUP($A55&amp;Z$2,'Parte II_'!$1:$1048576,$A$3,0),"-")</f>
        <v>41</v>
      </c>
      <c r="AA55" s="29">
        <f>IFERROR(VLOOKUP($A55&amp;AA$2,'Parte II_'!$1:$1048576,$A$3,0),"-")</f>
        <v>53</v>
      </c>
      <c r="AB55" s="29">
        <f>IFERROR(VLOOKUP($A55&amp;AB$2,'Parte II_'!$1:$1048576,$A$3,0),"-")</f>
        <v>195</v>
      </c>
      <c r="AC55" s="29">
        <f>IFERROR(VLOOKUP($A55&amp;AC$2,'Parte II_'!$1:$1048576,$A$3,0),"-")</f>
        <v>108</v>
      </c>
      <c r="AD55" s="29">
        <f>IFERROR(VLOOKUP($A55&amp;AD$2,'Parte II_'!$1:$1048576,$A$3,0),"-")</f>
        <v>98</v>
      </c>
      <c r="AE55" s="29">
        <f>IFERROR(VLOOKUP($A55&amp;AE$2,'Parte II_'!$1:$1048576,$A$3,0),"-")</f>
        <v>52</v>
      </c>
      <c r="AF55" s="29">
        <f>IFERROR(VLOOKUP($A55&amp;AF$2,'Parte II_'!$1:$1048576,$A$3,0),"-")</f>
        <v>258</v>
      </c>
    </row>
    <row r="56" spans="1:32" ht="15" thickTop="1">
      <c r="A56" s="8"/>
      <c r="B56" s="8"/>
      <c r="C56" s="32" t="s">
        <v>355</v>
      </c>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row>
    <row r="57" spans="1:32">
      <c r="A57" s="8"/>
      <c r="B57" s="8"/>
      <c r="C57" s="34" t="s">
        <v>354</v>
      </c>
    </row>
    <row r="58" spans="1:32">
      <c r="A58" s="8"/>
      <c r="B58" s="8"/>
    </row>
    <row r="59" spans="1:32">
      <c r="A59" s="8"/>
      <c r="B59" s="8"/>
    </row>
    <row r="60" spans="1:32">
      <c r="A60" s="8"/>
      <c r="B60" s="8"/>
    </row>
    <row r="61" spans="1:32">
      <c r="A61" s="8"/>
      <c r="B61" s="8"/>
    </row>
    <row r="62" spans="1:32">
      <c r="A62" s="8"/>
      <c r="B62" s="8"/>
    </row>
    <row r="63" spans="1:32">
      <c r="A63" s="8"/>
      <c r="B63" s="8"/>
    </row>
    <row r="64" spans="1:3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sheetData>
  <mergeCells count="9">
    <mergeCell ref="C1:W1"/>
    <mergeCell ref="C5:C7"/>
    <mergeCell ref="D5:L5"/>
    <mergeCell ref="W5:W7"/>
    <mergeCell ref="X5:AF5"/>
    <mergeCell ref="D6:L6"/>
    <mergeCell ref="X6:AF6"/>
    <mergeCell ref="N5:V5"/>
    <mergeCell ref="N6:V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139C8-6A5F-4394-8B76-B0D3BE073FD6}">
  <dimension ref="A1:AK124"/>
  <sheetViews>
    <sheetView showGridLines="0" workbookViewId="0">
      <pane xSplit="3" ySplit="7" topLeftCell="D8" activePane="bottomRight" state="frozen"/>
      <selection activeCell="I5" sqref="I5"/>
      <selection pane="topRight" activeCell="I5" sqref="I5"/>
      <selection pane="bottomLeft" activeCell="I5" sqref="I5"/>
      <selection pane="bottomRight" activeCell="D48" sqref="D48:L55"/>
    </sheetView>
  </sheetViews>
  <sheetFormatPr defaultRowHeight="14.4"/>
  <cols>
    <col min="1" max="2" width="4.44140625" style="13" customWidth="1"/>
    <col min="3" max="3" width="48.6640625" style="26" customWidth="1"/>
    <col min="4" max="12" width="8.6640625" style="26" customWidth="1"/>
    <col min="13" max="13" width="1" style="26" customWidth="1"/>
    <col min="14" max="22" width="8.6640625" style="26" customWidth="1"/>
    <col min="23" max="23" width="0.5546875" style="26" customWidth="1"/>
    <col min="24" max="29" width="9.5546875" style="26" bestFit="1" customWidth="1"/>
    <col min="30" max="32" width="10.5546875" style="26" bestFit="1" customWidth="1"/>
    <col min="33" max="37" width="9.109375" style="26"/>
  </cols>
  <sheetData>
    <row r="1" spans="1:37" s="2" customFormat="1" ht="33.75" customHeight="1">
      <c r="A1" s="12"/>
      <c r="B1" s="12"/>
      <c r="C1" s="232" t="s">
        <v>2045</v>
      </c>
      <c r="D1" s="233"/>
      <c r="E1" s="233"/>
      <c r="F1" s="233"/>
      <c r="G1" s="233"/>
      <c r="H1" s="233"/>
      <c r="I1" s="233"/>
      <c r="J1" s="233"/>
      <c r="K1" s="233"/>
      <c r="L1" s="233"/>
      <c r="M1" s="233"/>
      <c r="N1" s="233"/>
      <c r="O1" s="233"/>
      <c r="P1" s="233"/>
      <c r="Q1" s="233"/>
      <c r="R1" s="233"/>
      <c r="S1" s="233"/>
      <c r="T1" s="233"/>
      <c r="U1" s="233"/>
      <c r="V1" s="233"/>
      <c r="W1" s="233"/>
    </row>
    <row r="2" spans="1:37" s="8" customFormat="1" ht="11.25" customHeight="1">
      <c r="A2" s="8" t="s">
        <v>270</v>
      </c>
      <c r="C2" s="9"/>
      <c r="D2" s="11" t="s">
        <v>2048</v>
      </c>
      <c r="E2" s="11" t="s">
        <v>1794</v>
      </c>
      <c r="F2" s="11" t="s">
        <v>1795</v>
      </c>
      <c r="G2" s="11" t="s">
        <v>1796</v>
      </c>
      <c r="H2" s="11" t="s">
        <v>1797</v>
      </c>
      <c r="I2" s="11" t="s">
        <v>1798</v>
      </c>
      <c r="J2" s="11" t="s">
        <v>1799</v>
      </c>
      <c r="K2" s="11" t="s">
        <v>1800</v>
      </c>
      <c r="L2" s="11" t="s">
        <v>1801</v>
      </c>
      <c r="M2" s="11"/>
      <c r="N2" s="11" t="s">
        <v>5704</v>
      </c>
      <c r="O2" s="11" t="s">
        <v>5705</v>
      </c>
      <c r="P2" s="11" t="s">
        <v>5706</v>
      </c>
      <c r="Q2" s="11" t="s">
        <v>5707</v>
      </c>
      <c r="R2" s="11" t="s">
        <v>5708</v>
      </c>
      <c r="S2" s="11" t="s">
        <v>5709</v>
      </c>
      <c r="T2" s="11" t="s">
        <v>5710</v>
      </c>
      <c r="U2" s="11" t="s">
        <v>5711</v>
      </c>
      <c r="V2" s="11" t="s">
        <v>5712</v>
      </c>
      <c r="W2" s="10"/>
      <c r="X2" s="11" t="s">
        <v>5713</v>
      </c>
      <c r="Y2" s="11" t="s">
        <v>5714</v>
      </c>
      <c r="Z2" s="11" t="s">
        <v>5715</v>
      </c>
      <c r="AA2" s="11" t="s">
        <v>5716</v>
      </c>
      <c r="AB2" s="11" t="s">
        <v>5717</v>
      </c>
      <c r="AC2" s="11" t="s">
        <v>5718</v>
      </c>
      <c r="AD2" s="11" t="s">
        <v>5719</v>
      </c>
      <c r="AE2" s="11" t="s">
        <v>5720</v>
      </c>
      <c r="AF2" s="11" t="s">
        <v>5721</v>
      </c>
    </row>
    <row r="3" spans="1:37" s="1" customFormat="1" ht="42" customHeight="1">
      <c r="A3" s="8">
        <v>3</v>
      </c>
      <c r="B3" s="8"/>
      <c r="C3" s="15" t="s">
        <v>5702</v>
      </c>
      <c r="D3" s="15"/>
      <c r="E3" s="15"/>
      <c r="F3" s="15"/>
      <c r="G3" s="15"/>
      <c r="H3" s="15"/>
      <c r="I3" s="15"/>
      <c r="J3" s="15"/>
      <c r="K3" s="15"/>
      <c r="L3" s="15"/>
      <c r="M3" s="15"/>
      <c r="N3" s="15"/>
      <c r="O3" s="15"/>
      <c r="P3" s="15"/>
      <c r="Q3" s="15"/>
      <c r="R3" s="15"/>
      <c r="S3" s="15"/>
      <c r="T3" s="15"/>
      <c r="U3" s="15"/>
      <c r="V3" s="15"/>
      <c r="W3" s="16"/>
      <c r="X3" s="16"/>
      <c r="Y3" s="16"/>
      <c r="Z3" s="16"/>
      <c r="AA3" s="16"/>
      <c r="AB3" s="16"/>
      <c r="AC3" s="16"/>
      <c r="AD3" s="16"/>
      <c r="AE3" s="16"/>
      <c r="AF3" s="16"/>
      <c r="AG3" s="16"/>
      <c r="AH3" s="16"/>
      <c r="AI3" s="16"/>
      <c r="AJ3" s="16"/>
      <c r="AK3" s="16"/>
    </row>
    <row r="4" spans="1:37" s="1" customFormat="1" ht="9.75" customHeight="1" thickBot="1">
      <c r="A4" s="8"/>
      <c r="B4" s="8"/>
      <c r="C4" s="17"/>
      <c r="D4" s="16"/>
      <c r="E4" s="18"/>
      <c r="F4" s="19"/>
      <c r="G4" s="19"/>
      <c r="H4" s="19"/>
      <c r="I4" s="19"/>
      <c r="J4" s="19"/>
      <c r="K4" s="19"/>
      <c r="L4" s="18"/>
      <c r="M4" s="18"/>
      <c r="N4" s="16"/>
      <c r="O4" s="18"/>
      <c r="P4" s="19"/>
      <c r="Q4" s="19"/>
      <c r="R4" s="19"/>
      <c r="S4" s="19"/>
      <c r="T4" s="19"/>
      <c r="U4" s="19"/>
      <c r="V4" s="18"/>
      <c r="W4" s="18"/>
      <c r="X4" s="16"/>
      <c r="Y4" s="16"/>
      <c r="Z4" s="16"/>
      <c r="AA4" s="16"/>
      <c r="AB4" s="16"/>
      <c r="AC4" s="16"/>
      <c r="AD4" s="16"/>
      <c r="AE4" s="16"/>
      <c r="AF4" s="16"/>
      <c r="AG4" s="16"/>
      <c r="AH4" s="16"/>
      <c r="AI4" s="16"/>
      <c r="AJ4" s="16"/>
      <c r="AK4" s="16"/>
    </row>
    <row r="5" spans="1:37" s="1" customFormat="1" ht="17.25" customHeight="1" thickTop="1">
      <c r="A5" s="8"/>
      <c r="B5" s="8"/>
      <c r="C5" s="235" t="s">
        <v>22</v>
      </c>
      <c r="D5" s="237" t="s">
        <v>342</v>
      </c>
      <c r="E5" s="237"/>
      <c r="F5" s="237"/>
      <c r="G5" s="237"/>
      <c r="H5" s="237"/>
      <c r="I5" s="237"/>
      <c r="J5" s="237"/>
      <c r="K5" s="237"/>
      <c r="L5" s="237"/>
      <c r="M5" s="88"/>
      <c r="N5" s="237" t="s">
        <v>1687</v>
      </c>
      <c r="O5" s="237"/>
      <c r="P5" s="237"/>
      <c r="Q5" s="237"/>
      <c r="R5" s="237"/>
      <c r="S5" s="237"/>
      <c r="T5" s="237"/>
      <c r="U5" s="237"/>
      <c r="V5" s="237"/>
      <c r="W5" s="238"/>
      <c r="X5" s="237" t="s">
        <v>1688</v>
      </c>
      <c r="Y5" s="237"/>
      <c r="Z5" s="237"/>
      <c r="AA5" s="237"/>
      <c r="AB5" s="237"/>
      <c r="AC5" s="237"/>
      <c r="AD5" s="237"/>
      <c r="AE5" s="237"/>
      <c r="AF5" s="237"/>
      <c r="AG5" s="16"/>
      <c r="AH5" s="16"/>
      <c r="AI5" s="16"/>
      <c r="AJ5" s="16"/>
      <c r="AK5" s="16"/>
    </row>
    <row r="6" spans="1:37" s="1" customFormat="1" ht="17.25" customHeight="1">
      <c r="A6" s="8"/>
      <c r="B6" s="8"/>
      <c r="C6" s="236"/>
      <c r="D6" s="242" t="s">
        <v>10</v>
      </c>
      <c r="E6" s="242"/>
      <c r="F6" s="242"/>
      <c r="G6" s="242"/>
      <c r="H6" s="242"/>
      <c r="I6" s="242"/>
      <c r="J6" s="242"/>
      <c r="K6" s="242"/>
      <c r="L6" s="242"/>
      <c r="M6" s="89"/>
      <c r="N6" s="242" t="s">
        <v>10</v>
      </c>
      <c r="O6" s="242"/>
      <c r="P6" s="242"/>
      <c r="Q6" s="242"/>
      <c r="R6" s="242"/>
      <c r="S6" s="242"/>
      <c r="T6" s="242"/>
      <c r="U6" s="242"/>
      <c r="V6" s="242"/>
      <c r="W6" s="239"/>
      <c r="X6" s="242" t="s">
        <v>10</v>
      </c>
      <c r="Y6" s="242"/>
      <c r="Z6" s="242"/>
      <c r="AA6" s="242"/>
      <c r="AB6" s="242"/>
      <c r="AC6" s="242"/>
      <c r="AD6" s="242"/>
      <c r="AE6" s="242"/>
      <c r="AF6" s="242"/>
      <c r="AG6" s="16"/>
      <c r="AH6" s="16"/>
      <c r="AI6" s="16"/>
      <c r="AJ6" s="16"/>
      <c r="AK6" s="16"/>
    </row>
    <row r="7" spans="1:37" s="1" customFormat="1" ht="26.25" customHeight="1">
      <c r="A7" s="8"/>
      <c r="B7" s="8"/>
      <c r="C7" s="236"/>
      <c r="D7" s="67" t="s">
        <v>333</v>
      </c>
      <c r="E7" s="67" t="s">
        <v>334</v>
      </c>
      <c r="F7" s="67" t="s">
        <v>335</v>
      </c>
      <c r="G7" s="67" t="s">
        <v>336</v>
      </c>
      <c r="H7" s="67" t="s">
        <v>337</v>
      </c>
      <c r="I7" s="67" t="s">
        <v>338</v>
      </c>
      <c r="J7" s="67" t="s">
        <v>339</v>
      </c>
      <c r="K7" s="67" t="s">
        <v>340</v>
      </c>
      <c r="L7" s="67" t="s">
        <v>341</v>
      </c>
      <c r="M7" s="90"/>
      <c r="N7" s="90" t="s">
        <v>333</v>
      </c>
      <c r="O7" s="90" t="s">
        <v>334</v>
      </c>
      <c r="P7" s="90" t="s">
        <v>335</v>
      </c>
      <c r="Q7" s="90" t="s">
        <v>336</v>
      </c>
      <c r="R7" s="90" t="s">
        <v>337</v>
      </c>
      <c r="S7" s="90" t="s">
        <v>338</v>
      </c>
      <c r="T7" s="90" t="s">
        <v>339</v>
      </c>
      <c r="U7" s="90" t="s">
        <v>340</v>
      </c>
      <c r="V7" s="90" t="s">
        <v>341</v>
      </c>
      <c r="W7" s="239"/>
      <c r="X7" s="67" t="s">
        <v>333</v>
      </c>
      <c r="Y7" s="67" t="s">
        <v>334</v>
      </c>
      <c r="Z7" s="67" t="s">
        <v>335</v>
      </c>
      <c r="AA7" s="67" t="s">
        <v>336</v>
      </c>
      <c r="AB7" s="67" t="s">
        <v>337</v>
      </c>
      <c r="AC7" s="67" t="s">
        <v>338</v>
      </c>
      <c r="AD7" s="67" t="s">
        <v>339</v>
      </c>
      <c r="AE7" s="67" t="s">
        <v>340</v>
      </c>
      <c r="AF7" s="67" t="s">
        <v>341</v>
      </c>
      <c r="AG7" s="16"/>
      <c r="AH7" s="16"/>
      <c r="AI7" s="16"/>
      <c r="AJ7" s="16"/>
      <c r="AK7" s="16"/>
    </row>
    <row r="8" spans="1:37" s="1" customFormat="1" ht="21.75" customHeight="1">
      <c r="A8" s="8"/>
      <c r="B8" s="8"/>
      <c r="C8" s="21" t="s">
        <v>1686</v>
      </c>
      <c r="D8" s="22"/>
      <c r="E8" s="22"/>
      <c r="F8" s="22"/>
      <c r="G8" s="22"/>
      <c r="H8" s="22"/>
      <c r="I8" s="22"/>
      <c r="J8" s="22"/>
      <c r="K8" s="22"/>
      <c r="L8" s="22"/>
      <c r="M8" s="22"/>
      <c r="N8" s="22"/>
      <c r="O8" s="22"/>
      <c r="P8" s="22"/>
      <c r="Q8" s="22"/>
      <c r="R8" s="22"/>
      <c r="S8" s="22"/>
      <c r="T8" s="22"/>
      <c r="U8" s="22"/>
      <c r="V8" s="22"/>
      <c r="W8" s="22"/>
      <c r="X8" s="23"/>
      <c r="Y8" s="23"/>
      <c r="Z8" s="23"/>
      <c r="AA8" s="23"/>
      <c r="AB8" s="23"/>
      <c r="AC8" s="23"/>
      <c r="AD8" s="23"/>
      <c r="AE8" s="23"/>
      <c r="AF8" s="23"/>
      <c r="AG8" s="16"/>
      <c r="AH8" s="16"/>
      <c r="AI8" s="16"/>
      <c r="AJ8" s="16"/>
      <c r="AK8" s="16"/>
    </row>
    <row r="9" spans="1:37">
      <c r="A9" s="8" t="s">
        <v>1737</v>
      </c>
      <c r="B9" s="8"/>
      <c r="C9" s="24" t="s">
        <v>1690</v>
      </c>
      <c r="D9" s="37">
        <f>IFERROR(VLOOKUP($A9&amp;D$2,'Parte I_'!$1:$1048576,$A$3,0)*100,"-")</f>
        <v>7.935284823179245</v>
      </c>
      <c r="E9" s="37">
        <f>IFERROR(VLOOKUP($A9&amp;E$2,'Parte I_'!$1:$1048576,$A$3,0)*100,"-")</f>
        <v>7.7812016010284424</v>
      </c>
      <c r="F9" s="37">
        <f>IFERROR(VLOOKUP($A9&amp;F$2,'Parte I_'!$1:$1048576,$A$3,0)*100,"-")</f>
        <v>7.0878274738788605</v>
      </c>
      <c r="G9" s="37">
        <f>IFERROR(VLOOKUP($A9&amp;G$2,'Parte I_'!$1:$1048576,$A$3,0)*100,"-")</f>
        <v>9.244992583990097</v>
      </c>
      <c r="H9" s="37">
        <f>IFERROR(VLOOKUP($A9&amp;H$2,'Parte I_'!$1:$1048576,$A$3,0)*100,"-")</f>
        <v>32.049307227134705</v>
      </c>
      <c r="I9" s="37">
        <f>IFERROR(VLOOKUP($A9&amp;I$2,'Parte I_'!$1:$1048576,$A$3,0)*100,"-")</f>
        <v>23.189522325992584</v>
      </c>
      <c r="J9" s="37">
        <f>IFERROR(VLOOKUP($A9&amp;J$2,'Parte I_'!$1:$1048576,$A$3,0)*100,"-")</f>
        <v>26.271185278892517</v>
      </c>
      <c r="K9" s="37">
        <f>IFERROR(VLOOKUP($A9&amp;K$2,'Parte I_'!$1:$1048576,$A$3,0)*100,"-")</f>
        <v>18.567025661468506</v>
      </c>
      <c r="L9" s="37">
        <f>IFERROR(VLOOKUP($A9&amp;L$2,'Parte I_'!$1:$1048576,$A$3,0)*100,"-")</f>
        <v>68.027734756469727</v>
      </c>
      <c r="M9" s="37"/>
      <c r="N9" s="37">
        <f>IFERROR(VLOOKUP($A9&amp;N$2,'Parte II_'!$1:$1048576,$A$3,0)*100,"-")</f>
        <v>7.1922548115253448</v>
      </c>
      <c r="O9" s="37">
        <f>IFERROR(VLOOKUP($A9&amp;O$2,'Parte II_'!$1:$1048576,$A$3,0)*100,"-")</f>
        <v>7.1922548115253448</v>
      </c>
      <c r="P9" s="37">
        <f>IFERROR(VLOOKUP($A9&amp;P$2,'Parte II_'!$1:$1048576,$A$3,0)*100,"-")</f>
        <v>7.0539422333240509</v>
      </c>
      <c r="Q9" s="37">
        <f>IFERROR(VLOOKUP($A9&amp;Q$2,'Parte II_'!$1:$1048576,$A$3,0)*100,"-")</f>
        <v>8.8520057499408722</v>
      </c>
      <c r="R9" s="37">
        <f>IFERROR(VLOOKUP($A9&amp;R$2,'Parte II_'!$1:$1048576,$A$3,0)*100,"-")</f>
        <v>30.290457606315613</v>
      </c>
      <c r="S9" s="37">
        <f>IFERROR(VLOOKUP($A9&amp;S$2,'Parte II_'!$1:$1048576,$A$3,0)*100,"-")</f>
        <v>23.928077518939972</v>
      </c>
      <c r="T9" s="37">
        <f>IFERROR(VLOOKUP($A9&amp;T$2,'Parte II_'!$1:$1048576,$A$3,0)*100,"-")</f>
        <v>25.726142525672913</v>
      </c>
      <c r="U9" s="37">
        <f>IFERROR(VLOOKUP($A9&amp;U$2,'Parte II_'!$1:$1048576,$A$3,0)*100,"-")</f>
        <v>20.055325329303741</v>
      </c>
      <c r="V9" s="37">
        <f>IFERROR(VLOOKUP($A9&amp;V$2,'Parte II_'!$1:$1048576,$A$3,0)*100,"-")</f>
        <v>69.709545373916626</v>
      </c>
      <c r="W9" s="37"/>
      <c r="X9" s="37">
        <f>IFERROR(VLOOKUP($A9&amp;X$2,'Parte II_'!$1:$1048576,$A$3,0)*100,"-")</f>
        <v>8.8695652782917023</v>
      </c>
      <c r="Y9" s="37">
        <f>IFERROR(VLOOKUP($A9&amp;Y$2,'Parte II_'!$1:$1048576,$A$3,0)*100,"-")</f>
        <v>8.5217393934726715</v>
      </c>
      <c r="Z9" s="37">
        <f>IFERROR(VLOOKUP($A9&amp;Z$2,'Parte II_'!$1:$1048576,$A$3,0)*100,"-")</f>
        <v>7.1304351091384888</v>
      </c>
      <c r="AA9" s="37">
        <f>IFERROR(VLOOKUP($A9&amp;AA$2,'Parte II_'!$1:$1048576,$A$3,0)*100,"-")</f>
        <v>9.5652170479297638</v>
      </c>
      <c r="AB9" s="37">
        <f>IFERROR(VLOOKUP($A9&amp;AB$2,'Parte II_'!$1:$1048576,$A$3,0)*100,"-")</f>
        <v>34.086957573890686</v>
      </c>
      <c r="AC9" s="37">
        <f>IFERROR(VLOOKUP($A9&amp;AC$2,'Parte II_'!$1:$1048576,$A$3,0)*100,"-")</f>
        <v>22.260870039463043</v>
      </c>
      <c r="AD9" s="37">
        <f>IFERROR(VLOOKUP($A9&amp;AD$2,'Parte II_'!$1:$1048576,$A$3,0)*100,"-")</f>
        <v>26.956522464752197</v>
      </c>
      <c r="AE9" s="37">
        <f>IFERROR(VLOOKUP($A9&amp;AE$2,'Parte II_'!$1:$1048576,$A$3,0)*100,"-")</f>
        <v>16.695652902126312</v>
      </c>
      <c r="AF9" s="37">
        <f>IFERROR(VLOOKUP($A9&amp;AF$2,'Parte II_'!$1:$1048576,$A$3,0)*100,"-")</f>
        <v>65.913045406341553</v>
      </c>
    </row>
    <row r="10" spans="1:37">
      <c r="A10" s="8" t="s">
        <v>1738</v>
      </c>
      <c r="B10" s="8"/>
      <c r="C10" s="24" t="s">
        <v>1691</v>
      </c>
      <c r="D10" s="37">
        <f>IFERROR(VLOOKUP($A10&amp;D$2,'Parte I_'!$1:$1048576,$A$3,0)*100,"-")</f>
        <v>8.0061584711074829</v>
      </c>
      <c r="E10" s="37">
        <f>IFERROR(VLOOKUP($A10&amp;E$2,'Parte I_'!$1:$1048576,$A$3,0)*100,"-")</f>
        <v>7.7752113342285156</v>
      </c>
      <c r="F10" s="37">
        <f>IFERROR(VLOOKUP($A10&amp;F$2,'Parte I_'!$1:$1048576,$A$3,0)*100,"-")</f>
        <v>7.0823714137077332</v>
      </c>
      <c r="G10" s="37">
        <f>IFERROR(VLOOKUP($A10&amp;G$2,'Parte I_'!$1:$1048576,$A$3,0)*100,"-")</f>
        <v>9.3148574233055115</v>
      </c>
      <c r="H10" s="37">
        <f>IFERROR(VLOOKUP($A10&amp;H$2,'Parte I_'!$1:$1048576,$A$3,0)*100,"-")</f>
        <v>32.178598642349243</v>
      </c>
      <c r="I10" s="37">
        <f>IFERROR(VLOOKUP($A10&amp;I$2,'Parte I_'!$1:$1048576,$A$3,0)*100,"-")</f>
        <v>23.094688355922699</v>
      </c>
      <c r="J10" s="37">
        <f>IFERROR(VLOOKUP($A10&amp;J$2,'Parte I_'!$1:$1048576,$A$3,0)*100,"-")</f>
        <v>26.250961422920227</v>
      </c>
      <c r="K10" s="37">
        <f>IFERROR(VLOOKUP($A10&amp;K$2,'Parte I_'!$1:$1048576,$A$3,0)*100,"-")</f>
        <v>18.552732467651367</v>
      </c>
      <c r="L10" s="37">
        <f>IFERROR(VLOOKUP($A10&amp;L$2,'Parte I_'!$1:$1048576,$A$3,0)*100,"-")</f>
        <v>67.898380756378174</v>
      </c>
      <c r="M10" s="44"/>
      <c r="N10" s="37">
        <f>IFERROR(VLOOKUP($A10&amp;N$2,'Parte II_'!$1:$1048576,$A$3,0)*100,"-")</f>
        <v>7.1823202073574066</v>
      </c>
      <c r="O10" s="37">
        <f>IFERROR(VLOOKUP($A10&amp;O$2,'Parte II_'!$1:$1048576,$A$3,0)*100,"-")</f>
        <v>7.1823202073574066</v>
      </c>
      <c r="P10" s="37">
        <f>IFERROR(VLOOKUP($A10&amp;P$2,'Parte II_'!$1:$1048576,$A$3,0)*100,"-")</f>
        <v>7.0441991090774536</v>
      </c>
      <c r="Q10" s="37">
        <f>IFERROR(VLOOKUP($A10&amp;Q$2,'Parte II_'!$1:$1048576,$A$3,0)*100,"-")</f>
        <v>8.9779004454612732</v>
      </c>
      <c r="R10" s="37">
        <f>IFERROR(VLOOKUP($A10&amp;R$2,'Parte II_'!$1:$1048576,$A$3,0)*100,"-")</f>
        <v>30.38673996925354</v>
      </c>
      <c r="S10" s="37">
        <f>IFERROR(VLOOKUP($A10&amp;S$2,'Parte II_'!$1:$1048576,$A$3,0)*100,"-")</f>
        <v>23.895028233528137</v>
      </c>
      <c r="T10" s="37">
        <f>IFERROR(VLOOKUP($A10&amp;T$2,'Parte II_'!$1:$1048576,$A$3,0)*100,"-")</f>
        <v>25.690609216690063</v>
      </c>
      <c r="U10" s="37">
        <f>IFERROR(VLOOKUP($A10&amp;U$2,'Parte II_'!$1:$1048576,$A$3,0)*100,"-")</f>
        <v>20.027624070644379</v>
      </c>
      <c r="V10" s="44">
        <f>IFERROR(VLOOKUP($A10&amp;V$2,'Parte II_'!$1:$1048576,$A$3,0)*100,"-")</f>
        <v>69.61326003074646</v>
      </c>
      <c r="W10" s="44"/>
      <c r="X10" s="46">
        <f>IFERROR(VLOOKUP($A10&amp;X$2,'Parte II_'!$1:$1048576,$A$3,0)*100,"-")</f>
        <v>9.0434782207012177</v>
      </c>
      <c r="Y10" s="46">
        <f>IFERROR(VLOOKUP($A10&amp;Y$2,'Parte II_'!$1:$1048576,$A$3,0)*100,"-")</f>
        <v>8.5217393934726715</v>
      </c>
      <c r="Z10" s="46">
        <f>IFERROR(VLOOKUP($A10&amp;Z$2,'Parte II_'!$1:$1048576,$A$3,0)*100,"-")</f>
        <v>7.1304351091384888</v>
      </c>
      <c r="AA10" s="46">
        <f>IFERROR(VLOOKUP($A10&amp;AA$2,'Parte II_'!$1:$1048576,$A$3,0)*100,"-")</f>
        <v>9.5652170479297638</v>
      </c>
      <c r="AB10" s="46">
        <f>IFERROR(VLOOKUP($A10&amp;AB$2,'Parte II_'!$1:$1048576,$A$3,0)*100,"-")</f>
        <v>34.260869026184082</v>
      </c>
      <c r="AC10" s="46">
        <f>IFERROR(VLOOKUP($A10&amp;AC$2,'Parte II_'!$1:$1048576,$A$3,0)*100,"-")</f>
        <v>22.086957097053528</v>
      </c>
      <c r="AD10" s="46">
        <f>IFERROR(VLOOKUP($A10&amp;AD$2,'Parte II_'!$1:$1048576,$A$3,0)*100,"-")</f>
        <v>26.956522464752197</v>
      </c>
      <c r="AE10" s="46">
        <f>IFERROR(VLOOKUP($A10&amp;AE$2,'Parte II_'!$1:$1048576,$A$3,0)*100,"-")</f>
        <v>16.695652902126312</v>
      </c>
      <c r="AF10" s="46">
        <f>IFERROR(VLOOKUP($A10&amp;AF$2,'Parte II_'!$1:$1048576,$A$3,0)*100,"-")</f>
        <v>65.739130973815918</v>
      </c>
    </row>
    <row r="11" spans="1:37" s="1" customFormat="1" ht="21.75" customHeight="1">
      <c r="A11" s="8"/>
      <c r="B11" s="8"/>
      <c r="C11" s="21" t="s">
        <v>1692</v>
      </c>
      <c r="D11" s="38"/>
      <c r="E11" s="38"/>
      <c r="F11" s="38"/>
      <c r="G11" s="47"/>
      <c r="H11" s="47"/>
      <c r="I11" s="47"/>
      <c r="J11" s="47"/>
      <c r="K11" s="47"/>
      <c r="L11" s="47"/>
      <c r="M11" s="47"/>
      <c r="N11" s="38"/>
      <c r="O11" s="38"/>
      <c r="P11" s="38"/>
      <c r="Q11" s="47"/>
      <c r="R11" s="47"/>
      <c r="S11" s="47"/>
      <c r="T11" s="47"/>
      <c r="U11" s="47"/>
      <c r="V11" s="47"/>
      <c r="W11" s="47"/>
      <c r="X11" s="47"/>
      <c r="Y11" s="47"/>
      <c r="Z11" s="47"/>
      <c r="AA11" s="47"/>
      <c r="AB11" s="47"/>
      <c r="AC11" s="47"/>
      <c r="AD11" s="47"/>
      <c r="AE11" s="47"/>
      <c r="AF11" s="47"/>
      <c r="AG11" s="16"/>
      <c r="AH11" s="16"/>
      <c r="AI11" s="16"/>
      <c r="AJ11" s="16"/>
      <c r="AK11" s="16"/>
    </row>
    <row r="12" spans="1:37">
      <c r="A12" s="8" t="s">
        <v>1739</v>
      </c>
      <c r="B12" s="8"/>
      <c r="C12" s="24" t="s">
        <v>1693</v>
      </c>
      <c r="D12" s="37">
        <f>IFERROR(VLOOKUP($A12&amp;D$2,'Parte I_'!$1:$1048576,$A$3,0)*100,"-")</f>
        <v>7.9291760921478271</v>
      </c>
      <c r="E12" s="37">
        <f>IFERROR(VLOOKUP($A12&amp;E$2,'Parte I_'!$1:$1048576,$A$3,0)*100,"-")</f>
        <v>7.7752113342285156</v>
      </c>
      <c r="F12" s="37">
        <f>IFERROR(VLOOKUP($A12&amp;F$2,'Parte I_'!$1:$1048576,$A$3,0)*100,"-")</f>
        <v>7.0823714137077332</v>
      </c>
      <c r="G12" s="37">
        <f>IFERROR(VLOOKUP($A12&amp;G$2,'Parte I_'!$1:$1048576,$A$3,0)*100,"-")</f>
        <v>9.3148574233055115</v>
      </c>
      <c r="H12" s="37">
        <f>IFERROR(VLOOKUP($A12&amp;H$2,'Parte I_'!$1:$1048576,$A$3,0)*100,"-")</f>
        <v>32.101616263389587</v>
      </c>
      <c r="I12" s="37">
        <f>IFERROR(VLOOKUP($A12&amp;I$2,'Parte I_'!$1:$1048576,$A$3,0)*100,"-")</f>
        <v>23.171670734882355</v>
      </c>
      <c r="J12" s="37">
        <f>IFERROR(VLOOKUP($A12&amp;J$2,'Parte I_'!$1:$1048576,$A$3,0)*100,"-")</f>
        <v>26.250961422920227</v>
      </c>
      <c r="K12" s="37">
        <f>IFERROR(VLOOKUP($A12&amp;K$2,'Parte I_'!$1:$1048576,$A$3,0)*100,"-")</f>
        <v>18.552732467651367</v>
      </c>
      <c r="L12" s="37">
        <f>IFERROR(VLOOKUP($A12&amp;L$2,'Parte I_'!$1:$1048576,$A$3,0)*100,"-")</f>
        <v>67.975366115570068</v>
      </c>
      <c r="M12" s="44"/>
      <c r="N12" s="37">
        <f>IFERROR(VLOOKUP($A12&amp;N$2,'Parte II_'!$1:$1048576,$A$3,0)*100,"-")</f>
        <v>7.1823202073574066</v>
      </c>
      <c r="O12" s="37">
        <f>IFERROR(VLOOKUP($A12&amp;O$2,'Parte II_'!$1:$1048576,$A$3,0)*100,"-")</f>
        <v>7.1823202073574066</v>
      </c>
      <c r="P12" s="37">
        <f>IFERROR(VLOOKUP($A12&amp;P$2,'Parte II_'!$1:$1048576,$A$3,0)*100,"-")</f>
        <v>7.0441991090774536</v>
      </c>
      <c r="Q12" s="37">
        <f>IFERROR(VLOOKUP($A12&amp;Q$2,'Parte II_'!$1:$1048576,$A$3,0)*100,"-")</f>
        <v>8.9779004454612732</v>
      </c>
      <c r="R12" s="37">
        <f>IFERROR(VLOOKUP($A12&amp;R$2,'Parte II_'!$1:$1048576,$A$3,0)*100,"-")</f>
        <v>30.38673996925354</v>
      </c>
      <c r="S12" s="37">
        <f>IFERROR(VLOOKUP($A12&amp;S$2,'Parte II_'!$1:$1048576,$A$3,0)*100,"-")</f>
        <v>23.895028233528137</v>
      </c>
      <c r="T12" s="37">
        <f>IFERROR(VLOOKUP($A12&amp;T$2,'Parte II_'!$1:$1048576,$A$3,0)*100,"-")</f>
        <v>25.690609216690063</v>
      </c>
      <c r="U12" s="37">
        <f>IFERROR(VLOOKUP($A12&amp;U$2,'Parte II_'!$1:$1048576,$A$3,0)*100,"-")</f>
        <v>20.027624070644379</v>
      </c>
      <c r="V12" s="44">
        <f>IFERROR(VLOOKUP($A12&amp;V$2,'Parte II_'!$1:$1048576,$A$3,0)*100,"-")</f>
        <v>69.61326003074646</v>
      </c>
      <c r="W12" s="44"/>
      <c r="X12" s="46">
        <f>IFERROR(VLOOKUP($A12&amp;X$2,'Parte II_'!$1:$1048576,$A$3,0)*100,"-")</f>
        <v>8.8695652782917023</v>
      </c>
      <c r="Y12" s="46">
        <f>IFERROR(VLOOKUP($A12&amp;Y$2,'Parte II_'!$1:$1048576,$A$3,0)*100,"-")</f>
        <v>8.5217393934726715</v>
      </c>
      <c r="Z12" s="46">
        <f>IFERROR(VLOOKUP($A12&amp;Z$2,'Parte II_'!$1:$1048576,$A$3,0)*100,"-")</f>
        <v>7.1304351091384888</v>
      </c>
      <c r="AA12" s="46">
        <f>IFERROR(VLOOKUP($A12&amp;AA$2,'Parte II_'!$1:$1048576,$A$3,0)*100,"-")</f>
        <v>9.5652170479297638</v>
      </c>
      <c r="AB12" s="46">
        <f>IFERROR(VLOOKUP($A12&amp;AB$2,'Parte II_'!$1:$1048576,$A$3,0)*100,"-")</f>
        <v>34.086957573890686</v>
      </c>
      <c r="AC12" s="46">
        <f>IFERROR(VLOOKUP($A12&amp;AC$2,'Parte II_'!$1:$1048576,$A$3,0)*100,"-")</f>
        <v>22.260870039463043</v>
      </c>
      <c r="AD12" s="46">
        <f>IFERROR(VLOOKUP($A12&amp;AD$2,'Parte II_'!$1:$1048576,$A$3,0)*100,"-")</f>
        <v>26.956522464752197</v>
      </c>
      <c r="AE12" s="46">
        <f>IFERROR(VLOOKUP($A12&amp;AE$2,'Parte II_'!$1:$1048576,$A$3,0)*100,"-")</f>
        <v>16.695652902126312</v>
      </c>
      <c r="AF12" s="46">
        <f>IFERROR(VLOOKUP($A12&amp;AF$2,'Parte II_'!$1:$1048576,$A$3,0)*100,"-")</f>
        <v>65.913045406341553</v>
      </c>
    </row>
    <row r="13" spans="1:37">
      <c r="A13" s="8" t="s">
        <v>1740</v>
      </c>
      <c r="B13" s="8"/>
      <c r="C13" s="24" t="s">
        <v>1694</v>
      </c>
      <c r="D13" s="37">
        <f>IFERROR(VLOOKUP($A13&amp;D$2,'Parte I_'!$1:$1048576,$A$3,0)*100,"-")</f>
        <v>7.9999998211860657</v>
      </c>
      <c r="E13" s="37">
        <f>IFERROR(VLOOKUP($A13&amp;E$2,'Parte I_'!$1:$1048576,$A$3,0)*100,"-")</f>
        <v>7.7692307531833649</v>
      </c>
      <c r="F13" s="37">
        <f>IFERROR(VLOOKUP($A13&amp;F$2,'Parte I_'!$1:$1048576,$A$3,0)*100,"-")</f>
        <v>7.0769228041172028</v>
      </c>
      <c r="G13" s="37">
        <f>IFERROR(VLOOKUP($A13&amp;G$2,'Parte I_'!$1:$1048576,$A$3,0)*100,"-")</f>
        <v>9.3076921999454498</v>
      </c>
      <c r="H13" s="37">
        <f>IFERROR(VLOOKUP($A13&amp;H$2,'Parte I_'!$1:$1048576,$A$3,0)*100,"-")</f>
        <v>32.153844833374023</v>
      </c>
      <c r="I13" s="37">
        <f>IFERROR(VLOOKUP($A13&amp;I$2,'Parte I_'!$1:$1048576,$A$3,0)*100,"-")</f>
        <v>23.153845965862274</v>
      </c>
      <c r="J13" s="37">
        <f>IFERROR(VLOOKUP($A13&amp;J$2,'Parte I_'!$1:$1048576,$A$3,0)*100,"-")</f>
        <v>26.230770349502563</v>
      </c>
      <c r="K13" s="37">
        <f>IFERROR(VLOOKUP($A13&amp;K$2,'Parte I_'!$1:$1048576,$A$3,0)*100,"-")</f>
        <v>18.538461625576019</v>
      </c>
      <c r="L13" s="37">
        <f>IFERROR(VLOOKUP($A13&amp;L$2,'Parte I_'!$1:$1048576,$A$3,0)*100,"-")</f>
        <v>67.923074960708618</v>
      </c>
      <c r="M13" s="44"/>
      <c r="N13" s="37">
        <f>IFERROR(VLOOKUP($A13&amp;N$2,'Parte II_'!$1:$1048576,$A$3,0)*100,"-")</f>
        <v>7.1823202073574066</v>
      </c>
      <c r="O13" s="37">
        <f>IFERROR(VLOOKUP($A13&amp;O$2,'Parte II_'!$1:$1048576,$A$3,0)*100,"-")</f>
        <v>7.1823202073574066</v>
      </c>
      <c r="P13" s="37">
        <f>IFERROR(VLOOKUP($A13&amp;P$2,'Parte II_'!$1:$1048576,$A$3,0)*100,"-")</f>
        <v>7.0441991090774536</v>
      </c>
      <c r="Q13" s="37">
        <f>IFERROR(VLOOKUP($A13&amp;Q$2,'Parte II_'!$1:$1048576,$A$3,0)*100,"-")</f>
        <v>8.9779004454612732</v>
      </c>
      <c r="R13" s="37">
        <f>IFERROR(VLOOKUP($A13&amp;R$2,'Parte II_'!$1:$1048576,$A$3,0)*100,"-")</f>
        <v>30.38673996925354</v>
      </c>
      <c r="S13" s="37">
        <f>IFERROR(VLOOKUP($A13&amp;S$2,'Parte II_'!$1:$1048576,$A$3,0)*100,"-")</f>
        <v>23.895028233528137</v>
      </c>
      <c r="T13" s="37">
        <f>IFERROR(VLOOKUP($A13&amp;T$2,'Parte II_'!$1:$1048576,$A$3,0)*100,"-")</f>
        <v>25.690609216690063</v>
      </c>
      <c r="U13" s="37">
        <f>IFERROR(VLOOKUP($A13&amp;U$2,'Parte II_'!$1:$1048576,$A$3,0)*100,"-")</f>
        <v>20.027624070644379</v>
      </c>
      <c r="V13" s="44">
        <f>IFERROR(VLOOKUP($A13&amp;V$2,'Parte II_'!$1:$1048576,$A$3,0)*100,"-")</f>
        <v>69.61326003074646</v>
      </c>
      <c r="W13" s="44"/>
      <c r="X13" s="46">
        <f>IFERROR(VLOOKUP($A13&amp;X$2,'Parte II_'!$1:$1048576,$A$3,0)*100,"-")</f>
        <v>9.0277776122093201</v>
      </c>
      <c r="Y13" s="46">
        <f>IFERROR(VLOOKUP($A13&amp;Y$2,'Parte II_'!$1:$1048576,$A$3,0)*100,"-")</f>
        <v>8.5069447755813599</v>
      </c>
      <c r="Z13" s="46">
        <f>IFERROR(VLOOKUP($A13&amp;Z$2,'Parte II_'!$1:$1048576,$A$3,0)*100,"-")</f>
        <v>7.1180552244186401</v>
      </c>
      <c r="AA13" s="46">
        <f>IFERROR(VLOOKUP($A13&amp;AA$2,'Parte II_'!$1:$1048576,$A$3,0)*100,"-")</f>
        <v>9.54861119389534</v>
      </c>
      <c r="AB13" s="46">
        <f>IFERROR(VLOOKUP($A13&amp;AB$2,'Parte II_'!$1:$1048576,$A$3,0)*100,"-")</f>
        <v>34.20138955116272</v>
      </c>
      <c r="AC13" s="46">
        <f>IFERROR(VLOOKUP($A13&amp;AC$2,'Parte II_'!$1:$1048576,$A$3,0)*100,"-")</f>
        <v>22.22222238779068</v>
      </c>
      <c r="AD13" s="46">
        <f>IFERROR(VLOOKUP($A13&amp;AD$2,'Parte II_'!$1:$1048576,$A$3,0)*100,"-")</f>
        <v>26.909720897674561</v>
      </c>
      <c r="AE13" s="46">
        <f>IFERROR(VLOOKUP($A13&amp;AE$2,'Parte II_'!$1:$1048576,$A$3,0)*100,"-")</f>
        <v>16.66666716337204</v>
      </c>
      <c r="AF13" s="46">
        <f>IFERROR(VLOOKUP($A13&amp;AF$2,'Parte II_'!$1:$1048576,$A$3,0)*100,"-")</f>
        <v>65.79861044883728</v>
      </c>
    </row>
    <row r="14" spans="1:37">
      <c r="A14" s="8" t="s">
        <v>1741</v>
      </c>
      <c r="B14" s="8"/>
      <c r="C14" s="24" t="s">
        <v>1695</v>
      </c>
      <c r="D14" s="37">
        <f>IFERROR(VLOOKUP($A14&amp;D$2,'Parte I_'!$1:$1048576,$A$3,0)*100,"-")</f>
        <v>7.9999998211860657</v>
      </c>
      <c r="E14" s="37">
        <f>IFERROR(VLOOKUP($A14&amp;E$2,'Parte I_'!$1:$1048576,$A$3,0)*100,"-")</f>
        <v>7.7692307531833649</v>
      </c>
      <c r="F14" s="37">
        <f>IFERROR(VLOOKUP($A14&amp;F$2,'Parte I_'!$1:$1048576,$A$3,0)*100,"-")</f>
        <v>7.0769228041172028</v>
      </c>
      <c r="G14" s="37">
        <f>IFERROR(VLOOKUP($A14&amp;G$2,'Parte I_'!$1:$1048576,$A$3,0)*100,"-")</f>
        <v>9.3076921999454498</v>
      </c>
      <c r="H14" s="37">
        <f>IFERROR(VLOOKUP($A14&amp;H$2,'Parte I_'!$1:$1048576,$A$3,0)*100,"-")</f>
        <v>32.153844833374023</v>
      </c>
      <c r="I14" s="37">
        <f>IFERROR(VLOOKUP($A14&amp;I$2,'Parte I_'!$1:$1048576,$A$3,0)*100,"-")</f>
        <v>23.153845965862274</v>
      </c>
      <c r="J14" s="37">
        <f>IFERROR(VLOOKUP($A14&amp;J$2,'Parte I_'!$1:$1048576,$A$3,0)*100,"-")</f>
        <v>26.230770349502563</v>
      </c>
      <c r="K14" s="37">
        <f>IFERROR(VLOOKUP($A14&amp;K$2,'Parte I_'!$1:$1048576,$A$3,0)*100,"-")</f>
        <v>18.538461625576019</v>
      </c>
      <c r="L14" s="37">
        <f>IFERROR(VLOOKUP($A14&amp;L$2,'Parte I_'!$1:$1048576,$A$3,0)*100,"-")</f>
        <v>67.923074960708618</v>
      </c>
      <c r="M14" s="44"/>
      <c r="N14" s="37">
        <f>IFERROR(VLOOKUP($A14&amp;N$2,'Parte II_'!$1:$1048576,$A$3,0)*100,"-")</f>
        <v>7.1823202073574066</v>
      </c>
      <c r="O14" s="37">
        <f>IFERROR(VLOOKUP($A14&amp;O$2,'Parte II_'!$1:$1048576,$A$3,0)*100,"-")</f>
        <v>7.1823202073574066</v>
      </c>
      <c r="P14" s="37">
        <f>IFERROR(VLOOKUP($A14&amp;P$2,'Parte II_'!$1:$1048576,$A$3,0)*100,"-")</f>
        <v>7.0441991090774536</v>
      </c>
      <c r="Q14" s="37">
        <f>IFERROR(VLOOKUP($A14&amp;Q$2,'Parte II_'!$1:$1048576,$A$3,0)*100,"-")</f>
        <v>8.9779004454612732</v>
      </c>
      <c r="R14" s="37">
        <f>IFERROR(VLOOKUP($A14&amp;R$2,'Parte II_'!$1:$1048576,$A$3,0)*100,"-")</f>
        <v>30.38673996925354</v>
      </c>
      <c r="S14" s="37">
        <f>IFERROR(VLOOKUP($A14&amp;S$2,'Parte II_'!$1:$1048576,$A$3,0)*100,"-")</f>
        <v>23.895028233528137</v>
      </c>
      <c r="T14" s="37">
        <f>IFERROR(VLOOKUP($A14&amp;T$2,'Parte II_'!$1:$1048576,$A$3,0)*100,"-")</f>
        <v>25.690609216690063</v>
      </c>
      <c r="U14" s="37">
        <f>IFERROR(VLOOKUP($A14&amp;U$2,'Parte II_'!$1:$1048576,$A$3,0)*100,"-")</f>
        <v>20.027624070644379</v>
      </c>
      <c r="V14" s="44">
        <f>IFERROR(VLOOKUP($A14&amp;V$2,'Parte II_'!$1:$1048576,$A$3,0)*100,"-")</f>
        <v>69.61326003074646</v>
      </c>
      <c r="W14" s="44"/>
      <c r="X14" s="46">
        <f>IFERROR(VLOOKUP($A14&amp;X$2,'Parte II_'!$1:$1048576,$A$3,0)*100,"-")</f>
        <v>9.0277776122093201</v>
      </c>
      <c r="Y14" s="46">
        <f>IFERROR(VLOOKUP($A14&amp;Y$2,'Parte II_'!$1:$1048576,$A$3,0)*100,"-")</f>
        <v>8.5069447755813599</v>
      </c>
      <c r="Z14" s="46">
        <f>IFERROR(VLOOKUP($A14&amp;Z$2,'Parte II_'!$1:$1048576,$A$3,0)*100,"-")</f>
        <v>7.1180552244186401</v>
      </c>
      <c r="AA14" s="46">
        <f>IFERROR(VLOOKUP($A14&amp;AA$2,'Parte II_'!$1:$1048576,$A$3,0)*100,"-")</f>
        <v>9.54861119389534</v>
      </c>
      <c r="AB14" s="46">
        <f>IFERROR(VLOOKUP($A14&amp;AB$2,'Parte II_'!$1:$1048576,$A$3,0)*100,"-")</f>
        <v>34.20138955116272</v>
      </c>
      <c r="AC14" s="46">
        <f>IFERROR(VLOOKUP($A14&amp;AC$2,'Parte II_'!$1:$1048576,$A$3,0)*100,"-")</f>
        <v>22.22222238779068</v>
      </c>
      <c r="AD14" s="46">
        <f>IFERROR(VLOOKUP($A14&amp;AD$2,'Parte II_'!$1:$1048576,$A$3,0)*100,"-")</f>
        <v>26.909720897674561</v>
      </c>
      <c r="AE14" s="46">
        <f>IFERROR(VLOOKUP($A14&amp;AE$2,'Parte II_'!$1:$1048576,$A$3,0)*100,"-")</f>
        <v>16.66666716337204</v>
      </c>
      <c r="AF14" s="46">
        <f>IFERROR(VLOOKUP($A14&amp;AF$2,'Parte II_'!$1:$1048576,$A$3,0)*100,"-")</f>
        <v>65.79861044883728</v>
      </c>
    </row>
    <row r="15" spans="1:37">
      <c r="A15" s="8" t="s">
        <v>1742</v>
      </c>
      <c r="B15" s="8"/>
      <c r="C15" s="24" t="s">
        <v>1696</v>
      </c>
      <c r="D15" s="37">
        <f>IFERROR(VLOOKUP($A15&amp;D$2,'Parte I_'!$1:$1048576,$A$3,0)*100,"-")</f>
        <v>8.0308876931667328</v>
      </c>
      <c r="E15" s="37">
        <f>IFERROR(VLOOKUP($A15&amp;E$2,'Parte I_'!$1:$1048576,$A$3,0)*100,"-")</f>
        <v>7.7992275357246399</v>
      </c>
      <c r="F15" s="37">
        <f>IFERROR(VLOOKUP($A15&amp;F$2,'Parte I_'!$1:$1048576,$A$3,0)*100,"-")</f>
        <v>7.1042470633983612</v>
      </c>
      <c r="G15" s="37">
        <f>IFERROR(VLOOKUP($A15&amp;G$2,'Parte I_'!$1:$1048576,$A$3,0)*100,"-")</f>
        <v>9.3436293303966522</v>
      </c>
      <c r="H15" s="37">
        <f>IFERROR(VLOOKUP($A15&amp;H$2,'Parte I_'!$1:$1048576,$A$3,0)*100,"-")</f>
        <v>32.277992367744446</v>
      </c>
      <c r="I15" s="37">
        <f>IFERROR(VLOOKUP($A15&amp;I$2,'Parte I_'!$1:$1048576,$A$3,0)*100,"-")</f>
        <v>23.011583089828491</v>
      </c>
      <c r="J15" s="37">
        <f>IFERROR(VLOOKUP($A15&amp;J$2,'Parte I_'!$1:$1048576,$A$3,0)*100,"-")</f>
        <v>26.177605986595154</v>
      </c>
      <c r="K15" s="37">
        <f>IFERROR(VLOOKUP($A15&amp;K$2,'Parte I_'!$1:$1048576,$A$3,0)*100,"-")</f>
        <v>18.610039353370667</v>
      </c>
      <c r="L15" s="37">
        <f>IFERROR(VLOOKUP($A15&amp;L$2,'Parte I_'!$1:$1048576,$A$3,0)*100,"-")</f>
        <v>67.799228429794312</v>
      </c>
      <c r="M15" s="44"/>
      <c r="N15" s="37">
        <f>IFERROR(VLOOKUP($A15&amp;N$2,'Parte II_'!$1:$1048576,$A$3,0)*100,"-")</f>
        <v>7.2222225368022919</v>
      </c>
      <c r="O15" s="37">
        <f>IFERROR(VLOOKUP($A15&amp;O$2,'Parte II_'!$1:$1048576,$A$3,0)*100,"-")</f>
        <v>7.2222225368022919</v>
      </c>
      <c r="P15" s="37">
        <f>IFERROR(VLOOKUP($A15&amp;P$2,'Parte II_'!$1:$1048576,$A$3,0)*100,"-")</f>
        <v>7.083333283662796</v>
      </c>
      <c r="Q15" s="37">
        <f>IFERROR(VLOOKUP($A15&amp;Q$2,'Parte II_'!$1:$1048576,$A$3,0)*100,"-")</f>
        <v>9.0277776122093201</v>
      </c>
      <c r="R15" s="37">
        <f>IFERROR(VLOOKUP($A15&amp;R$2,'Parte II_'!$1:$1048576,$A$3,0)*100,"-")</f>
        <v>30.55555522441864</v>
      </c>
      <c r="S15" s="37">
        <f>IFERROR(VLOOKUP($A15&amp;S$2,'Parte II_'!$1:$1048576,$A$3,0)*100,"-")</f>
        <v>23.749999701976776</v>
      </c>
      <c r="T15" s="37">
        <f>IFERROR(VLOOKUP($A15&amp;T$2,'Parte II_'!$1:$1048576,$A$3,0)*100,"-")</f>
        <v>25.555557012557983</v>
      </c>
      <c r="U15" s="37">
        <f>IFERROR(VLOOKUP($A15&amp;U$2,'Parte II_'!$1:$1048576,$A$3,0)*100,"-")</f>
        <v>20.13888955116272</v>
      </c>
      <c r="V15" s="44">
        <f>IFERROR(VLOOKUP($A15&amp;V$2,'Parte II_'!$1:$1048576,$A$3,0)*100,"-")</f>
        <v>69.444441795349121</v>
      </c>
      <c r="W15" s="44"/>
      <c r="X15" s="46">
        <f>IFERROR(VLOOKUP($A15&amp;X$2,'Parte II_'!$1:$1048576,$A$3,0)*100,"-")</f>
        <v>9.0434782207012177</v>
      </c>
      <c r="Y15" s="46">
        <f>IFERROR(VLOOKUP($A15&amp;Y$2,'Parte II_'!$1:$1048576,$A$3,0)*100,"-")</f>
        <v>8.5217393934726715</v>
      </c>
      <c r="Z15" s="46">
        <f>IFERROR(VLOOKUP($A15&amp;Z$2,'Parte II_'!$1:$1048576,$A$3,0)*100,"-")</f>
        <v>7.1304351091384888</v>
      </c>
      <c r="AA15" s="46">
        <f>IFERROR(VLOOKUP($A15&amp;AA$2,'Parte II_'!$1:$1048576,$A$3,0)*100,"-")</f>
        <v>9.5652170479297638</v>
      </c>
      <c r="AB15" s="46">
        <f>IFERROR(VLOOKUP($A15&amp;AB$2,'Parte II_'!$1:$1048576,$A$3,0)*100,"-")</f>
        <v>34.260869026184082</v>
      </c>
      <c r="AC15" s="46">
        <f>IFERROR(VLOOKUP($A15&amp;AC$2,'Parte II_'!$1:$1048576,$A$3,0)*100,"-")</f>
        <v>22.086957097053528</v>
      </c>
      <c r="AD15" s="46">
        <f>IFERROR(VLOOKUP($A15&amp;AD$2,'Parte II_'!$1:$1048576,$A$3,0)*100,"-")</f>
        <v>26.956522464752197</v>
      </c>
      <c r="AE15" s="46">
        <f>IFERROR(VLOOKUP($A15&amp;AE$2,'Parte II_'!$1:$1048576,$A$3,0)*100,"-")</f>
        <v>16.695652902126312</v>
      </c>
      <c r="AF15" s="46">
        <f>IFERROR(VLOOKUP($A15&amp;AF$2,'Parte II_'!$1:$1048576,$A$3,0)*100,"-")</f>
        <v>65.739130973815918</v>
      </c>
    </row>
    <row r="16" spans="1:37">
      <c r="A16" s="8" t="s">
        <v>1743</v>
      </c>
      <c r="B16" s="8"/>
      <c r="C16" s="24" t="s">
        <v>1697</v>
      </c>
      <c r="D16" s="37">
        <f>IFERROR(VLOOKUP($A16&amp;D$2,'Parte I_'!$1:$1048576,$A$3,0)*100,"-")</f>
        <v>8.5245899856090546</v>
      </c>
      <c r="E16" s="37">
        <f>IFERROR(VLOOKUP($A16&amp;E$2,'Parte I_'!$1:$1048576,$A$3,0)*100,"-")</f>
        <v>8.196721225976944</v>
      </c>
      <c r="F16" s="37">
        <f>IFERROR(VLOOKUP($A16&amp;F$2,'Parte I_'!$1:$1048576,$A$3,0)*100,"-")</f>
        <v>7.4590161442756653</v>
      </c>
      <c r="G16" s="37">
        <f>IFERROR(VLOOKUP($A16&amp;G$2,'Parte I_'!$1:$1048576,$A$3,0)*100,"-")</f>
        <v>9.9180325865745544</v>
      </c>
      <c r="H16" s="37">
        <f>IFERROR(VLOOKUP($A16&amp;H$2,'Parte I_'!$1:$1048576,$A$3,0)*100,"-")</f>
        <v>34.098359942436218</v>
      </c>
      <c r="I16" s="37">
        <f>IFERROR(VLOOKUP($A16&amp;I$2,'Parte I_'!$1:$1048576,$A$3,0)*100,"-")</f>
        <v>22.622950375080109</v>
      </c>
      <c r="J16" s="37">
        <f>IFERROR(VLOOKUP($A16&amp;J$2,'Parte I_'!$1:$1048576,$A$3,0)*100,"-")</f>
        <v>25.32787024974823</v>
      </c>
      <c r="K16" s="37">
        <f>IFERROR(VLOOKUP($A16&amp;K$2,'Parte I_'!$1:$1048576,$A$3,0)*100,"-")</f>
        <v>18.032786250114441</v>
      </c>
      <c r="L16" s="37">
        <f>IFERROR(VLOOKUP($A16&amp;L$2,'Parte I_'!$1:$1048576,$A$3,0)*100,"-")</f>
        <v>65.98360538482666</v>
      </c>
      <c r="M16" s="44"/>
      <c r="N16" s="37">
        <f>IFERROR(VLOOKUP($A16&amp;N$2,'Parte II_'!$1:$1048576,$A$3,0)*100,"-")</f>
        <v>7.613469660282135</v>
      </c>
      <c r="O16" s="37">
        <f>IFERROR(VLOOKUP($A16&amp;O$2,'Parte II_'!$1:$1048576,$A$3,0)*100,"-")</f>
        <v>7.613469660282135</v>
      </c>
      <c r="P16" s="37">
        <f>IFERROR(VLOOKUP($A16&amp;P$2,'Parte II_'!$1:$1048576,$A$3,0)*100,"-")</f>
        <v>7.4670568108558655</v>
      </c>
      <c r="Q16" s="37">
        <f>IFERROR(VLOOKUP($A16&amp;Q$2,'Parte II_'!$1:$1048576,$A$3,0)*100,"-")</f>
        <v>9.5168374478816986</v>
      </c>
      <c r="R16" s="37">
        <f>IFERROR(VLOOKUP($A16&amp;R$2,'Parte II_'!$1:$1048576,$A$3,0)*100,"-")</f>
        <v>32.210835814476013</v>
      </c>
      <c r="S16" s="37">
        <f>IFERROR(VLOOKUP($A16&amp;S$2,'Parte II_'!$1:$1048576,$A$3,0)*100,"-")</f>
        <v>23.865300416946411</v>
      </c>
      <c r="T16" s="37">
        <f>IFERROR(VLOOKUP($A16&amp;T$2,'Parte II_'!$1:$1048576,$A$3,0)*100,"-")</f>
        <v>24.597364664077759</v>
      </c>
      <c r="U16" s="37">
        <f>IFERROR(VLOOKUP($A16&amp;U$2,'Parte II_'!$1:$1048576,$A$3,0)*100,"-")</f>
        <v>19.326500594615936</v>
      </c>
      <c r="V16" s="44">
        <f>IFERROR(VLOOKUP($A16&amp;V$2,'Parte II_'!$1:$1048576,$A$3,0)*100,"-")</f>
        <v>67.789167165756226</v>
      </c>
      <c r="W16" s="44"/>
      <c r="X16" s="46">
        <f>IFERROR(VLOOKUP($A16&amp;X$2,'Parte II_'!$1:$1048576,$A$3,0)*100,"-")</f>
        <v>9.6834264695644379</v>
      </c>
      <c r="Y16" s="46">
        <f>IFERROR(VLOOKUP($A16&amp;Y$2,'Parte II_'!$1:$1048576,$A$3,0)*100,"-")</f>
        <v>8.9385472238063812</v>
      </c>
      <c r="Z16" s="46">
        <f>IFERROR(VLOOKUP($A16&amp;Z$2,'Parte II_'!$1:$1048576,$A$3,0)*100,"-")</f>
        <v>7.4487894773483276</v>
      </c>
      <c r="AA16" s="46">
        <f>IFERROR(VLOOKUP($A16&amp;AA$2,'Parte II_'!$1:$1048576,$A$3,0)*100,"-")</f>
        <v>10.24208590388298</v>
      </c>
      <c r="AB16" s="46">
        <f>IFERROR(VLOOKUP($A16&amp;AB$2,'Parte II_'!$1:$1048576,$A$3,0)*100,"-")</f>
        <v>36.312848329544067</v>
      </c>
      <c r="AC16" s="46">
        <f>IFERROR(VLOOKUP($A16&amp;AC$2,'Parte II_'!$1:$1048576,$A$3,0)*100,"-")</f>
        <v>21.042831242084503</v>
      </c>
      <c r="AD16" s="46">
        <f>IFERROR(VLOOKUP($A16&amp;AD$2,'Parte II_'!$1:$1048576,$A$3,0)*100,"-")</f>
        <v>26.25698447227478</v>
      </c>
      <c r="AE16" s="46">
        <f>IFERROR(VLOOKUP($A16&amp;AE$2,'Parte II_'!$1:$1048576,$A$3,0)*100,"-")</f>
        <v>16.387337446212769</v>
      </c>
      <c r="AF16" s="46">
        <f>IFERROR(VLOOKUP($A16&amp;AF$2,'Parte II_'!$1:$1048576,$A$3,0)*100,"-")</f>
        <v>63.687151670455933</v>
      </c>
    </row>
    <row r="17" spans="1:37" s="1" customFormat="1" ht="21.75" customHeight="1">
      <c r="A17" s="8"/>
      <c r="B17" s="8"/>
      <c r="C17" s="21" t="s">
        <v>1698</v>
      </c>
      <c r="D17" s="38"/>
      <c r="E17" s="38"/>
      <c r="F17" s="38"/>
      <c r="G17" s="47"/>
      <c r="H17" s="47"/>
      <c r="I17" s="47"/>
      <c r="J17" s="47"/>
      <c r="K17" s="47"/>
      <c r="L17" s="47"/>
      <c r="M17" s="47"/>
      <c r="N17" s="38"/>
      <c r="O17" s="38"/>
      <c r="P17" s="38"/>
      <c r="Q17" s="47"/>
      <c r="R17" s="47"/>
      <c r="S17" s="47"/>
      <c r="T17" s="47"/>
      <c r="U17" s="47"/>
      <c r="V17" s="47"/>
      <c r="W17" s="47"/>
      <c r="X17" s="47"/>
      <c r="Y17" s="47"/>
      <c r="Z17" s="47"/>
      <c r="AA17" s="47"/>
      <c r="AB17" s="47"/>
      <c r="AC17" s="47"/>
      <c r="AD17" s="47"/>
      <c r="AE17" s="47"/>
      <c r="AF17" s="47"/>
      <c r="AG17" s="16"/>
      <c r="AH17" s="16"/>
      <c r="AI17" s="16"/>
      <c r="AJ17" s="16"/>
      <c r="AK17" s="16"/>
    </row>
    <row r="18" spans="1:37">
      <c r="A18" s="8" t="s">
        <v>1744</v>
      </c>
      <c r="B18" s="8"/>
      <c r="C18" s="24" t="s">
        <v>1699</v>
      </c>
      <c r="D18" s="37">
        <f>IFERROR(VLOOKUP($A18&amp;D$2,'Parte I_'!$1:$1048576,$A$3,0)*100,"-")</f>
        <v>8.0061584711074829</v>
      </c>
      <c r="E18" s="37">
        <f>IFERROR(VLOOKUP($A18&amp;E$2,'Parte I_'!$1:$1048576,$A$3,0)*100,"-")</f>
        <v>7.7752113342285156</v>
      </c>
      <c r="F18" s="37">
        <f>IFERROR(VLOOKUP($A18&amp;F$2,'Parte I_'!$1:$1048576,$A$3,0)*100,"-")</f>
        <v>7.0823714137077332</v>
      </c>
      <c r="G18" s="37">
        <f>IFERROR(VLOOKUP($A18&amp;G$2,'Parte I_'!$1:$1048576,$A$3,0)*100,"-")</f>
        <v>9.3148574233055115</v>
      </c>
      <c r="H18" s="37">
        <f>IFERROR(VLOOKUP($A18&amp;H$2,'Parte I_'!$1:$1048576,$A$3,0)*100,"-")</f>
        <v>32.178598642349243</v>
      </c>
      <c r="I18" s="37">
        <f>IFERROR(VLOOKUP($A18&amp;I$2,'Parte I_'!$1:$1048576,$A$3,0)*100,"-")</f>
        <v>23.171670734882355</v>
      </c>
      <c r="J18" s="37">
        <f>IFERROR(VLOOKUP($A18&amp;J$2,'Parte I_'!$1:$1048576,$A$3,0)*100,"-")</f>
        <v>26.173979043960571</v>
      </c>
      <c r="K18" s="37">
        <f>IFERROR(VLOOKUP($A18&amp;K$2,'Parte I_'!$1:$1048576,$A$3,0)*100,"-")</f>
        <v>18.552732467651367</v>
      </c>
      <c r="L18" s="37">
        <f>IFERROR(VLOOKUP($A18&amp;L$2,'Parte I_'!$1:$1048576,$A$3,0)*100,"-")</f>
        <v>67.898380756378174</v>
      </c>
      <c r="M18" s="44"/>
      <c r="N18" s="37">
        <f>IFERROR(VLOOKUP($A18&amp;N$2,'Parte II_'!$1:$1048576,$A$3,0)*100,"-")</f>
        <v>7.1922548115253448</v>
      </c>
      <c r="O18" s="37">
        <f>IFERROR(VLOOKUP($A18&amp;O$2,'Parte II_'!$1:$1048576,$A$3,0)*100,"-")</f>
        <v>7.1922548115253448</v>
      </c>
      <c r="P18" s="37">
        <f>IFERROR(VLOOKUP($A18&amp;P$2,'Parte II_'!$1:$1048576,$A$3,0)*100,"-")</f>
        <v>7.0539422333240509</v>
      </c>
      <c r="Q18" s="37">
        <f>IFERROR(VLOOKUP($A18&amp;Q$2,'Parte II_'!$1:$1048576,$A$3,0)*100,"-")</f>
        <v>8.9903183281421661</v>
      </c>
      <c r="R18" s="37">
        <f>IFERROR(VLOOKUP($A18&amp;R$2,'Parte II_'!$1:$1048576,$A$3,0)*100,"-")</f>
        <v>30.428770184516907</v>
      </c>
      <c r="S18" s="37">
        <f>IFERROR(VLOOKUP($A18&amp;S$2,'Parte II_'!$1:$1048576,$A$3,0)*100,"-")</f>
        <v>23.928077518939972</v>
      </c>
      <c r="T18" s="37">
        <f>IFERROR(VLOOKUP($A18&amp;T$2,'Parte II_'!$1:$1048576,$A$3,0)*100,"-")</f>
        <v>25.587829947471619</v>
      </c>
      <c r="U18" s="37">
        <f>IFERROR(VLOOKUP($A18&amp;U$2,'Parte II_'!$1:$1048576,$A$3,0)*100,"-")</f>
        <v>20.055325329303741</v>
      </c>
      <c r="V18" s="44">
        <f>IFERROR(VLOOKUP($A18&amp;V$2,'Parte II_'!$1:$1048576,$A$3,0)*100,"-")</f>
        <v>69.571232795715332</v>
      </c>
      <c r="W18" s="44"/>
      <c r="X18" s="46">
        <f>IFERROR(VLOOKUP($A18&amp;X$2,'Parte II_'!$1:$1048576,$A$3,0)*100,"-")</f>
        <v>9.0277776122093201</v>
      </c>
      <c r="Y18" s="46">
        <f>IFERROR(VLOOKUP($A18&amp;Y$2,'Parte II_'!$1:$1048576,$A$3,0)*100,"-")</f>
        <v>8.5069447755813599</v>
      </c>
      <c r="Z18" s="46">
        <f>IFERROR(VLOOKUP($A18&amp;Z$2,'Parte II_'!$1:$1048576,$A$3,0)*100,"-")</f>
        <v>7.1180552244186401</v>
      </c>
      <c r="AA18" s="46">
        <f>IFERROR(VLOOKUP($A18&amp;AA$2,'Parte II_'!$1:$1048576,$A$3,0)*100,"-")</f>
        <v>9.54861119389534</v>
      </c>
      <c r="AB18" s="46">
        <f>IFERROR(VLOOKUP($A18&amp;AB$2,'Parte II_'!$1:$1048576,$A$3,0)*100,"-")</f>
        <v>34.20138955116272</v>
      </c>
      <c r="AC18" s="46">
        <f>IFERROR(VLOOKUP($A18&amp;AC$2,'Parte II_'!$1:$1048576,$A$3,0)*100,"-")</f>
        <v>22.22222238779068</v>
      </c>
      <c r="AD18" s="46">
        <f>IFERROR(VLOOKUP($A18&amp;AD$2,'Parte II_'!$1:$1048576,$A$3,0)*100,"-")</f>
        <v>26.909720897674561</v>
      </c>
      <c r="AE18" s="46">
        <f>IFERROR(VLOOKUP($A18&amp;AE$2,'Parte II_'!$1:$1048576,$A$3,0)*100,"-")</f>
        <v>16.66666716337204</v>
      </c>
      <c r="AF18" s="46">
        <f>IFERROR(VLOOKUP($A18&amp;AF$2,'Parte II_'!$1:$1048576,$A$3,0)*100,"-")</f>
        <v>65.79861044883728</v>
      </c>
    </row>
    <row r="19" spans="1:37">
      <c r="A19" s="8" t="s">
        <v>1745</v>
      </c>
      <c r="B19" s="8"/>
      <c r="C19" s="24" t="s">
        <v>1700</v>
      </c>
      <c r="D19" s="37">
        <f>IFERROR(VLOOKUP($A19&amp;D$2,'Parte I_'!$1:$1048576,$A$3,0)*100,"-")</f>
        <v>7.9999998211860657</v>
      </c>
      <c r="E19" s="37">
        <f>IFERROR(VLOOKUP($A19&amp;E$2,'Parte I_'!$1:$1048576,$A$3,0)*100,"-")</f>
        <v>7.7692307531833649</v>
      </c>
      <c r="F19" s="37">
        <f>IFERROR(VLOOKUP($A19&amp;F$2,'Parte I_'!$1:$1048576,$A$3,0)*100,"-")</f>
        <v>7.0769228041172028</v>
      </c>
      <c r="G19" s="37">
        <f>IFERROR(VLOOKUP($A19&amp;G$2,'Parte I_'!$1:$1048576,$A$3,0)*100,"-")</f>
        <v>9.3076921999454498</v>
      </c>
      <c r="H19" s="37">
        <f>IFERROR(VLOOKUP($A19&amp;H$2,'Parte I_'!$1:$1048576,$A$3,0)*100,"-")</f>
        <v>32.153844833374023</v>
      </c>
      <c r="I19" s="37">
        <f>IFERROR(VLOOKUP($A19&amp;I$2,'Parte I_'!$1:$1048576,$A$3,0)*100,"-")</f>
        <v>23.153845965862274</v>
      </c>
      <c r="J19" s="37">
        <f>IFERROR(VLOOKUP($A19&amp;J$2,'Parte I_'!$1:$1048576,$A$3,0)*100,"-")</f>
        <v>26.230770349502563</v>
      </c>
      <c r="K19" s="37">
        <f>IFERROR(VLOOKUP($A19&amp;K$2,'Parte I_'!$1:$1048576,$A$3,0)*100,"-")</f>
        <v>18.538461625576019</v>
      </c>
      <c r="L19" s="37">
        <f>IFERROR(VLOOKUP($A19&amp;L$2,'Parte I_'!$1:$1048576,$A$3,0)*100,"-")</f>
        <v>67.923074960708618</v>
      </c>
      <c r="M19" s="44"/>
      <c r="N19" s="37">
        <f>IFERROR(VLOOKUP($A19&amp;N$2,'Parte II_'!$1:$1048576,$A$3,0)*100,"-")</f>
        <v>7.1823202073574066</v>
      </c>
      <c r="O19" s="37">
        <f>IFERROR(VLOOKUP($A19&amp;O$2,'Parte II_'!$1:$1048576,$A$3,0)*100,"-")</f>
        <v>7.1823202073574066</v>
      </c>
      <c r="P19" s="37">
        <f>IFERROR(VLOOKUP($A19&amp;P$2,'Parte II_'!$1:$1048576,$A$3,0)*100,"-")</f>
        <v>7.0441991090774536</v>
      </c>
      <c r="Q19" s="37">
        <f>IFERROR(VLOOKUP($A19&amp;Q$2,'Parte II_'!$1:$1048576,$A$3,0)*100,"-")</f>
        <v>8.9779004454612732</v>
      </c>
      <c r="R19" s="37">
        <f>IFERROR(VLOOKUP($A19&amp;R$2,'Parte II_'!$1:$1048576,$A$3,0)*100,"-")</f>
        <v>30.38673996925354</v>
      </c>
      <c r="S19" s="37">
        <f>IFERROR(VLOOKUP($A19&amp;S$2,'Parte II_'!$1:$1048576,$A$3,0)*100,"-")</f>
        <v>23.895028233528137</v>
      </c>
      <c r="T19" s="37">
        <f>IFERROR(VLOOKUP($A19&amp;T$2,'Parte II_'!$1:$1048576,$A$3,0)*100,"-")</f>
        <v>25.690609216690063</v>
      </c>
      <c r="U19" s="37">
        <f>IFERROR(VLOOKUP($A19&amp;U$2,'Parte II_'!$1:$1048576,$A$3,0)*100,"-")</f>
        <v>20.027624070644379</v>
      </c>
      <c r="V19" s="44">
        <f>IFERROR(VLOOKUP($A19&amp;V$2,'Parte II_'!$1:$1048576,$A$3,0)*100,"-")</f>
        <v>69.61326003074646</v>
      </c>
      <c r="W19" s="44"/>
      <c r="X19" s="46">
        <f>IFERROR(VLOOKUP($A19&amp;X$2,'Parte II_'!$1:$1048576,$A$3,0)*100,"-")</f>
        <v>9.0277776122093201</v>
      </c>
      <c r="Y19" s="46">
        <f>IFERROR(VLOOKUP($A19&amp;Y$2,'Parte II_'!$1:$1048576,$A$3,0)*100,"-")</f>
        <v>8.5069447755813599</v>
      </c>
      <c r="Z19" s="46">
        <f>IFERROR(VLOOKUP($A19&amp;Z$2,'Parte II_'!$1:$1048576,$A$3,0)*100,"-")</f>
        <v>7.1180552244186401</v>
      </c>
      <c r="AA19" s="46">
        <f>IFERROR(VLOOKUP($A19&amp;AA$2,'Parte II_'!$1:$1048576,$A$3,0)*100,"-")</f>
        <v>9.54861119389534</v>
      </c>
      <c r="AB19" s="46">
        <f>IFERROR(VLOOKUP($A19&amp;AB$2,'Parte II_'!$1:$1048576,$A$3,0)*100,"-")</f>
        <v>34.20138955116272</v>
      </c>
      <c r="AC19" s="46">
        <f>IFERROR(VLOOKUP($A19&amp;AC$2,'Parte II_'!$1:$1048576,$A$3,0)*100,"-")</f>
        <v>22.22222238779068</v>
      </c>
      <c r="AD19" s="46">
        <f>IFERROR(VLOOKUP($A19&amp;AD$2,'Parte II_'!$1:$1048576,$A$3,0)*100,"-")</f>
        <v>26.909720897674561</v>
      </c>
      <c r="AE19" s="46">
        <f>IFERROR(VLOOKUP($A19&amp;AE$2,'Parte II_'!$1:$1048576,$A$3,0)*100,"-")</f>
        <v>16.66666716337204</v>
      </c>
      <c r="AF19" s="46">
        <f>IFERROR(VLOOKUP($A19&amp;AF$2,'Parte II_'!$1:$1048576,$A$3,0)*100,"-")</f>
        <v>65.79861044883728</v>
      </c>
    </row>
    <row r="20" spans="1:37">
      <c r="A20" s="8" t="s">
        <v>1746</v>
      </c>
      <c r="B20" s="8"/>
      <c r="C20" s="24" t="s">
        <v>1701</v>
      </c>
      <c r="D20" s="37">
        <f>IFERROR(VLOOKUP($A20&amp;D$2,'Parte I_'!$1:$1048576,$A$3,0)*100,"-")</f>
        <v>7.9999998211860657</v>
      </c>
      <c r="E20" s="37">
        <f>IFERROR(VLOOKUP($A20&amp;E$2,'Parte I_'!$1:$1048576,$A$3,0)*100,"-")</f>
        <v>7.7692307531833649</v>
      </c>
      <c r="F20" s="37">
        <f>IFERROR(VLOOKUP($A20&amp;F$2,'Parte I_'!$1:$1048576,$A$3,0)*100,"-")</f>
        <v>7.0769228041172028</v>
      </c>
      <c r="G20" s="37">
        <f>IFERROR(VLOOKUP($A20&amp;G$2,'Parte I_'!$1:$1048576,$A$3,0)*100,"-")</f>
        <v>9.3076921999454498</v>
      </c>
      <c r="H20" s="37">
        <f>IFERROR(VLOOKUP($A20&amp;H$2,'Parte I_'!$1:$1048576,$A$3,0)*100,"-")</f>
        <v>32.153844833374023</v>
      </c>
      <c r="I20" s="37">
        <f>IFERROR(VLOOKUP($A20&amp;I$2,'Parte I_'!$1:$1048576,$A$3,0)*100,"-")</f>
        <v>23.153845965862274</v>
      </c>
      <c r="J20" s="37">
        <f>IFERROR(VLOOKUP($A20&amp;J$2,'Parte I_'!$1:$1048576,$A$3,0)*100,"-")</f>
        <v>26.230770349502563</v>
      </c>
      <c r="K20" s="37">
        <f>IFERROR(VLOOKUP($A20&amp;K$2,'Parte I_'!$1:$1048576,$A$3,0)*100,"-")</f>
        <v>18.538461625576019</v>
      </c>
      <c r="L20" s="37">
        <f>IFERROR(VLOOKUP($A20&amp;L$2,'Parte I_'!$1:$1048576,$A$3,0)*100,"-")</f>
        <v>67.923074960708618</v>
      </c>
      <c r="M20" s="44"/>
      <c r="N20" s="37">
        <f>IFERROR(VLOOKUP($A20&amp;N$2,'Parte II_'!$1:$1048576,$A$3,0)*100,"-")</f>
        <v>7.1823202073574066</v>
      </c>
      <c r="O20" s="37">
        <f>IFERROR(VLOOKUP($A20&amp;O$2,'Parte II_'!$1:$1048576,$A$3,0)*100,"-")</f>
        <v>7.1823202073574066</v>
      </c>
      <c r="P20" s="37">
        <f>IFERROR(VLOOKUP($A20&amp;P$2,'Parte II_'!$1:$1048576,$A$3,0)*100,"-")</f>
        <v>7.0441991090774536</v>
      </c>
      <c r="Q20" s="37">
        <f>IFERROR(VLOOKUP($A20&amp;Q$2,'Parte II_'!$1:$1048576,$A$3,0)*100,"-")</f>
        <v>8.9779004454612732</v>
      </c>
      <c r="R20" s="37">
        <f>IFERROR(VLOOKUP($A20&amp;R$2,'Parte II_'!$1:$1048576,$A$3,0)*100,"-")</f>
        <v>30.38673996925354</v>
      </c>
      <c r="S20" s="37">
        <f>IFERROR(VLOOKUP($A20&amp;S$2,'Parte II_'!$1:$1048576,$A$3,0)*100,"-")</f>
        <v>23.895028233528137</v>
      </c>
      <c r="T20" s="37">
        <f>IFERROR(VLOOKUP($A20&amp;T$2,'Parte II_'!$1:$1048576,$A$3,0)*100,"-")</f>
        <v>25.690609216690063</v>
      </c>
      <c r="U20" s="37">
        <f>IFERROR(VLOOKUP($A20&amp;U$2,'Parte II_'!$1:$1048576,$A$3,0)*100,"-")</f>
        <v>20.027624070644379</v>
      </c>
      <c r="V20" s="44">
        <f>IFERROR(VLOOKUP($A20&amp;V$2,'Parte II_'!$1:$1048576,$A$3,0)*100,"-")</f>
        <v>69.61326003074646</v>
      </c>
      <c r="W20" s="44"/>
      <c r="X20" s="46">
        <f>IFERROR(VLOOKUP($A20&amp;X$2,'Parte II_'!$1:$1048576,$A$3,0)*100,"-")</f>
        <v>9.0277776122093201</v>
      </c>
      <c r="Y20" s="46">
        <f>IFERROR(VLOOKUP($A20&amp;Y$2,'Parte II_'!$1:$1048576,$A$3,0)*100,"-")</f>
        <v>8.5069447755813599</v>
      </c>
      <c r="Z20" s="46">
        <f>IFERROR(VLOOKUP($A20&amp;Z$2,'Parte II_'!$1:$1048576,$A$3,0)*100,"-")</f>
        <v>7.1180552244186401</v>
      </c>
      <c r="AA20" s="46">
        <f>IFERROR(VLOOKUP($A20&amp;AA$2,'Parte II_'!$1:$1048576,$A$3,0)*100,"-")</f>
        <v>9.54861119389534</v>
      </c>
      <c r="AB20" s="46">
        <f>IFERROR(VLOOKUP($A20&amp;AB$2,'Parte II_'!$1:$1048576,$A$3,0)*100,"-")</f>
        <v>34.20138955116272</v>
      </c>
      <c r="AC20" s="46">
        <f>IFERROR(VLOOKUP($A20&amp;AC$2,'Parte II_'!$1:$1048576,$A$3,0)*100,"-")</f>
        <v>22.22222238779068</v>
      </c>
      <c r="AD20" s="46">
        <f>IFERROR(VLOOKUP($A20&amp;AD$2,'Parte II_'!$1:$1048576,$A$3,0)*100,"-")</f>
        <v>26.909720897674561</v>
      </c>
      <c r="AE20" s="46">
        <f>IFERROR(VLOOKUP($A20&amp;AE$2,'Parte II_'!$1:$1048576,$A$3,0)*100,"-")</f>
        <v>16.66666716337204</v>
      </c>
      <c r="AF20" s="46">
        <f>IFERROR(VLOOKUP($A20&amp;AF$2,'Parte II_'!$1:$1048576,$A$3,0)*100,"-")</f>
        <v>65.79861044883728</v>
      </c>
    </row>
    <row r="21" spans="1:37">
      <c r="A21" s="8" t="s">
        <v>1747</v>
      </c>
      <c r="B21" s="8"/>
      <c r="C21" s="24" t="s">
        <v>1702</v>
      </c>
      <c r="D21" s="37">
        <f>IFERROR(VLOOKUP($A21&amp;D$2,'Parte I_'!$1:$1048576,$A$3,0)*100,"-")</f>
        <v>8.0061584711074829</v>
      </c>
      <c r="E21" s="37">
        <f>IFERROR(VLOOKUP($A21&amp;E$2,'Parte I_'!$1:$1048576,$A$3,0)*100,"-")</f>
        <v>7.7752113342285156</v>
      </c>
      <c r="F21" s="37">
        <f>IFERROR(VLOOKUP($A21&amp;F$2,'Parte I_'!$1:$1048576,$A$3,0)*100,"-")</f>
        <v>7.0823714137077332</v>
      </c>
      <c r="G21" s="37">
        <f>IFERROR(VLOOKUP($A21&amp;G$2,'Parte I_'!$1:$1048576,$A$3,0)*100,"-")</f>
        <v>9.3148574233055115</v>
      </c>
      <c r="H21" s="37">
        <f>IFERROR(VLOOKUP($A21&amp;H$2,'Parte I_'!$1:$1048576,$A$3,0)*100,"-")</f>
        <v>32.178598642349243</v>
      </c>
      <c r="I21" s="37">
        <f>IFERROR(VLOOKUP($A21&amp;I$2,'Parte I_'!$1:$1048576,$A$3,0)*100,"-")</f>
        <v>23.171670734882355</v>
      </c>
      <c r="J21" s="37">
        <f>IFERROR(VLOOKUP($A21&amp;J$2,'Parte I_'!$1:$1048576,$A$3,0)*100,"-")</f>
        <v>26.173979043960571</v>
      </c>
      <c r="K21" s="37">
        <f>IFERROR(VLOOKUP($A21&amp;K$2,'Parte I_'!$1:$1048576,$A$3,0)*100,"-")</f>
        <v>18.552732467651367</v>
      </c>
      <c r="L21" s="37">
        <f>IFERROR(VLOOKUP($A21&amp;L$2,'Parte I_'!$1:$1048576,$A$3,0)*100,"-")</f>
        <v>67.898380756378174</v>
      </c>
      <c r="M21" s="44"/>
      <c r="N21" s="37">
        <f>IFERROR(VLOOKUP($A21&amp;N$2,'Parte II_'!$1:$1048576,$A$3,0)*100,"-")</f>
        <v>7.1922548115253448</v>
      </c>
      <c r="O21" s="37">
        <f>IFERROR(VLOOKUP($A21&amp;O$2,'Parte II_'!$1:$1048576,$A$3,0)*100,"-")</f>
        <v>7.1922548115253448</v>
      </c>
      <c r="P21" s="37">
        <f>IFERROR(VLOOKUP($A21&amp;P$2,'Parte II_'!$1:$1048576,$A$3,0)*100,"-")</f>
        <v>7.0539422333240509</v>
      </c>
      <c r="Q21" s="37">
        <f>IFERROR(VLOOKUP($A21&amp;Q$2,'Parte II_'!$1:$1048576,$A$3,0)*100,"-")</f>
        <v>8.9903183281421661</v>
      </c>
      <c r="R21" s="37">
        <f>IFERROR(VLOOKUP($A21&amp;R$2,'Parte II_'!$1:$1048576,$A$3,0)*100,"-")</f>
        <v>30.428770184516907</v>
      </c>
      <c r="S21" s="37">
        <f>IFERROR(VLOOKUP($A21&amp;S$2,'Parte II_'!$1:$1048576,$A$3,0)*100,"-")</f>
        <v>23.928077518939972</v>
      </c>
      <c r="T21" s="37">
        <f>IFERROR(VLOOKUP($A21&amp;T$2,'Parte II_'!$1:$1048576,$A$3,0)*100,"-")</f>
        <v>25.587829947471619</v>
      </c>
      <c r="U21" s="37">
        <f>IFERROR(VLOOKUP($A21&amp;U$2,'Parte II_'!$1:$1048576,$A$3,0)*100,"-")</f>
        <v>20.055325329303741</v>
      </c>
      <c r="V21" s="44">
        <f>IFERROR(VLOOKUP($A21&amp;V$2,'Parte II_'!$1:$1048576,$A$3,0)*100,"-")</f>
        <v>69.571232795715332</v>
      </c>
      <c r="W21" s="44"/>
      <c r="X21" s="46">
        <f>IFERROR(VLOOKUP($A21&amp;X$2,'Parte II_'!$1:$1048576,$A$3,0)*100,"-")</f>
        <v>9.0277776122093201</v>
      </c>
      <c r="Y21" s="46">
        <f>IFERROR(VLOOKUP($A21&amp;Y$2,'Parte II_'!$1:$1048576,$A$3,0)*100,"-")</f>
        <v>8.5069447755813599</v>
      </c>
      <c r="Z21" s="46">
        <f>IFERROR(VLOOKUP($A21&amp;Z$2,'Parte II_'!$1:$1048576,$A$3,0)*100,"-")</f>
        <v>7.1180552244186401</v>
      </c>
      <c r="AA21" s="46">
        <f>IFERROR(VLOOKUP($A21&amp;AA$2,'Parte II_'!$1:$1048576,$A$3,0)*100,"-")</f>
        <v>9.54861119389534</v>
      </c>
      <c r="AB21" s="46">
        <f>IFERROR(VLOOKUP($A21&amp;AB$2,'Parte II_'!$1:$1048576,$A$3,0)*100,"-")</f>
        <v>34.20138955116272</v>
      </c>
      <c r="AC21" s="46">
        <f>IFERROR(VLOOKUP($A21&amp;AC$2,'Parte II_'!$1:$1048576,$A$3,0)*100,"-")</f>
        <v>22.22222238779068</v>
      </c>
      <c r="AD21" s="46">
        <f>IFERROR(VLOOKUP($A21&amp;AD$2,'Parte II_'!$1:$1048576,$A$3,0)*100,"-")</f>
        <v>26.909720897674561</v>
      </c>
      <c r="AE21" s="46">
        <f>IFERROR(VLOOKUP($A21&amp;AE$2,'Parte II_'!$1:$1048576,$A$3,0)*100,"-")</f>
        <v>16.66666716337204</v>
      </c>
      <c r="AF21" s="46">
        <f>IFERROR(VLOOKUP($A21&amp;AF$2,'Parte II_'!$1:$1048576,$A$3,0)*100,"-")</f>
        <v>65.79861044883728</v>
      </c>
    </row>
    <row r="22" spans="1:37">
      <c r="A22" s="8" t="s">
        <v>1748</v>
      </c>
      <c r="B22" s="8"/>
      <c r="C22" s="24" t="s">
        <v>1703</v>
      </c>
      <c r="D22" s="37">
        <f>IFERROR(VLOOKUP($A22&amp;D$2,'Parte I_'!$1:$1048576,$A$3,0)*100,"-")</f>
        <v>8.0185040831565857</v>
      </c>
      <c r="E22" s="37">
        <f>IFERROR(VLOOKUP($A22&amp;E$2,'Parte I_'!$1:$1048576,$A$3,0)*100,"-")</f>
        <v>7.7872015535831451</v>
      </c>
      <c r="F22" s="37">
        <f>IFERROR(VLOOKUP($A22&amp;F$2,'Parte I_'!$1:$1048576,$A$3,0)*100,"-")</f>
        <v>7.0932924747467041</v>
      </c>
      <c r="G22" s="37">
        <f>IFERROR(VLOOKUP($A22&amp;G$2,'Parte I_'!$1:$1048576,$A$3,0)*100,"-")</f>
        <v>9.3292213976383209</v>
      </c>
      <c r="H22" s="37">
        <f>IFERROR(VLOOKUP($A22&amp;H$2,'Parte I_'!$1:$1048576,$A$3,0)*100,"-")</f>
        <v>32.228219509124756</v>
      </c>
      <c r="I22" s="37">
        <f>IFERROR(VLOOKUP($A22&amp;I$2,'Parte I_'!$1:$1048576,$A$3,0)*100,"-")</f>
        <v>23.207402229309082</v>
      </c>
      <c r="J22" s="37">
        <f>IFERROR(VLOOKUP($A22&amp;J$2,'Parte I_'!$1:$1048576,$A$3,0)*100,"-")</f>
        <v>26.214340329170227</v>
      </c>
      <c r="K22" s="37">
        <f>IFERROR(VLOOKUP($A22&amp;K$2,'Parte I_'!$1:$1048576,$A$3,0)*100,"-")</f>
        <v>18.427139520645142</v>
      </c>
      <c r="L22" s="37">
        <f>IFERROR(VLOOKUP($A22&amp;L$2,'Parte I_'!$1:$1048576,$A$3,0)*100,"-")</f>
        <v>67.848879098892212</v>
      </c>
      <c r="M22" s="44"/>
      <c r="N22" s="37">
        <f>IFERROR(VLOOKUP($A22&amp;N$2,'Parte II_'!$1:$1048576,$A$3,0)*100,"-")</f>
        <v>7.202216237783432</v>
      </c>
      <c r="O22" s="37">
        <f>IFERROR(VLOOKUP($A22&amp;O$2,'Parte II_'!$1:$1048576,$A$3,0)*100,"-")</f>
        <v>7.202216237783432</v>
      </c>
      <c r="P22" s="37">
        <f>IFERROR(VLOOKUP($A22&amp;P$2,'Parte II_'!$1:$1048576,$A$3,0)*100,"-")</f>
        <v>7.0637121796607971</v>
      </c>
      <c r="Q22" s="37">
        <f>IFERROR(VLOOKUP($A22&amp;Q$2,'Parte II_'!$1:$1048576,$A$3,0)*100,"-")</f>
        <v>9.0027697384357452</v>
      </c>
      <c r="R22" s="37">
        <f>IFERROR(VLOOKUP($A22&amp;R$2,'Parte II_'!$1:$1048576,$A$3,0)*100,"-")</f>
        <v>30.470913648605347</v>
      </c>
      <c r="S22" s="37">
        <f>IFERROR(VLOOKUP($A22&amp;S$2,'Parte II_'!$1:$1048576,$A$3,0)*100,"-")</f>
        <v>23.961219191551208</v>
      </c>
      <c r="T22" s="37">
        <f>IFERROR(VLOOKUP($A22&amp;T$2,'Parte II_'!$1:$1048576,$A$3,0)*100,"-")</f>
        <v>25.623267889022827</v>
      </c>
      <c r="U22" s="37">
        <f>IFERROR(VLOOKUP($A22&amp;U$2,'Parte II_'!$1:$1048576,$A$3,0)*100,"-")</f>
        <v>19.944597780704498</v>
      </c>
      <c r="V22" s="44">
        <f>IFERROR(VLOOKUP($A22&amp;V$2,'Parte II_'!$1:$1048576,$A$3,0)*100,"-")</f>
        <v>69.529086351394653</v>
      </c>
      <c r="W22" s="44"/>
      <c r="X22" s="46">
        <f>IFERROR(VLOOKUP($A22&amp;X$2,'Parte II_'!$1:$1048576,$A$3,0)*100,"-")</f>
        <v>9.0434782207012177</v>
      </c>
      <c r="Y22" s="46">
        <f>IFERROR(VLOOKUP($A22&amp;Y$2,'Parte II_'!$1:$1048576,$A$3,0)*100,"-")</f>
        <v>8.5217393934726715</v>
      </c>
      <c r="Z22" s="46">
        <f>IFERROR(VLOOKUP($A22&amp;Z$2,'Parte II_'!$1:$1048576,$A$3,0)*100,"-")</f>
        <v>7.1304351091384888</v>
      </c>
      <c r="AA22" s="46">
        <f>IFERROR(VLOOKUP($A22&amp;AA$2,'Parte II_'!$1:$1048576,$A$3,0)*100,"-")</f>
        <v>9.5652170479297638</v>
      </c>
      <c r="AB22" s="46">
        <f>IFERROR(VLOOKUP($A22&amp;AB$2,'Parte II_'!$1:$1048576,$A$3,0)*100,"-")</f>
        <v>34.260869026184082</v>
      </c>
      <c r="AC22" s="46">
        <f>IFERROR(VLOOKUP($A22&amp;AC$2,'Parte II_'!$1:$1048576,$A$3,0)*100,"-")</f>
        <v>22.260870039463043</v>
      </c>
      <c r="AD22" s="46">
        <f>IFERROR(VLOOKUP($A22&amp;AD$2,'Parte II_'!$1:$1048576,$A$3,0)*100,"-")</f>
        <v>26.956522464752197</v>
      </c>
      <c r="AE22" s="46">
        <f>IFERROR(VLOOKUP($A22&amp;AE$2,'Parte II_'!$1:$1048576,$A$3,0)*100,"-")</f>
        <v>16.521738469600677</v>
      </c>
      <c r="AF22" s="46">
        <f>IFERROR(VLOOKUP($A22&amp;AF$2,'Parte II_'!$1:$1048576,$A$3,0)*100,"-")</f>
        <v>65.739130973815918</v>
      </c>
    </row>
    <row r="23" spans="1:37">
      <c r="A23" s="8" t="s">
        <v>1749</v>
      </c>
      <c r="B23" s="8"/>
      <c r="C23" s="24" t="s">
        <v>1704</v>
      </c>
      <c r="D23" s="37">
        <f>IFERROR(VLOOKUP($A23&amp;D$2,'Parte I_'!$1:$1048576,$A$3,0)*100,"-")</f>
        <v>8.0370940268039703</v>
      </c>
      <c r="E23" s="37">
        <f>IFERROR(VLOOKUP($A23&amp;E$2,'Parte I_'!$1:$1048576,$A$3,0)*100,"-")</f>
        <v>7.8052550554275513</v>
      </c>
      <c r="F23" s="37">
        <f>IFERROR(VLOOKUP($A23&amp;F$2,'Parte I_'!$1:$1048576,$A$3,0)*100,"-")</f>
        <v>7.1097373962402344</v>
      </c>
      <c r="G23" s="37">
        <f>IFERROR(VLOOKUP($A23&amp;G$2,'Parte I_'!$1:$1048576,$A$3,0)*100,"-")</f>
        <v>9.3508504331111908</v>
      </c>
      <c r="H23" s="37">
        <f>IFERROR(VLOOKUP($A23&amp;H$2,'Parte I_'!$1:$1048576,$A$3,0)*100,"-")</f>
        <v>32.302936911582947</v>
      </c>
      <c r="I23" s="37">
        <f>IFERROR(VLOOKUP($A23&amp;I$2,'Parte I_'!$1:$1048576,$A$3,0)*100,"-")</f>
        <v>23.106646537780762</v>
      </c>
      <c r="J23" s="37">
        <f>IFERROR(VLOOKUP($A23&amp;J$2,'Parte I_'!$1:$1048576,$A$3,0)*100,"-")</f>
        <v>26.275116205215454</v>
      </c>
      <c r="K23" s="37">
        <f>IFERROR(VLOOKUP($A23&amp;K$2,'Parte I_'!$1:$1048576,$A$3,0)*100,"-")</f>
        <v>18.39258074760437</v>
      </c>
      <c r="L23" s="37">
        <f>IFERROR(VLOOKUP($A23&amp;L$2,'Parte I_'!$1:$1048576,$A$3,0)*100,"-")</f>
        <v>67.774343490600586</v>
      </c>
      <c r="M23" s="44"/>
      <c r="N23" s="37">
        <f>IFERROR(VLOOKUP($A23&amp;N$2,'Parte II_'!$1:$1048576,$A$3,0)*100,"-")</f>
        <v>7.2222225368022919</v>
      </c>
      <c r="O23" s="37">
        <f>IFERROR(VLOOKUP($A23&amp;O$2,'Parte II_'!$1:$1048576,$A$3,0)*100,"-")</f>
        <v>7.2222225368022919</v>
      </c>
      <c r="P23" s="37">
        <f>IFERROR(VLOOKUP($A23&amp;P$2,'Parte II_'!$1:$1048576,$A$3,0)*100,"-")</f>
        <v>7.083333283662796</v>
      </c>
      <c r="Q23" s="37">
        <f>IFERROR(VLOOKUP($A23&amp;Q$2,'Parte II_'!$1:$1048576,$A$3,0)*100,"-")</f>
        <v>9.0277776122093201</v>
      </c>
      <c r="R23" s="37">
        <f>IFERROR(VLOOKUP($A23&amp;R$2,'Parte II_'!$1:$1048576,$A$3,0)*100,"-")</f>
        <v>30.55555522441864</v>
      </c>
      <c r="S23" s="37">
        <f>IFERROR(VLOOKUP($A23&amp;S$2,'Parte II_'!$1:$1048576,$A$3,0)*100,"-")</f>
        <v>23.888888955116272</v>
      </c>
      <c r="T23" s="37">
        <f>IFERROR(VLOOKUP($A23&amp;T$2,'Parte II_'!$1:$1048576,$A$3,0)*100,"-")</f>
        <v>25.833332538604736</v>
      </c>
      <c r="U23" s="37">
        <f>IFERROR(VLOOKUP($A23&amp;U$2,'Parte II_'!$1:$1048576,$A$3,0)*100,"-")</f>
        <v>19.722221791744232</v>
      </c>
      <c r="V23" s="44">
        <f>IFERROR(VLOOKUP($A23&amp;V$2,'Parte II_'!$1:$1048576,$A$3,0)*100,"-")</f>
        <v>69.444441795349121</v>
      </c>
      <c r="W23" s="44"/>
      <c r="X23" s="46">
        <f>IFERROR(VLOOKUP($A23&amp;X$2,'Parte II_'!$1:$1048576,$A$3,0)*100,"-")</f>
        <v>9.0592332184314728</v>
      </c>
      <c r="Y23" s="46">
        <f>IFERROR(VLOOKUP($A23&amp;Y$2,'Parte II_'!$1:$1048576,$A$3,0)*100,"-")</f>
        <v>8.5365854203701019</v>
      </c>
      <c r="Z23" s="46">
        <f>IFERROR(VLOOKUP($A23&amp;Z$2,'Parte II_'!$1:$1048576,$A$3,0)*100,"-")</f>
        <v>7.1428574621677399</v>
      </c>
      <c r="AA23" s="46">
        <f>IFERROR(VLOOKUP($A23&amp;AA$2,'Parte II_'!$1:$1048576,$A$3,0)*100,"-")</f>
        <v>9.5818817615509033</v>
      </c>
      <c r="AB23" s="46">
        <f>IFERROR(VLOOKUP($A23&amp;AB$2,'Parte II_'!$1:$1048576,$A$3,0)*100,"-")</f>
        <v>34.320557117462158</v>
      </c>
      <c r="AC23" s="46">
        <f>IFERROR(VLOOKUP($A23&amp;AC$2,'Parte II_'!$1:$1048576,$A$3,0)*100,"-")</f>
        <v>22.125434875488281</v>
      </c>
      <c r="AD23" s="46">
        <f>IFERROR(VLOOKUP($A23&amp;AD$2,'Parte II_'!$1:$1048576,$A$3,0)*100,"-")</f>
        <v>26.829269528388977</v>
      </c>
      <c r="AE23" s="46">
        <f>IFERROR(VLOOKUP($A23&amp;AE$2,'Parte II_'!$1:$1048576,$A$3,0)*100,"-")</f>
        <v>16.724738478660583</v>
      </c>
      <c r="AF23" s="46">
        <f>IFERROR(VLOOKUP($A23&amp;AF$2,'Parte II_'!$1:$1048576,$A$3,0)*100,"-")</f>
        <v>65.679442882537842</v>
      </c>
    </row>
    <row r="24" spans="1:37">
      <c r="A24" s="8" t="s">
        <v>1750</v>
      </c>
      <c r="B24" s="8"/>
      <c r="C24" s="24" t="s">
        <v>1705</v>
      </c>
      <c r="D24" s="37">
        <f>IFERROR(VLOOKUP($A24&amp;D$2,'Parte I_'!$1:$1048576,$A$3,0)*100,"-")</f>
        <v>8.3963058888912201</v>
      </c>
      <c r="E24" s="37">
        <f>IFERROR(VLOOKUP($A24&amp;E$2,'Parte I_'!$1:$1048576,$A$3,0)*100,"-")</f>
        <v>7.8085646033287048</v>
      </c>
      <c r="F24" s="37">
        <f>IFERROR(VLOOKUP($A24&amp;F$2,'Parte I_'!$1:$1048576,$A$3,0)*100,"-")</f>
        <v>7.1368597447872162</v>
      </c>
      <c r="G24" s="37">
        <f>IFERROR(VLOOKUP($A24&amp;G$2,'Parte I_'!$1:$1048576,$A$3,0)*100,"-")</f>
        <v>9.4878256320953369</v>
      </c>
      <c r="H24" s="37">
        <f>IFERROR(VLOOKUP($A24&amp;H$2,'Parte I_'!$1:$1048576,$A$3,0)*100,"-")</f>
        <v>32.829555869102478</v>
      </c>
      <c r="I24" s="37">
        <f>IFERROR(VLOOKUP($A24&amp;I$2,'Parte I_'!$1:$1048576,$A$3,0)*100,"-")</f>
        <v>23.173803091049194</v>
      </c>
      <c r="J24" s="37">
        <f>IFERROR(VLOOKUP($A24&amp;J$2,'Parte I_'!$1:$1048576,$A$3,0)*100,"-")</f>
        <v>26.11251175403595</v>
      </c>
      <c r="K24" s="37">
        <f>IFERROR(VLOOKUP($A24&amp;K$2,'Parte I_'!$1:$1048576,$A$3,0)*100,"-")</f>
        <v>17.968094348907471</v>
      </c>
      <c r="L24" s="37">
        <f>IFERROR(VLOOKUP($A24&amp;L$2,'Parte I_'!$1:$1048576,$A$3,0)*100,"-")</f>
        <v>67.254406213760376</v>
      </c>
      <c r="M24" s="44"/>
      <c r="N24" s="37">
        <f>IFERROR(VLOOKUP($A24&amp;N$2,'Parte II_'!$1:$1048576,$A$3,0)*100,"-")</f>
        <v>7.2592593729496002</v>
      </c>
      <c r="O24" s="37">
        <f>IFERROR(VLOOKUP($A24&amp;O$2,'Parte II_'!$1:$1048576,$A$3,0)*100,"-")</f>
        <v>7.1111112833023071</v>
      </c>
      <c r="P24" s="37">
        <f>IFERROR(VLOOKUP($A24&amp;P$2,'Parte II_'!$1:$1048576,$A$3,0)*100,"-")</f>
        <v>7.1111112833023071</v>
      </c>
      <c r="Q24" s="37">
        <f>IFERROR(VLOOKUP($A24&amp;Q$2,'Parte II_'!$1:$1048576,$A$3,0)*100,"-")</f>
        <v>9.1851852834224701</v>
      </c>
      <c r="R24" s="37">
        <f>IFERROR(VLOOKUP($A24&amp;R$2,'Parte II_'!$1:$1048576,$A$3,0)*100,"-")</f>
        <v>30.666667222976685</v>
      </c>
      <c r="S24" s="37">
        <f>IFERROR(VLOOKUP($A24&amp;S$2,'Parte II_'!$1:$1048576,$A$3,0)*100,"-")</f>
        <v>24.14814829826355</v>
      </c>
      <c r="T24" s="37">
        <f>IFERROR(VLOOKUP($A24&amp;T$2,'Parte II_'!$1:$1048576,$A$3,0)*100,"-")</f>
        <v>25.6296306848526</v>
      </c>
      <c r="U24" s="37">
        <f>IFERROR(VLOOKUP($A24&amp;U$2,'Parte II_'!$1:$1048576,$A$3,0)*100,"-")</f>
        <v>19.555555284023285</v>
      </c>
      <c r="V24" s="44">
        <f>IFERROR(VLOOKUP($A24&amp;V$2,'Parte II_'!$1:$1048576,$A$3,0)*100,"-")</f>
        <v>69.333332777023315</v>
      </c>
      <c r="W24" s="44"/>
      <c r="X24" s="46">
        <f>IFERROR(VLOOKUP($A24&amp;X$2,'Parte II_'!$1:$1048576,$A$3,0)*100,"-")</f>
        <v>9.8837211728096008</v>
      </c>
      <c r="Y24" s="46">
        <f>IFERROR(VLOOKUP($A24&amp;Y$2,'Parte II_'!$1:$1048576,$A$3,0)*100,"-")</f>
        <v>8.7209299206733704</v>
      </c>
      <c r="Z24" s="46">
        <f>IFERROR(VLOOKUP($A24&amp;Z$2,'Parte II_'!$1:$1048576,$A$3,0)*100,"-")</f>
        <v>7.1705423295497894</v>
      </c>
      <c r="AA24" s="46">
        <f>IFERROR(VLOOKUP($A24&amp;AA$2,'Parte II_'!$1:$1048576,$A$3,0)*100,"-")</f>
        <v>9.6899226307868958</v>
      </c>
      <c r="AB24" s="46">
        <f>IFERROR(VLOOKUP($A24&amp;AB$2,'Parte II_'!$1:$1048576,$A$3,0)*100,"-")</f>
        <v>35.465115308761597</v>
      </c>
      <c r="AC24" s="46">
        <f>IFERROR(VLOOKUP($A24&amp;AC$2,'Parte II_'!$1:$1048576,$A$3,0)*100,"-")</f>
        <v>21.899224817752838</v>
      </c>
      <c r="AD24" s="46">
        <f>IFERROR(VLOOKUP($A24&amp;AD$2,'Parte II_'!$1:$1048576,$A$3,0)*100,"-")</f>
        <v>26.744186878204346</v>
      </c>
      <c r="AE24" s="46">
        <f>IFERROR(VLOOKUP($A24&amp;AE$2,'Parte II_'!$1:$1048576,$A$3,0)*100,"-")</f>
        <v>15.891472995281219</v>
      </c>
      <c r="AF24" s="46">
        <f>IFERROR(VLOOKUP($A24&amp;AF$2,'Parte II_'!$1:$1048576,$A$3,0)*100,"-")</f>
        <v>64.534884691238403</v>
      </c>
    </row>
    <row r="25" spans="1:37">
      <c r="A25" s="8" t="s">
        <v>1751</v>
      </c>
      <c r="B25" s="8"/>
      <c r="C25" s="24" t="s">
        <v>1706</v>
      </c>
      <c r="D25" s="37">
        <f>IFERROR(VLOOKUP($A25&amp;D$2,'Parte I_'!$1:$1048576,$A$3,0)*100,"-")</f>
        <v>8.0996885895729065</v>
      </c>
      <c r="E25" s="37">
        <f>IFERROR(VLOOKUP($A25&amp;E$2,'Parte I_'!$1:$1048576,$A$3,0)*100,"-")</f>
        <v>7.8660435974597931</v>
      </c>
      <c r="F25" s="37">
        <f>IFERROR(VLOOKUP($A25&amp;F$2,'Parte I_'!$1:$1048576,$A$3,0)*100,"-")</f>
        <v>7.0872277021408081</v>
      </c>
      <c r="G25" s="37">
        <f>IFERROR(VLOOKUP($A25&amp;G$2,'Parte I_'!$1:$1048576,$A$3,0)*100,"-")</f>
        <v>9.4236761331558228</v>
      </c>
      <c r="H25" s="37">
        <f>IFERROR(VLOOKUP($A25&amp;H$2,'Parte I_'!$1:$1048576,$A$3,0)*100,"-")</f>
        <v>32.47663676738739</v>
      </c>
      <c r="I25" s="37">
        <f>IFERROR(VLOOKUP($A25&amp;I$2,'Parte I_'!$1:$1048576,$A$3,0)*100,"-")</f>
        <v>23.130841553211212</v>
      </c>
      <c r="J25" s="37">
        <f>IFERROR(VLOOKUP($A25&amp;J$2,'Parte I_'!$1:$1048576,$A$3,0)*100,"-")</f>
        <v>26.012462377548218</v>
      </c>
      <c r="K25" s="37">
        <f>IFERROR(VLOOKUP($A25&amp;K$2,'Parte I_'!$1:$1048576,$A$3,0)*100,"-")</f>
        <v>18.457943201065063</v>
      </c>
      <c r="L25" s="37">
        <f>IFERROR(VLOOKUP($A25&amp;L$2,'Parte I_'!$1:$1048576,$A$3,0)*100,"-")</f>
        <v>67.601245641708374</v>
      </c>
      <c r="M25" s="44"/>
      <c r="N25" s="37">
        <f>IFERROR(VLOOKUP($A25&amp;N$2,'Parte II_'!$1:$1048576,$A$3,0)*100,"-")</f>
        <v>7.2524406015872955</v>
      </c>
      <c r="O25" s="37">
        <f>IFERROR(VLOOKUP($A25&amp;O$2,'Parte II_'!$1:$1048576,$A$3,0)*100,"-")</f>
        <v>7.2524406015872955</v>
      </c>
      <c r="P25" s="37">
        <f>IFERROR(VLOOKUP($A25&amp;P$2,'Parte II_'!$1:$1048576,$A$3,0)*100,"-")</f>
        <v>6.9735005497932434</v>
      </c>
      <c r="Q25" s="37">
        <f>IFERROR(VLOOKUP($A25&amp;Q$2,'Parte II_'!$1:$1048576,$A$3,0)*100,"-")</f>
        <v>9.0655505657196045</v>
      </c>
      <c r="R25" s="37">
        <f>IFERROR(VLOOKUP($A25&amp;R$2,'Parte II_'!$1:$1048576,$A$3,0)*100,"-")</f>
        <v>30.543932318687439</v>
      </c>
      <c r="S25" s="37">
        <f>IFERROR(VLOOKUP($A25&amp;S$2,'Parte II_'!$1:$1048576,$A$3,0)*100,"-")</f>
        <v>23.849372565746307</v>
      </c>
      <c r="T25" s="37">
        <f>IFERROR(VLOOKUP($A25&amp;T$2,'Parte II_'!$1:$1048576,$A$3,0)*100,"-")</f>
        <v>25.662481784820557</v>
      </c>
      <c r="U25" s="37">
        <f>IFERROR(VLOOKUP($A25&amp;U$2,'Parte II_'!$1:$1048576,$A$3,0)*100,"-")</f>
        <v>19.944211840629578</v>
      </c>
      <c r="V25" s="44">
        <f>IFERROR(VLOOKUP($A25&amp;V$2,'Parte II_'!$1:$1048576,$A$3,0)*100,"-")</f>
        <v>69.456064701080322</v>
      </c>
      <c r="W25" s="44"/>
      <c r="X25" s="46">
        <f>IFERROR(VLOOKUP($A25&amp;X$2,'Parte II_'!$1:$1048576,$A$3,0)*100,"-")</f>
        <v>9.1710761189460754</v>
      </c>
      <c r="Y25" s="46">
        <f>IFERROR(VLOOKUP($A25&amp;Y$2,'Parte II_'!$1:$1048576,$A$3,0)*100,"-")</f>
        <v>8.6419753730297089</v>
      </c>
      <c r="Z25" s="46">
        <f>IFERROR(VLOOKUP($A25&amp;Z$2,'Parte II_'!$1:$1048576,$A$3,0)*100,"-")</f>
        <v>7.2310402989387512</v>
      </c>
      <c r="AA25" s="46">
        <f>IFERROR(VLOOKUP($A25&amp;AA$2,'Parte II_'!$1:$1048576,$A$3,0)*100,"-")</f>
        <v>9.7001761198043823</v>
      </c>
      <c r="AB25" s="46">
        <f>IFERROR(VLOOKUP($A25&amp;AB$2,'Parte II_'!$1:$1048576,$A$3,0)*100,"-")</f>
        <v>34.744268655776978</v>
      </c>
      <c r="AC25" s="46">
        <f>IFERROR(VLOOKUP($A25&amp;AC$2,'Parte II_'!$1:$1048576,$A$3,0)*100,"-")</f>
        <v>22.22222238779068</v>
      </c>
      <c r="AD25" s="46">
        <f>IFERROR(VLOOKUP($A25&amp;AD$2,'Parte II_'!$1:$1048576,$A$3,0)*100,"-")</f>
        <v>26.455026865005493</v>
      </c>
      <c r="AE25" s="46">
        <f>IFERROR(VLOOKUP($A25&amp;AE$2,'Parte II_'!$1:$1048576,$A$3,0)*100,"-")</f>
        <v>16.578483581542969</v>
      </c>
      <c r="AF25" s="46">
        <f>IFERROR(VLOOKUP($A25&amp;AF$2,'Parte II_'!$1:$1048576,$A$3,0)*100,"-")</f>
        <v>65.255731344223022</v>
      </c>
    </row>
    <row r="26" spans="1:37" s="1" customFormat="1" ht="21.75" customHeight="1">
      <c r="A26" s="8"/>
      <c r="B26" s="8"/>
      <c r="C26" s="21" t="s">
        <v>1707</v>
      </c>
      <c r="D26" s="38"/>
      <c r="E26" s="38"/>
      <c r="F26" s="38"/>
      <c r="G26" s="47"/>
      <c r="H26" s="47"/>
      <c r="I26" s="47"/>
      <c r="J26" s="47"/>
      <c r="K26" s="47"/>
      <c r="L26" s="47"/>
      <c r="M26" s="47"/>
      <c r="N26" s="38"/>
      <c r="O26" s="38"/>
      <c r="P26" s="38"/>
      <c r="Q26" s="47"/>
      <c r="R26" s="47"/>
      <c r="S26" s="47"/>
      <c r="T26" s="47"/>
      <c r="U26" s="47"/>
      <c r="V26" s="47"/>
      <c r="W26" s="47"/>
      <c r="X26" s="47"/>
      <c r="Y26" s="47"/>
      <c r="Z26" s="47"/>
      <c r="AA26" s="47"/>
      <c r="AB26" s="47"/>
      <c r="AC26" s="47"/>
      <c r="AD26" s="47"/>
      <c r="AE26" s="47"/>
      <c r="AF26" s="47"/>
      <c r="AG26" s="16"/>
      <c r="AH26" s="16"/>
      <c r="AI26" s="16"/>
      <c r="AJ26" s="16"/>
      <c r="AK26" s="16"/>
    </row>
    <row r="27" spans="1:37">
      <c r="A27" s="8" t="s">
        <v>1752</v>
      </c>
      <c r="B27" s="8"/>
      <c r="C27" s="24" t="s">
        <v>1708</v>
      </c>
      <c r="D27" s="37">
        <f>IFERROR(VLOOKUP($A27&amp;D$2,'Parte I_'!$1:$1048576,$A$3,0)*100,"-")</f>
        <v>7.9999998211860657</v>
      </c>
      <c r="E27" s="37">
        <f>IFERROR(VLOOKUP($A27&amp;E$2,'Parte I_'!$1:$1048576,$A$3,0)*100,"-")</f>
        <v>7.7692307531833649</v>
      </c>
      <c r="F27" s="37">
        <f>IFERROR(VLOOKUP($A27&amp;F$2,'Parte I_'!$1:$1048576,$A$3,0)*100,"-")</f>
        <v>7.0769228041172028</v>
      </c>
      <c r="G27" s="37">
        <f>IFERROR(VLOOKUP($A27&amp;G$2,'Parte I_'!$1:$1048576,$A$3,0)*100,"-")</f>
        <v>9.3076921999454498</v>
      </c>
      <c r="H27" s="37">
        <f>IFERROR(VLOOKUP($A27&amp;H$2,'Parte I_'!$1:$1048576,$A$3,0)*100,"-")</f>
        <v>32.153844833374023</v>
      </c>
      <c r="I27" s="37">
        <f>IFERROR(VLOOKUP($A27&amp;I$2,'Parte I_'!$1:$1048576,$A$3,0)*100,"-")</f>
        <v>23.153845965862274</v>
      </c>
      <c r="J27" s="37">
        <f>IFERROR(VLOOKUP($A27&amp;J$2,'Parte I_'!$1:$1048576,$A$3,0)*100,"-")</f>
        <v>26.230770349502563</v>
      </c>
      <c r="K27" s="37">
        <f>IFERROR(VLOOKUP($A27&amp;K$2,'Parte I_'!$1:$1048576,$A$3,0)*100,"-")</f>
        <v>18.538461625576019</v>
      </c>
      <c r="L27" s="37">
        <f>IFERROR(VLOOKUP($A27&amp;L$2,'Parte I_'!$1:$1048576,$A$3,0)*100,"-")</f>
        <v>67.923074960708618</v>
      </c>
      <c r="M27" s="44"/>
      <c r="N27" s="37">
        <f>IFERROR(VLOOKUP($A27&amp;N$2,'Parte II_'!$1:$1048576,$A$3,0)*100,"-")</f>
        <v>7.1823202073574066</v>
      </c>
      <c r="O27" s="37">
        <f>IFERROR(VLOOKUP($A27&amp;O$2,'Parte II_'!$1:$1048576,$A$3,0)*100,"-")</f>
        <v>7.1823202073574066</v>
      </c>
      <c r="P27" s="37">
        <f>IFERROR(VLOOKUP($A27&amp;P$2,'Parte II_'!$1:$1048576,$A$3,0)*100,"-")</f>
        <v>7.0441991090774536</v>
      </c>
      <c r="Q27" s="37">
        <f>IFERROR(VLOOKUP($A27&amp;Q$2,'Parte II_'!$1:$1048576,$A$3,0)*100,"-")</f>
        <v>8.9779004454612732</v>
      </c>
      <c r="R27" s="37">
        <f>IFERROR(VLOOKUP($A27&amp;R$2,'Parte II_'!$1:$1048576,$A$3,0)*100,"-")</f>
        <v>30.38673996925354</v>
      </c>
      <c r="S27" s="37">
        <f>IFERROR(VLOOKUP($A27&amp;S$2,'Parte II_'!$1:$1048576,$A$3,0)*100,"-")</f>
        <v>23.895028233528137</v>
      </c>
      <c r="T27" s="37">
        <f>IFERROR(VLOOKUP($A27&amp;T$2,'Parte II_'!$1:$1048576,$A$3,0)*100,"-")</f>
        <v>25.690609216690063</v>
      </c>
      <c r="U27" s="37">
        <f>IFERROR(VLOOKUP($A27&amp;U$2,'Parte II_'!$1:$1048576,$A$3,0)*100,"-")</f>
        <v>20.027624070644379</v>
      </c>
      <c r="V27" s="44">
        <f>IFERROR(VLOOKUP($A27&amp;V$2,'Parte II_'!$1:$1048576,$A$3,0)*100,"-")</f>
        <v>69.61326003074646</v>
      </c>
      <c r="W27" s="44"/>
      <c r="X27" s="46">
        <f>IFERROR(VLOOKUP($A27&amp;X$2,'Parte II_'!$1:$1048576,$A$3,0)*100,"-")</f>
        <v>9.0277776122093201</v>
      </c>
      <c r="Y27" s="46">
        <f>IFERROR(VLOOKUP($A27&amp;Y$2,'Parte II_'!$1:$1048576,$A$3,0)*100,"-")</f>
        <v>8.5069447755813599</v>
      </c>
      <c r="Z27" s="46">
        <f>IFERROR(VLOOKUP($A27&amp;Z$2,'Parte II_'!$1:$1048576,$A$3,0)*100,"-")</f>
        <v>7.1180552244186401</v>
      </c>
      <c r="AA27" s="46">
        <f>IFERROR(VLOOKUP($A27&amp;AA$2,'Parte II_'!$1:$1048576,$A$3,0)*100,"-")</f>
        <v>9.54861119389534</v>
      </c>
      <c r="AB27" s="46">
        <f>IFERROR(VLOOKUP($A27&amp;AB$2,'Parte II_'!$1:$1048576,$A$3,0)*100,"-")</f>
        <v>34.20138955116272</v>
      </c>
      <c r="AC27" s="46">
        <f>IFERROR(VLOOKUP($A27&amp;AC$2,'Parte II_'!$1:$1048576,$A$3,0)*100,"-")</f>
        <v>22.22222238779068</v>
      </c>
      <c r="AD27" s="46">
        <f>IFERROR(VLOOKUP($A27&amp;AD$2,'Parte II_'!$1:$1048576,$A$3,0)*100,"-")</f>
        <v>26.909720897674561</v>
      </c>
      <c r="AE27" s="46">
        <f>IFERROR(VLOOKUP($A27&amp;AE$2,'Parte II_'!$1:$1048576,$A$3,0)*100,"-")</f>
        <v>16.66666716337204</v>
      </c>
      <c r="AF27" s="46">
        <f>IFERROR(VLOOKUP($A27&amp;AF$2,'Parte II_'!$1:$1048576,$A$3,0)*100,"-")</f>
        <v>65.79861044883728</v>
      </c>
    </row>
    <row r="28" spans="1:37">
      <c r="A28" s="8" t="s">
        <v>1753</v>
      </c>
      <c r="B28" s="8"/>
      <c r="C28" s="24" t="s">
        <v>1709</v>
      </c>
      <c r="D28" s="37">
        <f>IFERROR(VLOOKUP($A28&amp;D$2,'Parte I_'!$1:$1048576,$A$3,0)*100,"-")</f>
        <v>8.0123268067836761</v>
      </c>
      <c r="E28" s="37">
        <f>IFERROR(VLOOKUP($A28&amp;E$2,'Parte I_'!$1:$1048576,$A$3,0)*100,"-")</f>
        <v>7.7812016010284424</v>
      </c>
      <c r="F28" s="37">
        <f>IFERROR(VLOOKUP($A28&amp;F$2,'Parte I_'!$1:$1048576,$A$3,0)*100,"-")</f>
        <v>7.0878274738788605</v>
      </c>
      <c r="G28" s="37">
        <f>IFERROR(VLOOKUP($A28&amp;G$2,'Parte I_'!$1:$1048576,$A$3,0)*100,"-")</f>
        <v>9.3220338225364685</v>
      </c>
      <c r="H28" s="37">
        <f>IFERROR(VLOOKUP($A28&amp;H$2,'Parte I_'!$1:$1048576,$A$3,0)*100,"-")</f>
        <v>32.203391194343567</v>
      </c>
      <c r="I28" s="37">
        <f>IFERROR(VLOOKUP($A28&amp;I$2,'Parte I_'!$1:$1048576,$A$3,0)*100,"-")</f>
        <v>23.189522325992584</v>
      </c>
      <c r="J28" s="37">
        <f>IFERROR(VLOOKUP($A28&amp;J$2,'Parte I_'!$1:$1048576,$A$3,0)*100,"-")</f>
        <v>26.117104291915894</v>
      </c>
      <c r="K28" s="37">
        <f>IFERROR(VLOOKUP($A28&amp;K$2,'Parte I_'!$1:$1048576,$A$3,0)*100,"-")</f>
        <v>18.567025661468506</v>
      </c>
      <c r="L28" s="37">
        <f>IFERROR(VLOOKUP($A28&amp;L$2,'Parte I_'!$1:$1048576,$A$3,0)*100,"-")</f>
        <v>67.873650789260864</v>
      </c>
      <c r="M28" s="44"/>
      <c r="N28" s="37">
        <f>IFERROR(VLOOKUP($A28&amp;N$2,'Parte II_'!$1:$1048576,$A$3,0)*100,"-")</f>
        <v>7.1922548115253448</v>
      </c>
      <c r="O28" s="37">
        <f>IFERROR(VLOOKUP($A28&amp;O$2,'Parte II_'!$1:$1048576,$A$3,0)*100,"-")</f>
        <v>7.1922548115253448</v>
      </c>
      <c r="P28" s="37">
        <f>IFERROR(VLOOKUP($A28&amp;P$2,'Parte II_'!$1:$1048576,$A$3,0)*100,"-")</f>
        <v>7.0539422333240509</v>
      </c>
      <c r="Q28" s="37">
        <f>IFERROR(VLOOKUP($A28&amp;Q$2,'Parte II_'!$1:$1048576,$A$3,0)*100,"-")</f>
        <v>8.9903183281421661</v>
      </c>
      <c r="R28" s="37">
        <f>IFERROR(VLOOKUP($A28&amp;R$2,'Parte II_'!$1:$1048576,$A$3,0)*100,"-")</f>
        <v>30.428770184516907</v>
      </c>
      <c r="S28" s="37">
        <f>IFERROR(VLOOKUP($A28&amp;S$2,'Parte II_'!$1:$1048576,$A$3,0)*100,"-")</f>
        <v>23.928077518939972</v>
      </c>
      <c r="T28" s="37">
        <f>IFERROR(VLOOKUP($A28&amp;T$2,'Parte II_'!$1:$1048576,$A$3,0)*100,"-")</f>
        <v>25.587829947471619</v>
      </c>
      <c r="U28" s="37">
        <f>IFERROR(VLOOKUP($A28&amp;U$2,'Parte II_'!$1:$1048576,$A$3,0)*100,"-")</f>
        <v>20.055325329303741</v>
      </c>
      <c r="V28" s="44">
        <f>IFERROR(VLOOKUP($A28&amp;V$2,'Parte II_'!$1:$1048576,$A$3,0)*100,"-")</f>
        <v>69.571232795715332</v>
      </c>
      <c r="W28" s="44"/>
      <c r="X28" s="46">
        <f>IFERROR(VLOOKUP($A28&amp;X$2,'Parte II_'!$1:$1048576,$A$3,0)*100,"-")</f>
        <v>9.0434782207012177</v>
      </c>
      <c r="Y28" s="46">
        <f>IFERROR(VLOOKUP($A28&amp;Y$2,'Parte II_'!$1:$1048576,$A$3,0)*100,"-")</f>
        <v>8.5217393934726715</v>
      </c>
      <c r="Z28" s="46">
        <f>IFERROR(VLOOKUP($A28&amp;Z$2,'Parte II_'!$1:$1048576,$A$3,0)*100,"-")</f>
        <v>7.1304351091384888</v>
      </c>
      <c r="AA28" s="46">
        <f>IFERROR(VLOOKUP($A28&amp;AA$2,'Parte II_'!$1:$1048576,$A$3,0)*100,"-")</f>
        <v>9.5652170479297638</v>
      </c>
      <c r="AB28" s="46">
        <f>IFERROR(VLOOKUP($A28&amp;AB$2,'Parte II_'!$1:$1048576,$A$3,0)*100,"-")</f>
        <v>34.260869026184082</v>
      </c>
      <c r="AC28" s="46">
        <f>IFERROR(VLOOKUP($A28&amp;AC$2,'Parte II_'!$1:$1048576,$A$3,0)*100,"-")</f>
        <v>22.260870039463043</v>
      </c>
      <c r="AD28" s="46">
        <f>IFERROR(VLOOKUP($A28&amp;AD$2,'Parte II_'!$1:$1048576,$A$3,0)*100,"-")</f>
        <v>26.782608032226563</v>
      </c>
      <c r="AE28" s="46">
        <f>IFERROR(VLOOKUP($A28&amp;AE$2,'Parte II_'!$1:$1048576,$A$3,0)*100,"-")</f>
        <v>16.695652902126312</v>
      </c>
      <c r="AF28" s="46">
        <f>IFERROR(VLOOKUP($A28&amp;AF$2,'Parte II_'!$1:$1048576,$A$3,0)*100,"-")</f>
        <v>65.739130973815918</v>
      </c>
    </row>
    <row r="29" spans="1:37">
      <c r="A29" s="8" t="s">
        <v>1754</v>
      </c>
      <c r="B29" s="8"/>
      <c r="C29" s="24" t="s">
        <v>1710</v>
      </c>
      <c r="D29" s="37">
        <f>IFERROR(VLOOKUP($A29&amp;D$2,'Parte I_'!$1:$1048576,$A$3,0)*100,"-")</f>
        <v>7.9999998211860657</v>
      </c>
      <c r="E29" s="37">
        <f>IFERROR(VLOOKUP($A29&amp;E$2,'Parte I_'!$1:$1048576,$A$3,0)*100,"-")</f>
        <v>7.7692307531833649</v>
      </c>
      <c r="F29" s="37">
        <f>IFERROR(VLOOKUP($A29&amp;F$2,'Parte I_'!$1:$1048576,$A$3,0)*100,"-")</f>
        <v>7.0769228041172028</v>
      </c>
      <c r="G29" s="37">
        <f>IFERROR(VLOOKUP($A29&amp;G$2,'Parte I_'!$1:$1048576,$A$3,0)*100,"-")</f>
        <v>9.3076921999454498</v>
      </c>
      <c r="H29" s="37">
        <f>IFERROR(VLOOKUP($A29&amp;H$2,'Parte I_'!$1:$1048576,$A$3,0)*100,"-")</f>
        <v>32.153844833374023</v>
      </c>
      <c r="I29" s="37">
        <f>IFERROR(VLOOKUP($A29&amp;I$2,'Parte I_'!$1:$1048576,$A$3,0)*100,"-")</f>
        <v>23.153845965862274</v>
      </c>
      <c r="J29" s="37">
        <f>IFERROR(VLOOKUP($A29&amp;J$2,'Parte I_'!$1:$1048576,$A$3,0)*100,"-")</f>
        <v>26.230770349502563</v>
      </c>
      <c r="K29" s="37">
        <f>IFERROR(VLOOKUP($A29&amp;K$2,'Parte I_'!$1:$1048576,$A$3,0)*100,"-")</f>
        <v>18.538461625576019</v>
      </c>
      <c r="L29" s="37">
        <f>IFERROR(VLOOKUP($A29&amp;L$2,'Parte I_'!$1:$1048576,$A$3,0)*100,"-")</f>
        <v>67.923074960708618</v>
      </c>
      <c r="M29" s="44"/>
      <c r="N29" s="37">
        <f>IFERROR(VLOOKUP($A29&amp;N$2,'Parte II_'!$1:$1048576,$A$3,0)*100,"-")</f>
        <v>7.1823202073574066</v>
      </c>
      <c r="O29" s="37">
        <f>IFERROR(VLOOKUP($A29&amp;O$2,'Parte II_'!$1:$1048576,$A$3,0)*100,"-")</f>
        <v>7.1823202073574066</v>
      </c>
      <c r="P29" s="37">
        <f>IFERROR(VLOOKUP($A29&amp;P$2,'Parte II_'!$1:$1048576,$A$3,0)*100,"-")</f>
        <v>7.0441991090774536</v>
      </c>
      <c r="Q29" s="37">
        <f>IFERROR(VLOOKUP($A29&amp;Q$2,'Parte II_'!$1:$1048576,$A$3,0)*100,"-")</f>
        <v>8.9779004454612732</v>
      </c>
      <c r="R29" s="37">
        <f>IFERROR(VLOOKUP($A29&amp;R$2,'Parte II_'!$1:$1048576,$A$3,0)*100,"-")</f>
        <v>30.38673996925354</v>
      </c>
      <c r="S29" s="37">
        <f>IFERROR(VLOOKUP($A29&amp;S$2,'Parte II_'!$1:$1048576,$A$3,0)*100,"-")</f>
        <v>23.895028233528137</v>
      </c>
      <c r="T29" s="37">
        <f>IFERROR(VLOOKUP($A29&amp;T$2,'Parte II_'!$1:$1048576,$A$3,0)*100,"-")</f>
        <v>25.690609216690063</v>
      </c>
      <c r="U29" s="37">
        <f>IFERROR(VLOOKUP($A29&amp;U$2,'Parte II_'!$1:$1048576,$A$3,0)*100,"-")</f>
        <v>20.027624070644379</v>
      </c>
      <c r="V29" s="44">
        <f>IFERROR(VLOOKUP($A29&amp;V$2,'Parte II_'!$1:$1048576,$A$3,0)*100,"-")</f>
        <v>69.61326003074646</v>
      </c>
      <c r="W29" s="44"/>
      <c r="X29" s="46">
        <f>IFERROR(VLOOKUP($A29&amp;X$2,'Parte II_'!$1:$1048576,$A$3,0)*100,"-")</f>
        <v>9.0277776122093201</v>
      </c>
      <c r="Y29" s="46">
        <f>IFERROR(VLOOKUP($A29&amp;Y$2,'Parte II_'!$1:$1048576,$A$3,0)*100,"-")</f>
        <v>8.5069447755813599</v>
      </c>
      <c r="Z29" s="46">
        <f>IFERROR(VLOOKUP($A29&amp;Z$2,'Parte II_'!$1:$1048576,$A$3,0)*100,"-")</f>
        <v>7.1180552244186401</v>
      </c>
      <c r="AA29" s="46">
        <f>IFERROR(VLOOKUP($A29&amp;AA$2,'Parte II_'!$1:$1048576,$A$3,0)*100,"-")</f>
        <v>9.54861119389534</v>
      </c>
      <c r="AB29" s="46">
        <f>IFERROR(VLOOKUP($A29&amp;AB$2,'Parte II_'!$1:$1048576,$A$3,0)*100,"-")</f>
        <v>34.20138955116272</v>
      </c>
      <c r="AC29" s="46">
        <f>IFERROR(VLOOKUP($A29&amp;AC$2,'Parte II_'!$1:$1048576,$A$3,0)*100,"-")</f>
        <v>22.22222238779068</v>
      </c>
      <c r="AD29" s="46">
        <f>IFERROR(VLOOKUP($A29&amp;AD$2,'Parte II_'!$1:$1048576,$A$3,0)*100,"-")</f>
        <v>26.909720897674561</v>
      </c>
      <c r="AE29" s="46">
        <f>IFERROR(VLOOKUP($A29&amp;AE$2,'Parte II_'!$1:$1048576,$A$3,0)*100,"-")</f>
        <v>16.66666716337204</v>
      </c>
      <c r="AF29" s="46">
        <f>IFERROR(VLOOKUP($A29&amp;AF$2,'Parte II_'!$1:$1048576,$A$3,0)*100,"-")</f>
        <v>65.79861044883728</v>
      </c>
    </row>
    <row r="30" spans="1:37">
      <c r="A30" s="8" t="s">
        <v>1755</v>
      </c>
      <c r="B30" s="8"/>
      <c r="C30" s="24" t="s">
        <v>1711</v>
      </c>
      <c r="D30" s="37">
        <f>IFERROR(VLOOKUP($A30&amp;D$2,'Parte I_'!$1:$1048576,$A$3,0)*100,"-")</f>
        <v>7.9999998211860657</v>
      </c>
      <c r="E30" s="37">
        <f>IFERROR(VLOOKUP($A30&amp;E$2,'Parte I_'!$1:$1048576,$A$3,0)*100,"-")</f>
        <v>7.7692307531833649</v>
      </c>
      <c r="F30" s="37">
        <f>IFERROR(VLOOKUP($A30&amp;F$2,'Parte I_'!$1:$1048576,$A$3,0)*100,"-")</f>
        <v>7.0769228041172028</v>
      </c>
      <c r="G30" s="37">
        <f>IFERROR(VLOOKUP($A30&amp;G$2,'Parte I_'!$1:$1048576,$A$3,0)*100,"-")</f>
        <v>9.3076921999454498</v>
      </c>
      <c r="H30" s="37">
        <f>IFERROR(VLOOKUP($A30&amp;H$2,'Parte I_'!$1:$1048576,$A$3,0)*100,"-")</f>
        <v>32.153844833374023</v>
      </c>
      <c r="I30" s="37">
        <f>IFERROR(VLOOKUP($A30&amp;I$2,'Parte I_'!$1:$1048576,$A$3,0)*100,"-")</f>
        <v>23.153845965862274</v>
      </c>
      <c r="J30" s="37">
        <f>IFERROR(VLOOKUP($A30&amp;J$2,'Parte I_'!$1:$1048576,$A$3,0)*100,"-")</f>
        <v>26.230770349502563</v>
      </c>
      <c r="K30" s="37">
        <f>IFERROR(VLOOKUP($A30&amp;K$2,'Parte I_'!$1:$1048576,$A$3,0)*100,"-")</f>
        <v>18.538461625576019</v>
      </c>
      <c r="L30" s="37">
        <f>IFERROR(VLOOKUP($A30&amp;L$2,'Parte I_'!$1:$1048576,$A$3,0)*100,"-")</f>
        <v>67.923074960708618</v>
      </c>
      <c r="M30" s="44"/>
      <c r="N30" s="37">
        <f>IFERROR(VLOOKUP($A30&amp;N$2,'Parte II_'!$1:$1048576,$A$3,0)*100,"-")</f>
        <v>7.1823202073574066</v>
      </c>
      <c r="O30" s="37">
        <f>IFERROR(VLOOKUP($A30&amp;O$2,'Parte II_'!$1:$1048576,$A$3,0)*100,"-")</f>
        <v>7.1823202073574066</v>
      </c>
      <c r="P30" s="37">
        <f>IFERROR(VLOOKUP($A30&amp;P$2,'Parte II_'!$1:$1048576,$A$3,0)*100,"-")</f>
        <v>7.0441991090774536</v>
      </c>
      <c r="Q30" s="37">
        <f>IFERROR(VLOOKUP($A30&amp;Q$2,'Parte II_'!$1:$1048576,$A$3,0)*100,"-")</f>
        <v>8.9779004454612732</v>
      </c>
      <c r="R30" s="37">
        <f>IFERROR(VLOOKUP($A30&amp;R$2,'Parte II_'!$1:$1048576,$A$3,0)*100,"-")</f>
        <v>30.38673996925354</v>
      </c>
      <c r="S30" s="37">
        <f>IFERROR(VLOOKUP($A30&amp;S$2,'Parte II_'!$1:$1048576,$A$3,0)*100,"-")</f>
        <v>23.895028233528137</v>
      </c>
      <c r="T30" s="37">
        <f>IFERROR(VLOOKUP($A30&amp;T$2,'Parte II_'!$1:$1048576,$A$3,0)*100,"-")</f>
        <v>25.690609216690063</v>
      </c>
      <c r="U30" s="37">
        <f>IFERROR(VLOOKUP($A30&amp;U$2,'Parte II_'!$1:$1048576,$A$3,0)*100,"-")</f>
        <v>20.027624070644379</v>
      </c>
      <c r="V30" s="44">
        <f>IFERROR(VLOOKUP($A30&amp;V$2,'Parte II_'!$1:$1048576,$A$3,0)*100,"-")</f>
        <v>69.61326003074646</v>
      </c>
      <c r="W30" s="44"/>
      <c r="X30" s="46">
        <f>IFERROR(VLOOKUP($A30&amp;X$2,'Parte II_'!$1:$1048576,$A$3,0)*100,"-")</f>
        <v>9.0277776122093201</v>
      </c>
      <c r="Y30" s="46">
        <f>IFERROR(VLOOKUP($A30&amp;Y$2,'Parte II_'!$1:$1048576,$A$3,0)*100,"-")</f>
        <v>8.5069447755813599</v>
      </c>
      <c r="Z30" s="46">
        <f>IFERROR(VLOOKUP($A30&amp;Z$2,'Parte II_'!$1:$1048576,$A$3,0)*100,"-")</f>
        <v>7.1180552244186401</v>
      </c>
      <c r="AA30" s="46">
        <f>IFERROR(VLOOKUP($A30&amp;AA$2,'Parte II_'!$1:$1048576,$A$3,0)*100,"-")</f>
        <v>9.54861119389534</v>
      </c>
      <c r="AB30" s="46">
        <f>IFERROR(VLOOKUP($A30&amp;AB$2,'Parte II_'!$1:$1048576,$A$3,0)*100,"-")</f>
        <v>34.20138955116272</v>
      </c>
      <c r="AC30" s="46">
        <f>IFERROR(VLOOKUP($A30&amp;AC$2,'Parte II_'!$1:$1048576,$A$3,0)*100,"-")</f>
        <v>22.22222238779068</v>
      </c>
      <c r="AD30" s="46">
        <f>IFERROR(VLOOKUP($A30&amp;AD$2,'Parte II_'!$1:$1048576,$A$3,0)*100,"-")</f>
        <v>26.909720897674561</v>
      </c>
      <c r="AE30" s="46">
        <f>IFERROR(VLOOKUP($A30&amp;AE$2,'Parte II_'!$1:$1048576,$A$3,0)*100,"-")</f>
        <v>16.66666716337204</v>
      </c>
      <c r="AF30" s="46">
        <f>IFERROR(VLOOKUP($A30&amp;AF$2,'Parte II_'!$1:$1048576,$A$3,0)*100,"-")</f>
        <v>65.79861044883728</v>
      </c>
    </row>
    <row r="31" spans="1:37">
      <c r="A31" s="8" t="s">
        <v>1756</v>
      </c>
      <c r="B31" s="8"/>
      <c r="C31" s="24" t="s">
        <v>1712</v>
      </c>
      <c r="D31" s="37">
        <f>IFERROR(VLOOKUP($A31&amp;D$2,'Parte I_'!$1:$1048576,$A$3,0)*100,"-")</f>
        <v>7.9999998211860657</v>
      </c>
      <c r="E31" s="37">
        <f>IFERROR(VLOOKUP($A31&amp;E$2,'Parte I_'!$1:$1048576,$A$3,0)*100,"-")</f>
        <v>7.7692307531833649</v>
      </c>
      <c r="F31" s="37">
        <f>IFERROR(VLOOKUP($A31&amp;F$2,'Parte I_'!$1:$1048576,$A$3,0)*100,"-")</f>
        <v>7.0769228041172028</v>
      </c>
      <c r="G31" s="37">
        <f>IFERROR(VLOOKUP($A31&amp;G$2,'Parte I_'!$1:$1048576,$A$3,0)*100,"-")</f>
        <v>9.3076921999454498</v>
      </c>
      <c r="H31" s="37">
        <f>IFERROR(VLOOKUP($A31&amp;H$2,'Parte I_'!$1:$1048576,$A$3,0)*100,"-")</f>
        <v>32.153844833374023</v>
      </c>
      <c r="I31" s="37">
        <f>IFERROR(VLOOKUP($A31&amp;I$2,'Parte I_'!$1:$1048576,$A$3,0)*100,"-")</f>
        <v>23.153845965862274</v>
      </c>
      <c r="J31" s="37">
        <f>IFERROR(VLOOKUP($A31&amp;J$2,'Parte I_'!$1:$1048576,$A$3,0)*100,"-")</f>
        <v>26.230770349502563</v>
      </c>
      <c r="K31" s="37">
        <f>IFERROR(VLOOKUP($A31&amp;K$2,'Parte I_'!$1:$1048576,$A$3,0)*100,"-")</f>
        <v>18.538461625576019</v>
      </c>
      <c r="L31" s="37">
        <f>IFERROR(VLOOKUP($A31&amp;L$2,'Parte I_'!$1:$1048576,$A$3,0)*100,"-")</f>
        <v>67.923074960708618</v>
      </c>
      <c r="M31" s="44"/>
      <c r="N31" s="37">
        <f>IFERROR(VLOOKUP($A31&amp;N$2,'Parte II_'!$1:$1048576,$A$3,0)*100,"-")</f>
        <v>7.1823202073574066</v>
      </c>
      <c r="O31" s="37">
        <f>IFERROR(VLOOKUP($A31&amp;O$2,'Parte II_'!$1:$1048576,$A$3,0)*100,"-")</f>
        <v>7.1823202073574066</v>
      </c>
      <c r="P31" s="37">
        <f>IFERROR(VLOOKUP($A31&amp;P$2,'Parte II_'!$1:$1048576,$A$3,0)*100,"-")</f>
        <v>7.0441991090774536</v>
      </c>
      <c r="Q31" s="37">
        <f>IFERROR(VLOOKUP($A31&amp;Q$2,'Parte II_'!$1:$1048576,$A$3,0)*100,"-")</f>
        <v>8.9779004454612732</v>
      </c>
      <c r="R31" s="37">
        <f>IFERROR(VLOOKUP($A31&amp;R$2,'Parte II_'!$1:$1048576,$A$3,0)*100,"-")</f>
        <v>30.38673996925354</v>
      </c>
      <c r="S31" s="37">
        <f>IFERROR(VLOOKUP($A31&amp;S$2,'Parte II_'!$1:$1048576,$A$3,0)*100,"-")</f>
        <v>23.895028233528137</v>
      </c>
      <c r="T31" s="37">
        <f>IFERROR(VLOOKUP($A31&amp;T$2,'Parte II_'!$1:$1048576,$A$3,0)*100,"-")</f>
        <v>25.690609216690063</v>
      </c>
      <c r="U31" s="37">
        <f>IFERROR(VLOOKUP($A31&amp;U$2,'Parte II_'!$1:$1048576,$A$3,0)*100,"-")</f>
        <v>20.027624070644379</v>
      </c>
      <c r="V31" s="44">
        <f>IFERROR(VLOOKUP($A31&amp;V$2,'Parte II_'!$1:$1048576,$A$3,0)*100,"-")</f>
        <v>69.61326003074646</v>
      </c>
      <c r="W31" s="44"/>
      <c r="X31" s="46">
        <f>IFERROR(VLOOKUP($A31&amp;X$2,'Parte II_'!$1:$1048576,$A$3,0)*100,"-")</f>
        <v>9.0277776122093201</v>
      </c>
      <c r="Y31" s="46">
        <f>IFERROR(VLOOKUP($A31&amp;Y$2,'Parte II_'!$1:$1048576,$A$3,0)*100,"-")</f>
        <v>8.5069447755813599</v>
      </c>
      <c r="Z31" s="46">
        <f>IFERROR(VLOOKUP($A31&amp;Z$2,'Parte II_'!$1:$1048576,$A$3,0)*100,"-")</f>
        <v>7.1180552244186401</v>
      </c>
      <c r="AA31" s="46">
        <f>IFERROR(VLOOKUP($A31&amp;AA$2,'Parte II_'!$1:$1048576,$A$3,0)*100,"-")</f>
        <v>9.54861119389534</v>
      </c>
      <c r="AB31" s="46">
        <f>IFERROR(VLOOKUP($A31&amp;AB$2,'Parte II_'!$1:$1048576,$A$3,0)*100,"-")</f>
        <v>34.20138955116272</v>
      </c>
      <c r="AC31" s="46">
        <f>IFERROR(VLOOKUP($A31&amp;AC$2,'Parte II_'!$1:$1048576,$A$3,0)*100,"-")</f>
        <v>22.22222238779068</v>
      </c>
      <c r="AD31" s="46">
        <f>IFERROR(VLOOKUP($A31&amp;AD$2,'Parte II_'!$1:$1048576,$A$3,0)*100,"-")</f>
        <v>26.909720897674561</v>
      </c>
      <c r="AE31" s="46">
        <f>IFERROR(VLOOKUP($A31&amp;AE$2,'Parte II_'!$1:$1048576,$A$3,0)*100,"-")</f>
        <v>16.66666716337204</v>
      </c>
      <c r="AF31" s="46">
        <f>IFERROR(VLOOKUP($A31&amp;AF$2,'Parte II_'!$1:$1048576,$A$3,0)*100,"-")</f>
        <v>65.79861044883728</v>
      </c>
    </row>
    <row r="32" spans="1:37">
      <c r="A32" s="8" t="s">
        <v>1757</v>
      </c>
      <c r="B32" s="8"/>
      <c r="C32" s="24" t="s">
        <v>1713</v>
      </c>
      <c r="D32" s="37">
        <f>IFERROR(VLOOKUP($A32&amp;D$2,'Parte I_'!$1:$1048576,$A$3,0)*100,"-")</f>
        <v>7.9999998211860657</v>
      </c>
      <c r="E32" s="37">
        <f>IFERROR(VLOOKUP($A32&amp;E$2,'Parte I_'!$1:$1048576,$A$3,0)*100,"-")</f>
        <v>7.7692307531833649</v>
      </c>
      <c r="F32" s="37">
        <f>IFERROR(VLOOKUP($A32&amp;F$2,'Parte I_'!$1:$1048576,$A$3,0)*100,"-")</f>
        <v>7.0769228041172028</v>
      </c>
      <c r="G32" s="37">
        <f>IFERROR(VLOOKUP($A32&amp;G$2,'Parte I_'!$1:$1048576,$A$3,0)*100,"-")</f>
        <v>9.3076921999454498</v>
      </c>
      <c r="H32" s="37">
        <f>IFERROR(VLOOKUP($A32&amp;H$2,'Parte I_'!$1:$1048576,$A$3,0)*100,"-")</f>
        <v>32.153844833374023</v>
      </c>
      <c r="I32" s="37">
        <f>IFERROR(VLOOKUP($A32&amp;I$2,'Parte I_'!$1:$1048576,$A$3,0)*100,"-")</f>
        <v>23.153845965862274</v>
      </c>
      <c r="J32" s="37">
        <f>IFERROR(VLOOKUP($A32&amp;J$2,'Parte I_'!$1:$1048576,$A$3,0)*100,"-")</f>
        <v>26.230770349502563</v>
      </c>
      <c r="K32" s="37">
        <f>IFERROR(VLOOKUP($A32&amp;K$2,'Parte I_'!$1:$1048576,$A$3,0)*100,"-")</f>
        <v>18.538461625576019</v>
      </c>
      <c r="L32" s="37">
        <f>IFERROR(VLOOKUP($A32&amp;L$2,'Parte I_'!$1:$1048576,$A$3,0)*100,"-")</f>
        <v>67.923074960708618</v>
      </c>
      <c r="M32" s="44"/>
      <c r="N32" s="37">
        <f>IFERROR(VLOOKUP($A32&amp;N$2,'Parte II_'!$1:$1048576,$A$3,0)*100,"-")</f>
        <v>7.1823202073574066</v>
      </c>
      <c r="O32" s="37">
        <f>IFERROR(VLOOKUP($A32&amp;O$2,'Parte II_'!$1:$1048576,$A$3,0)*100,"-")</f>
        <v>7.1823202073574066</v>
      </c>
      <c r="P32" s="37">
        <f>IFERROR(VLOOKUP($A32&amp;P$2,'Parte II_'!$1:$1048576,$A$3,0)*100,"-")</f>
        <v>7.0441991090774536</v>
      </c>
      <c r="Q32" s="37">
        <f>IFERROR(VLOOKUP($A32&amp;Q$2,'Parte II_'!$1:$1048576,$A$3,0)*100,"-")</f>
        <v>8.9779004454612732</v>
      </c>
      <c r="R32" s="37">
        <f>IFERROR(VLOOKUP($A32&amp;R$2,'Parte II_'!$1:$1048576,$A$3,0)*100,"-")</f>
        <v>30.38673996925354</v>
      </c>
      <c r="S32" s="37">
        <f>IFERROR(VLOOKUP($A32&amp;S$2,'Parte II_'!$1:$1048576,$A$3,0)*100,"-")</f>
        <v>23.895028233528137</v>
      </c>
      <c r="T32" s="37">
        <f>IFERROR(VLOOKUP($A32&amp;T$2,'Parte II_'!$1:$1048576,$A$3,0)*100,"-")</f>
        <v>25.690609216690063</v>
      </c>
      <c r="U32" s="37">
        <f>IFERROR(VLOOKUP($A32&amp;U$2,'Parte II_'!$1:$1048576,$A$3,0)*100,"-")</f>
        <v>20.027624070644379</v>
      </c>
      <c r="V32" s="44">
        <f>IFERROR(VLOOKUP($A32&amp;V$2,'Parte II_'!$1:$1048576,$A$3,0)*100,"-")</f>
        <v>69.61326003074646</v>
      </c>
      <c r="W32" s="44"/>
      <c r="X32" s="46">
        <f>IFERROR(VLOOKUP($A32&amp;X$2,'Parte II_'!$1:$1048576,$A$3,0)*100,"-")</f>
        <v>9.0277776122093201</v>
      </c>
      <c r="Y32" s="46">
        <f>IFERROR(VLOOKUP($A32&amp;Y$2,'Parte II_'!$1:$1048576,$A$3,0)*100,"-")</f>
        <v>8.5069447755813599</v>
      </c>
      <c r="Z32" s="46">
        <f>IFERROR(VLOOKUP($A32&amp;Z$2,'Parte II_'!$1:$1048576,$A$3,0)*100,"-")</f>
        <v>7.1180552244186401</v>
      </c>
      <c r="AA32" s="46">
        <f>IFERROR(VLOOKUP($A32&amp;AA$2,'Parte II_'!$1:$1048576,$A$3,0)*100,"-")</f>
        <v>9.54861119389534</v>
      </c>
      <c r="AB32" s="46">
        <f>IFERROR(VLOOKUP($A32&amp;AB$2,'Parte II_'!$1:$1048576,$A$3,0)*100,"-")</f>
        <v>34.20138955116272</v>
      </c>
      <c r="AC32" s="46">
        <f>IFERROR(VLOOKUP($A32&amp;AC$2,'Parte II_'!$1:$1048576,$A$3,0)*100,"-")</f>
        <v>22.22222238779068</v>
      </c>
      <c r="AD32" s="46">
        <f>IFERROR(VLOOKUP($A32&amp;AD$2,'Parte II_'!$1:$1048576,$A$3,0)*100,"-")</f>
        <v>26.909720897674561</v>
      </c>
      <c r="AE32" s="46">
        <f>IFERROR(VLOOKUP($A32&amp;AE$2,'Parte II_'!$1:$1048576,$A$3,0)*100,"-")</f>
        <v>16.66666716337204</v>
      </c>
      <c r="AF32" s="46">
        <f>IFERROR(VLOOKUP($A32&amp;AF$2,'Parte II_'!$1:$1048576,$A$3,0)*100,"-")</f>
        <v>65.79861044883728</v>
      </c>
    </row>
    <row r="33" spans="1:37">
      <c r="A33" s="8" t="s">
        <v>1758</v>
      </c>
      <c r="B33" s="8"/>
      <c r="C33" s="24" t="s">
        <v>1714</v>
      </c>
      <c r="D33" s="37">
        <f>IFERROR(VLOOKUP($A33&amp;D$2,'Parte I_'!$1:$1048576,$A$3,0)*100,"-")</f>
        <v>8.0061584711074829</v>
      </c>
      <c r="E33" s="37">
        <f>IFERROR(VLOOKUP($A33&amp;E$2,'Parte I_'!$1:$1048576,$A$3,0)*100,"-")</f>
        <v>7.7752113342285156</v>
      </c>
      <c r="F33" s="37">
        <f>IFERROR(VLOOKUP($A33&amp;F$2,'Parte I_'!$1:$1048576,$A$3,0)*100,"-")</f>
        <v>7.0823714137077332</v>
      </c>
      <c r="G33" s="37">
        <f>IFERROR(VLOOKUP($A33&amp;G$2,'Parte I_'!$1:$1048576,$A$3,0)*100,"-")</f>
        <v>9.3148574233055115</v>
      </c>
      <c r="H33" s="37">
        <f>IFERROR(VLOOKUP($A33&amp;H$2,'Parte I_'!$1:$1048576,$A$3,0)*100,"-")</f>
        <v>32.178598642349243</v>
      </c>
      <c r="I33" s="37">
        <f>IFERROR(VLOOKUP($A33&amp;I$2,'Parte I_'!$1:$1048576,$A$3,0)*100,"-")</f>
        <v>23.094688355922699</v>
      </c>
      <c r="J33" s="37">
        <f>IFERROR(VLOOKUP($A33&amp;J$2,'Parte I_'!$1:$1048576,$A$3,0)*100,"-")</f>
        <v>26.250961422920227</v>
      </c>
      <c r="K33" s="37">
        <f>IFERROR(VLOOKUP($A33&amp;K$2,'Parte I_'!$1:$1048576,$A$3,0)*100,"-")</f>
        <v>18.552732467651367</v>
      </c>
      <c r="L33" s="37">
        <f>IFERROR(VLOOKUP($A33&amp;L$2,'Parte I_'!$1:$1048576,$A$3,0)*100,"-")</f>
        <v>67.898380756378174</v>
      </c>
      <c r="M33" s="44"/>
      <c r="N33" s="37">
        <f>IFERROR(VLOOKUP($A33&amp;N$2,'Parte II_'!$1:$1048576,$A$3,0)*100,"-")</f>
        <v>7.1922548115253448</v>
      </c>
      <c r="O33" s="37">
        <f>IFERROR(VLOOKUP($A33&amp;O$2,'Parte II_'!$1:$1048576,$A$3,0)*100,"-")</f>
        <v>7.1922548115253448</v>
      </c>
      <c r="P33" s="37">
        <f>IFERROR(VLOOKUP($A33&amp;P$2,'Parte II_'!$1:$1048576,$A$3,0)*100,"-")</f>
        <v>7.0539422333240509</v>
      </c>
      <c r="Q33" s="37">
        <f>IFERROR(VLOOKUP($A33&amp;Q$2,'Parte II_'!$1:$1048576,$A$3,0)*100,"-")</f>
        <v>8.9903183281421661</v>
      </c>
      <c r="R33" s="37">
        <f>IFERROR(VLOOKUP($A33&amp;R$2,'Parte II_'!$1:$1048576,$A$3,0)*100,"-")</f>
        <v>30.428770184516907</v>
      </c>
      <c r="S33" s="37">
        <f>IFERROR(VLOOKUP($A33&amp;S$2,'Parte II_'!$1:$1048576,$A$3,0)*100,"-")</f>
        <v>23.789764940738678</v>
      </c>
      <c r="T33" s="37">
        <f>IFERROR(VLOOKUP($A33&amp;T$2,'Parte II_'!$1:$1048576,$A$3,0)*100,"-")</f>
        <v>25.726142525672913</v>
      </c>
      <c r="U33" s="37">
        <f>IFERROR(VLOOKUP($A33&amp;U$2,'Parte II_'!$1:$1048576,$A$3,0)*100,"-")</f>
        <v>20.055325329303741</v>
      </c>
      <c r="V33" s="44">
        <f>IFERROR(VLOOKUP($A33&amp;V$2,'Parte II_'!$1:$1048576,$A$3,0)*100,"-")</f>
        <v>69.571232795715332</v>
      </c>
      <c r="W33" s="44"/>
      <c r="X33" s="46">
        <f>IFERROR(VLOOKUP($A33&amp;X$2,'Parte II_'!$1:$1048576,$A$3,0)*100,"-")</f>
        <v>9.0277776122093201</v>
      </c>
      <c r="Y33" s="46">
        <f>IFERROR(VLOOKUP($A33&amp;Y$2,'Parte II_'!$1:$1048576,$A$3,0)*100,"-")</f>
        <v>8.5069447755813599</v>
      </c>
      <c r="Z33" s="46">
        <f>IFERROR(VLOOKUP($A33&amp;Z$2,'Parte II_'!$1:$1048576,$A$3,0)*100,"-")</f>
        <v>7.1180552244186401</v>
      </c>
      <c r="AA33" s="46">
        <f>IFERROR(VLOOKUP($A33&amp;AA$2,'Parte II_'!$1:$1048576,$A$3,0)*100,"-")</f>
        <v>9.54861119389534</v>
      </c>
      <c r="AB33" s="46">
        <f>IFERROR(VLOOKUP($A33&amp;AB$2,'Parte II_'!$1:$1048576,$A$3,0)*100,"-")</f>
        <v>34.20138955116272</v>
      </c>
      <c r="AC33" s="46">
        <f>IFERROR(VLOOKUP($A33&amp;AC$2,'Parte II_'!$1:$1048576,$A$3,0)*100,"-")</f>
        <v>22.22222238779068</v>
      </c>
      <c r="AD33" s="46">
        <f>IFERROR(VLOOKUP($A33&amp;AD$2,'Parte II_'!$1:$1048576,$A$3,0)*100,"-")</f>
        <v>26.909720897674561</v>
      </c>
      <c r="AE33" s="46">
        <f>IFERROR(VLOOKUP($A33&amp;AE$2,'Parte II_'!$1:$1048576,$A$3,0)*100,"-")</f>
        <v>16.66666716337204</v>
      </c>
      <c r="AF33" s="46">
        <f>IFERROR(VLOOKUP($A33&amp;AF$2,'Parte II_'!$1:$1048576,$A$3,0)*100,"-")</f>
        <v>65.79861044883728</v>
      </c>
    </row>
    <row r="34" spans="1:37">
      <c r="A34" s="8" t="s">
        <v>1759</v>
      </c>
      <c r="B34" s="8"/>
      <c r="C34" s="24" t="s">
        <v>1715</v>
      </c>
      <c r="D34" s="37">
        <f>IFERROR(VLOOKUP($A34&amp;D$2,'Parte I_'!$1:$1048576,$A$3,0)*100,"-")</f>
        <v>8.0061584711074829</v>
      </c>
      <c r="E34" s="37">
        <f>IFERROR(VLOOKUP($A34&amp;E$2,'Parte I_'!$1:$1048576,$A$3,0)*100,"-")</f>
        <v>7.7752113342285156</v>
      </c>
      <c r="F34" s="37">
        <f>IFERROR(VLOOKUP($A34&amp;F$2,'Parte I_'!$1:$1048576,$A$3,0)*100,"-")</f>
        <v>7.0823714137077332</v>
      </c>
      <c r="G34" s="37">
        <f>IFERROR(VLOOKUP($A34&amp;G$2,'Parte I_'!$1:$1048576,$A$3,0)*100,"-")</f>
        <v>9.3148574233055115</v>
      </c>
      <c r="H34" s="37">
        <f>IFERROR(VLOOKUP($A34&amp;H$2,'Parte I_'!$1:$1048576,$A$3,0)*100,"-")</f>
        <v>32.178598642349243</v>
      </c>
      <c r="I34" s="37">
        <f>IFERROR(VLOOKUP($A34&amp;I$2,'Parte I_'!$1:$1048576,$A$3,0)*100,"-")</f>
        <v>23.171670734882355</v>
      </c>
      <c r="J34" s="37">
        <f>IFERROR(VLOOKUP($A34&amp;J$2,'Parte I_'!$1:$1048576,$A$3,0)*100,"-")</f>
        <v>26.173979043960571</v>
      </c>
      <c r="K34" s="37">
        <f>IFERROR(VLOOKUP($A34&amp;K$2,'Parte I_'!$1:$1048576,$A$3,0)*100,"-")</f>
        <v>18.552732467651367</v>
      </c>
      <c r="L34" s="37">
        <f>IFERROR(VLOOKUP($A34&amp;L$2,'Parte I_'!$1:$1048576,$A$3,0)*100,"-")</f>
        <v>67.898380756378174</v>
      </c>
      <c r="M34" s="44"/>
      <c r="N34" s="37">
        <f>IFERROR(VLOOKUP($A34&amp;N$2,'Parte II_'!$1:$1048576,$A$3,0)*100,"-")</f>
        <v>7.1922548115253448</v>
      </c>
      <c r="O34" s="37">
        <f>IFERROR(VLOOKUP($A34&amp;O$2,'Parte II_'!$1:$1048576,$A$3,0)*100,"-")</f>
        <v>7.1922548115253448</v>
      </c>
      <c r="P34" s="37">
        <f>IFERROR(VLOOKUP($A34&amp;P$2,'Parte II_'!$1:$1048576,$A$3,0)*100,"-")</f>
        <v>7.0539422333240509</v>
      </c>
      <c r="Q34" s="37">
        <f>IFERROR(VLOOKUP($A34&amp;Q$2,'Parte II_'!$1:$1048576,$A$3,0)*100,"-")</f>
        <v>8.9903183281421661</v>
      </c>
      <c r="R34" s="37">
        <f>IFERROR(VLOOKUP($A34&amp;R$2,'Parte II_'!$1:$1048576,$A$3,0)*100,"-")</f>
        <v>30.428770184516907</v>
      </c>
      <c r="S34" s="37">
        <f>IFERROR(VLOOKUP($A34&amp;S$2,'Parte II_'!$1:$1048576,$A$3,0)*100,"-")</f>
        <v>23.928077518939972</v>
      </c>
      <c r="T34" s="37">
        <f>IFERROR(VLOOKUP($A34&amp;T$2,'Parte II_'!$1:$1048576,$A$3,0)*100,"-")</f>
        <v>25.587829947471619</v>
      </c>
      <c r="U34" s="37">
        <f>IFERROR(VLOOKUP($A34&amp;U$2,'Parte II_'!$1:$1048576,$A$3,0)*100,"-")</f>
        <v>20.055325329303741</v>
      </c>
      <c r="V34" s="44">
        <f>IFERROR(VLOOKUP($A34&amp;V$2,'Parte II_'!$1:$1048576,$A$3,0)*100,"-")</f>
        <v>69.571232795715332</v>
      </c>
      <c r="W34" s="44"/>
      <c r="X34" s="46">
        <f>IFERROR(VLOOKUP($A34&amp;X$2,'Parte II_'!$1:$1048576,$A$3,0)*100,"-")</f>
        <v>9.0277776122093201</v>
      </c>
      <c r="Y34" s="46">
        <f>IFERROR(VLOOKUP($A34&amp;Y$2,'Parte II_'!$1:$1048576,$A$3,0)*100,"-")</f>
        <v>8.5069447755813599</v>
      </c>
      <c r="Z34" s="46">
        <f>IFERROR(VLOOKUP($A34&amp;Z$2,'Parte II_'!$1:$1048576,$A$3,0)*100,"-")</f>
        <v>7.1180552244186401</v>
      </c>
      <c r="AA34" s="46">
        <f>IFERROR(VLOOKUP($A34&amp;AA$2,'Parte II_'!$1:$1048576,$A$3,0)*100,"-")</f>
        <v>9.54861119389534</v>
      </c>
      <c r="AB34" s="46">
        <f>IFERROR(VLOOKUP($A34&amp;AB$2,'Parte II_'!$1:$1048576,$A$3,0)*100,"-")</f>
        <v>34.20138955116272</v>
      </c>
      <c r="AC34" s="46">
        <f>IFERROR(VLOOKUP($A34&amp;AC$2,'Parte II_'!$1:$1048576,$A$3,0)*100,"-")</f>
        <v>22.22222238779068</v>
      </c>
      <c r="AD34" s="46">
        <f>IFERROR(VLOOKUP($A34&amp;AD$2,'Parte II_'!$1:$1048576,$A$3,0)*100,"-")</f>
        <v>26.909720897674561</v>
      </c>
      <c r="AE34" s="46">
        <f>IFERROR(VLOOKUP($A34&amp;AE$2,'Parte II_'!$1:$1048576,$A$3,0)*100,"-")</f>
        <v>16.66666716337204</v>
      </c>
      <c r="AF34" s="46">
        <f>IFERROR(VLOOKUP($A34&amp;AF$2,'Parte II_'!$1:$1048576,$A$3,0)*100,"-")</f>
        <v>65.79861044883728</v>
      </c>
    </row>
    <row r="35" spans="1:37" s="1" customFormat="1" ht="21.75" customHeight="1">
      <c r="A35" s="8"/>
      <c r="B35" s="8"/>
      <c r="C35" s="21" t="s">
        <v>1716</v>
      </c>
      <c r="D35" s="38"/>
      <c r="E35" s="38"/>
      <c r="F35" s="38"/>
      <c r="G35" s="47"/>
      <c r="H35" s="47"/>
      <c r="I35" s="47"/>
      <c r="J35" s="47"/>
      <c r="K35" s="47"/>
      <c r="L35" s="47"/>
      <c r="M35" s="47"/>
      <c r="N35" s="38"/>
      <c r="O35" s="38"/>
      <c r="P35" s="38"/>
      <c r="Q35" s="47"/>
      <c r="R35" s="47"/>
      <c r="S35" s="47"/>
      <c r="T35" s="47"/>
      <c r="U35" s="47"/>
      <c r="V35" s="47"/>
      <c r="W35" s="47"/>
      <c r="X35" s="47"/>
      <c r="Y35" s="47"/>
      <c r="Z35" s="47"/>
      <c r="AA35" s="47"/>
      <c r="AB35" s="47"/>
      <c r="AC35" s="47"/>
      <c r="AD35" s="47"/>
      <c r="AE35" s="47"/>
      <c r="AF35" s="47"/>
      <c r="AG35" s="16"/>
      <c r="AH35" s="16"/>
      <c r="AI35" s="16"/>
      <c r="AJ35" s="16"/>
      <c r="AK35" s="16"/>
    </row>
    <row r="36" spans="1:37">
      <c r="A36" s="8" t="s">
        <v>1760</v>
      </c>
      <c r="B36" s="8"/>
      <c r="C36" s="24" t="s">
        <v>1717</v>
      </c>
      <c r="D36" s="37">
        <f>IFERROR(VLOOKUP($A36&amp;D$2,'Parte I_'!$1:$1048576,$A$3,0)*100,"-")</f>
        <v>8.2018926739692688</v>
      </c>
      <c r="E36" s="37">
        <f>IFERROR(VLOOKUP($A36&amp;E$2,'Parte I_'!$1:$1048576,$A$3,0)*100,"-")</f>
        <v>7.8864350914955139</v>
      </c>
      <c r="F36" s="37">
        <f>IFERROR(VLOOKUP($A36&amp;F$2,'Parte I_'!$1:$1048576,$A$3,0)*100,"-")</f>
        <v>7.2555206716060638</v>
      </c>
      <c r="G36" s="37">
        <f>IFERROR(VLOOKUP($A36&amp;G$2,'Parte I_'!$1:$1048576,$A$3,0)*100,"-")</f>
        <v>9.3848578631877899</v>
      </c>
      <c r="H36" s="37">
        <f>IFERROR(VLOOKUP($A36&amp;H$2,'Parte I_'!$1:$1048576,$A$3,0)*100,"-")</f>
        <v>32.728707790374756</v>
      </c>
      <c r="I36" s="37">
        <f>IFERROR(VLOOKUP($A36&amp;I$2,'Parte I_'!$1:$1048576,$A$3,0)*100,"-")</f>
        <v>22.949527204036713</v>
      </c>
      <c r="J36" s="37">
        <f>IFERROR(VLOOKUP($A36&amp;J$2,'Parte I_'!$1:$1048576,$A$3,0)*100,"-")</f>
        <v>26.104101538658142</v>
      </c>
      <c r="K36" s="37">
        <f>IFERROR(VLOOKUP($A36&amp;K$2,'Parte I_'!$1:$1048576,$A$3,0)*100,"-")</f>
        <v>18.217664957046509</v>
      </c>
      <c r="L36" s="37">
        <f>IFERROR(VLOOKUP($A36&amp;L$2,'Parte I_'!$1:$1048576,$A$3,0)*100,"-")</f>
        <v>67.271292209625244</v>
      </c>
      <c r="M36" s="44"/>
      <c r="N36" s="37">
        <f>IFERROR(VLOOKUP($A36&amp;N$2,'Parte II_'!$1:$1048576,$A$3,0)*100,"-")</f>
        <v>7.2727270424365997</v>
      </c>
      <c r="O36" s="37">
        <f>IFERROR(VLOOKUP($A36&amp;O$2,'Parte II_'!$1:$1048576,$A$3,0)*100,"-")</f>
        <v>7.2727270424365997</v>
      </c>
      <c r="P36" s="37">
        <f>IFERROR(VLOOKUP($A36&amp;P$2,'Parte II_'!$1:$1048576,$A$3,0)*100,"-")</f>
        <v>7.1328669786453247</v>
      </c>
      <c r="Q36" s="37">
        <f>IFERROR(VLOOKUP($A36&amp;Q$2,'Parte II_'!$1:$1048576,$A$3,0)*100,"-")</f>
        <v>8.9510492980480194</v>
      </c>
      <c r="R36" s="37">
        <f>IFERROR(VLOOKUP($A36&amp;R$2,'Parte II_'!$1:$1048576,$A$3,0)*100,"-")</f>
        <v>30.629369616508484</v>
      </c>
      <c r="S36" s="37">
        <f>IFERROR(VLOOKUP($A36&amp;S$2,'Parte II_'!$1:$1048576,$A$3,0)*100,"-")</f>
        <v>24.195803701877594</v>
      </c>
      <c r="T36" s="37">
        <f>IFERROR(VLOOKUP($A36&amp;T$2,'Parte II_'!$1:$1048576,$A$3,0)*100,"-")</f>
        <v>25.874125957489014</v>
      </c>
      <c r="U36" s="37">
        <f>IFERROR(VLOOKUP($A36&amp;U$2,'Parte II_'!$1:$1048576,$A$3,0)*100,"-")</f>
        <v>19.300699234008789</v>
      </c>
      <c r="V36" s="44">
        <f>IFERROR(VLOOKUP($A36&amp;V$2,'Parte II_'!$1:$1048576,$A$3,0)*100,"-")</f>
        <v>69.370627403259277</v>
      </c>
      <c r="W36" s="44"/>
      <c r="X36" s="46">
        <f>IFERROR(VLOOKUP($A36&amp;X$2,'Parte II_'!$1:$1048576,$A$3,0)*100,"-")</f>
        <v>9.4032548367977142</v>
      </c>
      <c r="Y36" s="46">
        <f>IFERROR(VLOOKUP($A36&amp;Y$2,'Parte II_'!$1:$1048576,$A$3,0)*100,"-")</f>
        <v>8.6799278855323792</v>
      </c>
      <c r="Z36" s="46">
        <f>IFERROR(VLOOKUP($A36&amp;Z$2,'Parte II_'!$1:$1048576,$A$3,0)*100,"-")</f>
        <v>7.4141047894954681</v>
      </c>
      <c r="AA36" s="46">
        <f>IFERROR(VLOOKUP($A36&amp;AA$2,'Parte II_'!$1:$1048576,$A$3,0)*100,"-")</f>
        <v>9.9457502365112305</v>
      </c>
      <c r="AB36" s="46">
        <f>IFERROR(VLOOKUP($A36&amp;AB$2,'Parte II_'!$1:$1048576,$A$3,0)*100,"-")</f>
        <v>35.443037748336792</v>
      </c>
      <c r="AC36" s="46">
        <f>IFERROR(VLOOKUP($A36&amp;AC$2,'Parte II_'!$1:$1048576,$A$3,0)*100,"-")</f>
        <v>21.33815586566925</v>
      </c>
      <c r="AD36" s="46">
        <f>IFERROR(VLOOKUP($A36&amp;AD$2,'Parte II_'!$1:$1048576,$A$3,0)*100,"-")</f>
        <v>26.401445269584656</v>
      </c>
      <c r="AE36" s="46">
        <f>IFERROR(VLOOKUP($A36&amp;AE$2,'Parte II_'!$1:$1048576,$A$3,0)*100,"-")</f>
        <v>16.817359626293182</v>
      </c>
      <c r="AF36" s="46">
        <f>IFERROR(VLOOKUP($A36&amp;AF$2,'Parte II_'!$1:$1048576,$A$3,0)*100,"-")</f>
        <v>64.556962251663208</v>
      </c>
    </row>
    <row r="37" spans="1:37">
      <c r="A37" s="8" t="s">
        <v>1761</v>
      </c>
      <c r="B37" s="8"/>
      <c r="C37" s="24" t="s">
        <v>1718</v>
      </c>
      <c r="D37" s="37">
        <f>IFERROR(VLOOKUP($A37&amp;D$2,'Parte I_'!$1:$1048576,$A$3,0)*100,"-")</f>
        <v>8.0982714891433716</v>
      </c>
      <c r="E37" s="37">
        <f>IFERROR(VLOOKUP($A37&amp;E$2,'Parte I_'!$1:$1048576,$A$3,0)*100,"-")</f>
        <v>8.0982714891433716</v>
      </c>
      <c r="F37" s="37">
        <f>IFERROR(VLOOKUP($A37&amp;F$2,'Parte I_'!$1:$1048576,$A$3,0)*100,"-")</f>
        <v>7.5523205101490021</v>
      </c>
      <c r="G37" s="37">
        <f>IFERROR(VLOOKUP($A37&amp;G$2,'Parte I_'!$1:$1048576,$A$3,0)*100,"-")</f>
        <v>9.0081892907619476</v>
      </c>
      <c r="H37" s="37">
        <f>IFERROR(VLOOKUP($A37&amp;H$2,'Parte I_'!$1:$1048576,$A$3,0)*100,"-")</f>
        <v>32.757052779197693</v>
      </c>
      <c r="I37" s="37">
        <f>IFERROR(VLOOKUP($A37&amp;I$2,'Parte I_'!$1:$1048576,$A$3,0)*100,"-")</f>
        <v>23.111920058727264</v>
      </c>
      <c r="J37" s="37">
        <f>IFERROR(VLOOKUP($A37&amp;J$2,'Parte I_'!$1:$1048576,$A$3,0)*100,"-")</f>
        <v>25.65968930721283</v>
      </c>
      <c r="K37" s="37">
        <f>IFERROR(VLOOKUP($A37&amp;K$2,'Parte I_'!$1:$1048576,$A$3,0)*100,"-")</f>
        <v>18.471337854862213</v>
      </c>
      <c r="L37" s="37">
        <f>IFERROR(VLOOKUP($A37&amp;L$2,'Parte I_'!$1:$1048576,$A$3,0)*100,"-")</f>
        <v>67.242950201034546</v>
      </c>
      <c r="M37" s="44"/>
      <c r="N37" s="37">
        <f>IFERROR(VLOOKUP($A37&amp;N$2,'Parte II_'!$1:$1048576,$A$3,0)*100,"-")</f>
        <v>6.3515506684780121</v>
      </c>
      <c r="O37" s="37">
        <f>IFERROR(VLOOKUP($A37&amp;O$2,'Parte II_'!$1:$1048576,$A$3,0)*100,"-")</f>
        <v>7.533235102891922</v>
      </c>
      <c r="P37" s="37">
        <f>IFERROR(VLOOKUP($A37&amp;P$2,'Parte II_'!$1:$1048576,$A$3,0)*100,"-")</f>
        <v>7.533235102891922</v>
      </c>
      <c r="Q37" s="37">
        <f>IFERROR(VLOOKUP($A37&amp;Q$2,'Parte II_'!$1:$1048576,$A$3,0)*100,"-")</f>
        <v>8.7149187922477722</v>
      </c>
      <c r="R37" s="37">
        <f>IFERROR(VLOOKUP($A37&amp;R$2,'Parte II_'!$1:$1048576,$A$3,0)*100,"-")</f>
        <v>30.132940411567688</v>
      </c>
      <c r="S37" s="37">
        <f>IFERROR(VLOOKUP($A37&amp;S$2,'Parte II_'!$1:$1048576,$A$3,0)*100,"-")</f>
        <v>24.667651951313019</v>
      </c>
      <c r="T37" s="37">
        <f>IFERROR(VLOOKUP($A37&amp;T$2,'Parte II_'!$1:$1048576,$A$3,0)*100,"-")</f>
        <v>25.701624155044556</v>
      </c>
      <c r="U37" s="37">
        <f>IFERROR(VLOOKUP($A37&amp;U$2,'Parte II_'!$1:$1048576,$A$3,0)*100,"-")</f>
        <v>19.497784972190857</v>
      </c>
      <c r="V37" s="44">
        <f>IFERROR(VLOOKUP($A37&amp;V$2,'Parte II_'!$1:$1048576,$A$3,0)*100,"-")</f>
        <v>69.867062568664551</v>
      </c>
      <c r="W37" s="44"/>
      <c r="X37" s="46">
        <f>IFERROR(VLOOKUP($A37&amp;X$2,'Parte II_'!$1:$1048576,$A$3,0)*100,"-")</f>
        <v>10.900473594665527</v>
      </c>
      <c r="Y37" s="46">
        <f>IFERROR(VLOOKUP($A37&amp;Y$2,'Parte II_'!$1:$1048576,$A$3,0)*100,"-")</f>
        <v>9.0047396719455719</v>
      </c>
      <c r="Z37" s="46">
        <f>IFERROR(VLOOKUP($A37&amp;Z$2,'Parte II_'!$1:$1048576,$A$3,0)*100,"-")</f>
        <v>7.5829386711120605</v>
      </c>
      <c r="AA37" s="46">
        <f>IFERROR(VLOOKUP($A37&amp;AA$2,'Parte II_'!$1:$1048576,$A$3,0)*100,"-")</f>
        <v>9.4786733388900757</v>
      </c>
      <c r="AB37" s="46">
        <f>IFERROR(VLOOKUP($A37&amp;AB$2,'Parte II_'!$1:$1048576,$A$3,0)*100,"-")</f>
        <v>36.966824531555176</v>
      </c>
      <c r="AC37" s="46">
        <f>IFERROR(VLOOKUP($A37&amp;AC$2,'Parte II_'!$1:$1048576,$A$3,0)*100,"-")</f>
        <v>20.616114139556885</v>
      </c>
      <c r="AD37" s="46">
        <f>IFERROR(VLOOKUP($A37&amp;AD$2,'Parte II_'!$1:$1048576,$A$3,0)*100,"-")</f>
        <v>25.592416524887085</v>
      </c>
      <c r="AE37" s="46">
        <f>IFERROR(VLOOKUP($A37&amp;AE$2,'Parte II_'!$1:$1048576,$A$3,0)*100,"-")</f>
        <v>16.824644804000854</v>
      </c>
      <c r="AF37" s="46">
        <f>IFERROR(VLOOKUP($A37&amp;AF$2,'Parte II_'!$1:$1048576,$A$3,0)*100,"-")</f>
        <v>63.033175468444824</v>
      </c>
    </row>
    <row r="38" spans="1:37">
      <c r="A38" s="8" t="s">
        <v>1762</v>
      </c>
      <c r="B38" s="8"/>
      <c r="C38" s="24" t="s">
        <v>1719</v>
      </c>
      <c r="D38" s="37">
        <f>IFERROR(VLOOKUP($A38&amp;D$2,'Parte I_'!$1:$1048576,$A$3,0)*100,"-")</f>
        <v>7.7196098864078522</v>
      </c>
      <c r="E38" s="37">
        <f>IFERROR(VLOOKUP($A38&amp;E$2,'Parte I_'!$1:$1048576,$A$3,0)*100,"-")</f>
        <v>8.2519963383674622</v>
      </c>
      <c r="F38" s="37">
        <f>IFERROR(VLOOKUP($A38&amp;F$2,'Parte I_'!$1:$1048576,$A$3,0)*100,"-")</f>
        <v>7.2759538888931274</v>
      </c>
      <c r="G38" s="37">
        <f>IFERROR(VLOOKUP($A38&amp;G$2,'Parte I_'!$1:$1048576,$A$3,0)*100,"-")</f>
        <v>9.050576388835907</v>
      </c>
      <c r="H38" s="37">
        <f>IFERROR(VLOOKUP($A38&amp;H$2,'Parte I_'!$1:$1048576,$A$3,0)*100,"-")</f>
        <v>32.298135757446289</v>
      </c>
      <c r="I38" s="37">
        <f>IFERROR(VLOOKUP($A38&amp;I$2,'Parte I_'!$1:$1048576,$A$3,0)*100,"-")</f>
        <v>23.425021767616272</v>
      </c>
      <c r="J38" s="37">
        <f>IFERROR(VLOOKUP($A38&amp;J$2,'Parte I_'!$1:$1048576,$A$3,0)*100,"-")</f>
        <v>25.820761919021606</v>
      </c>
      <c r="K38" s="37">
        <f>IFERROR(VLOOKUP($A38&amp;K$2,'Parte I_'!$1:$1048576,$A$3,0)*100,"-")</f>
        <v>18.456077575683594</v>
      </c>
      <c r="L38" s="37">
        <f>IFERROR(VLOOKUP($A38&amp;L$2,'Parte I_'!$1:$1048576,$A$3,0)*100,"-")</f>
        <v>67.701864242553711</v>
      </c>
      <c r="M38" s="44"/>
      <c r="N38" s="37">
        <f>IFERROR(VLOOKUP($A38&amp;N$2,'Parte II_'!$1:$1048576,$A$3,0)*100,"-")</f>
        <v>6.3609465956687927</v>
      </c>
      <c r="O38" s="37">
        <f>IFERROR(VLOOKUP($A38&amp;O$2,'Parte II_'!$1:$1048576,$A$3,0)*100,"-")</f>
        <v>7.544378936290741</v>
      </c>
      <c r="P38" s="37">
        <f>IFERROR(VLOOKUP($A38&amp;P$2,'Parte II_'!$1:$1048576,$A$3,0)*100,"-")</f>
        <v>7.1005918085575104</v>
      </c>
      <c r="Q38" s="37">
        <f>IFERROR(VLOOKUP($A38&amp;Q$2,'Parte II_'!$1:$1048576,$A$3,0)*100,"-")</f>
        <v>9.1715976595878601</v>
      </c>
      <c r="R38" s="37">
        <f>IFERROR(VLOOKUP($A38&amp;R$2,'Parte II_'!$1:$1048576,$A$3,0)*100,"-")</f>
        <v>30.177515745162964</v>
      </c>
      <c r="S38" s="37">
        <f>IFERROR(VLOOKUP($A38&amp;S$2,'Parte II_'!$1:$1048576,$A$3,0)*100,"-")</f>
        <v>24.260355532169342</v>
      </c>
      <c r="T38" s="37">
        <f>IFERROR(VLOOKUP($A38&amp;T$2,'Parte II_'!$1:$1048576,$A$3,0)*100,"-")</f>
        <v>25.591716170310974</v>
      </c>
      <c r="U38" s="37">
        <f>IFERROR(VLOOKUP($A38&amp;U$2,'Parte II_'!$1:$1048576,$A$3,0)*100,"-")</f>
        <v>19.970414042472839</v>
      </c>
      <c r="V38" s="44">
        <f>IFERROR(VLOOKUP($A38&amp;V$2,'Parte II_'!$1:$1048576,$A$3,0)*100,"-")</f>
        <v>69.822484254837036</v>
      </c>
      <c r="W38" s="44"/>
      <c r="X38" s="46">
        <f>IFERROR(VLOOKUP($A38&amp;X$2,'Parte II_'!$1:$1048576,$A$3,0)*100,"-")</f>
        <v>9.7560971975326538</v>
      </c>
      <c r="Y38" s="46">
        <f>IFERROR(VLOOKUP($A38&amp;Y$2,'Parte II_'!$1:$1048576,$A$3,0)*100,"-")</f>
        <v>9.3126386404037476</v>
      </c>
      <c r="Z38" s="46">
        <f>IFERROR(VLOOKUP($A38&amp;Z$2,'Parte II_'!$1:$1048576,$A$3,0)*100,"-")</f>
        <v>7.5388029217720032</v>
      </c>
      <c r="AA38" s="46">
        <f>IFERROR(VLOOKUP($A38&amp;AA$2,'Parte II_'!$1:$1048576,$A$3,0)*100,"-")</f>
        <v>8.8691793382167816</v>
      </c>
      <c r="AB38" s="46">
        <f>IFERROR(VLOOKUP($A38&amp;AB$2,'Parte II_'!$1:$1048576,$A$3,0)*100,"-")</f>
        <v>35.476717352867126</v>
      </c>
      <c r="AC38" s="46">
        <f>IFERROR(VLOOKUP($A38&amp;AC$2,'Parte II_'!$1:$1048576,$A$3,0)*100,"-")</f>
        <v>22.172948718070984</v>
      </c>
      <c r="AD38" s="46">
        <f>IFERROR(VLOOKUP($A38&amp;AD$2,'Parte II_'!$1:$1048576,$A$3,0)*100,"-")</f>
        <v>26.164078712463379</v>
      </c>
      <c r="AE38" s="46">
        <f>IFERROR(VLOOKUP($A38&amp;AE$2,'Parte II_'!$1:$1048576,$A$3,0)*100,"-")</f>
        <v>16.186252236366272</v>
      </c>
      <c r="AF38" s="46">
        <f>IFERROR(VLOOKUP($A38&amp;AF$2,'Parte II_'!$1:$1048576,$A$3,0)*100,"-")</f>
        <v>64.523279666900635</v>
      </c>
    </row>
    <row r="39" spans="1:37">
      <c r="A39" s="8" t="s">
        <v>1763</v>
      </c>
      <c r="B39" s="8"/>
      <c r="C39" s="24" t="s">
        <v>1720</v>
      </c>
      <c r="D39" s="37">
        <f>IFERROR(VLOOKUP($A39&amp;D$2,'Parte I_'!$1:$1048576,$A$3,0)*100,"-")</f>
        <v>7.9491257667541504</v>
      </c>
      <c r="E39" s="37">
        <f>IFERROR(VLOOKUP($A39&amp;E$2,'Parte I_'!$1:$1048576,$A$3,0)*100,"-")</f>
        <v>8.0286167562007904</v>
      </c>
      <c r="F39" s="37">
        <f>IFERROR(VLOOKUP($A39&amp;F$2,'Parte I_'!$1:$1048576,$A$3,0)*100,"-")</f>
        <v>7.3131956160068512</v>
      </c>
      <c r="G39" s="37">
        <f>IFERROR(VLOOKUP($A39&amp;G$2,'Parte I_'!$1:$1048576,$A$3,0)*100,"-")</f>
        <v>9.6184417605400085</v>
      </c>
      <c r="H39" s="37">
        <f>IFERROR(VLOOKUP($A39&amp;H$2,'Parte I_'!$1:$1048576,$A$3,0)*100,"-")</f>
        <v>32.90938138961792</v>
      </c>
      <c r="I39" s="37">
        <f>IFERROR(VLOOKUP($A39&amp;I$2,'Parte I_'!$1:$1048576,$A$3,0)*100,"-")</f>
        <v>23.370429873466492</v>
      </c>
      <c r="J39" s="37">
        <f>IFERROR(VLOOKUP($A39&amp;J$2,'Parte I_'!$1:$1048576,$A$3,0)*100,"-")</f>
        <v>25.27821958065033</v>
      </c>
      <c r="K39" s="37">
        <f>IFERROR(VLOOKUP($A39&amp;K$2,'Parte I_'!$1:$1048576,$A$3,0)*100,"-")</f>
        <v>18.521462380886078</v>
      </c>
      <c r="L39" s="37">
        <f>IFERROR(VLOOKUP($A39&amp;L$2,'Parte I_'!$1:$1048576,$A$3,0)*100,"-")</f>
        <v>67.170113325119019</v>
      </c>
      <c r="M39" s="44"/>
      <c r="N39" s="37">
        <f>IFERROR(VLOOKUP($A39&amp;N$2,'Parte II_'!$1:$1048576,$A$3,0)*100,"-")</f>
        <v>6.8473607301712036</v>
      </c>
      <c r="O39" s="37">
        <f>IFERROR(VLOOKUP($A39&amp;O$2,'Parte II_'!$1:$1048576,$A$3,0)*100,"-")</f>
        <v>7.4179746210575104</v>
      </c>
      <c r="P39" s="37">
        <f>IFERROR(VLOOKUP($A39&amp;P$2,'Parte II_'!$1:$1048576,$A$3,0)*100,"-")</f>
        <v>7.2753213346004486</v>
      </c>
      <c r="Q39" s="37">
        <f>IFERROR(VLOOKUP($A39&amp;Q$2,'Parte II_'!$1:$1048576,$A$3,0)*100,"-")</f>
        <v>9.272468090057373</v>
      </c>
      <c r="R39" s="37">
        <f>IFERROR(VLOOKUP($A39&amp;R$2,'Parte II_'!$1:$1048576,$A$3,0)*100,"-")</f>
        <v>30.813124775886536</v>
      </c>
      <c r="S39" s="37">
        <f>IFERROR(VLOOKUP($A39&amp;S$2,'Parte II_'!$1:$1048576,$A$3,0)*100,"-")</f>
        <v>24.536377191543579</v>
      </c>
      <c r="T39" s="37">
        <f>IFERROR(VLOOKUP($A39&amp;T$2,'Parte II_'!$1:$1048576,$A$3,0)*100,"-")</f>
        <v>24.393723905086517</v>
      </c>
      <c r="U39" s="37">
        <f>IFERROR(VLOOKUP($A39&amp;U$2,'Parte II_'!$1:$1048576,$A$3,0)*100,"-")</f>
        <v>20.256775617599487</v>
      </c>
      <c r="V39" s="44">
        <f>IFERROR(VLOOKUP($A39&amp;V$2,'Parte II_'!$1:$1048576,$A$3,0)*100,"-")</f>
        <v>69.186878204345703</v>
      </c>
      <c r="W39" s="44"/>
      <c r="X39" s="46">
        <f>IFERROR(VLOOKUP($A39&amp;X$2,'Parte II_'!$1:$1048576,$A$3,0)*100,"-")</f>
        <v>9.3357272446155548</v>
      </c>
      <c r="Y39" s="46">
        <f>IFERROR(VLOOKUP($A39&amp;Y$2,'Parte II_'!$1:$1048576,$A$3,0)*100,"-")</f>
        <v>8.79712775349617</v>
      </c>
      <c r="Z39" s="46">
        <f>IFERROR(VLOOKUP($A39&amp;Z$2,'Parte II_'!$1:$1048576,$A$3,0)*100,"-")</f>
        <v>7.3608614504337311</v>
      </c>
      <c r="AA39" s="46">
        <f>IFERROR(VLOOKUP($A39&amp;AA$2,'Parte II_'!$1:$1048576,$A$3,0)*100,"-")</f>
        <v>9.8743267357349396</v>
      </c>
      <c r="AB39" s="46">
        <f>IFERROR(VLOOKUP($A39&amp;AB$2,'Parte II_'!$1:$1048576,$A$3,0)*100,"-")</f>
        <v>35.368043184280396</v>
      </c>
      <c r="AC39" s="46">
        <f>IFERROR(VLOOKUP($A39&amp;AC$2,'Parte II_'!$1:$1048576,$A$3,0)*100,"-")</f>
        <v>21.903051435947418</v>
      </c>
      <c r="AD39" s="46">
        <f>IFERROR(VLOOKUP($A39&amp;AD$2,'Parte II_'!$1:$1048576,$A$3,0)*100,"-")</f>
        <v>26.391381025314331</v>
      </c>
      <c r="AE39" s="46">
        <f>IFERROR(VLOOKUP($A39&amp;AE$2,'Parte II_'!$1:$1048576,$A$3,0)*100,"-")</f>
        <v>16.337522864341736</v>
      </c>
      <c r="AF39" s="46">
        <f>IFERROR(VLOOKUP($A39&amp;AF$2,'Parte II_'!$1:$1048576,$A$3,0)*100,"-")</f>
        <v>64.631956815719604</v>
      </c>
    </row>
    <row r="40" spans="1:37">
      <c r="A40" s="8" t="s">
        <v>1764</v>
      </c>
      <c r="B40" s="8"/>
      <c r="C40" s="24" t="s">
        <v>1721</v>
      </c>
      <c r="D40" s="37">
        <f>IFERROR(VLOOKUP($A40&amp;D$2,'Parte I_'!$1:$1048576,$A$3,0)*100,"-")</f>
        <v>7.2781652212142944</v>
      </c>
      <c r="E40" s="37">
        <f>IFERROR(VLOOKUP($A40&amp;E$2,'Parte I_'!$1:$1048576,$A$3,0)*100,"-")</f>
        <v>8.474576473236084</v>
      </c>
      <c r="F40" s="37">
        <f>IFERROR(VLOOKUP($A40&amp;F$2,'Parte I_'!$1:$1048576,$A$3,0)*100,"-")</f>
        <v>8.474576473236084</v>
      </c>
      <c r="G40" s="37">
        <f>IFERROR(VLOOKUP($A40&amp;G$2,'Parte I_'!$1:$1048576,$A$3,0)*100,"-")</f>
        <v>9.5712862908840179</v>
      </c>
      <c r="H40" s="37">
        <f>IFERROR(VLOOKUP($A40&amp;H$2,'Parte I_'!$1:$1048576,$A$3,0)*100,"-")</f>
        <v>33.79860520362854</v>
      </c>
      <c r="I40" s="37">
        <f>IFERROR(VLOOKUP($A40&amp;I$2,'Parte I_'!$1:$1048576,$A$3,0)*100,"-")</f>
        <v>24.327018857002258</v>
      </c>
      <c r="J40" s="37">
        <f>IFERROR(VLOOKUP($A40&amp;J$2,'Parte I_'!$1:$1048576,$A$3,0)*100,"-")</f>
        <v>24.327018857002258</v>
      </c>
      <c r="K40" s="37">
        <f>IFERROR(VLOOKUP($A40&amp;K$2,'Parte I_'!$1:$1048576,$A$3,0)*100,"-")</f>
        <v>17.647059261798859</v>
      </c>
      <c r="L40" s="37">
        <f>IFERROR(VLOOKUP($A40&amp;L$2,'Parte I_'!$1:$1048576,$A$3,0)*100,"-")</f>
        <v>66.301095485687256</v>
      </c>
      <c r="M40" s="44"/>
      <c r="N40" s="37">
        <f>IFERROR(VLOOKUP($A40&amp;N$2,'Parte II_'!$1:$1048576,$A$3,0)*100,"-")</f>
        <v>6.5436244010925293</v>
      </c>
      <c r="O40" s="37">
        <f>IFERROR(VLOOKUP($A40&amp;O$2,'Parte II_'!$1:$1048576,$A$3,0)*100,"-")</f>
        <v>7.7181205153465271</v>
      </c>
      <c r="P40" s="37">
        <f>IFERROR(VLOOKUP($A40&amp;P$2,'Parte II_'!$1:$1048576,$A$3,0)*100,"-")</f>
        <v>8.2214765250682831</v>
      </c>
      <c r="Q40" s="37">
        <f>IFERROR(VLOOKUP($A40&amp;Q$2,'Parte II_'!$1:$1048576,$A$3,0)*100,"-")</f>
        <v>9.3959733843803406</v>
      </c>
      <c r="R40" s="37">
        <f>IFERROR(VLOOKUP($A40&amp;R$2,'Parte II_'!$1:$1048576,$A$3,0)*100,"-")</f>
        <v>31.87919557094574</v>
      </c>
      <c r="S40" s="37">
        <f>IFERROR(VLOOKUP($A40&amp;S$2,'Parte II_'!$1:$1048576,$A$3,0)*100,"-")</f>
        <v>24.66442883014679</v>
      </c>
      <c r="T40" s="37">
        <f>IFERROR(VLOOKUP($A40&amp;T$2,'Parte II_'!$1:$1048576,$A$3,0)*100,"-")</f>
        <v>23.489932715892792</v>
      </c>
      <c r="U40" s="37">
        <f>IFERROR(VLOOKUP($A40&amp;U$2,'Parte II_'!$1:$1048576,$A$3,0)*100,"-")</f>
        <v>19.966442883014679</v>
      </c>
      <c r="V40" s="44">
        <f>IFERROR(VLOOKUP($A40&amp;V$2,'Parte II_'!$1:$1048576,$A$3,0)*100,"-")</f>
        <v>68.120807409286499</v>
      </c>
      <c r="W40" s="44"/>
      <c r="X40" s="46">
        <f>IFERROR(VLOOKUP($A40&amp;X$2,'Parte II_'!$1:$1048576,$A$3,0)*100,"-")</f>
        <v>8.3538085222244263</v>
      </c>
      <c r="Y40" s="46">
        <f>IFERROR(VLOOKUP($A40&amp;Y$2,'Parte II_'!$1:$1048576,$A$3,0)*100,"-")</f>
        <v>9.5823094248771667</v>
      </c>
      <c r="Z40" s="46">
        <f>IFERROR(VLOOKUP($A40&amp;Z$2,'Parte II_'!$1:$1048576,$A$3,0)*100,"-")</f>
        <v>8.8452085852622986</v>
      </c>
      <c r="AA40" s="46">
        <f>IFERROR(VLOOKUP($A40&amp;AA$2,'Parte II_'!$1:$1048576,$A$3,0)*100,"-")</f>
        <v>9.5823094248771667</v>
      </c>
      <c r="AB40" s="46">
        <f>IFERROR(VLOOKUP($A40&amp;AB$2,'Parte II_'!$1:$1048576,$A$3,0)*100,"-")</f>
        <v>36.363637447357178</v>
      </c>
      <c r="AC40" s="46">
        <f>IFERROR(VLOOKUP($A40&amp;AC$2,'Parte II_'!$1:$1048576,$A$3,0)*100,"-")</f>
        <v>23.832923173904419</v>
      </c>
      <c r="AD40" s="46">
        <f>IFERROR(VLOOKUP($A40&amp;AD$2,'Parte II_'!$1:$1048576,$A$3,0)*100,"-")</f>
        <v>25.552824139595032</v>
      </c>
      <c r="AE40" s="46">
        <f>IFERROR(VLOOKUP($A40&amp;AE$2,'Parte II_'!$1:$1048576,$A$3,0)*100,"-")</f>
        <v>14.250613749027252</v>
      </c>
      <c r="AF40" s="46">
        <f>IFERROR(VLOOKUP($A40&amp;AF$2,'Parte II_'!$1:$1048576,$A$3,0)*100,"-")</f>
        <v>63.636362552642822</v>
      </c>
    </row>
    <row r="41" spans="1:37" s="1" customFormat="1" ht="21.75" customHeight="1">
      <c r="A41" s="8"/>
      <c r="B41" s="8"/>
      <c r="C41" s="31" t="s">
        <v>1722</v>
      </c>
      <c r="D41" s="38"/>
      <c r="E41" s="38"/>
      <c r="F41" s="38"/>
      <c r="G41" s="47"/>
      <c r="H41" s="47"/>
      <c r="I41" s="47"/>
      <c r="J41" s="47"/>
      <c r="K41" s="47"/>
      <c r="L41" s="47"/>
      <c r="M41" s="47"/>
      <c r="N41" s="38"/>
      <c r="O41" s="38"/>
      <c r="P41" s="38"/>
      <c r="Q41" s="47"/>
      <c r="R41" s="47"/>
      <c r="S41" s="47"/>
      <c r="T41" s="47"/>
      <c r="U41" s="47"/>
      <c r="V41" s="47"/>
      <c r="W41" s="47"/>
      <c r="X41" s="47"/>
      <c r="Y41" s="47"/>
      <c r="Z41" s="47"/>
      <c r="AA41" s="47"/>
      <c r="AB41" s="47"/>
      <c r="AC41" s="47"/>
      <c r="AD41" s="47"/>
      <c r="AE41" s="47"/>
      <c r="AF41" s="47"/>
      <c r="AG41" s="16"/>
      <c r="AH41" s="16"/>
      <c r="AI41" s="16"/>
      <c r="AJ41" s="16"/>
      <c r="AK41" s="16"/>
    </row>
    <row r="42" spans="1:37">
      <c r="A42" s="8" t="s">
        <v>1765</v>
      </c>
      <c r="B42" s="8"/>
      <c r="C42" s="24" t="s">
        <v>1723</v>
      </c>
      <c r="D42" s="37">
        <f>IFERROR(VLOOKUP($A42&amp;D$2,'Parte I_'!$1:$1048576,$A$3,0)*100,"-")</f>
        <v>10.765815526247025</v>
      </c>
      <c r="E42" s="37">
        <f>IFERROR(VLOOKUP($A42&amp;E$2,'Parte I_'!$1:$1048576,$A$3,0)*100,"-")</f>
        <v>5.5493894964456558</v>
      </c>
      <c r="F42" s="37">
        <f>IFERROR(VLOOKUP($A42&amp;F$2,'Parte I_'!$1:$1048576,$A$3,0)*100,"-")</f>
        <v>4.9944505095481873</v>
      </c>
      <c r="G42" s="37">
        <f>IFERROR(VLOOKUP($A42&amp;G$2,'Parte I_'!$1:$1048576,$A$3,0)*100,"-")</f>
        <v>4.3285239487886429</v>
      </c>
      <c r="H42" s="37">
        <f>IFERROR(VLOOKUP($A42&amp;H$2,'Parte I_'!$1:$1048576,$A$3,0)*100,"-")</f>
        <v>25.63818097114563</v>
      </c>
      <c r="I42" s="37">
        <f>IFERROR(VLOOKUP($A42&amp;I$2,'Parte I_'!$1:$1048576,$A$3,0)*100,"-")</f>
        <v>20.643728971481323</v>
      </c>
      <c r="J42" s="37">
        <f>IFERROR(VLOOKUP($A42&amp;J$2,'Parte I_'!$1:$1048576,$A$3,0)*100,"-")</f>
        <v>29.633739590644836</v>
      </c>
      <c r="K42" s="37">
        <f>IFERROR(VLOOKUP($A42&amp;K$2,'Parte I_'!$1:$1048576,$A$3,0)*100,"-")</f>
        <v>24.195338785648346</v>
      </c>
      <c r="L42" s="37">
        <f>IFERROR(VLOOKUP($A42&amp;L$2,'Parte I_'!$1:$1048576,$A$3,0)*100,"-")</f>
        <v>74.472808837890625</v>
      </c>
      <c r="M42" s="44"/>
      <c r="N42" s="37">
        <f>IFERROR(VLOOKUP($A42&amp;N$2,'Parte II_'!$1:$1048576,$A$3,0)*100,"-")</f>
        <v>9.375</v>
      </c>
      <c r="O42" s="37">
        <f>IFERROR(VLOOKUP($A42&amp;O$2,'Parte II_'!$1:$1048576,$A$3,0)*100,"-")</f>
        <v>5.46875</v>
      </c>
      <c r="P42" s="37">
        <f>IFERROR(VLOOKUP($A42&amp;P$2,'Parte II_'!$1:$1048576,$A$3,0)*100,"-")</f>
        <v>5.2734375</v>
      </c>
      <c r="Q42" s="37">
        <f>IFERROR(VLOOKUP($A42&amp;Q$2,'Parte II_'!$1:$1048576,$A$3,0)*100,"-")</f>
        <v>4.1015625</v>
      </c>
      <c r="R42" s="37">
        <f>IFERROR(VLOOKUP($A42&amp;R$2,'Parte II_'!$1:$1048576,$A$3,0)*100,"-")</f>
        <v>24.21875</v>
      </c>
      <c r="S42" s="37">
        <f>IFERROR(VLOOKUP($A42&amp;S$2,'Parte II_'!$1:$1048576,$A$3,0)*100,"-")</f>
        <v>21.2890625</v>
      </c>
      <c r="T42" s="37">
        <f>IFERROR(VLOOKUP($A42&amp;T$2,'Parte II_'!$1:$1048576,$A$3,0)*100,"-")</f>
        <v>28.90625</v>
      </c>
      <c r="U42" s="37">
        <f>IFERROR(VLOOKUP($A42&amp;U$2,'Parte II_'!$1:$1048576,$A$3,0)*100,"-")</f>
        <v>25.5859375</v>
      </c>
      <c r="V42" s="44">
        <f>IFERROR(VLOOKUP($A42&amp;V$2,'Parte II_'!$1:$1048576,$A$3,0)*100,"-")</f>
        <v>75.78125</v>
      </c>
      <c r="W42" s="44"/>
      <c r="X42" s="46">
        <f>IFERROR(VLOOKUP($A42&amp;X$2,'Parte II_'!$1:$1048576,$A$3,0)*100,"-")</f>
        <v>12.596401572227478</v>
      </c>
      <c r="Y42" s="46">
        <f>IFERROR(VLOOKUP($A42&amp;Y$2,'Parte II_'!$1:$1048576,$A$3,0)*100,"-")</f>
        <v>5.6555271148681641</v>
      </c>
      <c r="Z42" s="46">
        <f>IFERROR(VLOOKUP($A42&amp;Z$2,'Parte II_'!$1:$1048576,$A$3,0)*100,"-")</f>
        <v>4.6272493898868561</v>
      </c>
      <c r="AA42" s="46">
        <f>IFERROR(VLOOKUP($A42&amp;AA$2,'Parte II_'!$1:$1048576,$A$3,0)*100,"-")</f>
        <v>4.3701797723770142</v>
      </c>
      <c r="AB42" s="46">
        <f>IFERROR(VLOOKUP($A42&amp;AB$2,'Parte II_'!$1:$1048576,$A$3,0)*100,"-")</f>
        <v>27.249357104301453</v>
      </c>
      <c r="AC42" s="46">
        <f>IFERROR(VLOOKUP($A42&amp;AC$2,'Parte II_'!$1:$1048576,$A$3,0)*100,"-")</f>
        <v>19.794344902038574</v>
      </c>
      <c r="AD42" s="46">
        <f>IFERROR(VLOOKUP($A42&amp;AD$2,'Parte II_'!$1:$1048576,$A$3,0)*100,"-")</f>
        <v>30.591258406639099</v>
      </c>
      <c r="AE42" s="46">
        <f>IFERROR(VLOOKUP($A42&amp;AE$2,'Parte II_'!$1:$1048576,$A$3,0)*100,"-")</f>
        <v>22.365038096904755</v>
      </c>
      <c r="AF42" s="46">
        <f>IFERROR(VLOOKUP($A42&amp;AF$2,'Parte II_'!$1:$1048576,$A$3,0)*100,"-")</f>
        <v>72.750639915466309</v>
      </c>
    </row>
    <row r="43" spans="1:37">
      <c r="A43" s="8" t="s">
        <v>1766</v>
      </c>
      <c r="B43" s="8"/>
      <c r="C43" s="24" t="s">
        <v>1724</v>
      </c>
      <c r="D43" s="37">
        <f>IFERROR(VLOOKUP($A43&amp;D$2,'Parte I_'!$1:$1048576,$A$3,0)*100,"-")</f>
        <v>7.9872205853462219</v>
      </c>
      <c r="E43" s="37">
        <f>IFERROR(VLOOKUP($A43&amp;E$2,'Parte I_'!$1:$1048576,$A$3,0)*100,"-")</f>
        <v>6.3897766172885895</v>
      </c>
      <c r="F43" s="37">
        <f>IFERROR(VLOOKUP($A43&amp;F$2,'Parte I_'!$1:$1048576,$A$3,0)*100,"-")</f>
        <v>6.1767838895320892</v>
      </c>
      <c r="G43" s="37">
        <f>IFERROR(VLOOKUP($A43&amp;G$2,'Parte I_'!$1:$1048576,$A$3,0)*100,"-")</f>
        <v>5.6443024426698685</v>
      </c>
      <c r="H43" s="37">
        <f>IFERROR(VLOOKUP($A43&amp;H$2,'Parte I_'!$1:$1048576,$A$3,0)*100,"-")</f>
        <v>26.198083162307739</v>
      </c>
      <c r="I43" s="37">
        <f>IFERROR(VLOOKUP($A43&amp;I$2,'Parte I_'!$1:$1048576,$A$3,0)*100,"-")</f>
        <v>21.192757785320282</v>
      </c>
      <c r="J43" s="37">
        <f>IFERROR(VLOOKUP($A43&amp;J$2,'Parte I_'!$1:$1048576,$A$3,0)*100,"-")</f>
        <v>29.179978370666504</v>
      </c>
      <c r="K43" s="37">
        <f>IFERROR(VLOOKUP($A43&amp;K$2,'Parte I_'!$1:$1048576,$A$3,0)*100,"-")</f>
        <v>23.535676300525665</v>
      </c>
      <c r="L43" s="37">
        <f>IFERROR(VLOOKUP($A43&amp;L$2,'Parte I_'!$1:$1048576,$A$3,0)*100,"-")</f>
        <v>73.908412456512451</v>
      </c>
      <c r="M43" s="44"/>
      <c r="N43" s="37">
        <f>IFERROR(VLOOKUP($A43&amp;N$2,'Parte II_'!$1:$1048576,$A$3,0)*100,"-")</f>
        <v>6.8645641207695007</v>
      </c>
      <c r="O43" s="37">
        <f>IFERROR(VLOOKUP($A43&amp;O$2,'Parte II_'!$1:$1048576,$A$3,0)*100,"-")</f>
        <v>6.3079774379730225</v>
      </c>
      <c r="P43" s="37">
        <f>IFERROR(VLOOKUP($A43&amp;P$2,'Parte II_'!$1:$1048576,$A$3,0)*100,"-")</f>
        <v>7.0500925183296204</v>
      </c>
      <c r="Q43" s="37">
        <f>IFERROR(VLOOKUP($A43&amp;Q$2,'Parte II_'!$1:$1048576,$A$3,0)*100,"-")</f>
        <v>5.009276419878006</v>
      </c>
      <c r="R43" s="37">
        <f>IFERROR(VLOOKUP($A43&amp;R$2,'Parte II_'!$1:$1048576,$A$3,0)*100,"-")</f>
        <v>25.23190975189209</v>
      </c>
      <c r="S43" s="37">
        <f>IFERROR(VLOOKUP($A43&amp;S$2,'Parte II_'!$1:$1048576,$A$3,0)*100,"-")</f>
        <v>21.892392635345459</v>
      </c>
      <c r="T43" s="37">
        <f>IFERROR(VLOOKUP($A43&amp;T$2,'Parte II_'!$1:$1048576,$A$3,0)*100,"-")</f>
        <v>27.829313278198242</v>
      </c>
      <c r="U43" s="37">
        <f>IFERROR(VLOOKUP($A43&amp;U$2,'Parte II_'!$1:$1048576,$A$3,0)*100,"-")</f>
        <v>25.04638135433197</v>
      </c>
      <c r="V43" s="44">
        <f>IFERROR(VLOOKUP($A43&amp;V$2,'Parte II_'!$1:$1048576,$A$3,0)*100,"-")</f>
        <v>74.76809024810791</v>
      </c>
      <c r="W43" s="44"/>
      <c r="X43" s="46">
        <f>IFERROR(VLOOKUP($A43&amp;X$2,'Parte II_'!$1:$1048576,$A$3,0)*100,"-")</f>
        <v>9.4999998807907104</v>
      </c>
      <c r="Y43" s="46">
        <f>IFERROR(VLOOKUP($A43&amp;Y$2,'Parte II_'!$1:$1048576,$A$3,0)*100,"-")</f>
        <v>6.4999997615814209</v>
      </c>
      <c r="Z43" s="46">
        <f>IFERROR(VLOOKUP($A43&amp;Z$2,'Parte II_'!$1:$1048576,$A$3,0)*100,"-")</f>
        <v>5.000000074505806</v>
      </c>
      <c r="AA43" s="46">
        <f>IFERROR(VLOOKUP($A43&amp;AA$2,'Parte II_'!$1:$1048576,$A$3,0)*100,"-")</f>
        <v>6.25</v>
      </c>
      <c r="AB43" s="46">
        <f>IFERROR(VLOOKUP($A43&amp;AB$2,'Parte II_'!$1:$1048576,$A$3,0)*100,"-")</f>
        <v>27.250000834465027</v>
      </c>
      <c r="AC43" s="46">
        <f>IFERROR(VLOOKUP($A43&amp;AC$2,'Parte II_'!$1:$1048576,$A$3,0)*100,"-")</f>
        <v>20.250000059604645</v>
      </c>
      <c r="AD43" s="46">
        <f>IFERROR(VLOOKUP($A43&amp;AD$2,'Parte II_'!$1:$1048576,$A$3,0)*100,"-")</f>
        <v>31.000000238418579</v>
      </c>
      <c r="AE43" s="46">
        <f>IFERROR(VLOOKUP($A43&amp;AE$2,'Parte II_'!$1:$1048576,$A$3,0)*100,"-")</f>
        <v>21.500000357627869</v>
      </c>
      <c r="AF43" s="46">
        <f>IFERROR(VLOOKUP($A43&amp;AF$2,'Parte II_'!$1:$1048576,$A$3,0)*100,"-")</f>
        <v>72.750002145767212</v>
      </c>
    </row>
    <row r="44" spans="1:37">
      <c r="A44" s="8" t="s">
        <v>1767</v>
      </c>
      <c r="B44" s="8"/>
      <c r="C44" s="24" t="s">
        <v>1725</v>
      </c>
      <c r="D44" s="37">
        <f>IFERROR(VLOOKUP($A44&amp;D$2,'Parte I_'!$1:$1048576,$A$3,0)*100,"-")</f>
        <v>6.8352058529853821</v>
      </c>
      <c r="E44" s="37">
        <f>IFERROR(VLOOKUP($A44&amp;E$2,'Parte I_'!$1:$1048576,$A$3,0)*100,"-")</f>
        <v>8.6142323911190033</v>
      </c>
      <c r="F44" s="37">
        <f>IFERROR(VLOOKUP($A44&amp;F$2,'Parte I_'!$1:$1048576,$A$3,0)*100,"-")</f>
        <v>7.8651688992977142</v>
      </c>
      <c r="G44" s="37">
        <f>IFERROR(VLOOKUP($A44&amp;G$2,'Parte I_'!$1:$1048576,$A$3,0)*100,"-")</f>
        <v>9.3632958829402924</v>
      </c>
      <c r="H44" s="37">
        <f>IFERROR(VLOOKUP($A44&amp;H$2,'Parte I_'!$1:$1048576,$A$3,0)*100,"-")</f>
        <v>32.677903771400452</v>
      </c>
      <c r="I44" s="37">
        <f>IFERROR(VLOOKUP($A44&amp;I$2,'Parte I_'!$1:$1048576,$A$3,0)*100,"-")</f>
        <v>20.973782241344452</v>
      </c>
      <c r="J44" s="37">
        <f>IFERROR(VLOOKUP($A44&amp;J$2,'Parte I_'!$1:$1048576,$A$3,0)*100,"-")</f>
        <v>25.561797618865967</v>
      </c>
      <c r="K44" s="37">
        <f>IFERROR(VLOOKUP($A44&amp;K$2,'Parte I_'!$1:$1048576,$A$3,0)*100,"-")</f>
        <v>20.880149304866791</v>
      </c>
      <c r="L44" s="37">
        <f>IFERROR(VLOOKUP($A44&amp;L$2,'Parte I_'!$1:$1048576,$A$3,0)*100,"-")</f>
        <v>67.415732145309448</v>
      </c>
      <c r="M44" s="44"/>
      <c r="N44" s="37">
        <f>IFERROR(VLOOKUP($A44&amp;N$2,'Parte II_'!$1:$1048576,$A$3,0)*100,"-")</f>
        <v>5.6218057870864868</v>
      </c>
      <c r="O44" s="37">
        <f>IFERROR(VLOOKUP($A44&amp;O$2,'Parte II_'!$1:$1048576,$A$3,0)*100,"-")</f>
        <v>7.6660990715026855</v>
      </c>
      <c r="P44" s="37">
        <f>IFERROR(VLOOKUP($A44&amp;P$2,'Parte II_'!$1:$1048576,$A$3,0)*100,"-")</f>
        <v>7.8364565968513489</v>
      </c>
      <c r="Q44" s="37">
        <f>IFERROR(VLOOKUP($A44&amp;Q$2,'Parte II_'!$1:$1048576,$A$3,0)*100,"-")</f>
        <v>8.1771723926067352</v>
      </c>
      <c r="R44" s="37">
        <f>IFERROR(VLOOKUP($A44&amp;R$2,'Parte II_'!$1:$1048576,$A$3,0)*100,"-")</f>
        <v>29.301533102989197</v>
      </c>
      <c r="S44" s="37">
        <f>IFERROR(VLOOKUP($A44&amp;S$2,'Parte II_'!$1:$1048576,$A$3,0)*100,"-")</f>
        <v>21.294718980789185</v>
      </c>
      <c r="T44" s="37">
        <f>IFERROR(VLOOKUP($A44&amp;T$2,'Parte II_'!$1:$1048576,$A$3,0)*100,"-")</f>
        <v>26.405450701713562</v>
      </c>
      <c r="U44" s="37">
        <f>IFERROR(VLOOKUP($A44&amp;U$2,'Parte II_'!$1:$1048576,$A$3,0)*100,"-")</f>
        <v>22.998295724391937</v>
      </c>
      <c r="V44" s="44">
        <f>IFERROR(VLOOKUP($A44&amp;V$2,'Parte II_'!$1:$1048576,$A$3,0)*100,"-")</f>
        <v>70.698463916778564</v>
      </c>
      <c r="W44" s="44"/>
      <c r="X44" s="46">
        <f>IFERROR(VLOOKUP($A44&amp;X$2,'Parte II_'!$1:$1048576,$A$3,0)*100,"-")</f>
        <v>8.3160080015659332</v>
      </c>
      <c r="Y44" s="46">
        <f>IFERROR(VLOOKUP($A44&amp;Y$2,'Parte II_'!$1:$1048576,$A$3,0)*100,"-")</f>
        <v>9.7713097929954529</v>
      </c>
      <c r="Z44" s="46">
        <f>IFERROR(VLOOKUP($A44&amp;Z$2,'Parte II_'!$1:$1048576,$A$3,0)*100,"-")</f>
        <v>7.9002082347869873</v>
      </c>
      <c r="AA44" s="46">
        <f>IFERROR(VLOOKUP($A44&amp;AA$2,'Parte II_'!$1:$1048576,$A$3,0)*100,"-")</f>
        <v>10.602910816669464</v>
      </c>
      <c r="AB44" s="46">
        <f>IFERROR(VLOOKUP($A44&amp;AB$2,'Parte II_'!$1:$1048576,$A$3,0)*100,"-")</f>
        <v>36.590436100959778</v>
      </c>
      <c r="AC44" s="46">
        <f>IFERROR(VLOOKUP($A44&amp;AC$2,'Parte II_'!$1:$1048576,$A$3,0)*100,"-")</f>
        <v>20.58212012052536</v>
      </c>
      <c r="AD44" s="46">
        <f>IFERROR(VLOOKUP($A44&amp;AD$2,'Parte II_'!$1:$1048576,$A$3,0)*100,"-")</f>
        <v>24.532224237918854</v>
      </c>
      <c r="AE44" s="46">
        <f>IFERROR(VLOOKUP($A44&amp;AE$2,'Parte II_'!$1:$1048576,$A$3,0)*100,"-")</f>
        <v>18.295218050479889</v>
      </c>
      <c r="AF44" s="46">
        <f>IFERROR(VLOOKUP($A44&amp;AF$2,'Parte II_'!$1:$1048576,$A$3,0)*100,"-")</f>
        <v>63.409560918807983</v>
      </c>
    </row>
    <row r="45" spans="1:37">
      <c r="A45" s="8" t="s">
        <v>1768</v>
      </c>
      <c r="B45" s="8"/>
      <c r="C45" s="24" t="s">
        <v>1726</v>
      </c>
      <c r="D45" s="37">
        <f>IFERROR(VLOOKUP($A45&amp;D$2,'Parte I_'!$1:$1048576,$A$3,0)*100,"-")</f>
        <v>8.2868523895740509</v>
      </c>
      <c r="E45" s="37">
        <f>IFERROR(VLOOKUP($A45&amp;E$2,'Parte I_'!$1:$1048576,$A$3,0)*100,"-")</f>
        <v>7.9681277275085449</v>
      </c>
      <c r="F45" s="37">
        <f>IFERROR(VLOOKUP($A45&amp;F$2,'Parte I_'!$1:$1048576,$A$3,0)*100,"-")</f>
        <v>7.250995934009552</v>
      </c>
      <c r="G45" s="37">
        <f>IFERROR(VLOOKUP($A45&amp;G$2,'Parte I_'!$1:$1048576,$A$3,0)*100,"-")</f>
        <v>9.5617532730102539</v>
      </c>
      <c r="H45" s="37">
        <f>IFERROR(VLOOKUP($A45&amp;H$2,'Parte I_'!$1:$1048576,$A$3,0)*100,"-")</f>
        <v>33.067730069160461</v>
      </c>
      <c r="I45" s="37">
        <f>IFERROR(VLOOKUP($A45&amp;I$2,'Parte I_'!$1:$1048576,$A$3,0)*100,"-")</f>
        <v>22.629481554031372</v>
      </c>
      <c r="J45" s="37">
        <f>IFERROR(VLOOKUP($A45&amp;J$2,'Parte I_'!$1:$1048576,$A$3,0)*100,"-")</f>
        <v>25.976094603538513</v>
      </c>
      <c r="K45" s="37">
        <f>IFERROR(VLOOKUP($A45&amp;K$2,'Parte I_'!$1:$1048576,$A$3,0)*100,"-")</f>
        <v>18.326693773269653</v>
      </c>
      <c r="L45" s="37">
        <f>IFERROR(VLOOKUP($A45&amp;L$2,'Parte I_'!$1:$1048576,$A$3,0)*100,"-")</f>
        <v>66.932272911071777</v>
      </c>
      <c r="M45" s="44"/>
      <c r="N45" s="37">
        <f>IFERROR(VLOOKUP($A45&amp;N$2,'Parte II_'!$1:$1048576,$A$3,0)*100,"-")</f>
        <v>7.3758862912654877</v>
      </c>
      <c r="O45" s="37">
        <f>IFERROR(VLOOKUP($A45&amp;O$2,'Parte II_'!$1:$1048576,$A$3,0)*100,"-")</f>
        <v>7.2340428829193115</v>
      </c>
      <c r="P45" s="37">
        <f>IFERROR(VLOOKUP($A45&amp;P$2,'Parte II_'!$1:$1048576,$A$3,0)*100,"-")</f>
        <v>7.2340428829193115</v>
      </c>
      <c r="Q45" s="37">
        <f>IFERROR(VLOOKUP($A45&amp;Q$2,'Parte II_'!$1:$1048576,$A$3,0)*100,"-")</f>
        <v>9.2198580503463745</v>
      </c>
      <c r="R45" s="37">
        <f>IFERROR(VLOOKUP($A45&amp;R$2,'Parte II_'!$1:$1048576,$A$3,0)*100,"-")</f>
        <v>31.063830852508545</v>
      </c>
      <c r="S45" s="37">
        <f>IFERROR(VLOOKUP($A45&amp;S$2,'Parte II_'!$1:$1048576,$A$3,0)*100,"-")</f>
        <v>23.546099662780762</v>
      </c>
      <c r="T45" s="37">
        <f>IFERROR(VLOOKUP($A45&amp;T$2,'Parte II_'!$1:$1048576,$A$3,0)*100,"-")</f>
        <v>25.390070676803589</v>
      </c>
      <c r="U45" s="37">
        <f>IFERROR(VLOOKUP($A45&amp;U$2,'Parte II_'!$1:$1048576,$A$3,0)*100,"-")</f>
        <v>20.000000298023224</v>
      </c>
      <c r="V45" s="44">
        <f>IFERROR(VLOOKUP($A45&amp;V$2,'Parte II_'!$1:$1048576,$A$3,0)*100,"-")</f>
        <v>68.936169147491455</v>
      </c>
      <c r="W45" s="44"/>
      <c r="X45" s="46">
        <f>IFERROR(VLOOKUP($A45&amp;X$2,'Parte II_'!$1:$1048576,$A$3,0)*100,"-")</f>
        <v>9.4545453786849976</v>
      </c>
      <c r="Y45" s="46">
        <f>IFERROR(VLOOKUP($A45&amp;Y$2,'Parte II_'!$1:$1048576,$A$3,0)*100,"-")</f>
        <v>8.9090906083583832</v>
      </c>
      <c r="Z45" s="46">
        <f>IFERROR(VLOOKUP($A45&amp;Z$2,'Parte II_'!$1:$1048576,$A$3,0)*100,"-")</f>
        <v>7.2727270424365997</v>
      </c>
      <c r="AA45" s="46">
        <f>IFERROR(VLOOKUP($A45&amp;AA$2,'Parte II_'!$1:$1048576,$A$3,0)*100,"-")</f>
        <v>10.000000149011612</v>
      </c>
      <c r="AB45" s="46">
        <f>IFERROR(VLOOKUP($A45&amp;AB$2,'Parte II_'!$1:$1048576,$A$3,0)*100,"-")</f>
        <v>35.636362433433533</v>
      </c>
      <c r="AC45" s="46">
        <f>IFERROR(VLOOKUP($A45&amp;AC$2,'Parte II_'!$1:$1048576,$A$3,0)*100,"-")</f>
        <v>21.454545855522156</v>
      </c>
      <c r="AD45" s="46">
        <f>IFERROR(VLOOKUP($A45&amp;AD$2,'Parte II_'!$1:$1048576,$A$3,0)*100,"-")</f>
        <v>26.727274060249329</v>
      </c>
      <c r="AE45" s="46">
        <f>IFERROR(VLOOKUP($A45&amp;AE$2,'Parte II_'!$1:$1048576,$A$3,0)*100,"-")</f>
        <v>16.181817650794983</v>
      </c>
      <c r="AF45" s="46">
        <f>IFERROR(VLOOKUP($A45&amp;AF$2,'Parte II_'!$1:$1048576,$A$3,0)*100,"-")</f>
        <v>64.363634586334229</v>
      </c>
    </row>
    <row r="46" spans="1:37">
      <c r="A46" s="8" t="s">
        <v>1769</v>
      </c>
      <c r="B46" s="8"/>
      <c r="C46" s="24" t="s">
        <v>1727</v>
      </c>
      <c r="D46" s="37">
        <f>IFERROR(VLOOKUP($A46&amp;D$2,'Parte I_'!$1:$1048576,$A$3,0)*100,"-")</f>
        <v>8.021806925535202</v>
      </c>
      <c r="E46" s="37">
        <f>IFERROR(VLOOKUP($A46&amp;E$2,'Parte I_'!$1:$1048576,$A$3,0)*100,"-")</f>
        <v>7.7881619334220886</v>
      </c>
      <c r="F46" s="37">
        <f>IFERROR(VLOOKUP($A46&amp;F$2,'Parte I_'!$1:$1048576,$A$3,0)*100,"-")</f>
        <v>7.1651093661785126</v>
      </c>
      <c r="G46" s="37">
        <f>IFERROR(VLOOKUP($A46&amp;G$2,'Parte I_'!$1:$1048576,$A$3,0)*100,"-")</f>
        <v>9.4236761331558228</v>
      </c>
      <c r="H46" s="37">
        <f>IFERROR(VLOOKUP($A46&amp;H$2,'Parte I_'!$1:$1048576,$A$3,0)*100,"-")</f>
        <v>32.398754358291626</v>
      </c>
      <c r="I46" s="37">
        <f>IFERROR(VLOOKUP($A46&amp;I$2,'Parte I_'!$1:$1048576,$A$3,0)*100,"-")</f>
        <v>22.819314897060394</v>
      </c>
      <c r="J46" s="37">
        <f>IFERROR(VLOOKUP($A46&amp;J$2,'Parte I_'!$1:$1048576,$A$3,0)*100,"-")</f>
        <v>26.246106624603271</v>
      </c>
      <c r="K46" s="37">
        <f>IFERROR(VLOOKUP($A46&amp;K$2,'Parte I_'!$1:$1048576,$A$3,0)*100,"-")</f>
        <v>18.613706529140472</v>
      </c>
      <c r="L46" s="37">
        <f>IFERROR(VLOOKUP($A46&amp;L$2,'Parte I_'!$1:$1048576,$A$3,0)*100,"-")</f>
        <v>67.679125070571899</v>
      </c>
      <c r="M46" s="44"/>
      <c r="N46" s="37">
        <f>IFERROR(VLOOKUP($A46&amp;N$2,'Parte II_'!$1:$1048576,$A$3,0)*100,"-")</f>
        <v>7.1428574621677399</v>
      </c>
      <c r="O46" s="37">
        <f>IFERROR(VLOOKUP($A46&amp;O$2,'Parte II_'!$1:$1048576,$A$3,0)*100,"-")</f>
        <v>7.1428574621677399</v>
      </c>
      <c r="P46" s="37">
        <f>IFERROR(VLOOKUP($A46&amp;P$2,'Parte II_'!$1:$1048576,$A$3,0)*100,"-")</f>
        <v>7.1428574621677399</v>
      </c>
      <c r="Q46" s="37">
        <f>IFERROR(VLOOKUP($A46&amp;Q$2,'Parte II_'!$1:$1048576,$A$3,0)*100,"-")</f>
        <v>9.1036416590213776</v>
      </c>
      <c r="R46" s="37">
        <f>IFERROR(VLOOKUP($A46&amp;R$2,'Parte II_'!$1:$1048576,$A$3,0)*100,"-")</f>
        <v>30.532214045524597</v>
      </c>
      <c r="S46" s="37">
        <f>IFERROR(VLOOKUP($A46&amp;S$2,'Parte II_'!$1:$1048576,$A$3,0)*100,"-")</f>
        <v>23.529411852359772</v>
      </c>
      <c r="T46" s="37">
        <f>IFERROR(VLOOKUP($A46&amp;T$2,'Parte II_'!$1:$1048576,$A$3,0)*100,"-")</f>
        <v>25.770309567451477</v>
      </c>
      <c r="U46" s="37">
        <f>IFERROR(VLOOKUP($A46&amp;U$2,'Parte II_'!$1:$1048576,$A$3,0)*100,"-")</f>
        <v>20.168067514896393</v>
      </c>
      <c r="V46" s="44">
        <f>IFERROR(VLOOKUP($A46&amp;V$2,'Parte II_'!$1:$1048576,$A$3,0)*100,"-")</f>
        <v>69.467788934707642</v>
      </c>
      <c r="W46" s="44"/>
      <c r="X46" s="46">
        <f>IFERROR(VLOOKUP($A46&amp;X$2,'Parte II_'!$1:$1048576,$A$3,0)*100,"-")</f>
        <v>9.1228067874908447</v>
      </c>
      <c r="Y46" s="46">
        <f>IFERROR(VLOOKUP($A46&amp;Y$2,'Parte II_'!$1:$1048576,$A$3,0)*100,"-")</f>
        <v>8.5964910686016083</v>
      </c>
      <c r="Z46" s="46">
        <f>IFERROR(VLOOKUP($A46&amp;Z$2,'Parte II_'!$1:$1048576,$A$3,0)*100,"-")</f>
        <v>7.1929827332496643</v>
      </c>
      <c r="AA46" s="46">
        <f>IFERROR(VLOOKUP($A46&amp;AA$2,'Parte II_'!$1:$1048576,$A$3,0)*100,"-")</f>
        <v>9.6491225063800812</v>
      </c>
      <c r="AB46" s="46">
        <f>IFERROR(VLOOKUP($A46&amp;AB$2,'Parte II_'!$1:$1048576,$A$3,0)*100,"-")</f>
        <v>34.561404585838318</v>
      </c>
      <c r="AC46" s="46">
        <f>IFERROR(VLOOKUP($A46&amp;AC$2,'Parte II_'!$1:$1048576,$A$3,0)*100,"-")</f>
        <v>21.929824352264404</v>
      </c>
      <c r="AD46" s="46">
        <f>IFERROR(VLOOKUP($A46&amp;AD$2,'Parte II_'!$1:$1048576,$A$3,0)*100,"-")</f>
        <v>26.842105388641357</v>
      </c>
      <c r="AE46" s="46">
        <f>IFERROR(VLOOKUP($A46&amp;AE$2,'Parte II_'!$1:$1048576,$A$3,0)*100,"-")</f>
        <v>16.66666716337204</v>
      </c>
      <c r="AF46" s="46">
        <f>IFERROR(VLOOKUP($A46&amp;AF$2,'Parte II_'!$1:$1048576,$A$3,0)*100,"-")</f>
        <v>65.438598394393921</v>
      </c>
    </row>
    <row r="47" spans="1:37" s="1" customFormat="1" ht="21.75" customHeight="1">
      <c r="A47" s="8"/>
      <c r="B47" s="8"/>
      <c r="C47" s="31" t="s">
        <v>1728</v>
      </c>
      <c r="D47" s="38"/>
      <c r="E47" s="38"/>
      <c r="F47" s="38"/>
      <c r="G47" s="47"/>
      <c r="H47" s="47"/>
      <c r="I47" s="47"/>
      <c r="J47" s="47"/>
      <c r="K47" s="47"/>
      <c r="L47" s="47"/>
      <c r="M47" s="47"/>
      <c r="N47" s="38"/>
      <c r="O47" s="38"/>
      <c r="P47" s="38"/>
      <c r="Q47" s="47"/>
      <c r="R47" s="47"/>
      <c r="S47" s="47"/>
      <c r="T47" s="47"/>
      <c r="U47" s="47"/>
      <c r="V47" s="47"/>
      <c r="W47" s="47"/>
      <c r="X47" s="47"/>
      <c r="Y47" s="47"/>
      <c r="Z47" s="47"/>
      <c r="AA47" s="47"/>
      <c r="AB47" s="47"/>
      <c r="AC47" s="47"/>
      <c r="AD47" s="47"/>
      <c r="AE47" s="47"/>
      <c r="AF47" s="47"/>
      <c r="AG47" s="16"/>
      <c r="AH47" s="16"/>
      <c r="AI47" s="16"/>
      <c r="AJ47" s="16"/>
      <c r="AK47" s="16"/>
    </row>
    <row r="48" spans="1:37">
      <c r="A48" s="8" t="s">
        <v>1770</v>
      </c>
      <c r="B48" s="8"/>
      <c r="C48" s="24" t="s">
        <v>1729</v>
      </c>
      <c r="D48" s="37">
        <f>IFERROR(VLOOKUP($A48&amp;D$2,'Parte I_'!$1:$1048576,$A$3,0)*100,"-")</f>
        <v>8.0061584711074829</v>
      </c>
      <c r="E48" s="37">
        <f>IFERROR(VLOOKUP($A48&amp;E$2,'Parte I_'!$1:$1048576,$A$3,0)*100,"-")</f>
        <v>7.7752113342285156</v>
      </c>
      <c r="F48" s="37">
        <f>IFERROR(VLOOKUP($A48&amp;F$2,'Parte I_'!$1:$1048576,$A$3,0)*100,"-")</f>
        <v>7.0823714137077332</v>
      </c>
      <c r="G48" s="37">
        <f>IFERROR(VLOOKUP($A48&amp;G$2,'Parte I_'!$1:$1048576,$A$3,0)*100,"-")</f>
        <v>9.3148574233055115</v>
      </c>
      <c r="H48" s="37">
        <f>IFERROR(VLOOKUP($A48&amp;H$2,'Parte I_'!$1:$1048576,$A$3,0)*100,"-")</f>
        <v>32.178598642349243</v>
      </c>
      <c r="I48" s="37">
        <f>IFERROR(VLOOKUP($A48&amp;I$2,'Parte I_'!$1:$1048576,$A$3,0)*100,"-")</f>
        <v>23.171670734882355</v>
      </c>
      <c r="J48" s="37">
        <f>IFERROR(VLOOKUP($A48&amp;J$2,'Parte I_'!$1:$1048576,$A$3,0)*100,"-")</f>
        <v>26.173979043960571</v>
      </c>
      <c r="K48" s="37">
        <f>IFERROR(VLOOKUP($A48&amp;K$2,'Parte I_'!$1:$1048576,$A$3,0)*100,"-")</f>
        <v>18.552732467651367</v>
      </c>
      <c r="L48" s="37">
        <f>IFERROR(VLOOKUP($A48&amp;L$2,'Parte I_'!$1:$1048576,$A$3,0)*100,"-")</f>
        <v>67.898380756378174</v>
      </c>
      <c r="M48" s="44"/>
      <c r="N48" s="37">
        <f>IFERROR(VLOOKUP($A48&amp;N$2,'Parte II_'!$1:$1048576,$A$3,0)*100,"-")</f>
        <v>7.1823202073574066</v>
      </c>
      <c r="O48" s="37">
        <f>IFERROR(VLOOKUP($A48&amp;O$2,'Parte II_'!$1:$1048576,$A$3,0)*100,"-")</f>
        <v>7.1823202073574066</v>
      </c>
      <c r="P48" s="37">
        <f>IFERROR(VLOOKUP($A48&amp;P$2,'Parte II_'!$1:$1048576,$A$3,0)*100,"-")</f>
        <v>7.0441991090774536</v>
      </c>
      <c r="Q48" s="37">
        <f>IFERROR(VLOOKUP($A48&amp;Q$2,'Parte II_'!$1:$1048576,$A$3,0)*100,"-")</f>
        <v>8.9779004454612732</v>
      </c>
      <c r="R48" s="37">
        <f>IFERROR(VLOOKUP($A48&amp;R$2,'Parte II_'!$1:$1048576,$A$3,0)*100,"-")</f>
        <v>30.38673996925354</v>
      </c>
      <c r="S48" s="37">
        <f>IFERROR(VLOOKUP($A48&amp;S$2,'Parte II_'!$1:$1048576,$A$3,0)*100,"-")</f>
        <v>23.895028233528137</v>
      </c>
      <c r="T48" s="37">
        <f>IFERROR(VLOOKUP($A48&amp;T$2,'Parte II_'!$1:$1048576,$A$3,0)*100,"-")</f>
        <v>25.690609216690063</v>
      </c>
      <c r="U48" s="37">
        <f>IFERROR(VLOOKUP($A48&amp;U$2,'Parte II_'!$1:$1048576,$A$3,0)*100,"-")</f>
        <v>20.027624070644379</v>
      </c>
      <c r="V48" s="44">
        <f>IFERROR(VLOOKUP($A48&amp;V$2,'Parte II_'!$1:$1048576,$A$3,0)*100,"-")</f>
        <v>69.61326003074646</v>
      </c>
      <c r="W48" s="44"/>
      <c r="X48" s="46">
        <f>IFERROR(VLOOKUP($A48&amp;X$2,'Parte II_'!$1:$1048576,$A$3,0)*100,"-")</f>
        <v>9.0434782207012177</v>
      </c>
      <c r="Y48" s="46">
        <f>IFERROR(VLOOKUP($A48&amp;Y$2,'Parte II_'!$1:$1048576,$A$3,0)*100,"-")</f>
        <v>8.5217393934726715</v>
      </c>
      <c r="Z48" s="46">
        <f>IFERROR(VLOOKUP($A48&amp;Z$2,'Parte II_'!$1:$1048576,$A$3,0)*100,"-")</f>
        <v>7.1304351091384888</v>
      </c>
      <c r="AA48" s="46">
        <f>IFERROR(VLOOKUP($A48&amp;AA$2,'Parte II_'!$1:$1048576,$A$3,0)*100,"-")</f>
        <v>9.5652170479297638</v>
      </c>
      <c r="AB48" s="46">
        <f>IFERROR(VLOOKUP($A48&amp;AB$2,'Parte II_'!$1:$1048576,$A$3,0)*100,"-")</f>
        <v>34.260869026184082</v>
      </c>
      <c r="AC48" s="46">
        <f>IFERROR(VLOOKUP($A48&amp;AC$2,'Parte II_'!$1:$1048576,$A$3,0)*100,"-")</f>
        <v>22.260870039463043</v>
      </c>
      <c r="AD48" s="46">
        <f>IFERROR(VLOOKUP($A48&amp;AD$2,'Parte II_'!$1:$1048576,$A$3,0)*100,"-")</f>
        <v>26.782608032226563</v>
      </c>
      <c r="AE48" s="46">
        <f>IFERROR(VLOOKUP($A48&amp;AE$2,'Parte II_'!$1:$1048576,$A$3,0)*100,"-")</f>
        <v>16.695652902126312</v>
      </c>
      <c r="AF48" s="46">
        <f>IFERROR(VLOOKUP($A48&amp;AF$2,'Parte II_'!$1:$1048576,$A$3,0)*100,"-")</f>
        <v>65.739130973815918</v>
      </c>
    </row>
    <row r="49" spans="1:32">
      <c r="A49" s="8" t="s">
        <v>1771</v>
      </c>
      <c r="B49" s="8"/>
      <c r="C49" s="24" t="s">
        <v>1730</v>
      </c>
      <c r="D49" s="37">
        <f>IFERROR(VLOOKUP($A49&amp;D$2,'Parte I_'!$1:$1048576,$A$3,0)*100,"-")</f>
        <v>7.9999998211860657</v>
      </c>
      <c r="E49" s="37">
        <f>IFERROR(VLOOKUP($A49&amp;E$2,'Parte I_'!$1:$1048576,$A$3,0)*100,"-")</f>
        <v>7.7692307531833649</v>
      </c>
      <c r="F49" s="37">
        <f>IFERROR(VLOOKUP($A49&amp;F$2,'Parte I_'!$1:$1048576,$A$3,0)*100,"-")</f>
        <v>7.0769228041172028</v>
      </c>
      <c r="G49" s="37">
        <f>IFERROR(VLOOKUP($A49&amp;G$2,'Parte I_'!$1:$1048576,$A$3,0)*100,"-")</f>
        <v>9.3076921999454498</v>
      </c>
      <c r="H49" s="37">
        <f>IFERROR(VLOOKUP($A49&amp;H$2,'Parte I_'!$1:$1048576,$A$3,0)*100,"-")</f>
        <v>32.153844833374023</v>
      </c>
      <c r="I49" s="37">
        <f>IFERROR(VLOOKUP($A49&amp;I$2,'Parte I_'!$1:$1048576,$A$3,0)*100,"-")</f>
        <v>23.153845965862274</v>
      </c>
      <c r="J49" s="37">
        <f>IFERROR(VLOOKUP($A49&amp;J$2,'Parte I_'!$1:$1048576,$A$3,0)*100,"-")</f>
        <v>26.230770349502563</v>
      </c>
      <c r="K49" s="37">
        <f>IFERROR(VLOOKUP($A49&amp;K$2,'Parte I_'!$1:$1048576,$A$3,0)*100,"-")</f>
        <v>18.538461625576019</v>
      </c>
      <c r="L49" s="37">
        <f>IFERROR(VLOOKUP($A49&amp;L$2,'Parte I_'!$1:$1048576,$A$3,0)*100,"-")</f>
        <v>67.923074960708618</v>
      </c>
      <c r="M49" s="44"/>
      <c r="N49" s="37">
        <f>IFERROR(VLOOKUP($A49&amp;N$2,'Parte II_'!$1:$1048576,$A$3,0)*100,"-")</f>
        <v>7.1823202073574066</v>
      </c>
      <c r="O49" s="37">
        <f>IFERROR(VLOOKUP($A49&amp;O$2,'Parte II_'!$1:$1048576,$A$3,0)*100,"-")</f>
        <v>7.1823202073574066</v>
      </c>
      <c r="P49" s="37">
        <f>IFERROR(VLOOKUP($A49&amp;P$2,'Parte II_'!$1:$1048576,$A$3,0)*100,"-")</f>
        <v>7.0441991090774536</v>
      </c>
      <c r="Q49" s="37">
        <f>IFERROR(VLOOKUP($A49&amp;Q$2,'Parte II_'!$1:$1048576,$A$3,0)*100,"-")</f>
        <v>8.9779004454612732</v>
      </c>
      <c r="R49" s="37">
        <f>IFERROR(VLOOKUP($A49&amp;R$2,'Parte II_'!$1:$1048576,$A$3,0)*100,"-")</f>
        <v>30.38673996925354</v>
      </c>
      <c r="S49" s="37">
        <f>IFERROR(VLOOKUP($A49&amp;S$2,'Parte II_'!$1:$1048576,$A$3,0)*100,"-")</f>
        <v>23.895028233528137</v>
      </c>
      <c r="T49" s="37">
        <f>IFERROR(VLOOKUP($A49&amp;T$2,'Parte II_'!$1:$1048576,$A$3,0)*100,"-")</f>
        <v>25.690609216690063</v>
      </c>
      <c r="U49" s="37">
        <f>IFERROR(VLOOKUP($A49&amp;U$2,'Parte II_'!$1:$1048576,$A$3,0)*100,"-")</f>
        <v>20.027624070644379</v>
      </c>
      <c r="V49" s="44">
        <f>IFERROR(VLOOKUP($A49&amp;V$2,'Parte II_'!$1:$1048576,$A$3,0)*100,"-")</f>
        <v>69.61326003074646</v>
      </c>
      <c r="W49" s="44"/>
      <c r="X49" s="46">
        <f>IFERROR(VLOOKUP($A49&amp;X$2,'Parte II_'!$1:$1048576,$A$3,0)*100,"-")</f>
        <v>9.0277776122093201</v>
      </c>
      <c r="Y49" s="46">
        <f>IFERROR(VLOOKUP($A49&amp;Y$2,'Parte II_'!$1:$1048576,$A$3,0)*100,"-")</f>
        <v>8.5069447755813599</v>
      </c>
      <c r="Z49" s="46">
        <f>IFERROR(VLOOKUP($A49&amp;Z$2,'Parte II_'!$1:$1048576,$A$3,0)*100,"-")</f>
        <v>7.1180552244186401</v>
      </c>
      <c r="AA49" s="46">
        <f>IFERROR(VLOOKUP($A49&amp;AA$2,'Parte II_'!$1:$1048576,$A$3,0)*100,"-")</f>
        <v>9.54861119389534</v>
      </c>
      <c r="AB49" s="46">
        <f>IFERROR(VLOOKUP($A49&amp;AB$2,'Parte II_'!$1:$1048576,$A$3,0)*100,"-")</f>
        <v>34.20138955116272</v>
      </c>
      <c r="AC49" s="46">
        <f>IFERROR(VLOOKUP($A49&amp;AC$2,'Parte II_'!$1:$1048576,$A$3,0)*100,"-")</f>
        <v>22.22222238779068</v>
      </c>
      <c r="AD49" s="46">
        <f>IFERROR(VLOOKUP($A49&amp;AD$2,'Parte II_'!$1:$1048576,$A$3,0)*100,"-")</f>
        <v>26.909720897674561</v>
      </c>
      <c r="AE49" s="46">
        <f>IFERROR(VLOOKUP($A49&amp;AE$2,'Parte II_'!$1:$1048576,$A$3,0)*100,"-")</f>
        <v>16.66666716337204</v>
      </c>
      <c r="AF49" s="46">
        <f>IFERROR(VLOOKUP($A49&amp;AF$2,'Parte II_'!$1:$1048576,$A$3,0)*100,"-")</f>
        <v>65.79861044883728</v>
      </c>
    </row>
    <row r="50" spans="1:32">
      <c r="A50" s="8" t="s">
        <v>1772</v>
      </c>
      <c r="B50" s="8"/>
      <c r="C50" s="24" t="s">
        <v>1731</v>
      </c>
      <c r="D50" s="37">
        <f>IFERROR(VLOOKUP($A50&amp;D$2,'Parte I_'!$1:$1048576,$A$3,0)*100,"-")</f>
        <v>7.9906903207302094</v>
      </c>
      <c r="E50" s="37">
        <f>IFERROR(VLOOKUP($A50&amp;E$2,'Parte I_'!$1:$1048576,$A$3,0)*100,"-")</f>
        <v>7.8355312347412109</v>
      </c>
      <c r="F50" s="37">
        <f>IFERROR(VLOOKUP($A50&amp;F$2,'Parte I_'!$1:$1048576,$A$3,0)*100,"-")</f>
        <v>7.1373157203197479</v>
      </c>
      <c r="G50" s="37">
        <f>IFERROR(VLOOKUP($A50&amp;G$2,'Parte I_'!$1:$1048576,$A$3,0)*100,"-")</f>
        <v>9.3871220946311951</v>
      </c>
      <c r="H50" s="37">
        <f>IFERROR(VLOOKUP($A50&amp;H$2,'Parte I_'!$1:$1048576,$A$3,0)*100,"-")</f>
        <v>32.350659370422363</v>
      </c>
      <c r="I50" s="37">
        <f>IFERROR(VLOOKUP($A50&amp;I$2,'Parte I_'!$1:$1048576,$A$3,0)*100,"-")</f>
        <v>23.041117191314697</v>
      </c>
      <c r="J50" s="37">
        <f>IFERROR(VLOOKUP($A50&amp;J$2,'Parte I_'!$1:$1048576,$A$3,0)*100,"-")</f>
        <v>26.299455761909485</v>
      </c>
      <c r="K50" s="37">
        <f>IFERROR(VLOOKUP($A50&amp;K$2,'Parte I_'!$1:$1048576,$A$3,0)*100,"-")</f>
        <v>18.386346101760864</v>
      </c>
      <c r="L50" s="37">
        <f>IFERROR(VLOOKUP($A50&amp;L$2,'Parte I_'!$1:$1048576,$A$3,0)*100,"-")</f>
        <v>67.726922035217285</v>
      </c>
      <c r="M50" s="44"/>
      <c r="N50" s="37">
        <f>IFERROR(VLOOKUP($A50&amp;N$2,'Parte II_'!$1:$1048576,$A$3,0)*100,"-")</f>
        <v>7.2524406015872955</v>
      </c>
      <c r="O50" s="37">
        <f>IFERROR(VLOOKUP($A50&amp;O$2,'Parte II_'!$1:$1048576,$A$3,0)*100,"-")</f>
        <v>7.2524406015872955</v>
      </c>
      <c r="P50" s="37">
        <f>IFERROR(VLOOKUP($A50&amp;P$2,'Parte II_'!$1:$1048576,$A$3,0)*100,"-")</f>
        <v>7.1129709482192993</v>
      </c>
      <c r="Q50" s="37">
        <f>IFERROR(VLOOKUP($A50&amp;Q$2,'Parte II_'!$1:$1048576,$A$3,0)*100,"-")</f>
        <v>9.0655505657196045</v>
      </c>
      <c r="R50" s="37">
        <f>IFERROR(VLOOKUP($A50&amp;R$2,'Parte II_'!$1:$1048576,$A$3,0)*100,"-")</f>
        <v>30.683404207229614</v>
      </c>
      <c r="S50" s="37">
        <f>IFERROR(VLOOKUP($A50&amp;S$2,'Parte II_'!$1:$1048576,$A$3,0)*100,"-")</f>
        <v>23.709902167320251</v>
      </c>
      <c r="T50" s="37">
        <f>IFERROR(VLOOKUP($A50&amp;T$2,'Parte II_'!$1:$1048576,$A$3,0)*100,"-")</f>
        <v>25.801953673362732</v>
      </c>
      <c r="U50" s="37">
        <f>IFERROR(VLOOKUP($A50&amp;U$2,'Parte II_'!$1:$1048576,$A$3,0)*100,"-")</f>
        <v>19.804741442203522</v>
      </c>
      <c r="V50" s="44">
        <f>IFERROR(VLOOKUP($A50&amp;V$2,'Parte II_'!$1:$1048576,$A$3,0)*100,"-")</f>
        <v>69.316595792770386</v>
      </c>
      <c r="W50" s="44"/>
      <c r="X50" s="46">
        <f>IFERROR(VLOOKUP($A50&amp;X$2,'Parte II_'!$1:$1048576,$A$3,0)*100,"-")</f>
        <v>8.9160837233066559</v>
      </c>
      <c r="Y50" s="46">
        <f>IFERROR(VLOOKUP($A50&amp;Y$2,'Parte II_'!$1:$1048576,$A$3,0)*100,"-")</f>
        <v>8.5664339363574982</v>
      </c>
      <c r="Z50" s="46">
        <f>IFERROR(VLOOKUP($A50&amp;Z$2,'Parte II_'!$1:$1048576,$A$3,0)*100,"-")</f>
        <v>7.1678318083286285</v>
      </c>
      <c r="AA50" s="46">
        <f>IFERROR(VLOOKUP($A50&amp;AA$2,'Parte II_'!$1:$1048576,$A$3,0)*100,"-")</f>
        <v>9.6153847873210907</v>
      </c>
      <c r="AB50" s="46">
        <f>IFERROR(VLOOKUP($A50&amp;AB$2,'Parte II_'!$1:$1048576,$A$3,0)*100,"-")</f>
        <v>34.265735745429993</v>
      </c>
      <c r="AC50" s="46">
        <f>IFERROR(VLOOKUP($A50&amp;AC$2,'Parte II_'!$1:$1048576,$A$3,0)*100,"-")</f>
        <v>22.20279723405838</v>
      </c>
      <c r="AD50" s="46">
        <f>IFERROR(VLOOKUP($A50&amp;AD$2,'Parte II_'!$1:$1048576,$A$3,0)*100,"-")</f>
        <v>26.923078298568726</v>
      </c>
      <c r="AE50" s="46">
        <f>IFERROR(VLOOKUP($A50&amp;AE$2,'Parte II_'!$1:$1048576,$A$3,0)*100,"-")</f>
        <v>16.60839170217514</v>
      </c>
      <c r="AF50" s="46">
        <f>IFERROR(VLOOKUP($A50&amp;AF$2,'Parte II_'!$1:$1048576,$A$3,0)*100,"-")</f>
        <v>65.734267234802246</v>
      </c>
    </row>
    <row r="51" spans="1:32">
      <c r="A51" s="8" t="s">
        <v>1773</v>
      </c>
      <c r="B51" s="8"/>
      <c r="C51" s="24" t="s">
        <v>1732</v>
      </c>
      <c r="D51" s="37">
        <f>IFERROR(VLOOKUP($A51&amp;D$2,'Parte I_'!$1:$1048576,$A$3,0)*100,"-")</f>
        <v>8.0123268067836761</v>
      </c>
      <c r="E51" s="37">
        <f>IFERROR(VLOOKUP($A51&amp;E$2,'Parte I_'!$1:$1048576,$A$3,0)*100,"-")</f>
        <v>7.7812016010284424</v>
      </c>
      <c r="F51" s="37">
        <f>IFERROR(VLOOKUP($A51&amp;F$2,'Parte I_'!$1:$1048576,$A$3,0)*100,"-")</f>
        <v>7.0878274738788605</v>
      </c>
      <c r="G51" s="37">
        <f>IFERROR(VLOOKUP($A51&amp;G$2,'Parte I_'!$1:$1048576,$A$3,0)*100,"-")</f>
        <v>9.3220338225364685</v>
      </c>
      <c r="H51" s="37">
        <f>IFERROR(VLOOKUP($A51&amp;H$2,'Parte I_'!$1:$1048576,$A$3,0)*100,"-")</f>
        <v>32.203391194343567</v>
      </c>
      <c r="I51" s="37">
        <f>IFERROR(VLOOKUP($A51&amp;I$2,'Parte I_'!$1:$1048576,$A$3,0)*100,"-")</f>
        <v>23.035439848899841</v>
      </c>
      <c r="J51" s="37">
        <f>IFERROR(VLOOKUP($A51&amp;J$2,'Parte I_'!$1:$1048576,$A$3,0)*100,"-")</f>
        <v>26.271185278892517</v>
      </c>
      <c r="K51" s="37">
        <f>IFERROR(VLOOKUP($A51&amp;K$2,'Parte I_'!$1:$1048576,$A$3,0)*100,"-")</f>
        <v>18.567025661468506</v>
      </c>
      <c r="L51" s="37">
        <f>IFERROR(VLOOKUP($A51&amp;L$2,'Parte I_'!$1:$1048576,$A$3,0)*100,"-")</f>
        <v>67.873650789260864</v>
      </c>
      <c r="M51" s="44"/>
      <c r="N51" s="37">
        <f>IFERROR(VLOOKUP($A51&amp;N$2,'Parte II_'!$1:$1048576,$A$3,0)*100,"-")</f>
        <v>7.202216237783432</v>
      </c>
      <c r="O51" s="37">
        <f>IFERROR(VLOOKUP($A51&amp;O$2,'Parte II_'!$1:$1048576,$A$3,0)*100,"-")</f>
        <v>7.202216237783432</v>
      </c>
      <c r="P51" s="37">
        <f>IFERROR(VLOOKUP($A51&amp;P$2,'Parte II_'!$1:$1048576,$A$3,0)*100,"-")</f>
        <v>7.0637121796607971</v>
      </c>
      <c r="Q51" s="37">
        <f>IFERROR(VLOOKUP($A51&amp;Q$2,'Parte II_'!$1:$1048576,$A$3,0)*100,"-")</f>
        <v>9.0027697384357452</v>
      </c>
      <c r="R51" s="37">
        <f>IFERROR(VLOOKUP($A51&amp;R$2,'Parte II_'!$1:$1048576,$A$3,0)*100,"-")</f>
        <v>30.470913648605347</v>
      </c>
      <c r="S51" s="37">
        <f>IFERROR(VLOOKUP($A51&amp;S$2,'Parte II_'!$1:$1048576,$A$3,0)*100,"-")</f>
        <v>23.684211075305939</v>
      </c>
      <c r="T51" s="37">
        <f>IFERROR(VLOOKUP($A51&amp;T$2,'Parte II_'!$1:$1048576,$A$3,0)*100,"-")</f>
        <v>25.761774182319641</v>
      </c>
      <c r="U51" s="37">
        <f>IFERROR(VLOOKUP($A51&amp;U$2,'Parte II_'!$1:$1048576,$A$3,0)*100,"-")</f>
        <v>20.083102583885193</v>
      </c>
      <c r="V51" s="44">
        <f>IFERROR(VLOOKUP($A51&amp;V$2,'Parte II_'!$1:$1048576,$A$3,0)*100,"-")</f>
        <v>69.529086351394653</v>
      </c>
      <c r="W51" s="44"/>
      <c r="X51" s="46">
        <f>IFERROR(VLOOKUP($A51&amp;X$2,'Parte II_'!$1:$1048576,$A$3,0)*100,"-")</f>
        <v>9.0277776122093201</v>
      </c>
      <c r="Y51" s="46">
        <f>IFERROR(VLOOKUP($A51&amp;Y$2,'Parte II_'!$1:$1048576,$A$3,0)*100,"-")</f>
        <v>8.5069447755813599</v>
      </c>
      <c r="Z51" s="46">
        <f>IFERROR(VLOOKUP($A51&amp;Z$2,'Parte II_'!$1:$1048576,$A$3,0)*100,"-")</f>
        <v>7.1180552244186401</v>
      </c>
      <c r="AA51" s="46">
        <f>IFERROR(VLOOKUP($A51&amp;AA$2,'Parte II_'!$1:$1048576,$A$3,0)*100,"-")</f>
        <v>9.54861119389534</v>
      </c>
      <c r="AB51" s="46">
        <f>IFERROR(VLOOKUP($A51&amp;AB$2,'Parte II_'!$1:$1048576,$A$3,0)*100,"-")</f>
        <v>34.20138955116272</v>
      </c>
      <c r="AC51" s="46">
        <f>IFERROR(VLOOKUP($A51&amp;AC$2,'Parte II_'!$1:$1048576,$A$3,0)*100,"-")</f>
        <v>22.22222238779068</v>
      </c>
      <c r="AD51" s="46">
        <f>IFERROR(VLOOKUP($A51&amp;AD$2,'Parte II_'!$1:$1048576,$A$3,0)*100,"-")</f>
        <v>26.909720897674561</v>
      </c>
      <c r="AE51" s="46">
        <f>IFERROR(VLOOKUP($A51&amp;AE$2,'Parte II_'!$1:$1048576,$A$3,0)*100,"-")</f>
        <v>16.66666716337204</v>
      </c>
      <c r="AF51" s="46">
        <f>IFERROR(VLOOKUP($A51&amp;AF$2,'Parte II_'!$1:$1048576,$A$3,0)*100,"-")</f>
        <v>65.79861044883728</v>
      </c>
    </row>
    <row r="52" spans="1:32">
      <c r="A52" s="8" t="s">
        <v>1774</v>
      </c>
      <c r="B52" s="8"/>
      <c r="C52" s="24" t="s">
        <v>1733</v>
      </c>
      <c r="D52" s="37">
        <f>IFERROR(VLOOKUP($A52&amp;D$2,'Parte I_'!$1:$1048576,$A$3,0)*100,"-")</f>
        <v>9.3345656991004944</v>
      </c>
      <c r="E52" s="37">
        <f>IFERROR(VLOOKUP($A52&amp;E$2,'Parte I_'!$1:$1048576,$A$3,0)*100,"-")</f>
        <v>8.9648798108100891</v>
      </c>
      <c r="F52" s="37">
        <f>IFERROR(VLOOKUP($A52&amp;F$2,'Parte I_'!$1:$1048576,$A$3,0)*100,"-")</f>
        <v>8.0406650900840759</v>
      </c>
      <c r="G52" s="37">
        <f>IFERROR(VLOOKUP($A52&amp;G$2,'Parte I_'!$1:$1048576,$A$3,0)*100,"-")</f>
        <v>10.628465563058853</v>
      </c>
      <c r="H52" s="37">
        <f>IFERROR(VLOOKUP($A52&amp;H$2,'Parte I_'!$1:$1048576,$A$3,0)*100,"-")</f>
        <v>36.968576908111572</v>
      </c>
      <c r="I52" s="37">
        <f>IFERROR(VLOOKUP($A52&amp;I$2,'Parte I_'!$1:$1048576,$A$3,0)*100,"-")</f>
        <v>22.550831735134125</v>
      </c>
      <c r="J52" s="37">
        <f>IFERROR(VLOOKUP($A52&amp;J$2,'Parte I_'!$1:$1048576,$A$3,0)*100,"-")</f>
        <v>24.029575288295746</v>
      </c>
      <c r="K52" s="37">
        <f>IFERROR(VLOOKUP($A52&amp;K$2,'Parte I_'!$1:$1048576,$A$3,0)*100,"-")</f>
        <v>16.543437540531158</v>
      </c>
      <c r="L52" s="37">
        <f>IFERROR(VLOOKUP($A52&amp;L$2,'Parte I_'!$1:$1048576,$A$3,0)*100,"-")</f>
        <v>63.123846054077148</v>
      </c>
      <c r="M52" s="44"/>
      <c r="N52" s="37">
        <f>IFERROR(VLOOKUP($A52&amp;N$2,'Parte II_'!$1:$1048576,$A$3,0)*100,"-")</f>
        <v>9.0425528585910797</v>
      </c>
      <c r="O52" s="37">
        <f>IFERROR(VLOOKUP($A52&amp;O$2,'Parte II_'!$1:$1048576,$A$3,0)*100,"-")</f>
        <v>8.8652484118938446</v>
      </c>
      <c r="P52" s="37">
        <f>IFERROR(VLOOKUP($A52&amp;P$2,'Parte II_'!$1:$1048576,$A$3,0)*100,"-")</f>
        <v>8.8652484118938446</v>
      </c>
      <c r="Q52" s="37">
        <f>IFERROR(VLOOKUP($A52&amp;Q$2,'Parte II_'!$1:$1048576,$A$3,0)*100,"-")</f>
        <v>10.815602540969849</v>
      </c>
      <c r="R52" s="37">
        <f>IFERROR(VLOOKUP($A52&amp;R$2,'Parte II_'!$1:$1048576,$A$3,0)*100,"-")</f>
        <v>37.588652968406677</v>
      </c>
      <c r="S52" s="37">
        <f>IFERROR(VLOOKUP($A52&amp;S$2,'Parte II_'!$1:$1048576,$A$3,0)*100,"-")</f>
        <v>23.049645125865936</v>
      </c>
      <c r="T52" s="37">
        <f>IFERROR(VLOOKUP($A52&amp;T$2,'Parte II_'!$1:$1048576,$A$3,0)*100,"-")</f>
        <v>21.985815465450287</v>
      </c>
      <c r="U52" s="37">
        <f>IFERROR(VLOOKUP($A52&amp;U$2,'Parte II_'!$1:$1048576,$A$3,0)*100,"-")</f>
        <v>17.3758864402771</v>
      </c>
      <c r="V52" s="44">
        <f>IFERROR(VLOOKUP($A52&amp;V$2,'Parte II_'!$1:$1048576,$A$3,0)*100,"-")</f>
        <v>62.411350011825562</v>
      </c>
      <c r="W52" s="44"/>
      <c r="X52" s="46">
        <f>IFERROR(VLOOKUP($A52&amp;X$2,'Parte II_'!$1:$1048576,$A$3,0)*100,"-")</f>
        <v>9.6525095403194427</v>
      </c>
      <c r="Y52" s="46">
        <f>IFERROR(VLOOKUP($A52&amp;Y$2,'Parte II_'!$1:$1048576,$A$3,0)*100,"-")</f>
        <v>9.0733587741851807</v>
      </c>
      <c r="Z52" s="46">
        <f>IFERROR(VLOOKUP($A52&amp;Z$2,'Parte II_'!$1:$1048576,$A$3,0)*100,"-")</f>
        <v>7.1428574621677399</v>
      </c>
      <c r="AA52" s="46">
        <f>IFERROR(VLOOKUP($A52&amp;AA$2,'Parte II_'!$1:$1048576,$A$3,0)*100,"-")</f>
        <v>10.231660306453705</v>
      </c>
      <c r="AB52" s="46">
        <f>IFERROR(VLOOKUP($A52&amp;AB$2,'Parte II_'!$1:$1048576,$A$3,0)*100,"-")</f>
        <v>36.100387573242188</v>
      </c>
      <c r="AC52" s="46">
        <f>IFERROR(VLOOKUP($A52&amp;AC$2,'Parte II_'!$1:$1048576,$A$3,0)*100,"-")</f>
        <v>22.007721662521362</v>
      </c>
      <c r="AD52" s="46">
        <f>IFERROR(VLOOKUP($A52&amp;AD$2,'Parte II_'!$1:$1048576,$A$3,0)*100,"-")</f>
        <v>26.254826784133911</v>
      </c>
      <c r="AE52" s="46">
        <f>IFERROR(VLOOKUP($A52&amp;AE$2,'Parte II_'!$1:$1048576,$A$3,0)*100,"-")</f>
        <v>15.637065470218658</v>
      </c>
      <c r="AF52" s="46">
        <f>IFERROR(VLOOKUP($A52&amp;AF$2,'Parte II_'!$1:$1048576,$A$3,0)*100,"-")</f>
        <v>63.899612426757813</v>
      </c>
    </row>
    <row r="53" spans="1:32">
      <c r="A53" s="8" t="s">
        <v>1775</v>
      </c>
      <c r="B53" s="8"/>
      <c r="C53" s="24" t="s">
        <v>1734</v>
      </c>
      <c r="D53" s="37">
        <f>IFERROR(VLOOKUP($A53&amp;D$2,'Parte I_'!$1:$1048576,$A$3,0)*100,"-")</f>
        <v>7.8025475144386292</v>
      </c>
      <c r="E53" s="37">
        <f>IFERROR(VLOOKUP($A53&amp;E$2,'Parte I_'!$1:$1048576,$A$3,0)*100,"-")</f>
        <v>7.7229298651218414</v>
      </c>
      <c r="F53" s="37">
        <f>IFERROR(VLOOKUP($A53&amp;F$2,'Parte I_'!$1:$1048576,$A$3,0)*100,"-")</f>
        <v>6.8471334874629974</v>
      </c>
      <c r="G53" s="37">
        <f>IFERROR(VLOOKUP($A53&amp;G$2,'Parte I_'!$1:$1048576,$A$3,0)*100,"-")</f>
        <v>9.0764328837394714</v>
      </c>
      <c r="H53" s="37">
        <f>IFERROR(VLOOKUP($A53&amp;H$2,'Parte I_'!$1:$1048576,$A$3,0)*100,"-")</f>
        <v>31.449043750762939</v>
      </c>
      <c r="I53" s="37">
        <f>IFERROR(VLOOKUP($A53&amp;I$2,'Parte I_'!$1:$1048576,$A$3,0)*100,"-")</f>
        <v>23.328025639057159</v>
      </c>
      <c r="J53" s="37">
        <f>IFERROR(VLOOKUP($A53&amp;J$2,'Parte I_'!$1:$1048576,$A$3,0)*100,"-")</f>
        <v>26.433122158050537</v>
      </c>
      <c r="K53" s="37">
        <f>IFERROR(VLOOKUP($A53&amp;K$2,'Parte I_'!$1:$1048576,$A$3,0)*100,"-")</f>
        <v>18.869426846504211</v>
      </c>
      <c r="L53" s="37">
        <f>IFERROR(VLOOKUP($A53&amp;L$2,'Parte I_'!$1:$1048576,$A$3,0)*100,"-")</f>
        <v>68.630576133728027</v>
      </c>
      <c r="M53" s="44"/>
      <c r="N53" s="37">
        <f>IFERROR(VLOOKUP($A53&amp;N$2,'Parte II_'!$1:$1048576,$A$3,0)*100,"-")</f>
        <v>7.1428574621677399</v>
      </c>
      <c r="O53" s="37">
        <f>IFERROR(VLOOKUP($A53&amp;O$2,'Parte II_'!$1:$1048576,$A$3,0)*100,"-")</f>
        <v>7.1428574621677399</v>
      </c>
      <c r="P53" s="37">
        <f>IFERROR(VLOOKUP($A53&amp;P$2,'Parte II_'!$1:$1048576,$A$3,0)*100,"-")</f>
        <v>7.0000000298023224</v>
      </c>
      <c r="Q53" s="37">
        <f>IFERROR(VLOOKUP($A53&amp;Q$2,'Parte II_'!$1:$1048576,$A$3,0)*100,"-")</f>
        <v>8.4285713732242584</v>
      </c>
      <c r="R53" s="37">
        <f>IFERROR(VLOOKUP($A53&amp;R$2,'Parte II_'!$1:$1048576,$A$3,0)*100,"-")</f>
        <v>29.714286327362061</v>
      </c>
      <c r="S53" s="37">
        <f>IFERROR(VLOOKUP($A53&amp;S$2,'Parte II_'!$1:$1048576,$A$3,0)*100,"-")</f>
        <v>23.999999463558197</v>
      </c>
      <c r="T53" s="37">
        <f>IFERROR(VLOOKUP($A53&amp;T$2,'Parte II_'!$1:$1048576,$A$3,0)*100,"-")</f>
        <v>25.999999046325684</v>
      </c>
      <c r="U53" s="37">
        <f>IFERROR(VLOOKUP($A53&amp;U$2,'Parte II_'!$1:$1048576,$A$3,0)*100,"-")</f>
        <v>20.285713672637939</v>
      </c>
      <c r="V53" s="44">
        <f>IFERROR(VLOOKUP($A53&amp;V$2,'Parte II_'!$1:$1048576,$A$3,0)*100,"-")</f>
        <v>70.285713672637939</v>
      </c>
      <c r="W53" s="44"/>
      <c r="X53" s="46">
        <f>IFERROR(VLOOKUP($A53&amp;X$2,'Parte II_'!$1:$1048576,$A$3,0)*100,"-")</f>
        <v>8.633093535900116</v>
      </c>
      <c r="Y53" s="46">
        <f>IFERROR(VLOOKUP($A53&amp;Y$2,'Parte II_'!$1:$1048576,$A$3,0)*100,"-")</f>
        <v>8.4532372653484344</v>
      </c>
      <c r="Z53" s="46">
        <f>IFERROR(VLOOKUP($A53&amp;Z$2,'Parte II_'!$1:$1048576,$A$3,0)*100,"-")</f>
        <v>6.6546760499477386</v>
      </c>
      <c r="AA53" s="46">
        <f>IFERROR(VLOOKUP($A53&amp;AA$2,'Parte II_'!$1:$1048576,$A$3,0)*100,"-")</f>
        <v>9.7122304141521454</v>
      </c>
      <c r="AB53" s="46">
        <f>IFERROR(VLOOKUP($A53&amp;AB$2,'Parte II_'!$1:$1048576,$A$3,0)*100,"-")</f>
        <v>33.453238010406494</v>
      </c>
      <c r="AC53" s="46">
        <f>IFERROR(VLOOKUP($A53&amp;AC$2,'Parte II_'!$1:$1048576,$A$3,0)*100,"-")</f>
        <v>22.482013702392578</v>
      </c>
      <c r="AD53" s="46">
        <f>IFERROR(VLOOKUP($A53&amp;AD$2,'Parte II_'!$1:$1048576,$A$3,0)*100,"-")</f>
        <v>26.978418231010437</v>
      </c>
      <c r="AE53" s="46">
        <f>IFERROR(VLOOKUP($A53&amp;AE$2,'Parte II_'!$1:$1048576,$A$3,0)*100,"-")</f>
        <v>17.08633154630661</v>
      </c>
      <c r="AF53" s="46">
        <f>IFERROR(VLOOKUP($A53&amp;AF$2,'Parte II_'!$1:$1048576,$A$3,0)*100,"-")</f>
        <v>66.546761989593506</v>
      </c>
    </row>
    <row r="54" spans="1:32">
      <c r="A54" s="8" t="s">
        <v>1776</v>
      </c>
      <c r="B54" s="8"/>
      <c r="C54" s="24" t="s">
        <v>1735</v>
      </c>
      <c r="D54" s="37">
        <f>IFERROR(VLOOKUP($A54&amp;D$2,'Parte I_'!$1:$1048576,$A$3,0)*100,"-")</f>
        <v>8.0370940268039703</v>
      </c>
      <c r="E54" s="37">
        <f>IFERROR(VLOOKUP($A54&amp;E$2,'Parte I_'!$1:$1048576,$A$3,0)*100,"-")</f>
        <v>7.8052550554275513</v>
      </c>
      <c r="F54" s="37">
        <f>IFERROR(VLOOKUP($A54&amp;F$2,'Parte I_'!$1:$1048576,$A$3,0)*100,"-")</f>
        <v>7.1097373962402344</v>
      </c>
      <c r="G54" s="37">
        <f>IFERROR(VLOOKUP($A54&amp;G$2,'Parte I_'!$1:$1048576,$A$3,0)*100,"-")</f>
        <v>9.3508504331111908</v>
      </c>
      <c r="H54" s="37">
        <f>IFERROR(VLOOKUP($A54&amp;H$2,'Parte I_'!$1:$1048576,$A$3,0)*100,"-")</f>
        <v>32.302936911582947</v>
      </c>
      <c r="I54" s="37">
        <f>IFERROR(VLOOKUP($A54&amp;I$2,'Parte I_'!$1:$1048576,$A$3,0)*100,"-")</f>
        <v>23.106646537780762</v>
      </c>
      <c r="J54" s="37">
        <f>IFERROR(VLOOKUP($A54&amp;J$2,'Parte I_'!$1:$1048576,$A$3,0)*100,"-")</f>
        <v>26.197835803031921</v>
      </c>
      <c r="K54" s="37">
        <f>IFERROR(VLOOKUP($A54&amp;K$2,'Parte I_'!$1:$1048576,$A$3,0)*100,"-")</f>
        <v>18.469861149787903</v>
      </c>
      <c r="L54" s="37">
        <f>IFERROR(VLOOKUP($A54&amp;L$2,'Parte I_'!$1:$1048576,$A$3,0)*100,"-")</f>
        <v>67.774343490600586</v>
      </c>
      <c r="M54" s="44"/>
      <c r="N54" s="37">
        <f>IFERROR(VLOOKUP($A54&amp;N$2,'Parte II_'!$1:$1048576,$A$3,0)*100,"-")</f>
        <v>7.2122052311897278</v>
      </c>
      <c r="O54" s="37">
        <f>IFERROR(VLOOKUP($A54&amp;O$2,'Parte II_'!$1:$1048576,$A$3,0)*100,"-")</f>
        <v>7.2122052311897278</v>
      </c>
      <c r="P54" s="37">
        <f>IFERROR(VLOOKUP($A54&amp;P$2,'Parte II_'!$1:$1048576,$A$3,0)*100,"-")</f>
        <v>7.0735089480876923</v>
      </c>
      <c r="Q54" s="37">
        <f>IFERROR(VLOOKUP($A54&amp;Q$2,'Parte II_'!$1:$1048576,$A$3,0)*100,"-")</f>
        <v>9.0152569115161896</v>
      </c>
      <c r="R54" s="37">
        <f>IFERROR(VLOOKUP($A54&amp;R$2,'Parte II_'!$1:$1048576,$A$3,0)*100,"-")</f>
        <v>30.513176321983337</v>
      </c>
      <c r="S54" s="37">
        <f>IFERROR(VLOOKUP($A54&amp;S$2,'Parte II_'!$1:$1048576,$A$3,0)*100,"-")</f>
        <v>23.855756223201752</v>
      </c>
      <c r="T54" s="37">
        <f>IFERROR(VLOOKUP($A54&amp;T$2,'Parte II_'!$1:$1048576,$A$3,0)*100,"-")</f>
        <v>25.658807158470154</v>
      </c>
      <c r="U54" s="37">
        <f>IFERROR(VLOOKUP($A54&amp;U$2,'Parte II_'!$1:$1048576,$A$3,0)*100,"-")</f>
        <v>19.972260296344757</v>
      </c>
      <c r="V54" s="44">
        <f>IFERROR(VLOOKUP($A54&amp;V$2,'Parte II_'!$1:$1048576,$A$3,0)*100,"-")</f>
        <v>69.486826658248901</v>
      </c>
      <c r="W54" s="44"/>
      <c r="X54" s="46">
        <f>IFERROR(VLOOKUP($A54&amp;X$2,'Parte II_'!$1:$1048576,$A$3,0)*100,"-")</f>
        <v>9.0750433504581451</v>
      </c>
      <c r="Y54" s="46">
        <f>IFERROR(VLOOKUP($A54&amp;Y$2,'Parte II_'!$1:$1048576,$A$3,0)*100,"-")</f>
        <v>8.5514836013317108</v>
      </c>
      <c r="Z54" s="46">
        <f>IFERROR(VLOOKUP($A54&amp;Z$2,'Parte II_'!$1:$1048576,$A$3,0)*100,"-")</f>
        <v>7.1553230285644531</v>
      </c>
      <c r="AA54" s="46">
        <f>IFERROR(VLOOKUP($A54&amp;AA$2,'Parte II_'!$1:$1048576,$A$3,0)*100,"-")</f>
        <v>9.5986038446426392</v>
      </c>
      <c r="AB54" s="46">
        <f>IFERROR(VLOOKUP($A54&amp;AB$2,'Parte II_'!$1:$1048576,$A$3,0)*100,"-")</f>
        <v>34.380453824996948</v>
      </c>
      <c r="AC54" s="46">
        <f>IFERROR(VLOOKUP($A54&amp;AC$2,'Parte II_'!$1:$1048576,$A$3,0)*100,"-")</f>
        <v>22.164048254489899</v>
      </c>
      <c r="AD54" s="46">
        <f>IFERROR(VLOOKUP($A54&amp;AD$2,'Parte II_'!$1:$1048576,$A$3,0)*100,"-")</f>
        <v>26.876091957092285</v>
      </c>
      <c r="AE54" s="46">
        <f>IFERROR(VLOOKUP($A54&amp;AE$2,'Parte II_'!$1:$1048576,$A$3,0)*100,"-")</f>
        <v>16.579405963420868</v>
      </c>
      <c r="AF54" s="46">
        <f>IFERROR(VLOOKUP($A54&amp;AF$2,'Parte II_'!$1:$1048576,$A$3,0)*100,"-")</f>
        <v>65.619546175003052</v>
      </c>
    </row>
    <row r="55" spans="1:32" ht="15" thickBot="1">
      <c r="A55" s="8" t="s">
        <v>1777</v>
      </c>
      <c r="B55" s="8"/>
      <c r="C55" s="24" t="s">
        <v>1736</v>
      </c>
      <c r="D55" s="37">
        <f>IFERROR(VLOOKUP($A55&amp;D$2,'Parte I_'!$1:$1048576,$A$3,0)*100,"-")</f>
        <v>10.088148713111877</v>
      </c>
      <c r="E55" s="37">
        <f>IFERROR(VLOOKUP($A55&amp;E$2,'Parte I_'!$1:$1048576,$A$3,0)*100,"-")</f>
        <v>9.8922625184059143</v>
      </c>
      <c r="F55" s="37">
        <f>IFERROR(VLOOKUP($A55&amp;F$2,'Parte I_'!$1:$1048576,$A$3,0)*100,"-")</f>
        <v>9.0107738971710205</v>
      </c>
      <c r="G55" s="37">
        <f>IFERROR(VLOOKUP($A55&amp;G$2,'Parte I_'!$1:$1048576,$A$3,0)*100,"-")</f>
        <v>11.655239760875702</v>
      </c>
      <c r="H55" s="37">
        <f>IFERROR(VLOOKUP($A55&amp;H$2,'Parte I_'!$1:$1048576,$A$3,0)*100,"-")</f>
        <v>40.646424889564514</v>
      </c>
      <c r="I55" s="37">
        <f>IFERROR(VLOOKUP($A55&amp;I$2,'Parte I_'!$1:$1048576,$A$3,0)*100,"-")</f>
        <v>24.387854337692261</v>
      </c>
      <c r="J55" s="37">
        <f>IFERROR(VLOOKUP($A55&amp;J$2,'Parte I_'!$1:$1048576,$A$3,0)*100,"-")</f>
        <v>20.470127463340759</v>
      </c>
      <c r="K55" s="37">
        <f>IFERROR(VLOOKUP($A55&amp;K$2,'Parte I_'!$1:$1048576,$A$3,0)*100,"-")</f>
        <v>14.593535661697388</v>
      </c>
      <c r="L55" s="37">
        <f>IFERROR(VLOOKUP($A55&amp;L$2,'Parte I_'!$1:$1048576,$A$3,0)*100,"-")</f>
        <v>59.451520442962646</v>
      </c>
      <c r="M55" s="44"/>
      <c r="N55" s="37">
        <f>IFERROR(VLOOKUP($A55&amp;N$2,'Parte II_'!$1:$1048576,$A$3,0)*100,"-")</f>
        <v>8.9788734912872314</v>
      </c>
      <c r="O55" s="37">
        <f>IFERROR(VLOOKUP($A55&amp;O$2,'Parte II_'!$1:$1048576,$A$3,0)*100,"-")</f>
        <v>9.1549292206764221</v>
      </c>
      <c r="P55" s="37">
        <f>IFERROR(VLOOKUP($A55&amp;P$2,'Parte II_'!$1:$1048576,$A$3,0)*100,"-")</f>
        <v>8.9788734912872314</v>
      </c>
      <c r="Q55" s="37">
        <f>IFERROR(VLOOKUP($A55&amp;Q$2,'Parte II_'!$1:$1048576,$A$3,0)*100,"-")</f>
        <v>11.443661898374557</v>
      </c>
      <c r="R55" s="37">
        <f>IFERROR(VLOOKUP($A55&amp;R$2,'Parte II_'!$1:$1048576,$A$3,0)*100,"-")</f>
        <v>38.556337356567383</v>
      </c>
      <c r="S55" s="37">
        <f>IFERROR(VLOOKUP($A55&amp;S$2,'Parte II_'!$1:$1048576,$A$3,0)*100,"-")</f>
        <v>24.823944270610809</v>
      </c>
      <c r="T55" s="37">
        <f>IFERROR(VLOOKUP($A55&amp;T$2,'Parte II_'!$1:$1048576,$A$3,0)*100,"-")</f>
        <v>19.542253017425537</v>
      </c>
      <c r="U55" s="37">
        <f>IFERROR(VLOOKUP($A55&amp;U$2,'Parte II_'!$1:$1048576,$A$3,0)*100,"-")</f>
        <v>17.077465355396271</v>
      </c>
      <c r="V55" s="44">
        <f>IFERROR(VLOOKUP($A55&amp;V$2,'Parte II_'!$1:$1048576,$A$3,0)*100,"-")</f>
        <v>61.443662643432617</v>
      </c>
      <c r="W55" s="44"/>
      <c r="X55" s="46">
        <f>IFERROR(VLOOKUP($A55&amp;X$2,'Parte II_'!$1:$1048576,$A$3,0)*100,"-")</f>
        <v>11.479029059410095</v>
      </c>
      <c r="Y55" s="46">
        <f>IFERROR(VLOOKUP($A55&amp;Y$2,'Parte II_'!$1:$1048576,$A$3,0)*100,"-")</f>
        <v>10.816776752471924</v>
      </c>
      <c r="Z55" s="46">
        <f>IFERROR(VLOOKUP($A55&amp;Z$2,'Parte II_'!$1:$1048576,$A$3,0)*100,"-")</f>
        <v>9.0507723391056061</v>
      </c>
      <c r="AA55" s="46">
        <f>IFERROR(VLOOKUP($A55&amp;AA$2,'Parte II_'!$1:$1048576,$A$3,0)*100,"-")</f>
        <v>11.699779331684113</v>
      </c>
      <c r="AB55" s="46">
        <f>IFERROR(VLOOKUP($A55&amp;AB$2,'Parte II_'!$1:$1048576,$A$3,0)*100,"-")</f>
        <v>43.046358227729797</v>
      </c>
      <c r="AC55" s="46">
        <f>IFERROR(VLOOKUP($A55&amp;AC$2,'Parte II_'!$1:$1048576,$A$3,0)*100,"-")</f>
        <v>23.84105920791626</v>
      </c>
      <c r="AD55" s="46">
        <f>IFERROR(VLOOKUP($A55&amp;AD$2,'Parte II_'!$1:$1048576,$A$3,0)*100,"-")</f>
        <v>21.633553504943848</v>
      </c>
      <c r="AE55" s="46">
        <f>IFERROR(VLOOKUP($A55&amp;AE$2,'Parte II_'!$1:$1048576,$A$3,0)*100,"-")</f>
        <v>11.479029059410095</v>
      </c>
      <c r="AF55" s="46">
        <f>IFERROR(VLOOKUP($A55&amp;AF$2,'Parte II_'!$1:$1048576,$A$3,0)*100,"-")</f>
        <v>56.953644752502441</v>
      </c>
    </row>
    <row r="56" spans="1:32" ht="15" thickTop="1">
      <c r="A56" s="8"/>
      <c r="B56" s="8"/>
      <c r="C56" s="32" t="s">
        <v>355</v>
      </c>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row>
    <row r="57" spans="1:32">
      <c r="A57" s="8"/>
      <c r="B57" s="8"/>
      <c r="C57" s="34" t="s">
        <v>354</v>
      </c>
    </row>
    <row r="58" spans="1:32">
      <c r="A58" s="8"/>
      <c r="B58" s="8"/>
    </row>
    <row r="59" spans="1:32">
      <c r="A59" s="8"/>
      <c r="B59" s="8"/>
    </row>
    <row r="60" spans="1:32">
      <c r="A60" s="8"/>
      <c r="B60" s="8"/>
    </row>
    <row r="61" spans="1:32">
      <c r="A61" s="8"/>
      <c r="B61" s="8"/>
    </row>
    <row r="62" spans="1:32">
      <c r="A62" s="8"/>
      <c r="B62" s="8"/>
    </row>
    <row r="63" spans="1:32">
      <c r="A63" s="8"/>
      <c r="B63" s="8"/>
    </row>
    <row r="64" spans="1:3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sheetData>
  <mergeCells count="9">
    <mergeCell ref="C1:W1"/>
    <mergeCell ref="C5:C7"/>
    <mergeCell ref="D5:L5"/>
    <mergeCell ref="W5:W7"/>
    <mergeCell ref="X5:AF5"/>
    <mergeCell ref="D6:L6"/>
    <mergeCell ref="X6:AF6"/>
    <mergeCell ref="N5:V5"/>
    <mergeCell ref="N6:V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90A9F-4201-41E8-9CC0-055273A244E2}">
  <dimension ref="A1:AB124"/>
  <sheetViews>
    <sheetView showGridLines="0" workbookViewId="0">
      <pane xSplit="3" ySplit="7" topLeftCell="D8" activePane="bottomRight" state="frozen"/>
      <selection activeCell="I5" sqref="I5"/>
      <selection pane="topRight" activeCell="I5" sqref="I5"/>
      <selection pane="bottomLeft" activeCell="I5" sqref="I5"/>
      <selection pane="bottomRight" activeCell="D6" sqref="D6:I6"/>
    </sheetView>
  </sheetViews>
  <sheetFormatPr defaultRowHeight="14.4"/>
  <cols>
    <col min="1" max="2" width="4.44140625" style="13" customWidth="1"/>
    <col min="3" max="3" width="48.6640625" style="26" customWidth="1"/>
    <col min="4" max="6" width="8.6640625" style="26" customWidth="1"/>
    <col min="7" max="7" width="11.33203125" style="26" customWidth="1"/>
    <col min="8" max="8" width="13" style="26" customWidth="1"/>
    <col min="9" max="9" width="11.5546875" style="26" customWidth="1"/>
    <col min="10" max="10" width="1.109375" style="26" customWidth="1"/>
    <col min="11" max="14" width="11.5546875" style="26" customWidth="1"/>
    <col min="15" max="15" width="12.5546875" style="26" customWidth="1"/>
    <col min="16" max="16" width="11.5546875" style="26" customWidth="1"/>
    <col min="17" max="17" width="0.5546875" style="26" customWidth="1"/>
    <col min="18" max="20" width="9.109375" style="26"/>
    <col min="21" max="21" width="12" style="26" customWidth="1"/>
    <col min="22" max="22" width="12.88671875" style="26" customWidth="1"/>
    <col min="23" max="23" width="12" style="26" customWidth="1"/>
    <col min="24" max="28" width="9.109375" style="26"/>
  </cols>
  <sheetData>
    <row r="1" spans="1:28" s="2" customFormat="1" ht="33.75" customHeight="1">
      <c r="A1" s="12"/>
      <c r="B1" s="12"/>
      <c r="C1" s="232" t="s">
        <v>2045</v>
      </c>
      <c r="D1" s="233"/>
      <c r="E1" s="233"/>
      <c r="F1" s="233"/>
      <c r="G1" s="233"/>
      <c r="H1" s="233"/>
      <c r="I1" s="233"/>
      <c r="J1" s="233"/>
      <c r="K1" s="233"/>
      <c r="L1" s="233"/>
      <c r="M1" s="233"/>
      <c r="N1" s="233"/>
      <c r="O1" s="233"/>
      <c r="P1" s="233"/>
      <c r="Q1" s="233"/>
    </row>
    <row r="2" spans="1:28" s="8" customFormat="1" ht="11.25" customHeight="1">
      <c r="A2" s="8" t="s">
        <v>1684</v>
      </c>
      <c r="C2" s="9"/>
      <c r="D2" s="98" t="s">
        <v>6371</v>
      </c>
      <c r="E2" s="98" t="s">
        <v>6372</v>
      </c>
      <c r="F2" s="98" t="s">
        <v>6373</v>
      </c>
      <c r="G2" s="98" t="s">
        <v>6374</v>
      </c>
      <c r="H2" s="98" t="s">
        <v>6375</v>
      </c>
      <c r="I2" s="98" t="s">
        <v>6376</v>
      </c>
      <c r="J2" s="11"/>
      <c r="K2" s="11" t="s">
        <v>5723</v>
      </c>
      <c r="L2" s="11" t="s">
        <v>5724</v>
      </c>
      <c r="M2" s="11" t="s">
        <v>5725</v>
      </c>
      <c r="N2" s="11" t="s">
        <v>5726</v>
      </c>
      <c r="O2" s="11" t="s">
        <v>5727</v>
      </c>
      <c r="P2" s="11" t="s">
        <v>5728</v>
      </c>
      <c r="Q2" s="10"/>
      <c r="R2" s="11" t="s">
        <v>5729</v>
      </c>
      <c r="S2" s="11" t="s">
        <v>5730</v>
      </c>
      <c r="T2" s="11" t="s">
        <v>5731</v>
      </c>
      <c r="U2" s="11" t="s">
        <v>5732</v>
      </c>
      <c r="V2" s="11" t="s">
        <v>5733</v>
      </c>
      <c r="W2" s="11" t="s">
        <v>5734</v>
      </c>
    </row>
    <row r="3" spans="1:28" s="1" customFormat="1" ht="42" customHeight="1">
      <c r="A3" s="8">
        <v>2</v>
      </c>
      <c r="B3" s="8"/>
      <c r="C3" s="234" t="s">
        <v>83</v>
      </c>
      <c r="D3" s="234"/>
      <c r="E3" s="234"/>
      <c r="F3" s="234"/>
      <c r="G3" s="234"/>
      <c r="H3" s="234"/>
      <c r="I3" s="234"/>
      <c r="J3" s="234"/>
      <c r="K3" s="234"/>
      <c r="L3" s="234"/>
      <c r="M3" s="234"/>
      <c r="N3" s="234"/>
      <c r="O3" s="234"/>
      <c r="P3" s="234"/>
      <c r="Q3" s="234"/>
      <c r="R3" s="234"/>
      <c r="S3" s="234"/>
      <c r="T3" s="234"/>
      <c r="U3" s="234"/>
      <c r="V3" s="234"/>
      <c r="W3" s="234"/>
      <c r="X3" s="16"/>
      <c r="Y3" s="16"/>
      <c r="Z3" s="16"/>
      <c r="AA3" s="16"/>
      <c r="AB3" s="16"/>
    </row>
    <row r="4" spans="1:28" s="1" customFormat="1" ht="9.75" customHeight="1" thickBot="1">
      <c r="A4" s="8"/>
      <c r="B4" s="8"/>
      <c r="C4" s="17"/>
      <c r="D4" s="16"/>
      <c r="E4" s="18"/>
      <c r="F4" s="19"/>
      <c r="G4" s="19"/>
      <c r="H4" s="19"/>
      <c r="I4" s="19"/>
      <c r="J4" s="19"/>
      <c r="K4" s="19"/>
      <c r="L4" s="19"/>
      <c r="M4" s="19"/>
      <c r="N4" s="19"/>
      <c r="O4" s="19"/>
      <c r="P4" s="19"/>
      <c r="Q4" s="18"/>
      <c r="R4" s="16"/>
      <c r="S4" s="16"/>
      <c r="T4" s="16"/>
      <c r="U4" s="16"/>
      <c r="V4" s="16"/>
      <c r="W4" s="16"/>
      <c r="X4" s="16"/>
      <c r="Y4" s="16"/>
      <c r="Z4" s="16"/>
      <c r="AA4" s="16"/>
      <c r="AB4" s="16"/>
    </row>
    <row r="5" spans="1:28" s="1" customFormat="1" ht="17.25" customHeight="1" thickTop="1">
      <c r="A5" s="8"/>
      <c r="B5" s="8"/>
      <c r="C5" s="235" t="s">
        <v>22</v>
      </c>
      <c r="D5" s="237" t="s">
        <v>342</v>
      </c>
      <c r="E5" s="237"/>
      <c r="F5" s="237"/>
      <c r="G5" s="237"/>
      <c r="H5" s="237"/>
      <c r="I5" s="237"/>
      <c r="J5" s="88"/>
      <c r="K5" s="237" t="s">
        <v>1687</v>
      </c>
      <c r="L5" s="237"/>
      <c r="M5" s="237"/>
      <c r="N5" s="237"/>
      <c r="O5" s="237"/>
      <c r="P5" s="237"/>
      <c r="Q5" s="238"/>
      <c r="R5" s="237" t="s">
        <v>1688</v>
      </c>
      <c r="S5" s="237"/>
      <c r="T5" s="237"/>
      <c r="U5" s="237"/>
      <c r="V5" s="237"/>
      <c r="W5" s="237"/>
      <c r="X5" s="16"/>
      <c r="Y5" s="16"/>
      <c r="Z5" s="16"/>
      <c r="AA5" s="16"/>
      <c r="AB5" s="16"/>
    </row>
    <row r="6" spans="1:28" s="1" customFormat="1" ht="17.25" customHeight="1">
      <c r="A6" s="8"/>
      <c r="B6" s="8"/>
      <c r="C6" s="236"/>
      <c r="D6" s="242" t="s">
        <v>5673</v>
      </c>
      <c r="E6" s="242"/>
      <c r="F6" s="242"/>
      <c r="G6" s="242"/>
      <c r="H6" s="242"/>
      <c r="I6" s="242"/>
      <c r="J6" s="89"/>
      <c r="K6" s="242" t="s">
        <v>5673</v>
      </c>
      <c r="L6" s="242"/>
      <c r="M6" s="242"/>
      <c r="N6" s="242"/>
      <c r="O6" s="242"/>
      <c r="P6" s="242"/>
      <c r="Q6" s="239"/>
      <c r="R6" s="242" t="s">
        <v>5673</v>
      </c>
      <c r="S6" s="242"/>
      <c r="T6" s="242"/>
      <c r="U6" s="242"/>
      <c r="V6" s="242"/>
      <c r="W6" s="242"/>
      <c r="X6" s="16"/>
      <c r="Y6" s="16"/>
      <c r="Z6" s="16"/>
      <c r="AA6" s="16"/>
      <c r="AB6" s="16"/>
    </row>
    <row r="7" spans="1:28" s="1" customFormat="1" ht="26.25" customHeight="1">
      <c r="A7" s="8"/>
      <c r="B7" s="8"/>
      <c r="C7" s="236"/>
      <c r="D7" s="67" t="s">
        <v>5668</v>
      </c>
      <c r="E7" s="67" t="s">
        <v>5669</v>
      </c>
      <c r="F7" s="67" t="s">
        <v>5670</v>
      </c>
      <c r="G7" s="67" t="s">
        <v>5671</v>
      </c>
      <c r="H7" s="67" t="s">
        <v>5722</v>
      </c>
      <c r="I7" s="67" t="s">
        <v>5664</v>
      </c>
      <c r="J7" s="90"/>
      <c r="K7" s="90" t="s">
        <v>5668</v>
      </c>
      <c r="L7" s="90" t="s">
        <v>5669</v>
      </c>
      <c r="M7" s="90" t="s">
        <v>5670</v>
      </c>
      <c r="N7" s="90" t="s">
        <v>5671</v>
      </c>
      <c r="O7" s="90" t="s">
        <v>5722</v>
      </c>
      <c r="P7" s="90" t="s">
        <v>5664</v>
      </c>
      <c r="Q7" s="239"/>
      <c r="R7" s="67" t="s">
        <v>5668</v>
      </c>
      <c r="S7" s="67" t="s">
        <v>5669</v>
      </c>
      <c r="T7" s="67" t="s">
        <v>5670</v>
      </c>
      <c r="U7" s="67" t="s">
        <v>5671</v>
      </c>
      <c r="V7" s="67" t="s">
        <v>5722</v>
      </c>
      <c r="W7" s="67" t="s">
        <v>5664</v>
      </c>
      <c r="X7" s="16"/>
      <c r="Y7" s="16"/>
      <c r="Z7" s="16"/>
      <c r="AA7" s="16"/>
      <c r="AB7" s="16"/>
    </row>
    <row r="8" spans="1:28" s="1" customFormat="1" ht="21.75" customHeight="1">
      <c r="A8" s="8"/>
      <c r="B8" s="8"/>
      <c r="C8" s="21" t="s">
        <v>1686</v>
      </c>
      <c r="D8" s="22"/>
      <c r="E8" s="22"/>
      <c r="F8" s="22"/>
      <c r="G8" s="22"/>
      <c r="H8" s="22"/>
      <c r="I8" s="22"/>
      <c r="J8" s="22"/>
      <c r="K8" s="22"/>
      <c r="L8" s="22"/>
      <c r="M8" s="22"/>
      <c r="N8" s="22"/>
      <c r="O8" s="22"/>
      <c r="P8" s="22"/>
      <c r="Q8" s="22"/>
      <c r="R8" s="23"/>
      <c r="S8" s="23"/>
      <c r="T8" s="23"/>
      <c r="U8" s="23"/>
      <c r="V8" s="23"/>
      <c r="W8" s="23"/>
      <c r="X8" s="16"/>
      <c r="Y8" s="16"/>
      <c r="Z8" s="16"/>
      <c r="AA8" s="16"/>
      <c r="AB8" s="16"/>
    </row>
    <row r="9" spans="1:28">
      <c r="A9" s="8" t="s">
        <v>1737</v>
      </c>
      <c r="B9" s="8"/>
      <c r="C9" s="24" t="s">
        <v>1690</v>
      </c>
      <c r="D9" s="18">
        <f>IFERROR(VLOOKUP($A9&amp;D$2,'Parte II_'!$1:$1048576,$A$3,0),"-")</f>
        <v>0</v>
      </c>
      <c r="E9" s="18">
        <f>IFERROR(VLOOKUP($A9&amp;E$2,'Parte II_'!$1:$1048576,$A$3,0),"-")</f>
        <v>0</v>
      </c>
      <c r="F9" s="18">
        <f>IFERROR(VLOOKUP($A9&amp;F$2,'Parte II_'!$1:$1048576,$A$3,0),"-")</f>
        <v>0</v>
      </c>
      <c r="G9" s="18">
        <f>IFERROR(VLOOKUP($A9&amp;G$2,'Parte II_'!$1:$1048576,$A$3,0),"-")</f>
        <v>0</v>
      </c>
      <c r="H9" s="18">
        <f>IFERROR(VLOOKUP($A9&amp;H$2,'Parte II_'!$1:$1048576,$A$3,0),"-")</f>
        <v>0</v>
      </c>
      <c r="I9" s="18">
        <f>IFERROR(VLOOKUP($A9&amp;I$2,'Parte II_'!$1:$1048576,$A$3,0),"-")</f>
        <v>0</v>
      </c>
      <c r="J9" s="18"/>
      <c r="K9" s="18">
        <f>IFERROR(VLOOKUP($A9&amp;K$2,'Parte II_'!$1:$1048576,$A$3,0),"-")</f>
        <v>0</v>
      </c>
      <c r="L9" s="18">
        <f>IFERROR(VLOOKUP($A9&amp;L$2,'Parte II_'!$1:$1048576,$A$3,0),"-")</f>
        <v>0</v>
      </c>
      <c r="M9" s="18">
        <f>IFERROR(VLOOKUP($A9&amp;M$2,'Parte II_'!$1:$1048576,$A$3,0),"-")</f>
        <v>0</v>
      </c>
      <c r="N9" s="18">
        <f>IFERROR(VLOOKUP($A9&amp;N$2,'Parte II_'!$1:$1048576,$A$3,0),"-")</f>
        <v>0</v>
      </c>
      <c r="O9" s="18">
        <f>IFERROR(VLOOKUP($A9&amp;O$2,'Parte II_'!$1:$1048576,$A$3,0),"-")</f>
        <v>0</v>
      </c>
      <c r="P9" s="18">
        <f>IFERROR(VLOOKUP($A9&amp;P$2,'Parte II_'!$1:$1048576,$A$3,0),"-")</f>
        <v>0</v>
      </c>
      <c r="Q9" s="18"/>
      <c r="R9" s="18">
        <f>IFERROR(VLOOKUP($A9&amp;R$2,'Parte II_'!$1:$1048576,$A$3,0),"-")</f>
        <v>0</v>
      </c>
      <c r="S9" s="18">
        <f>IFERROR(VLOOKUP($A9&amp;S$2,'Parte II_'!$1:$1048576,$A$3,0),"-")</f>
        <v>0</v>
      </c>
      <c r="T9" s="18">
        <f>IFERROR(VLOOKUP($A9&amp;T$2,'Parte II_'!$1:$1048576,$A$3,0),"-")</f>
        <v>0</v>
      </c>
      <c r="U9" s="18">
        <f>IFERROR(VLOOKUP($A9&amp;U$2,'Parte II_'!$1:$1048576,$A$3,0),"-")</f>
        <v>0</v>
      </c>
      <c r="V9" s="18">
        <f>IFERROR(VLOOKUP($A9&amp;V$2,'Parte II_'!$1:$1048576,$A$3,0),"-")</f>
        <v>0</v>
      </c>
      <c r="W9" s="18">
        <f>IFERROR(VLOOKUP($A9&amp;W$2,'Parte II_'!$1:$1048576,$A$3,0),"-")</f>
        <v>0</v>
      </c>
    </row>
    <row r="10" spans="1:28">
      <c r="A10" s="8" t="s">
        <v>1738</v>
      </c>
      <c r="B10" s="8"/>
      <c r="C10" s="24" t="s">
        <v>1691</v>
      </c>
      <c r="D10" s="18">
        <f>IFERROR(VLOOKUP($A10&amp;D$2,'Parte II_'!$1:$1048576,$A$3,0),"-")</f>
        <v>0</v>
      </c>
      <c r="E10" s="18">
        <f>IFERROR(VLOOKUP($A10&amp;E$2,'Parte II_'!$1:$1048576,$A$3,0),"-")</f>
        <v>0</v>
      </c>
      <c r="F10" s="18">
        <f>IFERROR(VLOOKUP($A10&amp;F$2,'Parte II_'!$1:$1048576,$A$3,0),"-")</f>
        <v>0</v>
      </c>
      <c r="G10" s="18">
        <f>IFERROR(VLOOKUP($A10&amp;G$2,'Parte II_'!$1:$1048576,$A$3,0),"-")</f>
        <v>0</v>
      </c>
      <c r="H10" s="18">
        <f>IFERROR(VLOOKUP($A10&amp;H$2,'Parte II_'!$1:$1048576,$A$3,0),"-")</f>
        <v>0</v>
      </c>
      <c r="I10" s="18">
        <f>IFERROR(VLOOKUP($A10&amp;I$2,'Parte II_'!$1:$1048576,$A$3,0),"-")</f>
        <v>0</v>
      </c>
      <c r="J10" s="18"/>
      <c r="K10" s="18">
        <f>IFERROR(VLOOKUP($A10&amp;K$2,'Parte II_'!$1:$1048576,$A$3,0),"-")</f>
        <v>0</v>
      </c>
      <c r="L10" s="18">
        <f>IFERROR(VLOOKUP($A10&amp;L$2,'Parte II_'!$1:$1048576,$A$3,0),"-")</f>
        <v>0</v>
      </c>
      <c r="M10" s="18">
        <f>IFERROR(VLOOKUP($A10&amp;M$2,'Parte II_'!$1:$1048576,$A$3,0),"-")</f>
        <v>0</v>
      </c>
      <c r="N10" s="18">
        <f>IFERROR(VLOOKUP($A10&amp;N$2,'Parte II_'!$1:$1048576,$A$3,0),"-")</f>
        <v>0</v>
      </c>
      <c r="O10" s="18">
        <f>IFERROR(VLOOKUP($A10&amp;O$2,'Parte II_'!$1:$1048576,$A$3,0),"-")</f>
        <v>0</v>
      </c>
      <c r="P10" s="18">
        <f>IFERROR(VLOOKUP($A10&amp;P$2,'Parte II_'!$1:$1048576,$A$3,0),"-")</f>
        <v>0</v>
      </c>
      <c r="Q10" s="27"/>
      <c r="R10" s="29">
        <f>IFERROR(VLOOKUP($A10&amp;R$2,'Parte II_'!$1:$1048576,$A$3,0),"-")</f>
        <v>0</v>
      </c>
      <c r="S10" s="29">
        <f>IFERROR(VLOOKUP($A10&amp;S$2,'Parte II_'!$1:$1048576,$A$3,0),"-")</f>
        <v>0</v>
      </c>
      <c r="T10" s="29">
        <f>IFERROR(VLOOKUP($A10&amp;T$2,'Parte II_'!$1:$1048576,$A$3,0),"-")</f>
        <v>0</v>
      </c>
      <c r="U10" s="29">
        <f>IFERROR(VLOOKUP($A10&amp;U$2,'Parte II_'!$1:$1048576,$A$3,0),"-")</f>
        <v>0</v>
      </c>
      <c r="V10" s="29">
        <f>IFERROR(VLOOKUP($A10&amp;V$2,'Parte II_'!$1:$1048576,$A$3,0),"-")</f>
        <v>0</v>
      </c>
      <c r="W10" s="29">
        <f>IFERROR(VLOOKUP($A10&amp;W$2,'Parte II_'!$1:$1048576,$A$3,0),"-")</f>
        <v>0</v>
      </c>
    </row>
    <row r="11" spans="1:28" s="1" customFormat="1" ht="21.75" customHeight="1">
      <c r="A11" s="8"/>
      <c r="B11" s="8"/>
      <c r="C11" s="21" t="s">
        <v>1692</v>
      </c>
      <c r="D11" s="22"/>
      <c r="E11" s="22"/>
      <c r="F11" s="22"/>
      <c r="G11" s="30"/>
      <c r="H11" s="30"/>
      <c r="I11" s="30"/>
      <c r="J11" s="30"/>
      <c r="K11" s="22"/>
      <c r="L11" s="22"/>
      <c r="M11" s="22"/>
      <c r="N11" s="30"/>
      <c r="O11" s="30"/>
      <c r="P11" s="30"/>
      <c r="Q11" s="30"/>
      <c r="R11" s="30"/>
      <c r="S11" s="30"/>
      <c r="T11" s="30"/>
      <c r="U11" s="30"/>
      <c r="V11" s="30"/>
      <c r="W11" s="30"/>
      <c r="X11" s="16"/>
      <c r="Y11" s="16"/>
      <c r="Z11" s="16"/>
      <c r="AA11" s="16"/>
      <c r="AB11" s="16"/>
    </row>
    <row r="12" spans="1:28">
      <c r="A12" s="8" t="s">
        <v>1739</v>
      </c>
      <c r="B12" s="8"/>
      <c r="C12" s="24" t="s">
        <v>1693</v>
      </c>
      <c r="D12" s="18">
        <f>IFERROR(VLOOKUP($A12&amp;D$2,'Parte II_'!$1:$1048576,$A$3,0),"-")</f>
        <v>0</v>
      </c>
      <c r="E12" s="18">
        <f>IFERROR(VLOOKUP($A12&amp;E$2,'Parte II_'!$1:$1048576,$A$3,0),"-")</f>
        <v>0</v>
      </c>
      <c r="F12" s="18">
        <f>IFERROR(VLOOKUP($A12&amp;F$2,'Parte II_'!$1:$1048576,$A$3,0),"-")</f>
        <v>0</v>
      </c>
      <c r="G12" s="18">
        <f>IFERROR(VLOOKUP($A12&amp;G$2,'Parte II_'!$1:$1048576,$A$3,0),"-")</f>
        <v>0</v>
      </c>
      <c r="H12" s="18">
        <f>IFERROR(VLOOKUP($A12&amp;H$2,'Parte II_'!$1:$1048576,$A$3,0),"-")</f>
        <v>0</v>
      </c>
      <c r="I12" s="18">
        <f>IFERROR(VLOOKUP($A12&amp;I$2,'Parte II_'!$1:$1048576,$A$3,0),"-")</f>
        <v>0</v>
      </c>
      <c r="J12" s="18"/>
      <c r="K12" s="18">
        <f>IFERROR(VLOOKUP($A12&amp;K$2,'Parte II_'!$1:$1048576,$A$3,0),"-")</f>
        <v>0</v>
      </c>
      <c r="L12" s="18">
        <f>IFERROR(VLOOKUP($A12&amp;L$2,'Parte II_'!$1:$1048576,$A$3,0),"-")</f>
        <v>0</v>
      </c>
      <c r="M12" s="18">
        <f>IFERROR(VLOOKUP($A12&amp;M$2,'Parte II_'!$1:$1048576,$A$3,0),"-")</f>
        <v>0</v>
      </c>
      <c r="N12" s="18">
        <f>IFERROR(VLOOKUP($A12&amp;N$2,'Parte II_'!$1:$1048576,$A$3,0),"-")</f>
        <v>0</v>
      </c>
      <c r="O12" s="18">
        <f>IFERROR(VLOOKUP($A12&amp;O$2,'Parte II_'!$1:$1048576,$A$3,0),"-")</f>
        <v>0</v>
      </c>
      <c r="P12" s="18">
        <f>IFERROR(VLOOKUP($A12&amp;P$2,'Parte II_'!$1:$1048576,$A$3,0),"-")</f>
        <v>0</v>
      </c>
      <c r="Q12" s="27"/>
      <c r="R12" s="29">
        <f>IFERROR(VLOOKUP($A12&amp;R$2,'Parte II_'!$1:$1048576,$A$3,0),"-")</f>
        <v>0</v>
      </c>
      <c r="S12" s="29">
        <f>IFERROR(VLOOKUP($A12&amp;S$2,'Parte II_'!$1:$1048576,$A$3,0),"-")</f>
        <v>0</v>
      </c>
      <c r="T12" s="29">
        <f>IFERROR(VLOOKUP($A12&amp;T$2,'Parte II_'!$1:$1048576,$A$3,0),"-")</f>
        <v>0</v>
      </c>
      <c r="U12" s="29">
        <f>IFERROR(VLOOKUP($A12&amp;U$2,'Parte II_'!$1:$1048576,$A$3,0),"-")</f>
        <v>0</v>
      </c>
      <c r="V12" s="29">
        <f>IFERROR(VLOOKUP($A12&amp;V$2,'Parte II_'!$1:$1048576,$A$3,0),"-")</f>
        <v>0</v>
      </c>
      <c r="W12" s="29">
        <f>IFERROR(VLOOKUP($A12&amp;W$2,'Parte II_'!$1:$1048576,$A$3,0),"-")</f>
        <v>0</v>
      </c>
    </row>
    <row r="13" spans="1:28">
      <c r="A13" s="8" t="s">
        <v>1740</v>
      </c>
      <c r="B13" s="8"/>
      <c r="C13" s="24" t="s">
        <v>1694</v>
      </c>
      <c r="D13" s="18">
        <f>IFERROR(VLOOKUP($A13&amp;D$2,'Parte II_'!$1:$1048576,$A$3,0),"-")</f>
        <v>0</v>
      </c>
      <c r="E13" s="18">
        <f>IFERROR(VLOOKUP($A13&amp;E$2,'Parte II_'!$1:$1048576,$A$3,0),"-")</f>
        <v>0</v>
      </c>
      <c r="F13" s="18">
        <f>IFERROR(VLOOKUP($A13&amp;F$2,'Parte II_'!$1:$1048576,$A$3,0),"-")</f>
        <v>0</v>
      </c>
      <c r="G13" s="18">
        <f>IFERROR(VLOOKUP($A13&amp;G$2,'Parte II_'!$1:$1048576,$A$3,0),"-")</f>
        <v>0</v>
      </c>
      <c r="H13" s="18">
        <f>IFERROR(VLOOKUP($A13&amp;H$2,'Parte II_'!$1:$1048576,$A$3,0),"-")</f>
        <v>0</v>
      </c>
      <c r="I13" s="18">
        <f>IFERROR(VLOOKUP($A13&amp;I$2,'Parte II_'!$1:$1048576,$A$3,0),"-")</f>
        <v>0</v>
      </c>
      <c r="J13" s="18"/>
      <c r="K13" s="18">
        <f>IFERROR(VLOOKUP($A13&amp;K$2,'Parte II_'!$1:$1048576,$A$3,0),"-")</f>
        <v>0</v>
      </c>
      <c r="L13" s="18">
        <f>IFERROR(VLOOKUP($A13&amp;L$2,'Parte II_'!$1:$1048576,$A$3,0),"-")</f>
        <v>0</v>
      </c>
      <c r="M13" s="18">
        <f>IFERROR(VLOOKUP($A13&amp;M$2,'Parte II_'!$1:$1048576,$A$3,0),"-")</f>
        <v>0</v>
      </c>
      <c r="N13" s="18">
        <f>IFERROR(VLOOKUP($A13&amp;N$2,'Parte II_'!$1:$1048576,$A$3,0),"-")</f>
        <v>0</v>
      </c>
      <c r="O13" s="18">
        <f>IFERROR(VLOOKUP($A13&amp;O$2,'Parte II_'!$1:$1048576,$A$3,0),"-")</f>
        <v>0</v>
      </c>
      <c r="P13" s="18">
        <f>IFERROR(VLOOKUP($A13&amp;P$2,'Parte II_'!$1:$1048576,$A$3,0),"-")</f>
        <v>0</v>
      </c>
      <c r="Q13" s="27"/>
      <c r="R13" s="29">
        <f>IFERROR(VLOOKUP($A13&amp;R$2,'Parte II_'!$1:$1048576,$A$3,0),"-")</f>
        <v>0</v>
      </c>
      <c r="S13" s="29">
        <f>IFERROR(VLOOKUP($A13&amp;S$2,'Parte II_'!$1:$1048576,$A$3,0),"-")</f>
        <v>0</v>
      </c>
      <c r="T13" s="29">
        <f>IFERROR(VLOOKUP($A13&amp;T$2,'Parte II_'!$1:$1048576,$A$3,0),"-")</f>
        <v>0</v>
      </c>
      <c r="U13" s="29">
        <f>IFERROR(VLOOKUP($A13&amp;U$2,'Parte II_'!$1:$1048576,$A$3,0),"-")</f>
        <v>0</v>
      </c>
      <c r="V13" s="29">
        <f>IFERROR(VLOOKUP($A13&amp;V$2,'Parte II_'!$1:$1048576,$A$3,0),"-")</f>
        <v>0</v>
      </c>
      <c r="W13" s="29">
        <f>IFERROR(VLOOKUP($A13&amp;W$2,'Parte II_'!$1:$1048576,$A$3,0),"-")</f>
        <v>0</v>
      </c>
    </row>
    <row r="14" spans="1:28">
      <c r="A14" s="8" t="s">
        <v>1741</v>
      </c>
      <c r="B14" s="8"/>
      <c r="C14" s="24" t="s">
        <v>1695</v>
      </c>
      <c r="D14" s="18">
        <f>IFERROR(VLOOKUP($A14&amp;D$2,'Parte II_'!$1:$1048576,$A$3,0),"-")</f>
        <v>0</v>
      </c>
      <c r="E14" s="18">
        <f>IFERROR(VLOOKUP($A14&amp;E$2,'Parte II_'!$1:$1048576,$A$3,0),"-")</f>
        <v>0</v>
      </c>
      <c r="F14" s="18">
        <f>IFERROR(VLOOKUP($A14&amp;F$2,'Parte II_'!$1:$1048576,$A$3,0),"-")</f>
        <v>0</v>
      </c>
      <c r="G14" s="18">
        <f>IFERROR(VLOOKUP($A14&amp;G$2,'Parte II_'!$1:$1048576,$A$3,0),"-")</f>
        <v>0</v>
      </c>
      <c r="H14" s="18">
        <f>IFERROR(VLOOKUP($A14&amp;H$2,'Parte II_'!$1:$1048576,$A$3,0),"-")</f>
        <v>0</v>
      </c>
      <c r="I14" s="18">
        <f>IFERROR(VLOOKUP($A14&amp;I$2,'Parte II_'!$1:$1048576,$A$3,0),"-")</f>
        <v>0</v>
      </c>
      <c r="J14" s="18"/>
      <c r="K14" s="18">
        <f>IFERROR(VLOOKUP($A14&amp;K$2,'Parte II_'!$1:$1048576,$A$3,0),"-")</f>
        <v>0</v>
      </c>
      <c r="L14" s="18">
        <f>IFERROR(VLOOKUP($A14&amp;L$2,'Parte II_'!$1:$1048576,$A$3,0),"-")</f>
        <v>0</v>
      </c>
      <c r="M14" s="18">
        <f>IFERROR(VLOOKUP($A14&amp;M$2,'Parte II_'!$1:$1048576,$A$3,0),"-")</f>
        <v>0</v>
      </c>
      <c r="N14" s="18">
        <f>IFERROR(VLOOKUP($A14&amp;N$2,'Parte II_'!$1:$1048576,$A$3,0),"-")</f>
        <v>0</v>
      </c>
      <c r="O14" s="18">
        <f>IFERROR(VLOOKUP($A14&amp;O$2,'Parte II_'!$1:$1048576,$A$3,0),"-")</f>
        <v>0</v>
      </c>
      <c r="P14" s="18">
        <f>IFERROR(VLOOKUP($A14&amp;P$2,'Parte II_'!$1:$1048576,$A$3,0),"-")</f>
        <v>0</v>
      </c>
      <c r="Q14" s="27"/>
      <c r="R14" s="29">
        <f>IFERROR(VLOOKUP($A14&amp;R$2,'Parte II_'!$1:$1048576,$A$3,0),"-")</f>
        <v>0</v>
      </c>
      <c r="S14" s="29">
        <f>IFERROR(VLOOKUP($A14&amp;S$2,'Parte II_'!$1:$1048576,$A$3,0),"-")</f>
        <v>0</v>
      </c>
      <c r="T14" s="29">
        <f>IFERROR(VLOOKUP($A14&amp;T$2,'Parte II_'!$1:$1048576,$A$3,0),"-")</f>
        <v>0</v>
      </c>
      <c r="U14" s="29">
        <f>IFERROR(VLOOKUP($A14&amp;U$2,'Parte II_'!$1:$1048576,$A$3,0),"-")</f>
        <v>0</v>
      </c>
      <c r="V14" s="29">
        <f>IFERROR(VLOOKUP($A14&amp;V$2,'Parte II_'!$1:$1048576,$A$3,0),"-")</f>
        <v>0</v>
      </c>
      <c r="W14" s="29">
        <f>IFERROR(VLOOKUP($A14&amp;W$2,'Parte II_'!$1:$1048576,$A$3,0),"-")</f>
        <v>0</v>
      </c>
    </row>
    <row r="15" spans="1:28">
      <c r="A15" s="8" t="s">
        <v>1742</v>
      </c>
      <c r="B15" s="8"/>
      <c r="C15" s="24" t="s">
        <v>1696</v>
      </c>
      <c r="D15" s="18">
        <f>IFERROR(VLOOKUP($A15&amp;D$2,'Parte II_'!$1:$1048576,$A$3,0),"-")</f>
        <v>2</v>
      </c>
      <c r="E15" s="18">
        <f>IFERROR(VLOOKUP($A15&amp;E$2,'Parte II_'!$1:$1048576,$A$3,0),"-")</f>
        <v>0</v>
      </c>
      <c r="F15" s="18">
        <f>IFERROR(VLOOKUP($A15&amp;F$2,'Parte II_'!$1:$1048576,$A$3,0),"-")</f>
        <v>2</v>
      </c>
      <c r="G15" s="18">
        <f>IFERROR(VLOOKUP($A15&amp;G$2,'Parte II_'!$1:$1048576,$A$3,0),"-")</f>
        <v>0</v>
      </c>
      <c r="H15" s="18">
        <f>IFERROR(VLOOKUP($A15&amp;H$2,'Parte II_'!$1:$1048576,$A$3,0),"-")</f>
        <v>0</v>
      </c>
      <c r="I15" s="18">
        <f>IFERROR(VLOOKUP($A15&amp;I$2,'Parte II_'!$1:$1048576,$A$3,0),"-")</f>
        <v>0</v>
      </c>
      <c r="J15" s="18"/>
      <c r="K15" s="18">
        <f>IFERROR(VLOOKUP($A15&amp;K$2,'Parte II_'!$1:$1048576,$A$3,0),"-")</f>
        <v>2</v>
      </c>
      <c r="L15" s="18">
        <f>IFERROR(VLOOKUP($A15&amp;L$2,'Parte II_'!$1:$1048576,$A$3,0),"-")</f>
        <v>0</v>
      </c>
      <c r="M15" s="18">
        <f>IFERROR(VLOOKUP($A15&amp;M$2,'Parte II_'!$1:$1048576,$A$3,0),"-")</f>
        <v>2</v>
      </c>
      <c r="N15" s="18">
        <f>IFERROR(VLOOKUP($A15&amp;N$2,'Parte II_'!$1:$1048576,$A$3,0),"-")</f>
        <v>0</v>
      </c>
      <c r="O15" s="18">
        <f>IFERROR(VLOOKUP($A15&amp;O$2,'Parte II_'!$1:$1048576,$A$3,0),"-")</f>
        <v>0</v>
      </c>
      <c r="P15" s="18">
        <f>IFERROR(VLOOKUP($A15&amp;P$2,'Parte II_'!$1:$1048576,$A$3,0),"-")</f>
        <v>0</v>
      </c>
      <c r="Q15" s="27"/>
      <c r="R15" s="29">
        <f>IFERROR(VLOOKUP($A15&amp;R$2,'Parte II_'!$1:$1048576,$A$3,0),"-")</f>
        <v>0</v>
      </c>
      <c r="S15" s="29">
        <f>IFERROR(VLOOKUP($A15&amp;S$2,'Parte II_'!$1:$1048576,$A$3,0),"-")</f>
        <v>0</v>
      </c>
      <c r="T15" s="29">
        <f>IFERROR(VLOOKUP($A15&amp;T$2,'Parte II_'!$1:$1048576,$A$3,0),"-")</f>
        <v>0</v>
      </c>
      <c r="U15" s="29">
        <f>IFERROR(VLOOKUP($A15&amp;U$2,'Parte II_'!$1:$1048576,$A$3,0),"-")</f>
        <v>0</v>
      </c>
      <c r="V15" s="29">
        <f>IFERROR(VLOOKUP($A15&amp;V$2,'Parte II_'!$1:$1048576,$A$3,0),"-")</f>
        <v>0</v>
      </c>
      <c r="W15" s="29">
        <f>IFERROR(VLOOKUP($A15&amp;W$2,'Parte II_'!$1:$1048576,$A$3,0),"-")</f>
        <v>0</v>
      </c>
    </row>
    <row r="16" spans="1:28">
      <c r="A16" s="8" t="s">
        <v>1743</v>
      </c>
      <c r="B16" s="8"/>
      <c r="C16" s="24" t="s">
        <v>1697</v>
      </c>
      <c r="D16" s="18">
        <f>IFERROR(VLOOKUP($A16&amp;D$2,'Parte II_'!$1:$1048576,$A$3,0),"-")</f>
        <v>41</v>
      </c>
      <c r="E16" s="18">
        <f>IFERROR(VLOOKUP($A16&amp;E$2,'Parte II_'!$1:$1048576,$A$3,0),"-")</f>
        <v>9</v>
      </c>
      <c r="F16" s="18">
        <f>IFERROR(VLOOKUP($A16&amp;F$2,'Parte II_'!$1:$1048576,$A$3,0),"-")</f>
        <v>25</v>
      </c>
      <c r="G16" s="18">
        <f>IFERROR(VLOOKUP($A16&amp;G$2,'Parte II_'!$1:$1048576,$A$3,0),"-")</f>
        <v>3</v>
      </c>
      <c r="H16" s="18">
        <f>IFERROR(VLOOKUP($A16&amp;H$2,'Parte II_'!$1:$1048576,$A$3,0),"-")</f>
        <v>2</v>
      </c>
      <c r="I16" s="18">
        <f>IFERROR(VLOOKUP($A16&amp;I$2,'Parte II_'!$1:$1048576,$A$3,0),"-")</f>
        <v>0</v>
      </c>
      <c r="J16" s="18"/>
      <c r="K16" s="18">
        <f>IFERROR(VLOOKUP($A16&amp;K$2,'Parte II_'!$1:$1048576,$A$3,0),"-")</f>
        <v>12</v>
      </c>
      <c r="L16" s="18">
        <f>IFERROR(VLOOKUP($A16&amp;L$2,'Parte II_'!$1:$1048576,$A$3,0),"-")</f>
        <v>6</v>
      </c>
      <c r="M16" s="18">
        <f>IFERROR(VLOOKUP($A16&amp;M$2,'Parte II_'!$1:$1048576,$A$3,0),"-")</f>
        <v>22</v>
      </c>
      <c r="N16" s="18">
        <f>IFERROR(VLOOKUP($A16&amp;N$2,'Parte II_'!$1:$1048576,$A$3,0),"-")</f>
        <v>1</v>
      </c>
      <c r="O16" s="18">
        <f>IFERROR(VLOOKUP($A16&amp;O$2,'Parte II_'!$1:$1048576,$A$3,0),"-")</f>
        <v>0</v>
      </c>
      <c r="P16" s="18">
        <f>IFERROR(VLOOKUP($A16&amp;P$2,'Parte II_'!$1:$1048576,$A$3,0),"-")</f>
        <v>0</v>
      </c>
      <c r="Q16" s="27"/>
      <c r="R16" s="29">
        <f>IFERROR(VLOOKUP($A16&amp;R$2,'Parte II_'!$1:$1048576,$A$3,0),"-")</f>
        <v>29</v>
      </c>
      <c r="S16" s="29">
        <f>IFERROR(VLOOKUP($A16&amp;S$2,'Parte II_'!$1:$1048576,$A$3,0),"-")</f>
        <v>3</v>
      </c>
      <c r="T16" s="29">
        <f>IFERROR(VLOOKUP($A16&amp;T$2,'Parte II_'!$1:$1048576,$A$3,0),"-")</f>
        <v>3</v>
      </c>
      <c r="U16" s="29">
        <f>IFERROR(VLOOKUP($A16&amp;U$2,'Parte II_'!$1:$1048576,$A$3,0),"-")</f>
        <v>2</v>
      </c>
      <c r="V16" s="29">
        <f>IFERROR(VLOOKUP($A16&amp;V$2,'Parte II_'!$1:$1048576,$A$3,0),"-")</f>
        <v>2</v>
      </c>
      <c r="W16" s="29">
        <f>IFERROR(VLOOKUP($A16&amp;W$2,'Parte II_'!$1:$1048576,$A$3,0),"-")</f>
        <v>0</v>
      </c>
    </row>
    <row r="17" spans="1:28" s="1" customFormat="1" ht="21.75" customHeight="1">
      <c r="A17" s="8"/>
      <c r="B17" s="8"/>
      <c r="C17" s="21" t="s">
        <v>1698</v>
      </c>
      <c r="D17" s="22"/>
      <c r="E17" s="22"/>
      <c r="F17" s="22"/>
      <c r="G17" s="30"/>
      <c r="H17" s="30"/>
      <c r="I17" s="30"/>
      <c r="J17" s="30"/>
      <c r="K17" s="22"/>
      <c r="L17" s="22"/>
      <c r="M17" s="22"/>
      <c r="N17" s="30"/>
      <c r="O17" s="30"/>
      <c r="P17" s="30"/>
      <c r="Q17" s="30"/>
      <c r="R17" s="30"/>
      <c r="S17" s="30"/>
      <c r="T17" s="30"/>
      <c r="U17" s="30"/>
      <c r="V17" s="30"/>
      <c r="W17" s="30"/>
      <c r="X17" s="16"/>
      <c r="Y17" s="16"/>
      <c r="Z17" s="16"/>
      <c r="AA17" s="16"/>
      <c r="AB17" s="16"/>
    </row>
    <row r="18" spans="1:28">
      <c r="A18" s="8" t="s">
        <v>1744</v>
      </c>
      <c r="B18" s="8"/>
      <c r="C18" s="24" t="s">
        <v>1699</v>
      </c>
      <c r="D18" s="18">
        <f>IFERROR(VLOOKUP($A18&amp;D$2,'Parte II_'!$1:$1048576,$A$3,0),"-")</f>
        <v>0</v>
      </c>
      <c r="E18" s="18">
        <f>IFERROR(VLOOKUP($A18&amp;E$2,'Parte II_'!$1:$1048576,$A$3,0),"-")</f>
        <v>0</v>
      </c>
      <c r="F18" s="18">
        <f>IFERROR(VLOOKUP($A18&amp;F$2,'Parte II_'!$1:$1048576,$A$3,0),"-")</f>
        <v>0</v>
      </c>
      <c r="G18" s="18">
        <f>IFERROR(VLOOKUP($A18&amp;G$2,'Parte II_'!$1:$1048576,$A$3,0),"-")</f>
        <v>0</v>
      </c>
      <c r="H18" s="18">
        <f>IFERROR(VLOOKUP($A18&amp;H$2,'Parte II_'!$1:$1048576,$A$3,0),"-")</f>
        <v>0</v>
      </c>
      <c r="I18" s="18">
        <f>IFERROR(VLOOKUP($A18&amp;I$2,'Parte II_'!$1:$1048576,$A$3,0),"-")</f>
        <v>0</v>
      </c>
      <c r="J18" s="18"/>
      <c r="K18" s="18">
        <f>IFERROR(VLOOKUP($A18&amp;K$2,'Parte II_'!$1:$1048576,$A$3,0),"-")</f>
        <v>0</v>
      </c>
      <c r="L18" s="18">
        <f>IFERROR(VLOOKUP($A18&amp;L$2,'Parte II_'!$1:$1048576,$A$3,0),"-")</f>
        <v>0</v>
      </c>
      <c r="M18" s="18">
        <f>IFERROR(VLOOKUP($A18&amp;M$2,'Parte II_'!$1:$1048576,$A$3,0),"-")</f>
        <v>0</v>
      </c>
      <c r="N18" s="18">
        <f>IFERROR(VLOOKUP($A18&amp;N$2,'Parte II_'!$1:$1048576,$A$3,0),"-")</f>
        <v>0</v>
      </c>
      <c r="O18" s="18">
        <f>IFERROR(VLOOKUP($A18&amp;O$2,'Parte II_'!$1:$1048576,$A$3,0),"-")</f>
        <v>0</v>
      </c>
      <c r="P18" s="18">
        <f>IFERROR(VLOOKUP($A18&amp;P$2,'Parte II_'!$1:$1048576,$A$3,0),"-")</f>
        <v>0</v>
      </c>
      <c r="Q18" s="27"/>
      <c r="R18" s="29">
        <f>IFERROR(VLOOKUP($A18&amp;R$2,'Parte II_'!$1:$1048576,$A$3,0),"-")</f>
        <v>0</v>
      </c>
      <c r="S18" s="29">
        <f>IFERROR(VLOOKUP($A18&amp;S$2,'Parte II_'!$1:$1048576,$A$3,0),"-")</f>
        <v>0</v>
      </c>
      <c r="T18" s="29">
        <f>IFERROR(VLOOKUP($A18&amp;T$2,'Parte II_'!$1:$1048576,$A$3,0),"-")</f>
        <v>0</v>
      </c>
      <c r="U18" s="29">
        <f>IFERROR(VLOOKUP($A18&amp;U$2,'Parte II_'!$1:$1048576,$A$3,0),"-")</f>
        <v>0</v>
      </c>
      <c r="V18" s="29">
        <f>IFERROR(VLOOKUP($A18&amp;V$2,'Parte II_'!$1:$1048576,$A$3,0),"-")</f>
        <v>0</v>
      </c>
      <c r="W18" s="29">
        <f>IFERROR(VLOOKUP($A18&amp;W$2,'Parte II_'!$1:$1048576,$A$3,0),"-")</f>
        <v>0</v>
      </c>
    </row>
    <row r="19" spans="1:28">
      <c r="A19" s="8" t="s">
        <v>1745</v>
      </c>
      <c r="B19" s="8"/>
      <c r="C19" s="24" t="s">
        <v>1700</v>
      </c>
      <c r="D19" s="18">
        <f>IFERROR(VLOOKUP($A19&amp;D$2,'Parte II_'!$1:$1048576,$A$3,0),"-")</f>
        <v>0</v>
      </c>
      <c r="E19" s="18">
        <f>IFERROR(VLOOKUP($A19&amp;E$2,'Parte II_'!$1:$1048576,$A$3,0),"-")</f>
        <v>0</v>
      </c>
      <c r="F19" s="18">
        <f>IFERROR(VLOOKUP($A19&amp;F$2,'Parte II_'!$1:$1048576,$A$3,0),"-")</f>
        <v>0</v>
      </c>
      <c r="G19" s="18">
        <f>IFERROR(VLOOKUP($A19&amp;G$2,'Parte II_'!$1:$1048576,$A$3,0),"-")</f>
        <v>0</v>
      </c>
      <c r="H19" s="18">
        <f>IFERROR(VLOOKUP($A19&amp;H$2,'Parte II_'!$1:$1048576,$A$3,0),"-")</f>
        <v>0</v>
      </c>
      <c r="I19" s="18">
        <f>IFERROR(VLOOKUP($A19&amp;I$2,'Parte II_'!$1:$1048576,$A$3,0),"-")</f>
        <v>0</v>
      </c>
      <c r="J19" s="18"/>
      <c r="K19" s="18">
        <f>IFERROR(VLOOKUP($A19&amp;K$2,'Parte II_'!$1:$1048576,$A$3,0),"-")</f>
        <v>0</v>
      </c>
      <c r="L19" s="18">
        <f>IFERROR(VLOOKUP($A19&amp;L$2,'Parte II_'!$1:$1048576,$A$3,0),"-")</f>
        <v>0</v>
      </c>
      <c r="M19" s="18">
        <f>IFERROR(VLOOKUP($A19&amp;M$2,'Parte II_'!$1:$1048576,$A$3,0),"-")</f>
        <v>0</v>
      </c>
      <c r="N19" s="18">
        <f>IFERROR(VLOOKUP($A19&amp;N$2,'Parte II_'!$1:$1048576,$A$3,0),"-")</f>
        <v>0</v>
      </c>
      <c r="O19" s="18">
        <f>IFERROR(VLOOKUP($A19&amp;O$2,'Parte II_'!$1:$1048576,$A$3,0),"-")</f>
        <v>0</v>
      </c>
      <c r="P19" s="18">
        <f>IFERROR(VLOOKUP($A19&amp;P$2,'Parte II_'!$1:$1048576,$A$3,0),"-")</f>
        <v>0</v>
      </c>
      <c r="Q19" s="27"/>
      <c r="R19" s="29">
        <f>IFERROR(VLOOKUP($A19&amp;R$2,'Parte II_'!$1:$1048576,$A$3,0),"-")</f>
        <v>0</v>
      </c>
      <c r="S19" s="29">
        <f>IFERROR(VLOOKUP($A19&amp;S$2,'Parte II_'!$1:$1048576,$A$3,0),"-")</f>
        <v>0</v>
      </c>
      <c r="T19" s="29">
        <f>IFERROR(VLOOKUP($A19&amp;T$2,'Parte II_'!$1:$1048576,$A$3,0),"-")</f>
        <v>0</v>
      </c>
      <c r="U19" s="29">
        <f>IFERROR(VLOOKUP($A19&amp;U$2,'Parte II_'!$1:$1048576,$A$3,0),"-")</f>
        <v>0</v>
      </c>
      <c r="V19" s="29">
        <f>IFERROR(VLOOKUP($A19&amp;V$2,'Parte II_'!$1:$1048576,$A$3,0),"-")</f>
        <v>0</v>
      </c>
      <c r="W19" s="29">
        <f>IFERROR(VLOOKUP($A19&amp;W$2,'Parte II_'!$1:$1048576,$A$3,0),"-")</f>
        <v>0</v>
      </c>
    </row>
    <row r="20" spans="1:28">
      <c r="A20" s="8" t="s">
        <v>1746</v>
      </c>
      <c r="B20" s="8"/>
      <c r="C20" s="24" t="s">
        <v>1701</v>
      </c>
      <c r="D20" s="18">
        <f>IFERROR(VLOOKUP($A20&amp;D$2,'Parte II_'!$1:$1048576,$A$3,0),"-")</f>
        <v>0</v>
      </c>
      <c r="E20" s="18">
        <f>IFERROR(VLOOKUP($A20&amp;E$2,'Parte II_'!$1:$1048576,$A$3,0),"-")</f>
        <v>0</v>
      </c>
      <c r="F20" s="18">
        <f>IFERROR(VLOOKUP($A20&amp;F$2,'Parte II_'!$1:$1048576,$A$3,0),"-")</f>
        <v>0</v>
      </c>
      <c r="G20" s="18">
        <f>IFERROR(VLOOKUP($A20&amp;G$2,'Parte II_'!$1:$1048576,$A$3,0),"-")</f>
        <v>0</v>
      </c>
      <c r="H20" s="18">
        <f>IFERROR(VLOOKUP($A20&amp;H$2,'Parte II_'!$1:$1048576,$A$3,0),"-")</f>
        <v>0</v>
      </c>
      <c r="I20" s="18">
        <f>IFERROR(VLOOKUP($A20&amp;I$2,'Parte II_'!$1:$1048576,$A$3,0),"-")</f>
        <v>0</v>
      </c>
      <c r="J20" s="18"/>
      <c r="K20" s="18">
        <f>IFERROR(VLOOKUP($A20&amp;K$2,'Parte II_'!$1:$1048576,$A$3,0),"-")</f>
        <v>0</v>
      </c>
      <c r="L20" s="18">
        <f>IFERROR(VLOOKUP($A20&amp;L$2,'Parte II_'!$1:$1048576,$A$3,0),"-")</f>
        <v>0</v>
      </c>
      <c r="M20" s="18">
        <f>IFERROR(VLOOKUP($A20&amp;M$2,'Parte II_'!$1:$1048576,$A$3,0),"-")</f>
        <v>0</v>
      </c>
      <c r="N20" s="18">
        <f>IFERROR(VLOOKUP($A20&amp;N$2,'Parte II_'!$1:$1048576,$A$3,0),"-")</f>
        <v>0</v>
      </c>
      <c r="O20" s="18">
        <f>IFERROR(VLOOKUP($A20&amp;O$2,'Parte II_'!$1:$1048576,$A$3,0),"-")</f>
        <v>0</v>
      </c>
      <c r="P20" s="18">
        <f>IFERROR(VLOOKUP($A20&amp;P$2,'Parte II_'!$1:$1048576,$A$3,0),"-")</f>
        <v>0</v>
      </c>
      <c r="Q20" s="27"/>
      <c r="R20" s="29">
        <f>IFERROR(VLOOKUP($A20&amp;R$2,'Parte II_'!$1:$1048576,$A$3,0),"-")</f>
        <v>0</v>
      </c>
      <c r="S20" s="29">
        <f>IFERROR(VLOOKUP($A20&amp;S$2,'Parte II_'!$1:$1048576,$A$3,0),"-")</f>
        <v>0</v>
      </c>
      <c r="T20" s="29">
        <f>IFERROR(VLOOKUP($A20&amp;T$2,'Parte II_'!$1:$1048576,$A$3,0),"-")</f>
        <v>0</v>
      </c>
      <c r="U20" s="29">
        <f>IFERROR(VLOOKUP($A20&amp;U$2,'Parte II_'!$1:$1048576,$A$3,0),"-")</f>
        <v>0</v>
      </c>
      <c r="V20" s="29">
        <f>IFERROR(VLOOKUP($A20&amp;V$2,'Parte II_'!$1:$1048576,$A$3,0),"-")</f>
        <v>0</v>
      </c>
      <c r="W20" s="29">
        <f>IFERROR(VLOOKUP($A20&amp;W$2,'Parte II_'!$1:$1048576,$A$3,0),"-")</f>
        <v>0</v>
      </c>
    </row>
    <row r="21" spans="1:28">
      <c r="A21" s="8" t="s">
        <v>1747</v>
      </c>
      <c r="B21" s="8"/>
      <c r="C21" s="24" t="s">
        <v>1702</v>
      </c>
      <c r="D21" s="18">
        <f>IFERROR(VLOOKUP($A21&amp;D$2,'Parte II_'!$1:$1048576,$A$3,0),"-")</f>
        <v>0</v>
      </c>
      <c r="E21" s="18">
        <f>IFERROR(VLOOKUP($A21&amp;E$2,'Parte II_'!$1:$1048576,$A$3,0),"-")</f>
        <v>0</v>
      </c>
      <c r="F21" s="18">
        <f>IFERROR(VLOOKUP($A21&amp;F$2,'Parte II_'!$1:$1048576,$A$3,0),"-")</f>
        <v>0</v>
      </c>
      <c r="G21" s="18">
        <f>IFERROR(VLOOKUP($A21&amp;G$2,'Parte II_'!$1:$1048576,$A$3,0),"-")</f>
        <v>0</v>
      </c>
      <c r="H21" s="18">
        <f>IFERROR(VLOOKUP($A21&amp;H$2,'Parte II_'!$1:$1048576,$A$3,0),"-")</f>
        <v>0</v>
      </c>
      <c r="I21" s="18">
        <f>IFERROR(VLOOKUP($A21&amp;I$2,'Parte II_'!$1:$1048576,$A$3,0),"-")</f>
        <v>0</v>
      </c>
      <c r="J21" s="18"/>
      <c r="K21" s="18">
        <f>IFERROR(VLOOKUP($A21&amp;K$2,'Parte II_'!$1:$1048576,$A$3,0),"-")</f>
        <v>0</v>
      </c>
      <c r="L21" s="18">
        <f>IFERROR(VLOOKUP($A21&amp;L$2,'Parte II_'!$1:$1048576,$A$3,0),"-")</f>
        <v>0</v>
      </c>
      <c r="M21" s="18">
        <f>IFERROR(VLOOKUP($A21&amp;M$2,'Parte II_'!$1:$1048576,$A$3,0),"-")</f>
        <v>0</v>
      </c>
      <c r="N21" s="18">
        <f>IFERROR(VLOOKUP($A21&amp;N$2,'Parte II_'!$1:$1048576,$A$3,0),"-")</f>
        <v>0</v>
      </c>
      <c r="O21" s="18">
        <f>IFERROR(VLOOKUP($A21&amp;O$2,'Parte II_'!$1:$1048576,$A$3,0),"-")</f>
        <v>0</v>
      </c>
      <c r="P21" s="18">
        <f>IFERROR(VLOOKUP($A21&amp;P$2,'Parte II_'!$1:$1048576,$A$3,0),"-")</f>
        <v>0</v>
      </c>
      <c r="Q21" s="27"/>
      <c r="R21" s="29">
        <f>IFERROR(VLOOKUP($A21&amp;R$2,'Parte II_'!$1:$1048576,$A$3,0),"-")</f>
        <v>0</v>
      </c>
      <c r="S21" s="29">
        <f>IFERROR(VLOOKUP($A21&amp;S$2,'Parte II_'!$1:$1048576,$A$3,0),"-")</f>
        <v>0</v>
      </c>
      <c r="T21" s="29">
        <f>IFERROR(VLOOKUP($A21&amp;T$2,'Parte II_'!$1:$1048576,$A$3,0),"-")</f>
        <v>0</v>
      </c>
      <c r="U21" s="29">
        <f>IFERROR(VLOOKUP($A21&amp;U$2,'Parte II_'!$1:$1048576,$A$3,0),"-")</f>
        <v>0</v>
      </c>
      <c r="V21" s="29">
        <f>IFERROR(VLOOKUP($A21&amp;V$2,'Parte II_'!$1:$1048576,$A$3,0),"-")</f>
        <v>0</v>
      </c>
      <c r="W21" s="29">
        <f>IFERROR(VLOOKUP($A21&amp;W$2,'Parte II_'!$1:$1048576,$A$3,0),"-")</f>
        <v>0</v>
      </c>
    </row>
    <row r="22" spans="1:28">
      <c r="A22" s="8" t="s">
        <v>1748</v>
      </c>
      <c r="B22" s="8"/>
      <c r="C22" s="24" t="s">
        <v>1703</v>
      </c>
      <c r="D22" s="18">
        <f>IFERROR(VLOOKUP($A22&amp;D$2,'Parte II_'!$1:$1048576,$A$3,0),"-")</f>
        <v>1</v>
      </c>
      <c r="E22" s="18">
        <f>IFERROR(VLOOKUP($A22&amp;E$2,'Parte II_'!$1:$1048576,$A$3,0),"-")</f>
        <v>0</v>
      </c>
      <c r="F22" s="18">
        <f>IFERROR(VLOOKUP($A22&amp;F$2,'Parte II_'!$1:$1048576,$A$3,0),"-")</f>
        <v>1</v>
      </c>
      <c r="G22" s="18">
        <f>IFERROR(VLOOKUP($A22&amp;G$2,'Parte II_'!$1:$1048576,$A$3,0),"-")</f>
        <v>0</v>
      </c>
      <c r="H22" s="18">
        <f>IFERROR(VLOOKUP($A22&amp;H$2,'Parte II_'!$1:$1048576,$A$3,0),"-")</f>
        <v>0</v>
      </c>
      <c r="I22" s="18">
        <f>IFERROR(VLOOKUP($A22&amp;I$2,'Parte II_'!$1:$1048576,$A$3,0),"-")</f>
        <v>0</v>
      </c>
      <c r="J22" s="18"/>
      <c r="K22" s="18">
        <f>IFERROR(VLOOKUP($A22&amp;K$2,'Parte II_'!$1:$1048576,$A$3,0),"-")</f>
        <v>0</v>
      </c>
      <c r="L22" s="18">
        <f>IFERROR(VLOOKUP($A22&amp;L$2,'Parte II_'!$1:$1048576,$A$3,0),"-")</f>
        <v>0</v>
      </c>
      <c r="M22" s="18">
        <f>IFERROR(VLOOKUP($A22&amp;M$2,'Parte II_'!$1:$1048576,$A$3,0),"-")</f>
        <v>1</v>
      </c>
      <c r="N22" s="18">
        <f>IFERROR(VLOOKUP($A22&amp;N$2,'Parte II_'!$1:$1048576,$A$3,0),"-")</f>
        <v>0</v>
      </c>
      <c r="O22" s="18">
        <f>IFERROR(VLOOKUP($A22&amp;O$2,'Parte II_'!$1:$1048576,$A$3,0),"-")</f>
        <v>0</v>
      </c>
      <c r="P22" s="18">
        <f>IFERROR(VLOOKUP($A22&amp;P$2,'Parte II_'!$1:$1048576,$A$3,0),"-")</f>
        <v>0</v>
      </c>
      <c r="Q22" s="27"/>
      <c r="R22" s="29">
        <f>IFERROR(VLOOKUP($A22&amp;R$2,'Parte II_'!$1:$1048576,$A$3,0),"-")</f>
        <v>1</v>
      </c>
      <c r="S22" s="29">
        <f>IFERROR(VLOOKUP($A22&amp;S$2,'Parte II_'!$1:$1048576,$A$3,0),"-")</f>
        <v>0</v>
      </c>
      <c r="T22" s="29">
        <f>IFERROR(VLOOKUP($A22&amp;T$2,'Parte II_'!$1:$1048576,$A$3,0),"-")</f>
        <v>0</v>
      </c>
      <c r="U22" s="29">
        <f>IFERROR(VLOOKUP($A22&amp;U$2,'Parte II_'!$1:$1048576,$A$3,0),"-")</f>
        <v>0</v>
      </c>
      <c r="V22" s="29">
        <f>IFERROR(VLOOKUP($A22&amp;V$2,'Parte II_'!$1:$1048576,$A$3,0),"-")</f>
        <v>0</v>
      </c>
      <c r="W22" s="29">
        <f>IFERROR(VLOOKUP($A22&amp;W$2,'Parte II_'!$1:$1048576,$A$3,0),"-")</f>
        <v>0</v>
      </c>
    </row>
    <row r="23" spans="1:28">
      <c r="A23" s="8" t="s">
        <v>1749</v>
      </c>
      <c r="B23" s="8"/>
      <c r="C23" s="24" t="s">
        <v>1704</v>
      </c>
      <c r="D23" s="18">
        <f>IFERROR(VLOOKUP($A23&amp;D$2,'Parte II_'!$1:$1048576,$A$3,0),"-")</f>
        <v>1</v>
      </c>
      <c r="E23" s="18">
        <f>IFERROR(VLOOKUP($A23&amp;E$2,'Parte II_'!$1:$1048576,$A$3,0),"-")</f>
        <v>1</v>
      </c>
      <c r="F23" s="18">
        <f>IFERROR(VLOOKUP($A23&amp;F$2,'Parte II_'!$1:$1048576,$A$3,0),"-")</f>
        <v>1</v>
      </c>
      <c r="G23" s="18">
        <f>IFERROR(VLOOKUP($A23&amp;G$2,'Parte II_'!$1:$1048576,$A$3,0),"-")</f>
        <v>0</v>
      </c>
      <c r="H23" s="18">
        <f>IFERROR(VLOOKUP($A23&amp;H$2,'Parte II_'!$1:$1048576,$A$3,0),"-")</f>
        <v>0</v>
      </c>
      <c r="I23" s="18">
        <f>IFERROR(VLOOKUP($A23&amp;I$2,'Parte II_'!$1:$1048576,$A$3,0),"-")</f>
        <v>0</v>
      </c>
      <c r="J23" s="18"/>
      <c r="K23" s="18">
        <f>IFERROR(VLOOKUP($A23&amp;K$2,'Parte II_'!$1:$1048576,$A$3,0),"-")</f>
        <v>0</v>
      </c>
      <c r="L23" s="18">
        <f>IFERROR(VLOOKUP($A23&amp;L$2,'Parte II_'!$1:$1048576,$A$3,0),"-")</f>
        <v>0</v>
      </c>
      <c r="M23" s="18">
        <f>IFERROR(VLOOKUP($A23&amp;M$2,'Parte II_'!$1:$1048576,$A$3,0),"-")</f>
        <v>1</v>
      </c>
      <c r="N23" s="18">
        <f>IFERROR(VLOOKUP($A23&amp;N$2,'Parte II_'!$1:$1048576,$A$3,0),"-")</f>
        <v>0</v>
      </c>
      <c r="O23" s="18">
        <f>IFERROR(VLOOKUP($A23&amp;O$2,'Parte II_'!$1:$1048576,$A$3,0),"-")</f>
        <v>0</v>
      </c>
      <c r="P23" s="18">
        <f>IFERROR(VLOOKUP($A23&amp;P$2,'Parte II_'!$1:$1048576,$A$3,0),"-")</f>
        <v>0</v>
      </c>
      <c r="Q23" s="27"/>
      <c r="R23" s="29">
        <f>IFERROR(VLOOKUP($A23&amp;R$2,'Parte II_'!$1:$1048576,$A$3,0),"-")</f>
        <v>1</v>
      </c>
      <c r="S23" s="29">
        <f>IFERROR(VLOOKUP($A23&amp;S$2,'Parte II_'!$1:$1048576,$A$3,0),"-")</f>
        <v>1</v>
      </c>
      <c r="T23" s="29">
        <f>IFERROR(VLOOKUP($A23&amp;T$2,'Parte II_'!$1:$1048576,$A$3,0),"-")</f>
        <v>0</v>
      </c>
      <c r="U23" s="29">
        <f>IFERROR(VLOOKUP($A23&amp;U$2,'Parte II_'!$1:$1048576,$A$3,0),"-")</f>
        <v>0</v>
      </c>
      <c r="V23" s="29">
        <f>IFERROR(VLOOKUP($A23&amp;V$2,'Parte II_'!$1:$1048576,$A$3,0),"-")</f>
        <v>0</v>
      </c>
      <c r="W23" s="29">
        <f>IFERROR(VLOOKUP($A23&amp;W$2,'Parte II_'!$1:$1048576,$A$3,0),"-")</f>
        <v>0</v>
      </c>
    </row>
    <row r="24" spans="1:28">
      <c r="A24" s="8" t="s">
        <v>1750</v>
      </c>
      <c r="B24" s="8"/>
      <c r="C24" s="24" t="s">
        <v>1705</v>
      </c>
      <c r="D24" s="18">
        <f>IFERROR(VLOOKUP($A24&amp;D$2,'Parte II_'!$1:$1048576,$A$3,0),"-")</f>
        <v>66</v>
      </c>
      <c r="E24" s="18">
        <f>IFERROR(VLOOKUP($A24&amp;E$2,'Parte II_'!$1:$1048576,$A$3,0),"-")</f>
        <v>16</v>
      </c>
      <c r="F24" s="18">
        <f>IFERROR(VLOOKUP($A24&amp;F$2,'Parte II_'!$1:$1048576,$A$3,0),"-")</f>
        <v>21</v>
      </c>
      <c r="G24" s="18">
        <f>IFERROR(VLOOKUP($A24&amp;G$2,'Parte II_'!$1:$1048576,$A$3,0),"-")</f>
        <v>6</v>
      </c>
      <c r="H24" s="18">
        <f>IFERROR(VLOOKUP($A24&amp;H$2,'Parte II_'!$1:$1048576,$A$3,0),"-")</f>
        <v>0</v>
      </c>
      <c r="I24" s="18">
        <f>IFERROR(VLOOKUP($A24&amp;I$2,'Parte II_'!$1:$1048576,$A$3,0),"-")</f>
        <v>0</v>
      </c>
      <c r="J24" s="18"/>
      <c r="K24" s="18">
        <f>IFERROR(VLOOKUP($A24&amp;K$2,'Parte II_'!$1:$1048576,$A$3,0),"-")</f>
        <v>21</v>
      </c>
      <c r="L24" s="18">
        <f>IFERROR(VLOOKUP($A24&amp;L$2,'Parte II_'!$1:$1048576,$A$3,0),"-")</f>
        <v>9</v>
      </c>
      <c r="M24" s="18">
        <f>IFERROR(VLOOKUP($A24&amp;M$2,'Parte II_'!$1:$1048576,$A$3,0),"-")</f>
        <v>15</v>
      </c>
      <c r="N24" s="18">
        <f>IFERROR(VLOOKUP($A24&amp;N$2,'Parte II_'!$1:$1048576,$A$3,0),"-")</f>
        <v>4</v>
      </c>
      <c r="O24" s="18">
        <f>IFERROR(VLOOKUP($A24&amp;O$2,'Parte II_'!$1:$1048576,$A$3,0),"-")</f>
        <v>0</v>
      </c>
      <c r="P24" s="18">
        <f>IFERROR(VLOOKUP($A24&amp;P$2,'Parte II_'!$1:$1048576,$A$3,0),"-")</f>
        <v>0</v>
      </c>
      <c r="Q24" s="27"/>
      <c r="R24" s="29">
        <f>IFERROR(VLOOKUP($A24&amp;R$2,'Parte II_'!$1:$1048576,$A$3,0),"-")</f>
        <v>45</v>
      </c>
      <c r="S24" s="29">
        <f>IFERROR(VLOOKUP($A24&amp;S$2,'Parte II_'!$1:$1048576,$A$3,0),"-")</f>
        <v>7</v>
      </c>
      <c r="T24" s="29">
        <f>IFERROR(VLOOKUP($A24&amp;T$2,'Parte II_'!$1:$1048576,$A$3,0),"-")</f>
        <v>6</v>
      </c>
      <c r="U24" s="29">
        <f>IFERROR(VLOOKUP($A24&amp;U$2,'Parte II_'!$1:$1048576,$A$3,0),"-")</f>
        <v>2</v>
      </c>
      <c r="V24" s="29">
        <f>IFERROR(VLOOKUP($A24&amp;V$2,'Parte II_'!$1:$1048576,$A$3,0),"-")</f>
        <v>0</v>
      </c>
      <c r="W24" s="29">
        <f>IFERROR(VLOOKUP($A24&amp;W$2,'Parte II_'!$1:$1048576,$A$3,0),"-")</f>
        <v>0</v>
      </c>
    </row>
    <row r="25" spans="1:28">
      <c r="A25" s="8" t="s">
        <v>1751</v>
      </c>
      <c r="B25" s="8"/>
      <c r="C25" s="24" t="s">
        <v>1706</v>
      </c>
      <c r="D25" s="18">
        <f>IFERROR(VLOOKUP($A25&amp;D$2,'Parte II_'!$1:$1048576,$A$3,0),"-")</f>
        <v>8</v>
      </c>
      <c r="E25" s="18">
        <f>IFERROR(VLOOKUP($A25&amp;E$2,'Parte II_'!$1:$1048576,$A$3,0),"-")</f>
        <v>3</v>
      </c>
      <c r="F25" s="18">
        <f>IFERROR(VLOOKUP($A25&amp;F$2,'Parte II_'!$1:$1048576,$A$3,0),"-")</f>
        <v>3</v>
      </c>
      <c r="G25" s="18">
        <f>IFERROR(VLOOKUP($A25&amp;G$2,'Parte II_'!$1:$1048576,$A$3,0),"-")</f>
        <v>0</v>
      </c>
      <c r="H25" s="18">
        <f>IFERROR(VLOOKUP($A25&amp;H$2,'Parte II_'!$1:$1048576,$A$3,0),"-")</f>
        <v>0</v>
      </c>
      <c r="I25" s="18">
        <f>IFERROR(VLOOKUP($A25&amp;I$2,'Parte II_'!$1:$1048576,$A$3,0),"-")</f>
        <v>0</v>
      </c>
      <c r="J25" s="18"/>
      <c r="K25" s="18">
        <f>IFERROR(VLOOKUP($A25&amp;K$2,'Parte II_'!$1:$1048576,$A$3,0),"-")</f>
        <v>0</v>
      </c>
      <c r="L25" s="18">
        <f>IFERROR(VLOOKUP($A25&amp;L$2,'Parte II_'!$1:$1048576,$A$3,0),"-")</f>
        <v>3</v>
      </c>
      <c r="M25" s="18">
        <f>IFERROR(VLOOKUP($A25&amp;M$2,'Parte II_'!$1:$1048576,$A$3,0),"-")</f>
        <v>3</v>
      </c>
      <c r="N25" s="18">
        <f>IFERROR(VLOOKUP($A25&amp;N$2,'Parte II_'!$1:$1048576,$A$3,0),"-")</f>
        <v>0</v>
      </c>
      <c r="O25" s="18">
        <f>IFERROR(VLOOKUP($A25&amp;O$2,'Parte II_'!$1:$1048576,$A$3,0),"-")</f>
        <v>0</v>
      </c>
      <c r="P25" s="18">
        <f>IFERROR(VLOOKUP($A25&amp;P$2,'Parte II_'!$1:$1048576,$A$3,0),"-")</f>
        <v>0</v>
      </c>
      <c r="Q25" s="27"/>
      <c r="R25" s="29">
        <f>IFERROR(VLOOKUP($A25&amp;R$2,'Parte II_'!$1:$1048576,$A$3,0),"-")</f>
        <v>8</v>
      </c>
      <c r="S25" s="29">
        <f>IFERROR(VLOOKUP($A25&amp;S$2,'Parte II_'!$1:$1048576,$A$3,0),"-")</f>
        <v>0</v>
      </c>
      <c r="T25" s="29">
        <f>IFERROR(VLOOKUP($A25&amp;T$2,'Parte II_'!$1:$1048576,$A$3,0),"-")</f>
        <v>0</v>
      </c>
      <c r="U25" s="29">
        <f>IFERROR(VLOOKUP($A25&amp;U$2,'Parte II_'!$1:$1048576,$A$3,0),"-")</f>
        <v>0</v>
      </c>
      <c r="V25" s="29">
        <f>IFERROR(VLOOKUP($A25&amp;V$2,'Parte II_'!$1:$1048576,$A$3,0),"-")</f>
        <v>0</v>
      </c>
      <c r="W25" s="29">
        <f>IFERROR(VLOOKUP($A25&amp;W$2,'Parte II_'!$1:$1048576,$A$3,0),"-")</f>
        <v>0</v>
      </c>
    </row>
    <row r="26" spans="1:28" s="1" customFormat="1" ht="21.75" customHeight="1">
      <c r="A26" s="8"/>
      <c r="B26" s="8"/>
      <c r="C26" s="21" t="s">
        <v>1707</v>
      </c>
      <c r="D26" s="22"/>
      <c r="E26" s="22"/>
      <c r="F26" s="22"/>
      <c r="G26" s="30"/>
      <c r="H26" s="30"/>
      <c r="I26" s="30"/>
      <c r="J26" s="30"/>
      <c r="K26" s="22"/>
      <c r="L26" s="22"/>
      <c r="M26" s="22"/>
      <c r="N26" s="30"/>
      <c r="O26" s="30"/>
      <c r="P26" s="30"/>
      <c r="Q26" s="30"/>
      <c r="R26" s="30"/>
      <c r="S26" s="30"/>
      <c r="T26" s="30"/>
      <c r="U26" s="30"/>
      <c r="V26" s="30"/>
      <c r="W26" s="30"/>
      <c r="X26" s="16"/>
      <c r="Y26" s="16"/>
      <c r="Z26" s="16"/>
      <c r="AA26" s="16"/>
      <c r="AB26" s="16"/>
    </row>
    <row r="27" spans="1:28">
      <c r="A27" s="8" t="s">
        <v>1752</v>
      </c>
      <c r="B27" s="8"/>
      <c r="C27" s="24" t="s">
        <v>1708</v>
      </c>
      <c r="D27" s="18">
        <f>IFERROR(VLOOKUP($A27&amp;D$2,'Parte II_'!$1:$1048576,$A$3,0),"-")</f>
        <v>0</v>
      </c>
      <c r="E27" s="18">
        <f>IFERROR(VLOOKUP($A27&amp;E$2,'Parte II_'!$1:$1048576,$A$3,0),"-")</f>
        <v>0</v>
      </c>
      <c r="F27" s="18">
        <f>IFERROR(VLOOKUP($A27&amp;F$2,'Parte II_'!$1:$1048576,$A$3,0),"-")</f>
        <v>0</v>
      </c>
      <c r="G27" s="18">
        <f>IFERROR(VLOOKUP($A27&amp;G$2,'Parte II_'!$1:$1048576,$A$3,0),"-")</f>
        <v>0</v>
      </c>
      <c r="H27" s="18">
        <f>IFERROR(VLOOKUP($A27&amp;H$2,'Parte II_'!$1:$1048576,$A$3,0),"-")</f>
        <v>0</v>
      </c>
      <c r="I27" s="18">
        <f>IFERROR(VLOOKUP($A27&amp;I$2,'Parte II_'!$1:$1048576,$A$3,0),"-")</f>
        <v>0</v>
      </c>
      <c r="J27" s="18"/>
      <c r="K27" s="18">
        <f>IFERROR(VLOOKUP($A27&amp;K$2,'Parte II_'!$1:$1048576,$A$3,0),"-")</f>
        <v>0</v>
      </c>
      <c r="L27" s="18">
        <f>IFERROR(VLOOKUP($A27&amp;L$2,'Parte II_'!$1:$1048576,$A$3,0),"-")</f>
        <v>0</v>
      </c>
      <c r="M27" s="18">
        <f>IFERROR(VLOOKUP($A27&amp;M$2,'Parte II_'!$1:$1048576,$A$3,0),"-")</f>
        <v>0</v>
      </c>
      <c r="N27" s="18">
        <f>IFERROR(VLOOKUP($A27&amp;N$2,'Parte II_'!$1:$1048576,$A$3,0),"-")</f>
        <v>0</v>
      </c>
      <c r="O27" s="18">
        <f>IFERROR(VLOOKUP($A27&amp;O$2,'Parte II_'!$1:$1048576,$A$3,0),"-")</f>
        <v>0</v>
      </c>
      <c r="P27" s="18">
        <f>IFERROR(VLOOKUP($A27&amp;P$2,'Parte II_'!$1:$1048576,$A$3,0),"-")</f>
        <v>0</v>
      </c>
      <c r="Q27" s="27"/>
      <c r="R27" s="29">
        <f>IFERROR(VLOOKUP($A27&amp;R$2,'Parte II_'!$1:$1048576,$A$3,0),"-")</f>
        <v>0</v>
      </c>
      <c r="S27" s="29">
        <f>IFERROR(VLOOKUP($A27&amp;S$2,'Parte II_'!$1:$1048576,$A$3,0),"-")</f>
        <v>0</v>
      </c>
      <c r="T27" s="29">
        <f>IFERROR(VLOOKUP($A27&amp;T$2,'Parte II_'!$1:$1048576,$A$3,0),"-")</f>
        <v>0</v>
      </c>
      <c r="U27" s="29">
        <f>IFERROR(VLOOKUP($A27&amp;U$2,'Parte II_'!$1:$1048576,$A$3,0),"-")</f>
        <v>0</v>
      </c>
      <c r="V27" s="29">
        <f>IFERROR(VLOOKUP($A27&amp;V$2,'Parte II_'!$1:$1048576,$A$3,0),"-")</f>
        <v>0</v>
      </c>
      <c r="W27" s="29">
        <f>IFERROR(VLOOKUP($A27&amp;W$2,'Parte II_'!$1:$1048576,$A$3,0),"-")</f>
        <v>0</v>
      </c>
    </row>
    <row r="28" spans="1:28">
      <c r="A28" s="8" t="s">
        <v>1753</v>
      </c>
      <c r="B28" s="8"/>
      <c r="C28" s="24" t="s">
        <v>1709</v>
      </c>
      <c r="D28" s="18">
        <f>IFERROR(VLOOKUP($A28&amp;D$2,'Parte II_'!$1:$1048576,$A$3,0),"-")</f>
        <v>1</v>
      </c>
      <c r="E28" s="18">
        <f>IFERROR(VLOOKUP($A28&amp;E$2,'Parte II_'!$1:$1048576,$A$3,0),"-")</f>
        <v>0</v>
      </c>
      <c r="F28" s="18">
        <f>IFERROR(VLOOKUP($A28&amp;F$2,'Parte II_'!$1:$1048576,$A$3,0),"-")</f>
        <v>1</v>
      </c>
      <c r="G28" s="18">
        <f>IFERROR(VLOOKUP($A28&amp;G$2,'Parte II_'!$1:$1048576,$A$3,0),"-")</f>
        <v>0</v>
      </c>
      <c r="H28" s="18">
        <f>IFERROR(VLOOKUP($A28&amp;H$2,'Parte II_'!$1:$1048576,$A$3,0),"-")</f>
        <v>0</v>
      </c>
      <c r="I28" s="18">
        <f>IFERROR(VLOOKUP($A28&amp;I$2,'Parte II_'!$1:$1048576,$A$3,0),"-")</f>
        <v>0</v>
      </c>
      <c r="J28" s="18"/>
      <c r="K28" s="18">
        <f>IFERROR(VLOOKUP($A28&amp;K$2,'Parte II_'!$1:$1048576,$A$3,0),"-")</f>
        <v>0</v>
      </c>
      <c r="L28" s="18">
        <f>IFERROR(VLOOKUP($A28&amp;L$2,'Parte II_'!$1:$1048576,$A$3,0),"-")</f>
        <v>0</v>
      </c>
      <c r="M28" s="18">
        <f>IFERROR(VLOOKUP($A28&amp;M$2,'Parte II_'!$1:$1048576,$A$3,0),"-")</f>
        <v>1</v>
      </c>
      <c r="N28" s="18">
        <f>IFERROR(VLOOKUP($A28&amp;N$2,'Parte II_'!$1:$1048576,$A$3,0),"-")</f>
        <v>0</v>
      </c>
      <c r="O28" s="18">
        <f>IFERROR(VLOOKUP($A28&amp;O$2,'Parte II_'!$1:$1048576,$A$3,0),"-")</f>
        <v>0</v>
      </c>
      <c r="P28" s="18">
        <f>IFERROR(VLOOKUP($A28&amp;P$2,'Parte II_'!$1:$1048576,$A$3,0),"-")</f>
        <v>0</v>
      </c>
      <c r="Q28" s="27"/>
      <c r="R28" s="29">
        <f>IFERROR(VLOOKUP($A28&amp;R$2,'Parte II_'!$1:$1048576,$A$3,0),"-")</f>
        <v>1</v>
      </c>
      <c r="S28" s="29">
        <f>IFERROR(VLOOKUP($A28&amp;S$2,'Parte II_'!$1:$1048576,$A$3,0),"-")</f>
        <v>0</v>
      </c>
      <c r="T28" s="29">
        <f>IFERROR(VLOOKUP($A28&amp;T$2,'Parte II_'!$1:$1048576,$A$3,0),"-")</f>
        <v>0</v>
      </c>
      <c r="U28" s="29">
        <f>IFERROR(VLOOKUP($A28&amp;U$2,'Parte II_'!$1:$1048576,$A$3,0),"-")</f>
        <v>0</v>
      </c>
      <c r="V28" s="29">
        <f>IFERROR(VLOOKUP($A28&amp;V$2,'Parte II_'!$1:$1048576,$A$3,0),"-")</f>
        <v>0</v>
      </c>
      <c r="W28" s="29">
        <f>IFERROR(VLOOKUP($A28&amp;W$2,'Parte II_'!$1:$1048576,$A$3,0),"-")</f>
        <v>0</v>
      </c>
    </row>
    <row r="29" spans="1:28">
      <c r="A29" s="8" t="s">
        <v>1754</v>
      </c>
      <c r="B29" s="8"/>
      <c r="C29" s="24" t="s">
        <v>1710</v>
      </c>
      <c r="D29" s="18">
        <f>IFERROR(VLOOKUP($A29&amp;D$2,'Parte II_'!$1:$1048576,$A$3,0),"-")</f>
        <v>0</v>
      </c>
      <c r="E29" s="18">
        <f>IFERROR(VLOOKUP($A29&amp;E$2,'Parte II_'!$1:$1048576,$A$3,0),"-")</f>
        <v>0</v>
      </c>
      <c r="F29" s="18">
        <f>IFERROR(VLOOKUP($A29&amp;F$2,'Parte II_'!$1:$1048576,$A$3,0),"-")</f>
        <v>0</v>
      </c>
      <c r="G29" s="18">
        <f>IFERROR(VLOOKUP($A29&amp;G$2,'Parte II_'!$1:$1048576,$A$3,0),"-")</f>
        <v>0</v>
      </c>
      <c r="H29" s="18">
        <f>IFERROR(VLOOKUP($A29&amp;H$2,'Parte II_'!$1:$1048576,$A$3,0),"-")</f>
        <v>0</v>
      </c>
      <c r="I29" s="18">
        <f>IFERROR(VLOOKUP($A29&amp;I$2,'Parte II_'!$1:$1048576,$A$3,0),"-")</f>
        <v>0</v>
      </c>
      <c r="J29" s="18"/>
      <c r="K29" s="18">
        <f>IFERROR(VLOOKUP($A29&amp;K$2,'Parte II_'!$1:$1048576,$A$3,0),"-")</f>
        <v>0</v>
      </c>
      <c r="L29" s="18">
        <f>IFERROR(VLOOKUP($A29&amp;L$2,'Parte II_'!$1:$1048576,$A$3,0),"-")</f>
        <v>0</v>
      </c>
      <c r="M29" s="18">
        <f>IFERROR(VLOOKUP($A29&amp;M$2,'Parte II_'!$1:$1048576,$A$3,0),"-")</f>
        <v>0</v>
      </c>
      <c r="N29" s="18">
        <f>IFERROR(VLOOKUP($A29&amp;N$2,'Parte II_'!$1:$1048576,$A$3,0),"-")</f>
        <v>0</v>
      </c>
      <c r="O29" s="18">
        <f>IFERROR(VLOOKUP($A29&amp;O$2,'Parte II_'!$1:$1048576,$A$3,0),"-")</f>
        <v>0</v>
      </c>
      <c r="P29" s="18">
        <f>IFERROR(VLOOKUP($A29&amp;P$2,'Parte II_'!$1:$1048576,$A$3,0),"-")</f>
        <v>0</v>
      </c>
      <c r="Q29" s="27"/>
      <c r="R29" s="29">
        <f>IFERROR(VLOOKUP($A29&amp;R$2,'Parte II_'!$1:$1048576,$A$3,0),"-")</f>
        <v>0</v>
      </c>
      <c r="S29" s="29">
        <f>IFERROR(VLOOKUP($A29&amp;S$2,'Parte II_'!$1:$1048576,$A$3,0),"-")</f>
        <v>0</v>
      </c>
      <c r="T29" s="29">
        <f>IFERROR(VLOOKUP($A29&amp;T$2,'Parte II_'!$1:$1048576,$A$3,0),"-")</f>
        <v>0</v>
      </c>
      <c r="U29" s="29">
        <f>IFERROR(VLOOKUP($A29&amp;U$2,'Parte II_'!$1:$1048576,$A$3,0),"-")</f>
        <v>0</v>
      </c>
      <c r="V29" s="29">
        <f>IFERROR(VLOOKUP($A29&amp;V$2,'Parte II_'!$1:$1048576,$A$3,0),"-")</f>
        <v>0</v>
      </c>
      <c r="W29" s="29">
        <f>IFERROR(VLOOKUP($A29&amp;W$2,'Parte II_'!$1:$1048576,$A$3,0),"-")</f>
        <v>0</v>
      </c>
    </row>
    <row r="30" spans="1:28">
      <c r="A30" s="8" t="s">
        <v>1755</v>
      </c>
      <c r="B30" s="8"/>
      <c r="C30" s="24" t="s">
        <v>1711</v>
      </c>
      <c r="D30" s="18">
        <f>IFERROR(VLOOKUP($A30&amp;D$2,'Parte II_'!$1:$1048576,$A$3,0),"-")</f>
        <v>0</v>
      </c>
      <c r="E30" s="18">
        <f>IFERROR(VLOOKUP($A30&amp;E$2,'Parte II_'!$1:$1048576,$A$3,0),"-")</f>
        <v>0</v>
      </c>
      <c r="F30" s="18">
        <f>IFERROR(VLOOKUP($A30&amp;F$2,'Parte II_'!$1:$1048576,$A$3,0),"-")</f>
        <v>0</v>
      </c>
      <c r="G30" s="18">
        <f>IFERROR(VLOOKUP($A30&amp;G$2,'Parte II_'!$1:$1048576,$A$3,0),"-")</f>
        <v>0</v>
      </c>
      <c r="H30" s="18">
        <f>IFERROR(VLOOKUP($A30&amp;H$2,'Parte II_'!$1:$1048576,$A$3,0),"-")</f>
        <v>0</v>
      </c>
      <c r="I30" s="18">
        <f>IFERROR(VLOOKUP($A30&amp;I$2,'Parte II_'!$1:$1048576,$A$3,0),"-")</f>
        <v>0</v>
      </c>
      <c r="J30" s="18"/>
      <c r="K30" s="18">
        <f>IFERROR(VLOOKUP($A30&amp;K$2,'Parte II_'!$1:$1048576,$A$3,0),"-")</f>
        <v>0</v>
      </c>
      <c r="L30" s="18">
        <f>IFERROR(VLOOKUP($A30&amp;L$2,'Parte II_'!$1:$1048576,$A$3,0),"-")</f>
        <v>0</v>
      </c>
      <c r="M30" s="18">
        <f>IFERROR(VLOOKUP($A30&amp;M$2,'Parte II_'!$1:$1048576,$A$3,0),"-")</f>
        <v>0</v>
      </c>
      <c r="N30" s="18">
        <f>IFERROR(VLOOKUP($A30&amp;N$2,'Parte II_'!$1:$1048576,$A$3,0),"-")</f>
        <v>0</v>
      </c>
      <c r="O30" s="18">
        <f>IFERROR(VLOOKUP($A30&amp;O$2,'Parte II_'!$1:$1048576,$A$3,0),"-")</f>
        <v>0</v>
      </c>
      <c r="P30" s="18">
        <f>IFERROR(VLOOKUP($A30&amp;P$2,'Parte II_'!$1:$1048576,$A$3,0),"-")</f>
        <v>0</v>
      </c>
      <c r="Q30" s="27"/>
      <c r="R30" s="29">
        <f>IFERROR(VLOOKUP($A30&amp;R$2,'Parte II_'!$1:$1048576,$A$3,0),"-")</f>
        <v>0</v>
      </c>
      <c r="S30" s="29">
        <f>IFERROR(VLOOKUP($A30&amp;S$2,'Parte II_'!$1:$1048576,$A$3,0),"-")</f>
        <v>0</v>
      </c>
      <c r="T30" s="29">
        <f>IFERROR(VLOOKUP($A30&amp;T$2,'Parte II_'!$1:$1048576,$A$3,0),"-")</f>
        <v>0</v>
      </c>
      <c r="U30" s="29">
        <f>IFERROR(VLOOKUP($A30&amp;U$2,'Parte II_'!$1:$1048576,$A$3,0),"-")</f>
        <v>0</v>
      </c>
      <c r="V30" s="29">
        <f>IFERROR(VLOOKUP($A30&amp;V$2,'Parte II_'!$1:$1048576,$A$3,0),"-")</f>
        <v>0</v>
      </c>
      <c r="W30" s="29">
        <f>IFERROR(VLOOKUP($A30&amp;W$2,'Parte II_'!$1:$1048576,$A$3,0),"-")</f>
        <v>0</v>
      </c>
    </row>
    <row r="31" spans="1:28">
      <c r="A31" s="8" t="s">
        <v>1756</v>
      </c>
      <c r="B31" s="8"/>
      <c r="C31" s="24" t="s">
        <v>1712</v>
      </c>
      <c r="D31" s="18">
        <f>IFERROR(VLOOKUP($A31&amp;D$2,'Parte II_'!$1:$1048576,$A$3,0),"-")</f>
        <v>0</v>
      </c>
      <c r="E31" s="18">
        <f>IFERROR(VLOOKUP($A31&amp;E$2,'Parte II_'!$1:$1048576,$A$3,0),"-")</f>
        <v>0</v>
      </c>
      <c r="F31" s="18">
        <f>IFERROR(VLOOKUP($A31&amp;F$2,'Parte II_'!$1:$1048576,$A$3,0),"-")</f>
        <v>0</v>
      </c>
      <c r="G31" s="18">
        <f>IFERROR(VLOOKUP($A31&amp;G$2,'Parte II_'!$1:$1048576,$A$3,0),"-")</f>
        <v>0</v>
      </c>
      <c r="H31" s="18">
        <f>IFERROR(VLOOKUP($A31&amp;H$2,'Parte II_'!$1:$1048576,$A$3,0),"-")</f>
        <v>0</v>
      </c>
      <c r="I31" s="18">
        <f>IFERROR(VLOOKUP($A31&amp;I$2,'Parte II_'!$1:$1048576,$A$3,0),"-")</f>
        <v>0</v>
      </c>
      <c r="J31" s="18"/>
      <c r="K31" s="18">
        <f>IFERROR(VLOOKUP($A31&amp;K$2,'Parte II_'!$1:$1048576,$A$3,0),"-")</f>
        <v>0</v>
      </c>
      <c r="L31" s="18">
        <f>IFERROR(VLOOKUP($A31&amp;L$2,'Parte II_'!$1:$1048576,$A$3,0),"-")</f>
        <v>0</v>
      </c>
      <c r="M31" s="18">
        <f>IFERROR(VLOOKUP($A31&amp;M$2,'Parte II_'!$1:$1048576,$A$3,0),"-")</f>
        <v>0</v>
      </c>
      <c r="N31" s="18">
        <f>IFERROR(VLOOKUP($A31&amp;N$2,'Parte II_'!$1:$1048576,$A$3,0),"-")</f>
        <v>0</v>
      </c>
      <c r="O31" s="18">
        <f>IFERROR(VLOOKUP($A31&amp;O$2,'Parte II_'!$1:$1048576,$A$3,0),"-")</f>
        <v>0</v>
      </c>
      <c r="P31" s="18">
        <f>IFERROR(VLOOKUP($A31&amp;P$2,'Parte II_'!$1:$1048576,$A$3,0),"-")</f>
        <v>0</v>
      </c>
      <c r="Q31" s="27"/>
      <c r="R31" s="29">
        <f>IFERROR(VLOOKUP($A31&amp;R$2,'Parte II_'!$1:$1048576,$A$3,0),"-")</f>
        <v>0</v>
      </c>
      <c r="S31" s="29">
        <f>IFERROR(VLOOKUP($A31&amp;S$2,'Parte II_'!$1:$1048576,$A$3,0),"-")</f>
        <v>0</v>
      </c>
      <c r="T31" s="29">
        <f>IFERROR(VLOOKUP($A31&amp;T$2,'Parte II_'!$1:$1048576,$A$3,0),"-")</f>
        <v>0</v>
      </c>
      <c r="U31" s="29">
        <f>IFERROR(VLOOKUP($A31&amp;U$2,'Parte II_'!$1:$1048576,$A$3,0),"-")</f>
        <v>0</v>
      </c>
      <c r="V31" s="29">
        <f>IFERROR(VLOOKUP($A31&amp;V$2,'Parte II_'!$1:$1048576,$A$3,0),"-")</f>
        <v>0</v>
      </c>
      <c r="W31" s="29">
        <f>IFERROR(VLOOKUP($A31&amp;W$2,'Parte II_'!$1:$1048576,$A$3,0),"-")</f>
        <v>0</v>
      </c>
    </row>
    <row r="32" spans="1:28">
      <c r="A32" s="8" t="s">
        <v>1757</v>
      </c>
      <c r="B32" s="8"/>
      <c r="C32" s="24" t="s">
        <v>1713</v>
      </c>
      <c r="D32" s="18">
        <f>IFERROR(VLOOKUP($A32&amp;D$2,'Parte II_'!$1:$1048576,$A$3,0),"-")</f>
        <v>0</v>
      </c>
      <c r="E32" s="18">
        <f>IFERROR(VLOOKUP($A32&amp;E$2,'Parte II_'!$1:$1048576,$A$3,0),"-")</f>
        <v>0</v>
      </c>
      <c r="F32" s="18">
        <f>IFERROR(VLOOKUP($A32&amp;F$2,'Parte II_'!$1:$1048576,$A$3,0),"-")</f>
        <v>0</v>
      </c>
      <c r="G32" s="18">
        <f>IFERROR(VLOOKUP($A32&amp;G$2,'Parte II_'!$1:$1048576,$A$3,0),"-")</f>
        <v>0</v>
      </c>
      <c r="H32" s="18">
        <f>IFERROR(VLOOKUP($A32&amp;H$2,'Parte II_'!$1:$1048576,$A$3,0),"-")</f>
        <v>0</v>
      </c>
      <c r="I32" s="18">
        <f>IFERROR(VLOOKUP($A32&amp;I$2,'Parte II_'!$1:$1048576,$A$3,0),"-")</f>
        <v>0</v>
      </c>
      <c r="J32" s="18"/>
      <c r="K32" s="18">
        <f>IFERROR(VLOOKUP($A32&amp;K$2,'Parte II_'!$1:$1048576,$A$3,0),"-")</f>
        <v>0</v>
      </c>
      <c r="L32" s="18">
        <f>IFERROR(VLOOKUP($A32&amp;L$2,'Parte II_'!$1:$1048576,$A$3,0),"-")</f>
        <v>0</v>
      </c>
      <c r="M32" s="18">
        <f>IFERROR(VLOOKUP($A32&amp;M$2,'Parte II_'!$1:$1048576,$A$3,0),"-")</f>
        <v>0</v>
      </c>
      <c r="N32" s="18">
        <f>IFERROR(VLOOKUP($A32&amp;N$2,'Parte II_'!$1:$1048576,$A$3,0),"-")</f>
        <v>0</v>
      </c>
      <c r="O32" s="18">
        <f>IFERROR(VLOOKUP($A32&amp;O$2,'Parte II_'!$1:$1048576,$A$3,0),"-")</f>
        <v>0</v>
      </c>
      <c r="P32" s="18">
        <f>IFERROR(VLOOKUP($A32&amp;P$2,'Parte II_'!$1:$1048576,$A$3,0),"-")</f>
        <v>0</v>
      </c>
      <c r="Q32" s="27"/>
      <c r="R32" s="29">
        <f>IFERROR(VLOOKUP($A32&amp;R$2,'Parte II_'!$1:$1048576,$A$3,0),"-")</f>
        <v>0</v>
      </c>
      <c r="S32" s="29">
        <f>IFERROR(VLOOKUP($A32&amp;S$2,'Parte II_'!$1:$1048576,$A$3,0),"-")</f>
        <v>0</v>
      </c>
      <c r="T32" s="29">
        <f>IFERROR(VLOOKUP($A32&amp;T$2,'Parte II_'!$1:$1048576,$A$3,0),"-")</f>
        <v>0</v>
      </c>
      <c r="U32" s="29">
        <f>IFERROR(VLOOKUP($A32&amp;U$2,'Parte II_'!$1:$1048576,$A$3,0),"-")</f>
        <v>0</v>
      </c>
      <c r="V32" s="29">
        <f>IFERROR(VLOOKUP($A32&amp;V$2,'Parte II_'!$1:$1048576,$A$3,0),"-")</f>
        <v>0</v>
      </c>
      <c r="W32" s="29">
        <f>IFERROR(VLOOKUP($A32&amp;W$2,'Parte II_'!$1:$1048576,$A$3,0),"-")</f>
        <v>0</v>
      </c>
    </row>
    <row r="33" spans="1:28">
      <c r="A33" s="8" t="s">
        <v>1758</v>
      </c>
      <c r="B33" s="8"/>
      <c r="C33" s="24" t="s">
        <v>1714</v>
      </c>
      <c r="D33" s="18">
        <f>IFERROR(VLOOKUP($A33&amp;D$2,'Parte II_'!$1:$1048576,$A$3,0),"-")</f>
        <v>0</v>
      </c>
      <c r="E33" s="18">
        <f>IFERROR(VLOOKUP($A33&amp;E$2,'Parte II_'!$1:$1048576,$A$3,0),"-")</f>
        <v>0</v>
      </c>
      <c r="F33" s="18">
        <f>IFERROR(VLOOKUP($A33&amp;F$2,'Parte II_'!$1:$1048576,$A$3,0),"-")</f>
        <v>0</v>
      </c>
      <c r="G33" s="18">
        <f>IFERROR(VLOOKUP($A33&amp;G$2,'Parte II_'!$1:$1048576,$A$3,0),"-")</f>
        <v>0</v>
      </c>
      <c r="H33" s="18">
        <f>IFERROR(VLOOKUP($A33&amp;H$2,'Parte II_'!$1:$1048576,$A$3,0),"-")</f>
        <v>0</v>
      </c>
      <c r="I33" s="18">
        <f>IFERROR(VLOOKUP($A33&amp;I$2,'Parte II_'!$1:$1048576,$A$3,0),"-")</f>
        <v>0</v>
      </c>
      <c r="J33" s="18"/>
      <c r="K33" s="18">
        <f>IFERROR(VLOOKUP($A33&amp;K$2,'Parte II_'!$1:$1048576,$A$3,0),"-")</f>
        <v>0</v>
      </c>
      <c r="L33" s="18">
        <f>IFERROR(VLOOKUP($A33&amp;L$2,'Parte II_'!$1:$1048576,$A$3,0),"-")</f>
        <v>0</v>
      </c>
      <c r="M33" s="18">
        <f>IFERROR(VLOOKUP($A33&amp;M$2,'Parte II_'!$1:$1048576,$A$3,0),"-")</f>
        <v>0</v>
      </c>
      <c r="N33" s="18">
        <f>IFERROR(VLOOKUP($A33&amp;N$2,'Parte II_'!$1:$1048576,$A$3,0),"-")</f>
        <v>0</v>
      </c>
      <c r="O33" s="18">
        <f>IFERROR(VLOOKUP($A33&amp;O$2,'Parte II_'!$1:$1048576,$A$3,0),"-")</f>
        <v>0</v>
      </c>
      <c r="P33" s="18">
        <f>IFERROR(VLOOKUP($A33&amp;P$2,'Parte II_'!$1:$1048576,$A$3,0),"-")</f>
        <v>0</v>
      </c>
      <c r="Q33" s="27"/>
      <c r="R33" s="29">
        <f>IFERROR(VLOOKUP($A33&amp;R$2,'Parte II_'!$1:$1048576,$A$3,0),"-")</f>
        <v>0</v>
      </c>
      <c r="S33" s="29">
        <f>IFERROR(VLOOKUP($A33&amp;S$2,'Parte II_'!$1:$1048576,$A$3,0),"-")</f>
        <v>0</v>
      </c>
      <c r="T33" s="29">
        <f>IFERROR(VLOOKUP($A33&amp;T$2,'Parte II_'!$1:$1048576,$A$3,0),"-")</f>
        <v>0</v>
      </c>
      <c r="U33" s="29">
        <f>IFERROR(VLOOKUP($A33&amp;U$2,'Parte II_'!$1:$1048576,$A$3,0),"-")</f>
        <v>0</v>
      </c>
      <c r="V33" s="29">
        <f>IFERROR(VLOOKUP($A33&amp;V$2,'Parte II_'!$1:$1048576,$A$3,0),"-")</f>
        <v>0</v>
      </c>
      <c r="W33" s="29">
        <f>IFERROR(VLOOKUP($A33&amp;W$2,'Parte II_'!$1:$1048576,$A$3,0),"-")</f>
        <v>0</v>
      </c>
    </row>
    <row r="34" spans="1:28">
      <c r="A34" s="8" t="s">
        <v>1759</v>
      </c>
      <c r="B34" s="8"/>
      <c r="C34" s="24" t="s">
        <v>1715</v>
      </c>
      <c r="D34" s="18">
        <f>IFERROR(VLOOKUP($A34&amp;D$2,'Parte II_'!$1:$1048576,$A$3,0),"-")</f>
        <v>0</v>
      </c>
      <c r="E34" s="18">
        <f>IFERROR(VLOOKUP($A34&amp;E$2,'Parte II_'!$1:$1048576,$A$3,0),"-")</f>
        <v>0</v>
      </c>
      <c r="F34" s="18">
        <f>IFERROR(VLOOKUP($A34&amp;F$2,'Parte II_'!$1:$1048576,$A$3,0),"-")</f>
        <v>0</v>
      </c>
      <c r="G34" s="18">
        <f>IFERROR(VLOOKUP($A34&amp;G$2,'Parte II_'!$1:$1048576,$A$3,0),"-")</f>
        <v>0</v>
      </c>
      <c r="H34" s="18">
        <f>IFERROR(VLOOKUP($A34&amp;H$2,'Parte II_'!$1:$1048576,$A$3,0),"-")</f>
        <v>0</v>
      </c>
      <c r="I34" s="18">
        <f>IFERROR(VLOOKUP($A34&amp;I$2,'Parte II_'!$1:$1048576,$A$3,0),"-")</f>
        <v>0</v>
      </c>
      <c r="J34" s="18"/>
      <c r="K34" s="18">
        <f>IFERROR(VLOOKUP($A34&amp;K$2,'Parte II_'!$1:$1048576,$A$3,0),"-")</f>
        <v>0</v>
      </c>
      <c r="L34" s="18">
        <f>IFERROR(VLOOKUP($A34&amp;L$2,'Parte II_'!$1:$1048576,$A$3,0),"-")</f>
        <v>0</v>
      </c>
      <c r="M34" s="18">
        <f>IFERROR(VLOOKUP($A34&amp;M$2,'Parte II_'!$1:$1048576,$A$3,0),"-")</f>
        <v>0</v>
      </c>
      <c r="N34" s="18">
        <f>IFERROR(VLOOKUP($A34&amp;N$2,'Parte II_'!$1:$1048576,$A$3,0),"-")</f>
        <v>0</v>
      </c>
      <c r="O34" s="18">
        <f>IFERROR(VLOOKUP($A34&amp;O$2,'Parte II_'!$1:$1048576,$A$3,0),"-")</f>
        <v>0</v>
      </c>
      <c r="P34" s="18">
        <f>IFERROR(VLOOKUP($A34&amp;P$2,'Parte II_'!$1:$1048576,$A$3,0),"-")</f>
        <v>0</v>
      </c>
      <c r="Q34" s="27"/>
      <c r="R34" s="29">
        <f>IFERROR(VLOOKUP($A34&amp;R$2,'Parte II_'!$1:$1048576,$A$3,0),"-")</f>
        <v>0</v>
      </c>
      <c r="S34" s="29">
        <f>IFERROR(VLOOKUP($A34&amp;S$2,'Parte II_'!$1:$1048576,$A$3,0),"-")</f>
        <v>0</v>
      </c>
      <c r="T34" s="29">
        <f>IFERROR(VLOOKUP($A34&amp;T$2,'Parte II_'!$1:$1048576,$A$3,0),"-")</f>
        <v>0</v>
      </c>
      <c r="U34" s="29">
        <f>IFERROR(VLOOKUP($A34&amp;U$2,'Parte II_'!$1:$1048576,$A$3,0),"-")</f>
        <v>0</v>
      </c>
      <c r="V34" s="29">
        <f>IFERROR(VLOOKUP($A34&amp;V$2,'Parte II_'!$1:$1048576,$A$3,0),"-")</f>
        <v>0</v>
      </c>
      <c r="W34" s="29">
        <f>IFERROR(VLOOKUP($A34&amp;W$2,'Parte II_'!$1:$1048576,$A$3,0),"-")</f>
        <v>0</v>
      </c>
    </row>
    <row r="35" spans="1:28" s="1" customFormat="1" ht="21.75" customHeight="1">
      <c r="A35" s="8"/>
      <c r="B35" s="8"/>
      <c r="C35" s="21" t="s">
        <v>1716</v>
      </c>
      <c r="D35" s="22"/>
      <c r="E35" s="22"/>
      <c r="F35" s="22"/>
      <c r="G35" s="30"/>
      <c r="H35" s="30"/>
      <c r="I35" s="30"/>
      <c r="J35" s="30"/>
      <c r="K35" s="22"/>
      <c r="L35" s="22"/>
      <c r="M35" s="22"/>
      <c r="N35" s="30"/>
      <c r="O35" s="30"/>
      <c r="P35" s="30"/>
      <c r="Q35" s="30"/>
      <c r="R35" s="30"/>
      <c r="S35" s="30"/>
      <c r="T35" s="30"/>
      <c r="U35" s="30"/>
      <c r="V35" s="30"/>
      <c r="W35" s="30"/>
      <c r="X35" s="16"/>
      <c r="Y35" s="16"/>
      <c r="Z35" s="16"/>
      <c r="AA35" s="16"/>
      <c r="AB35" s="16"/>
    </row>
    <row r="36" spans="1:28">
      <c r="A36" s="8" t="s">
        <v>1760</v>
      </c>
      <c r="B36" s="8"/>
      <c r="C36" s="24" t="s">
        <v>1717</v>
      </c>
      <c r="D36" s="18">
        <f>IFERROR(VLOOKUP($A36&amp;D$2,'Parte II_'!$1:$1048576,$A$3,0),"-")</f>
        <v>18</v>
      </c>
      <c r="E36" s="18">
        <f>IFERROR(VLOOKUP($A36&amp;E$2,'Parte II_'!$1:$1048576,$A$3,0),"-")</f>
        <v>2</v>
      </c>
      <c r="F36" s="18">
        <f>IFERROR(VLOOKUP($A36&amp;F$2,'Parte II_'!$1:$1048576,$A$3,0),"-")</f>
        <v>7</v>
      </c>
      <c r="G36" s="18">
        <f>IFERROR(VLOOKUP($A36&amp;G$2,'Parte II_'!$1:$1048576,$A$3,0),"-")</f>
        <v>2</v>
      </c>
      <c r="H36" s="18">
        <f>IFERROR(VLOOKUP($A36&amp;H$2,'Parte II_'!$1:$1048576,$A$3,0),"-")</f>
        <v>1</v>
      </c>
      <c r="I36" s="18">
        <f>IFERROR(VLOOKUP($A36&amp;I$2,'Parte II_'!$1:$1048576,$A$3,0),"-")</f>
        <v>0</v>
      </c>
      <c r="J36" s="18"/>
      <c r="K36" s="18">
        <f>IFERROR(VLOOKUP($A36&amp;K$2,'Parte II_'!$1:$1048576,$A$3,0),"-")</f>
        <v>0</v>
      </c>
      <c r="L36" s="18">
        <f>IFERROR(VLOOKUP($A36&amp;L$2,'Parte II_'!$1:$1048576,$A$3,0),"-")</f>
        <v>1</v>
      </c>
      <c r="M36" s="18">
        <f>IFERROR(VLOOKUP($A36&amp;M$2,'Parte II_'!$1:$1048576,$A$3,0),"-")</f>
        <v>5</v>
      </c>
      <c r="N36" s="18">
        <f>IFERROR(VLOOKUP($A36&amp;N$2,'Parte II_'!$1:$1048576,$A$3,0),"-")</f>
        <v>1</v>
      </c>
      <c r="O36" s="18">
        <f>IFERROR(VLOOKUP($A36&amp;O$2,'Parte II_'!$1:$1048576,$A$3,0),"-")</f>
        <v>0</v>
      </c>
      <c r="P36" s="18">
        <f>IFERROR(VLOOKUP($A36&amp;P$2,'Parte II_'!$1:$1048576,$A$3,0),"-")</f>
        <v>0</v>
      </c>
      <c r="Q36" s="27"/>
      <c r="R36" s="29">
        <f>IFERROR(VLOOKUP($A36&amp;R$2,'Parte II_'!$1:$1048576,$A$3,0),"-")</f>
        <v>18</v>
      </c>
      <c r="S36" s="29">
        <f>IFERROR(VLOOKUP($A36&amp;S$2,'Parte II_'!$1:$1048576,$A$3,0),"-")</f>
        <v>1</v>
      </c>
      <c r="T36" s="29">
        <f>IFERROR(VLOOKUP($A36&amp;T$2,'Parte II_'!$1:$1048576,$A$3,0),"-")</f>
        <v>2</v>
      </c>
      <c r="U36" s="29">
        <f>IFERROR(VLOOKUP($A36&amp;U$2,'Parte II_'!$1:$1048576,$A$3,0),"-")</f>
        <v>1</v>
      </c>
      <c r="V36" s="29">
        <f>IFERROR(VLOOKUP($A36&amp;V$2,'Parte II_'!$1:$1048576,$A$3,0),"-")</f>
        <v>1</v>
      </c>
      <c r="W36" s="29">
        <f>IFERROR(VLOOKUP($A36&amp;W$2,'Parte II_'!$1:$1048576,$A$3,0),"-")</f>
        <v>0</v>
      </c>
    </row>
    <row r="37" spans="1:28">
      <c r="A37" s="8" t="s">
        <v>1761</v>
      </c>
      <c r="B37" s="8"/>
      <c r="C37" s="24" t="s">
        <v>1718</v>
      </c>
      <c r="D37" s="18">
        <f>IFERROR(VLOOKUP($A37&amp;D$2,'Parte II_'!$1:$1048576,$A$3,0),"-")</f>
        <v>111</v>
      </c>
      <c r="E37" s="18">
        <f>IFERROR(VLOOKUP($A37&amp;E$2,'Parte II_'!$1:$1048576,$A$3,0),"-")</f>
        <v>45</v>
      </c>
      <c r="F37" s="18">
        <f>IFERROR(VLOOKUP($A37&amp;F$2,'Parte II_'!$1:$1048576,$A$3,0),"-")</f>
        <v>31</v>
      </c>
      <c r="G37" s="18">
        <f>IFERROR(VLOOKUP($A37&amp;G$2,'Parte II_'!$1:$1048576,$A$3,0),"-")</f>
        <v>8</v>
      </c>
      <c r="H37" s="18">
        <f>IFERROR(VLOOKUP($A37&amp;H$2,'Parte II_'!$1:$1048576,$A$3,0),"-")</f>
        <v>2</v>
      </c>
      <c r="I37" s="18">
        <f>IFERROR(VLOOKUP($A37&amp;I$2,'Parte II_'!$1:$1048576,$A$3,0),"-")</f>
        <v>4</v>
      </c>
      <c r="J37" s="18"/>
      <c r="K37" s="18">
        <f>IFERROR(VLOOKUP($A37&amp;K$2,'Parte II_'!$1:$1048576,$A$3,0),"-")</f>
        <v>6</v>
      </c>
      <c r="L37" s="18">
        <f>IFERROR(VLOOKUP($A37&amp;L$2,'Parte II_'!$1:$1048576,$A$3,0),"-")</f>
        <v>16</v>
      </c>
      <c r="M37" s="18">
        <f>IFERROR(VLOOKUP($A37&amp;M$2,'Parte II_'!$1:$1048576,$A$3,0),"-")</f>
        <v>20</v>
      </c>
      <c r="N37" s="18">
        <f>IFERROR(VLOOKUP($A37&amp;N$2,'Parte II_'!$1:$1048576,$A$3,0),"-")</f>
        <v>4</v>
      </c>
      <c r="O37" s="18">
        <f>IFERROR(VLOOKUP($A37&amp;O$2,'Parte II_'!$1:$1048576,$A$3,0),"-")</f>
        <v>0</v>
      </c>
      <c r="P37" s="18">
        <f>IFERROR(VLOOKUP($A37&amp;P$2,'Parte II_'!$1:$1048576,$A$3,0),"-")</f>
        <v>1</v>
      </c>
      <c r="Q37" s="27"/>
      <c r="R37" s="29">
        <f>IFERROR(VLOOKUP($A37&amp;R$2,'Parte II_'!$1:$1048576,$A$3,0),"-")</f>
        <v>105</v>
      </c>
      <c r="S37" s="29">
        <f>IFERROR(VLOOKUP($A37&amp;S$2,'Parte II_'!$1:$1048576,$A$3,0),"-")</f>
        <v>29</v>
      </c>
      <c r="T37" s="29">
        <f>IFERROR(VLOOKUP($A37&amp;T$2,'Parte II_'!$1:$1048576,$A$3,0),"-")</f>
        <v>11</v>
      </c>
      <c r="U37" s="29">
        <f>IFERROR(VLOOKUP($A37&amp;U$2,'Parte II_'!$1:$1048576,$A$3,0),"-")</f>
        <v>4</v>
      </c>
      <c r="V37" s="29">
        <f>IFERROR(VLOOKUP($A37&amp;V$2,'Parte II_'!$1:$1048576,$A$3,0),"-")</f>
        <v>2</v>
      </c>
      <c r="W37" s="29">
        <f>IFERROR(VLOOKUP($A37&amp;W$2,'Parte II_'!$1:$1048576,$A$3,0),"-")</f>
        <v>3</v>
      </c>
    </row>
    <row r="38" spans="1:28">
      <c r="A38" s="8" t="s">
        <v>1762</v>
      </c>
      <c r="B38" s="8"/>
      <c r="C38" s="24" t="s">
        <v>1719</v>
      </c>
      <c r="D38" s="18">
        <f>IFERROR(VLOOKUP($A38&amp;D$2,'Parte II_'!$1:$1048576,$A$3,0),"-")</f>
        <v>95</v>
      </c>
      <c r="E38" s="18">
        <f>IFERROR(VLOOKUP($A38&amp;E$2,'Parte II_'!$1:$1048576,$A$3,0),"-")</f>
        <v>37</v>
      </c>
      <c r="F38" s="18">
        <f>IFERROR(VLOOKUP($A38&amp;F$2,'Parte II_'!$1:$1048576,$A$3,0),"-")</f>
        <v>27</v>
      </c>
      <c r="G38" s="18">
        <f>IFERROR(VLOOKUP($A38&amp;G$2,'Parte II_'!$1:$1048576,$A$3,0),"-")</f>
        <v>9</v>
      </c>
      <c r="H38" s="18">
        <f>IFERROR(VLOOKUP($A38&amp;H$2,'Parte II_'!$1:$1048576,$A$3,0),"-")</f>
        <v>0</v>
      </c>
      <c r="I38" s="18">
        <f>IFERROR(VLOOKUP($A38&amp;I$2,'Parte II_'!$1:$1048576,$A$3,0),"-")</f>
        <v>4</v>
      </c>
      <c r="J38" s="18"/>
      <c r="K38" s="18">
        <f>IFERROR(VLOOKUP($A38&amp;K$2,'Parte II_'!$1:$1048576,$A$3,0),"-")</f>
        <v>9</v>
      </c>
      <c r="L38" s="18">
        <f>IFERROR(VLOOKUP($A38&amp;L$2,'Parte II_'!$1:$1048576,$A$3,0),"-")</f>
        <v>16</v>
      </c>
      <c r="M38" s="18">
        <f>IFERROR(VLOOKUP($A38&amp;M$2,'Parte II_'!$1:$1048576,$A$3,0),"-")</f>
        <v>17</v>
      </c>
      <c r="N38" s="18">
        <f>IFERROR(VLOOKUP($A38&amp;N$2,'Parte II_'!$1:$1048576,$A$3,0),"-")</f>
        <v>4</v>
      </c>
      <c r="O38" s="18">
        <f>IFERROR(VLOOKUP($A38&amp;O$2,'Parte II_'!$1:$1048576,$A$3,0),"-")</f>
        <v>0</v>
      </c>
      <c r="P38" s="18">
        <f>IFERROR(VLOOKUP($A38&amp;P$2,'Parte II_'!$1:$1048576,$A$3,0),"-")</f>
        <v>1</v>
      </c>
      <c r="Q38" s="27"/>
      <c r="R38" s="29">
        <f>IFERROR(VLOOKUP($A38&amp;R$2,'Parte II_'!$1:$1048576,$A$3,0),"-")</f>
        <v>86</v>
      </c>
      <c r="S38" s="29">
        <f>IFERROR(VLOOKUP($A38&amp;S$2,'Parte II_'!$1:$1048576,$A$3,0),"-")</f>
        <v>21</v>
      </c>
      <c r="T38" s="29">
        <f>IFERROR(VLOOKUP($A38&amp;T$2,'Parte II_'!$1:$1048576,$A$3,0),"-")</f>
        <v>10</v>
      </c>
      <c r="U38" s="29">
        <f>IFERROR(VLOOKUP($A38&amp;U$2,'Parte II_'!$1:$1048576,$A$3,0),"-")</f>
        <v>5</v>
      </c>
      <c r="V38" s="29">
        <f>IFERROR(VLOOKUP($A38&amp;V$2,'Parte II_'!$1:$1048576,$A$3,0),"-")</f>
        <v>0</v>
      </c>
      <c r="W38" s="29">
        <f>IFERROR(VLOOKUP($A38&amp;W$2,'Parte II_'!$1:$1048576,$A$3,0),"-")</f>
        <v>3</v>
      </c>
    </row>
    <row r="39" spans="1:28">
      <c r="A39" s="8" t="s">
        <v>1763</v>
      </c>
      <c r="B39" s="8"/>
      <c r="C39" s="24" t="s">
        <v>1720</v>
      </c>
      <c r="D39" s="18">
        <f>IFERROR(VLOOKUP($A39&amp;D$2,'Parte II_'!$1:$1048576,$A$3,0),"-")</f>
        <v>18</v>
      </c>
      <c r="E39" s="18">
        <f>IFERROR(VLOOKUP($A39&amp;E$2,'Parte II_'!$1:$1048576,$A$3,0),"-")</f>
        <v>11</v>
      </c>
      <c r="F39" s="18">
        <f>IFERROR(VLOOKUP($A39&amp;F$2,'Parte II_'!$1:$1048576,$A$3,0),"-")</f>
        <v>11</v>
      </c>
      <c r="G39" s="18">
        <f>IFERROR(VLOOKUP($A39&amp;G$2,'Parte II_'!$1:$1048576,$A$3,0),"-")</f>
        <v>0</v>
      </c>
      <c r="H39" s="18">
        <f>IFERROR(VLOOKUP($A39&amp;H$2,'Parte II_'!$1:$1048576,$A$3,0),"-")</f>
        <v>0</v>
      </c>
      <c r="I39" s="18">
        <f>IFERROR(VLOOKUP($A39&amp;I$2,'Parte II_'!$1:$1048576,$A$3,0),"-")</f>
        <v>1</v>
      </c>
      <c r="J39" s="18"/>
      <c r="K39" s="18">
        <f>IFERROR(VLOOKUP($A39&amp;K$2,'Parte II_'!$1:$1048576,$A$3,0),"-")</f>
        <v>5</v>
      </c>
      <c r="L39" s="18">
        <f>IFERROR(VLOOKUP($A39&amp;L$2,'Parte II_'!$1:$1048576,$A$3,0),"-")</f>
        <v>8</v>
      </c>
      <c r="M39" s="18">
        <f>IFERROR(VLOOKUP($A39&amp;M$2,'Parte II_'!$1:$1048576,$A$3,0),"-")</f>
        <v>8</v>
      </c>
      <c r="N39" s="18">
        <f>IFERROR(VLOOKUP($A39&amp;N$2,'Parte II_'!$1:$1048576,$A$3,0),"-")</f>
        <v>0</v>
      </c>
      <c r="O39" s="18">
        <f>IFERROR(VLOOKUP($A39&amp;O$2,'Parte II_'!$1:$1048576,$A$3,0),"-")</f>
        <v>0</v>
      </c>
      <c r="P39" s="18">
        <f>IFERROR(VLOOKUP($A39&amp;P$2,'Parte II_'!$1:$1048576,$A$3,0),"-")</f>
        <v>1</v>
      </c>
      <c r="Q39" s="27"/>
      <c r="R39" s="29">
        <f>IFERROR(VLOOKUP($A39&amp;R$2,'Parte II_'!$1:$1048576,$A$3,0),"-")</f>
        <v>13</v>
      </c>
      <c r="S39" s="29">
        <f>IFERROR(VLOOKUP($A39&amp;S$2,'Parte II_'!$1:$1048576,$A$3,0),"-")</f>
        <v>3</v>
      </c>
      <c r="T39" s="29">
        <f>IFERROR(VLOOKUP($A39&amp;T$2,'Parte II_'!$1:$1048576,$A$3,0),"-")</f>
        <v>3</v>
      </c>
      <c r="U39" s="29">
        <f>IFERROR(VLOOKUP($A39&amp;U$2,'Parte II_'!$1:$1048576,$A$3,0),"-")</f>
        <v>0</v>
      </c>
      <c r="V39" s="29">
        <f>IFERROR(VLOOKUP($A39&amp;V$2,'Parte II_'!$1:$1048576,$A$3,0),"-")</f>
        <v>0</v>
      </c>
      <c r="W39" s="29">
        <f>IFERROR(VLOOKUP($A39&amp;W$2,'Parte II_'!$1:$1048576,$A$3,0),"-")</f>
        <v>0</v>
      </c>
    </row>
    <row r="40" spans="1:28">
      <c r="A40" s="8" t="s">
        <v>1764</v>
      </c>
      <c r="B40" s="8"/>
      <c r="C40" s="24" t="s">
        <v>1721</v>
      </c>
      <c r="D40" s="18">
        <f>IFERROR(VLOOKUP($A40&amp;D$2,'Parte II_'!$1:$1048576,$A$3,0),"-")</f>
        <v>122</v>
      </c>
      <c r="E40" s="18">
        <f>IFERROR(VLOOKUP($A40&amp;E$2,'Parte II_'!$1:$1048576,$A$3,0),"-")</f>
        <v>81</v>
      </c>
      <c r="F40" s="18">
        <f>IFERROR(VLOOKUP($A40&amp;F$2,'Parte II_'!$1:$1048576,$A$3,0),"-")</f>
        <v>74</v>
      </c>
      <c r="G40" s="18">
        <f>IFERROR(VLOOKUP($A40&amp;G$2,'Parte II_'!$1:$1048576,$A$3,0),"-")</f>
        <v>16</v>
      </c>
      <c r="H40" s="18">
        <f>IFERROR(VLOOKUP($A40&amp;H$2,'Parte II_'!$1:$1048576,$A$3,0),"-")</f>
        <v>0</v>
      </c>
      <c r="I40" s="18">
        <f>IFERROR(VLOOKUP($A40&amp;I$2,'Parte II_'!$1:$1048576,$A$3,0),"-")</f>
        <v>4</v>
      </c>
      <c r="J40" s="18"/>
      <c r="K40" s="18">
        <f>IFERROR(VLOOKUP($A40&amp;K$2,'Parte II_'!$1:$1048576,$A$3,0),"-")</f>
        <v>31</v>
      </c>
      <c r="L40" s="18">
        <f>IFERROR(VLOOKUP($A40&amp;L$2,'Parte II_'!$1:$1048576,$A$3,0),"-")</f>
        <v>40</v>
      </c>
      <c r="M40" s="18">
        <f>IFERROR(VLOOKUP($A40&amp;M$2,'Parte II_'!$1:$1048576,$A$3,0),"-")</f>
        <v>47</v>
      </c>
      <c r="N40" s="18">
        <f>IFERROR(VLOOKUP($A40&amp;N$2,'Parte II_'!$1:$1048576,$A$3,0),"-")</f>
        <v>9</v>
      </c>
      <c r="O40" s="18">
        <f>IFERROR(VLOOKUP($A40&amp;O$2,'Parte II_'!$1:$1048576,$A$3,0),"-")</f>
        <v>0</v>
      </c>
      <c r="P40" s="18">
        <f>IFERROR(VLOOKUP($A40&amp;P$2,'Parte II_'!$1:$1048576,$A$3,0),"-")</f>
        <v>1</v>
      </c>
      <c r="Q40" s="27"/>
      <c r="R40" s="29">
        <f>IFERROR(VLOOKUP($A40&amp;R$2,'Parte II_'!$1:$1048576,$A$3,0),"-")</f>
        <v>91</v>
      </c>
      <c r="S40" s="29">
        <f>IFERROR(VLOOKUP($A40&amp;S$2,'Parte II_'!$1:$1048576,$A$3,0),"-")</f>
        <v>41</v>
      </c>
      <c r="T40" s="29">
        <f>IFERROR(VLOOKUP($A40&amp;T$2,'Parte II_'!$1:$1048576,$A$3,0),"-")</f>
        <v>27</v>
      </c>
      <c r="U40" s="29">
        <f>IFERROR(VLOOKUP($A40&amp;U$2,'Parte II_'!$1:$1048576,$A$3,0),"-")</f>
        <v>7</v>
      </c>
      <c r="V40" s="29">
        <f>IFERROR(VLOOKUP($A40&amp;V$2,'Parte II_'!$1:$1048576,$A$3,0),"-")</f>
        <v>0</v>
      </c>
      <c r="W40" s="29">
        <f>IFERROR(VLOOKUP($A40&amp;W$2,'Parte II_'!$1:$1048576,$A$3,0),"-")</f>
        <v>3</v>
      </c>
    </row>
    <row r="41" spans="1:28" s="1" customFormat="1" ht="21.75" customHeight="1">
      <c r="A41" s="8"/>
      <c r="B41" s="8"/>
      <c r="C41" s="31" t="s">
        <v>1722</v>
      </c>
      <c r="D41" s="22"/>
      <c r="E41" s="22"/>
      <c r="F41" s="22"/>
      <c r="G41" s="30"/>
      <c r="H41" s="30"/>
      <c r="I41" s="30"/>
      <c r="J41" s="30"/>
      <c r="K41" s="22"/>
      <c r="L41" s="22"/>
      <c r="M41" s="22"/>
      <c r="N41" s="30"/>
      <c r="O41" s="30"/>
      <c r="P41" s="30"/>
      <c r="Q41" s="30"/>
      <c r="R41" s="30"/>
      <c r="S41" s="30"/>
      <c r="T41" s="30"/>
      <c r="U41" s="30"/>
      <c r="V41" s="30"/>
      <c r="W41" s="30"/>
      <c r="X41" s="16"/>
      <c r="Y41" s="16"/>
      <c r="Z41" s="16"/>
      <c r="AA41" s="16"/>
      <c r="AB41" s="16"/>
    </row>
    <row r="42" spans="1:28">
      <c r="A42" s="8" t="s">
        <v>1765</v>
      </c>
      <c r="B42" s="8"/>
      <c r="C42" s="24" t="s">
        <v>1723</v>
      </c>
      <c r="D42" s="18">
        <f>IFERROR(VLOOKUP($A42&amp;D$2,'Parte II_'!$1:$1048576,$A$3,0),"-")</f>
        <v>199</v>
      </c>
      <c r="E42" s="18">
        <f>IFERROR(VLOOKUP($A42&amp;E$2,'Parte II_'!$1:$1048576,$A$3,0),"-")</f>
        <v>106</v>
      </c>
      <c r="F42" s="18">
        <f>IFERROR(VLOOKUP($A42&amp;F$2,'Parte II_'!$1:$1048576,$A$3,0),"-")</f>
        <v>54</v>
      </c>
      <c r="G42" s="18">
        <f>IFERROR(VLOOKUP($A42&amp;G$2,'Parte II_'!$1:$1048576,$A$3,0),"-")</f>
        <v>37</v>
      </c>
      <c r="H42" s="18">
        <f>IFERROR(VLOOKUP($A42&amp;H$2,'Parte II_'!$1:$1048576,$A$3,0),"-")</f>
        <v>0</v>
      </c>
      <c r="I42" s="18">
        <f>IFERROR(VLOOKUP($A42&amp;I$2,'Parte II_'!$1:$1048576,$A$3,0),"-")</f>
        <v>2</v>
      </c>
      <c r="J42" s="18"/>
      <c r="K42" s="18">
        <f>IFERROR(VLOOKUP($A42&amp;K$2,'Parte II_'!$1:$1048576,$A$3,0),"-")</f>
        <v>87</v>
      </c>
      <c r="L42" s="18">
        <f>IFERROR(VLOOKUP($A42&amp;L$2,'Parte II_'!$1:$1048576,$A$3,0),"-")</f>
        <v>62</v>
      </c>
      <c r="M42" s="18">
        <f>IFERROR(VLOOKUP($A42&amp;M$2,'Parte II_'!$1:$1048576,$A$3,0),"-")</f>
        <v>38</v>
      </c>
      <c r="N42" s="18">
        <f>IFERROR(VLOOKUP($A42&amp;N$2,'Parte II_'!$1:$1048576,$A$3,0),"-")</f>
        <v>23</v>
      </c>
      <c r="O42" s="18">
        <f>IFERROR(VLOOKUP($A42&amp;O$2,'Parte II_'!$1:$1048576,$A$3,0),"-")</f>
        <v>0</v>
      </c>
      <c r="P42" s="18">
        <f>IFERROR(VLOOKUP($A42&amp;P$2,'Parte II_'!$1:$1048576,$A$3,0),"-")</f>
        <v>1</v>
      </c>
      <c r="Q42" s="27"/>
      <c r="R42" s="29">
        <f>IFERROR(VLOOKUP($A42&amp;R$2,'Parte II_'!$1:$1048576,$A$3,0),"-")</f>
        <v>112</v>
      </c>
      <c r="S42" s="29">
        <f>IFERROR(VLOOKUP($A42&amp;S$2,'Parte II_'!$1:$1048576,$A$3,0),"-")</f>
        <v>44</v>
      </c>
      <c r="T42" s="29">
        <f>IFERROR(VLOOKUP($A42&amp;T$2,'Parte II_'!$1:$1048576,$A$3,0),"-")</f>
        <v>16</v>
      </c>
      <c r="U42" s="29">
        <f>IFERROR(VLOOKUP($A42&amp;U$2,'Parte II_'!$1:$1048576,$A$3,0),"-")</f>
        <v>14</v>
      </c>
      <c r="V42" s="29">
        <f>IFERROR(VLOOKUP($A42&amp;V$2,'Parte II_'!$1:$1048576,$A$3,0),"-")</f>
        <v>0</v>
      </c>
      <c r="W42" s="29">
        <f>IFERROR(VLOOKUP($A42&amp;W$2,'Parte II_'!$1:$1048576,$A$3,0),"-")</f>
        <v>1</v>
      </c>
    </row>
    <row r="43" spans="1:28">
      <c r="A43" s="8" t="s">
        <v>1766</v>
      </c>
      <c r="B43" s="8"/>
      <c r="C43" s="24" t="s">
        <v>1724</v>
      </c>
      <c r="D43" s="18">
        <f>IFERROR(VLOOKUP($A43&amp;D$2,'Parte II_'!$1:$1048576,$A$3,0),"-")</f>
        <v>164</v>
      </c>
      <c r="E43" s="18">
        <f>IFERROR(VLOOKUP($A43&amp;E$2,'Parte II_'!$1:$1048576,$A$3,0),"-")</f>
        <v>114</v>
      </c>
      <c r="F43" s="18">
        <f>IFERROR(VLOOKUP($A43&amp;F$2,'Parte II_'!$1:$1048576,$A$3,0),"-")</f>
        <v>47</v>
      </c>
      <c r="G43" s="18">
        <f>IFERROR(VLOOKUP($A43&amp;G$2,'Parte II_'!$1:$1048576,$A$3,0),"-")</f>
        <v>32</v>
      </c>
      <c r="H43" s="18">
        <f>IFERROR(VLOOKUP($A43&amp;H$2,'Parte II_'!$1:$1048576,$A$3,0),"-")</f>
        <v>0</v>
      </c>
      <c r="I43" s="18">
        <f>IFERROR(VLOOKUP($A43&amp;I$2,'Parte II_'!$1:$1048576,$A$3,0),"-")</f>
        <v>3</v>
      </c>
      <c r="J43" s="18"/>
      <c r="K43" s="18">
        <f>IFERROR(VLOOKUP($A43&amp;K$2,'Parte II_'!$1:$1048576,$A$3,0),"-")</f>
        <v>68</v>
      </c>
      <c r="L43" s="18">
        <f>IFERROR(VLOOKUP($A43&amp;L$2,'Parte II_'!$1:$1048576,$A$3,0),"-")</f>
        <v>63</v>
      </c>
      <c r="M43" s="18">
        <f>IFERROR(VLOOKUP($A43&amp;M$2,'Parte II_'!$1:$1048576,$A$3,0),"-")</f>
        <v>34</v>
      </c>
      <c r="N43" s="18">
        <f>IFERROR(VLOOKUP($A43&amp;N$2,'Parte II_'!$1:$1048576,$A$3,0),"-")</f>
        <v>18</v>
      </c>
      <c r="O43" s="18">
        <f>IFERROR(VLOOKUP($A43&amp;O$2,'Parte II_'!$1:$1048576,$A$3,0),"-")</f>
        <v>0</v>
      </c>
      <c r="P43" s="18">
        <f>IFERROR(VLOOKUP($A43&amp;P$2,'Parte II_'!$1:$1048576,$A$3,0),"-")</f>
        <v>1</v>
      </c>
      <c r="Q43" s="27"/>
      <c r="R43" s="29">
        <f>IFERROR(VLOOKUP($A43&amp;R$2,'Parte II_'!$1:$1048576,$A$3,0),"-")</f>
        <v>96</v>
      </c>
      <c r="S43" s="29">
        <f>IFERROR(VLOOKUP($A43&amp;S$2,'Parte II_'!$1:$1048576,$A$3,0),"-")</f>
        <v>51</v>
      </c>
      <c r="T43" s="29">
        <f>IFERROR(VLOOKUP($A43&amp;T$2,'Parte II_'!$1:$1048576,$A$3,0),"-")</f>
        <v>13</v>
      </c>
      <c r="U43" s="29">
        <f>IFERROR(VLOOKUP($A43&amp;U$2,'Parte II_'!$1:$1048576,$A$3,0),"-")</f>
        <v>14</v>
      </c>
      <c r="V43" s="29">
        <f>IFERROR(VLOOKUP($A43&amp;V$2,'Parte II_'!$1:$1048576,$A$3,0),"-")</f>
        <v>0</v>
      </c>
      <c r="W43" s="29">
        <f>IFERROR(VLOOKUP($A43&amp;W$2,'Parte II_'!$1:$1048576,$A$3,0),"-")</f>
        <v>2</v>
      </c>
    </row>
    <row r="44" spans="1:28">
      <c r="A44" s="8" t="s">
        <v>1767</v>
      </c>
      <c r="B44" s="8"/>
      <c r="C44" s="24" t="s">
        <v>1725</v>
      </c>
      <c r="D44" s="18">
        <f>IFERROR(VLOOKUP($A44&amp;D$2,'Parte II_'!$1:$1048576,$A$3,0),"-")</f>
        <v>105</v>
      </c>
      <c r="E44" s="18">
        <f>IFERROR(VLOOKUP($A44&amp;E$2,'Parte II_'!$1:$1048576,$A$3,0),"-")</f>
        <v>66</v>
      </c>
      <c r="F44" s="18">
        <f>IFERROR(VLOOKUP($A44&amp;F$2,'Parte II_'!$1:$1048576,$A$3,0),"-")</f>
        <v>40</v>
      </c>
      <c r="G44" s="18">
        <f>IFERROR(VLOOKUP($A44&amp;G$2,'Parte II_'!$1:$1048576,$A$3,0),"-")</f>
        <v>14</v>
      </c>
      <c r="H44" s="18">
        <f>IFERROR(VLOOKUP($A44&amp;H$2,'Parte II_'!$1:$1048576,$A$3,0),"-")</f>
        <v>0</v>
      </c>
      <c r="I44" s="18">
        <f>IFERROR(VLOOKUP($A44&amp;I$2,'Parte II_'!$1:$1048576,$A$3,0),"-")</f>
        <v>5</v>
      </c>
      <c r="J44" s="18"/>
      <c r="K44" s="18">
        <f>IFERROR(VLOOKUP($A44&amp;K$2,'Parte II_'!$1:$1048576,$A$3,0),"-")</f>
        <v>50</v>
      </c>
      <c r="L44" s="18">
        <f>IFERROR(VLOOKUP($A44&amp;L$2,'Parte II_'!$1:$1048576,$A$3,0),"-")</f>
        <v>42</v>
      </c>
      <c r="M44" s="18">
        <f>IFERROR(VLOOKUP($A44&amp;M$2,'Parte II_'!$1:$1048576,$A$3,0),"-")</f>
        <v>30</v>
      </c>
      <c r="N44" s="18">
        <f>IFERROR(VLOOKUP($A44&amp;N$2,'Parte II_'!$1:$1048576,$A$3,0),"-")</f>
        <v>12</v>
      </c>
      <c r="O44" s="18">
        <f>IFERROR(VLOOKUP($A44&amp;O$2,'Parte II_'!$1:$1048576,$A$3,0),"-")</f>
        <v>0</v>
      </c>
      <c r="P44" s="18">
        <f>IFERROR(VLOOKUP($A44&amp;P$2,'Parte II_'!$1:$1048576,$A$3,0),"-")</f>
        <v>1</v>
      </c>
      <c r="Q44" s="27"/>
      <c r="R44" s="29">
        <f>IFERROR(VLOOKUP($A44&amp;R$2,'Parte II_'!$1:$1048576,$A$3,0),"-")</f>
        <v>55</v>
      </c>
      <c r="S44" s="29">
        <f>IFERROR(VLOOKUP($A44&amp;S$2,'Parte II_'!$1:$1048576,$A$3,0),"-")</f>
        <v>24</v>
      </c>
      <c r="T44" s="29">
        <f>IFERROR(VLOOKUP($A44&amp;T$2,'Parte II_'!$1:$1048576,$A$3,0),"-")</f>
        <v>10</v>
      </c>
      <c r="U44" s="29">
        <f>IFERROR(VLOOKUP($A44&amp;U$2,'Parte II_'!$1:$1048576,$A$3,0),"-")</f>
        <v>2</v>
      </c>
      <c r="V44" s="29">
        <f>IFERROR(VLOOKUP($A44&amp;V$2,'Parte II_'!$1:$1048576,$A$3,0),"-")</f>
        <v>0</v>
      </c>
      <c r="W44" s="29">
        <f>IFERROR(VLOOKUP($A44&amp;W$2,'Parte II_'!$1:$1048576,$A$3,0),"-")</f>
        <v>4</v>
      </c>
    </row>
    <row r="45" spans="1:28">
      <c r="A45" s="8" t="s">
        <v>1768</v>
      </c>
      <c r="B45" s="8"/>
      <c r="C45" s="24" t="s">
        <v>1726</v>
      </c>
      <c r="D45" s="18">
        <f>IFERROR(VLOOKUP($A45&amp;D$2,'Parte II_'!$1:$1048576,$A$3,0),"-")</f>
        <v>29</v>
      </c>
      <c r="E45" s="18">
        <f>IFERROR(VLOOKUP($A45&amp;E$2,'Parte II_'!$1:$1048576,$A$3,0),"-")</f>
        <v>6</v>
      </c>
      <c r="F45" s="18">
        <f>IFERROR(VLOOKUP($A45&amp;F$2,'Parte II_'!$1:$1048576,$A$3,0),"-")</f>
        <v>7</v>
      </c>
      <c r="G45" s="18">
        <f>IFERROR(VLOOKUP($A45&amp;G$2,'Parte II_'!$1:$1048576,$A$3,0),"-")</f>
        <v>1</v>
      </c>
      <c r="H45" s="18">
        <f>IFERROR(VLOOKUP($A45&amp;H$2,'Parte II_'!$1:$1048576,$A$3,0),"-")</f>
        <v>1</v>
      </c>
      <c r="I45" s="18">
        <f>IFERROR(VLOOKUP($A45&amp;I$2,'Parte II_'!$1:$1048576,$A$3,0),"-")</f>
        <v>1</v>
      </c>
      <c r="J45" s="18"/>
      <c r="K45" s="18">
        <f>IFERROR(VLOOKUP($A45&amp;K$2,'Parte II_'!$1:$1048576,$A$3,0),"-")</f>
        <v>6</v>
      </c>
      <c r="L45" s="18">
        <f>IFERROR(VLOOKUP($A45&amp;L$2,'Parte II_'!$1:$1048576,$A$3,0),"-")</f>
        <v>4</v>
      </c>
      <c r="M45" s="18">
        <f>IFERROR(VLOOKUP($A45&amp;M$2,'Parte II_'!$1:$1048576,$A$3,0),"-")</f>
        <v>7</v>
      </c>
      <c r="N45" s="18">
        <f>IFERROR(VLOOKUP($A45&amp;N$2,'Parte II_'!$1:$1048576,$A$3,0),"-")</f>
        <v>1</v>
      </c>
      <c r="O45" s="18">
        <f>IFERROR(VLOOKUP($A45&amp;O$2,'Parte II_'!$1:$1048576,$A$3,0),"-")</f>
        <v>1</v>
      </c>
      <c r="P45" s="18">
        <f>IFERROR(VLOOKUP($A45&amp;P$2,'Parte II_'!$1:$1048576,$A$3,0),"-")</f>
        <v>0</v>
      </c>
      <c r="Q45" s="27"/>
      <c r="R45" s="29">
        <f>IFERROR(VLOOKUP($A45&amp;R$2,'Parte II_'!$1:$1048576,$A$3,0),"-")</f>
        <v>23</v>
      </c>
      <c r="S45" s="29">
        <f>IFERROR(VLOOKUP($A45&amp;S$2,'Parte II_'!$1:$1048576,$A$3,0),"-")</f>
        <v>2</v>
      </c>
      <c r="T45" s="29">
        <f>IFERROR(VLOOKUP($A45&amp;T$2,'Parte II_'!$1:$1048576,$A$3,0),"-")</f>
        <v>0</v>
      </c>
      <c r="U45" s="29">
        <f>IFERROR(VLOOKUP($A45&amp;U$2,'Parte II_'!$1:$1048576,$A$3,0),"-")</f>
        <v>0</v>
      </c>
      <c r="V45" s="29">
        <f>IFERROR(VLOOKUP($A45&amp;V$2,'Parte II_'!$1:$1048576,$A$3,0),"-")</f>
        <v>0</v>
      </c>
      <c r="W45" s="29">
        <f>IFERROR(VLOOKUP($A45&amp;W$2,'Parte II_'!$1:$1048576,$A$3,0),"-")</f>
        <v>1</v>
      </c>
    </row>
    <row r="46" spans="1:28">
      <c r="A46" s="8" t="s">
        <v>1769</v>
      </c>
      <c r="B46" s="8"/>
      <c r="C46" s="24" t="s">
        <v>1727</v>
      </c>
      <c r="D46" s="18">
        <f>IFERROR(VLOOKUP($A46&amp;D$2,'Parte II_'!$1:$1048576,$A$3,0),"-")</f>
        <v>10</v>
      </c>
      <c r="E46" s="18">
        <f>IFERROR(VLOOKUP($A46&amp;E$2,'Parte II_'!$1:$1048576,$A$3,0),"-")</f>
        <v>2</v>
      </c>
      <c r="F46" s="18">
        <f>IFERROR(VLOOKUP($A46&amp;F$2,'Parte II_'!$1:$1048576,$A$3,0),"-")</f>
        <v>3</v>
      </c>
      <c r="G46" s="18">
        <f>IFERROR(VLOOKUP($A46&amp;G$2,'Parte II_'!$1:$1048576,$A$3,0),"-")</f>
        <v>1</v>
      </c>
      <c r="H46" s="18">
        <f>IFERROR(VLOOKUP($A46&amp;H$2,'Parte II_'!$1:$1048576,$A$3,0),"-")</f>
        <v>0</v>
      </c>
      <c r="I46" s="18">
        <f>IFERROR(VLOOKUP($A46&amp;I$2,'Parte II_'!$1:$1048576,$A$3,0),"-")</f>
        <v>0</v>
      </c>
      <c r="J46" s="18"/>
      <c r="K46" s="18">
        <f>IFERROR(VLOOKUP($A46&amp;K$2,'Parte II_'!$1:$1048576,$A$3,0),"-")</f>
        <v>5</v>
      </c>
      <c r="L46" s="18">
        <f>IFERROR(VLOOKUP($A46&amp;L$2,'Parte II_'!$1:$1048576,$A$3,0),"-")</f>
        <v>1</v>
      </c>
      <c r="M46" s="18">
        <f>IFERROR(VLOOKUP($A46&amp;M$2,'Parte II_'!$1:$1048576,$A$3,0),"-")</f>
        <v>3</v>
      </c>
      <c r="N46" s="18">
        <f>IFERROR(VLOOKUP($A46&amp;N$2,'Parte II_'!$1:$1048576,$A$3,0),"-")</f>
        <v>1</v>
      </c>
      <c r="O46" s="18">
        <f>IFERROR(VLOOKUP($A46&amp;O$2,'Parte II_'!$1:$1048576,$A$3,0),"-")</f>
        <v>0</v>
      </c>
      <c r="P46" s="18">
        <f>IFERROR(VLOOKUP($A46&amp;P$2,'Parte II_'!$1:$1048576,$A$3,0),"-")</f>
        <v>0</v>
      </c>
      <c r="Q46" s="27"/>
      <c r="R46" s="29">
        <f>IFERROR(VLOOKUP($A46&amp;R$2,'Parte II_'!$1:$1048576,$A$3,0),"-")</f>
        <v>5</v>
      </c>
      <c r="S46" s="29">
        <f>IFERROR(VLOOKUP($A46&amp;S$2,'Parte II_'!$1:$1048576,$A$3,0),"-")</f>
        <v>1</v>
      </c>
      <c r="T46" s="29">
        <f>IFERROR(VLOOKUP($A46&amp;T$2,'Parte II_'!$1:$1048576,$A$3,0),"-")</f>
        <v>0</v>
      </c>
      <c r="U46" s="29">
        <f>IFERROR(VLOOKUP($A46&amp;U$2,'Parte II_'!$1:$1048576,$A$3,0),"-")</f>
        <v>0</v>
      </c>
      <c r="V46" s="29">
        <f>IFERROR(VLOOKUP($A46&amp;V$2,'Parte II_'!$1:$1048576,$A$3,0),"-")</f>
        <v>0</v>
      </c>
      <c r="W46" s="29">
        <f>IFERROR(VLOOKUP($A46&amp;W$2,'Parte II_'!$1:$1048576,$A$3,0),"-")</f>
        <v>0</v>
      </c>
    </row>
    <row r="47" spans="1:28" s="1" customFormat="1" ht="21.75" customHeight="1">
      <c r="A47" s="8"/>
      <c r="B47" s="8"/>
      <c r="C47" s="31" t="s">
        <v>1728</v>
      </c>
      <c r="D47" s="22"/>
      <c r="E47" s="22"/>
      <c r="F47" s="22"/>
      <c r="G47" s="30"/>
      <c r="H47" s="30"/>
      <c r="I47" s="30"/>
      <c r="J47" s="30"/>
      <c r="K47" s="22"/>
      <c r="L47" s="22"/>
      <c r="M47" s="22"/>
      <c r="N47" s="30"/>
      <c r="O47" s="30"/>
      <c r="P47" s="30"/>
      <c r="Q47" s="30"/>
      <c r="R47" s="30"/>
      <c r="S47" s="30"/>
      <c r="T47" s="30"/>
      <c r="U47" s="30"/>
      <c r="V47" s="30"/>
      <c r="W47" s="30"/>
      <c r="X47" s="16"/>
      <c r="Y47" s="16"/>
      <c r="Z47" s="16"/>
      <c r="AA47" s="16"/>
      <c r="AB47" s="16"/>
    </row>
    <row r="48" spans="1:28">
      <c r="A48" s="8" t="s">
        <v>1770</v>
      </c>
      <c r="B48" s="8"/>
      <c r="C48" s="24" t="s">
        <v>1729</v>
      </c>
      <c r="D48" s="18">
        <f>IFERROR(VLOOKUP($A48&amp;D$2,'Parte II_'!$1:$1048576,$A$3,0),"-")</f>
        <v>0</v>
      </c>
      <c r="E48" s="18">
        <f>IFERROR(VLOOKUP($A48&amp;E$2,'Parte II_'!$1:$1048576,$A$3,0),"-")</f>
        <v>0</v>
      </c>
      <c r="F48" s="18">
        <f>IFERROR(VLOOKUP($A48&amp;F$2,'Parte II_'!$1:$1048576,$A$3,0),"-")</f>
        <v>0</v>
      </c>
      <c r="G48" s="18">
        <f>IFERROR(VLOOKUP($A48&amp;G$2,'Parte II_'!$1:$1048576,$A$3,0),"-")</f>
        <v>0</v>
      </c>
      <c r="H48" s="18">
        <f>IFERROR(VLOOKUP($A48&amp;H$2,'Parte II_'!$1:$1048576,$A$3,0),"-")</f>
        <v>0</v>
      </c>
      <c r="I48" s="18">
        <f>IFERROR(VLOOKUP($A48&amp;I$2,'Parte II_'!$1:$1048576,$A$3,0),"-")</f>
        <v>0</v>
      </c>
      <c r="J48" s="18"/>
      <c r="K48" s="18">
        <f>IFERROR(VLOOKUP($A48&amp;K$2,'Parte II_'!$1:$1048576,$A$3,0),"-")</f>
        <v>0</v>
      </c>
      <c r="L48" s="18">
        <f>IFERROR(VLOOKUP($A48&amp;L$2,'Parte II_'!$1:$1048576,$A$3,0),"-")</f>
        <v>0</v>
      </c>
      <c r="M48" s="18">
        <f>IFERROR(VLOOKUP($A48&amp;M$2,'Parte II_'!$1:$1048576,$A$3,0),"-")</f>
        <v>0</v>
      </c>
      <c r="N48" s="18">
        <f>IFERROR(VLOOKUP($A48&amp;N$2,'Parte II_'!$1:$1048576,$A$3,0),"-")</f>
        <v>0</v>
      </c>
      <c r="O48" s="18">
        <f>IFERROR(VLOOKUP($A48&amp;O$2,'Parte II_'!$1:$1048576,$A$3,0),"-")</f>
        <v>0</v>
      </c>
      <c r="P48" s="18">
        <f>IFERROR(VLOOKUP($A48&amp;P$2,'Parte II_'!$1:$1048576,$A$3,0),"-")</f>
        <v>0</v>
      </c>
      <c r="Q48" s="27"/>
      <c r="R48" s="29">
        <f>IFERROR(VLOOKUP($A48&amp;R$2,'Parte II_'!$1:$1048576,$A$3,0),"-")</f>
        <v>0</v>
      </c>
      <c r="S48" s="29">
        <f>IFERROR(VLOOKUP($A48&amp;S$2,'Parte II_'!$1:$1048576,$A$3,0),"-")</f>
        <v>0</v>
      </c>
      <c r="T48" s="29">
        <f>IFERROR(VLOOKUP($A48&amp;T$2,'Parte II_'!$1:$1048576,$A$3,0),"-")</f>
        <v>0</v>
      </c>
      <c r="U48" s="29">
        <f>IFERROR(VLOOKUP($A48&amp;U$2,'Parte II_'!$1:$1048576,$A$3,0),"-")</f>
        <v>0</v>
      </c>
      <c r="V48" s="29">
        <f>IFERROR(VLOOKUP($A48&amp;V$2,'Parte II_'!$1:$1048576,$A$3,0),"-")</f>
        <v>0</v>
      </c>
      <c r="W48" s="29">
        <f>IFERROR(VLOOKUP($A48&amp;W$2,'Parte II_'!$1:$1048576,$A$3,0),"-")</f>
        <v>0</v>
      </c>
    </row>
    <row r="49" spans="1:23">
      <c r="A49" s="8" t="s">
        <v>1771</v>
      </c>
      <c r="B49" s="8"/>
      <c r="C49" s="24" t="s">
        <v>1730</v>
      </c>
      <c r="D49" s="18">
        <f>IFERROR(VLOOKUP($A49&amp;D$2,'Parte II_'!$1:$1048576,$A$3,0),"-")</f>
        <v>0</v>
      </c>
      <c r="E49" s="18">
        <f>IFERROR(VLOOKUP($A49&amp;E$2,'Parte II_'!$1:$1048576,$A$3,0),"-")</f>
        <v>0</v>
      </c>
      <c r="F49" s="18">
        <f>IFERROR(VLOOKUP($A49&amp;F$2,'Parte II_'!$1:$1048576,$A$3,0),"-")</f>
        <v>0</v>
      </c>
      <c r="G49" s="18">
        <f>IFERROR(VLOOKUP($A49&amp;G$2,'Parte II_'!$1:$1048576,$A$3,0),"-")</f>
        <v>0</v>
      </c>
      <c r="H49" s="18">
        <f>IFERROR(VLOOKUP($A49&amp;H$2,'Parte II_'!$1:$1048576,$A$3,0),"-")</f>
        <v>0</v>
      </c>
      <c r="I49" s="18">
        <f>IFERROR(VLOOKUP($A49&amp;I$2,'Parte II_'!$1:$1048576,$A$3,0),"-")</f>
        <v>0</v>
      </c>
      <c r="J49" s="18"/>
      <c r="K49" s="18">
        <f>IFERROR(VLOOKUP($A49&amp;K$2,'Parte II_'!$1:$1048576,$A$3,0),"-")</f>
        <v>0</v>
      </c>
      <c r="L49" s="18">
        <f>IFERROR(VLOOKUP($A49&amp;L$2,'Parte II_'!$1:$1048576,$A$3,0),"-")</f>
        <v>0</v>
      </c>
      <c r="M49" s="18">
        <f>IFERROR(VLOOKUP($A49&amp;M$2,'Parte II_'!$1:$1048576,$A$3,0),"-")</f>
        <v>0</v>
      </c>
      <c r="N49" s="18">
        <f>IFERROR(VLOOKUP($A49&amp;N$2,'Parte II_'!$1:$1048576,$A$3,0),"-")</f>
        <v>0</v>
      </c>
      <c r="O49" s="18">
        <f>IFERROR(VLOOKUP($A49&amp;O$2,'Parte II_'!$1:$1048576,$A$3,0),"-")</f>
        <v>0</v>
      </c>
      <c r="P49" s="18">
        <f>IFERROR(VLOOKUP($A49&amp;P$2,'Parte II_'!$1:$1048576,$A$3,0),"-")</f>
        <v>0</v>
      </c>
      <c r="Q49" s="27"/>
      <c r="R49" s="29">
        <f>IFERROR(VLOOKUP($A49&amp;R$2,'Parte II_'!$1:$1048576,$A$3,0),"-")</f>
        <v>0</v>
      </c>
      <c r="S49" s="29">
        <f>IFERROR(VLOOKUP($A49&amp;S$2,'Parte II_'!$1:$1048576,$A$3,0),"-")</f>
        <v>0</v>
      </c>
      <c r="T49" s="29">
        <f>IFERROR(VLOOKUP($A49&amp;T$2,'Parte II_'!$1:$1048576,$A$3,0),"-")</f>
        <v>0</v>
      </c>
      <c r="U49" s="29">
        <f>IFERROR(VLOOKUP($A49&amp;U$2,'Parte II_'!$1:$1048576,$A$3,0),"-")</f>
        <v>0</v>
      </c>
      <c r="V49" s="29">
        <f>IFERROR(VLOOKUP($A49&amp;V$2,'Parte II_'!$1:$1048576,$A$3,0),"-")</f>
        <v>0</v>
      </c>
      <c r="W49" s="29">
        <f>IFERROR(VLOOKUP($A49&amp;W$2,'Parte II_'!$1:$1048576,$A$3,0),"-")</f>
        <v>0</v>
      </c>
    </row>
    <row r="50" spans="1:23">
      <c r="A50" s="8" t="s">
        <v>1772</v>
      </c>
      <c r="B50" s="8"/>
      <c r="C50" s="24" t="s">
        <v>1731</v>
      </c>
      <c r="D50" s="18">
        <f>IFERROR(VLOOKUP($A50&amp;D$2,'Parte II_'!$1:$1048576,$A$3,0),"-")</f>
        <v>4</v>
      </c>
      <c r="E50" s="18">
        <f>IFERROR(VLOOKUP($A50&amp;E$2,'Parte II_'!$1:$1048576,$A$3,0),"-")</f>
        <v>2</v>
      </c>
      <c r="F50" s="18">
        <f>IFERROR(VLOOKUP($A50&amp;F$2,'Parte II_'!$1:$1048576,$A$3,0),"-")</f>
        <v>4</v>
      </c>
      <c r="G50" s="18">
        <f>IFERROR(VLOOKUP($A50&amp;G$2,'Parte II_'!$1:$1048576,$A$3,0),"-")</f>
        <v>1</v>
      </c>
      <c r="H50" s="18">
        <f>IFERROR(VLOOKUP($A50&amp;H$2,'Parte II_'!$1:$1048576,$A$3,0),"-")</f>
        <v>0</v>
      </c>
      <c r="I50" s="18">
        <f>IFERROR(VLOOKUP($A50&amp;I$2,'Parte II_'!$1:$1048576,$A$3,0),"-")</f>
        <v>0</v>
      </c>
      <c r="J50" s="18"/>
      <c r="K50" s="18">
        <f>IFERROR(VLOOKUP($A50&amp;K$2,'Parte II_'!$1:$1048576,$A$3,0),"-")</f>
        <v>1</v>
      </c>
      <c r="L50" s="18">
        <f>IFERROR(VLOOKUP($A50&amp;L$2,'Parte II_'!$1:$1048576,$A$3,0),"-")</f>
        <v>1</v>
      </c>
      <c r="M50" s="18">
        <f>IFERROR(VLOOKUP($A50&amp;M$2,'Parte II_'!$1:$1048576,$A$3,0),"-")</f>
        <v>4</v>
      </c>
      <c r="N50" s="18">
        <f>IFERROR(VLOOKUP($A50&amp;N$2,'Parte II_'!$1:$1048576,$A$3,0),"-")</f>
        <v>1</v>
      </c>
      <c r="O50" s="18">
        <f>IFERROR(VLOOKUP($A50&amp;O$2,'Parte II_'!$1:$1048576,$A$3,0),"-")</f>
        <v>0</v>
      </c>
      <c r="P50" s="18">
        <f>IFERROR(VLOOKUP($A50&amp;P$2,'Parte II_'!$1:$1048576,$A$3,0),"-")</f>
        <v>0</v>
      </c>
      <c r="Q50" s="27"/>
      <c r="R50" s="29">
        <f>IFERROR(VLOOKUP($A50&amp;R$2,'Parte II_'!$1:$1048576,$A$3,0),"-")</f>
        <v>3</v>
      </c>
      <c r="S50" s="29">
        <f>IFERROR(VLOOKUP($A50&amp;S$2,'Parte II_'!$1:$1048576,$A$3,0),"-")</f>
        <v>1</v>
      </c>
      <c r="T50" s="29">
        <f>IFERROR(VLOOKUP($A50&amp;T$2,'Parte II_'!$1:$1048576,$A$3,0),"-")</f>
        <v>0</v>
      </c>
      <c r="U50" s="29">
        <f>IFERROR(VLOOKUP($A50&amp;U$2,'Parte II_'!$1:$1048576,$A$3,0),"-")</f>
        <v>0</v>
      </c>
      <c r="V50" s="29">
        <f>IFERROR(VLOOKUP($A50&amp;V$2,'Parte II_'!$1:$1048576,$A$3,0),"-")</f>
        <v>0</v>
      </c>
      <c r="W50" s="29">
        <f>IFERROR(VLOOKUP($A50&amp;W$2,'Parte II_'!$1:$1048576,$A$3,0),"-")</f>
        <v>0</v>
      </c>
    </row>
    <row r="51" spans="1:23">
      <c r="A51" s="8" t="s">
        <v>1773</v>
      </c>
      <c r="B51" s="8"/>
      <c r="C51" s="24" t="s">
        <v>1732</v>
      </c>
      <c r="D51" s="18">
        <f>IFERROR(VLOOKUP($A51&amp;D$2,'Parte II_'!$1:$1048576,$A$3,0),"-")</f>
        <v>0</v>
      </c>
      <c r="E51" s="18">
        <f>IFERROR(VLOOKUP($A51&amp;E$2,'Parte II_'!$1:$1048576,$A$3,0),"-")</f>
        <v>1</v>
      </c>
      <c r="F51" s="18">
        <f>IFERROR(VLOOKUP($A51&amp;F$2,'Parte II_'!$1:$1048576,$A$3,0),"-")</f>
        <v>0</v>
      </c>
      <c r="G51" s="18">
        <f>IFERROR(VLOOKUP($A51&amp;G$2,'Parte II_'!$1:$1048576,$A$3,0),"-")</f>
        <v>1</v>
      </c>
      <c r="H51" s="18">
        <f>IFERROR(VLOOKUP($A51&amp;H$2,'Parte II_'!$1:$1048576,$A$3,0),"-")</f>
        <v>0</v>
      </c>
      <c r="I51" s="18">
        <f>IFERROR(VLOOKUP($A51&amp;I$2,'Parte II_'!$1:$1048576,$A$3,0),"-")</f>
        <v>0</v>
      </c>
      <c r="J51" s="18"/>
      <c r="K51" s="18">
        <f>IFERROR(VLOOKUP($A51&amp;K$2,'Parte II_'!$1:$1048576,$A$3,0),"-")</f>
        <v>0</v>
      </c>
      <c r="L51" s="18">
        <f>IFERROR(VLOOKUP($A51&amp;L$2,'Parte II_'!$1:$1048576,$A$3,0),"-")</f>
        <v>1</v>
      </c>
      <c r="M51" s="18">
        <f>IFERROR(VLOOKUP($A51&amp;M$2,'Parte II_'!$1:$1048576,$A$3,0),"-")</f>
        <v>0</v>
      </c>
      <c r="N51" s="18">
        <f>IFERROR(VLOOKUP($A51&amp;N$2,'Parte II_'!$1:$1048576,$A$3,0),"-")</f>
        <v>1</v>
      </c>
      <c r="O51" s="18">
        <f>IFERROR(VLOOKUP($A51&amp;O$2,'Parte II_'!$1:$1048576,$A$3,0),"-")</f>
        <v>0</v>
      </c>
      <c r="P51" s="18">
        <f>IFERROR(VLOOKUP($A51&amp;P$2,'Parte II_'!$1:$1048576,$A$3,0),"-")</f>
        <v>0</v>
      </c>
      <c r="Q51" s="27"/>
      <c r="R51" s="29">
        <f>IFERROR(VLOOKUP($A51&amp;R$2,'Parte II_'!$1:$1048576,$A$3,0),"-")</f>
        <v>0</v>
      </c>
      <c r="S51" s="29">
        <f>IFERROR(VLOOKUP($A51&amp;S$2,'Parte II_'!$1:$1048576,$A$3,0),"-")</f>
        <v>0</v>
      </c>
      <c r="T51" s="29">
        <f>IFERROR(VLOOKUP($A51&amp;T$2,'Parte II_'!$1:$1048576,$A$3,0),"-")</f>
        <v>0</v>
      </c>
      <c r="U51" s="29">
        <f>IFERROR(VLOOKUP($A51&amp;U$2,'Parte II_'!$1:$1048576,$A$3,0),"-")</f>
        <v>0</v>
      </c>
      <c r="V51" s="29">
        <f>IFERROR(VLOOKUP($A51&amp;V$2,'Parte II_'!$1:$1048576,$A$3,0),"-")</f>
        <v>0</v>
      </c>
      <c r="W51" s="29">
        <f>IFERROR(VLOOKUP($A51&amp;W$2,'Parte II_'!$1:$1048576,$A$3,0),"-")</f>
        <v>0</v>
      </c>
    </row>
    <row r="52" spans="1:23">
      <c r="A52" s="8" t="s">
        <v>1774</v>
      </c>
      <c r="B52" s="8"/>
      <c r="C52" s="24" t="s">
        <v>1733</v>
      </c>
      <c r="D52" s="18">
        <f>IFERROR(VLOOKUP($A52&amp;D$2,'Parte II_'!$1:$1048576,$A$3,0),"-")</f>
        <v>5</v>
      </c>
      <c r="E52" s="18">
        <f>IFERROR(VLOOKUP($A52&amp;E$2,'Parte II_'!$1:$1048576,$A$3,0),"-")</f>
        <v>54</v>
      </c>
      <c r="F52" s="18">
        <f>IFERROR(VLOOKUP($A52&amp;F$2,'Parte II_'!$1:$1048576,$A$3,0),"-")</f>
        <v>134</v>
      </c>
      <c r="G52" s="18">
        <f>IFERROR(VLOOKUP($A52&amp;G$2,'Parte II_'!$1:$1048576,$A$3,0),"-")</f>
        <v>23</v>
      </c>
      <c r="H52" s="18">
        <f>IFERROR(VLOOKUP($A52&amp;H$2,'Parte II_'!$1:$1048576,$A$3,0),"-")</f>
        <v>2</v>
      </c>
      <c r="I52" s="18">
        <f>IFERROR(VLOOKUP($A52&amp;I$2,'Parte II_'!$1:$1048576,$A$3,0),"-")</f>
        <v>0</v>
      </c>
      <c r="J52" s="18"/>
      <c r="K52" s="18">
        <f>IFERROR(VLOOKUP($A52&amp;K$2,'Parte II_'!$1:$1048576,$A$3,0),"-")</f>
        <v>4</v>
      </c>
      <c r="L52" s="18">
        <f>IFERROR(VLOOKUP($A52&amp;L$2,'Parte II_'!$1:$1048576,$A$3,0),"-")</f>
        <v>38</v>
      </c>
      <c r="M52" s="18">
        <f>IFERROR(VLOOKUP($A52&amp;M$2,'Parte II_'!$1:$1048576,$A$3,0),"-")</f>
        <v>100</v>
      </c>
      <c r="N52" s="18">
        <f>IFERROR(VLOOKUP($A52&amp;N$2,'Parte II_'!$1:$1048576,$A$3,0),"-")</f>
        <v>16</v>
      </c>
      <c r="O52" s="18">
        <f>IFERROR(VLOOKUP($A52&amp;O$2,'Parte II_'!$1:$1048576,$A$3,0),"-")</f>
        <v>2</v>
      </c>
      <c r="P52" s="18">
        <f>IFERROR(VLOOKUP($A52&amp;P$2,'Parte II_'!$1:$1048576,$A$3,0),"-")</f>
        <v>0</v>
      </c>
      <c r="Q52" s="27"/>
      <c r="R52" s="29">
        <f>IFERROR(VLOOKUP($A52&amp;R$2,'Parte II_'!$1:$1048576,$A$3,0),"-")</f>
        <v>1</v>
      </c>
      <c r="S52" s="29">
        <f>IFERROR(VLOOKUP($A52&amp;S$2,'Parte II_'!$1:$1048576,$A$3,0),"-")</f>
        <v>16</v>
      </c>
      <c r="T52" s="29">
        <f>IFERROR(VLOOKUP($A52&amp;T$2,'Parte II_'!$1:$1048576,$A$3,0),"-")</f>
        <v>34</v>
      </c>
      <c r="U52" s="29">
        <f>IFERROR(VLOOKUP($A52&amp;U$2,'Parte II_'!$1:$1048576,$A$3,0),"-")</f>
        <v>7</v>
      </c>
      <c r="V52" s="29">
        <f>IFERROR(VLOOKUP($A52&amp;V$2,'Parte II_'!$1:$1048576,$A$3,0),"-")</f>
        <v>0</v>
      </c>
      <c r="W52" s="29">
        <f>IFERROR(VLOOKUP($A52&amp;W$2,'Parte II_'!$1:$1048576,$A$3,0),"-")</f>
        <v>0</v>
      </c>
    </row>
    <row r="53" spans="1:23">
      <c r="A53" s="8" t="s">
        <v>1775</v>
      </c>
      <c r="B53" s="8"/>
      <c r="C53" s="24" t="s">
        <v>1734</v>
      </c>
      <c r="D53" s="18">
        <f>IFERROR(VLOOKUP($A53&amp;D$2,'Parte II_'!$1:$1048576,$A$3,0),"-")</f>
        <v>19</v>
      </c>
      <c r="E53" s="18">
        <f>IFERROR(VLOOKUP($A53&amp;E$2,'Parte II_'!$1:$1048576,$A$3,0),"-")</f>
        <v>9</v>
      </c>
      <c r="F53" s="18">
        <f>IFERROR(VLOOKUP($A53&amp;F$2,'Parte II_'!$1:$1048576,$A$3,0),"-")</f>
        <v>9</v>
      </c>
      <c r="G53" s="18">
        <f>IFERROR(VLOOKUP($A53&amp;G$2,'Parte II_'!$1:$1048576,$A$3,0),"-")</f>
        <v>6</v>
      </c>
      <c r="H53" s="18">
        <f>IFERROR(VLOOKUP($A53&amp;H$2,'Parte II_'!$1:$1048576,$A$3,0),"-")</f>
        <v>0</v>
      </c>
      <c r="I53" s="18">
        <f>IFERROR(VLOOKUP($A53&amp;I$2,'Parte II_'!$1:$1048576,$A$3,0),"-")</f>
        <v>0</v>
      </c>
      <c r="J53" s="18"/>
      <c r="K53" s="18">
        <f>IFERROR(VLOOKUP($A53&amp;K$2,'Parte II_'!$1:$1048576,$A$3,0),"-")</f>
        <v>10</v>
      </c>
      <c r="L53" s="18">
        <f>IFERROR(VLOOKUP($A53&amp;L$2,'Parte II_'!$1:$1048576,$A$3,0),"-")</f>
        <v>4</v>
      </c>
      <c r="M53" s="18">
        <f>IFERROR(VLOOKUP($A53&amp;M$2,'Parte II_'!$1:$1048576,$A$3,0),"-")</f>
        <v>7</v>
      </c>
      <c r="N53" s="18">
        <f>IFERROR(VLOOKUP($A53&amp;N$2,'Parte II_'!$1:$1048576,$A$3,0),"-")</f>
        <v>2</v>
      </c>
      <c r="O53" s="18">
        <f>IFERROR(VLOOKUP($A53&amp;O$2,'Parte II_'!$1:$1048576,$A$3,0),"-")</f>
        <v>0</v>
      </c>
      <c r="P53" s="18">
        <f>IFERROR(VLOOKUP($A53&amp;P$2,'Parte II_'!$1:$1048576,$A$3,0),"-")</f>
        <v>0</v>
      </c>
      <c r="Q53" s="27"/>
      <c r="R53" s="29">
        <f>IFERROR(VLOOKUP($A53&amp;R$2,'Parte II_'!$1:$1048576,$A$3,0),"-")</f>
        <v>9</v>
      </c>
      <c r="S53" s="29">
        <f>IFERROR(VLOOKUP($A53&amp;S$2,'Parte II_'!$1:$1048576,$A$3,0),"-")</f>
        <v>5</v>
      </c>
      <c r="T53" s="29">
        <f>IFERROR(VLOOKUP($A53&amp;T$2,'Parte II_'!$1:$1048576,$A$3,0),"-")</f>
        <v>2</v>
      </c>
      <c r="U53" s="29">
        <f>IFERROR(VLOOKUP($A53&amp;U$2,'Parte II_'!$1:$1048576,$A$3,0),"-")</f>
        <v>4</v>
      </c>
      <c r="V53" s="29">
        <f>IFERROR(VLOOKUP($A53&amp;V$2,'Parte II_'!$1:$1048576,$A$3,0),"-")</f>
        <v>0</v>
      </c>
      <c r="W53" s="29">
        <f>IFERROR(VLOOKUP($A53&amp;W$2,'Parte II_'!$1:$1048576,$A$3,0),"-")</f>
        <v>0</v>
      </c>
    </row>
    <row r="54" spans="1:23">
      <c r="A54" s="8" t="s">
        <v>1776</v>
      </c>
      <c r="B54" s="8"/>
      <c r="C54" s="24" t="s">
        <v>1735</v>
      </c>
      <c r="D54" s="18">
        <f>IFERROR(VLOOKUP($A54&amp;D$2,'Parte II_'!$1:$1048576,$A$3,0),"-")</f>
        <v>3</v>
      </c>
      <c r="E54" s="18">
        <f>IFERROR(VLOOKUP($A54&amp;E$2,'Parte II_'!$1:$1048576,$A$3,0),"-")</f>
        <v>1</v>
      </c>
      <c r="F54" s="18">
        <f>IFERROR(VLOOKUP($A54&amp;F$2,'Parte II_'!$1:$1048576,$A$3,0),"-")</f>
        <v>2</v>
      </c>
      <c r="G54" s="18">
        <f>IFERROR(VLOOKUP($A54&amp;G$2,'Parte II_'!$1:$1048576,$A$3,0),"-")</f>
        <v>0</v>
      </c>
      <c r="H54" s="18">
        <f>IFERROR(VLOOKUP($A54&amp;H$2,'Parte II_'!$1:$1048576,$A$3,0),"-")</f>
        <v>0</v>
      </c>
      <c r="I54" s="18">
        <f>IFERROR(VLOOKUP($A54&amp;I$2,'Parte II_'!$1:$1048576,$A$3,0),"-")</f>
        <v>0</v>
      </c>
      <c r="J54" s="18"/>
      <c r="K54" s="18">
        <f>IFERROR(VLOOKUP($A54&amp;K$2,'Parte II_'!$1:$1048576,$A$3,0),"-")</f>
        <v>1</v>
      </c>
      <c r="L54" s="18">
        <f>IFERROR(VLOOKUP($A54&amp;L$2,'Parte II_'!$1:$1048576,$A$3,0),"-")</f>
        <v>0</v>
      </c>
      <c r="M54" s="18">
        <f>IFERROR(VLOOKUP($A54&amp;M$2,'Parte II_'!$1:$1048576,$A$3,0),"-")</f>
        <v>2</v>
      </c>
      <c r="N54" s="18">
        <f>IFERROR(VLOOKUP($A54&amp;N$2,'Parte II_'!$1:$1048576,$A$3,0),"-")</f>
        <v>0</v>
      </c>
      <c r="O54" s="18">
        <f>IFERROR(VLOOKUP($A54&amp;O$2,'Parte II_'!$1:$1048576,$A$3,0),"-")</f>
        <v>0</v>
      </c>
      <c r="P54" s="18">
        <f>IFERROR(VLOOKUP($A54&amp;P$2,'Parte II_'!$1:$1048576,$A$3,0),"-")</f>
        <v>0</v>
      </c>
      <c r="Q54" s="27"/>
      <c r="R54" s="29">
        <f>IFERROR(VLOOKUP($A54&amp;R$2,'Parte II_'!$1:$1048576,$A$3,0),"-")</f>
        <v>2</v>
      </c>
      <c r="S54" s="29">
        <f>IFERROR(VLOOKUP($A54&amp;S$2,'Parte II_'!$1:$1048576,$A$3,0),"-")</f>
        <v>1</v>
      </c>
      <c r="T54" s="29">
        <f>IFERROR(VLOOKUP($A54&amp;T$2,'Parte II_'!$1:$1048576,$A$3,0),"-")</f>
        <v>0</v>
      </c>
      <c r="U54" s="29">
        <f>IFERROR(VLOOKUP($A54&amp;U$2,'Parte II_'!$1:$1048576,$A$3,0),"-")</f>
        <v>0</v>
      </c>
      <c r="V54" s="29">
        <f>IFERROR(VLOOKUP($A54&amp;V$2,'Parte II_'!$1:$1048576,$A$3,0),"-")</f>
        <v>0</v>
      </c>
      <c r="W54" s="29">
        <f>IFERROR(VLOOKUP($A54&amp;W$2,'Parte II_'!$1:$1048576,$A$3,0),"-")</f>
        <v>0</v>
      </c>
    </row>
    <row r="55" spans="1:23" ht="15" thickBot="1">
      <c r="A55" s="8" t="s">
        <v>1777</v>
      </c>
      <c r="B55" s="8"/>
      <c r="C55" s="24" t="s">
        <v>1736</v>
      </c>
      <c r="D55" s="18">
        <f>IFERROR(VLOOKUP($A55&amp;D$2,'Parte II_'!$1:$1048576,$A$3,0),"-")</f>
        <v>128</v>
      </c>
      <c r="E55" s="18">
        <f>IFERROR(VLOOKUP($A55&amp;E$2,'Parte II_'!$1:$1048576,$A$3,0),"-")</f>
        <v>34</v>
      </c>
      <c r="F55" s="18">
        <f>IFERROR(VLOOKUP($A55&amp;F$2,'Parte II_'!$1:$1048576,$A$3,0),"-")</f>
        <v>96</v>
      </c>
      <c r="G55" s="18">
        <f>IFERROR(VLOOKUP($A55&amp;G$2,'Parte II_'!$1:$1048576,$A$3,0),"-")</f>
        <v>16</v>
      </c>
      <c r="H55" s="18">
        <f>IFERROR(VLOOKUP($A55&amp;H$2,'Parte II_'!$1:$1048576,$A$3,0),"-")</f>
        <v>2</v>
      </c>
      <c r="I55" s="18">
        <f>IFERROR(VLOOKUP($A55&amp;I$2,'Parte II_'!$1:$1048576,$A$3,0),"-")</f>
        <v>3</v>
      </c>
      <c r="J55" s="18"/>
      <c r="K55" s="18">
        <f>IFERROR(VLOOKUP($A55&amp;K$2,'Parte II_'!$1:$1048576,$A$3,0),"-")</f>
        <v>47</v>
      </c>
      <c r="L55" s="18">
        <f>IFERROR(VLOOKUP($A55&amp;L$2,'Parte II_'!$1:$1048576,$A$3,0),"-")</f>
        <v>23</v>
      </c>
      <c r="M55" s="18">
        <f>IFERROR(VLOOKUP($A55&amp;M$2,'Parte II_'!$1:$1048576,$A$3,0),"-")</f>
        <v>74</v>
      </c>
      <c r="N55" s="18">
        <f>IFERROR(VLOOKUP($A55&amp;N$2,'Parte II_'!$1:$1048576,$A$3,0),"-")</f>
        <v>10</v>
      </c>
      <c r="O55" s="18">
        <f>IFERROR(VLOOKUP($A55&amp;O$2,'Parte II_'!$1:$1048576,$A$3,0),"-")</f>
        <v>1</v>
      </c>
      <c r="P55" s="18">
        <f>IFERROR(VLOOKUP($A55&amp;P$2,'Parte II_'!$1:$1048576,$A$3,0),"-")</f>
        <v>1</v>
      </c>
      <c r="Q55" s="27"/>
      <c r="R55" s="29">
        <f>IFERROR(VLOOKUP($A55&amp;R$2,'Parte II_'!$1:$1048576,$A$3,0),"-")</f>
        <v>81</v>
      </c>
      <c r="S55" s="29">
        <f>IFERROR(VLOOKUP($A55&amp;S$2,'Parte II_'!$1:$1048576,$A$3,0),"-")</f>
        <v>11</v>
      </c>
      <c r="T55" s="29">
        <f>IFERROR(VLOOKUP($A55&amp;T$2,'Parte II_'!$1:$1048576,$A$3,0),"-")</f>
        <v>22</v>
      </c>
      <c r="U55" s="29">
        <f>IFERROR(VLOOKUP($A55&amp;U$2,'Parte II_'!$1:$1048576,$A$3,0),"-")</f>
        <v>6</v>
      </c>
      <c r="V55" s="29">
        <f>IFERROR(VLOOKUP($A55&amp;V$2,'Parte II_'!$1:$1048576,$A$3,0),"-")</f>
        <v>1</v>
      </c>
      <c r="W55" s="29">
        <f>IFERROR(VLOOKUP($A55&amp;W$2,'Parte II_'!$1:$1048576,$A$3,0),"-")</f>
        <v>2</v>
      </c>
    </row>
    <row r="56" spans="1:23" ht="15" thickTop="1">
      <c r="A56" s="8"/>
      <c r="B56" s="8"/>
      <c r="C56" s="32" t="s">
        <v>355</v>
      </c>
      <c r="D56" s="33"/>
      <c r="E56" s="33"/>
      <c r="F56" s="33"/>
      <c r="G56" s="33"/>
      <c r="H56" s="33"/>
      <c r="I56" s="33"/>
      <c r="J56" s="33"/>
      <c r="K56" s="33"/>
      <c r="L56" s="33"/>
      <c r="M56" s="33"/>
      <c r="N56" s="33"/>
      <c r="O56" s="33"/>
      <c r="P56" s="33"/>
      <c r="Q56" s="33"/>
      <c r="R56" s="33"/>
      <c r="S56" s="33"/>
      <c r="T56" s="33"/>
      <c r="U56" s="33"/>
      <c r="V56" s="33"/>
      <c r="W56" s="33"/>
    </row>
    <row r="57" spans="1:23">
      <c r="A57" s="8"/>
      <c r="B57" s="8"/>
      <c r="C57" s="34" t="s">
        <v>354</v>
      </c>
    </row>
    <row r="58" spans="1:23">
      <c r="A58" s="8"/>
      <c r="B58" s="8"/>
    </row>
    <row r="59" spans="1:23">
      <c r="A59" s="8"/>
      <c r="B59" s="8"/>
    </row>
    <row r="60" spans="1:23">
      <c r="A60" s="8"/>
      <c r="B60" s="8"/>
    </row>
    <row r="61" spans="1:23">
      <c r="A61" s="8"/>
      <c r="B61" s="8"/>
    </row>
    <row r="62" spans="1:23">
      <c r="A62" s="8"/>
      <c r="B62" s="8"/>
    </row>
    <row r="63" spans="1:23">
      <c r="A63" s="8"/>
      <c r="B63" s="8"/>
    </row>
    <row r="64" spans="1:23">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sheetData>
  <mergeCells count="10">
    <mergeCell ref="C1:Q1"/>
    <mergeCell ref="C5:C7"/>
    <mergeCell ref="D5:I5"/>
    <mergeCell ref="Q5:Q7"/>
    <mergeCell ref="R5:W5"/>
    <mergeCell ref="D6:I6"/>
    <mergeCell ref="R6:W6"/>
    <mergeCell ref="C3:W3"/>
    <mergeCell ref="K5:P5"/>
    <mergeCell ref="K6:P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29DF4-385F-42B5-AEE5-3983FD1D0401}">
  <dimension ref="A1:AB124"/>
  <sheetViews>
    <sheetView showGridLines="0" workbookViewId="0">
      <pane xSplit="3" ySplit="7" topLeftCell="G8" activePane="bottomRight" state="frozen"/>
      <selection activeCell="I5" sqref="I5"/>
      <selection pane="topRight" activeCell="I5" sqref="I5"/>
      <selection pane="bottomLeft" activeCell="I5" sqref="I5"/>
      <selection pane="bottomRight" activeCell="R6" sqref="R6:W6"/>
    </sheetView>
  </sheetViews>
  <sheetFormatPr defaultRowHeight="14.4"/>
  <cols>
    <col min="1" max="2" width="4.44140625" style="13" customWidth="1"/>
    <col min="3" max="3" width="48.6640625" style="26" customWidth="1"/>
    <col min="4" max="6" width="8.6640625" style="26" customWidth="1"/>
    <col min="7" max="7" width="10.44140625" style="26" customWidth="1"/>
    <col min="8" max="8" width="12.5546875" style="26" customWidth="1"/>
    <col min="9" max="9" width="11" style="26" customWidth="1"/>
    <col min="10" max="10" width="1.109375" style="26" customWidth="1"/>
    <col min="11" max="16" width="11" style="26" customWidth="1"/>
    <col min="17" max="17" width="0.5546875" style="26" customWidth="1"/>
    <col min="18" max="20" width="9.5546875" style="26" bestFit="1" customWidth="1"/>
    <col min="21" max="21" width="11.33203125" style="26" customWidth="1"/>
    <col min="22" max="22" width="12" style="26" customWidth="1"/>
    <col min="23" max="23" width="10.44140625" style="26" customWidth="1"/>
    <col min="24" max="28" width="9.109375" style="26"/>
  </cols>
  <sheetData>
    <row r="1" spans="1:28" s="2" customFormat="1" ht="33.75" customHeight="1">
      <c r="A1" s="12"/>
      <c r="B1" s="12"/>
      <c r="C1" s="232" t="s">
        <v>2045</v>
      </c>
      <c r="D1" s="233"/>
      <c r="E1" s="233"/>
      <c r="F1" s="233"/>
      <c r="G1" s="233"/>
      <c r="H1" s="233"/>
      <c r="I1" s="233"/>
      <c r="J1" s="233"/>
      <c r="K1" s="233"/>
      <c r="L1" s="233"/>
      <c r="M1" s="233"/>
      <c r="N1" s="233"/>
      <c r="O1" s="233"/>
      <c r="P1" s="233"/>
      <c r="Q1" s="233"/>
    </row>
    <row r="2" spans="1:28" s="8" customFormat="1" ht="11.25" customHeight="1">
      <c r="A2" s="8" t="s">
        <v>270</v>
      </c>
      <c r="C2" s="9"/>
      <c r="D2" s="11" t="s">
        <v>6371</v>
      </c>
      <c r="E2" s="11" t="s">
        <v>6372</v>
      </c>
      <c r="F2" s="11" t="s">
        <v>6373</v>
      </c>
      <c r="G2" s="11" t="s">
        <v>6374</v>
      </c>
      <c r="H2" s="11" t="s">
        <v>6375</v>
      </c>
      <c r="I2" s="11" t="s">
        <v>6376</v>
      </c>
      <c r="J2" s="11"/>
      <c r="K2" s="11" t="s">
        <v>5723</v>
      </c>
      <c r="L2" s="11" t="s">
        <v>5724</v>
      </c>
      <c r="M2" s="11" t="s">
        <v>5725</v>
      </c>
      <c r="N2" s="11" t="s">
        <v>5726</v>
      </c>
      <c r="O2" s="11" t="s">
        <v>5727</v>
      </c>
      <c r="P2" s="11" t="s">
        <v>5728</v>
      </c>
      <c r="Q2" s="10"/>
      <c r="R2" s="11" t="s">
        <v>5729</v>
      </c>
      <c r="S2" s="11" t="s">
        <v>5730</v>
      </c>
      <c r="T2" s="11" t="s">
        <v>5731</v>
      </c>
      <c r="U2" s="11" t="s">
        <v>5732</v>
      </c>
      <c r="V2" s="11" t="s">
        <v>5733</v>
      </c>
      <c r="W2" s="11" t="s">
        <v>5734</v>
      </c>
    </row>
    <row r="3" spans="1:28" s="1" customFormat="1" ht="42" customHeight="1">
      <c r="A3" s="8">
        <v>3</v>
      </c>
      <c r="B3" s="8"/>
      <c r="C3" s="234" t="s">
        <v>83</v>
      </c>
      <c r="D3" s="234"/>
      <c r="E3" s="234"/>
      <c r="F3" s="234"/>
      <c r="G3" s="234"/>
      <c r="H3" s="234"/>
      <c r="I3" s="234"/>
      <c r="J3" s="234"/>
      <c r="K3" s="234"/>
      <c r="L3" s="234"/>
      <c r="M3" s="234"/>
      <c r="N3" s="234"/>
      <c r="O3" s="234"/>
      <c r="P3" s="234"/>
      <c r="Q3" s="234"/>
      <c r="R3" s="234"/>
      <c r="S3" s="234"/>
      <c r="T3" s="234"/>
      <c r="U3" s="234"/>
      <c r="V3" s="234"/>
      <c r="W3" s="234"/>
      <c r="X3" s="16"/>
      <c r="Y3" s="16"/>
      <c r="Z3" s="16"/>
      <c r="AA3" s="16"/>
      <c r="AB3" s="16"/>
    </row>
    <row r="4" spans="1:28" s="1" customFormat="1" ht="9.75" customHeight="1" thickBot="1">
      <c r="A4" s="8"/>
      <c r="B4" s="8"/>
      <c r="C4" s="17"/>
      <c r="D4" s="16"/>
      <c r="E4" s="18"/>
      <c r="F4" s="19"/>
      <c r="G4" s="19"/>
      <c r="H4" s="19"/>
      <c r="I4" s="19"/>
      <c r="J4" s="19"/>
      <c r="K4" s="19"/>
      <c r="L4" s="19"/>
      <c r="M4" s="19"/>
      <c r="N4" s="19"/>
      <c r="O4" s="19"/>
      <c r="P4" s="19"/>
      <c r="Q4" s="18"/>
      <c r="R4" s="16"/>
      <c r="S4" s="16"/>
      <c r="T4" s="16"/>
      <c r="U4" s="16"/>
      <c r="V4" s="16"/>
      <c r="W4" s="16"/>
      <c r="X4" s="16"/>
      <c r="Y4" s="16"/>
      <c r="Z4" s="16"/>
      <c r="AA4" s="16"/>
      <c r="AB4" s="16"/>
    </row>
    <row r="5" spans="1:28" s="1" customFormat="1" ht="17.25" customHeight="1" thickTop="1">
      <c r="A5" s="8"/>
      <c r="B5" s="8"/>
      <c r="C5" s="235" t="s">
        <v>22</v>
      </c>
      <c r="D5" s="237" t="s">
        <v>342</v>
      </c>
      <c r="E5" s="237"/>
      <c r="F5" s="237"/>
      <c r="G5" s="237"/>
      <c r="H5" s="237"/>
      <c r="I5" s="237"/>
      <c r="J5" s="88"/>
      <c r="K5" s="237" t="s">
        <v>1687</v>
      </c>
      <c r="L5" s="237"/>
      <c r="M5" s="237"/>
      <c r="N5" s="237"/>
      <c r="O5" s="237"/>
      <c r="P5" s="237"/>
      <c r="Q5" s="238"/>
      <c r="R5" s="237" t="s">
        <v>1688</v>
      </c>
      <c r="S5" s="237"/>
      <c r="T5" s="237"/>
      <c r="U5" s="237"/>
      <c r="V5" s="237"/>
      <c r="W5" s="237"/>
      <c r="X5" s="16"/>
      <c r="Y5" s="16"/>
      <c r="Z5" s="16"/>
      <c r="AA5" s="16"/>
      <c r="AB5" s="16"/>
    </row>
    <row r="6" spans="1:28" s="1" customFormat="1" ht="17.25" customHeight="1">
      <c r="A6" s="8"/>
      <c r="B6" s="8"/>
      <c r="C6" s="236"/>
      <c r="D6" s="242" t="s">
        <v>5673</v>
      </c>
      <c r="E6" s="242"/>
      <c r="F6" s="242"/>
      <c r="G6" s="242"/>
      <c r="H6" s="242"/>
      <c r="I6" s="242"/>
      <c r="J6" s="89"/>
      <c r="K6" s="242" t="s">
        <v>5673</v>
      </c>
      <c r="L6" s="242"/>
      <c r="M6" s="242"/>
      <c r="N6" s="242"/>
      <c r="O6" s="242"/>
      <c r="P6" s="242"/>
      <c r="Q6" s="239"/>
      <c r="R6" s="242" t="s">
        <v>5673</v>
      </c>
      <c r="S6" s="242"/>
      <c r="T6" s="242"/>
      <c r="U6" s="242"/>
      <c r="V6" s="242"/>
      <c r="W6" s="242"/>
      <c r="X6" s="16"/>
      <c r="Y6" s="16"/>
      <c r="Z6" s="16"/>
      <c r="AA6" s="16"/>
      <c r="AB6" s="16"/>
    </row>
    <row r="7" spans="1:28" s="1" customFormat="1" ht="26.25" customHeight="1">
      <c r="A7" s="8"/>
      <c r="B7" s="8"/>
      <c r="C7" s="236"/>
      <c r="D7" s="67" t="s">
        <v>5668</v>
      </c>
      <c r="E7" s="67" t="s">
        <v>5669</v>
      </c>
      <c r="F7" s="67" t="s">
        <v>5670</v>
      </c>
      <c r="G7" s="67" t="s">
        <v>5671</v>
      </c>
      <c r="H7" s="67" t="s">
        <v>5722</v>
      </c>
      <c r="I7" s="67" t="s">
        <v>5664</v>
      </c>
      <c r="J7" s="90"/>
      <c r="K7" s="90" t="s">
        <v>5668</v>
      </c>
      <c r="L7" s="90" t="s">
        <v>5669</v>
      </c>
      <c r="M7" s="90" t="s">
        <v>5670</v>
      </c>
      <c r="N7" s="90" t="s">
        <v>5671</v>
      </c>
      <c r="O7" s="90" t="s">
        <v>5722</v>
      </c>
      <c r="P7" s="90" t="s">
        <v>5664</v>
      </c>
      <c r="Q7" s="239"/>
      <c r="R7" s="67" t="s">
        <v>5668</v>
      </c>
      <c r="S7" s="67" t="s">
        <v>5669</v>
      </c>
      <c r="T7" s="67" t="s">
        <v>5670</v>
      </c>
      <c r="U7" s="67" t="s">
        <v>5671</v>
      </c>
      <c r="V7" s="67" t="s">
        <v>5722</v>
      </c>
      <c r="W7" s="67" t="s">
        <v>5664</v>
      </c>
      <c r="X7" s="16"/>
      <c r="Y7" s="16"/>
      <c r="Z7" s="16"/>
      <c r="AA7" s="16"/>
      <c r="AB7" s="16"/>
    </row>
    <row r="8" spans="1:28" s="1" customFormat="1" ht="21.75" customHeight="1">
      <c r="A8" s="8"/>
      <c r="B8" s="8"/>
      <c r="C8" s="21" t="s">
        <v>1686</v>
      </c>
      <c r="D8" s="22"/>
      <c r="E8" s="22"/>
      <c r="F8" s="22"/>
      <c r="G8" s="22"/>
      <c r="H8" s="22"/>
      <c r="I8" s="22"/>
      <c r="J8" s="22"/>
      <c r="K8" s="22"/>
      <c r="L8" s="22"/>
      <c r="M8" s="22"/>
      <c r="N8" s="22"/>
      <c r="O8" s="22"/>
      <c r="P8" s="22"/>
      <c r="Q8" s="22"/>
      <c r="R8" s="23"/>
      <c r="S8" s="23"/>
      <c r="T8" s="23"/>
      <c r="U8" s="23"/>
      <c r="V8" s="23"/>
      <c r="W8" s="23"/>
      <c r="X8" s="16"/>
      <c r="Y8" s="16"/>
      <c r="Z8" s="16"/>
      <c r="AA8" s="16"/>
      <c r="AB8" s="16"/>
    </row>
    <row r="9" spans="1:28">
      <c r="A9" s="8" t="s">
        <v>1737</v>
      </c>
      <c r="B9" s="8"/>
      <c r="C9" s="24" t="s">
        <v>1690</v>
      </c>
      <c r="D9" s="37">
        <f>IFERROR(VLOOKUP($A9&amp;D$2,'Parte II_'!$1:$1048576,$A$3,0)*100,"-")</f>
        <v>0</v>
      </c>
      <c r="E9" s="37">
        <f>IFERROR(VLOOKUP($A9&amp;E$2,'Parte II_'!$1:$1048576,$A$3,0)*100,"-")</f>
        <v>0</v>
      </c>
      <c r="F9" s="37">
        <f>IFERROR(VLOOKUP($A9&amp;F$2,'Parte II_'!$1:$1048576,$A$3,0)*100,"-")</f>
        <v>0</v>
      </c>
      <c r="G9" s="37">
        <f>IFERROR(VLOOKUP($A9&amp;G$2,'Parte II_'!$1:$1048576,$A$3,0)*100,"-")</f>
        <v>0</v>
      </c>
      <c r="H9" s="37">
        <f>IFERROR(VLOOKUP($A9&amp;H$2,'Parte II_'!$1:$1048576,$A$3,0)*100,"-")</f>
        <v>0</v>
      </c>
      <c r="I9" s="37">
        <f>IFERROR(VLOOKUP($A9&amp;I$2,'Parte II_'!$1:$1048576,$A$3,0)*100,"-")</f>
        <v>0</v>
      </c>
      <c r="J9" s="37"/>
      <c r="K9" s="37">
        <f>IFERROR(VLOOKUP($A9&amp;K$2,'Parte II_'!$1:$1048576,$A$3,0)*100,"-")</f>
        <v>0</v>
      </c>
      <c r="L9" s="37">
        <f>IFERROR(VLOOKUP($A9&amp;L$2,'Parte II_'!$1:$1048576,$A$3,0)*100,"-")</f>
        <v>0</v>
      </c>
      <c r="M9" s="37">
        <f>IFERROR(VLOOKUP($A9&amp;M$2,'Parte II_'!$1:$1048576,$A$3,0)*100,"-")</f>
        <v>0</v>
      </c>
      <c r="N9" s="37">
        <f>IFERROR(VLOOKUP($A9&amp;N$2,'Parte II_'!$1:$1048576,$A$3,0)*100,"-")</f>
        <v>0</v>
      </c>
      <c r="O9" s="37">
        <f>IFERROR(VLOOKUP($A9&amp;O$2,'Parte II_'!$1:$1048576,$A$3,0)*100,"-")</f>
        <v>0</v>
      </c>
      <c r="P9" s="37">
        <f>IFERROR(VLOOKUP($A9&amp;P$2,'Parte II_'!$1:$1048576,$A$3,0)*100,"-")</f>
        <v>0</v>
      </c>
      <c r="Q9" s="37"/>
      <c r="R9" s="37">
        <f>IFERROR(VLOOKUP($A9&amp;R$2,'Parte II_'!$1:$1048576,$A$3,0)*100,"-")</f>
        <v>0</v>
      </c>
      <c r="S9" s="37">
        <f>IFERROR(VLOOKUP($A9&amp;S$2,'Parte II_'!$1:$1048576,$A$3,0)*100,"-")</f>
        <v>0</v>
      </c>
      <c r="T9" s="37">
        <f>IFERROR(VLOOKUP($A9&amp;T$2,'Parte II_'!$1:$1048576,$A$3,0)*100,"-")</f>
        <v>0</v>
      </c>
      <c r="U9" s="37">
        <f>IFERROR(VLOOKUP($A9&amp;U$2,'Parte II_'!$1:$1048576,$A$3,0)*100,"-")</f>
        <v>0</v>
      </c>
      <c r="V9" s="37">
        <f>IFERROR(VLOOKUP($A9&amp;V$2,'Parte II_'!$1:$1048576,$A$3,0)*100,"-")</f>
        <v>0</v>
      </c>
      <c r="W9" s="37">
        <f>IFERROR(VLOOKUP($A9&amp;W$2,'Parte II_'!$1:$1048576,$A$3,0)*100,"-")</f>
        <v>0</v>
      </c>
    </row>
    <row r="10" spans="1:28">
      <c r="A10" s="8" t="s">
        <v>1738</v>
      </c>
      <c r="B10" s="8"/>
      <c r="C10" s="24" t="s">
        <v>1691</v>
      </c>
      <c r="D10" s="37">
        <f>IFERROR(VLOOKUP($A10&amp;D$2,'Parte II_'!$1:$1048576,$A$3,0)*100,"-")</f>
        <v>0</v>
      </c>
      <c r="E10" s="37">
        <f>IFERROR(VLOOKUP($A10&amp;E$2,'Parte II_'!$1:$1048576,$A$3,0)*100,"-")</f>
        <v>0</v>
      </c>
      <c r="F10" s="37">
        <f>IFERROR(VLOOKUP($A10&amp;F$2,'Parte II_'!$1:$1048576,$A$3,0)*100,"-")</f>
        <v>0</v>
      </c>
      <c r="G10" s="37">
        <f>IFERROR(VLOOKUP($A10&amp;G$2,'Parte II_'!$1:$1048576,$A$3,0)*100,"-")</f>
        <v>0</v>
      </c>
      <c r="H10" s="37">
        <f>IFERROR(VLOOKUP($A10&amp;H$2,'Parte II_'!$1:$1048576,$A$3,0)*100,"-")</f>
        <v>0</v>
      </c>
      <c r="I10" s="37">
        <f>IFERROR(VLOOKUP($A10&amp;I$2,'Parte II_'!$1:$1048576,$A$3,0)*100,"-")</f>
        <v>0</v>
      </c>
      <c r="J10" s="37"/>
      <c r="K10" s="37">
        <f>IFERROR(VLOOKUP($A10&amp;K$2,'Parte II_'!$1:$1048576,$A$3,0)*100,"-")</f>
        <v>0</v>
      </c>
      <c r="L10" s="37">
        <f>IFERROR(VLOOKUP($A10&amp;L$2,'Parte II_'!$1:$1048576,$A$3,0)*100,"-")</f>
        <v>0</v>
      </c>
      <c r="M10" s="37">
        <f>IFERROR(VLOOKUP($A10&amp;M$2,'Parte II_'!$1:$1048576,$A$3,0)*100,"-")</f>
        <v>0</v>
      </c>
      <c r="N10" s="37">
        <f>IFERROR(VLOOKUP($A10&amp;N$2,'Parte II_'!$1:$1048576,$A$3,0)*100,"-")</f>
        <v>0</v>
      </c>
      <c r="O10" s="37">
        <f>IFERROR(VLOOKUP($A10&amp;O$2,'Parte II_'!$1:$1048576,$A$3,0)*100,"-")</f>
        <v>0</v>
      </c>
      <c r="P10" s="37">
        <f>IFERROR(VLOOKUP($A10&amp;P$2,'Parte II_'!$1:$1048576,$A$3,0)*100,"-")</f>
        <v>0</v>
      </c>
      <c r="Q10" s="44"/>
      <c r="R10" s="46">
        <f>IFERROR(VLOOKUP($A10&amp;R$2,'Parte II_'!$1:$1048576,$A$3,0)*100,"-")</f>
        <v>0</v>
      </c>
      <c r="S10" s="46">
        <f>IFERROR(VLOOKUP($A10&amp;S$2,'Parte II_'!$1:$1048576,$A$3,0)*100,"-")</f>
        <v>0</v>
      </c>
      <c r="T10" s="46">
        <f>IFERROR(VLOOKUP($A10&amp;T$2,'Parte II_'!$1:$1048576,$A$3,0)*100,"-")</f>
        <v>0</v>
      </c>
      <c r="U10" s="46">
        <f>IFERROR(VLOOKUP($A10&amp;U$2,'Parte II_'!$1:$1048576,$A$3,0)*100,"-")</f>
        <v>0</v>
      </c>
      <c r="V10" s="46">
        <f>IFERROR(VLOOKUP($A10&amp;V$2,'Parte II_'!$1:$1048576,$A$3,0)*100,"-")</f>
        <v>0</v>
      </c>
      <c r="W10" s="46">
        <f>IFERROR(VLOOKUP($A10&amp;W$2,'Parte II_'!$1:$1048576,$A$3,0)*100,"-")</f>
        <v>0</v>
      </c>
    </row>
    <row r="11" spans="1:28" s="1" customFormat="1" ht="21.75" customHeight="1">
      <c r="A11" s="8"/>
      <c r="B11" s="8"/>
      <c r="C11" s="21" t="s">
        <v>1692</v>
      </c>
      <c r="D11" s="38"/>
      <c r="E11" s="38"/>
      <c r="F11" s="38"/>
      <c r="G11" s="47"/>
      <c r="H11" s="47"/>
      <c r="I11" s="47"/>
      <c r="J11" s="47"/>
      <c r="K11" s="38"/>
      <c r="L11" s="38"/>
      <c r="M11" s="38"/>
      <c r="N11" s="47"/>
      <c r="O11" s="47"/>
      <c r="P11" s="47"/>
      <c r="Q11" s="47"/>
      <c r="R11" s="47"/>
      <c r="S11" s="47"/>
      <c r="T11" s="47"/>
      <c r="U11" s="47"/>
      <c r="V11" s="47"/>
      <c r="W11" s="47"/>
      <c r="X11" s="16"/>
      <c r="Y11" s="16"/>
      <c r="Z11" s="16"/>
      <c r="AA11" s="16"/>
      <c r="AB11" s="16"/>
    </row>
    <row r="12" spans="1:28">
      <c r="A12" s="8" t="s">
        <v>1739</v>
      </c>
      <c r="B12" s="8"/>
      <c r="C12" s="24" t="s">
        <v>1693</v>
      </c>
      <c r="D12" s="37">
        <f>IFERROR(VLOOKUP($A12&amp;D$2,'Parte II_'!$1:$1048576,$A$3,0)*100,"-")</f>
        <v>0</v>
      </c>
      <c r="E12" s="37">
        <f>IFERROR(VLOOKUP($A12&amp;E$2,'Parte II_'!$1:$1048576,$A$3,0)*100,"-")</f>
        <v>0</v>
      </c>
      <c r="F12" s="37">
        <f>IFERROR(VLOOKUP($A12&amp;F$2,'Parte II_'!$1:$1048576,$A$3,0)*100,"-")</f>
        <v>0</v>
      </c>
      <c r="G12" s="37">
        <f>IFERROR(VLOOKUP($A12&amp;G$2,'Parte II_'!$1:$1048576,$A$3,0)*100,"-")</f>
        <v>0</v>
      </c>
      <c r="H12" s="37">
        <f>IFERROR(VLOOKUP($A12&amp;H$2,'Parte II_'!$1:$1048576,$A$3,0)*100,"-")</f>
        <v>0</v>
      </c>
      <c r="I12" s="37">
        <f>IFERROR(VLOOKUP($A12&amp;I$2,'Parte II_'!$1:$1048576,$A$3,0)*100,"-")</f>
        <v>0</v>
      </c>
      <c r="J12" s="37"/>
      <c r="K12" s="37">
        <f>IFERROR(VLOOKUP($A12&amp;K$2,'Parte II_'!$1:$1048576,$A$3,0)*100,"-")</f>
        <v>0</v>
      </c>
      <c r="L12" s="37">
        <f>IFERROR(VLOOKUP($A12&amp;L$2,'Parte II_'!$1:$1048576,$A$3,0)*100,"-")</f>
        <v>0</v>
      </c>
      <c r="M12" s="37">
        <f>IFERROR(VLOOKUP($A12&amp;M$2,'Parte II_'!$1:$1048576,$A$3,0)*100,"-")</f>
        <v>0</v>
      </c>
      <c r="N12" s="37">
        <f>IFERROR(VLOOKUP($A12&amp;N$2,'Parte II_'!$1:$1048576,$A$3,0)*100,"-")</f>
        <v>0</v>
      </c>
      <c r="O12" s="37">
        <f>IFERROR(VLOOKUP($A12&amp;O$2,'Parte II_'!$1:$1048576,$A$3,0)*100,"-")</f>
        <v>0</v>
      </c>
      <c r="P12" s="37">
        <f>IFERROR(VLOOKUP($A12&amp;P$2,'Parte II_'!$1:$1048576,$A$3,0)*100,"-")</f>
        <v>0</v>
      </c>
      <c r="Q12" s="44"/>
      <c r="R12" s="46">
        <f>IFERROR(VLOOKUP($A12&amp;R$2,'Parte II_'!$1:$1048576,$A$3,0)*100,"-")</f>
        <v>0</v>
      </c>
      <c r="S12" s="46">
        <f>IFERROR(VLOOKUP($A12&amp;S$2,'Parte II_'!$1:$1048576,$A$3,0)*100,"-")</f>
        <v>0</v>
      </c>
      <c r="T12" s="46">
        <f>IFERROR(VLOOKUP($A12&amp;T$2,'Parte II_'!$1:$1048576,$A$3,0)*100,"-")</f>
        <v>0</v>
      </c>
      <c r="U12" s="46">
        <f>IFERROR(VLOOKUP($A12&amp;U$2,'Parte II_'!$1:$1048576,$A$3,0)*100,"-")</f>
        <v>0</v>
      </c>
      <c r="V12" s="46">
        <f>IFERROR(VLOOKUP($A12&amp;V$2,'Parte II_'!$1:$1048576,$A$3,0)*100,"-")</f>
        <v>0</v>
      </c>
      <c r="W12" s="46">
        <f>IFERROR(VLOOKUP($A12&amp;W$2,'Parte II_'!$1:$1048576,$A$3,0)*100,"-")</f>
        <v>0</v>
      </c>
    </row>
    <row r="13" spans="1:28">
      <c r="A13" s="8" t="s">
        <v>1740</v>
      </c>
      <c r="B13" s="8"/>
      <c r="C13" s="24" t="s">
        <v>1694</v>
      </c>
      <c r="D13" s="37">
        <f>IFERROR(VLOOKUP($A13&amp;D$2,'Parte II_'!$1:$1048576,$A$3,0)*100,"-")</f>
        <v>0</v>
      </c>
      <c r="E13" s="37">
        <f>IFERROR(VLOOKUP($A13&amp;E$2,'Parte II_'!$1:$1048576,$A$3,0)*100,"-")</f>
        <v>0</v>
      </c>
      <c r="F13" s="37">
        <f>IFERROR(VLOOKUP($A13&amp;F$2,'Parte II_'!$1:$1048576,$A$3,0)*100,"-")</f>
        <v>0</v>
      </c>
      <c r="G13" s="37">
        <f>IFERROR(VLOOKUP($A13&amp;G$2,'Parte II_'!$1:$1048576,$A$3,0)*100,"-")</f>
        <v>0</v>
      </c>
      <c r="H13" s="37">
        <f>IFERROR(VLOOKUP($A13&amp;H$2,'Parte II_'!$1:$1048576,$A$3,0)*100,"-")</f>
        <v>0</v>
      </c>
      <c r="I13" s="37">
        <f>IFERROR(VLOOKUP($A13&amp;I$2,'Parte II_'!$1:$1048576,$A$3,0)*100,"-")</f>
        <v>0</v>
      </c>
      <c r="J13" s="37"/>
      <c r="K13" s="37">
        <f>IFERROR(VLOOKUP($A13&amp;K$2,'Parte II_'!$1:$1048576,$A$3,0)*100,"-")</f>
        <v>0</v>
      </c>
      <c r="L13" s="37">
        <f>IFERROR(VLOOKUP($A13&amp;L$2,'Parte II_'!$1:$1048576,$A$3,0)*100,"-")</f>
        <v>0</v>
      </c>
      <c r="M13" s="37">
        <f>IFERROR(VLOOKUP($A13&amp;M$2,'Parte II_'!$1:$1048576,$A$3,0)*100,"-")</f>
        <v>0</v>
      </c>
      <c r="N13" s="37">
        <f>IFERROR(VLOOKUP($A13&amp;N$2,'Parte II_'!$1:$1048576,$A$3,0)*100,"-")</f>
        <v>0</v>
      </c>
      <c r="O13" s="37">
        <f>IFERROR(VLOOKUP($A13&amp;O$2,'Parte II_'!$1:$1048576,$A$3,0)*100,"-")</f>
        <v>0</v>
      </c>
      <c r="P13" s="37">
        <f>IFERROR(VLOOKUP($A13&amp;P$2,'Parte II_'!$1:$1048576,$A$3,0)*100,"-")</f>
        <v>0</v>
      </c>
      <c r="Q13" s="44"/>
      <c r="R13" s="46">
        <f>IFERROR(VLOOKUP($A13&amp;R$2,'Parte II_'!$1:$1048576,$A$3,0)*100,"-")</f>
        <v>0</v>
      </c>
      <c r="S13" s="46">
        <f>IFERROR(VLOOKUP($A13&amp;S$2,'Parte II_'!$1:$1048576,$A$3,0)*100,"-")</f>
        <v>0</v>
      </c>
      <c r="T13" s="46">
        <f>IFERROR(VLOOKUP($A13&amp;T$2,'Parte II_'!$1:$1048576,$A$3,0)*100,"-")</f>
        <v>0</v>
      </c>
      <c r="U13" s="46">
        <f>IFERROR(VLOOKUP($A13&amp;U$2,'Parte II_'!$1:$1048576,$A$3,0)*100,"-")</f>
        <v>0</v>
      </c>
      <c r="V13" s="46">
        <f>IFERROR(VLOOKUP($A13&amp;V$2,'Parte II_'!$1:$1048576,$A$3,0)*100,"-")</f>
        <v>0</v>
      </c>
      <c r="W13" s="46">
        <f>IFERROR(VLOOKUP($A13&amp;W$2,'Parte II_'!$1:$1048576,$A$3,0)*100,"-")</f>
        <v>0</v>
      </c>
    </row>
    <row r="14" spans="1:28">
      <c r="A14" s="8" t="s">
        <v>1741</v>
      </c>
      <c r="B14" s="8"/>
      <c r="C14" s="24" t="s">
        <v>1695</v>
      </c>
      <c r="D14" s="37">
        <f>IFERROR(VLOOKUP($A14&amp;D$2,'Parte II_'!$1:$1048576,$A$3,0)*100,"-")</f>
        <v>0</v>
      </c>
      <c r="E14" s="37">
        <f>IFERROR(VLOOKUP($A14&amp;E$2,'Parte II_'!$1:$1048576,$A$3,0)*100,"-")</f>
        <v>0</v>
      </c>
      <c r="F14" s="37">
        <f>IFERROR(VLOOKUP($A14&amp;F$2,'Parte II_'!$1:$1048576,$A$3,0)*100,"-")</f>
        <v>0</v>
      </c>
      <c r="G14" s="37">
        <f>IFERROR(VLOOKUP($A14&amp;G$2,'Parte II_'!$1:$1048576,$A$3,0)*100,"-")</f>
        <v>0</v>
      </c>
      <c r="H14" s="37">
        <f>IFERROR(VLOOKUP($A14&amp;H$2,'Parte II_'!$1:$1048576,$A$3,0)*100,"-")</f>
        <v>0</v>
      </c>
      <c r="I14" s="37">
        <f>IFERROR(VLOOKUP($A14&amp;I$2,'Parte II_'!$1:$1048576,$A$3,0)*100,"-")</f>
        <v>0</v>
      </c>
      <c r="J14" s="37"/>
      <c r="K14" s="37">
        <f>IFERROR(VLOOKUP($A14&amp;K$2,'Parte II_'!$1:$1048576,$A$3,0)*100,"-")</f>
        <v>0</v>
      </c>
      <c r="L14" s="37">
        <f>IFERROR(VLOOKUP($A14&amp;L$2,'Parte II_'!$1:$1048576,$A$3,0)*100,"-")</f>
        <v>0</v>
      </c>
      <c r="M14" s="37">
        <f>IFERROR(VLOOKUP($A14&amp;M$2,'Parte II_'!$1:$1048576,$A$3,0)*100,"-")</f>
        <v>0</v>
      </c>
      <c r="N14" s="37">
        <f>IFERROR(VLOOKUP($A14&amp;N$2,'Parte II_'!$1:$1048576,$A$3,0)*100,"-")</f>
        <v>0</v>
      </c>
      <c r="O14" s="37">
        <f>IFERROR(VLOOKUP($A14&amp;O$2,'Parte II_'!$1:$1048576,$A$3,0)*100,"-")</f>
        <v>0</v>
      </c>
      <c r="P14" s="37">
        <f>IFERROR(VLOOKUP($A14&amp;P$2,'Parte II_'!$1:$1048576,$A$3,0)*100,"-")</f>
        <v>0</v>
      </c>
      <c r="Q14" s="44"/>
      <c r="R14" s="46">
        <f>IFERROR(VLOOKUP($A14&amp;R$2,'Parte II_'!$1:$1048576,$A$3,0)*100,"-")</f>
        <v>0</v>
      </c>
      <c r="S14" s="46">
        <f>IFERROR(VLOOKUP($A14&amp;S$2,'Parte II_'!$1:$1048576,$A$3,0)*100,"-")</f>
        <v>0</v>
      </c>
      <c r="T14" s="46">
        <f>IFERROR(VLOOKUP($A14&amp;T$2,'Parte II_'!$1:$1048576,$A$3,0)*100,"-")</f>
        <v>0</v>
      </c>
      <c r="U14" s="46">
        <f>IFERROR(VLOOKUP($A14&amp;U$2,'Parte II_'!$1:$1048576,$A$3,0)*100,"-")</f>
        <v>0</v>
      </c>
      <c r="V14" s="46">
        <f>IFERROR(VLOOKUP($A14&amp;V$2,'Parte II_'!$1:$1048576,$A$3,0)*100,"-")</f>
        <v>0</v>
      </c>
      <c r="W14" s="46">
        <f>IFERROR(VLOOKUP($A14&amp;W$2,'Parte II_'!$1:$1048576,$A$3,0)*100,"-")</f>
        <v>0</v>
      </c>
    </row>
    <row r="15" spans="1:28">
      <c r="A15" s="8" t="s">
        <v>1742</v>
      </c>
      <c r="B15" s="8"/>
      <c r="C15" s="24" t="s">
        <v>1696</v>
      </c>
      <c r="D15" s="37">
        <f>IFERROR(VLOOKUP($A15&amp;D$2,'Parte II_'!$1:$1048576,$A$3,0)*100,"-")</f>
        <v>50</v>
      </c>
      <c r="E15" s="37">
        <f>IFERROR(VLOOKUP($A15&amp;E$2,'Parte II_'!$1:$1048576,$A$3,0)*100,"-")</f>
        <v>0</v>
      </c>
      <c r="F15" s="37">
        <f>IFERROR(VLOOKUP($A15&amp;F$2,'Parte II_'!$1:$1048576,$A$3,0)*100,"-")</f>
        <v>50</v>
      </c>
      <c r="G15" s="37">
        <f>IFERROR(VLOOKUP($A15&amp;G$2,'Parte II_'!$1:$1048576,$A$3,0)*100,"-")</f>
        <v>0</v>
      </c>
      <c r="H15" s="37">
        <f>IFERROR(VLOOKUP($A15&amp;H$2,'Parte II_'!$1:$1048576,$A$3,0)*100,"-")</f>
        <v>0</v>
      </c>
      <c r="I15" s="37">
        <f>IFERROR(VLOOKUP($A15&amp;I$2,'Parte II_'!$1:$1048576,$A$3,0)*100,"-")</f>
        <v>0</v>
      </c>
      <c r="J15" s="37"/>
      <c r="K15" s="37">
        <f>IFERROR(VLOOKUP($A15&amp;K$2,'Parte II_'!$1:$1048576,$A$3,0)*100,"-")</f>
        <v>50</v>
      </c>
      <c r="L15" s="37">
        <f>IFERROR(VLOOKUP($A15&amp;L$2,'Parte II_'!$1:$1048576,$A$3,0)*100,"-")</f>
        <v>0</v>
      </c>
      <c r="M15" s="37">
        <f>IFERROR(VLOOKUP($A15&amp;M$2,'Parte II_'!$1:$1048576,$A$3,0)*100,"-")</f>
        <v>50</v>
      </c>
      <c r="N15" s="37">
        <f>IFERROR(VLOOKUP($A15&amp;N$2,'Parte II_'!$1:$1048576,$A$3,0)*100,"-")</f>
        <v>0</v>
      </c>
      <c r="O15" s="37">
        <f>IFERROR(VLOOKUP($A15&amp;O$2,'Parte II_'!$1:$1048576,$A$3,0)*100,"-")</f>
        <v>0</v>
      </c>
      <c r="P15" s="37">
        <f>IFERROR(VLOOKUP($A15&amp;P$2,'Parte II_'!$1:$1048576,$A$3,0)*100,"-")</f>
        <v>0</v>
      </c>
      <c r="Q15" s="44"/>
      <c r="R15" s="46">
        <f>IFERROR(VLOOKUP($A15&amp;R$2,'Parte II_'!$1:$1048576,$A$3,0)*100,"-")</f>
        <v>0</v>
      </c>
      <c r="S15" s="46">
        <f>IFERROR(VLOOKUP($A15&amp;S$2,'Parte II_'!$1:$1048576,$A$3,0)*100,"-")</f>
        <v>0</v>
      </c>
      <c r="T15" s="46">
        <f>IFERROR(VLOOKUP($A15&amp;T$2,'Parte II_'!$1:$1048576,$A$3,0)*100,"-")</f>
        <v>0</v>
      </c>
      <c r="U15" s="46">
        <f>IFERROR(VLOOKUP($A15&amp;U$2,'Parte II_'!$1:$1048576,$A$3,0)*100,"-")</f>
        <v>0</v>
      </c>
      <c r="V15" s="46">
        <f>IFERROR(VLOOKUP($A15&amp;V$2,'Parte II_'!$1:$1048576,$A$3,0)*100,"-")</f>
        <v>0</v>
      </c>
      <c r="W15" s="46">
        <f>IFERROR(VLOOKUP($A15&amp;W$2,'Parte II_'!$1:$1048576,$A$3,0)*100,"-")</f>
        <v>0</v>
      </c>
    </row>
    <row r="16" spans="1:28">
      <c r="A16" s="8" t="s">
        <v>1743</v>
      </c>
      <c r="B16" s="8"/>
      <c r="C16" s="24" t="s">
        <v>1697</v>
      </c>
      <c r="D16" s="37">
        <f>IFERROR(VLOOKUP($A16&amp;D$2,'Parte II_'!$1:$1048576,$A$3,0)*100,"-")</f>
        <v>51.249998807907104</v>
      </c>
      <c r="E16" s="37">
        <f>IFERROR(VLOOKUP($A16&amp;E$2,'Parte II_'!$1:$1048576,$A$3,0)*100,"-")</f>
        <v>11.249999701976776</v>
      </c>
      <c r="F16" s="37">
        <f>IFERROR(VLOOKUP($A16&amp;F$2,'Parte II_'!$1:$1048576,$A$3,0)*100,"-")</f>
        <v>31.25</v>
      </c>
      <c r="G16" s="37">
        <f>IFERROR(VLOOKUP($A16&amp;G$2,'Parte II_'!$1:$1048576,$A$3,0)*100,"-")</f>
        <v>3.7500001490116119</v>
      </c>
      <c r="H16" s="37">
        <f>IFERROR(VLOOKUP($A16&amp;H$2,'Parte II_'!$1:$1048576,$A$3,0)*100,"-")</f>
        <v>2.500000037252903</v>
      </c>
      <c r="I16" s="37">
        <f>IFERROR(VLOOKUP($A16&amp;I$2,'Parte II_'!$1:$1048576,$A$3,0)*100,"-")</f>
        <v>0</v>
      </c>
      <c r="J16" s="37"/>
      <c r="K16" s="37">
        <f>IFERROR(VLOOKUP($A16&amp;K$2,'Parte II_'!$1:$1048576,$A$3,0)*100,"-")</f>
        <v>29.268291592597961</v>
      </c>
      <c r="L16" s="37">
        <f>IFERROR(VLOOKUP($A16&amp;L$2,'Parte II_'!$1:$1048576,$A$3,0)*100,"-")</f>
        <v>14.634145796298981</v>
      </c>
      <c r="M16" s="37">
        <f>IFERROR(VLOOKUP($A16&amp;M$2,'Parte II_'!$1:$1048576,$A$3,0)*100,"-")</f>
        <v>53.658539056777954</v>
      </c>
      <c r="N16" s="37">
        <f>IFERROR(VLOOKUP($A16&amp;N$2,'Parte II_'!$1:$1048576,$A$3,0)*100,"-")</f>
        <v>2.4390242993831635</v>
      </c>
      <c r="O16" s="37">
        <f>IFERROR(VLOOKUP($A16&amp;O$2,'Parte II_'!$1:$1048576,$A$3,0)*100,"-")</f>
        <v>0</v>
      </c>
      <c r="P16" s="37">
        <f>IFERROR(VLOOKUP($A16&amp;P$2,'Parte II_'!$1:$1048576,$A$3,0)*100,"-")</f>
        <v>0</v>
      </c>
      <c r="Q16" s="44"/>
      <c r="R16" s="46">
        <f>IFERROR(VLOOKUP($A16&amp;R$2,'Parte II_'!$1:$1048576,$A$3,0)*100,"-")</f>
        <v>74.358975887298584</v>
      </c>
      <c r="S16" s="46">
        <f>IFERROR(VLOOKUP($A16&amp;S$2,'Parte II_'!$1:$1048576,$A$3,0)*100,"-")</f>
        <v>7.6923079788684845</v>
      </c>
      <c r="T16" s="46">
        <f>IFERROR(VLOOKUP($A16&amp;T$2,'Parte II_'!$1:$1048576,$A$3,0)*100,"-")</f>
        <v>7.6923079788684845</v>
      </c>
      <c r="U16" s="46">
        <f>IFERROR(VLOOKUP($A16&amp;U$2,'Parte II_'!$1:$1048576,$A$3,0)*100,"-")</f>
        <v>5.128205195069313</v>
      </c>
      <c r="V16" s="46">
        <f>IFERROR(VLOOKUP($A16&amp;V$2,'Parte II_'!$1:$1048576,$A$3,0)*100,"-")</f>
        <v>5.128205195069313</v>
      </c>
      <c r="W16" s="46">
        <f>IFERROR(VLOOKUP($A16&amp;W$2,'Parte II_'!$1:$1048576,$A$3,0)*100,"-")</f>
        <v>0</v>
      </c>
    </row>
    <row r="17" spans="1:28" s="1" customFormat="1" ht="21.75" customHeight="1">
      <c r="A17" s="8"/>
      <c r="B17" s="8"/>
      <c r="C17" s="21" t="s">
        <v>1698</v>
      </c>
      <c r="D17" s="38"/>
      <c r="E17" s="38"/>
      <c r="F17" s="38"/>
      <c r="G17" s="47"/>
      <c r="H17" s="47"/>
      <c r="I17" s="47"/>
      <c r="J17" s="47"/>
      <c r="K17" s="38"/>
      <c r="L17" s="38"/>
      <c r="M17" s="38"/>
      <c r="N17" s="47"/>
      <c r="O17" s="47"/>
      <c r="P17" s="47"/>
      <c r="Q17" s="47"/>
      <c r="R17" s="47"/>
      <c r="S17" s="47"/>
      <c r="T17" s="47"/>
      <c r="U17" s="47"/>
      <c r="V17" s="47"/>
      <c r="W17" s="47"/>
      <c r="X17" s="16"/>
      <c r="Y17" s="16"/>
      <c r="Z17" s="16"/>
      <c r="AA17" s="16"/>
      <c r="AB17" s="16"/>
    </row>
    <row r="18" spans="1:28">
      <c r="A18" s="8" t="s">
        <v>1744</v>
      </c>
      <c r="B18" s="8"/>
      <c r="C18" s="24" t="s">
        <v>1699</v>
      </c>
      <c r="D18" s="37">
        <f>IFERROR(VLOOKUP($A18&amp;D$2,'Parte II_'!$1:$1048576,$A$3,0)*100,"-")</f>
        <v>0</v>
      </c>
      <c r="E18" s="37">
        <f>IFERROR(VLOOKUP($A18&amp;E$2,'Parte II_'!$1:$1048576,$A$3,0)*100,"-")</f>
        <v>0</v>
      </c>
      <c r="F18" s="37">
        <f>IFERROR(VLOOKUP($A18&amp;F$2,'Parte II_'!$1:$1048576,$A$3,0)*100,"-")</f>
        <v>0</v>
      </c>
      <c r="G18" s="37">
        <f>IFERROR(VLOOKUP($A18&amp;G$2,'Parte II_'!$1:$1048576,$A$3,0)*100,"-")</f>
        <v>0</v>
      </c>
      <c r="H18" s="37">
        <f>IFERROR(VLOOKUP($A18&amp;H$2,'Parte II_'!$1:$1048576,$A$3,0)*100,"-")</f>
        <v>0</v>
      </c>
      <c r="I18" s="37">
        <f>IFERROR(VLOOKUP($A18&amp;I$2,'Parte II_'!$1:$1048576,$A$3,0)*100,"-")</f>
        <v>0</v>
      </c>
      <c r="J18" s="37"/>
      <c r="K18" s="37">
        <f>IFERROR(VLOOKUP($A18&amp;K$2,'Parte II_'!$1:$1048576,$A$3,0)*100,"-")</f>
        <v>0</v>
      </c>
      <c r="L18" s="37">
        <f>IFERROR(VLOOKUP($A18&amp;L$2,'Parte II_'!$1:$1048576,$A$3,0)*100,"-")</f>
        <v>0</v>
      </c>
      <c r="M18" s="37">
        <f>IFERROR(VLOOKUP($A18&amp;M$2,'Parte II_'!$1:$1048576,$A$3,0)*100,"-")</f>
        <v>0</v>
      </c>
      <c r="N18" s="37">
        <f>IFERROR(VLOOKUP($A18&amp;N$2,'Parte II_'!$1:$1048576,$A$3,0)*100,"-")</f>
        <v>0</v>
      </c>
      <c r="O18" s="37">
        <f>IFERROR(VLOOKUP($A18&amp;O$2,'Parte II_'!$1:$1048576,$A$3,0)*100,"-")</f>
        <v>0</v>
      </c>
      <c r="P18" s="37">
        <f>IFERROR(VLOOKUP($A18&amp;P$2,'Parte II_'!$1:$1048576,$A$3,0)*100,"-")</f>
        <v>0</v>
      </c>
      <c r="Q18" s="44"/>
      <c r="R18" s="46">
        <f>IFERROR(VLOOKUP($A18&amp;R$2,'Parte II_'!$1:$1048576,$A$3,0)*100,"-")</f>
        <v>0</v>
      </c>
      <c r="S18" s="46">
        <f>IFERROR(VLOOKUP($A18&amp;S$2,'Parte II_'!$1:$1048576,$A$3,0)*100,"-")</f>
        <v>0</v>
      </c>
      <c r="T18" s="46">
        <f>IFERROR(VLOOKUP($A18&amp;T$2,'Parte II_'!$1:$1048576,$A$3,0)*100,"-")</f>
        <v>0</v>
      </c>
      <c r="U18" s="46">
        <f>IFERROR(VLOOKUP($A18&amp;U$2,'Parte II_'!$1:$1048576,$A$3,0)*100,"-")</f>
        <v>0</v>
      </c>
      <c r="V18" s="46">
        <f>IFERROR(VLOOKUP($A18&amp;V$2,'Parte II_'!$1:$1048576,$A$3,0)*100,"-")</f>
        <v>0</v>
      </c>
      <c r="W18" s="46">
        <f>IFERROR(VLOOKUP($A18&amp;W$2,'Parte II_'!$1:$1048576,$A$3,0)*100,"-")</f>
        <v>0</v>
      </c>
    </row>
    <row r="19" spans="1:28">
      <c r="A19" s="8" t="s">
        <v>1745</v>
      </c>
      <c r="B19" s="8"/>
      <c r="C19" s="24" t="s">
        <v>1700</v>
      </c>
      <c r="D19" s="37">
        <f>IFERROR(VLOOKUP($A19&amp;D$2,'Parte II_'!$1:$1048576,$A$3,0)*100,"-")</f>
        <v>0</v>
      </c>
      <c r="E19" s="37">
        <f>IFERROR(VLOOKUP($A19&amp;E$2,'Parte II_'!$1:$1048576,$A$3,0)*100,"-")</f>
        <v>0</v>
      </c>
      <c r="F19" s="37">
        <f>IFERROR(VLOOKUP($A19&amp;F$2,'Parte II_'!$1:$1048576,$A$3,0)*100,"-")</f>
        <v>0</v>
      </c>
      <c r="G19" s="37">
        <f>IFERROR(VLOOKUP($A19&amp;G$2,'Parte II_'!$1:$1048576,$A$3,0)*100,"-")</f>
        <v>0</v>
      </c>
      <c r="H19" s="37">
        <f>IFERROR(VLOOKUP($A19&amp;H$2,'Parte II_'!$1:$1048576,$A$3,0)*100,"-")</f>
        <v>0</v>
      </c>
      <c r="I19" s="37">
        <f>IFERROR(VLOOKUP($A19&amp;I$2,'Parte II_'!$1:$1048576,$A$3,0)*100,"-")</f>
        <v>0</v>
      </c>
      <c r="J19" s="37"/>
      <c r="K19" s="37">
        <f>IFERROR(VLOOKUP($A19&amp;K$2,'Parte II_'!$1:$1048576,$A$3,0)*100,"-")</f>
        <v>0</v>
      </c>
      <c r="L19" s="37">
        <f>IFERROR(VLOOKUP($A19&amp;L$2,'Parte II_'!$1:$1048576,$A$3,0)*100,"-")</f>
        <v>0</v>
      </c>
      <c r="M19" s="37">
        <f>IFERROR(VLOOKUP($A19&amp;M$2,'Parte II_'!$1:$1048576,$A$3,0)*100,"-")</f>
        <v>0</v>
      </c>
      <c r="N19" s="37">
        <f>IFERROR(VLOOKUP($A19&amp;N$2,'Parte II_'!$1:$1048576,$A$3,0)*100,"-")</f>
        <v>0</v>
      </c>
      <c r="O19" s="37">
        <f>IFERROR(VLOOKUP($A19&amp;O$2,'Parte II_'!$1:$1048576,$A$3,0)*100,"-")</f>
        <v>0</v>
      </c>
      <c r="P19" s="37">
        <f>IFERROR(VLOOKUP($A19&amp;P$2,'Parte II_'!$1:$1048576,$A$3,0)*100,"-")</f>
        <v>0</v>
      </c>
      <c r="Q19" s="44"/>
      <c r="R19" s="46">
        <f>IFERROR(VLOOKUP($A19&amp;R$2,'Parte II_'!$1:$1048576,$A$3,0)*100,"-")</f>
        <v>0</v>
      </c>
      <c r="S19" s="46">
        <f>IFERROR(VLOOKUP($A19&amp;S$2,'Parte II_'!$1:$1048576,$A$3,0)*100,"-")</f>
        <v>0</v>
      </c>
      <c r="T19" s="46">
        <f>IFERROR(VLOOKUP($A19&amp;T$2,'Parte II_'!$1:$1048576,$A$3,0)*100,"-")</f>
        <v>0</v>
      </c>
      <c r="U19" s="46">
        <f>IFERROR(VLOOKUP($A19&amp;U$2,'Parte II_'!$1:$1048576,$A$3,0)*100,"-")</f>
        <v>0</v>
      </c>
      <c r="V19" s="46">
        <f>IFERROR(VLOOKUP($A19&amp;V$2,'Parte II_'!$1:$1048576,$A$3,0)*100,"-")</f>
        <v>0</v>
      </c>
      <c r="W19" s="46">
        <f>IFERROR(VLOOKUP($A19&amp;W$2,'Parte II_'!$1:$1048576,$A$3,0)*100,"-")</f>
        <v>0</v>
      </c>
    </row>
    <row r="20" spans="1:28">
      <c r="A20" s="8" t="s">
        <v>1746</v>
      </c>
      <c r="B20" s="8"/>
      <c r="C20" s="24" t="s">
        <v>1701</v>
      </c>
      <c r="D20" s="37">
        <f>IFERROR(VLOOKUP($A20&amp;D$2,'Parte II_'!$1:$1048576,$A$3,0)*100,"-")</f>
        <v>0</v>
      </c>
      <c r="E20" s="37">
        <f>IFERROR(VLOOKUP($A20&amp;E$2,'Parte II_'!$1:$1048576,$A$3,0)*100,"-")</f>
        <v>0</v>
      </c>
      <c r="F20" s="37">
        <f>IFERROR(VLOOKUP($A20&amp;F$2,'Parte II_'!$1:$1048576,$A$3,0)*100,"-")</f>
        <v>0</v>
      </c>
      <c r="G20" s="37">
        <f>IFERROR(VLOOKUP($A20&amp;G$2,'Parte II_'!$1:$1048576,$A$3,0)*100,"-")</f>
        <v>0</v>
      </c>
      <c r="H20" s="37">
        <f>IFERROR(VLOOKUP($A20&amp;H$2,'Parte II_'!$1:$1048576,$A$3,0)*100,"-")</f>
        <v>0</v>
      </c>
      <c r="I20" s="37">
        <f>IFERROR(VLOOKUP($A20&amp;I$2,'Parte II_'!$1:$1048576,$A$3,0)*100,"-")</f>
        <v>0</v>
      </c>
      <c r="J20" s="37"/>
      <c r="K20" s="37">
        <f>IFERROR(VLOOKUP($A20&amp;K$2,'Parte II_'!$1:$1048576,$A$3,0)*100,"-")</f>
        <v>0</v>
      </c>
      <c r="L20" s="37">
        <f>IFERROR(VLOOKUP($A20&amp;L$2,'Parte II_'!$1:$1048576,$A$3,0)*100,"-")</f>
        <v>0</v>
      </c>
      <c r="M20" s="37">
        <f>IFERROR(VLOOKUP($A20&amp;M$2,'Parte II_'!$1:$1048576,$A$3,0)*100,"-")</f>
        <v>0</v>
      </c>
      <c r="N20" s="37">
        <f>IFERROR(VLOOKUP($A20&amp;N$2,'Parte II_'!$1:$1048576,$A$3,0)*100,"-")</f>
        <v>0</v>
      </c>
      <c r="O20" s="37">
        <f>IFERROR(VLOOKUP($A20&amp;O$2,'Parte II_'!$1:$1048576,$A$3,0)*100,"-")</f>
        <v>0</v>
      </c>
      <c r="P20" s="37">
        <f>IFERROR(VLOOKUP($A20&amp;P$2,'Parte II_'!$1:$1048576,$A$3,0)*100,"-")</f>
        <v>0</v>
      </c>
      <c r="Q20" s="44"/>
      <c r="R20" s="46">
        <f>IFERROR(VLOOKUP($A20&amp;R$2,'Parte II_'!$1:$1048576,$A$3,0)*100,"-")</f>
        <v>0</v>
      </c>
      <c r="S20" s="46">
        <f>IFERROR(VLOOKUP($A20&amp;S$2,'Parte II_'!$1:$1048576,$A$3,0)*100,"-")</f>
        <v>0</v>
      </c>
      <c r="T20" s="46">
        <f>IFERROR(VLOOKUP($A20&amp;T$2,'Parte II_'!$1:$1048576,$A$3,0)*100,"-")</f>
        <v>0</v>
      </c>
      <c r="U20" s="46">
        <f>IFERROR(VLOOKUP($A20&amp;U$2,'Parte II_'!$1:$1048576,$A$3,0)*100,"-")</f>
        <v>0</v>
      </c>
      <c r="V20" s="46">
        <f>IFERROR(VLOOKUP($A20&amp;V$2,'Parte II_'!$1:$1048576,$A$3,0)*100,"-")</f>
        <v>0</v>
      </c>
      <c r="W20" s="46">
        <f>IFERROR(VLOOKUP($A20&amp;W$2,'Parte II_'!$1:$1048576,$A$3,0)*100,"-")</f>
        <v>0</v>
      </c>
    </row>
    <row r="21" spans="1:28">
      <c r="A21" s="8" t="s">
        <v>1747</v>
      </c>
      <c r="B21" s="8"/>
      <c r="C21" s="24" t="s">
        <v>1702</v>
      </c>
      <c r="D21" s="37">
        <f>IFERROR(VLOOKUP($A21&amp;D$2,'Parte II_'!$1:$1048576,$A$3,0)*100,"-")</f>
        <v>0</v>
      </c>
      <c r="E21" s="37">
        <f>IFERROR(VLOOKUP($A21&amp;E$2,'Parte II_'!$1:$1048576,$A$3,0)*100,"-")</f>
        <v>0</v>
      </c>
      <c r="F21" s="37">
        <f>IFERROR(VLOOKUP($A21&amp;F$2,'Parte II_'!$1:$1048576,$A$3,0)*100,"-")</f>
        <v>0</v>
      </c>
      <c r="G21" s="37">
        <f>IFERROR(VLOOKUP($A21&amp;G$2,'Parte II_'!$1:$1048576,$A$3,0)*100,"-")</f>
        <v>0</v>
      </c>
      <c r="H21" s="37">
        <f>IFERROR(VLOOKUP($A21&amp;H$2,'Parte II_'!$1:$1048576,$A$3,0)*100,"-")</f>
        <v>0</v>
      </c>
      <c r="I21" s="37">
        <f>IFERROR(VLOOKUP($A21&amp;I$2,'Parte II_'!$1:$1048576,$A$3,0)*100,"-")</f>
        <v>0</v>
      </c>
      <c r="J21" s="37"/>
      <c r="K21" s="37">
        <f>IFERROR(VLOOKUP($A21&amp;K$2,'Parte II_'!$1:$1048576,$A$3,0)*100,"-")</f>
        <v>0</v>
      </c>
      <c r="L21" s="37">
        <f>IFERROR(VLOOKUP($A21&amp;L$2,'Parte II_'!$1:$1048576,$A$3,0)*100,"-")</f>
        <v>0</v>
      </c>
      <c r="M21" s="37">
        <f>IFERROR(VLOOKUP($A21&amp;M$2,'Parte II_'!$1:$1048576,$A$3,0)*100,"-")</f>
        <v>0</v>
      </c>
      <c r="N21" s="37">
        <f>IFERROR(VLOOKUP($A21&amp;N$2,'Parte II_'!$1:$1048576,$A$3,0)*100,"-")</f>
        <v>0</v>
      </c>
      <c r="O21" s="37">
        <f>IFERROR(VLOOKUP($A21&amp;O$2,'Parte II_'!$1:$1048576,$A$3,0)*100,"-")</f>
        <v>0</v>
      </c>
      <c r="P21" s="37">
        <f>IFERROR(VLOOKUP($A21&amp;P$2,'Parte II_'!$1:$1048576,$A$3,0)*100,"-")</f>
        <v>0</v>
      </c>
      <c r="Q21" s="44"/>
      <c r="R21" s="46">
        <f>IFERROR(VLOOKUP($A21&amp;R$2,'Parte II_'!$1:$1048576,$A$3,0)*100,"-")</f>
        <v>0</v>
      </c>
      <c r="S21" s="46">
        <f>IFERROR(VLOOKUP($A21&amp;S$2,'Parte II_'!$1:$1048576,$A$3,0)*100,"-")</f>
        <v>0</v>
      </c>
      <c r="T21" s="46">
        <f>IFERROR(VLOOKUP($A21&amp;T$2,'Parte II_'!$1:$1048576,$A$3,0)*100,"-")</f>
        <v>0</v>
      </c>
      <c r="U21" s="46">
        <f>IFERROR(VLOOKUP($A21&amp;U$2,'Parte II_'!$1:$1048576,$A$3,0)*100,"-")</f>
        <v>0</v>
      </c>
      <c r="V21" s="46">
        <f>IFERROR(VLOOKUP($A21&amp;V$2,'Parte II_'!$1:$1048576,$A$3,0)*100,"-")</f>
        <v>0</v>
      </c>
      <c r="W21" s="46">
        <f>IFERROR(VLOOKUP($A21&amp;W$2,'Parte II_'!$1:$1048576,$A$3,0)*100,"-")</f>
        <v>0</v>
      </c>
    </row>
    <row r="22" spans="1:28">
      <c r="A22" s="8" t="s">
        <v>1748</v>
      </c>
      <c r="B22" s="8"/>
      <c r="C22" s="24" t="s">
        <v>1703</v>
      </c>
      <c r="D22" s="37">
        <f>IFERROR(VLOOKUP($A22&amp;D$2,'Parte II_'!$1:$1048576,$A$3,0)*100,"-")</f>
        <v>50</v>
      </c>
      <c r="E22" s="37">
        <f>IFERROR(VLOOKUP($A22&amp;E$2,'Parte II_'!$1:$1048576,$A$3,0)*100,"-")</f>
        <v>0</v>
      </c>
      <c r="F22" s="37">
        <f>IFERROR(VLOOKUP($A22&amp;F$2,'Parte II_'!$1:$1048576,$A$3,0)*100,"-")</f>
        <v>50</v>
      </c>
      <c r="G22" s="37">
        <f>IFERROR(VLOOKUP($A22&amp;G$2,'Parte II_'!$1:$1048576,$A$3,0)*100,"-")</f>
        <v>0</v>
      </c>
      <c r="H22" s="37">
        <f>IFERROR(VLOOKUP($A22&amp;H$2,'Parte II_'!$1:$1048576,$A$3,0)*100,"-")</f>
        <v>0</v>
      </c>
      <c r="I22" s="37">
        <f>IFERROR(VLOOKUP($A22&amp;I$2,'Parte II_'!$1:$1048576,$A$3,0)*100,"-")</f>
        <v>0</v>
      </c>
      <c r="J22" s="37"/>
      <c r="K22" s="37">
        <f>IFERROR(VLOOKUP($A22&amp;K$2,'Parte II_'!$1:$1048576,$A$3,0)*100,"-")</f>
        <v>0</v>
      </c>
      <c r="L22" s="37">
        <f>IFERROR(VLOOKUP($A22&amp;L$2,'Parte II_'!$1:$1048576,$A$3,0)*100,"-")</f>
        <v>0</v>
      </c>
      <c r="M22" s="37">
        <f>IFERROR(VLOOKUP($A22&amp;M$2,'Parte II_'!$1:$1048576,$A$3,0)*100,"-")</f>
        <v>100</v>
      </c>
      <c r="N22" s="37">
        <f>IFERROR(VLOOKUP($A22&amp;N$2,'Parte II_'!$1:$1048576,$A$3,0)*100,"-")</f>
        <v>0</v>
      </c>
      <c r="O22" s="37">
        <f>IFERROR(VLOOKUP($A22&amp;O$2,'Parte II_'!$1:$1048576,$A$3,0)*100,"-")</f>
        <v>0</v>
      </c>
      <c r="P22" s="37">
        <f>IFERROR(VLOOKUP($A22&amp;P$2,'Parte II_'!$1:$1048576,$A$3,0)*100,"-")</f>
        <v>0</v>
      </c>
      <c r="Q22" s="44"/>
      <c r="R22" s="46">
        <f>IFERROR(VLOOKUP($A22&amp;R$2,'Parte II_'!$1:$1048576,$A$3,0)*100,"-")</f>
        <v>100</v>
      </c>
      <c r="S22" s="46">
        <f>IFERROR(VLOOKUP($A22&amp;S$2,'Parte II_'!$1:$1048576,$A$3,0)*100,"-")</f>
        <v>0</v>
      </c>
      <c r="T22" s="46">
        <f>IFERROR(VLOOKUP($A22&amp;T$2,'Parte II_'!$1:$1048576,$A$3,0)*100,"-")</f>
        <v>0</v>
      </c>
      <c r="U22" s="46">
        <f>IFERROR(VLOOKUP($A22&amp;U$2,'Parte II_'!$1:$1048576,$A$3,0)*100,"-")</f>
        <v>0</v>
      </c>
      <c r="V22" s="46">
        <f>IFERROR(VLOOKUP($A22&amp;V$2,'Parte II_'!$1:$1048576,$A$3,0)*100,"-")</f>
        <v>0</v>
      </c>
      <c r="W22" s="46">
        <f>IFERROR(VLOOKUP($A22&amp;W$2,'Parte II_'!$1:$1048576,$A$3,0)*100,"-")</f>
        <v>0</v>
      </c>
    </row>
    <row r="23" spans="1:28">
      <c r="A23" s="8" t="s">
        <v>1749</v>
      </c>
      <c r="B23" s="8"/>
      <c r="C23" s="24" t="s">
        <v>1704</v>
      </c>
      <c r="D23" s="37">
        <f>IFERROR(VLOOKUP($A23&amp;D$2,'Parte II_'!$1:$1048576,$A$3,0)*100,"-")</f>
        <v>33.33333432674408</v>
      </c>
      <c r="E23" s="37">
        <f>IFERROR(VLOOKUP($A23&amp;E$2,'Parte II_'!$1:$1048576,$A$3,0)*100,"-")</f>
        <v>33.33333432674408</v>
      </c>
      <c r="F23" s="37">
        <f>IFERROR(VLOOKUP($A23&amp;F$2,'Parte II_'!$1:$1048576,$A$3,0)*100,"-")</f>
        <v>33.33333432674408</v>
      </c>
      <c r="G23" s="37">
        <f>IFERROR(VLOOKUP($A23&amp;G$2,'Parte II_'!$1:$1048576,$A$3,0)*100,"-")</f>
        <v>0</v>
      </c>
      <c r="H23" s="37">
        <f>IFERROR(VLOOKUP($A23&amp;H$2,'Parte II_'!$1:$1048576,$A$3,0)*100,"-")</f>
        <v>0</v>
      </c>
      <c r="I23" s="37">
        <f>IFERROR(VLOOKUP($A23&amp;I$2,'Parte II_'!$1:$1048576,$A$3,0)*100,"-")</f>
        <v>0</v>
      </c>
      <c r="J23" s="37"/>
      <c r="K23" s="37">
        <f>IFERROR(VLOOKUP($A23&amp;K$2,'Parte II_'!$1:$1048576,$A$3,0)*100,"-")</f>
        <v>0</v>
      </c>
      <c r="L23" s="37">
        <f>IFERROR(VLOOKUP($A23&amp;L$2,'Parte II_'!$1:$1048576,$A$3,0)*100,"-")</f>
        <v>0</v>
      </c>
      <c r="M23" s="37">
        <f>IFERROR(VLOOKUP($A23&amp;M$2,'Parte II_'!$1:$1048576,$A$3,0)*100,"-")</f>
        <v>100</v>
      </c>
      <c r="N23" s="37">
        <f>IFERROR(VLOOKUP($A23&amp;N$2,'Parte II_'!$1:$1048576,$A$3,0)*100,"-")</f>
        <v>0</v>
      </c>
      <c r="O23" s="37">
        <f>IFERROR(VLOOKUP($A23&amp;O$2,'Parte II_'!$1:$1048576,$A$3,0)*100,"-")</f>
        <v>0</v>
      </c>
      <c r="P23" s="37">
        <f>IFERROR(VLOOKUP($A23&amp;P$2,'Parte II_'!$1:$1048576,$A$3,0)*100,"-")</f>
        <v>0</v>
      </c>
      <c r="Q23" s="44"/>
      <c r="R23" s="46">
        <f>IFERROR(VLOOKUP($A23&amp;R$2,'Parte II_'!$1:$1048576,$A$3,0)*100,"-")</f>
        <v>50</v>
      </c>
      <c r="S23" s="46">
        <f>IFERROR(VLOOKUP($A23&amp;S$2,'Parte II_'!$1:$1048576,$A$3,0)*100,"-")</f>
        <v>50</v>
      </c>
      <c r="T23" s="46">
        <f>IFERROR(VLOOKUP($A23&amp;T$2,'Parte II_'!$1:$1048576,$A$3,0)*100,"-")</f>
        <v>0</v>
      </c>
      <c r="U23" s="46">
        <f>IFERROR(VLOOKUP($A23&amp;U$2,'Parte II_'!$1:$1048576,$A$3,0)*100,"-")</f>
        <v>0</v>
      </c>
      <c r="V23" s="46">
        <f>IFERROR(VLOOKUP($A23&amp;V$2,'Parte II_'!$1:$1048576,$A$3,0)*100,"-")</f>
        <v>0</v>
      </c>
      <c r="W23" s="46">
        <f>IFERROR(VLOOKUP($A23&amp;W$2,'Parte II_'!$1:$1048576,$A$3,0)*100,"-")</f>
        <v>0</v>
      </c>
    </row>
    <row r="24" spans="1:28">
      <c r="A24" s="8" t="s">
        <v>1750</v>
      </c>
      <c r="B24" s="8"/>
      <c r="C24" s="24" t="s">
        <v>1705</v>
      </c>
      <c r="D24" s="37">
        <f>IFERROR(VLOOKUP($A24&amp;D$2,'Parte II_'!$1:$1048576,$A$3,0)*100,"-")</f>
        <v>60.550457239151001</v>
      </c>
      <c r="E24" s="37">
        <f>IFERROR(VLOOKUP($A24&amp;E$2,'Parte II_'!$1:$1048576,$A$3,0)*100,"-")</f>
        <v>14.678898453712463</v>
      </c>
      <c r="F24" s="37">
        <f>IFERROR(VLOOKUP($A24&amp;F$2,'Parte II_'!$1:$1048576,$A$3,0)*100,"-")</f>
        <v>19.266055524349213</v>
      </c>
      <c r="G24" s="37">
        <f>IFERROR(VLOOKUP($A24&amp;G$2,'Parte II_'!$1:$1048576,$A$3,0)*100,"-")</f>
        <v>5.5045872926712036</v>
      </c>
      <c r="H24" s="37">
        <f>IFERROR(VLOOKUP($A24&amp;H$2,'Parte II_'!$1:$1048576,$A$3,0)*100,"-")</f>
        <v>0</v>
      </c>
      <c r="I24" s="37">
        <f>IFERROR(VLOOKUP($A24&amp;I$2,'Parte II_'!$1:$1048576,$A$3,0)*100,"-")</f>
        <v>0</v>
      </c>
      <c r="J24" s="37"/>
      <c r="K24" s="37">
        <f>IFERROR(VLOOKUP($A24&amp;K$2,'Parte II_'!$1:$1048576,$A$3,0)*100,"-")</f>
        <v>42.85714328289032</v>
      </c>
      <c r="L24" s="37">
        <f>IFERROR(VLOOKUP($A24&amp;L$2,'Parte II_'!$1:$1048576,$A$3,0)*100,"-")</f>
        <v>18.367347121238708</v>
      </c>
      <c r="M24" s="37">
        <f>IFERROR(VLOOKUP($A24&amp;M$2,'Parte II_'!$1:$1048576,$A$3,0)*100,"-")</f>
        <v>30.612245202064514</v>
      </c>
      <c r="N24" s="37">
        <f>IFERROR(VLOOKUP($A24&amp;N$2,'Parte II_'!$1:$1048576,$A$3,0)*100,"-")</f>
        <v>8.1632651388645172</v>
      </c>
      <c r="O24" s="37">
        <f>IFERROR(VLOOKUP($A24&amp;O$2,'Parte II_'!$1:$1048576,$A$3,0)*100,"-")</f>
        <v>0</v>
      </c>
      <c r="P24" s="37">
        <f>IFERROR(VLOOKUP($A24&amp;P$2,'Parte II_'!$1:$1048576,$A$3,0)*100,"-")</f>
        <v>0</v>
      </c>
      <c r="Q24" s="44"/>
      <c r="R24" s="46">
        <f>IFERROR(VLOOKUP($A24&amp;R$2,'Parte II_'!$1:$1048576,$A$3,0)*100,"-")</f>
        <v>75</v>
      </c>
      <c r="S24" s="46">
        <f>IFERROR(VLOOKUP($A24&amp;S$2,'Parte II_'!$1:$1048576,$A$3,0)*100,"-")</f>
        <v>11.666666716337204</v>
      </c>
      <c r="T24" s="46">
        <f>IFERROR(VLOOKUP($A24&amp;T$2,'Parte II_'!$1:$1048576,$A$3,0)*100,"-")</f>
        <v>10.000000149011612</v>
      </c>
      <c r="U24" s="46">
        <f>IFERROR(VLOOKUP($A24&amp;U$2,'Parte II_'!$1:$1048576,$A$3,0)*100,"-")</f>
        <v>3.3333335071802139</v>
      </c>
      <c r="V24" s="46">
        <f>IFERROR(VLOOKUP($A24&amp;V$2,'Parte II_'!$1:$1048576,$A$3,0)*100,"-")</f>
        <v>0</v>
      </c>
      <c r="W24" s="46">
        <f>IFERROR(VLOOKUP($A24&amp;W$2,'Parte II_'!$1:$1048576,$A$3,0)*100,"-")</f>
        <v>0</v>
      </c>
    </row>
    <row r="25" spans="1:28">
      <c r="A25" s="8" t="s">
        <v>1751</v>
      </c>
      <c r="B25" s="8"/>
      <c r="C25" s="24" t="s">
        <v>1706</v>
      </c>
      <c r="D25" s="37">
        <f>IFERROR(VLOOKUP($A25&amp;D$2,'Parte II_'!$1:$1048576,$A$3,0)*100,"-")</f>
        <v>57.142859697341919</v>
      </c>
      <c r="E25" s="37">
        <f>IFERROR(VLOOKUP($A25&amp;E$2,'Parte II_'!$1:$1048576,$A$3,0)*100,"-")</f>
        <v>21.42857164144516</v>
      </c>
      <c r="F25" s="37">
        <f>IFERROR(VLOOKUP($A25&amp;F$2,'Parte II_'!$1:$1048576,$A$3,0)*100,"-")</f>
        <v>21.42857164144516</v>
      </c>
      <c r="G25" s="37">
        <f>IFERROR(VLOOKUP($A25&amp;G$2,'Parte II_'!$1:$1048576,$A$3,0)*100,"-")</f>
        <v>0</v>
      </c>
      <c r="H25" s="37">
        <f>IFERROR(VLOOKUP($A25&amp;H$2,'Parte II_'!$1:$1048576,$A$3,0)*100,"-")</f>
        <v>0</v>
      </c>
      <c r="I25" s="37">
        <f>IFERROR(VLOOKUP($A25&amp;I$2,'Parte II_'!$1:$1048576,$A$3,0)*100,"-")</f>
        <v>0</v>
      </c>
      <c r="J25" s="37"/>
      <c r="K25" s="37">
        <f>IFERROR(VLOOKUP($A25&amp;K$2,'Parte II_'!$1:$1048576,$A$3,0)*100,"-")</f>
        <v>0</v>
      </c>
      <c r="L25" s="37">
        <f>IFERROR(VLOOKUP($A25&amp;L$2,'Parte II_'!$1:$1048576,$A$3,0)*100,"-")</f>
        <v>50</v>
      </c>
      <c r="M25" s="37">
        <f>IFERROR(VLOOKUP($A25&amp;M$2,'Parte II_'!$1:$1048576,$A$3,0)*100,"-")</f>
        <v>50</v>
      </c>
      <c r="N25" s="37">
        <f>IFERROR(VLOOKUP($A25&amp;N$2,'Parte II_'!$1:$1048576,$A$3,0)*100,"-")</f>
        <v>0</v>
      </c>
      <c r="O25" s="37">
        <f>IFERROR(VLOOKUP($A25&amp;O$2,'Parte II_'!$1:$1048576,$A$3,0)*100,"-")</f>
        <v>0</v>
      </c>
      <c r="P25" s="37">
        <f>IFERROR(VLOOKUP($A25&amp;P$2,'Parte II_'!$1:$1048576,$A$3,0)*100,"-")</f>
        <v>0</v>
      </c>
      <c r="Q25" s="44"/>
      <c r="R25" s="46">
        <f>IFERROR(VLOOKUP($A25&amp;R$2,'Parte II_'!$1:$1048576,$A$3,0)*100,"-")</f>
        <v>100</v>
      </c>
      <c r="S25" s="46">
        <f>IFERROR(VLOOKUP($A25&amp;S$2,'Parte II_'!$1:$1048576,$A$3,0)*100,"-")</f>
        <v>0</v>
      </c>
      <c r="T25" s="46">
        <f>IFERROR(VLOOKUP($A25&amp;T$2,'Parte II_'!$1:$1048576,$A$3,0)*100,"-")</f>
        <v>0</v>
      </c>
      <c r="U25" s="46">
        <f>IFERROR(VLOOKUP($A25&amp;U$2,'Parte II_'!$1:$1048576,$A$3,0)*100,"-")</f>
        <v>0</v>
      </c>
      <c r="V25" s="46">
        <f>IFERROR(VLOOKUP($A25&amp;V$2,'Parte II_'!$1:$1048576,$A$3,0)*100,"-")</f>
        <v>0</v>
      </c>
      <c r="W25" s="46">
        <f>IFERROR(VLOOKUP($A25&amp;W$2,'Parte II_'!$1:$1048576,$A$3,0)*100,"-")</f>
        <v>0</v>
      </c>
    </row>
    <row r="26" spans="1:28" s="1" customFormat="1" ht="21.75" customHeight="1">
      <c r="A26" s="8"/>
      <c r="B26" s="8"/>
      <c r="C26" s="21" t="s">
        <v>1707</v>
      </c>
      <c r="D26" s="38"/>
      <c r="E26" s="38"/>
      <c r="F26" s="38"/>
      <c r="G26" s="47"/>
      <c r="H26" s="47"/>
      <c r="I26" s="47"/>
      <c r="J26" s="47"/>
      <c r="K26" s="38"/>
      <c r="L26" s="38"/>
      <c r="M26" s="38"/>
      <c r="N26" s="47"/>
      <c r="O26" s="47"/>
      <c r="P26" s="47"/>
      <c r="Q26" s="47"/>
      <c r="R26" s="47"/>
      <c r="S26" s="47"/>
      <c r="T26" s="47"/>
      <c r="U26" s="47"/>
      <c r="V26" s="47"/>
      <c r="W26" s="47"/>
      <c r="X26" s="16"/>
      <c r="Y26" s="16"/>
      <c r="Z26" s="16"/>
      <c r="AA26" s="16"/>
      <c r="AB26" s="16"/>
    </row>
    <row r="27" spans="1:28">
      <c r="A27" s="8" t="s">
        <v>1752</v>
      </c>
      <c r="B27" s="8"/>
      <c r="C27" s="24" t="s">
        <v>1708</v>
      </c>
      <c r="D27" s="37">
        <f>IFERROR(VLOOKUP($A27&amp;D$2,'Parte II_'!$1:$1048576,$A$3,0)*100,"-")</f>
        <v>0</v>
      </c>
      <c r="E27" s="37">
        <f>IFERROR(VLOOKUP($A27&amp;E$2,'Parte II_'!$1:$1048576,$A$3,0)*100,"-")</f>
        <v>0</v>
      </c>
      <c r="F27" s="37">
        <f>IFERROR(VLOOKUP($A27&amp;F$2,'Parte II_'!$1:$1048576,$A$3,0)*100,"-")</f>
        <v>0</v>
      </c>
      <c r="G27" s="37">
        <f>IFERROR(VLOOKUP($A27&amp;G$2,'Parte II_'!$1:$1048576,$A$3,0)*100,"-")</f>
        <v>0</v>
      </c>
      <c r="H27" s="37">
        <f>IFERROR(VLOOKUP($A27&amp;H$2,'Parte II_'!$1:$1048576,$A$3,0)*100,"-")</f>
        <v>0</v>
      </c>
      <c r="I27" s="37">
        <f>IFERROR(VLOOKUP($A27&amp;I$2,'Parte II_'!$1:$1048576,$A$3,0)*100,"-")</f>
        <v>0</v>
      </c>
      <c r="J27" s="37"/>
      <c r="K27" s="37">
        <f>IFERROR(VLOOKUP($A27&amp;K$2,'Parte II_'!$1:$1048576,$A$3,0)*100,"-")</f>
        <v>0</v>
      </c>
      <c r="L27" s="37">
        <f>IFERROR(VLOOKUP($A27&amp;L$2,'Parte II_'!$1:$1048576,$A$3,0)*100,"-")</f>
        <v>0</v>
      </c>
      <c r="M27" s="37">
        <f>IFERROR(VLOOKUP($A27&amp;M$2,'Parte II_'!$1:$1048576,$A$3,0)*100,"-")</f>
        <v>0</v>
      </c>
      <c r="N27" s="37">
        <f>IFERROR(VLOOKUP($A27&amp;N$2,'Parte II_'!$1:$1048576,$A$3,0)*100,"-")</f>
        <v>0</v>
      </c>
      <c r="O27" s="37">
        <f>IFERROR(VLOOKUP($A27&amp;O$2,'Parte II_'!$1:$1048576,$A$3,0)*100,"-")</f>
        <v>0</v>
      </c>
      <c r="P27" s="37">
        <f>IFERROR(VLOOKUP($A27&amp;P$2,'Parte II_'!$1:$1048576,$A$3,0)*100,"-")</f>
        <v>0</v>
      </c>
      <c r="Q27" s="44"/>
      <c r="R27" s="46">
        <f>IFERROR(VLOOKUP($A27&amp;R$2,'Parte II_'!$1:$1048576,$A$3,0)*100,"-")</f>
        <v>0</v>
      </c>
      <c r="S27" s="46">
        <f>IFERROR(VLOOKUP($A27&amp;S$2,'Parte II_'!$1:$1048576,$A$3,0)*100,"-")</f>
        <v>0</v>
      </c>
      <c r="T27" s="46">
        <f>IFERROR(VLOOKUP($A27&amp;T$2,'Parte II_'!$1:$1048576,$A$3,0)*100,"-")</f>
        <v>0</v>
      </c>
      <c r="U27" s="46">
        <f>IFERROR(VLOOKUP($A27&amp;U$2,'Parte II_'!$1:$1048576,$A$3,0)*100,"-")</f>
        <v>0</v>
      </c>
      <c r="V27" s="46">
        <f>IFERROR(VLOOKUP($A27&amp;V$2,'Parte II_'!$1:$1048576,$A$3,0)*100,"-")</f>
        <v>0</v>
      </c>
      <c r="W27" s="46">
        <f>IFERROR(VLOOKUP($A27&amp;W$2,'Parte II_'!$1:$1048576,$A$3,0)*100,"-")</f>
        <v>0</v>
      </c>
    </row>
    <row r="28" spans="1:28">
      <c r="A28" s="8" t="s">
        <v>1753</v>
      </c>
      <c r="B28" s="8"/>
      <c r="C28" s="24" t="s">
        <v>1709</v>
      </c>
      <c r="D28" s="37">
        <f>IFERROR(VLOOKUP($A28&amp;D$2,'Parte II_'!$1:$1048576,$A$3,0)*100,"-")</f>
        <v>50</v>
      </c>
      <c r="E28" s="37">
        <f>IFERROR(VLOOKUP($A28&amp;E$2,'Parte II_'!$1:$1048576,$A$3,0)*100,"-")</f>
        <v>0</v>
      </c>
      <c r="F28" s="37">
        <f>IFERROR(VLOOKUP($A28&amp;F$2,'Parte II_'!$1:$1048576,$A$3,0)*100,"-")</f>
        <v>50</v>
      </c>
      <c r="G28" s="37">
        <f>IFERROR(VLOOKUP($A28&amp;G$2,'Parte II_'!$1:$1048576,$A$3,0)*100,"-")</f>
        <v>0</v>
      </c>
      <c r="H28" s="37">
        <f>IFERROR(VLOOKUP($A28&amp;H$2,'Parte II_'!$1:$1048576,$A$3,0)*100,"-")</f>
        <v>0</v>
      </c>
      <c r="I28" s="37">
        <f>IFERROR(VLOOKUP($A28&amp;I$2,'Parte II_'!$1:$1048576,$A$3,0)*100,"-")</f>
        <v>0</v>
      </c>
      <c r="J28" s="37"/>
      <c r="K28" s="37">
        <f>IFERROR(VLOOKUP($A28&amp;K$2,'Parte II_'!$1:$1048576,$A$3,0)*100,"-")</f>
        <v>0</v>
      </c>
      <c r="L28" s="37">
        <f>IFERROR(VLOOKUP($A28&amp;L$2,'Parte II_'!$1:$1048576,$A$3,0)*100,"-")</f>
        <v>0</v>
      </c>
      <c r="M28" s="37">
        <f>IFERROR(VLOOKUP($A28&amp;M$2,'Parte II_'!$1:$1048576,$A$3,0)*100,"-")</f>
        <v>100</v>
      </c>
      <c r="N28" s="37">
        <f>IFERROR(VLOOKUP($A28&amp;N$2,'Parte II_'!$1:$1048576,$A$3,0)*100,"-")</f>
        <v>0</v>
      </c>
      <c r="O28" s="37">
        <f>IFERROR(VLOOKUP($A28&amp;O$2,'Parte II_'!$1:$1048576,$A$3,0)*100,"-")</f>
        <v>0</v>
      </c>
      <c r="P28" s="37">
        <f>IFERROR(VLOOKUP($A28&amp;P$2,'Parte II_'!$1:$1048576,$A$3,0)*100,"-")</f>
        <v>0</v>
      </c>
      <c r="Q28" s="44"/>
      <c r="R28" s="46">
        <f>IFERROR(VLOOKUP($A28&amp;R$2,'Parte II_'!$1:$1048576,$A$3,0)*100,"-")</f>
        <v>100</v>
      </c>
      <c r="S28" s="46">
        <f>IFERROR(VLOOKUP($A28&amp;S$2,'Parte II_'!$1:$1048576,$A$3,0)*100,"-")</f>
        <v>0</v>
      </c>
      <c r="T28" s="46">
        <f>IFERROR(VLOOKUP($A28&amp;T$2,'Parte II_'!$1:$1048576,$A$3,0)*100,"-")</f>
        <v>0</v>
      </c>
      <c r="U28" s="46">
        <f>IFERROR(VLOOKUP($A28&amp;U$2,'Parte II_'!$1:$1048576,$A$3,0)*100,"-")</f>
        <v>0</v>
      </c>
      <c r="V28" s="46">
        <f>IFERROR(VLOOKUP($A28&amp;V$2,'Parte II_'!$1:$1048576,$A$3,0)*100,"-")</f>
        <v>0</v>
      </c>
      <c r="W28" s="46">
        <f>IFERROR(VLOOKUP($A28&amp;W$2,'Parte II_'!$1:$1048576,$A$3,0)*100,"-")</f>
        <v>0</v>
      </c>
    </row>
    <row r="29" spans="1:28">
      <c r="A29" s="8" t="s">
        <v>1754</v>
      </c>
      <c r="B29" s="8"/>
      <c r="C29" s="24" t="s">
        <v>1710</v>
      </c>
      <c r="D29" s="37">
        <f>IFERROR(VLOOKUP($A29&amp;D$2,'Parte II_'!$1:$1048576,$A$3,0)*100,"-")</f>
        <v>0</v>
      </c>
      <c r="E29" s="37">
        <f>IFERROR(VLOOKUP($A29&amp;E$2,'Parte II_'!$1:$1048576,$A$3,0)*100,"-")</f>
        <v>0</v>
      </c>
      <c r="F29" s="37">
        <f>IFERROR(VLOOKUP($A29&amp;F$2,'Parte II_'!$1:$1048576,$A$3,0)*100,"-")</f>
        <v>0</v>
      </c>
      <c r="G29" s="37">
        <f>IFERROR(VLOOKUP($A29&amp;G$2,'Parte II_'!$1:$1048576,$A$3,0)*100,"-")</f>
        <v>0</v>
      </c>
      <c r="H29" s="37">
        <f>IFERROR(VLOOKUP($A29&amp;H$2,'Parte II_'!$1:$1048576,$A$3,0)*100,"-")</f>
        <v>0</v>
      </c>
      <c r="I29" s="37">
        <f>IFERROR(VLOOKUP($A29&amp;I$2,'Parte II_'!$1:$1048576,$A$3,0)*100,"-")</f>
        <v>0</v>
      </c>
      <c r="J29" s="37"/>
      <c r="K29" s="37">
        <f>IFERROR(VLOOKUP($A29&amp;K$2,'Parte II_'!$1:$1048576,$A$3,0)*100,"-")</f>
        <v>0</v>
      </c>
      <c r="L29" s="37">
        <f>IFERROR(VLOOKUP($A29&amp;L$2,'Parte II_'!$1:$1048576,$A$3,0)*100,"-")</f>
        <v>0</v>
      </c>
      <c r="M29" s="37">
        <f>IFERROR(VLOOKUP($A29&amp;M$2,'Parte II_'!$1:$1048576,$A$3,0)*100,"-")</f>
        <v>0</v>
      </c>
      <c r="N29" s="37">
        <f>IFERROR(VLOOKUP($A29&amp;N$2,'Parte II_'!$1:$1048576,$A$3,0)*100,"-")</f>
        <v>0</v>
      </c>
      <c r="O29" s="37">
        <f>IFERROR(VLOOKUP($A29&amp;O$2,'Parte II_'!$1:$1048576,$A$3,0)*100,"-")</f>
        <v>0</v>
      </c>
      <c r="P29" s="37">
        <f>IFERROR(VLOOKUP($A29&amp;P$2,'Parte II_'!$1:$1048576,$A$3,0)*100,"-")</f>
        <v>0</v>
      </c>
      <c r="Q29" s="44"/>
      <c r="R29" s="46">
        <f>IFERROR(VLOOKUP($A29&amp;R$2,'Parte II_'!$1:$1048576,$A$3,0)*100,"-")</f>
        <v>0</v>
      </c>
      <c r="S29" s="46">
        <f>IFERROR(VLOOKUP($A29&amp;S$2,'Parte II_'!$1:$1048576,$A$3,0)*100,"-")</f>
        <v>0</v>
      </c>
      <c r="T29" s="46">
        <f>IFERROR(VLOOKUP($A29&amp;T$2,'Parte II_'!$1:$1048576,$A$3,0)*100,"-")</f>
        <v>0</v>
      </c>
      <c r="U29" s="46">
        <f>IFERROR(VLOOKUP($A29&amp;U$2,'Parte II_'!$1:$1048576,$A$3,0)*100,"-")</f>
        <v>0</v>
      </c>
      <c r="V29" s="46">
        <f>IFERROR(VLOOKUP($A29&amp;V$2,'Parte II_'!$1:$1048576,$A$3,0)*100,"-")</f>
        <v>0</v>
      </c>
      <c r="W29" s="46">
        <f>IFERROR(VLOOKUP($A29&amp;W$2,'Parte II_'!$1:$1048576,$A$3,0)*100,"-")</f>
        <v>0</v>
      </c>
    </row>
    <row r="30" spans="1:28">
      <c r="A30" s="8" t="s">
        <v>1755</v>
      </c>
      <c r="B30" s="8"/>
      <c r="C30" s="24" t="s">
        <v>1711</v>
      </c>
      <c r="D30" s="37">
        <f>IFERROR(VLOOKUP($A30&amp;D$2,'Parte II_'!$1:$1048576,$A$3,0)*100,"-")</f>
        <v>0</v>
      </c>
      <c r="E30" s="37">
        <f>IFERROR(VLOOKUP($A30&amp;E$2,'Parte II_'!$1:$1048576,$A$3,0)*100,"-")</f>
        <v>0</v>
      </c>
      <c r="F30" s="37">
        <f>IFERROR(VLOOKUP($A30&amp;F$2,'Parte II_'!$1:$1048576,$A$3,0)*100,"-")</f>
        <v>0</v>
      </c>
      <c r="G30" s="37">
        <f>IFERROR(VLOOKUP($A30&amp;G$2,'Parte II_'!$1:$1048576,$A$3,0)*100,"-")</f>
        <v>0</v>
      </c>
      <c r="H30" s="37">
        <f>IFERROR(VLOOKUP($A30&amp;H$2,'Parte II_'!$1:$1048576,$A$3,0)*100,"-")</f>
        <v>0</v>
      </c>
      <c r="I30" s="37">
        <f>IFERROR(VLOOKUP($A30&amp;I$2,'Parte II_'!$1:$1048576,$A$3,0)*100,"-")</f>
        <v>0</v>
      </c>
      <c r="J30" s="37"/>
      <c r="K30" s="37">
        <f>IFERROR(VLOOKUP($A30&amp;K$2,'Parte II_'!$1:$1048576,$A$3,0)*100,"-")</f>
        <v>0</v>
      </c>
      <c r="L30" s="37">
        <f>IFERROR(VLOOKUP($A30&amp;L$2,'Parte II_'!$1:$1048576,$A$3,0)*100,"-")</f>
        <v>0</v>
      </c>
      <c r="M30" s="37">
        <f>IFERROR(VLOOKUP($A30&amp;M$2,'Parte II_'!$1:$1048576,$A$3,0)*100,"-")</f>
        <v>0</v>
      </c>
      <c r="N30" s="37">
        <f>IFERROR(VLOOKUP($A30&amp;N$2,'Parte II_'!$1:$1048576,$A$3,0)*100,"-")</f>
        <v>0</v>
      </c>
      <c r="O30" s="37">
        <f>IFERROR(VLOOKUP($A30&amp;O$2,'Parte II_'!$1:$1048576,$A$3,0)*100,"-")</f>
        <v>0</v>
      </c>
      <c r="P30" s="37">
        <f>IFERROR(VLOOKUP($A30&amp;P$2,'Parte II_'!$1:$1048576,$A$3,0)*100,"-")</f>
        <v>0</v>
      </c>
      <c r="Q30" s="44"/>
      <c r="R30" s="46">
        <f>IFERROR(VLOOKUP($A30&amp;R$2,'Parte II_'!$1:$1048576,$A$3,0)*100,"-")</f>
        <v>0</v>
      </c>
      <c r="S30" s="46">
        <f>IFERROR(VLOOKUP($A30&amp;S$2,'Parte II_'!$1:$1048576,$A$3,0)*100,"-")</f>
        <v>0</v>
      </c>
      <c r="T30" s="46">
        <f>IFERROR(VLOOKUP($A30&amp;T$2,'Parte II_'!$1:$1048576,$A$3,0)*100,"-")</f>
        <v>0</v>
      </c>
      <c r="U30" s="46">
        <f>IFERROR(VLOOKUP($A30&amp;U$2,'Parte II_'!$1:$1048576,$A$3,0)*100,"-")</f>
        <v>0</v>
      </c>
      <c r="V30" s="46">
        <f>IFERROR(VLOOKUP($A30&amp;V$2,'Parte II_'!$1:$1048576,$A$3,0)*100,"-")</f>
        <v>0</v>
      </c>
      <c r="W30" s="46">
        <f>IFERROR(VLOOKUP($A30&amp;W$2,'Parte II_'!$1:$1048576,$A$3,0)*100,"-")</f>
        <v>0</v>
      </c>
    </row>
    <row r="31" spans="1:28">
      <c r="A31" s="8" t="s">
        <v>1756</v>
      </c>
      <c r="B31" s="8"/>
      <c r="C31" s="24" t="s">
        <v>1712</v>
      </c>
      <c r="D31" s="37">
        <f>IFERROR(VLOOKUP($A31&amp;D$2,'Parte II_'!$1:$1048576,$A$3,0)*100,"-")</f>
        <v>0</v>
      </c>
      <c r="E31" s="37">
        <f>IFERROR(VLOOKUP($A31&amp;E$2,'Parte II_'!$1:$1048576,$A$3,0)*100,"-")</f>
        <v>0</v>
      </c>
      <c r="F31" s="37">
        <f>IFERROR(VLOOKUP($A31&amp;F$2,'Parte II_'!$1:$1048576,$A$3,0)*100,"-")</f>
        <v>0</v>
      </c>
      <c r="G31" s="37">
        <f>IFERROR(VLOOKUP($A31&amp;G$2,'Parte II_'!$1:$1048576,$A$3,0)*100,"-")</f>
        <v>0</v>
      </c>
      <c r="H31" s="37">
        <f>IFERROR(VLOOKUP($A31&amp;H$2,'Parte II_'!$1:$1048576,$A$3,0)*100,"-")</f>
        <v>0</v>
      </c>
      <c r="I31" s="37">
        <f>IFERROR(VLOOKUP($A31&amp;I$2,'Parte II_'!$1:$1048576,$A$3,0)*100,"-")</f>
        <v>0</v>
      </c>
      <c r="J31" s="37"/>
      <c r="K31" s="37">
        <f>IFERROR(VLOOKUP($A31&amp;K$2,'Parte II_'!$1:$1048576,$A$3,0)*100,"-")</f>
        <v>0</v>
      </c>
      <c r="L31" s="37">
        <f>IFERROR(VLOOKUP($A31&amp;L$2,'Parte II_'!$1:$1048576,$A$3,0)*100,"-")</f>
        <v>0</v>
      </c>
      <c r="M31" s="37">
        <f>IFERROR(VLOOKUP($A31&amp;M$2,'Parte II_'!$1:$1048576,$A$3,0)*100,"-")</f>
        <v>0</v>
      </c>
      <c r="N31" s="37">
        <f>IFERROR(VLOOKUP($A31&amp;N$2,'Parte II_'!$1:$1048576,$A$3,0)*100,"-")</f>
        <v>0</v>
      </c>
      <c r="O31" s="37">
        <f>IFERROR(VLOOKUP($A31&amp;O$2,'Parte II_'!$1:$1048576,$A$3,0)*100,"-")</f>
        <v>0</v>
      </c>
      <c r="P31" s="37">
        <f>IFERROR(VLOOKUP($A31&amp;P$2,'Parte II_'!$1:$1048576,$A$3,0)*100,"-")</f>
        <v>0</v>
      </c>
      <c r="Q31" s="44"/>
      <c r="R31" s="46">
        <f>IFERROR(VLOOKUP($A31&amp;R$2,'Parte II_'!$1:$1048576,$A$3,0)*100,"-")</f>
        <v>0</v>
      </c>
      <c r="S31" s="46">
        <f>IFERROR(VLOOKUP($A31&amp;S$2,'Parte II_'!$1:$1048576,$A$3,0)*100,"-")</f>
        <v>0</v>
      </c>
      <c r="T31" s="46">
        <f>IFERROR(VLOOKUP($A31&amp;T$2,'Parte II_'!$1:$1048576,$A$3,0)*100,"-")</f>
        <v>0</v>
      </c>
      <c r="U31" s="46">
        <f>IFERROR(VLOOKUP($A31&amp;U$2,'Parte II_'!$1:$1048576,$A$3,0)*100,"-")</f>
        <v>0</v>
      </c>
      <c r="V31" s="46">
        <f>IFERROR(VLOOKUP($A31&amp;V$2,'Parte II_'!$1:$1048576,$A$3,0)*100,"-")</f>
        <v>0</v>
      </c>
      <c r="W31" s="46">
        <f>IFERROR(VLOOKUP($A31&amp;W$2,'Parte II_'!$1:$1048576,$A$3,0)*100,"-")</f>
        <v>0</v>
      </c>
    </row>
    <row r="32" spans="1:28">
      <c r="A32" s="8" t="s">
        <v>1757</v>
      </c>
      <c r="B32" s="8"/>
      <c r="C32" s="24" t="s">
        <v>1713</v>
      </c>
      <c r="D32" s="37">
        <f>IFERROR(VLOOKUP($A32&amp;D$2,'Parte II_'!$1:$1048576,$A$3,0)*100,"-")</f>
        <v>0</v>
      </c>
      <c r="E32" s="37">
        <f>IFERROR(VLOOKUP($A32&amp;E$2,'Parte II_'!$1:$1048576,$A$3,0)*100,"-")</f>
        <v>0</v>
      </c>
      <c r="F32" s="37">
        <f>IFERROR(VLOOKUP($A32&amp;F$2,'Parte II_'!$1:$1048576,$A$3,0)*100,"-")</f>
        <v>0</v>
      </c>
      <c r="G32" s="37">
        <f>IFERROR(VLOOKUP($A32&amp;G$2,'Parte II_'!$1:$1048576,$A$3,0)*100,"-")</f>
        <v>0</v>
      </c>
      <c r="H32" s="37">
        <f>IFERROR(VLOOKUP($A32&amp;H$2,'Parte II_'!$1:$1048576,$A$3,0)*100,"-")</f>
        <v>0</v>
      </c>
      <c r="I32" s="37">
        <f>IFERROR(VLOOKUP($A32&amp;I$2,'Parte II_'!$1:$1048576,$A$3,0)*100,"-")</f>
        <v>0</v>
      </c>
      <c r="J32" s="37"/>
      <c r="K32" s="37">
        <f>IFERROR(VLOOKUP($A32&amp;K$2,'Parte II_'!$1:$1048576,$A$3,0)*100,"-")</f>
        <v>0</v>
      </c>
      <c r="L32" s="37">
        <f>IFERROR(VLOOKUP($A32&amp;L$2,'Parte II_'!$1:$1048576,$A$3,0)*100,"-")</f>
        <v>0</v>
      </c>
      <c r="M32" s="37">
        <f>IFERROR(VLOOKUP($A32&amp;M$2,'Parte II_'!$1:$1048576,$A$3,0)*100,"-")</f>
        <v>0</v>
      </c>
      <c r="N32" s="37">
        <f>IFERROR(VLOOKUP($A32&amp;N$2,'Parte II_'!$1:$1048576,$A$3,0)*100,"-")</f>
        <v>0</v>
      </c>
      <c r="O32" s="37">
        <f>IFERROR(VLOOKUP($A32&amp;O$2,'Parte II_'!$1:$1048576,$A$3,0)*100,"-")</f>
        <v>0</v>
      </c>
      <c r="P32" s="37">
        <f>IFERROR(VLOOKUP($A32&amp;P$2,'Parte II_'!$1:$1048576,$A$3,0)*100,"-")</f>
        <v>0</v>
      </c>
      <c r="Q32" s="44"/>
      <c r="R32" s="46">
        <f>IFERROR(VLOOKUP($A32&amp;R$2,'Parte II_'!$1:$1048576,$A$3,0)*100,"-")</f>
        <v>0</v>
      </c>
      <c r="S32" s="46">
        <f>IFERROR(VLOOKUP($A32&amp;S$2,'Parte II_'!$1:$1048576,$A$3,0)*100,"-")</f>
        <v>0</v>
      </c>
      <c r="T32" s="46">
        <f>IFERROR(VLOOKUP($A32&amp;T$2,'Parte II_'!$1:$1048576,$A$3,0)*100,"-")</f>
        <v>0</v>
      </c>
      <c r="U32" s="46">
        <f>IFERROR(VLOOKUP($A32&amp;U$2,'Parte II_'!$1:$1048576,$A$3,0)*100,"-")</f>
        <v>0</v>
      </c>
      <c r="V32" s="46">
        <f>IFERROR(VLOOKUP($A32&amp;V$2,'Parte II_'!$1:$1048576,$A$3,0)*100,"-")</f>
        <v>0</v>
      </c>
      <c r="W32" s="46">
        <f>IFERROR(VLOOKUP($A32&amp;W$2,'Parte II_'!$1:$1048576,$A$3,0)*100,"-")</f>
        <v>0</v>
      </c>
    </row>
    <row r="33" spans="1:28">
      <c r="A33" s="8" t="s">
        <v>1758</v>
      </c>
      <c r="B33" s="8"/>
      <c r="C33" s="24" t="s">
        <v>1714</v>
      </c>
      <c r="D33" s="37">
        <f>IFERROR(VLOOKUP($A33&amp;D$2,'Parte II_'!$1:$1048576,$A$3,0)*100,"-")</f>
        <v>0</v>
      </c>
      <c r="E33" s="37">
        <f>IFERROR(VLOOKUP($A33&amp;E$2,'Parte II_'!$1:$1048576,$A$3,0)*100,"-")</f>
        <v>0</v>
      </c>
      <c r="F33" s="37">
        <f>IFERROR(VLOOKUP($A33&amp;F$2,'Parte II_'!$1:$1048576,$A$3,0)*100,"-")</f>
        <v>0</v>
      </c>
      <c r="G33" s="37">
        <f>IFERROR(VLOOKUP($A33&amp;G$2,'Parte II_'!$1:$1048576,$A$3,0)*100,"-")</f>
        <v>0</v>
      </c>
      <c r="H33" s="37">
        <f>IFERROR(VLOOKUP($A33&amp;H$2,'Parte II_'!$1:$1048576,$A$3,0)*100,"-")</f>
        <v>0</v>
      </c>
      <c r="I33" s="37">
        <f>IFERROR(VLOOKUP($A33&amp;I$2,'Parte II_'!$1:$1048576,$A$3,0)*100,"-")</f>
        <v>0</v>
      </c>
      <c r="J33" s="37"/>
      <c r="K33" s="37">
        <f>IFERROR(VLOOKUP($A33&amp;K$2,'Parte II_'!$1:$1048576,$A$3,0)*100,"-")</f>
        <v>0</v>
      </c>
      <c r="L33" s="37">
        <f>IFERROR(VLOOKUP($A33&amp;L$2,'Parte II_'!$1:$1048576,$A$3,0)*100,"-")</f>
        <v>0</v>
      </c>
      <c r="M33" s="37">
        <f>IFERROR(VLOOKUP($A33&amp;M$2,'Parte II_'!$1:$1048576,$A$3,0)*100,"-")</f>
        <v>0</v>
      </c>
      <c r="N33" s="37">
        <f>IFERROR(VLOOKUP($A33&amp;N$2,'Parte II_'!$1:$1048576,$A$3,0)*100,"-")</f>
        <v>0</v>
      </c>
      <c r="O33" s="37">
        <f>IFERROR(VLOOKUP($A33&amp;O$2,'Parte II_'!$1:$1048576,$A$3,0)*100,"-")</f>
        <v>0</v>
      </c>
      <c r="P33" s="37">
        <f>IFERROR(VLOOKUP($A33&amp;P$2,'Parte II_'!$1:$1048576,$A$3,0)*100,"-")</f>
        <v>0</v>
      </c>
      <c r="Q33" s="44"/>
      <c r="R33" s="46">
        <f>IFERROR(VLOOKUP($A33&amp;R$2,'Parte II_'!$1:$1048576,$A$3,0)*100,"-")</f>
        <v>0</v>
      </c>
      <c r="S33" s="46">
        <f>IFERROR(VLOOKUP($A33&amp;S$2,'Parte II_'!$1:$1048576,$A$3,0)*100,"-")</f>
        <v>0</v>
      </c>
      <c r="T33" s="46">
        <f>IFERROR(VLOOKUP($A33&amp;T$2,'Parte II_'!$1:$1048576,$A$3,0)*100,"-")</f>
        <v>0</v>
      </c>
      <c r="U33" s="46">
        <f>IFERROR(VLOOKUP($A33&amp;U$2,'Parte II_'!$1:$1048576,$A$3,0)*100,"-")</f>
        <v>0</v>
      </c>
      <c r="V33" s="46">
        <f>IFERROR(VLOOKUP($A33&amp;V$2,'Parte II_'!$1:$1048576,$A$3,0)*100,"-")</f>
        <v>0</v>
      </c>
      <c r="W33" s="46">
        <f>IFERROR(VLOOKUP($A33&amp;W$2,'Parte II_'!$1:$1048576,$A$3,0)*100,"-")</f>
        <v>0</v>
      </c>
    </row>
    <row r="34" spans="1:28">
      <c r="A34" s="8" t="s">
        <v>1759</v>
      </c>
      <c r="B34" s="8"/>
      <c r="C34" s="24" t="s">
        <v>1715</v>
      </c>
      <c r="D34" s="37">
        <f>IFERROR(VLOOKUP($A34&amp;D$2,'Parte II_'!$1:$1048576,$A$3,0)*100,"-")</f>
        <v>0</v>
      </c>
      <c r="E34" s="37">
        <f>IFERROR(VLOOKUP($A34&amp;E$2,'Parte II_'!$1:$1048576,$A$3,0)*100,"-")</f>
        <v>0</v>
      </c>
      <c r="F34" s="37">
        <f>IFERROR(VLOOKUP($A34&amp;F$2,'Parte II_'!$1:$1048576,$A$3,0)*100,"-")</f>
        <v>0</v>
      </c>
      <c r="G34" s="37">
        <f>IFERROR(VLOOKUP($A34&amp;G$2,'Parte II_'!$1:$1048576,$A$3,0)*100,"-")</f>
        <v>0</v>
      </c>
      <c r="H34" s="37">
        <f>IFERROR(VLOOKUP($A34&amp;H$2,'Parte II_'!$1:$1048576,$A$3,0)*100,"-")</f>
        <v>0</v>
      </c>
      <c r="I34" s="37">
        <f>IFERROR(VLOOKUP($A34&amp;I$2,'Parte II_'!$1:$1048576,$A$3,0)*100,"-")</f>
        <v>0</v>
      </c>
      <c r="J34" s="37"/>
      <c r="K34" s="37">
        <f>IFERROR(VLOOKUP($A34&amp;K$2,'Parte II_'!$1:$1048576,$A$3,0)*100,"-")</f>
        <v>0</v>
      </c>
      <c r="L34" s="37">
        <f>IFERROR(VLOOKUP($A34&amp;L$2,'Parte II_'!$1:$1048576,$A$3,0)*100,"-")</f>
        <v>0</v>
      </c>
      <c r="M34" s="37">
        <f>IFERROR(VLOOKUP($A34&amp;M$2,'Parte II_'!$1:$1048576,$A$3,0)*100,"-")</f>
        <v>0</v>
      </c>
      <c r="N34" s="37">
        <f>IFERROR(VLOOKUP($A34&amp;N$2,'Parte II_'!$1:$1048576,$A$3,0)*100,"-")</f>
        <v>0</v>
      </c>
      <c r="O34" s="37">
        <f>IFERROR(VLOOKUP($A34&amp;O$2,'Parte II_'!$1:$1048576,$A$3,0)*100,"-")</f>
        <v>0</v>
      </c>
      <c r="P34" s="37">
        <f>IFERROR(VLOOKUP($A34&amp;P$2,'Parte II_'!$1:$1048576,$A$3,0)*100,"-")</f>
        <v>0</v>
      </c>
      <c r="Q34" s="44"/>
      <c r="R34" s="46">
        <f>IFERROR(VLOOKUP($A34&amp;R$2,'Parte II_'!$1:$1048576,$A$3,0)*100,"-")</f>
        <v>0</v>
      </c>
      <c r="S34" s="46">
        <f>IFERROR(VLOOKUP($A34&amp;S$2,'Parte II_'!$1:$1048576,$A$3,0)*100,"-")</f>
        <v>0</v>
      </c>
      <c r="T34" s="46">
        <f>IFERROR(VLOOKUP($A34&amp;T$2,'Parte II_'!$1:$1048576,$A$3,0)*100,"-")</f>
        <v>0</v>
      </c>
      <c r="U34" s="46">
        <f>IFERROR(VLOOKUP($A34&amp;U$2,'Parte II_'!$1:$1048576,$A$3,0)*100,"-")</f>
        <v>0</v>
      </c>
      <c r="V34" s="46">
        <f>IFERROR(VLOOKUP($A34&amp;V$2,'Parte II_'!$1:$1048576,$A$3,0)*100,"-")</f>
        <v>0</v>
      </c>
      <c r="W34" s="46">
        <f>IFERROR(VLOOKUP($A34&amp;W$2,'Parte II_'!$1:$1048576,$A$3,0)*100,"-")</f>
        <v>0</v>
      </c>
    </row>
    <row r="35" spans="1:28" s="1" customFormat="1" ht="21.75" customHeight="1">
      <c r="A35" s="8"/>
      <c r="B35" s="8"/>
      <c r="C35" s="21" t="s">
        <v>1716</v>
      </c>
      <c r="D35" s="38"/>
      <c r="E35" s="38"/>
      <c r="F35" s="38"/>
      <c r="G35" s="47"/>
      <c r="H35" s="47"/>
      <c r="I35" s="47"/>
      <c r="J35" s="47"/>
      <c r="K35" s="38"/>
      <c r="L35" s="38"/>
      <c r="M35" s="38"/>
      <c r="N35" s="47"/>
      <c r="O35" s="47"/>
      <c r="P35" s="47"/>
      <c r="Q35" s="47"/>
      <c r="R35" s="47"/>
      <c r="S35" s="47"/>
      <c r="T35" s="47"/>
      <c r="U35" s="47"/>
      <c r="V35" s="47"/>
      <c r="W35" s="47"/>
      <c r="X35" s="16"/>
      <c r="Y35" s="16"/>
      <c r="Z35" s="16"/>
      <c r="AA35" s="16"/>
      <c r="AB35" s="16"/>
    </row>
    <row r="36" spans="1:28">
      <c r="A36" s="8" t="s">
        <v>1760</v>
      </c>
      <c r="B36" s="8"/>
      <c r="C36" s="24" t="s">
        <v>1717</v>
      </c>
      <c r="D36" s="37">
        <f>IFERROR(VLOOKUP($A36&amp;D$2,'Parte II_'!$1:$1048576,$A$3,0)*100,"-")</f>
        <v>60.000002384185791</v>
      </c>
      <c r="E36" s="37">
        <f>IFERROR(VLOOKUP($A36&amp;E$2,'Parte II_'!$1:$1048576,$A$3,0)*100,"-")</f>
        <v>6.6666670143604279</v>
      </c>
      <c r="F36" s="37">
        <f>IFERROR(VLOOKUP($A36&amp;F$2,'Parte II_'!$1:$1048576,$A$3,0)*100,"-")</f>
        <v>23.333333432674408</v>
      </c>
      <c r="G36" s="37">
        <f>IFERROR(VLOOKUP($A36&amp;G$2,'Parte II_'!$1:$1048576,$A$3,0)*100,"-")</f>
        <v>6.6666670143604279</v>
      </c>
      <c r="H36" s="37">
        <f>IFERROR(VLOOKUP($A36&amp;H$2,'Parte II_'!$1:$1048576,$A$3,0)*100,"-")</f>
        <v>3.3333335071802139</v>
      </c>
      <c r="I36" s="37">
        <f>IFERROR(VLOOKUP($A36&amp;I$2,'Parte II_'!$1:$1048576,$A$3,0)*100,"-")</f>
        <v>0</v>
      </c>
      <c r="J36" s="37"/>
      <c r="K36" s="37">
        <f>IFERROR(VLOOKUP($A36&amp;K$2,'Parte II_'!$1:$1048576,$A$3,0)*100,"-")</f>
        <v>0</v>
      </c>
      <c r="L36" s="37">
        <f>IFERROR(VLOOKUP($A36&amp;L$2,'Parte II_'!$1:$1048576,$A$3,0)*100,"-")</f>
        <v>14.28571492433548</v>
      </c>
      <c r="M36" s="37">
        <f>IFERROR(VLOOKUP($A36&amp;M$2,'Parte II_'!$1:$1048576,$A$3,0)*100,"-")</f>
        <v>71.428573131561279</v>
      </c>
      <c r="N36" s="37">
        <f>IFERROR(VLOOKUP($A36&amp;N$2,'Parte II_'!$1:$1048576,$A$3,0)*100,"-")</f>
        <v>14.28571492433548</v>
      </c>
      <c r="O36" s="37">
        <f>IFERROR(VLOOKUP($A36&amp;O$2,'Parte II_'!$1:$1048576,$A$3,0)*100,"-")</f>
        <v>0</v>
      </c>
      <c r="P36" s="37">
        <f>IFERROR(VLOOKUP($A36&amp;P$2,'Parte II_'!$1:$1048576,$A$3,0)*100,"-")</f>
        <v>0</v>
      </c>
      <c r="Q36" s="44"/>
      <c r="R36" s="46">
        <f>IFERROR(VLOOKUP($A36&amp;R$2,'Parte II_'!$1:$1048576,$A$3,0)*100,"-")</f>
        <v>78.260868787765503</v>
      </c>
      <c r="S36" s="46">
        <f>IFERROR(VLOOKUP($A36&amp;S$2,'Parte II_'!$1:$1048576,$A$3,0)*100,"-")</f>
        <v>4.3478261679410934</v>
      </c>
      <c r="T36" s="46">
        <f>IFERROR(VLOOKUP($A36&amp;T$2,'Parte II_'!$1:$1048576,$A$3,0)*100,"-")</f>
        <v>8.6956523358821869</v>
      </c>
      <c r="U36" s="46">
        <f>IFERROR(VLOOKUP($A36&amp;U$2,'Parte II_'!$1:$1048576,$A$3,0)*100,"-")</f>
        <v>4.3478261679410934</v>
      </c>
      <c r="V36" s="46">
        <f>IFERROR(VLOOKUP($A36&amp;V$2,'Parte II_'!$1:$1048576,$A$3,0)*100,"-")</f>
        <v>4.3478261679410934</v>
      </c>
      <c r="W36" s="46">
        <f>IFERROR(VLOOKUP($A36&amp;W$2,'Parte II_'!$1:$1048576,$A$3,0)*100,"-")</f>
        <v>0</v>
      </c>
    </row>
    <row r="37" spans="1:28">
      <c r="A37" s="8" t="s">
        <v>1761</v>
      </c>
      <c r="B37" s="8"/>
      <c r="C37" s="24" t="s">
        <v>1718</v>
      </c>
      <c r="D37" s="37">
        <f>IFERROR(VLOOKUP($A37&amp;D$2,'Parte II_'!$1:$1048576,$A$3,0)*100,"-")</f>
        <v>55.22388219833374</v>
      </c>
      <c r="E37" s="37">
        <f>IFERROR(VLOOKUP($A37&amp;E$2,'Parte II_'!$1:$1048576,$A$3,0)*100,"-")</f>
        <v>22.388060390949249</v>
      </c>
      <c r="F37" s="37">
        <f>IFERROR(VLOOKUP($A37&amp;F$2,'Parte II_'!$1:$1048576,$A$3,0)*100,"-")</f>
        <v>15.422885119915009</v>
      </c>
      <c r="G37" s="37">
        <f>IFERROR(VLOOKUP($A37&amp;G$2,'Parte II_'!$1:$1048576,$A$3,0)*100,"-")</f>
        <v>3.9800994098186493</v>
      </c>
      <c r="H37" s="37">
        <f>IFERROR(VLOOKUP($A37&amp;H$2,'Parte II_'!$1:$1048576,$A$3,0)*100,"-")</f>
        <v>0.99502485245466232</v>
      </c>
      <c r="I37" s="37">
        <f>IFERROR(VLOOKUP($A37&amp;I$2,'Parte II_'!$1:$1048576,$A$3,0)*100,"-")</f>
        <v>1.9900497049093246</v>
      </c>
      <c r="J37" s="37"/>
      <c r="K37" s="37">
        <f>IFERROR(VLOOKUP($A37&amp;K$2,'Parte II_'!$1:$1048576,$A$3,0)*100,"-")</f>
        <v>12.765957415103912</v>
      </c>
      <c r="L37" s="37">
        <f>IFERROR(VLOOKUP($A37&amp;L$2,'Parte II_'!$1:$1048576,$A$3,0)*100,"-")</f>
        <v>34.04255211353302</v>
      </c>
      <c r="M37" s="37">
        <f>IFERROR(VLOOKUP($A37&amp;M$2,'Parte II_'!$1:$1048576,$A$3,0)*100,"-")</f>
        <v>42.553192377090454</v>
      </c>
      <c r="N37" s="37">
        <f>IFERROR(VLOOKUP($A37&amp;N$2,'Parte II_'!$1:$1048576,$A$3,0)*100,"-")</f>
        <v>8.510638028383255</v>
      </c>
      <c r="O37" s="37">
        <f>IFERROR(VLOOKUP($A37&amp;O$2,'Parte II_'!$1:$1048576,$A$3,0)*100,"-")</f>
        <v>0</v>
      </c>
      <c r="P37" s="37">
        <f>IFERROR(VLOOKUP($A37&amp;P$2,'Parte II_'!$1:$1048576,$A$3,0)*100,"-")</f>
        <v>2.1276595070958138</v>
      </c>
      <c r="Q37" s="44"/>
      <c r="R37" s="46">
        <f>IFERROR(VLOOKUP($A37&amp;R$2,'Parte II_'!$1:$1048576,$A$3,0)*100,"-")</f>
        <v>68.181818723678589</v>
      </c>
      <c r="S37" s="46">
        <f>IFERROR(VLOOKUP($A37&amp;S$2,'Parte II_'!$1:$1048576,$A$3,0)*100,"-")</f>
        <v>18.831168115139008</v>
      </c>
      <c r="T37" s="46">
        <f>IFERROR(VLOOKUP($A37&amp;T$2,'Parte II_'!$1:$1048576,$A$3,0)*100,"-")</f>
        <v>7.1428574621677399</v>
      </c>
      <c r="U37" s="46">
        <f>IFERROR(VLOOKUP($A37&amp;U$2,'Parte II_'!$1:$1048576,$A$3,0)*100,"-")</f>
        <v>2.5974025949835777</v>
      </c>
      <c r="V37" s="46">
        <f>IFERROR(VLOOKUP($A37&amp;V$2,'Parte II_'!$1:$1048576,$A$3,0)*100,"-")</f>
        <v>1.2987012974917889</v>
      </c>
      <c r="W37" s="46">
        <f>IFERROR(VLOOKUP($A37&amp;W$2,'Parte II_'!$1:$1048576,$A$3,0)*100,"-")</f>
        <v>1.9480518996715546</v>
      </c>
    </row>
    <row r="38" spans="1:28">
      <c r="A38" s="8" t="s">
        <v>1762</v>
      </c>
      <c r="B38" s="8"/>
      <c r="C38" s="24" t="s">
        <v>1719</v>
      </c>
      <c r="D38" s="37">
        <f>IFERROR(VLOOKUP($A38&amp;D$2,'Parte II_'!$1:$1048576,$A$3,0)*100,"-")</f>
        <v>55.232560634613037</v>
      </c>
      <c r="E38" s="37">
        <f>IFERROR(VLOOKUP($A38&amp;E$2,'Parte II_'!$1:$1048576,$A$3,0)*100,"-")</f>
        <v>21.511627733707428</v>
      </c>
      <c r="F38" s="37">
        <f>IFERROR(VLOOKUP($A38&amp;F$2,'Parte II_'!$1:$1048576,$A$3,0)*100,"-")</f>
        <v>15.697674453258514</v>
      </c>
      <c r="G38" s="37">
        <f>IFERROR(VLOOKUP($A38&amp;G$2,'Parte II_'!$1:$1048576,$A$3,0)*100,"-")</f>
        <v>5.2325580269098282</v>
      </c>
      <c r="H38" s="37">
        <f>IFERROR(VLOOKUP($A38&amp;H$2,'Parte II_'!$1:$1048576,$A$3,0)*100,"-")</f>
        <v>0</v>
      </c>
      <c r="I38" s="37">
        <f>IFERROR(VLOOKUP($A38&amp;I$2,'Parte II_'!$1:$1048576,$A$3,0)*100,"-")</f>
        <v>2.3255813866853714</v>
      </c>
      <c r="J38" s="37"/>
      <c r="K38" s="37">
        <f>IFERROR(VLOOKUP($A38&amp;K$2,'Parte II_'!$1:$1048576,$A$3,0)*100,"-")</f>
        <v>19.148936867713928</v>
      </c>
      <c r="L38" s="37">
        <f>IFERROR(VLOOKUP($A38&amp;L$2,'Parte II_'!$1:$1048576,$A$3,0)*100,"-")</f>
        <v>34.04255211353302</v>
      </c>
      <c r="M38" s="37">
        <f>IFERROR(VLOOKUP($A38&amp;M$2,'Parte II_'!$1:$1048576,$A$3,0)*100,"-")</f>
        <v>36.170211434364319</v>
      </c>
      <c r="N38" s="37">
        <f>IFERROR(VLOOKUP($A38&amp;N$2,'Parte II_'!$1:$1048576,$A$3,0)*100,"-")</f>
        <v>8.510638028383255</v>
      </c>
      <c r="O38" s="37">
        <f>IFERROR(VLOOKUP($A38&amp;O$2,'Parte II_'!$1:$1048576,$A$3,0)*100,"-")</f>
        <v>0</v>
      </c>
      <c r="P38" s="37">
        <f>IFERROR(VLOOKUP($A38&amp;P$2,'Parte II_'!$1:$1048576,$A$3,0)*100,"-")</f>
        <v>2.1276595070958138</v>
      </c>
      <c r="Q38" s="44"/>
      <c r="R38" s="46">
        <f>IFERROR(VLOOKUP($A38&amp;R$2,'Parte II_'!$1:$1048576,$A$3,0)*100,"-")</f>
        <v>68.800002336502075</v>
      </c>
      <c r="S38" s="46">
        <f>IFERROR(VLOOKUP($A38&amp;S$2,'Parte II_'!$1:$1048576,$A$3,0)*100,"-")</f>
        <v>16.79999977350235</v>
      </c>
      <c r="T38" s="46">
        <f>IFERROR(VLOOKUP($A38&amp;T$2,'Parte II_'!$1:$1048576,$A$3,0)*100,"-")</f>
        <v>7.9999998211860657</v>
      </c>
      <c r="U38" s="46">
        <f>IFERROR(VLOOKUP($A38&amp;U$2,'Parte II_'!$1:$1048576,$A$3,0)*100,"-")</f>
        <v>3.9999999105930328</v>
      </c>
      <c r="V38" s="46">
        <f>IFERROR(VLOOKUP($A38&amp;V$2,'Parte II_'!$1:$1048576,$A$3,0)*100,"-")</f>
        <v>0</v>
      </c>
      <c r="W38" s="46">
        <f>IFERROR(VLOOKUP($A38&amp;W$2,'Parte II_'!$1:$1048576,$A$3,0)*100,"-")</f>
        <v>2.4000000208616257</v>
      </c>
    </row>
    <row r="39" spans="1:28">
      <c r="A39" s="8" t="s">
        <v>1763</v>
      </c>
      <c r="B39" s="8"/>
      <c r="C39" s="24" t="s">
        <v>1720</v>
      </c>
      <c r="D39" s="37">
        <f>IFERROR(VLOOKUP($A39&amp;D$2,'Parte II_'!$1:$1048576,$A$3,0)*100,"-")</f>
        <v>43.902438879013062</v>
      </c>
      <c r="E39" s="37">
        <f>IFERROR(VLOOKUP($A39&amp;E$2,'Parte II_'!$1:$1048576,$A$3,0)*100,"-")</f>
        <v>26.829269528388977</v>
      </c>
      <c r="F39" s="37">
        <f>IFERROR(VLOOKUP($A39&amp;F$2,'Parte II_'!$1:$1048576,$A$3,0)*100,"-")</f>
        <v>26.829269528388977</v>
      </c>
      <c r="G39" s="37">
        <f>IFERROR(VLOOKUP($A39&amp;G$2,'Parte II_'!$1:$1048576,$A$3,0)*100,"-")</f>
        <v>0</v>
      </c>
      <c r="H39" s="37">
        <f>IFERROR(VLOOKUP($A39&amp;H$2,'Parte II_'!$1:$1048576,$A$3,0)*100,"-")</f>
        <v>0</v>
      </c>
      <c r="I39" s="37">
        <f>IFERROR(VLOOKUP($A39&amp;I$2,'Parte II_'!$1:$1048576,$A$3,0)*100,"-")</f>
        <v>2.4390242993831635</v>
      </c>
      <c r="J39" s="37"/>
      <c r="K39" s="37">
        <f>IFERROR(VLOOKUP($A39&amp;K$2,'Parte II_'!$1:$1048576,$A$3,0)*100,"-")</f>
        <v>22.727273404598236</v>
      </c>
      <c r="L39" s="37">
        <f>IFERROR(VLOOKUP($A39&amp;L$2,'Parte II_'!$1:$1048576,$A$3,0)*100,"-")</f>
        <v>36.363637447357178</v>
      </c>
      <c r="M39" s="37">
        <f>IFERROR(VLOOKUP($A39&amp;M$2,'Parte II_'!$1:$1048576,$A$3,0)*100,"-")</f>
        <v>36.363637447357178</v>
      </c>
      <c r="N39" s="37">
        <f>IFERROR(VLOOKUP($A39&amp;N$2,'Parte II_'!$1:$1048576,$A$3,0)*100,"-")</f>
        <v>0</v>
      </c>
      <c r="O39" s="37">
        <f>IFERROR(VLOOKUP($A39&amp;O$2,'Parte II_'!$1:$1048576,$A$3,0)*100,"-")</f>
        <v>0</v>
      </c>
      <c r="P39" s="37">
        <f>IFERROR(VLOOKUP($A39&amp;P$2,'Parte II_'!$1:$1048576,$A$3,0)*100,"-")</f>
        <v>4.5454546809196472</v>
      </c>
      <c r="Q39" s="44"/>
      <c r="R39" s="46">
        <f>IFERROR(VLOOKUP($A39&amp;R$2,'Parte II_'!$1:$1048576,$A$3,0)*100,"-")</f>
        <v>68.421053886413574</v>
      </c>
      <c r="S39" s="46">
        <f>IFERROR(VLOOKUP($A39&amp;S$2,'Parte II_'!$1:$1048576,$A$3,0)*100,"-")</f>
        <v>15.789473056793213</v>
      </c>
      <c r="T39" s="46">
        <f>IFERROR(VLOOKUP($A39&amp;T$2,'Parte II_'!$1:$1048576,$A$3,0)*100,"-")</f>
        <v>15.789473056793213</v>
      </c>
      <c r="U39" s="46">
        <f>IFERROR(VLOOKUP($A39&amp;U$2,'Parte II_'!$1:$1048576,$A$3,0)*100,"-")</f>
        <v>0</v>
      </c>
      <c r="V39" s="46">
        <f>IFERROR(VLOOKUP($A39&amp;V$2,'Parte II_'!$1:$1048576,$A$3,0)*100,"-")</f>
        <v>0</v>
      </c>
      <c r="W39" s="46">
        <f>IFERROR(VLOOKUP($A39&amp;W$2,'Parte II_'!$1:$1048576,$A$3,0)*100,"-")</f>
        <v>0</v>
      </c>
    </row>
    <row r="40" spans="1:28">
      <c r="A40" s="8" t="s">
        <v>1764</v>
      </c>
      <c r="B40" s="8"/>
      <c r="C40" s="24" t="s">
        <v>1721</v>
      </c>
      <c r="D40" s="37">
        <f>IFERROR(VLOOKUP($A40&amp;D$2,'Parte II_'!$1:$1048576,$A$3,0)*100,"-")</f>
        <v>41.077440977096558</v>
      </c>
      <c r="E40" s="37">
        <f>IFERROR(VLOOKUP($A40&amp;E$2,'Parte II_'!$1:$1048576,$A$3,0)*100,"-")</f>
        <v>27.272728085517883</v>
      </c>
      <c r="F40" s="37">
        <f>IFERROR(VLOOKUP($A40&amp;F$2,'Parte II_'!$1:$1048576,$A$3,0)*100,"-")</f>
        <v>24.915824830532074</v>
      </c>
      <c r="G40" s="37">
        <f>IFERROR(VLOOKUP($A40&amp;G$2,'Parte II_'!$1:$1048576,$A$3,0)*100,"-")</f>
        <v>5.3872052580118179</v>
      </c>
      <c r="H40" s="37">
        <f>IFERROR(VLOOKUP($A40&amp;H$2,'Parte II_'!$1:$1048576,$A$3,0)*100,"-")</f>
        <v>0</v>
      </c>
      <c r="I40" s="37">
        <f>IFERROR(VLOOKUP($A40&amp;I$2,'Parte II_'!$1:$1048576,$A$3,0)*100,"-")</f>
        <v>1.3468013145029545</v>
      </c>
      <c r="J40" s="37"/>
      <c r="K40" s="37">
        <f>IFERROR(VLOOKUP($A40&amp;K$2,'Parte II_'!$1:$1048576,$A$3,0)*100,"-")</f>
        <v>24.21875</v>
      </c>
      <c r="L40" s="37">
        <f>IFERROR(VLOOKUP($A40&amp;L$2,'Parte II_'!$1:$1048576,$A$3,0)*100,"-")</f>
        <v>31.25</v>
      </c>
      <c r="M40" s="37">
        <f>IFERROR(VLOOKUP($A40&amp;M$2,'Parte II_'!$1:$1048576,$A$3,0)*100,"-")</f>
        <v>36.71875</v>
      </c>
      <c r="N40" s="37">
        <f>IFERROR(VLOOKUP($A40&amp;N$2,'Parte II_'!$1:$1048576,$A$3,0)*100,"-")</f>
        <v>7.03125</v>
      </c>
      <c r="O40" s="37">
        <f>IFERROR(VLOOKUP($A40&amp;O$2,'Parte II_'!$1:$1048576,$A$3,0)*100,"-")</f>
        <v>0</v>
      </c>
      <c r="P40" s="37">
        <f>IFERROR(VLOOKUP($A40&amp;P$2,'Parte II_'!$1:$1048576,$A$3,0)*100,"-")</f>
        <v>0.78125</v>
      </c>
      <c r="Q40" s="44"/>
      <c r="R40" s="46">
        <f>IFERROR(VLOOKUP($A40&amp;R$2,'Parte II_'!$1:$1048576,$A$3,0)*100,"-")</f>
        <v>53.846156597137451</v>
      </c>
      <c r="S40" s="46">
        <f>IFERROR(VLOOKUP($A40&amp;S$2,'Parte II_'!$1:$1048576,$A$3,0)*100,"-")</f>
        <v>24.260355532169342</v>
      </c>
      <c r="T40" s="46">
        <f>IFERROR(VLOOKUP($A40&amp;T$2,'Parte II_'!$1:$1048576,$A$3,0)*100,"-")</f>
        <v>15.976330637931824</v>
      </c>
      <c r="U40" s="46">
        <f>IFERROR(VLOOKUP($A40&amp;U$2,'Parte II_'!$1:$1048576,$A$3,0)*100,"-")</f>
        <v>4.1420117020606995</v>
      </c>
      <c r="V40" s="46">
        <f>IFERROR(VLOOKUP($A40&amp;V$2,'Parte II_'!$1:$1048576,$A$3,0)*100,"-")</f>
        <v>0</v>
      </c>
      <c r="W40" s="46">
        <f>IFERROR(VLOOKUP($A40&amp;W$2,'Parte II_'!$1:$1048576,$A$3,0)*100,"-")</f>
        <v>1.7751479521393776</v>
      </c>
    </row>
    <row r="41" spans="1:28" s="1" customFormat="1" ht="21.75" customHeight="1">
      <c r="A41" s="8"/>
      <c r="B41" s="8"/>
      <c r="C41" s="31" t="s">
        <v>1722</v>
      </c>
      <c r="D41" s="38"/>
      <c r="E41" s="38"/>
      <c r="F41" s="38"/>
      <c r="G41" s="47"/>
      <c r="H41" s="47"/>
      <c r="I41" s="47"/>
      <c r="J41" s="47"/>
      <c r="K41" s="38"/>
      <c r="L41" s="38"/>
      <c r="M41" s="38"/>
      <c r="N41" s="47"/>
      <c r="O41" s="47"/>
      <c r="P41" s="47"/>
      <c r="Q41" s="47"/>
      <c r="R41" s="47"/>
      <c r="S41" s="47"/>
      <c r="T41" s="47"/>
      <c r="U41" s="47"/>
      <c r="V41" s="47"/>
      <c r="W41" s="47"/>
      <c r="X41" s="16"/>
      <c r="Y41" s="16"/>
      <c r="Z41" s="16"/>
      <c r="AA41" s="16"/>
      <c r="AB41" s="16"/>
    </row>
    <row r="42" spans="1:28">
      <c r="A42" s="8" t="s">
        <v>1765</v>
      </c>
      <c r="B42" s="8"/>
      <c r="C42" s="24" t="s">
        <v>1723</v>
      </c>
      <c r="D42" s="37">
        <f>IFERROR(VLOOKUP($A42&amp;D$2,'Parte II_'!$1:$1048576,$A$3,0)*100,"-")</f>
        <v>50</v>
      </c>
      <c r="E42" s="37">
        <f>IFERROR(VLOOKUP($A42&amp;E$2,'Parte II_'!$1:$1048576,$A$3,0)*100,"-")</f>
        <v>26.633167266845703</v>
      </c>
      <c r="F42" s="37">
        <f>IFERROR(VLOOKUP($A42&amp;F$2,'Parte II_'!$1:$1048576,$A$3,0)*100,"-")</f>
        <v>13.567839562892914</v>
      </c>
      <c r="G42" s="37">
        <f>IFERROR(VLOOKUP($A42&amp;G$2,'Parte II_'!$1:$1048576,$A$3,0)*100,"-")</f>
        <v>9.2964820563793182</v>
      </c>
      <c r="H42" s="37">
        <f>IFERROR(VLOOKUP($A42&amp;H$2,'Parte II_'!$1:$1048576,$A$3,0)*100,"-")</f>
        <v>0</v>
      </c>
      <c r="I42" s="37">
        <f>IFERROR(VLOOKUP($A42&amp;I$2,'Parte II_'!$1:$1048576,$A$3,0)*100,"-")</f>
        <v>0.50251255743205547</v>
      </c>
      <c r="J42" s="37"/>
      <c r="K42" s="37">
        <f>IFERROR(VLOOKUP($A42&amp;K$2,'Parte II_'!$1:$1048576,$A$3,0)*100,"-")</f>
        <v>41.23222827911377</v>
      </c>
      <c r="L42" s="37">
        <f>IFERROR(VLOOKUP($A42&amp;L$2,'Parte II_'!$1:$1048576,$A$3,0)*100,"-")</f>
        <v>29.383885860443115</v>
      </c>
      <c r="M42" s="37">
        <f>IFERROR(VLOOKUP($A42&amp;M$2,'Parte II_'!$1:$1048576,$A$3,0)*100,"-")</f>
        <v>18.009479343891144</v>
      </c>
      <c r="N42" s="37">
        <f>IFERROR(VLOOKUP($A42&amp;N$2,'Parte II_'!$1:$1048576,$A$3,0)*100,"-")</f>
        <v>10.900473594665527</v>
      </c>
      <c r="O42" s="37">
        <f>IFERROR(VLOOKUP($A42&amp;O$2,'Parte II_'!$1:$1048576,$A$3,0)*100,"-")</f>
        <v>0</v>
      </c>
      <c r="P42" s="37">
        <f>IFERROR(VLOOKUP($A42&amp;P$2,'Parte II_'!$1:$1048576,$A$3,0)*100,"-")</f>
        <v>0.47393366694450378</v>
      </c>
      <c r="Q42" s="44"/>
      <c r="R42" s="46">
        <f>IFERROR(VLOOKUP($A42&amp;R$2,'Parte II_'!$1:$1048576,$A$3,0)*100,"-")</f>
        <v>59.89304780960083</v>
      </c>
      <c r="S42" s="46">
        <f>IFERROR(VLOOKUP($A42&amp;S$2,'Parte II_'!$1:$1048576,$A$3,0)*100,"-")</f>
        <v>23.529411852359772</v>
      </c>
      <c r="T42" s="46">
        <f>IFERROR(VLOOKUP($A42&amp;T$2,'Parte II_'!$1:$1048576,$A$3,0)*100,"-")</f>
        <v>8.5561498999595642</v>
      </c>
      <c r="U42" s="46">
        <f>IFERROR(VLOOKUP($A42&amp;U$2,'Parte II_'!$1:$1048576,$A$3,0)*100,"-")</f>
        <v>7.4866309762001038</v>
      </c>
      <c r="V42" s="46">
        <f>IFERROR(VLOOKUP($A42&amp;V$2,'Parte II_'!$1:$1048576,$A$3,0)*100,"-")</f>
        <v>0</v>
      </c>
      <c r="W42" s="46">
        <f>IFERROR(VLOOKUP($A42&amp;W$2,'Parte II_'!$1:$1048576,$A$3,0)*100,"-")</f>
        <v>0.53475936874747276</v>
      </c>
    </row>
    <row r="43" spans="1:28">
      <c r="A43" s="8" t="s">
        <v>1766</v>
      </c>
      <c r="B43" s="8"/>
      <c r="C43" s="24" t="s">
        <v>1724</v>
      </c>
      <c r="D43" s="37">
        <f>IFERROR(VLOOKUP($A43&amp;D$2,'Parte II_'!$1:$1048576,$A$3,0)*100,"-")</f>
        <v>45.555555820465088</v>
      </c>
      <c r="E43" s="37">
        <f>IFERROR(VLOOKUP($A43&amp;E$2,'Parte II_'!$1:$1048576,$A$3,0)*100,"-")</f>
        <v>31.666666269302368</v>
      </c>
      <c r="F43" s="37">
        <f>IFERROR(VLOOKUP($A43&amp;F$2,'Parte II_'!$1:$1048576,$A$3,0)*100,"-")</f>
        <v>13.055555522441864</v>
      </c>
      <c r="G43" s="37">
        <f>IFERROR(VLOOKUP($A43&amp;G$2,'Parte II_'!$1:$1048576,$A$3,0)*100,"-")</f>
        <v>8.8888891041278839</v>
      </c>
      <c r="H43" s="37">
        <f>IFERROR(VLOOKUP($A43&amp;H$2,'Parte II_'!$1:$1048576,$A$3,0)*100,"-")</f>
        <v>0</v>
      </c>
      <c r="I43" s="37">
        <f>IFERROR(VLOOKUP($A43&amp;I$2,'Parte II_'!$1:$1048576,$A$3,0)*100,"-")</f>
        <v>0.83333337679505348</v>
      </c>
      <c r="J43" s="37"/>
      <c r="K43" s="37">
        <f>IFERROR(VLOOKUP($A43&amp;K$2,'Parte II_'!$1:$1048576,$A$3,0)*100,"-")</f>
        <v>36.95652186870575</v>
      </c>
      <c r="L43" s="37">
        <f>IFERROR(VLOOKUP($A43&amp;L$2,'Parte II_'!$1:$1048576,$A$3,0)*100,"-")</f>
        <v>34.239131212234497</v>
      </c>
      <c r="M43" s="37">
        <f>IFERROR(VLOOKUP($A43&amp;M$2,'Parte II_'!$1:$1048576,$A$3,0)*100,"-")</f>
        <v>18.478260934352875</v>
      </c>
      <c r="N43" s="37">
        <f>IFERROR(VLOOKUP($A43&amp;N$2,'Parte II_'!$1:$1048576,$A$3,0)*100,"-")</f>
        <v>9.7826085984706879</v>
      </c>
      <c r="O43" s="37">
        <f>IFERROR(VLOOKUP($A43&amp;O$2,'Parte II_'!$1:$1048576,$A$3,0)*100,"-")</f>
        <v>0</v>
      </c>
      <c r="P43" s="37">
        <f>IFERROR(VLOOKUP($A43&amp;P$2,'Parte II_'!$1:$1048576,$A$3,0)*100,"-")</f>
        <v>0.54347827099263668</v>
      </c>
      <c r="Q43" s="44"/>
      <c r="R43" s="46">
        <f>IFERROR(VLOOKUP($A43&amp;R$2,'Parte II_'!$1:$1048576,$A$3,0)*100,"-")</f>
        <v>54.545456171035767</v>
      </c>
      <c r="S43" s="46">
        <f>IFERROR(VLOOKUP($A43&amp;S$2,'Parte II_'!$1:$1048576,$A$3,0)*100,"-")</f>
        <v>28.977271914482117</v>
      </c>
      <c r="T43" s="46">
        <f>IFERROR(VLOOKUP($A43&amp;T$2,'Parte II_'!$1:$1048576,$A$3,0)*100,"-")</f>
        <v>7.386363297700882</v>
      </c>
      <c r="U43" s="46">
        <f>IFERROR(VLOOKUP($A43&amp;U$2,'Parte II_'!$1:$1048576,$A$3,0)*100,"-")</f>
        <v>7.9545453190803528</v>
      </c>
      <c r="V43" s="46">
        <f>IFERROR(VLOOKUP($A43&amp;V$2,'Parte II_'!$1:$1048576,$A$3,0)*100,"-")</f>
        <v>0</v>
      </c>
      <c r="W43" s="46">
        <f>IFERROR(VLOOKUP($A43&amp;W$2,'Parte II_'!$1:$1048576,$A$3,0)*100,"-")</f>
        <v>1.1363636702299118</v>
      </c>
    </row>
    <row r="44" spans="1:28">
      <c r="A44" s="8" t="s">
        <v>1767</v>
      </c>
      <c r="B44" s="8"/>
      <c r="C44" s="24" t="s">
        <v>1725</v>
      </c>
      <c r="D44" s="37">
        <f>IFERROR(VLOOKUP($A44&amp;D$2,'Parte II_'!$1:$1048576,$A$3,0)*100,"-")</f>
        <v>45.652174949645996</v>
      </c>
      <c r="E44" s="37">
        <f>IFERROR(VLOOKUP($A44&amp;E$2,'Parte II_'!$1:$1048576,$A$3,0)*100,"-")</f>
        <v>28.695651888847351</v>
      </c>
      <c r="F44" s="37">
        <f>IFERROR(VLOOKUP($A44&amp;F$2,'Parte II_'!$1:$1048576,$A$3,0)*100,"-")</f>
        <v>17.391304671764374</v>
      </c>
      <c r="G44" s="37">
        <f>IFERROR(VLOOKUP($A44&amp;G$2,'Parte II_'!$1:$1048576,$A$3,0)*100,"-")</f>
        <v>6.0869563370943069</v>
      </c>
      <c r="H44" s="37">
        <f>IFERROR(VLOOKUP($A44&amp;H$2,'Parte II_'!$1:$1048576,$A$3,0)*100,"-")</f>
        <v>0</v>
      </c>
      <c r="I44" s="37">
        <f>IFERROR(VLOOKUP($A44&amp;I$2,'Parte II_'!$1:$1048576,$A$3,0)*100,"-")</f>
        <v>2.1739130839705467</v>
      </c>
      <c r="J44" s="37"/>
      <c r="K44" s="37">
        <f>IFERROR(VLOOKUP($A44&amp;K$2,'Parte II_'!$1:$1048576,$A$3,0)*100,"-")</f>
        <v>37.037035822868347</v>
      </c>
      <c r="L44" s="37">
        <f>IFERROR(VLOOKUP($A44&amp;L$2,'Parte II_'!$1:$1048576,$A$3,0)*100,"-")</f>
        <v>31.111112236976624</v>
      </c>
      <c r="M44" s="37">
        <f>IFERROR(VLOOKUP($A44&amp;M$2,'Parte II_'!$1:$1048576,$A$3,0)*100,"-")</f>
        <v>22.22222238779068</v>
      </c>
      <c r="N44" s="37">
        <f>IFERROR(VLOOKUP($A44&amp;N$2,'Parte II_'!$1:$1048576,$A$3,0)*100,"-")</f>
        <v>8.8888891041278839</v>
      </c>
      <c r="O44" s="37">
        <f>IFERROR(VLOOKUP($A44&amp;O$2,'Parte II_'!$1:$1048576,$A$3,0)*100,"-")</f>
        <v>0</v>
      </c>
      <c r="P44" s="37">
        <f>IFERROR(VLOOKUP($A44&amp;P$2,'Parte II_'!$1:$1048576,$A$3,0)*100,"-")</f>
        <v>0.74074072763323784</v>
      </c>
      <c r="Q44" s="44"/>
      <c r="R44" s="46">
        <f>IFERROR(VLOOKUP($A44&amp;R$2,'Parte II_'!$1:$1048576,$A$3,0)*100,"-")</f>
        <v>57.894736528396606</v>
      </c>
      <c r="S44" s="46">
        <f>IFERROR(VLOOKUP($A44&amp;S$2,'Parte II_'!$1:$1048576,$A$3,0)*100,"-")</f>
        <v>25.263157486915588</v>
      </c>
      <c r="T44" s="46">
        <f>IFERROR(VLOOKUP($A44&amp;T$2,'Parte II_'!$1:$1048576,$A$3,0)*100,"-")</f>
        <v>10.526315867900848</v>
      </c>
      <c r="U44" s="46">
        <f>IFERROR(VLOOKUP($A44&amp;U$2,'Parte II_'!$1:$1048576,$A$3,0)*100,"-")</f>
        <v>2.1052632480859756</v>
      </c>
      <c r="V44" s="46">
        <f>IFERROR(VLOOKUP($A44&amp;V$2,'Parte II_'!$1:$1048576,$A$3,0)*100,"-")</f>
        <v>0</v>
      </c>
      <c r="W44" s="46">
        <f>IFERROR(VLOOKUP($A44&amp;W$2,'Parte II_'!$1:$1048576,$A$3,0)*100,"-")</f>
        <v>4.2105264961719513</v>
      </c>
    </row>
    <row r="45" spans="1:28">
      <c r="A45" s="8" t="s">
        <v>1768</v>
      </c>
      <c r="B45" s="8"/>
      <c r="C45" s="24" t="s">
        <v>1726</v>
      </c>
      <c r="D45" s="37">
        <f>IFERROR(VLOOKUP($A45&amp;D$2,'Parte II_'!$1:$1048576,$A$3,0)*100,"-")</f>
        <v>64.444446563720703</v>
      </c>
      <c r="E45" s="37">
        <f>IFERROR(VLOOKUP($A45&amp;E$2,'Parte II_'!$1:$1048576,$A$3,0)*100,"-")</f>
        <v>13.333334028720856</v>
      </c>
      <c r="F45" s="37">
        <f>IFERROR(VLOOKUP($A45&amp;F$2,'Parte II_'!$1:$1048576,$A$3,0)*100,"-")</f>
        <v>15.555556118488312</v>
      </c>
      <c r="G45" s="37">
        <f>IFERROR(VLOOKUP($A45&amp;G$2,'Parte II_'!$1:$1048576,$A$3,0)*100,"-")</f>
        <v>2.222222276031971</v>
      </c>
      <c r="H45" s="37">
        <f>IFERROR(VLOOKUP($A45&amp;H$2,'Parte II_'!$1:$1048576,$A$3,0)*100,"-")</f>
        <v>2.222222276031971</v>
      </c>
      <c r="I45" s="37">
        <f>IFERROR(VLOOKUP($A45&amp;I$2,'Parte II_'!$1:$1048576,$A$3,0)*100,"-")</f>
        <v>2.222222276031971</v>
      </c>
      <c r="J45" s="37"/>
      <c r="K45" s="37">
        <f>IFERROR(VLOOKUP($A45&amp;K$2,'Parte II_'!$1:$1048576,$A$3,0)*100,"-")</f>
        <v>31.578946113586426</v>
      </c>
      <c r="L45" s="37">
        <f>IFERROR(VLOOKUP($A45&amp;L$2,'Parte II_'!$1:$1048576,$A$3,0)*100,"-")</f>
        <v>21.052631735801697</v>
      </c>
      <c r="M45" s="37">
        <f>IFERROR(VLOOKUP($A45&amp;M$2,'Parte II_'!$1:$1048576,$A$3,0)*100,"-")</f>
        <v>36.84210479259491</v>
      </c>
      <c r="N45" s="37">
        <f>IFERROR(VLOOKUP($A45&amp;N$2,'Parte II_'!$1:$1048576,$A$3,0)*100,"-")</f>
        <v>5.2631579339504242</v>
      </c>
      <c r="O45" s="37">
        <f>IFERROR(VLOOKUP($A45&amp;O$2,'Parte II_'!$1:$1048576,$A$3,0)*100,"-")</f>
        <v>5.2631579339504242</v>
      </c>
      <c r="P45" s="37">
        <f>IFERROR(VLOOKUP($A45&amp;P$2,'Parte II_'!$1:$1048576,$A$3,0)*100,"-")</f>
        <v>0</v>
      </c>
      <c r="Q45" s="44"/>
      <c r="R45" s="46">
        <f>IFERROR(VLOOKUP($A45&amp;R$2,'Parte II_'!$1:$1048576,$A$3,0)*100,"-")</f>
        <v>88.461536169052124</v>
      </c>
      <c r="S45" s="46">
        <f>IFERROR(VLOOKUP($A45&amp;S$2,'Parte II_'!$1:$1048576,$A$3,0)*100,"-")</f>
        <v>7.6923079788684845</v>
      </c>
      <c r="T45" s="46">
        <f>IFERROR(VLOOKUP($A45&amp;T$2,'Parte II_'!$1:$1048576,$A$3,0)*100,"-")</f>
        <v>0</v>
      </c>
      <c r="U45" s="46">
        <f>IFERROR(VLOOKUP($A45&amp;U$2,'Parte II_'!$1:$1048576,$A$3,0)*100,"-")</f>
        <v>0</v>
      </c>
      <c r="V45" s="46">
        <f>IFERROR(VLOOKUP($A45&amp;V$2,'Parte II_'!$1:$1048576,$A$3,0)*100,"-")</f>
        <v>0</v>
      </c>
      <c r="W45" s="46">
        <f>IFERROR(VLOOKUP($A45&amp;W$2,'Parte II_'!$1:$1048576,$A$3,0)*100,"-")</f>
        <v>3.8461539894342422</v>
      </c>
    </row>
    <row r="46" spans="1:28">
      <c r="A46" s="8" t="s">
        <v>1769</v>
      </c>
      <c r="B46" s="8"/>
      <c r="C46" s="24" t="s">
        <v>1727</v>
      </c>
      <c r="D46" s="37">
        <f>IFERROR(VLOOKUP($A46&amp;D$2,'Parte II_'!$1:$1048576,$A$3,0)*100,"-")</f>
        <v>62.5</v>
      </c>
      <c r="E46" s="37">
        <f>IFERROR(VLOOKUP($A46&amp;E$2,'Parte II_'!$1:$1048576,$A$3,0)*100,"-")</f>
        <v>12.5</v>
      </c>
      <c r="F46" s="37">
        <f>IFERROR(VLOOKUP($A46&amp;F$2,'Parte II_'!$1:$1048576,$A$3,0)*100,"-")</f>
        <v>18.75</v>
      </c>
      <c r="G46" s="37">
        <f>IFERROR(VLOOKUP($A46&amp;G$2,'Parte II_'!$1:$1048576,$A$3,0)*100,"-")</f>
        <v>6.25</v>
      </c>
      <c r="H46" s="37">
        <f>IFERROR(VLOOKUP($A46&amp;H$2,'Parte II_'!$1:$1048576,$A$3,0)*100,"-")</f>
        <v>0</v>
      </c>
      <c r="I46" s="37">
        <f>IFERROR(VLOOKUP($A46&amp;I$2,'Parte II_'!$1:$1048576,$A$3,0)*100,"-")</f>
        <v>0</v>
      </c>
      <c r="J46" s="37"/>
      <c r="K46" s="37">
        <f>IFERROR(VLOOKUP($A46&amp;K$2,'Parte II_'!$1:$1048576,$A$3,0)*100,"-")</f>
        <v>50</v>
      </c>
      <c r="L46" s="37">
        <f>IFERROR(VLOOKUP($A46&amp;L$2,'Parte II_'!$1:$1048576,$A$3,0)*100,"-")</f>
        <v>10.000000149011612</v>
      </c>
      <c r="M46" s="37">
        <f>IFERROR(VLOOKUP($A46&amp;M$2,'Parte II_'!$1:$1048576,$A$3,0)*100,"-")</f>
        <v>30.000001192092896</v>
      </c>
      <c r="N46" s="37">
        <f>IFERROR(VLOOKUP($A46&amp;N$2,'Parte II_'!$1:$1048576,$A$3,0)*100,"-")</f>
        <v>10.000000149011612</v>
      </c>
      <c r="O46" s="37">
        <f>IFERROR(VLOOKUP($A46&amp;O$2,'Parte II_'!$1:$1048576,$A$3,0)*100,"-")</f>
        <v>0</v>
      </c>
      <c r="P46" s="37">
        <f>IFERROR(VLOOKUP($A46&amp;P$2,'Parte II_'!$1:$1048576,$A$3,0)*100,"-")</f>
        <v>0</v>
      </c>
      <c r="Q46" s="44"/>
      <c r="R46" s="46">
        <f>IFERROR(VLOOKUP($A46&amp;R$2,'Parte II_'!$1:$1048576,$A$3,0)*100,"-")</f>
        <v>83.333331346511841</v>
      </c>
      <c r="S46" s="46">
        <f>IFERROR(VLOOKUP($A46&amp;S$2,'Parte II_'!$1:$1048576,$A$3,0)*100,"-")</f>
        <v>16.66666716337204</v>
      </c>
      <c r="T46" s="46">
        <f>IFERROR(VLOOKUP($A46&amp;T$2,'Parte II_'!$1:$1048576,$A$3,0)*100,"-")</f>
        <v>0</v>
      </c>
      <c r="U46" s="46">
        <f>IFERROR(VLOOKUP($A46&amp;U$2,'Parte II_'!$1:$1048576,$A$3,0)*100,"-")</f>
        <v>0</v>
      </c>
      <c r="V46" s="46">
        <f>IFERROR(VLOOKUP($A46&amp;V$2,'Parte II_'!$1:$1048576,$A$3,0)*100,"-")</f>
        <v>0</v>
      </c>
      <c r="W46" s="46">
        <f>IFERROR(VLOOKUP($A46&amp;W$2,'Parte II_'!$1:$1048576,$A$3,0)*100,"-")</f>
        <v>0</v>
      </c>
    </row>
    <row r="47" spans="1:28" s="1" customFormat="1" ht="21.75" customHeight="1">
      <c r="A47" s="8"/>
      <c r="B47" s="8"/>
      <c r="C47" s="31" t="s">
        <v>1728</v>
      </c>
      <c r="D47" s="38"/>
      <c r="E47" s="38"/>
      <c r="F47" s="38"/>
      <c r="G47" s="47"/>
      <c r="H47" s="47"/>
      <c r="I47" s="47"/>
      <c r="J47" s="47"/>
      <c r="K47" s="38"/>
      <c r="L47" s="38"/>
      <c r="M47" s="38"/>
      <c r="N47" s="47"/>
      <c r="O47" s="47"/>
      <c r="P47" s="47"/>
      <c r="Q47" s="47"/>
      <c r="R47" s="47"/>
      <c r="S47" s="47"/>
      <c r="T47" s="47"/>
      <c r="U47" s="47"/>
      <c r="V47" s="47"/>
      <c r="W47" s="47"/>
      <c r="X47" s="16"/>
      <c r="Y47" s="16"/>
      <c r="Z47" s="16"/>
      <c r="AA47" s="16"/>
      <c r="AB47" s="16"/>
    </row>
    <row r="48" spans="1:28">
      <c r="A48" s="8" t="s">
        <v>1770</v>
      </c>
      <c r="B48" s="8"/>
      <c r="C48" s="24" t="s">
        <v>1729</v>
      </c>
      <c r="D48" s="37">
        <f>IFERROR(VLOOKUP($A48&amp;D$2,'Parte II_'!$1:$1048576,$A$3,0)*100,"-")</f>
        <v>0</v>
      </c>
      <c r="E48" s="37">
        <f>IFERROR(VLOOKUP($A48&amp;E$2,'Parte II_'!$1:$1048576,$A$3,0)*100,"-")</f>
        <v>0</v>
      </c>
      <c r="F48" s="37">
        <f>IFERROR(VLOOKUP($A48&amp;F$2,'Parte II_'!$1:$1048576,$A$3,0)*100,"-")</f>
        <v>0</v>
      </c>
      <c r="G48" s="37">
        <f>IFERROR(VLOOKUP($A48&amp;G$2,'Parte II_'!$1:$1048576,$A$3,0)*100,"-")</f>
        <v>0</v>
      </c>
      <c r="H48" s="37">
        <f>IFERROR(VLOOKUP($A48&amp;H$2,'Parte II_'!$1:$1048576,$A$3,0)*100,"-")</f>
        <v>0</v>
      </c>
      <c r="I48" s="37">
        <f>IFERROR(VLOOKUP($A48&amp;I$2,'Parte II_'!$1:$1048576,$A$3,0)*100,"-")</f>
        <v>0</v>
      </c>
      <c r="J48" s="37"/>
      <c r="K48" s="37">
        <f>IFERROR(VLOOKUP($A48&amp;K$2,'Parte II_'!$1:$1048576,$A$3,0)*100,"-")</f>
        <v>0</v>
      </c>
      <c r="L48" s="37">
        <f>IFERROR(VLOOKUP($A48&amp;L$2,'Parte II_'!$1:$1048576,$A$3,0)*100,"-")</f>
        <v>0</v>
      </c>
      <c r="M48" s="37">
        <f>IFERROR(VLOOKUP($A48&amp;M$2,'Parte II_'!$1:$1048576,$A$3,0)*100,"-")</f>
        <v>0</v>
      </c>
      <c r="N48" s="37">
        <f>IFERROR(VLOOKUP($A48&amp;N$2,'Parte II_'!$1:$1048576,$A$3,0)*100,"-")</f>
        <v>0</v>
      </c>
      <c r="O48" s="37">
        <f>IFERROR(VLOOKUP($A48&amp;O$2,'Parte II_'!$1:$1048576,$A$3,0)*100,"-")</f>
        <v>0</v>
      </c>
      <c r="P48" s="37">
        <f>IFERROR(VLOOKUP($A48&amp;P$2,'Parte II_'!$1:$1048576,$A$3,0)*100,"-")</f>
        <v>0</v>
      </c>
      <c r="Q48" s="44"/>
      <c r="R48" s="46">
        <f>IFERROR(VLOOKUP($A48&amp;R$2,'Parte II_'!$1:$1048576,$A$3,0)*100,"-")</f>
        <v>0</v>
      </c>
      <c r="S48" s="46">
        <f>IFERROR(VLOOKUP($A48&amp;S$2,'Parte II_'!$1:$1048576,$A$3,0)*100,"-")</f>
        <v>0</v>
      </c>
      <c r="T48" s="46">
        <f>IFERROR(VLOOKUP($A48&amp;T$2,'Parte II_'!$1:$1048576,$A$3,0)*100,"-")</f>
        <v>0</v>
      </c>
      <c r="U48" s="46">
        <f>IFERROR(VLOOKUP($A48&amp;U$2,'Parte II_'!$1:$1048576,$A$3,0)*100,"-")</f>
        <v>0</v>
      </c>
      <c r="V48" s="46">
        <f>IFERROR(VLOOKUP($A48&amp;V$2,'Parte II_'!$1:$1048576,$A$3,0)*100,"-")</f>
        <v>0</v>
      </c>
      <c r="W48" s="46">
        <f>IFERROR(VLOOKUP($A48&amp;W$2,'Parte II_'!$1:$1048576,$A$3,0)*100,"-")</f>
        <v>0</v>
      </c>
    </row>
    <row r="49" spans="1:23">
      <c r="A49" s="8" t="s">
        <v>1771</v>
      </c>
      <c r="B49" s="8"/>
      <c r="C49" s="24" t="s">
        <v>1730</v>
      </c>
      <c r="D49" s="37">
        <f>IFERROR(VLOOKUP($A49&amp;D$2,'Parte II_'!$1:$1048576,$A$3,0)*100,"-")</f>
        <v>0</v>
      </c>
      <c r="E49" s="37">
        <f>IFERROR(VLOOKUP($A49&amp;E$2,'Parte II_'!$1:$1048576,$A$3,0)*100,"-")</f>
        <v>0</v>
      </c>
      <c r="F49" s="37">
        <f>IFERROR(VLOOKUP($A49&amp;F$2,'Parte II_'!$1:$1048576,$A$3,0)*100,"-")</f>
        <v>0</v>
      </c>
      <c r="G49" s="37">
        <f>IFERROR(VLOOKUP($A49&amp;G$2,'Parte II_'!$1:$1048576,$A$3,0)*100,"-")</f>
        <v>0</v>
      </c>
      <c r="H49" s="37">
        <f>IFERROR(VLOOKUP($A49&amp;H$2,'Parte II_'!$1:$1048576,$A$3,0)*100,"-")</f>
        <v>0</v>
      </c>
      <c r="I49" s="37">
        <f>IFERROR(VLOOKUP($A49&amp;I$2,'Parte II_'!$1:$1048576,$A$3,0)*100,"-")</f>
        <v>0</v>
      </c>
      <c r="J49" s="37"/>
      <c r="K49" s="37">
        <f>IFERROR(VLOOKUP($A49&amp;K$2,'Parte II_'!$1:$1048576,$A$3,0)*100,"-")</f>
        <v>0</v>
      </c>
      <c r="L49" s="37">
        <f>IFERROR(VLOOKUP($A49&amp;L$2,'Parte II_'!$1:$1048576,$A$3,0)*100,"-")</f>
        <v>0</v>
      </c>
      <c r="M49" s="37">
        <f>IFERROR(VLOOKUP($A49&amp;M$2,'Parte II_'!$1:$1048576,$A$3,0)*100,"-")</f>
        <v>0</v>
      </c>
      <c r="N49" s="37">
        <f>IFERROR(VLOOKUP($A49&amp;N$2,'Parte II_'!$1:$1048576,$A$3,0)*100,"-")</f>
        <v>0</v>
      </c>
      <c r="O49" s="37">
        <f>IFERROR(VLOOKUP($A49&amp;O$2,'Parte II_'!$1:$1048576,$A$3,0)*100,"-")</f>
        <v>0</v>
      </c>
      <c r="P49" s="37">
        <f>IFERROR(VLOOKUP($A49&amp;P$2,'Parte II_'!$1:$1048576,$A$3,0)*100,"-")</f>
        <v>0</v>
      </c>
      <c r="Q49" s="44"/>
      <c r="R49" s="46">
        <f>IFERROR(VLOOKUP($A49&amp;R$2,'Parte II_'!$1:$1048576,$A$3,0)*100,"-")</f>
        <v>0</v>
      </c>
      <c r="S49" s="46">
        <f>IFERROR(VLOOKUP($A49&amp;S$2,'Parte II_'!$1:$1048576,$A$3,0)*100,"-")</f>
        <v>0</v>
      </c>
      <c r="T49" s="46">
        <f>IFERROR(VLOOKUP($A49&amp;T$2,'Parte II_'!$1:$1048576,$A$3,0)*100,"-")</f>
        <v>0</v>
      </c>
      <c r="U49" s="46">
        <f>IFERROR(VLOOKUP($A49&amp;U$2,'Parte II_'!$1:$1048576,$A$3,0)*100,"-")</f>
        <v>0</v>
      </c>
      <c r="V49" s="46">
        <f>IFERROR(VLOOKUP($A49&amp;V$2,'Parte II_'!$1:$1048576,$A$3,0)*100,"-")</f>
        <v>0</v>
      </c>
      <c r="W49" s="46">
        <f>IFERROR(VLOOKUP($A49&amp;W$2,'Parte II_'!$1:$1048576,$A$3,0)*100,"-")</f>
        <v>0</v>
      </c>
    </row>
    <row r="50" spans="1:23">
      <c r="A50" s="8" t="s">
        <v>1772</v>
      </c>
      <c r="B50" s="8"/>
      <c r="C50" s="24" t="s">
        <v>1731</v>
      </c>
      <c r="D50" s="37">
        <f>IFERROR(VLOOKUP($A50&amp;D$2,'Parte II_'!$1:$1048576,$A$3,0)*100,"-")</f>
        <v>36.363637447357178</v>
      </c>
      <c r="E50" s="37">
        <f>IFERROR(VLOOKUP($A50&amp;E$2,'Parte II_'!$1:$1048576,$A$3,0)*100,"-")</f>
        <v>18.181818723678589</v>
      </c>
      <c r="F50" s="37">
        <f>IFERROR(VLOOKUP($A50&amp;F$2,'Parte II_'!$1:$1048576,$A$3,0)*100,"-")</f>
        <v>36.363637447357178</v>
      </c>
      <c r="G50" s="37">
        <f>IFERROR(VLOOKUP($A50&amp;G$2,'Parte II_'!$1:$1048576,$A$3,0)*100,"-")</f>
        <v>9.0909093618392944</v>
      </c>
      <c r="H50" s="37">
        <f>IFERROR(VLOOKUP($A50&amp;H$2,'Parte II_'!$1:$1048576,$A$3,0)*100,"-")</f>
        <v>0</v>
      </c>
      <c r="I50" s="37">
        <f>IFERROR(VLOOKUP($A50&amp;I$2,'Parte II_'!$1:$1048576,$A$3,0)*100,"-")</f>
        <v>0</v>
      </c>
      <c r="J50" s="37"/>
      <c r="K50" s="37">
        <f>IFERROR(VLOOKUP($A50&amp;K$2,'Parte II_'!$1:$1048576,$A$3,0)*100,"-")</f>
        <v>14.28571492433548</v>
      </c>
      <c r="L50" s="37">
        <f>IFERROR(VLOOKUP($A50&amp;L$2,'Parte II_'!$1:$1048576,$A$3,0)*100,"-")</f>
        <v>14.28571492433548</v>
      </c>
      <c r="M50" s="37">
        <f>IFERROR(VLOOKUP($A50&amp;M$2,'Parte II_'!$1:$1048576,$A$3,0)*100,"-")</f>
        <v>57.142859697341919</v>
      </c>
      <c r="N50" s="37">
        <f>IFERROR(VLOOKUP($A50&amp;N$2,'Parte II_'!$1:$1048576,$A$3,0)*100,"-")</f>
        <v>14.28571492433548</v>
      </c>
      <c r="O50" s="37">
        <f>IFERROR(VLOOKUP($A50&amp;O$2,'Parte II_'!$1:$1048576,$A$3,0)*100,"-")</f>
        <v>0</v>
      </c>
      <c r="P50" s="37">
        <f>IFERROR(VLOOKUP($A50&amp;P$2,'Parte II_'!$1:$1048576,$A$3,0)*100,"-")</f>
        <v>0</v>
      </c>
      <c r="Q50" s="44"/>
      <c r="R50" s="46">
        <f>IFERROR(VLOOKUP($A50&amp;R$2,'Parte II_'!$1:$1048576,$A$3,0)*100,"-")</f>
        <v>75</v>
      </c>
      <c r="S50" s="46">
        <f>IFERROR(VLOOKUP($A50&amp;S$2,'Parte II_'!$1:$1048576,$A$3,0)*100,"-")</f>
        <v>25</v>
      </c>
      <c r="T50" s="46">
        <f>IFERROR(VLOOKUP($A50&amp;T$2,'Parte II_'!$1:$1048576,$A$3,0)*100,"-")</f>
        <v>0</v>
      </c>
      <c r="U50" s="46">
        <f>IFERROR(VLOOKUP($A50&amp;U$2,'Parte II_'!$1:$1048576,$A$3,0)*100,"-")</f>
        <v>0</v>
      </c>
      <c r="V50" s="46">
        <f>IFERROR(VLOOKUP($A50&amp;V$2,'Parte II_'!$1:$1048576,$A$3,0)*100,"-")</f>
        <v>0</v>
      </c>
      <c r="W50" s="46">
        <f>IFERROR(VLOOKUP($A50&amp;W$2,'Parte II_'!$1:$1048576,$A$3,0)*100,"-")</f>
        <v>0</v>
      </c>
    </row>
    <row r="51" spans="1:23">
      <c r="A51" s="8" t="s">
        <v>1773</v>
      </c>
      <c r="B51" s="8"/>
      <c r="C51" s="24" t="s">
        <v>1732</v>
      </c>
      <c r="D51" s="37">
        <f>IFERROR(VLOOKUP($A51&amp;D$2,'Parte II_'!$1:$1048576,$A$3,0)*100,"-")</f>
        <v>0</v>
      </c>
      <c r="E51" s="37">
        <f>IFERROR(VLOOKUP($A51&amp;E$2,'Parte II_'!$1:$1048576,$A$3,0)*100,"-")</f>
        <v>50</v>
      </c>
      <c r="F51" s="37">
        <f>IFERROR(VLOOKUP($A51&amp;F$2,'Parte II_'!$1:$1048576,$A$3,0)*100,"-")</f>
        <v>0</v>
      </c>
      <c r="G51" s="37">
        <f>IFERROR(VLOOKUP($A51&amp;G$2,'Parte II_'!$1:$1048576,$A$3,0)*100,"-")</f>
        <v>50</v>
      </c>
      <c r="H51" s="37">
        <f>IFERROR(VLOOKUP($A51&amp;H$2,'Parte II_'!$1:$1048576,$A$3,0)*100,"-")</f>
        <v>0</v>
      </c>
      <c r="I51" s="37">
        <f>IFERROR(VLOOKUP($A51&amp;I$2,'Parte II_'!$1:$1048576,$A$3,0)*100,"-")</f>
        <v>0</v>
      </c>
      <c r="J51" s="37"/>
      <c r="K51" s="37">
        <f>IFERROR(VLOOKUP($A51&amp;K$2,'Parte II_'!$1:$1048576,$A$3,0)*100,"-")</f>
        <v>0</v>
      </c>
      <c r="L51" s="37">
        <f>IFERROR(VLOOKUP($A51&amp;L$2,'Parte II_'!$1:$1048576,$A$3,0)*100,"-")</f>
        <v>50</v>
      </c>
      <c r="M51" s="37">
        <f>IFERROR(VLOOKUP($A51&amp;M$2,'Parte II_'!$1:$1048576,$A$3,0)*100,"-")</f>
        <v>0</v>
      </c>
      <c r="N51" s="37">
        <f>IFERROR(VLOOKUP($A51&amp;N$2,'Parte II_'!$1:$1048576,$A$3,0)*100,"-")</f>
        <v>50</v>
      </c>
      <c r="O51" s="37">
        <f>IFERROR(VLOOKUP($A51&amp;O$2,'Parte II_'!$1:$1048576,$A$3,0)*100,"-")</f>
        <v>0</v>
      </c>
      <c r="P51" s="37">
        <f>IFERROR(VLOOKUP($A51&amp;P$2,'Parte II_'!$1:$1048576,$A$3,0)*100,"-")</f>
        <v>0</v>
      </c>
      <c r="Q51" s="44"/>
      <c r="R51" s="46">
        <f>IFERROR(VLOOKUP($A51&amp;R$2,'Parte II_'!$1:$1048576,$A$3,0)*100,"-")</f>
        <v>0</v>
      </c>
      <c r="S51" s="46">
        <f>IFERROR(VLOOKUP($A51&amp;S$2,'Parte II_'!$1:$1048576,$A$3,0)*100,"-")</f>
        <v>0</v>
      </c>
      <c r="T51" s="46">
        <f>IFERROR(VLOOKUP($A51&amp;T$2,'Parte II_'!$1:$1048576,$A$3,0)*100,"-")</f>
        <v>0</v>
      </c>
      <c r="U51" s="46">
        <f>IFERROR(VLOOKUP($A51&amp;U$2,'Parte II_'!$1:$1048576,$A$3,0)*100,"-")</f>
        <v>0</v>
      </c>
      <c r="V51" s="46">
        <f>IFERROR(VLOOKUP($A51&amp;V$2,'Parte II_'!$1:$1048576,$A$3,0)*100,"-")</f>
        <v>0</v>
      </c>
      <c r="W51" s="46">
        <f>IFERROR(VLOOKUP($A51&amp;W$2,'Parte II_'!$1:$1048576,$A$3,0)*100,"-")</f>
        <v>0</v>
      </c>
    </row>
    <row r="52" spans="1:23">
      <c r="A52" s="8" t="s">
        <v>1774</v>
      </c>
      <c r="B52" s="8"/>
      <c r="C52" s="24" t="s">
        <v>1733</v>
      </c>
      <c r="D52" s="37">
        <f>IFERROR(VLOOKUP($A52&amp;D$2,'Parte II_'!$1:$1048576,$A$3,0)*100,"-")</f>
        <v>2.2935779765248299</v>
      </c>
      <c r="E52" s="37">
        <f>IFERROR(VLOOKUP($A52&amp;E$2,'Parte II_'!$1:$1048576,$A$3,0)*100,"-")</f>
        <v>24.770642817020416</v>
      </c>
      <c r="F52" s="37">
        <f>IFERROR(VLOOKUP($A52&amp;F$2,'Parte II_'!$1:$1048576,$A$3,0)*100,"-")</f>
        <v>61.467891931533813</v>
      </c>
      <c r="G52" s="37">
        <f>IFERROR(VLOOKUP($A52&amp;G$2,'Parte II_'!$1:$1048576,$A$3,0)*100,"-")</f>
        <v>10.55045872926712</v>
      </c>
      <c r="H52" s="37">
        <f>IFERROR(VLOOKUP($A52&amp;H$2,'Parte II_'!$1:$1048576,$A$3,0)*100,"-")</f>
        <v>0.91743115335702896</v>
      </c>
      <c r="I52" s="37">
        <f>IFERROR(VLOOKUP($A52&amp;I$2,'Parte II_'!$1:$1048576,$A$3,0)*100,"-")</f>
        <v>0</v>
      </c>
      <c r="J52" s="37"/>
      <c r="K52" s="37">
        <f>IFERROR(VLOOKUP($A52&amp;K$2,'Parte II_'!$1:$1048576,$A$3,0)*100,"-")</f>
        <v>2.500000037252903</v>
      </c>
      <c r="L52" s="37">
        <f>IFERROR(VLOOKUP($A52&amp;L$2,'Parte II_'!$1:$1048576,$A$3,0)*100,"-")</f>
        <v>23.749999701976776</v>
      </c>
      <c r="M52" s="37">
        <f>IFERROR(VLOOKUP($A52&amp;M$2,'Parte II_'!$1:$1048576,$A$3,0)*100,"-")</f>
        <v>62.5</v>
      </c>
      <c r="N52" s="37">
        <f>IFERROR(VLOOKUP($A52&amp;N$2,'Parte II_'!$1:$1048576,$A$3,0)*100,"-")</f>
        <v>10.000000149011612</v>
      </c>
      <c r="O52" s="37">
        <f>IFERROR(VLOOKUP($A52&amp;O$2,'Parte II_'!$1:$1048576,$A$3,0)*100,"-")</f>
        <v>1.2500000186264515</v>
      </c>
      <c r="P52" s="37">
        <f>IFERROR(VLOOKUP($A52&amp;P$2,'Parte II_'!$1:$1048576,$A$3,0)*100,"-")</f>
        <v>0</v>
      </c>
      <c r="Q52" s="44"/>
      <c r="R52" s="46">
        <f>IFERROR(VLOOKUP($A52&amp;R$2,'Parte II_'!$1:$1048576,$A$3,0)*100,"-")</f>
        <v>1.7241379246115685</v>
      </c>
      <c r="S52" s="46">
        <f>IFERROR(VLOOKUP($A52&amp;S$2,'Parte II_'!$1:$1048576,$A$3,0)*100,"-")</f>
        <v>27.586206793785095</v>
      </c>
      <c r="T52" s="46">
        <f>IFERROR(VLOOKUP($A52&amp;T$2,'Parte II_'!$1:$1048576,$A$3,0)*100,"-")</f>
        <v>58.620691299438477</v>
      </c>
      <c r="U52" s="46">
        <f>IFERROR(VLOOKUP($A52&amp;U$2,'Parte II_'!$1:$1048576,$A$3,0)*100,"-")</f>
        <v>12.068965286016464</v>
      </c>
      <c r="V52" s="46">
        <f>IFERROR(VLOOKUP($A52&amp;V$2,'Parte II_'!$1:$1048576,$A$3,0)*100,"-")</f>
        <v>0</v>
      </c>
      <c r="W52" s="46">
        <f>IFERROR(VLOOKUP($A52&amp;W$2,'Parte II_'!$1:$1048576,$A$3,0)*100,"-")</f>
        <v>0</v>
      </c>
    </row>
    <row r="53" spans="1:23">
      <c r="A53" s="8" t="s">
        <v>1775</v>
      </c>
      <c r="B53" s="8"/>
      <c r="C53" s="24" t="s">
        <v>1734</v>
      </c>
      <c r="D53" s="37">
        <f>IFERROR(VLOOKUP($A53&amp;D$2,'Parte II_'!$1:$1048576,$A$3,0)*100,"-")</f>
        <v>44.186046719551086</v>
      </c>
      <c r="E53" s="37">
        <f>IFERROR(VLOOKUP($A53&amp;E$2,'Parte II_'!$1:$1048576,$A$3,0)*100,"-")</f>
        <v>20.930232107639313</v>
      </c>
      <c r="F53" s="37">
        <f>IFERROR(VLOOKUP($A53&amp;F$2,'Parte II_'!$1:$1048576,$A$3,0)*100,"-")</f>
        <v>20.930232107639313</v>
      </c>
      <c r="G53" s="37">
        <f>IFERROR(VLOOKUP($A53&amp;G$2,'Parte II_'!$1:$1048576,$A$3,0)*100,"-")</f>
        <v>13.953489065170288</v>
      </c>
      <c r="H53" s="37">
        <f>IFERROR(VLOOKUP($A53&amp;H$2,'Parte II_'!$1:$1048576,$A$3,0)*100,"-")</f>
        <v>0</v>
      </c>
      <c r="I53" s="37">
        <f>IFERROR(VLOOKUP($A53&amp;I$2,'Parte II_'!$1:$1048576,$A$3,0)*100,"-")</f>
        <v>0</v>
      </c>
      <c r="J53" s="37"/>
      <c r="K53" s="37">
        <f>IFERROR(VLOOKUP($A53&amp;K$2,'Parte II_'!$1:$1048576,$A$3,0)*100,"-")</f>
        <v>43.478259444236755</v>
      </c>
      <c r="L53" s="37">
        <f>IFERROR(VLOOKUP($A53&amp;L$2,'Parte II_'!$1:$1048576,$A$3,0)*100,"-")</f>
        <v>17.391304671764374</v>
      </c>
      <c r="M53" s="37">
        <f>IFERROR(VLOOKUP($A53&amp;M$2,'Parte II_'!$1:$1048576,$A$3,0)*100,"-")</f>
        <v>30.434781312942505</v>
      </c>
      <c r="N53" s="37">
        <f>IFERROR(VLOOKUP($A53&amp;N$2,'Parte II_'!$1:$1048576,$A$3,0)*100,"-")</f>
        <v>8.6956523358821869</v>
      </c>
      <c r="O53" s="37">
        <f>IFERROR(VLOOKUP($A53&amp;O$2,'Parte II_'!$1:$1048576,$A$3,0)*100,"-")</f>
        <v>0</v>
      </c>
      <c r="P53" s="37">
        <f>IFERROR(VLOOKUP($A53&amp;P$2,'Parte II_'!$1:$1048576,$A$3,0)*100,"-")</f>
        <v>0</v>
      </c>
      <c r="Q53" s="44"/>
      <c r="R53" s="46">
        <f>IFERROR(VLOOKUP($A53&amp;R$2,'Parte II_'!$1:$1048576,$A$3,0)*100,"-")</f>
        <v>44.999998807907104</v>
      </c>
      <c r="S53" s="46">
        <f>IFERROR(VLOOKUP($A53&amp;S$2,'Parte II_'!$1:$1048576,$A$3,0)*100,"-")</f>
        <v>25</v>
      </c>
      <c r="T53" s="46">
        <f>IFERROR(VLOOKUP($A53&amp;T$2,'Parte II_'!$1:$1048576,$A$3,0)*100,"-")</f>
        <v>10.000000149011612</v>
      </c>
      <c r="U53" s="46">
        <f>IFERROR(VLOOKUP($A53&amp;U$2,'Parte II_'!$1:$1048576,$A$3,0)*100,"-")</f>
        <v>20.000000298023224</v>
      </c>
      <c r="V53" s="46">
        <f>IFERROR(VLOOKUP($A53&amp;V$2,'Parte II_'!$1:$1048576,$A$3,0)*100,"-")</f>
        <v>0</v>
      </c>
      <c r="W53" s="46">
        <f>IFERROR(VLOOKUP($A53&amp;W$2,'Parte II_'!$1:$1048576,$A$3,0)*100,"-")</f>
        <v>0</v>
      </c>
    </row>
    <row r="54" spans="1:23">
      <c r="A54" s="8" t="s">
        <v>1776</v>
      </c>
      <c r="B54" s="8"/>
      <c r="C54" s="24" t="s">
        <v>1735</v>
      </c>
      <c r="D54" s="37">
        <f>IFERROR(VLOOKUP($A54&amp;D$2,'Parte II_'!$1:$1048576,$A$3,0)*100,"-")</f>
        <v>50</v>
      </c>
      <c r="E54" s="37">
        <f>IFERROR(VLOOKUP($A54&amp;E$2,'Parte II_'!$1:$1048576,$A$3,0)*100,"-")</f>
        <v>16.66666716337204</v>
      </c>
      <c r="F54" s="37">
        <f>IFERROR(VLOOKUP($A54&amp;F$2,'Parte II_'!$1:$1048576,$A$3,0)*100,"-")</f>
        <v>33.33333432674408</v>
      </c>
      <c r="G54" s="37">
        <f>IFERROR(VLOOKUP($A54&amp;G$2,'Parte II_'!$1:$1048576,$A$3,0)*100,"-")</f>
        <v>0</v>
      </c>
      <c r="H54" s="37">
        <f>IFERROR(VLOOKUP($A54&amp;H$2,'Parte II_'!$1:$1048576,$A$3,0)*100,"-")</f>
        <v>0</v>
      </c>
      <c r="I54" s="37">
        <f>IFERROR(VLOOKUP($A54&amp;I$2,'Parte II_'!$1:$1048576,$A$3,0)*100,"-")</f>
        <v>0</v>
      </c>
      <c r="J54" s="37"/>
      <c r="K54" s="37">
        <f>IFERROR(VLOOKUP($A54&amp;K$2,'Parte II_'!$1:$1048576,$A$3,0)*100,"-")</f>
        <v>33.33333432674408</v>
      </c>
      <c r="L54" s="37">
        <f>IFERROR(VLOOKUP($A54&amp;L$2,'Parte II_'!$1:$1048576,$A$3,0)*100,"-")</f>
        <v>0</v>
      </c>
      <c r="M54" s="37">
        <f>IFERROR(VLOOKUP($A54&amp;M$2,'Parte II_'!$1:$1048576,$A$3,0)*100,"-")</f>
        <v>66.666668653488159</v>
      </c>
      <c r="N54" s="37">
        <f>IFERROR(VLOOKUP($A54&amp;N$2,'Parte II_'!$1:$1048576,$A$3,0)*100,"-")</f>
        <v>0</v>
      </c>
      <c r="O54" s="37">
        <f>IFERROR(VLOOKUP($A54&amp;O$2,'Parte II_'!$1:$1048576,$A$3,0)*100,"-")</f>
        <v>0</v>
      </c>
      <c r="P54" s="37">
        <f>IFERROR(VLOOKUP($A54&amp;P$2,'Parte II_'!$1:$1048576,$A$3,0)*100,"-")</f>
        <v>0</v>
      </c>
      <c r="Q54" s="44"/>
      <c r="R54" s="46">
        <f>IFERROR(VLOOKUP($A54&amp;R$2,'Parte II_'!$1:$1048576,$A$3,0)*100,"-")</f>
        <v>66.666668653488159</v>
      </c>
      <c r="S54" s="46">
        <f>IFERROR(VLOOKUP($A54&amp;S$2,'Parte II_'!$1:$1048576,$A$3,0)*100,"-")</f>
        <v>33.33333432674408</v>
      </c>
      <c r="T54" s="46">
        <f>IFERROR(VLOOKUP($A54&amp;T$2,'Parte II_'!$1:$1048576,$A$3,0)*100,"-")</f>
        <v>0</v>
      </c>
      <c r="U54" s="46">
        <f>IFERROR(VLOOKUP($A54&amp;U$2,'Parte II_'!$1:$1048576,$A$3,0)*100,"-")</f>
        <v>0</v>
      </c>
      <c r="V54" s="46">
        <f>IFERROR(VLOOKUP($A54&amp;V$2,'Parte II_'!$1:$1048576,$A$3,0)*100,"-")</f>
        <v>0</v>
      </c>
      <c r="W54" s="46">
        <f>IFERROR(VLOOKUP($A54&amp;W$2,'Parte II_'!$1:$1048576,$A$3,0)*100,"-")</f>
        <v>0</v>
      </c>
    </row>
    <row r="55" spans="1:23" ht="15" thickBot="1">
      <c r="A55" s="8" t="s">
        <v>1777</v>
      </c>
      <c r="B55" s="8"/>
      <c r="C55" s="24" t="s">
        <v>1736</v>
      </c>
      <c r="D55" s="37">
        <f>IFERROR(VLOOKUP($A55&amp;D$2,'Parte II_'!$1:$1048576,$A$3,0)*100,"-")</f>
        <v>45.878136157989502</v>
      </c>
      <c r="E55" s="37">
        <f>IFERROR(VLOOKUP($A55&amp;E$2,'Parte II_'!$1:$1048576,$A$3,0)*100,"-")</f>
        <v>12.186379730701447</v>
      </c>
      <c r="F55" s="37">
        <f>IFERROR(VLOOKUP($A55&amp;F$2,'Parte II_'!$1:$1048576,$A$3,0)*100,"-")</f>
        <v>34.408602118492126</v>
      </c>
      <c r="G55" s="37">
        <f>IFERROR(VLOOKUP($A55&amp;G$2,'Parte II_'!$1:$1048576,$A$3,0)*100,"-")</f>
        <v>5.7347670197486877</v>
      </c>
      <c r="H55" s="37">
        <f>IFERROR(VLOOKUP($A55&amp;H$2,'Parte II_'!$1:$1048576,$A$3,0)*100,"-")</f>
        <v>0.71684587746858597</v>
      </c>
      <c r="I55" s="37">
        <f>IFERROR(VLOOKUP($A55&amp;I$2,'Parte II_'!$1:$1048576,$A$3,0)*100,"-")</f>
        <v>1.075268816202879</v>
      </c>
      <c r="J55" s="37"/>
      <c r="K55" s="37">
        <f>IFERROR(VLOOKUP($A55&amp;K$2,'Parte II_'!$1:$1048576,$A$3,0)*100,"-")</f>
        <v>30.128204822540283</v>
      </c>
      <c r="L55" s="37">
        <f>IFERROR(VLOOKUP($A55&amp;L$2,'Parte II_'!$1:$1048576,$A$3,0)*100,"-")</f>
        <v>14.743590354919434</v>
      </c>
      <c r="M55" s="37">
        <f>IFERROR(VLOOKUP($A55&amp;M$2,'Parte II_'!$1:$1048576,$A$3,0)*100,"-")</f>
        <v>47.435897588729858</v>
      </c>
      <c r="N55" s="37">
        <f>IFERROR(VLOOKUP($A55&amp;N$2,'Parte II_'!$1:$1048576,$A$3,0)*100,"-")</f>
        <v>6.4102567732334137</v>
      </c>
      <c r="O55" s="37">
        <f>IFERROR(VLOOKUP($A55&amp;O$2,'Parte II_'!$1:$1048576,$A$3,0)*100,"-")</f>
        <v>0.64102564938366413</v>
      </c>
      <c r="P55" s="37">
        <f>IFERROR(VLOOKUP($A55&amp;P$2,'Parte II_'!$1:$1048576,$A$3,0)*100,"-")</f>
        <v>0.64102564938366413</v>
      </c>
      <c r="Q55" s="44"/>
      <c r="R55" s="46">
        <f>IFERROR(VLOOKUP($A55&amp;R$2,'Parte II_'!$1:$1048576,$A$3,0)*100,"-")</f>
        <v>65.853661298751831</v>
      </c>
      <c r="S55" s="46">
        <f>IFERROR(VLOOKUP($A55&amp;S$2,'Parte II_'!$1:$1048576,$A$3,0)*100,"-")</f>
        <v>8.943089097738266</v>
      </c>
      <c r="T55" s="46">
        <f>IFERROR(VLOOKUP($A55&amp;T$2,'Parte II_'!$1:$1048576,$A$3,0)*100,"-")</f>
        <v>17.886178195476532</v>
      </c>
      <c r="U55" s="46">
        <f>IFERROR(VLOOKUP($A55&amp;U$2,'Parte II_'!$1:$1048576,$A$3,0)*100,"-")</f>
        <v>4.8780485987663269</v>
      </c>
      <c r="V55" s="46">
        <f>IFERROR(VLOOKUP($A55&amp;V$2,'Parte II_'!$1:$1048576,$A$3,0)*100,"-")</f>
        <v>0.81300809979438782</v>
      </c>
      <c r="W55" s="46">
        <f>IFERROR(VLOOKUP($A55&amp;W$2,'Parte II_'!$1:$1048576,$A$3,0)*100,"-")</f>
        <v>1.6260161995887756</v>
      </c>
    </row>
    <row r="56" spans="1:23" ht="15" thickTop="1">
      <c r="A56" s="8"/>
      <c r="B56" s="8"/>
      <c r="C56" s="32" t="s">
        <v>355</v>
      </c>
      <c r="D56" s="33"/>
      <c r="E56" s="33"/>
      <c r="F56" s="33"/>
      <c r="G56" s="33"/>
      <c r="H56" s="33"/>
      <c r="I56" s="33"/>
      <c r="J56" s="33"/>
      <c r="K56" s="33"/>
      <c r="L56" s="33"/>
      <c r="M56" s="33"/>
      <c r="N56" s="33"/>
      <c r="O56" s="33"/>
      <c r="P56" s="33"/>
      <c r="Q56" s="33"/>
      <c r="R56" s="33"/>
      <c r="S56" s="33"/>
      <c r="T56" s="33"/>
      <c r="U56" s="33"/>
      <c r="V56" s="33"/>
      <c r="W56" s="33"/>
    </row>
    <row r="57" spans="1:23">
      <c r="A57" s="8"/>
      <c r="B57" s="8"/>
      <c r="C57" s="34" t="s">
        <v>354</v>
      </c>
    </row>
    <row r="58" spans="1:23">
      <c r="A58" s="8"/>
      <c r="B58" s="8"/>
    </row>
    <row r="59" spans="1:23">
      <c r="A59" s="8"/>
      <c r="B59" s="8"/>
    </row>
    <row r="60" spans="1:23">
      <c r="A60" s="8"/>
      <c r="B60" s="8"/>
    </row>
    <row r="61" spans="1:23">
      <c r="A61" s="8"/>
      <c r="B61" s="8"/>
    </row>
    <row r="62" spans="1:23">
      <c r="A62" s="8"/>
      <c r="B62" s="8"/>
    </row>
    <row r="63" spans="1:23">
      <c r="A63" s="8"/>
      <c r="B63" s="8"/>
    </row>
    <row r="64" spans="1:23">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sheetData>
  <mergeCells count="10">
    <mergeCell ref="C1:Q1"/>
    <mergeCell ref="C5:C7"/>
    <mergeCell ref="D5:I5"/>
    <mergeCell ref="Q5:Q7"/>
    <mergeCell ref="R5:W5"/>
    <mergeCell ref="D6:I6"/>
    <mergeCell ref="R6:W6"/>
    <mergeCell ref="C3:W3"/>
    <mergeCell ref="K5:P5"/>
    <mergeCell ref="K6:P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56CD4-453B-4281-96B5-30774652A322}">
  <dimension ref="A1:AF82"/>
  <sheetViews>
    <sheetView showGridLines="0" workbookViewId="0">
      <selection activeCell="C10" sqref="C10"/>
    </sheetView>
  </sheetViews>
  <sheetFormatPr defaultRowHeight="14.4"/>
  <cols>
    <col min="1" max="2" width="4.44140625" style="13" customWidth="1"/>
    <col min="3" max="3" width="40.5546875" style="26" customWidth="1"/>
    <col min="4" max="7" width="12.5546875" style="26" customWidth="1"/>
    <col min="8" max="32" width="9.109375" style="26"/>
  </cols>
  <sheetData>
    <row r="1" spans="1:32" s="2" customFormat="1" ht="33.75" customHeight="1">
      <c r="A1" s="12"/>
      <c r="B1" s="12"/>
      <c r="C1" s="232" t="s">
        <v>2045</v>
      </c>
      <c r="D1" s="232"/>
      <c r="E1" s="232"/>
      <c r="F1" s="232"/>
      <c r="G1" s="232"/>
      <c r="H1" s="14"/>
      <c r="I1" s="14"/>
      <c r="J1" s="14"/>
      <c r="K1" s="14"/>
      <c r="L1" s="14"/>
      <c r="M1" s="14"/>
      <c r="N1" s="14"/>
      <c r="O1" s="14"/>
    </row>
    <row r="2" spans="1:32" s="8" customFormat="1" ht="11.25" customHeight="1">
      <c r="A2" s="8" t="s">
        <v>1684</v>
      </c>
      <c r="C2" s="9"/>
      <c r="D2" s="10"/>
      <c r="E2" s="10" t="s">
        <v>5859</v>
      </c>
      <c r="F2" s="10" t="s">
        <v>5860</v>
      </c>
      <c r="G2" s="10" t="s">
        <v>5861</v>
      </c>
    </row>
    <row r="3" spans="1:32" s="1" customFormat="1" ht="38.25" customHeight="1">
      <c r="A3" s="8">
        <v>3</v>
      </c>
      <c r="B3" s="8"/>
      <c r="C3" s="234" t="s">
        <v>5857</v>
      </c>
      <c r="D3" s="234"/>
      <c r="E3" s="234"/>
      <c r="F3" s="234"/>
      <c r="G3" s="234"/>
      <c r="H3" s="16"/>
      <c r="I3" s="16"/>
      <c r="J3" s="16"/>
      <c r="K3" s="16"/>
      <c r="L3" s="16"/>
      <c r="M3" s="16"/>
      <c r="N3" s="16"/>
      <c r="O3" s="16"/>
      <c r="P3" s="16"/>
      <c r="Q3" s="16"/>
      <c r="R3" s="16"/>
      <c r="S3" s="16"/>
      <c r="T3" s="16"/>
      <c r="U3" s="16"/>
      <c r="V3" s="16"/>
      <c r="W3" s="16"/>
      <c r="X3" s="16"/>
      <c r="Y3" s="16"/>
      <c r="Z3" s="16"/>
      <c r="AA3" s="16"/>
      <c r="AB3" s="16"/>
      <c r="AC3" s="16"/>
      <c r="AD3" s="16"/>
      <c r="AE3" s="16"/>
      <c r="AF3" s="16"/>
    </row>
    <row r="4" spans="1:32" s="1" customFormat="1" ht="9.75" customHeight="1" thickBot="1">
      <c r="A4" s="8"/>
      <c r="B4" s="8"/>
      <c r="C4" s="17"/>
      <c r="D4" s="18"/>
      <c r="E4" s="18"/>
      <c r="F4" s="18"/>
      <c r="G4" s="18"/>
      <c r="H4" s="16"/>
      <c r="I4" s="16"/>
      <c r="J4" s="16"/>
      <c r="K4" s="16"/>
      <c r="L4" s="16"/>
      <c r="M4" s="16"/>
      <c r="N4" s="16"/>
      <c r="O4" s="16"/>
      <c r="P4" s="16"/>
      <c r="Q4" s="16"/>
      <c r="R4" s="16"/>
      <c r="S4" s="16"/>
      <c r="T4" s="16"/>
      <c r="U4" s="16"/>
      <c r="V4" s="16"/>
      <c r="W4" s="16"/>
      <c r="X4" s="16"/>
      <c r="Y4" s="16"/>
      <c r="Z4" s="16"/>
      <c r="AA4" s="16"/>
      <c r="AB4" s="16"/>
      <c r="AC4" s="16"/>
      <c r="AD4" s="16"/>
      <c r="AE4" s="16"/>
      <c r="AF4" s="16"/>
    </row>
    <row r="5" spans="1:32" s="1" customFormat="1" ht="28.5" customHeight="1" thickTop="1">
      <c r="A5" s="8"/>
      <c r="B5" s="8"/>
      <c r="C5" s="235" t="s">
        <v>265</v>
      </c>
      <c r="D5" s="237" t="s">
        <v>5858</v>
      </c>
      <c r="E5" s="237"/>
      <c r="F5" s="237"/>
      <c r="G5" s="237"/>
      <c r="H5" s="16"/>
      <c r="I5" s="16"/>
      <c r="J5" s="16"/>
      <c r="K5" s="16"/>
      <c r="L5" s="16"/>
      <c r="M5" s="16"/>
      <c r="N5" s="16"/>
      <c r="O5" s="16"/>
      <c r="P5" s="16"/>
      <c r="Q5" s="16"/>
      <c r="R5" s="16"/>
      <c r="S5" s="16"/>
      <c r="T5" s="16"/>
      <c r="U5" s="16"/>
      <c r="V5" s="16"/>
      <c r="W5" s="16"/>
      <c r="X5" s="16"/>
      <c r="Y5" s="16"/>
      <c r="Z5" s="16"/>
      <c r="AA5" s="16"/>
      <c r="AB5" s="16"/>
      <c r="AC5" s="16"/>
      <c r="AD5" s="16"/>
      <c r="AE5" s="16"/>
      <c r="AF5" s="16"/>
    </row>
    <row r="6" spans="1:32" s="1" customFormat="1" ht="28.5" customHeight="1">
      <c r="A6" s="8"/>
      <c r="B6" s="8"/>
      <c r="C6" s="236"/>
      <c r="D6" s="89" t="s">
        <v>342</v>
      </c>
      <c r="E6" s="89" t="s">
        <v>1857</v>
      </c>
      <c r="F6" s="89" t="s">
        <v>1858</v>
      </c>
      <c r="G6" s="89" t="s">
        <v>1859</v>
      </c>
      <c r="H6" s="16"/>
      <c r="I6" s="16"/>
      <c r="J6" s="16"/>
      <c r="K6" s="16"/>
      <c r="L6" s="16"/>
      <c r="M6" s="16"/>
      <c r="N6" s="16"/>
      <c r="O6" s="16"/>
      <c r="P6" s="16"/>
      <c r="Q6" s="16"/>
      <c r="R6" s="16"/>
      <c r="S6" s="16"/>
      <c r="T6" s="16"/>
      <c r="U6" s="16"/>
      <c r="V6" s="16"/>
      <c r="W6" s="16"/>
      <c r="X6" s="16"/>
      <c r="Y6" s="16"/>
      <c r="Z6" s="16"/>
      <c r="AA6" s="16"/>
      <c r="AB6" s="16"/>
      <c r="AC6" s="16"/>
      <c r="AD6" s="16"/>
      <c r="AE6" s="16"/>
      <c r="AF6" s="16"/>
    </row>
    <row r="7" spans="1:32" s="1" customFormat="1" ht="19.5" customHeight="1">
      <c r="A7" s="8"/>
      <c r="B7" s="8"/>
      <c r="C7" s="21" t="s">
        <v>342</v>
      </c>
      <c r="D7" s="22"/>
      <c r="E7" s="22"/>
      <c r="F7" s="22"/>
      <c r="G7" s="22"/>
      <c r="H7" s="16"/>
      <c r="I7" s="16"/>
      <c r="J7" s="16"/>
      <c r="K7" s="16"/>
      <c r="L7" s="16"/>
      <c r="M7" s="16"/>
      <c r="N7" s="16"/>
      <c r="O7" s="16"/>
      <c r="P7" s="16"/>
      <c r="Q7" s="16"/>
      <c r="R7" s="16"/>
      <c r="S7" s="16"/>
      <c r="T7" s="16"/>
      <c r="U7" s="16"/>
      <c r="V7" s="16"/>
      <c r="W7" s="16"/>
      <c r="X7" s="16"/>
      <c r="Y7" s="16"/>
      <c r="Z7" s="16"/>
      <c r="AA7" s="16"/>
      <c r="AB7" s="16"/>
      <c r="AC7" s="16"/>
      <c r="AD7" s="16"/>
      <c r="AE7" s="16"/>
      <c r="AF7" s="16"/>
    </row>
    <row r="8" spans="1:32" s="1" customFormat="1" ht="19.5" customHeight="1">
      <c r="A8" s="8" t="s">
        <v>359</v>
      </c>
      <c r="B8" s="8"/>
      <c r="C8" s="24" t="s">
        <v>342</v>
      </c>
      <c r="D8" s="36">
        <f>SUM(D10:D13)</f>
        <v>883</v>
      </c>
      <c r="E8" s="36">
        <f>SUM(E10:E13)</f>
        <v>340</v>
      </c>
      <c r="F8" s="36">
        <f>SUM(F10:F13)</f>
        <v>297</v>
      </c>
      <c r="G8" s="36">
        <f>SUM(G10:G13)</f>
        <v>246</v>
      </c>
      <c r="H8" s="16"/>
      <c r="I8" s="16"/>
      <c r="J8" s="16"/>
      <c r="K8" s="16"/>
      <c r="L8" s="16"/>
      <c r="M8" s="16"/>
      <c r="N8" s="16"/>
      <c r="O8" s="16"/>
      <c r="P8" s="16"/>
      <c r="Q8" s="16"/>
      <c r="R8" s="16"/>
      <c r="S8" s="16"/>
      <c r="T8" s="16"/>
      <c r="U8" s="16"/>
      <c r="V8" s="16"/>
      <c r="W8" s="16"/>
      <c r="X8" s="16"/>
      <c r="Y8" s="16"/>
      <c r="Z8" s="16"/>
      <c r="AA8" s="16"/>
      <c r="AB8" s="16"/>
      <c r="AC8" s="16"/>
      <c r="AD8" s="16"/>
      <c r="AE8" s="16"/>
      <c r="AF8" s="16"/>
    </row>
    <row r="9" spans="1:32">
      <c r="A9" s="8"/>
      <c r="B9" s="8"/>
      <c r="C9" s="21" t="s">
        <v>265</v>
      </c>
      <c r="D9" s="22"/>
      <c r="E9" s="22"/>
      <c r="F9" s="22"/>
      <c r="G9" s="22"/>
    </row>
    <row r="10" spans="1:32">
      <c r="A10" s="8" t="s">
        <v>2349</v>
      </c>
      <c r="B10" s="8"/>
      <c r="C10" s="24" t="s">
        <v>1820</v>
      </c>
      <c r="D10" s="36">
        <f>IFERROR(VLOOKUP($A10&amp;D$2,Parte_IV!$1:$1048576,2,0),"-")</f>
        <v>429</v>
      </c>
      <c r="E10" s="36">
        <f>IFERROR(VLOOKUP($A10&amp;E$2,Parte_IV!$1:$1048576,2,0),"-")</f>
        <v>170</v>
      </c>
      <c r="F10" s="36">
        <f>IFERROR(VLOOKUP($A10&amp;F$2,Parte_IV!$1:$1048576,2,0),"-")</f>
        <v>147</v>
      </c>
      <c r="G10" s="36">
        <f>IFERROR(VLOOKUP($A10&amp;G$2,Parte_IV!$1:$1048576,2,0),"-")</f>
        <v>112</v>
      </c>
    </row>
    <row r="11" spans="1:32">
      <c r="A11" s="8" t="s">
        <v>5767</v>
      </c>
      <c r="B11" s="8"/>
      <c r="C11" s="24" t="s">
        <v>1821</v>
      </c>
      <c r="D11" s="36">
        <f>IFERROR(VLOOKUP($A11&amp;D$2,Parte_IV!$1:$1048576,2,0),"-")</f>
        <v>185</v>
      </c>
      <c r="E11" s="36">
        <f>IFERROR(VLOOKUP($A11&amp;E$2,Parte_IV!$1:$1048576,2,0),"-")</f>
        <v>56</v>
      </c>
      <c r="F11" s="36">
        <f>IFERROR(VLOOKUP($A11&amp;F$2,Parte_IV!$1:$1048576,2,0),"-")</f>
        <v>61</v>
      </c>
      <c r="G11" s="36">
        <f>IFERROR(VLOOKUP($A11&amp;G$2,Parte_IV!$1:$1048576,2,0),"-")</f>
        <v>68</v>
      </c>
    </row>
    <row r="12" spans="1:32">
      <c r="A12" s="8" t="s">
        <v>2351</v>
      </c>
      <c r="B12" s="8"/>
      <c r="C12" s="24" t="s">
        <v>1822</v>
      </c>
      <c r="D12" s="36">
        <f>IFERROR(VLOOKUP($A12&amp;D$2,Parte_IV!$1:$1048576,2,0),"-")</f>
        <v>98</v>
      </c>
      <c r="E12" s="36">
        <f>IFERROR(VLOOKUP($A12&amp;E$2,Parte_IV!$1:$1048576,2,0),"-")</f>
        <v>49</v>
      </c>
      <c r="F12" s="36">
        <f>IFERROR(VLOOKUP($A12&amp;F$2,Parte_IV!$1:$1048576,2,0),"-")</f>
        <v>27</v>
      </c>
      <c r="G12" s="36">
        <f>IFERROR(VLOOKUP($A12&amp;G$2,Parte_IV!$1:$1048576,2,0),"-")</f>
        <v>22</v>
      </c>
    </row>
    <row r="13" spans="1:32" ht="15" thickBot="1">
      <c r="A13" s="8" t="s">
        <v>2352</v>
      </c>
      <c r="B13" s="8"/>
      <c r="C13" s="24" t="s">
        <v>1823</v>
      </c>
      <c r="D13" s="36">
        <f>IFERROR(VLOOKUP($A13&amp;D$2,Parte_IV!$1:$1048576,2,0),"-")</f>
        <v>171</v>
      </c>
      <c r="E13" s="36">
        <f>IFERROR(VLOOKUP($A13&amp;E$2,Parte_IV!$1:$1048576,2,0),"-")</f>
        <v>65</v>
      </c>
      <c r="F13" s="36">
        <f>IFERROR(VLOOKUP($A13&amp;F$2,Parte_IV!$1:$1048576,2,0),"-")</f>
        <v>62</v>
      </c>
      <c r="G13" s="36">
        <f>IFERROR(VLOOKUP($A13&amp;G$2,Parte_IV!$1:$1048576,2,0),"-")</f>
        <v>44</v>
      </c>
    </row>
    <row r="14" spans="1:32" s="26" customFormat="1" ht="15" thickTop="1">
      <c r="A14" s="8"/>
      <c r="B14" s="8"/>
      <c r="C14" s="32" t="s">
        <v>355</v>
      </c>
      <c r="D14" s="33"/>
      <c r="E14" s="33"/>
      <c r="F14" s="33"/>
      <c r="G14" s="33"/>
    </row>
    <row r="15" spans="1:32" s="26" customFormat="1">
      <c r="A15" s="8"/>
      <c r="B15" s="8"/>
      <c r="C15" s="34"/>
    </row>
    <row r="16" spans="1:32" s="26" customFormat="1">
      <c r="A16" s="8"/>
      <c r="B16" s="8"/>
      <c r="C16" s="79"/>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sheetData>
  <mergeCells count="4">
    <mergeCell ref="C1:G1"/>
    <mergeCell ref="C3:G3"/>
    <mergeCell ref="C5:C6"/>
    <mergeCell ref="D5:G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3D27C-E9BD-4CBC-A238-30DEAD2420AD}">
  <dimension ref="A1:AB124"/>
  <sheetViews>
    <sheetView showGridLines="0" workbookViewId="0">
      <pane xSplit="3" ySplit="7" topLeftCell="D8" activePane="bottomRight" state="frozen"/>
      <selection activeCell="I5" sqref="I5"/>
      <selection pane="topRight" activeCell="I5" sqref="I5"/>
      <selection pane="bottomLeft" activeCell="I5" sqref="I5"/>
      <selection pane="bottomRight" activeCell="D2" sqref="D2:I2"/>
    </sheetView>
  </sheetViews>
  <sheetFormatPr defaultRowHeight="14.4"/>
  <cols>
    <col min="1" max="2" width="4.44140625" style="13" customWidth="1"/>
    <col min="3" max="3" width="48.6640625" style="26" customWidth="1"/>
    <col min="4" max="6" width="8.6640625" style="26" customWidth="1"/>
    <col min="7" max="7" width="11.33203125" style="26" customWidth="1"/>
    <col min="8" max="8" width="13" style="26" customWidth="1"/>
    <col min="9" max="9" width="11.5546875" style="26" customWidth="1"/>
    <col min="10" max="10" width="1.109375" style="26" customWidth="1"/>
    <col min="11" max="16" width="11.5546875" style="26" customWidth="1"/>
    <col min="17" max="17" width="0.5546875" style="26" customWidth="1"/>
    <col min="18" max="20" width="9.109375" style="26"/>
    <col min="21" max="21" width="12" style="26" customWidth="1"/>
    <col min="22" max="22" width="12.88671875" style="26" customWidth="1"/>
    <col min="23" max="23" width="12" style="26" customWidth="1"/>
    <col min="24" max="28" width="9.109375" style="26"/>
  </cols>
  <sheetData>
    <row r="1" spans="1:28" s="2" customFormat="1" ht="33.75" customHeight="1">
      <c r="A1" s="12"/>
      <c r="B1" s="12"/>
      <c r="C1" s="232" t="s">
        <v>2045</v>
      </c>
      <c r="D1" s="233"/>
      <c r="E1" s="233"/>
      <c r="F1" s="233"/>
      <c r="G1" s="233"/>
      <c r="H1" s="233"/>
      <c r="I1" s="233"/>
      <c r="J1" s="233"/>
      <c r="K1" s="233"/>
      <c r="L1" s="233"/>
      <c r="M1" s="233"/>
      <c r="N1" s="233"/>
      <c r="O1" s="233"/>
      <c r="P1" s="233"/>
      <c r="Q1" s="233"/>
    </row>
    <row r="2" spans="1:28" s="8" customFormat="1" ht="11.25" customHeight="1">
      <c r="A2" s="8" t="s">
        <v>1684</v>
      </c>
      <c r="C2" s="9"/>
      <c r="D2" s="11" t="s">
        <v>6377</v>
      </c>
      <c r="E2" s="11" t="s">
        <v>6378</v>
      </c>
      <c r="F2" s="11" t="s">
        <v>6379</v>
      </c>
      <c r="G2" s="11" t="s">
        <v>6380</v>
      </c>
      <c r="H2" s="11" t="s">
        <v>6381</v>
      </c>
      <c r="I2" s="11" t="s">
        <v>6382</v>
      </c>
      <c r="J2" s="11"/>
      <c r="K2" s="11" t="s">
        <v>5735</v>
      </c>
      <c r="L2" s="11" t="s">
        <v>5736</v>
      </c>
      <c r="M2" s="11" t="s">
        <v>5737</v>
      </c>
      <c r="N2" s="11" t="s">
        <v>5738</v>
      </c>
      <c r="O2" s="11" t="s">
        <v>5739</v>
      </c>
      <c r="P2" s="11" t="s">
        <v>5740</v>
      </c>
      <c r="Q2" s="10"/>
      <c r="R2" s="11" t="s">
        <v>5741</v>
      </c>
      <c r="S2" s="11" t="s">
        <v>5742</v>
      </c>
      <c r="T2" s="11" t="s">
        <v>5743</v>
      </c>
      <c r="U2" s="11" t="s">
        <v>5744</v>
      </c>
      <c r="V2" s="11" t="s">
        <v>5745</v>
      </c>
      <c r="W2" s="11" t="s">
        <v>5746</v>
      </c>
    </row>
    <row r="3" spans="1:28" s="1" customFormat="1" ht="42" customHeight="1">
      <c r="A3" s="8">
        <v>2</v>
      </c>
      <c r="B3" s="8"/>
      <c r="C3" s="234" t="s">
        <v>84</v>
      </c>
      <c r="D3" s="234"/>
      <c r="E3" s="234"/>
      <c r="F3" s="234"/>
      <c r="G3" s="234"/>
      <c r="H3" s="234"/>
      <c r="I3" s="234"/>
      <c r="J3" s="234"/>
      <c r="K3" s="234"/>
      <c r="L3" s="234"/>
      <c r="M3" s="234"/>
      <c r="N3" s="234"/>
      <c r="O3" s="234"/>
      <c r="P3" s="234"/>
      <c r="Q3" s="234"/>
      <c r="R3" s="234"/>
      <c r="S3" s="234"/>
      <c r="T3" s="234"/>
      <c r="U3" s="234"/>
      <c r="V3" s="234"/>
      <c r="W3" s="234"/>
      <c r="X3" s="16"/>
      <c r="Y3" s="16"/>
      <c r="Z3" s="16"/>
      <c r="AA3" s="16"/>
      <c r="AB3" s="16"/>
    </row>
    <row r="4" spans="1:28" s="1" customFormat="1" ht="9.75" customHeight="1" thickBot="1">
      <c r="A4" s="8"/>
      <c r="B4" s="8"/>
      <c r="C4" s="17"/>
      <c r="D4" s="16"/>
      <c r="E4" s="18"/>
      <c r="F4" s="19"/>
      <c r="G4" s="19"/>
      <c r="H4" s="19"/>
      <c r="I4" s="19"/>
      <c r="J4" s="19"/>
      <c r="K4" s="19"/>
      <c r="L4" s="19"/>
      <c r="M4" s="19"/>
      <c r="N4" s="19"/>
      <c r="O4" s="19"/>
      <c r="P4" s="19"/>
      <c r="Q4" s="18"/>
      <c r="R4" s="16"/>
      <c r="S4" s="16"/>
      <c r="T4" s="16"/>
      <c r="U4" s="16"/>
      <c r="V4" s="16"/>
      <c r="W4" s="16"/>
      <c r="X4" s="16"/>
      <c r="Y4" s="16"/>
      <c r="Z4" s="16"/>
      <c r="AA4" s="16"/>
      <c r="AB4" s="16"/>
    </row>
    <row r="5" spans="1:28" s="1" customFormat="1" ht="17.25" customHeight="1" thickTop="1">
      <c r="A5" s="8"/>
      <c r="B5" s="8"/>
      <c r="C5" s="235" t="s">
        <v>22</v>
      </c>
      <c r="D5" s="237" t="s">
        <v>342</v>
      </c>
      <c r="E5" s="237"/>
      <c r="F5" s="237"/>
      <c r="G5" s="237"/>
      <c r="H5" s="237"/>
      <c r="I5" s="237"/>
      <c r="J5" s="88"/>
      <c r="K5" s="237" t="s">
        <v>1687</v>
      </c>
      <c r="L5" s="237"/>
      <c r="M5" s="237"/>
      <c r="N5" s="237"/>
      <c r="O5" s="237"/>
      <c r="P5" s="237"/>
      <c r="Q5" s="238"/>
      <c r="R5" s="237" t="s">
        <v>1688</v>
      </c>
      <c r="S5" s="237"/>
      <c r="T5" s="237"/>
      <c r="U5" s="237"/>
      <c r="V5" s="237"/>
      <c r="W5" s="237"/>
      <c r="X5" s="16"/>
      <c r="Y5" s="16"/>
      <c r="Z5" s="16"/>
      <c r="AA5" s="16"/>
      <c r="AB5" s="16"/>
    </row>
    <row r="6" spans="1:28" s="1" customFormat="1" ht="17.25" customHeight="1">
      <c r="A6" s="8"/>
      <c r="B6" s="8"/>
      <c r="C6" s="236"/>
      <c r="D6" s="242" t="s">
        <v>5673</v>
      </c>
      <c r="E6" s="242"/>
      <c r="F6" s="242"/>
      <c r="G6" s="242"/>
      <c r="H6" s="242"/>
      <c r="I6" s="242"/>
      <c r="J6" s="89"/>
      <c r="K6" s="242" t="s">
        <v>5673</v>
      </c>
      <c r="L6" s="242"/>
      <c r="M6" s="242"/>
      <c r="N6" s="242"/>
      <c r="O6" s="242"/>
      <c r="P6" s="242"/>
      <c r="Q6" s="239"/>
      <c r="R6" s="242" t="s">
        <v>5673</v>
      </c>
      <c r="S6" s="242"/>
      <c r="T6" s="242"/>
      <c r="U6" s="242"/>
      <c r="V6" s="242"/>
      <c r="W6" s="242"/>
      <c r="X6" s="16"/>
      <c r="Y6" s="16"/>
      <c r="Z6" s="16"/>
      <c r="AA6" s="16"/>
      <c r="AB6" s="16"/>
    </row>
    <row r="7" spans="1:28" s="1" customFormat="1" ht="26.25" customHeight="1">
      <c r="A7" s="8"/>
      <c r="B7" s="8"/>
      <c r="C7" s="236"/>
      <c r="D7" s="67" t="s">
        <v>5668</v>
      </c>
      <c r="E7" s="67" t="s">
        <v>5669</v>
      </c>
      <c r="F7" s="67" t="s">
        <v>5670</v>
      </c>
      <c r="G7" s="67" t="s">
        <v>5671</v>
      </c>
      <c r="H7" s="67" t="s">
        <v>5722</v>
      </c>
      <c r="I7" s="67" t="s">
        <v>5664</v>
      </c>
      <c r="J7" s="90"/>
      <c r="K7" s="90" t="s">
        <v>5668</v>
      </c>
      <c r="L7" s="90" t="s">
        <v>5669</v>
      </c>
      <c r="M7" s="90" t="s">
        <v>5670</v>
      </c>
      <c r="N7" s="90" t="s">
        <v>5671</v>
      </c>
      <c r="O7" s="90" t="s">
        <v>5722</v>
      </c>
      <c r="P7" s="90" t="s">
        <v>5664</v>
      </c>
      <c r="Q7" s="239"/>
      <c r="R7" s="67" t="s">
        <v>5668</v>
      </c>
      <c r="S7" s="67" t="s">
        <v>5669</v>
      </c>
      <c r="T7" s="67" t="s">
        <v>5670</v>
      </c>
      <c r="U7" s="67" t="s">
        <v>5671</v>
      </c>
      <c r="V7" s="67" t="s">
        <v>5722</v>
      </c>
      <c r="W7" s="67" t="s">
        <v>5664</v>
      </c>
      <c r="X7" s="16"/>
      <c r="Y7" s="16"/>
      <c r="Z7" s="16"/>
      <c r="AA7" s="16"/>
      <c r="AB7" s="16"/>
    </row>
    <row r="8" spans="1:28" s="1" customFormat="1" ht="21.75" customHeight="1">
      <c r="A8" s="8"/>
      <c r="B8" s="8"/>
      <c r="C8" s="21" t="s">
        <v>1686</v>
      </c>
      <c r="D8" s="22"/>
      <c r="E8" s="22"/>
      <c r="F8" s="22"/>
      <c r="G8" s="22"/>
      <c r="H8" s="22"/>
      <c r="I8" s="22"/>
      <c r="J8" s="22"/>
      <c r="K8" s="22"/>
      <c r="L8" s="22"/>
      <c r="M8" s="22"/>
      <c r="N8" s="22"/>
      <c r="O8" s="22"/>
      <c r="P8" s="22"/>
      <c r="Q8" s="22"/>
      <c r="R8" s="23"/>
      <c r="S8" s="23"/>
      <c r="T8" s="23"/>
      <c r="U8" s="23"/>
      <c r="V8" s="23"/>
      <c r="W8" s="23"/>
      <c r="X8" s="16"/>
      <c r="Y8" s="16"/>
      <c r="Z8" s="16"/>
      <c r="AA8" s="16"/>
      <c r="AB8" s="16"/>
    </row>
    <row r="9" spans="1:28">
      <c r="A9" s="8" t="s">
        <v>1737</v>
      </c>
      <c r="B9" s="8"/>
      <c r="C9" s="24" t="s">
        <v>1690</v>
      </c>
      <c r="D9" s="18">
        <f>IFERROR(VLOOKUP($A9&amp;D$2,'Parte II_'!$1:$1048576,$A$3,0),"-")</f>
        <v>592</v>
      </c>
      <c r="E9" s="18">
        <f>IFERROR(VLOOKUP($A9&amp;E$2,'Parte II_'!$1:$1048576,$A$3,0),"-")</f>
        <v>306</v>
      </c>
      <c r="F9" s="18">
        <f>IFERROR(VLOOKUP($A9&amp;F$2,'Parte II_'!$1:$1048576,$A$3,0),"-")</f>
        <v>308</v>
      </c>
      <c r="G9" s="18">
        <f>IFERROR(VLOOKUP($A9&amp;G$2,'Parte II_'!$1:$1048576,$A$3,0),"-")</f>
        <v>76</v>
      </c>
      <c r="H9" s="18">
        <f>IFERROR(VLOOKUP($A9&amp;H$2,'Parte II_'!$1:$1048576,$A$3,0),"-")</f>
        <v>9</v>
      </c>
      <c r="I9" s="18">
        <f>IFERROR(VLOOKUP($A9&amp;I$2,'Parte II_'!$1:$1048576,$A$3,0),"-")</f>
        <v>7</v>
      </c>
      <c r="J9" s="18"/>
      <c r="K9" s="18">
        <f>IFERROR(VLOOKUP($A9&amp;K$2,'Parte II_'!$1:$1048576,$A$3,0),"-")</f>
        <v>253</v>
      </c>
      <c r="L9" s="18">
        <f>IFERROR(VLOOKUP($A9&amp;L$2,'Parte II_'!$1:$1048576,$A$3,0),"-")</f>
        <v>175</v>
      </c>
      <c r="M9" s="18">
        <f>IFERROR(VLOOKUP($A9&amp;M$2,'Parte II_'!$1:$1048576,$A$3,0),"-")</f>
        <v>240</v>
      </c>
      <c r="N9" s="18">
        <f>IFERROR(VLOOKUP($A9&amp;N$2,'Parte II_'!$1:$1048576,$A$3,0),"-")</f>
        <v>49</v>
      </c>
      <c r="O9" s="18">
        <f>IFERROR(VLOOKUP($A9&amp;O$2,'Parte II_'!$1:$1048576,$A$3,0),"-")</f>
        <v>4</v>
      </c>
      <c r="P9" s="18">
        <f>IFERROR(VLOOKUP($A9&amp;P$2,'Parte II_'!$1:$1048576,$A$3,0),"-")</f>
        <v>2</v>
      </c>
      <c r="Q9" s="18"/>
      <c r="R9" s="18">
        <f>IFERROR(VLOOKUP($A9&amp;R$2,'Parte II_'!$1:$1048576,$A$3,0),"-")</f>
        <v>339</v>
      </c>
      <c r="S9" s="18">
        <f>IFERROR(VLOOKUP($A9&amp;S$2,'Parte II_'!$1:$1048576,$A$3,0),"-")</f>
        <v>131</v>
      </c>
      <c r="T9" s="18">
        <f>IFERROR(VLOOKUP($A9&amp;T$2,'Parte II_'!$1:$1048576,$A$3,0),"-")</f>
        <v>68</v>
      </c>
      <c r="U9" s="18">
        <f>IFERROR(VLOOKUP($A9&amp;U$2,'Parte II_'!$1:$1048576,$A$3,0),"-")</f>
        <v>27</v>
      </c>
      <c r="V9" s="18">
        <f>IFERROR(VLOOKUP($A9&amp;V$2,'Parte II_'!$1:$1048576,$A$3,0),"-")</f>
        <v>5</v>
      </c>
      <c r="W9" s="18">
        <f>IFERROR(VLOOKUP($A9&amp;W$2,'Parte II_'!$1:$1048576,$A$3,0),"-")</f>
        <v>5</v>
      </c>
    </row>
    <row r="10" spans="1:28">
      <c r="A10" s="8" t="s">
        <v>1738</v>
      </c>
      <c r="B10" s="8"/>
      <c r="C10" s="24" t="s">
        <v>1691</v>
      </c>
      <c r="D10" s="18">
        <f>IFERROR(VLOOKUP($A10&amp;D$2,'Parte II_'!$1:$1048576,$A$3,0),"-")</f>
        <v>593</v>
      </c>
      <c r="E10" s="18">
        <f>IFERROR(VLOOKUP($A10&amp;E$2,'Parte II_'!$1:$1048576,$A$3,0),"-")</f>
        <v>307</v>
      </c>
      <c r="F10" s="18">
        <f>IFERROR(VLOOKUP($A10&amp;F$2,'Parte II_'!$1:$1048576,$A$3,0),"-")</f>
        <v>308</v>
      </c>
      <c r="G10" s="18">
        <f>IFERROR(VLOOKUP($A10&amp;G$2,'Parte II_'!$1:$1048576,$A$3,0),"-")</f>
        <v>75</v>
      </c>
      <c r="H10" s="18">
        <f>IFERROR(VLOOKUP($A10&amp;H$2,'Parte II_'!$1:$1048576,$A$3,0),"-")</f>
        <v>9</v>
      </c>
      <c r="I10" s="18">
        <f>IFERROR(VLOOKUP($A10&amp;I$2,'Parte II_'!$1:$1048576,$A$3,0),"-")</f>
        <v>7</v>
      </c>
      <c r="J10" s="18"/>
      <c r="K10" s="18">
        <f>IFERROR(VLOOKUP($A10&amp;K$2,'Parte II_'!$1:$1048576,$A$3,0),"-")</f>
        <v>254</v>
      </c>
      <c r="L10" s="18">
        <f>IFERROR(VLOOKUP($A10&amp;L$2,'Parte II_'!$1:$1048576,$A$3,0),"-")</f>
        <v>175</v>
      </c>
      <c r="M10" s="18">
        <f>IFERROR(VLOOKUP($A10&amp;M$2,'Parte II_'!$1:$1048576,$A$3,0),"-")</f>
        <v>240</v>
      </c>
      <c r="N10" s="18">
        <f>IFERROR(VLOOKUP($A10&amp;N$2,'Parte II_'!$1:$1048576,$A$3,0),"-")</f>
        <v>49</v>
      </c>
      <c r="O10" s="18">
        <f>IFERROR(VLOOKUP($A10&amp;O$2,'Parte II_'!$1:$1048576,$A$3,0),"-")</f>
        <v>4</v>
      </c>
      <c r="P10" s="18">
        <f>IFERROR(VLOOKUP($A10&amp;P$2,'Parte II_'!$1:$1048576,$A$3,0),"-")</f>
        <v>2</v>
      </c>
      <c r="Q10" s="27"/>
      <c r="R10" s="29">
        <f>IFERROR(VLOOKUP($A10&amp;R$2,'Parte II_'!$1:$1048576,$A$3,0),"-")</f>
        <v>339</v>
      </c>
      <c r="S10" s="29">
        <f>IFERROR(VLOOKUP($A10&amp;S$2,'Parte II_'!$1:$1048576,$A$3,0),"-")</f>
        <v>132</v>
      </c>
      <c r="T10" s="29">
        <f>IFERROR(VLOOKUP($A10&amp;T$2,'Parte II_'!$1:$1048576,$A$3,0),"-")</f>
        <v>68</v>
      </c>
      <c r="U10" s="29">
        <f>IFERROR(VLOOKUP($A10&amp;U$2,'Parte II_'!$1:$1048576,$A$3,0),"-")</f>
        <v>26</v>
      </c>
      <c r="V10" s="29">
        <f>IFERROR(VLOOKUP($A10&amp;V$2,'Parte II_'!$1:$1048576,$A$3,0),"-")</f>
        <v>5</v>
      </c>
      <c r="W10" s="29">
        <f>IFERROR(VLOOKUP($A10&amp;W$2,'Parte II_'!$1:$1048576,$A$3,0),"-")</f>
        <v>5</v>
      </c>
    </row>
    <row r="11" spans="1:28" s="1" customFormat="1" ht="21.75" customHeight="1">
      <c r="A11" s="8"/>
      <c r="B11" s="8"/>
      <c r="C11" s="21" t="s">
        <v>1692</v>
      </c>
      <c r="D11" s="22"/>
      <c r="E11" s="22"/>
      <c r="F11" s="22"/>
      <c r="G11" s="30"/>
      <c r="H11" s="30"/>
      <c r="I11" s="30"/>
      <c r="J11" s="30"/>
      <c r="K11" s="22"/>
      <c r="L11" s="22"/>
      <c r="M11" s="22"/>
      <c r="N11" s="30"/>
      <c r="O11" s="30"/>
      <c r="P11" s="30"/>
      <c r="Q11" s="30"/>
      <c r="R11" s="30"/>
      <c r="S11" s="30"/>
      <c r="T11" s="30"/>
      <c r="U11" s="30"/>
      <c r="V11" s="30"/>
      <c r="W11" s="30"/>
      <c r="X11" s="16"/>
      <c r="Y11" s="16"/>
      <c r="Z11" s="16"/>
      <c r="AA11" s="16"/>
      <c r="AB11" s="16"/>
    </row>
    <row r="12" spans="1:28">
      <c r="A12" s="8" t="s">
        <v>1739</v>
      </c>
      <c r="B12" s="8"/>
      <c r="C12" s="24" t="s">
        <v>1693</v>
      </c>
      <c r="D12" s="18">
        <f>IFERROR(VLOOKUP($A12&amp;D$2,'Parte II_'!$1:$1048576,$A$3,0),"-")</f>
        <v>593</v>
      </c>
      <c r="E12" s="18">
        <f>IFERROR(VLOOKUP($A12&amp;E$2,'Parte II_'!$1:$1048576,$A$3,0),"-")</f>
        <v>306</v>
      </c>
      <c r="F12" s="18">
        <f>IFERROR(VLOOKUP($A12&amp;F$2,'Parte II_'!$1:$1048576,$A$3,0),"-")</f>
        <v>308</v>
      </c>
      <c r="G12" s="18">
        <f>IFERROR(VLOOKUP($A12&amp;G$2,'Parte II_'!$1:$1048576,$A$3,0),"-")</f>
        <v>76</v>
      </c>
      <c r="H12" s="18">
        <f>IFERROR(VLOOKUP($A12&amp;H$2,'Parte II_'!$1:$1048576,$A$3,0),"-")</f>
        <v>9</v>
      </c>
      <c r="I12" s="18">
        <f>IFERROR(VLOOKUP($A12&amp;I$2,'Parte II_'!$1:$1048576,$A$3,0),"-")</f>
        <v>7</v>
      </c>
      <c r="J12" s="18"/>
      <c r="K12" s="18">
        <f>IFERROR(VLOOKUP($A12&amp;K$2,'Parte II_'!$1:$1048576,$A$3,0),"-")</f>
        <v>254</v>
      </c>
      <c r="L12" s="18">
        <f>IFERROR(VLOOKUP($A12&amp;L$2,'Parte II_'!$1:$1048576,$A$3,0),"-")</f>
        <v>175</v>
      </c>
      <c r="M12" s="18">
        <f>IFERROR(VLOOKUP($A12&amp;M$2,'Parte II_'!$1:$1048576,$A$3,0),"-")</f>
        <v>240</v>
      </c>
      <c r="N12" s="18">
        <f>IFERROR(VLOOKUP($A12&amp;N$2,'Parte II_'!$1:$1048576,$A$3,0),"-")</f>
        <v>49</v>
      </c>
      <c r="O12" s="18">
        <f>IFERROR(VLOOKUP($A12&amp;O$2,'Parte II_'!$1:$1048576,$A$3,0),"-")</f>
        <v>4</v>
      </c>
      <c r="P12" s="18">
        <f>IFERROR(VLOOKUP($A12&amp;P$2,'Parte II_'!$1:$1048576,$A$3,0),"-")</f>
        <v>2</v>
      </c>
      <c r="Q12" s="27"/>
      <c r="R12" s="29">
        <f>IFERROR(VLOOKUP($A12&amp;R$2,'Parte II_'!$1:$1048576,$A$3,0),"-")</f>
        <v>339</v>
      </c>
      <c r="S12" s="29">
        <f>IFERROR(VLOOKUP($A12&amp;S$2,'Parte II_'!$1:$1048576,$A$3,0),"-")</f>
        <v>131</v>
      </c>
      <c r="T12" s="29">
        <f>IFERROR(VLOOKUP($A12&amp;T$2,'Parte II_'!$1:$1048576,$A$3,0),"-")</f>
        <v>68</v>
      </c>
      <c r="U12" s="29">
        <f>IFERROR(VLOOKUP($A12&amp;U$2,'Parte II_'!$1:$1048576,$A$3,0),"-")</f>
        <v>27</v>
      </c>
      <c r="V12" s="29">
        <f>IFERROR(VLOOKUP($A12&amp;V$2,'Parte II_'!$1:$1048576,$A$3,0),"-")</f>
        <v>5</v>
      </c>
      <c r="W12" s="29">
        <f>IFERROR(VLOOKUP($A12&amp;W$2,'Parte II_'!$1:$1048576,$A$3,0),"-")</f>
        <v>5</v>
      </c>
    </row>
    <row r="13" spans="1:28">
      <c r="A13" s="8" t="s">
        <v>1740</v>
      </c>
      <c r="B13" s="8"/>
      <c r="C13" s="24" t="s">
        <v>1694</v>
      </c>
      <c r="D13" s="18">
        <f>IFERROR(VLOOKUP($A13&amp;D$2,'Parte II_'!$1:$1048576,$A$3,0),"-")</f>
        <v>593</v>
      </c>
      <c r="E13" s="18">
        <f>IFERROR(VLOOKUP($A13&amp;E$2,'Parte II_'!$1:$1048576,$A$3,0),"-")</f>
        <v>307</v>
      </c>
      <c r="F13" s="18">
        <f>IFERROR(VLOOKUP($A13&amp;F$2,'Parte II_'!$1:$1048576,$A$3,0),"-")</f>
        <v>308</v>
      </c>
      <c r="G13" s="18">
        <f>IFERROR(VLOOKUP($A13&amp;G$2,'Parte II_'!$1:$1048576,$A$3,0),"-")</f>
        <v>76</v>
      </c>
      <c r="H13" s="18">
        <f>IFERROR(VLOOKUP($A13&amp;H$2,'Parte II_'!$1:$1048576,$A$3,0),"-")</f>
        <v>9</v>
      </c>
      <c r="I13" s="18">
        <f>IFERROR(VLOOKUP($A13&amp;I$2,'Parte II_'!$1:$1048576,$A$3,0),"-")</f>
        <v>7</v>
      </c>
      <c r="J13" s="18"/>
      <c r="K13" s="18">
        <f>IFERROR(VLOOKUP($A13&amp;K$2,'Parte II_'!$1:$1048576,$A$3,0),"-")</f>
        <v>254</v>
      </c>
      <c r="L13" s="18">
        <f>IFERROR(VLOOKUP($A13&amp;L$2,'Parte II_'!$1:$1048576,$A$3,0),"-")</f>
        <v>175</v>
      </c>
      <c r="M13" s="18">
        <f>IFERROR(VLOOKUP($A13&amp;M$2,'Parte II_'!$1:$1048576,$A$3,0),"-")</f>
        <v>240</v>
      </c>
      <c r="N13" s="18">
        <f>IFERROR(VLOOKUP($A13&amp;N$2,'Parte II_'!$1:$1048576,$A$3,0),"-")</f>
        <v>49</v>
      </c>
      <c r="O13" s="18">
        <f>IFERROR(VLOOKUP($A13&amp;O$2,'Parte II_'!$1:$1048576,$A$3,0),"-")</f>
        <v>4</v>
      </c>
      <c r="P13" s="18">
        <f>IFERROR(VLOOKUP($A13&amp;P$2,'Parte II_'!$1:$1048576,$A$3,0),"-")</f>
        <v>2</v>
      </c>
      <c r="Q13" s="27"/>
      <c r="R13" s="29">
        <f>IFERROR(VLOOKUP($A13&amp;R$2,'Parte II_'!$1:$1048576,$A$3,0),"-")</f>
        <v>339</v>
      </c>
      <c r="S13" s="29">
        <f>IFERROR(VLOOKUP($A13&amp;S$2,'Parte II_'!$1:$1048576,$A$3,0),"-")</f>
        <v>132</v>
      </c>
      <c r="T13" s="29">
        <f>IFERROR(VLOOKUP($A13&amp;T$2,'Parte II_'!$1:$1048576,$A$3,0),"-")</f>
        <v>68</v>
      </c>
      <c r="U13" s="29">
        <f>IFERROR(VLOOKUP($A13&amp;U$2,'Parte II_'!$1:$1048576,$A$3,0),"-")</f>
        <v>27</v>
      </c>
      <c r="V13" s="29">
        <f>IFERROR(VLOOKUP($A13&amp;V$2,'Parte II_'!$1:$1048576,$A$3,0),"-")</f>
        <v>5</v>
      </c>
      <c r="W13" s="29">
        <f>IFERROR(VLOOKUP($A13&amp;W$2,'Parte II_'!$1:$1048576,$A$3,0),"-")</f>
        <v>5</v>
      </c>
    </row>
    <row r="14" spans="1:28">
      <c r="A14" s="8" t="s">
        <v>1741</v>
      </c>
      <c r="B14" s="8"/>
      <c r="C14" s="24" t="s">
        <v>1695</v>
      </c>
      <c r="D14" s="18">
        <f>IFERROR(VLOOKUP($A14&amp;D$2,'Parte II_'!$1:$1048576,$A$3,0),"-")</f>
        <v>593</v>
      </c>
      <c r="E14" s="18">
        <f>IFERROR(VLOOKUP($A14&amp;E$2,'Parte II_'!$1:$1048576,$A$3,0),"-")</f>
        <v>307</v>
      </c>
      <c r="F14" s="18">
        <f>IFERROR(VLOOKUP($A14&amp;F$2,'Parte II_'!$1:$1048576,$A$3,0),"-")</f>
        <v>308</v>
      </c>
      <c r="G14" s="18">
        <f>IFERROR(VLOOKUP($A14&amp;G$2,'Parte II_'!$1:$1048576,$A$3,0),"-")</f>
        <v>76</v>
      </c>
      <c r="H14" s="18">
        <f>IFERROR(VLOOKUP($A14&amp;H$2,'Parte II_'!$1:$1048576,$A$3,0),"-")</f>
        <v>9</v>
      </c>
      <c r="I14" s="18">
        <f>IFERROR(VLOOKUP($A14&amp;I$2,'Parte II_'!$1:$1048576,$A$3,0),"-")</f>
        <v>7</v>
      </c>
      <c r="J14" s="18"/>
      <c r="K14" s="18">
        <f>IFERROR(VLOOKUP($A14&amp;K$2,'Parte II_'!$1:$1048576,$A$3,0),"-")</f>
        <v>254</v>
      </c>
      <c r="L14" s="18">
        <f>IFERROR(VLOOKUP($A14&amp;L$2,'Parte II_'!$1:$1048576,$A$3,0),"-")</f>
        <v>175</v>
      </c>
      <c r="M14" s="18">
        <f>IFERROR(VLOOKUP($A14&amp;M$2,'Parte II_'!$1:$1048576,$A$3,0),"-")</f>
        <v>240</v>
      </c>
      <c r="N14" s="18">
        <f>IFERROR(VLOOKUP($A14&amp;N$2,'Parte II_'!$1:$1048576,$A$3,0),"-")</f>
        <v>49</v>
      </c>
      <c r="O14" s="18">
        <f>IFERROR(VLOOKUP($A14&amp;O$2,'Parte II_'!$1:$1048576,$A$3,0),"-")</f>
        <v>4</v>
      </c>
      <c r="P14" s="18">
        <f>IFERROR(VLOOKUP($A14&amp;P$2,'Parte II_'!$1:$1048576,$A$3,0),"-")</f>
        <v>2</v>
      </c>
      <c r="Q14" s="27"/>
      <c r="R14" s="29">
        <f>IFERROR(VLOOKUP($A14&amp;R$2,'Parte II_'!$1:$1048576,$A$3,0),"-")</f>
        <v>339</v>
      </c>
      <c r="S14" s="29">
        <f>IFERROR(VLOOKUP($A14&amp;S$2,'Parte II_'!$1:$1048576,$A$3,0),"-")</f>
        <v>132</v>
      </c>
      <c r="T14" s="29">
        <f>IFERROR(VLOOKUP($A14&amp;T$2,'Parte II_'!$1:$1048576,$A$3,0),"-")</f>
        <v>68</v>
      </c>
      <c r="U14" s="29">
        <f>IFERROR(VLOOKUP($A14&amp;U$2,'Parte II_'!$1:$1048576,$A$3,0),"-")</f>
        <v>27</v>
      </c>
      <c r="V14" s="29">
        <f>IFERROR(VLOOKUP($A14&amp;V$2,'Parte II_'!$1:$1048576,$A$3,0),"-")</f>
        <v>5</v>
      </c>
      <c r="W14" s="29">
        <f>IFERROR(VLOOKUP($A14&amp;W$2,'Parte II_'!$1:$1048576,$A$3,0),"-")</f>
        <v>5</v>
      </c>
    </row>
    <row r="15" spans="1:28">
      <c r="A15" s="8" t="s">
        <v>1742</v>
      </c>
      <c r="B15" s="8"/>
      <c r="C15" s="24" t="s">
        <v>1696</v>
      </c>
      <c r="D15" s="18">
        <f>IFERROR(VLOOKUP($A15&amp;D$2,'Parte II_'!$1:$1048576,$A$3,0),"-")</f>
        <v>590</v>
      </c>
      <c r="E15" s="18">
        <f>IFERROR(VLOOKUP($A15&amp;E$2,'Parte II_'!$1:$1048576,$A$3,0),"-")</f>
        <v>307</v>
      </c>
      <c r="F15" s="18">
        <f>IFERROR(VLOOKUP($A15&amp;F$2,'Parte II_'!$1:$1048576,$A$3,0),"-")</f>
        <v>306</v>
      </c>
      <c r="G15" s="18">
        <f>IFERROR(VLOOKUP($A15&amp;G$2,'Parte II_'!$1:$1048576,$A$3,0),"-")</f>
        <v>76</v>
      </c>
      <c r="H15" s="18">
        <f>IFERROR(VLOOKUP($A15&amp;H$2,'Parte II_'!$1:$1048576,$A$3,0),"-")</f>
        <v>9</v>
      </c>
      <c r="I15" s="18">
        <f>IFERROR(VLOOKUP($A15&amp;I$2,'Parte II_'!$1:$1048576,$A$3,0),"-")</f>
        <v>7</v>
      </c>
      <c r="J15" s="18"/>
      <c r="K15" s="18">
        <f>IFERROR(VLOOKUP($A15&amp;K$2,'Parte II_'!$1:$1048576,$A$3,0),"-")</f>
        <v>252</v>
      </c>
      <c r="L15" s="18">
        <f>IFERROR(VLOOKUP($A15&amp;L$2,'Parte II_'!$1:$1048576,$A$3,0),"-")</f>
        <v>175</v>
      </c>
      <c r="M15" s="18">
        <f>IFERROR(VLOOKUP($A15&amp;M$2,'Parte II_'!$1:$1048576,$A$3,0),"-")</f>
        <v>238</v>
      </c>
      <c r="N15" s="18">
        <f>IFERROR(VLOOKUP($A15&amp;N$2,'Parte II_'!$1:$1048576,$A$3,0),"-")</f>
        <v>49</v>
      </c>
      <c r="O15" s="18">
        <f>IFERROR(VLOOKUP($A15&amp;O$2,'Parte II_'!$1:$1048576,$A$3,0),"-")</f>
        <v>4</v>
      </c>
      <c r="P15" s="18">
        <f>IFERROR(VLOOKUP($A15&amp;P$2,'Parte II_'!$1:$1048576,$A$3,0),"-")</f>
        <v>2</v>
      </c>
      <c r="Q15" s="27"/>
      <c r="R15" s="29">
        <f>IFERROR(VLOOKUP($A15&amp;R$2,'Parte II_'!$1:$1048576,$A$3,0),"-")</f>
        <v>338</v>
      </c>
      <c r="S15" s="29">
        <f>IFERROR(VLOOKUP($A15&amp;S$2,'Parte II_'!$1:$1048576,$A$3,0),"-")</f>
        <v>132</v>
      </c>
      <c r="T15" s="29">
        <f>IFERROR(VLOOKUP($A15&amp;T$2,'Parte II_'!$1:$1048576,$A$3,0),"-")</f>
        <v>68</v>
      </c>
      <c r="U15" s="29">
        <f>IFERROR(VLOOKUP($A15&amp;U$2,'Parte II_'!$1:$1048576,$A$3,0),"-")</f>
        <v>27</v>
      </c>
      <c r="V15" s="29">
        <f>IFERROR(VLOOKUP($A15&amp;V$2,'Parte II_'!$1:$1048576,$A$3,0),"-")</f>
        <v>5</v>
      </c>
      <c r="W15" s="29">
        <f>IFERROR(VLOOKUP($A15&amp;W$2,'Parte II_'!$1:$1048576,$A$3,0),"-")</f>
        <v>5</v>
      </c>
    </row>
    <row r="16" spans="1:28">
      <c r="A16" s="8" t="s">
        <v>1743</v>
      </c>
      <c r="B16" s="8"/>
      <c r="C16" s="24" t="s">
        <v>1697</v>
      </c>
      <c r="D16" s="18">
        <f>IFERROR(VLOOKUP($A16&amp;D$2,'Parte II_'!$1:$1048576,$A$3,0),"-")</f>
        <v>552</v>
      </c>
      <c r="E16" s="18">
        <f>IFERROR(VLOOKUP($A16&amp;E$2,'Parte II_'!$1:$1048576,$A$3,0),"-")</f>
        <v>298</v>
      </c>
      <c r="F16" s="18">
        <f>IFERROR(VLOOKUP($A16&amp;F$2,'Parte II_'!$1:$1048576,$A$3,0),"-")</f>
        <v>283</v>
      </c>
      <c r="G16" s="18">
        <f>IFERROR(VLOOKUP($A16&amp;G$2,'Parte II_'!$1:$1048576,$A$3,0),"-")</f>
        <v>73</v>
      </c>
      <c r="H16" s="18">
        <f>IFERROR(VLOOKUP($A16&amp;H$2,'Parte II_'!$1:$1048576,$A$3,0),"-")</f>
        <v>7</v>
      </c>
      <c r="I16" s="18">
        <f>IFERROR(VLOOKUP($A16&amp;I$2,'Parte II_'!$1:$1048576,$A$3,0),"-")</f>
        <v>7</v>
      </c>
      <c r="J16" s="18"/>
      <c r="K16" s="18">
        <f>IFERROR(VLOOKUP($A16&amp;K$2,'Parte II_'!$1:$1048576,$A$3,0),"-")</f>
        <v>242</v>
      </c>
      <c r="L16" s="18">
        <f>IFERROR(VLOOKUP($A16&amp;L$2,'Parte II_'!$1:$1048576,$A$3,0),"-")</f>
        <v>169</v>
      </c>
      <c r="M16" s="18">
        <f>IFERROR(VLOOKUP($A16&amp;M$2,'Parte II_'!$1:$1048576,$A$3,0),"-")</f>
        <v>218</v>
      </c>
      <c r="N16" s="18">
        <f>IFERROR(VLOOKUP($A16&amp;N$2,'Parte II_'!$1:$1048576,$A$3,0),"-")</f>
        <v>48</v>
      </c>
      <c r="O16" s="18">
        <f>IFERROR(VLOOKUP($A16&amp;O$2,'Parte II_'!$1:$1048576,$A$3,0),"-")</f>
        <v>4</v>
      </c>
      <c r="P16" s="18">
        <f>IFERROR(VLOOKUP($A16&amp;P$2,'Parte II_'!$1:$1048576,$A$3,0),"-")</f>
        <v>2</v>
      </c>
      <c r="Q16" s="27"/>
      <c r="R16" s="29">
        <f>IFERROR(VLOOKUP($A16&amp;R$2,'Parte II_'!$1:$1048576,$A$3,0),"-")</f>
        <v>310</v>
      </c>
      <c r="S16" s="29">
        <f>IFERROR(VLOOKUP($A16&amp;S$2,'Parte II_'!$1:$1048576,$A$3,0),"-")</f>
        <v>129</v>
      </c>
      <c r="T16" s="29">
        <f>IFERROR(VLOOKUP($A16&amp;T$2,'Parte II_'!$1:$1048576,$A$3,0),"-")</f>
        <v>65</v>
      </c>
      <c r="U16" s="29">
        <f>IFERROR(VLOOKUP($A16&amp;U$2,'Parte II_'!$1:$1048576,$A$3,0),"-")</f>
        <v>25</v>
      </c>
      <c r="V16" s="29">
        <f>IFERROR(VLOOKUP($A16&amp;V$2,'Parte II_'!$1:$1048576,$A$3,0),"-")</f>
        <v>3</v>
      </c>
      <c r="W16" s="29">
        <f>IFERROR(VLOOKUP($A16&amp;W$2,'Parte II_'!$1:$1048576,$A$3,0),"-")</f>
        <v>5</v>
      </c>
    </row>
    <row r="17" spans="1:28" s="1" customFormat="1" ht="21.75" customHeight="1">
      <c r="A17" s="8"/>
      <c r="B17" s="8"/>
      <c r="C17" s="21" t="s">
        <v>1698</v>
      </c>
      <c r="D17" s="22"/>
      <c r="E17" s="22"/>
      <c r="F17" s="22"/>
      <c r="G17" s="30"/>
      <c r="H17" s="30"/>
      <c r="I17" s="30"/>
      <c r="J17" s="30"/>
      <c r="K17" s="22"/>
      <c r="L17" s="22"/>
      <c r="M17" s="22"/>
      <c r="N17" s="30"/>
      <c r="O17" s="30"/>
      <c r="P17" s="30"/>
      <c r="Q17" s="30"/>
      <c r="R17" s="30"/>
      <c r="S17" s="30"/>
      <c r="T17" s="30"/>
      <c r="U17" s="30"/>
      <c r="V17" s="30"/>
      <c r="W17" s="30"/>
      <c r="X17" s="16"/>
      <c r="Y17" s="16"/>
      <c r="Z17" s="16"/>
      <c r="AA17" s="16"/>
      <c r="AB17" s="16"/>
    </row>
    <row r="18" spans="1:28">
      <c r="A18" s="8" t="s">
        <v>1744</v>
      </c>
      <c r="B18" s="8"/>
      <c r="C18" s="24" t="s">
        <v>1699</v>
      </c>
      <c r="D18" s="18">
        <f>IFERROR(VLOOKUP($A18&amp;D$2,'Parte II_'!$1:$1048576,$A$3,0),"-")</f>
        <v>592</v>
      </c>
      <c r="E18" s="18">
        <f>IFERROR(VLOOKUP($A18&amp;E$2,'Parte II_'!$1:$1048576,$A$3,0),"-")</f>
        <v>307</v>
      </c>
      <c r="F18" s="18">
        <f>IFERROR(VLOOKUP($A18&amp;F$2,'Parte II_'!$1:$1048576,$A$3,0),"-")</f>
        <v>308</v>
      </c>
      <c r="G18" s="18">
        <f>IFERROR(VLOOKUP($A18&amp;G$2,'Parte II_'!$1:$1048576,$A$3,0),"-")</f>
        <v>76</v>
      </c>
      <c r="H18" s="18">
        <f>IFERROR(VLOOKUP($A18&amp;H$2,'Parte II_'!$1:$1048576,$A$3,0),"-")</f>
        <v>9</v>
      </c>
      <c r="I18" s="18">
        <f>IFERROR(VLOOKUP($A18&amp;I$2,'Parte II_'!$1:$1048576,$A$3,0),"-")</f>
        <v>7</v>
      </c>
      <c r="J18" s="18"/>
      <c r="K18" s="18">
        <f>IFERROR(VLOOKUP($A18&amp;K$2,'Parte II_'!$1:$1048576,$A$3,0),"-")</f>
        <v>253</v>
      </c>
      <c r="L18" s="18">
        <f>IFERROR(VLOOKUP($A18&amp;L$2,'Parte II_'!$1:$1048576,$A$3,0),"-")</f>
        <v>175</v>
      </c>
      <c r="M18" s="18">
        <f>IFERROR(VLOOKUP($A18&amp;M$2,'Parte II_'!$1:$1048576,$A$3,0),"-")</f>
        <v>240</v>
      </c>
      <c r="N18" s="18">
        <f>IFERROR(VLOOKUP($A18&amp;N$2,'Parte II_'!$1:$1048576,$A$3,0),"-")</f>
        <v>49</v>
      </c>
      <c r="O18" s="18">
        <f>IFERROR(VLOOKUP($A18&amp;O$2,'Parte II_'!$1:$1048576,$A$3,0),"-")</f>
        <v>4</v>
      </c>
      <c r="P18" s="18">
        <f>IFERROR(VLOOKUP($A18&amp;P$2,'Parte II_'!$1:$1048576,$A$3,0),"-")</f>
        <v>2</v>
      </c>
      <c r="Q18" s="27"/>
      <c r="R18" s="29">
        <f>IFERROR(VLOOKUP($A18&amp;R$2,'Parte II_'!$1:$1048576,$A$3,0),"-")</f>
        <v>339</v>
      </c>
      <c r="S18" s="29">
        <f>IFERROR(VLOOKUP($A18&amp;S$2,'Parte II_'!$1:$1048576,$A$3,0),"-")</f>
        <v>132</v>
      </c>
      <c r="T18" s="29">
        <f>IFERROR(VLOOKUP($A18&amp;T$2,'Parte II_'!$1:$1048576,$A$3,0),"-")</f>
        <v>68</v>
      </c>
      <c r="U18" s="29">
        <f>IFERROR(VLOOKUP($A18&amp;U$2,'Parte II_'!$1:$1048576,$A$3,0),"-")</f>
        <v>27</v>
      </c>
      <c r="V18" s="29">
        <f>IFERROR(VLOOKUP($A18&amp;V$2,'Parte II_'!$1:$1048576,$A$3,0),"-")</f>
        <v>5</v>
      </c>
      <c r="W18" s="29">
        <f>IFERROR(VLOOKUP($A18&amp;W$2,'Parte II_'!$1:$1048576,$A$3,0),"-")</f>
        <v>5</v>
      </c>
    </row>
    <row r="19" spans="1:28">
      <c r="A19" s="8" t="s">
        <v>1745</v>
      </c>
      <c r="B19" s="8"/>
      <c r="C19" s="24" t="s">
        <v>1700</v>
      </c>
      <c r="D19" s="18">
        <f>IFERROR(VLOOKUP($A19&amp;D$2,'Parte II_'!$1:$1048576,$A$3,0),"-")</f>
        <v>593</v>
      </c>
      <c r="E19" s="18">
        <f>IFERROR(VLOOKUP($A19&amp;E$2,'Parte II_'!$1:$1048576,$A$3,0),"-")</f>
        <v>307</v>
      </c>
      <c r="F19" s="18">
        <f>IFERROR(VLOOKUP($A19&amp;F$2,'Parte II_'!$1:$1048576,$A$3,0),"-")</f>
        <v>308</v>
      </c>
      <c r="G19" s="18">
        <f>IFERROR(VLOOKUP($A19&amp;G$2,'Parte II_'!$1:$1048576,$A$3,0),"-")</f>
        <v>76</v>
      </c>
      <c r="H19" s="18">
        <f>IFERROR(VLOOKUP($A19&amp;H$2,'Parte II_'!$1:$1048576,$A$3,0),"-")</f>
        <v>9</v>
      </c>
      <c r="I19" s="18">
        <f>IFERROR(VLOOKUP($A19&amp;I$2,'Parte II_'!$1:$1048576,$A$3,0),"-")</f>
        <v>7</v>
      </c>
      <c r="J19" s="18"/>
      <c r="K19" s="18">
        <f>IFERROR(VLOOKUP($A19&amp;K$2,'Parte II_'!$1:$1048576,$A$3,0),"-")</f>
        <v>254</v>
      </c>
      <c r="L19" s="18">
        <f>IFERROR(VLOOKUP($A19&amp;L$2,'Parte II_'!$1:$1048576,$A$3,0),"-")</f>
        <v>175</v>
      </c>
      <c r="M19" s="18">
        <f>IFERROR(VLOOKUP($A19&amp;M$2,'Parte II_'!$1:$1048576,$A$3,0),"-")</f>
        <v>240</v>
      </c>
      <c r="N19" s="18">
        <f>IFERROR(VLOOKUP($A19&amp;N$2,'Parte II_'!$1:$1048576,$A$3,0),"-")</f>
        <v>49</v>
      </c>
      <c r="O19" s="18">
        <f>IFERROR(VLOOKUP($A19&amp;O$2,'Parte II_'!$1:$1048576,$A$3,0),"-")</f>
        <v>4</v>
      </c>
      <c r="P19" s="18">
        <f>IFERROR(VLOOKUP($A19&amp;P$2,'Parte II_'!$1:$1048576,$A$3,0),"-")</f>
        <v>2</v>
      </c>
      <c r="Q19" s="27"/>
      <c r="R19" s="29">
        <f>IFERROR(VLOOKUP($A19&amp;R$2,'Parte II_'!$1:$1048576,$A$3,0),"-")</f>
        <v>339</v>
      </c>
      <c r="S19" s="29">
        <f>IFERROR(VLOOKUP($A19&amp;S$2,'Parte II_'!$1:$1048576,$A$3,0),"-")</f>
        <v>132</v>
      </c>
      <c r="T19" s="29">
        <f>IFERROR(VLOOKUP($A19&amp;T$2,'Parte II_'!$1:$1048576,$A$3,0),"-")</f>
        <v>68</v>
      </c>
      <c r="U19" s="29">
        <f>IFERROR(VLOOKUP($A19&amp;U$2,'Parte II_'!$1:$1048576,$A$3,0),"-")</f>
        <v>27</v>
      </c>
      <c r="V19" s="29">
        <f>IFERROR(VLOOKUP($A19&amp;V$2,'Parte II_'!$1:$1048576,$A$3,0),"-")</f>
        <v>5</v>
      </c>
      <c r="W19" s="29">
        <f>IFERROR(VLOOKUP($A19&amp;W$2,'Parte II_'!$1:$1048576,$A$3,0),"-")</f>
        <v>5</v>
      </c>
    </row>
    <row r="20" spans="1:28">
      <c r="A20" s="8" t="s">
        <v>1746</v>
      </c>
      <c r="B20" s="8"/>
      <c r="C20" s="24" t="s">
        <v>1701</v>
      </c>
      <c r="D20" s="18">
        <f>IFERROR(VLOOKUP($A20&amp;D$2,'Parte II_'!$1:$1048576,$A$3,0),"-")</f>
        <v>593</v>
      </c>
      <c r="E20" s="18">
        <f>IFERROR(VLOOKUP($A20&amp;E$2,'Parte II_'!$1:$1048576,$A$3,0),"-")</f>
        <v>307</v>
      </c>
      <c r="F20" s="18">
        <f>IFERROR(VLOOKUP($A20&amp;F$2,'Parte II_'!$1:$1048576,$A$3,0),"-")</f>
        <v>308</v>
      </c>
      <c r="G20" s="18">
        <f>IFERROR(VLOOKUP($A20&amp;G$2,'Parte II_'!$1:$1048576,$A$3,0),"-")</f>
        <v>76</v>
      </c>
      <c r="H20" s="18">
        <f>IFERROR(VLOOKUP($A20&amp;H$2,'Parte II_'!$1:$1048576,$A$3,0),"-")</f>
        <v>9</v>
      </c>
      <c r="I20" s="18">
        <f>IFERROR(VLOOKUP($A20&amp;I$2,'Parte II_'!$1:$1048576,$A$3,0),"-")</f>
        <v>7</v>
      </c>
      <c r="J20" s="18"/>
      <c r="K20" s="18">
        <f>IFERROR(VLOOKUP($A20&amp;K$2,'Parte II_'!$1:$1048576,$A$3,0),"-")</f>
        <v>254</v>
      </c>
      <c r="L20" s="18">
        <f>IFERROR(VLOOKUP($A20&amp;L$2,'Parte II_'!$1:$1048576,$A$3,0),"-")</f>
        <v>175</v>
      </c>
      <c r="M20" s="18">
        <f>IFERROR(VLOOKUP($A20&amp;M$2,'Parte II_'!$1:$1048576,$A$3,0),"-")</f>
        <v>240</v>
      </c>
      <c r="N20" s="18">
        <f>IFERROR(VLOOKUP($A20&amp;N$2,'Parte II_'!$1:$1048576,$A$3,0),"-")</f>
        <v>49</v>
      </c>
      <c r="O20" s="18">
        <f>IFERROR(VLOOKUP($A20&amp;O$2,'Parte II_'!$1:$1048576,$A$3,0),"-")</f>
        <v>4</v>
      </c>
      <c r="P20" s="18">
        <f>IFERROR(VLOOKUP($A20&amp;P$2,'Parte II_'!$1:$1048576,$A$3,0),"-")</f>
        <v>2</v>
      </c>
      <c r="Q20" s="27"/>
      <c r="R20" s="29">
        <f>IFERROR(VLOOKUP($A20&amp;R$2,'Parte II_'!$1:$1048576,$A$3,0),"-")</f>
        <v>339</v>
      </c>
      <c r="S20" s="29">
        <f>IFERROR(VLOOKUP($A20&amp;S$2,'Parte II_'!$1:$1048576,$A$3,0),"-")</f>
        <v>132</v>
      </c>
      <c r="T20" s="29">
        <f>IFERROR(VLOOKUP($A20&amp;T$2,'Parte II_'!$1:$1048576,$A$3,0),"-")</f>
        <v>68</v>
      </c>
      <c r="U20" s="29">
        <f>IFERROR(VLOOKUP($A20&amp;U$2,'Parte II_'!$1:$1048576,$A$3,0),"-")</f>
        <v>27</v>
      </c>
      <c r="V20" s="29">
        <f>IFERROR(VLOOKUP($A20&amp;V$2,'Parte II_'!$1:$1048576,$A$3,0),"-")</f>
        <v>5</v>
      </c>
      <c r="W20" s="29">
        <f>IFERROR(VLOOKUP($A20&amp;W$2,'Parte II_'!$1:$1048576,$A$3,0),"-")</f>
        <v>5</v>
      </c>
    </row>
    <row r="21" spans="1:28">
      <c r="A21" s="8" t="s">
        <v>1747</v>
      </c>
      <c r="B21" s="8"/>
      <c r="C21" s="24" t="s">
        <v>1702</v>
      </c>
      <c r="D21" s="18">
        <f>IFERROR(VLOOKUP($A21&amp;D$2,'Parte II_'!$1:$1048576,$A$3,0),"-")</f>
        <v>593</v>
      </c>
      <c r="E21" s="18">
        <f>IFERROR(VLOOKUP($A21&amp;E$2,'Parte II_'!$1:$1048576,$A$3,0),"-")</f>
        <v>307</v>
      </c>
      <c r="F21" s="18">
        <f>IFERROR(VLOOKUP($A21&amp;F$2,'Parte II_'!$1:$1048576,$A$3,0),"-")</f>
        <v>307</v>
      </c>
      <c r="G21" s="18">
        <f>IFERROR(VLOOKUP($A21&amp;G$2,'Parte II_'!$1:$1048576,$A$3,0),"-")</f>
        <v>76</v>
      </c>
      <c r="H21" s="18">
        <f>IFERROR(VLOOKUP($A21&amp;H$2,'Parte II_'!$1:$1048576,$A$3,0),"-")</f>
        <v>9</v>
      </c>
      <c r="I21" s="18">
        <f>IFERROR(VLOOKUP($A21&amp;I$2,'Parte II_'!$1:$1048576,$A$3,0),"-")</f>
        <v>7</v>
      </c>
      <c r="J21" s="18"/>
      <c r="K21" s="18">
        <f>IFERROR(VLOOKUP($A21&amp;K$2,'Parte II_'!$1:$1048576,$A$3,0),"-")</f>
        <v>254</v>
      </c>
      <c r="L21" s="18">
        <f>IFERROR(VLOOKUP($A21&amp;L$2,'Parte II_'!$1:$1048576,$A$3,0),"-")</f>
        <v>175</v>
      </c>
      <c r="M21" s="18">
        <f>IFERROR(VLOOKUP($A21&amp;M$2,'Parte II_'!$1:$1048576,$A$3,0),"-")</f>
        <v>239</v>
      </c>
      <c r="N21" s="18">
        <f>IFERROR(VLOOKUP($A21&amp;N$2,'Parte II_'!$1:$1048576,$A$3,0),"-")</f>
        <v>49</v>
      </c>
      <c r="O21" s="18">
        <f>IFERROR(VLOOKUP($A21&amp;O$2,'Parte II_'!$1:$1048576,$A$3,0),"-")</f>
        <v>4</v>
      </c>
      <c r="P21" s="18">
        <f>IFERROR(VLOOKUP($A21&amp;P$2,'Parte II_'!$1:$1048576,$A$3,0),"-")</f>
        <v>2</v>
      </c>
      <c r="Q21" s="27"/>
      <c r="R21" s="29">
        <f>IFERROR(VLOOKUP($A21&amp;R$2,'Parte II_'!$1:$1048576,$A$3,0),"-")</f>
        <v>339</v>
      </c>
      <c r="S21" s="29">
        <f>IFERROR(VLOOKUP($A21&amp;S$2,'Parte II_'!$1:$1048576,$A$3,0),"-")</f>
        <v>132</v>
      </c>
      <c r="T21" s="29">
        <f>IFERROR(VLOOKUP($A21&amp;T$2,'Parte II_'!$1:$1048576,$A$3,0),"-")</f>
        <v>68</v>
      </c>
      <c r="U21" s="29">
        <f>IFERROR(VLOOKUP($A21&amp;U$2,'Parte II_'!$1:$1048576,$A$3,0),"-")</f>
        <v>27</v>
      </c>
      <c r="V21" s="29">
        <f>IFERROR(VLOOKUP($A21&amp;V$2,'Parte II_'!$1:$1048576,$A$3,0),"-")</f>
        <v>5</v>
      </c>
      <c r="W21" s="29">
        <f>IFERROR(VLOOKUP($A21&amp;W$2,'Parte II_'!$1:$1048576,$A$3,0),"-")</f>
        <v>5</v>
      </c>
    </row>
    <row r="22" spans="1:28">
      <c r="A22" s="8" t="s">
        <v>1748</v>
      </c>
      <c r="B22" s="8"/>
      <c r="C22" s="24" t="s">
        <v>1703</v>
      </c>
      <c r="D22" s="18">
        <f>IFERROR(VLOOKUP($A22&amp;D$2,'Parte II_'!$1:$1048576,$A$3,0),"-")</f>
        <v>592</v>
      </c>
      <c r="E22" s="18">
        <f>IFERROR(VLOOKUP($A22&amp;E$2,'Parte II_'!$1:$1048576,$A$3,0),"-")</f>
        <v>307</v>
      </c>
      <c r="F22" s="18">
        <f>IFERROR(VLOOKUP($A22&amp;F$2,'Parte II_'!$1:$1048576,$A$3,0),"-")</f>
        <v>306</v>
      </c>
      <c r="G22" s="18">
        <f>IFERROR(VLOOKUP($A22&amp;G$2,'Parte II_'!$1:$1048576,$A$3,0),"-")</f>
        <v>76</v>
      </c>
      <c r="H22" s="18">
        <f>IFERROR(VLOOKUP($A22&amp;H$2,'Parte II_'!$1:$1048576,$A$3,0),"-")</f>
        <v>9</v>
      </c>
      <c r="I22" s="18">
        <f>IFERROR(VLOOKUP($A22&amp;I$2,'Parte II_'!$1:$1048576,$A$3,0),"-")</f>
        <v>7</v>
      </c>
      <c r="J22" s="18"/>
      <c r="K22" s="18">
        <f>IFERROR(VLOOKUP($A22&amp;K$2,'Parte II_'!$1:$1048576,$A$3,0),"-")</f>
        <v>254</v>
      </c>
      <c r="L22" s="18">
        <f>IFERROR(VLOOKUP($A22&amp;L$2,'Parte II_'!$1:$1048576,$A$3,0),"-")</f>
        <v>175</v>
      </c>
      <c r="M22" s="18">
        <f>IFERROR(VLOOKUP($A22&amp;M$2,'Parte II_'!$1:$1048576,$A$3,0),"-")</f>
        <v>238</v>
      </c>
      <c r="N22" s="18">
        <f>IFERROR(VLOOKUP($A22&amp;N$2,'Parte II_'!$1:$1048576,$A$3,0),"-")</f>
        <v>49</v>
      </c>
      <c r="O22" s="18">
        <f>IFERROR(VLOOKUP($A22&amp;O$2,'Parte II_'!$1:$1048576,$A$3,0),"-")</f>
        <v>4</v>
      </c>
      <c r="P22" s="18">
        <f>IFERROR(VLOOKUP($A22&amp;P$2,'Parte II_'!$1:$1048576,$A$3,0),"-")</f>
        <v>2</v>
      </c>
      <c r="Q22" s="27"/>
      <c r="R22" s="29">
        <f>IFERROR(VLOOKUP($A22&amp;R$2,'Parte II_'!$1:$1048576,$A$3,0),"-")</f>
        <v>338</v>
      </c>
      <c r="S22" s="29">
        <f>IFERROR(VLOOKUP($A22&amp;S$2,'Parte II_'!$1:$1048576,$A$3,0),"-")</f>
        <v>132</v>
      </c>
      <c r="T22" s="29">
        <f>IFERROR(VLOOKUP($A22&amp;T$2,'Parte II_'!$1:$1048576,$A$3,0),"-")</f>
        <v>68</v>
      </c>
      <c r="U22" s="29">
        <f>IFERROR(VLOOKUP($A22&amp;U$2,'Parte II_'!$1:$1048576,$A$3,0),"-")</f>
        <v>27</v>
      </c>
      <c r="V22" s="29">
        <f>IFERROR(VLOOKUP($A22&amp;V$2,'Parte II_'!$1:$1048576,$A$3,0),"-")</f>
        <v>5</v>
      </c>
      <c r="W22" s="29">
        <f>IFERROR(VLOOKUP($A22&amp;W$2,'Parte II_'!$1:$1048576,$A$3,0),"-")</f>
        <v>5</v>
      </c>
    </row>
    <row r="23" spans="1:28">
      <c r="A23" s="8" t="s">
        <v>1749</v>
      </c>
      <c r="B23" s="8"/>
      <c r="C23" s="24" t="s">
        <v>1704</v>
      </c>
      <c r="D23" s="18">
        <f>IFERROR(VLOOKUP($A23&amp;D$2,'Parte II_'!$1:$1048576,$A$3,0),"-")</f>
        <v>591</v>
      </c>
      <c r="E23" s="18">
        <f>IFERROR(VLOOKUP($A23&amp;E$2,'Parte II_'!$1:$1048576,$A$3,0),"-")</f>
        <v>306</v>
      </c>
      <c r="F23" s="18">
        <f>IFERROR(VLOOKUP($A23&amp;F$2,'Parte II_'!$1:$1048576,$A$3,0),"-")</f>
        <v>305</v>
      </c>
      <c r="G23" s="18">
        <f>IFERROR(VLOOKUP($A23&amp;G$2,'Parte II_'!$1:$1048576,$A$3,0),"-")</f>
        <v>76</v>
      </c>
      <c r="H23" s="18">
        <f>IFERROR(VLOOKUP($A23&amp;H$2,'Parte II_'!$1:$1048576,$A$3,0),"-")</f>
        <v>9</v>
      </c>
      <c r="I23" s="18">
        <f>IFERROR(VLOOKUP($A23&amp;I$2,'Parte II_'!$1:$1048576,$A$3,0),"-")</f>
        <v>7</v>
      </c>
      <c r="J23" s="18"/>
      <c r="K23" s="18">
        <f>IFERROR(VLOOKUP($A23&amp;K$2,'Parte II_'!$1:$1048576,$A$3,0),"-")</f>
        <v>253</v>
      </c>
      <c r="L23" s="18">
        <f>IFERROR(VLOOKUP($A23&amp;L$2,'Parte II_'!$1:$1048576,$A$3,0),"-")</f>
        <v>175</v>
      </c>
      <c r="M23" s="18">
        <f>IFERROR(VLOOKUP($A23&amp;M$2,'Parte II_'!$1:$1048576,$A$3,0),"-")</f>
        <v>237</v>
      </c>
      <c r="N23" s="18">
        <f>IFERROR(VLOOKUP($A23&amp;N$2,'Parte II_'!$1:$1048576,$A$3,0),"-")</f>
        <v>49</v>
      </c>
      <c r="O23" s="18">
        <f>IFERROR(VLOOKUP($A23&amp;O$2,'Parte II_'!$1:$1048576,$A$3,0),"-")</f>
        <v>4</v>
      </c>
      <c r="P23" s="18">
        <f>IFERROR(VLOOKUP($A23&amp;P$2,'Parte II_'!$1:$1048576,$A$3,0),"-")</f>
        <v>2</v>
      </c>
      <c r="Q23" s="27"/>
      <c r="R23" s="29">
        <f>IFERROR(VLOOKUP($A23&amp;R$2,'Parte II_'!$1:$1048576,$A$3,0),"-")</f>
        <v>338</v>
      </c>
      <c r="S23" s="29">
        <f>IFERROR(VLOOKUP($A23&amp;S$2,'Parte II_'!$1:$1048576,$A$3,0),"-")</f>
        <v>131</v>
      </c>
      <c r="T23" s="29">
        <f>IFERROR(VLOOKUP($A23&amp;T$2,'Parte II_'!$1:$1048576,$A$3,0),"-")</f>
        <v>68</v>
      </c>
      <c r="U23" s="29">
        <f>IFERROR(VLOOKUP($A23&amp;U$2,'Parte II_'!$1:$1048576,$A$3,0),"-")</f>
        <v>27</v>
      </c>
      <c r="V23" s="29">
        <f>IFERROR(VLOOKUP($A23&amp;V$2,'Parte II_'!$1:$1048576,$A$3,0),"-")</f>
        <v>5</v>
      </c>
      <c r="W23" s="29">
        <f>IFERROR(VLOOKUP($A23&amp;W$2,'Parte II_'!$1:$1048576,$A$3,0),"-")</f>
        <v>5</v>
      </c>
    </row>
    <row r="24" spans="1:28">
      <c r="A24" s="8" t="s">
        <v>1750</v>
      </c>
      <c r="B24" s="8"/>
      <c r="C24" s="24" t="s">
        <v>1705</v>
      </c>
      <c r="D24" s="18">
        <f>IFERROR(VLOOKUP($A24&amp;D$2,'Parte II_'!$1:$1048576,$A$3,0),"-")</f>
        <v>527</v>
      </c>
      <c r="E24" s="18">
        <f>IFERROR(VLOOKUP($A24&amp;E$2,'Parte II_'!$1:$1048576,$A$3,0),"-")</f>
        <v>291</v>
      </c>
      <c r="F24" s="18">
        <f>IFERROR(VLOOKUP($A24&amp;F$2,'Parte II_'!$1:$1048576,$A$3,0),"-")</f>
        <v>287</v>
      </c>
      <c r="G24" s="18">
        <f>IFERROR(VLOOKUP($A24&amp;G$2,'Parte II_'!$1:$1048576,$A$3,0),"-")</f>
        <v>70</v>
      </c>
      <c r="H24" s="18">
        <f>IFERROR(VLOOKUP($A24&amp;H$2,'Parte II_'!$1:$1048576,$A$3,0),"-")</f>
        <v>9</v>
      </c>
      <c r="I24" s="18">
        <f>IFERROR(VLOOKUP($A24&amp;I$2,'Parte II_'!$1:$1048576,$A$3,0),"-")</f>
        <v>7</v>
      </c>
      <c r="J24" s="18"/>
      <c r="K24" s="18">
        <f>IFERROR(VLOOKUP($A24&amp;K$2,'Parte II_'!$1:$1048576,$A$3,0),"-")</f>
        <v>233</v>
      </c>
      <c r="L24" s="18">
        <f>IFERROR(VLOOKUP($A24&amp;L$2,'Parte II_'!$1:$1048576,$A$3,0),"-")</f>
        <v>166</v>
      </c>
      <c r="M24" s="18">
        <f>IFERROR(VLOOKUP($A24&amp;M$2,'Parte II_'!$1:$1048576,$A$3,0),"-")</f>
        <v>225</v>
      </c>
      <c r="N24" s="18">
        <f>IFERROR(VLOOKUP($A24&amp;N$2,'Parte II_'!$1:$1048576,$A$3,0),"-")</f>
        <v>45</v>
      </c>
      <c r="O24" s="18">
        <f>IFERROR(VLOOKUP($A24&amp;O$2,'Parte II_'!$1:$1048576,$A$3,0),"-")</f>
        <v>4</v>
      </c>
      <c r="P24" s="18">
        <f>IFERROR(VLOOKUP($A24&amp;P$2,'Parte II_'!$1:$1048576,$A$3,0),"-")</f>
        <v>2</v>
      </c>
      <c r="Q24" s="27"/>
      <c r="R24" s="29">
        <f>IFERROR(VLOOKUP($A24&amp;R$2,'Parte II_'!$1:$1048576,$A$3,0),"-")</f>
        <v>294</v>
      </c>
      <c r="S24" s="29">
        <f>IFERROR(VLOOKUP($A24&amp;S$2,'Parte II_'!$1:$1048576,$A$3,0),"-")</f>
        <v>125</v>
      </c>
      <c r="T24" s="29">
        <f>IFERROR(VLOOKUP($A24&amp;T$2,'Parte II_'!$1:$1048576,$A$3,0),"-")</f>
        <v>62</v>
      </c>
      <c r="U24" s="29">
        <f>IFERROR(VLOOKUP($A24&amp;U$2,'Parte II_'!$1:$1048576,$A$3,0),"-")</f>
        <v>25</v>
      </c>
      <c r="V24" s="29">
        <f>IFERROR(VLOOKUP($A24&amp;V$2,'Parte II_'!$1:$1048576,$A$3,0),"-")</f>
        <v>5</v>
      </c>
      <c r="W24" s="29">
        <f>IFERROR(VLOOKUP($A24&amp;W$2,'Parte II_'!$1:$1048576,$A$3,0),"-")</f>
        <v>5</v>
      </c>
    </row>
    <row r="25" spans="1:28">
      <c r="A25" s="8" t="s">
        <v>1751</v>
      </c>
      <c r="B25" s="8"/>
      <c r="C25" s="24" t="s">
        <v>1706</v>
      </c>
      <c r="D25" s="18">
        <f>IFERROR(VLOOKUP($A25&amp;D$2,'Parte II_'!$1:$1048576,$A$3,0),"-")</f>
        <v>585</v>
      </c>
      <c r="E25" s="18">
        <f>IFERROR(VLOOKUP($A25&amp;E$2,'Parte II_'!$1:$1048576,$A$3,0),"-")</f>
        <v>304</v>
      </c>
      <c r="F25" s="18">
        <f>IFERROR(VLOOKUP($A25&amp;F$2,'Parte II_'!$1:$1048576,$A$3,0),"-")</f>
        <v>303</v>
      </c>
      <c r="G25" s="18">
        <f>IFERROR(VLOOKUP($A25&amp;G$2,'Parte II_'!$1:$1048576,$A$3,0),"-")</f>
        <v>76</v>
      </c>
      <c r="H25" s="18">
        <f>IFERROR(VLOOKUP($A25&amp;H$2,'Parte II_'!$1:$1048576,$A$3,0),"-")</f>
        <v>9</v>
      </c>
      <c r="I25" s="18">
        <f>IFERROR(VLOOKUP($A25&amp;I$2,'Parte II_'!$1:$1048576,$A$3,0),"-")</f>
        <v>7</v>
      </c>
      <c r="J25" s="18"/>
      <c r="K25" s="18">
        <f>IFERROR(VLOOKUP($A25&amp;K$2,'Parte II_'!$1:$1048576,$A$3,0),"-")</f>
        <v>254</v>
      </c>
      <c r="L25" s="18">
        <f>IFERROR(VLOOKUP($A25&amp;L$2,'Parte II_'!$1:$1048576,$A$3,0),"-")</f>
        <v>172</v>
      </c>
      <c r="M25" s="18">
        <f>IFERROR(VLOOKUP($A25&amp;M$2,'Parte II_'!$1:$1048576,$A$3,0),"-")</f>
        <v>236</v>
      </c>
      <c r="N25" s="18">
        <f>IFERROR(VLOOKUP($A25&amp;N$2,'Parte II_'!$1:$1048576,$A$3,0),"-")</f>
        <v>49</v>
      </c>
      <c r="O25" s="18">
        <f>IFERROR(VLOOKUP($A25&amp;O$2,'Parte II_'!$1:$1048576,$A$3,0),"-")</f>
        <v>4</v>
      </c>
      <c r="P25" s="18">
        <f>IFERROR(VLOOKUP($A25&amp;P$2,'Parte II_'!$1:$1048576,$A$3,0),"-")</f>
        <v>2</v>
      </c>
      <c r="Q25" s="27"/>
      <c r="R25" s="29">
        <f>IFERROR(VLOOKUP($A25&amp;R$2,'Parte II_'!$1:$1048576,$A$3,0),"-")</f>
        <v>331</v>
      </c>
      <c r="S25" s="29">
        <f>IFERROR(VLOOKUP($A25&amp;S$2,'Parte II_'!$1:$1048576,$A$3,0),"-")</f>
        <v>132</v>
      </c>
      <c r="T25" s="29">
        <f>IFERROR(VLOOKUP($A25&amp;T$2,'Parte II_'!$1:$1048576,$A$3,0),"-")</f>
        <v>67</v>
      </c>
      <c r="U25" s="29">
        <f>IFERROR(VLOOKUP($A25&amp;U$2,'Parte II_'!$1:$1048576,$A$3,0),"-")</f>
        <v>27</v>
      </c>
      <c r="V25" s="29">
        <f>IFERROR(VLOOKUP($A25&amp;V$2,'Parte II_'!$1:$1048576,$A$3,0),"-")</f>
        <v>5</v>
      </c>
      <c r="W25" s="29">
        <f>IFERROR(VLOOKUP($A25&amp;W$2,'Parte II_'!$1:$1048576,$A$3,0),"-")</f>
        <v>5</v>
      </c>
    </row>
    <row r="26" spans="1:28" s="1" customFormat="1" ht="21.75" customHeight="1">
      <c r="A26" s="8"/>
      <c r="B26" s="8"/>
      <c r="C26" s="21" t="s">
        <v>1707</v>
      </c>
      <c r="D26" s="22"/>
      <c r="E26" s="22"/>
      <c r="F26" s="22"/>
      <c r="G26" s="30"/>
      <c r="H26" s="30"/>
      <c r="I26" s="30"/>
      <c r="J26" s="30"/>
      <c r="K26" s="22"/>
      <c r="L26" s="22"/>
      <c r="M26" s="22"/>
      <c r="N26" s="30"/>
      <c r="O26" s="30"/>
      <c r="P26" s="30"/>
      <c r="Q26" s="30"/>
      <c r="R26" s="30"/>
      <c r="S26" s="30"/>
      <c r="T26" s="30"/>
      <c r="U26" s="30"/>
      <c r="V26" s="30"/>
      <c r="W26" s="30"/>
      <c r="X26" s="16"/>
      <c r="Y26" s="16"/>
      <c r="Z26" s="16"/>
      <c r="AA26" s="16"/>
      <c r="AB26" s="16"/>
    </row>
    <row r="27" spans="1:28">
      <c r="A27" s="8" t="s">
        <v>1752</v>
      </c>
      <c r="B27" s="8"/>
      <c r="C27" s="24" t="s">
        <v>1708</v>
      </c>
      <c r="D27" s="18">
        <f>IFERROR(VLOOKUP($A27&amp;D$2,'Parte II_'!$1:$1048576,$A$3,0),"-")</f>
        <v>593</v>
      </c>
      <c r="E27" s="18">
        <f>IFERROR(VLOOKUP($A27&amp;E$2,'Parte II_'!$1:$1048576,$A$3,0),"-")</f>
        <v>307</v>
      </c>
      <c r="F27" s="18">
        <f>IFERROR(VLOOKUP($A27&amp;F$2,'Parte II_'!$1:$1048576,$A$3,0),"-")</f>
        <v>308</v>
      </c>
      <c r="G27" s="18">
        <f>IFERROR(VLOOKUP($A27&amp;G$2,'Parte II_'!$1:$1048576,$A$3,0),"-")</f>
        <v>76</v>
      </c>
      <c r="H27" s="18">
        <f>IFERROR(VLOOKUP($A27&amp;H$2,'Parte II_'!$1:$1048576,$A$3,0),"-")</f>
        <v>9</v>
      </c>
      <c r="I27" s="18">
        <f>IFERROR(VLOOKUP($A27&amp;I$2,'Parte II_'!$1:$1048576,$A$3,0),"-")</f>
        <v>7</v>
      </c>
      <c r="J27" s="18"/>
      <c r="K27" s="18">
        <f>IFERROR(VLOOKUP($A27&amp;K$2,'Parte II_'!$1:$1048576,$A$3,0),"-")</f>
        <v>254</v>
      </c>
      <c r="L27" s="18">
        <f>IFERROR(VLOOKUP($A27&amp;L$2,'Parte II_'!$1:$1048576,$A$3,0),"-")</f>
        <v>175</v>
      </c>
      <c r="M27" s="18">
        <f>IFERROR(VLOOKUP($A27&amp;M$2,'Parte II_'!$1:$1048576,$A$3,0),"-")</f>
        <v>240</v>
      </c>
      <c r="N27" s="18">
        <f>IFERROR(VLOOKUP($A27&amp;N$2,'Parte II_'!$1:$1048576,$A$3,0),"-")</f>
        <v>49</v>
      </c>
      <c r="O27" s="18">
        <f>IFERROR(VLOOKUP($A27&amp;O$2,'Parte II_'!$1:$1048576,$A$3,0),"-")</f>
        <v>4</v>
      </c>
      <c r="P27" s="18">
        <f>IFERROR(VLOOKUP($A27&amp;P$2,'Parte II_'!$1:$1048576,$A$3,0),"-")</f>
        <v>2</v>
      </c>
      <c r="Q27" s="27"/>
      <c r="R27" s="29">
        <f>IFERROR(VLOOKUP($A27&amp;R$2,'Parte II_'!$1:$1048576,$A$3,0),"-")</f>
        <v>339</v>
      </c>
      <c r="S27" s="29">
        <f>IFERROR(VLOOKUP($A27&amp;S$2,'Parte II_'!$1:$1048576,$A$3,0),"-")</f>
        <v>132</v>
      </c>
      <c r="T27" s="29">
        <f>IFERROR(VLOOKUP($A27&amp;T$2,'Parte II_'!$1:$1048576,$A$3,0),"-")</f>
        <v>68</v>
      </c>
      <c r="U27" s="29">
        <f>IFERROR(VLOOKUP($A27&amp;U$2,'Parte II_'!$1:$1048576,$A$3,0),"-")</f>
        <v>27</v>
      </c>
      <c r="V27" s="29">
        <f>IFERROR(VLOOKUP($A27&amp;V$2,'Parte II_'!$1:$1048576,$A$3,0),"-")</f>
        <v>5</v>
      </c>
      <c r="W27" s="29">
        <f>IFERROR(VLOOKUP($A27&amp;W$2,'Parte II_'!$1:$1048576,$A$3,0),"-")</f>
        <v>5</v>
      </c>
    </row>
    <row r="28" spans="1:28">
      <c r="A28" s="8" t="s">
        <v>1753</v>
      </c>
      <c r="B28" s="8"/>
      <c r="C28" s="24" t="s">
        <v>1709</v>
      </c>
      <c r="D28" s="18">
        <f>IFERROR(VLOOKUP($A28&amp;D$2,'Parte II_'!$1:$1048576,$A$3,0),"-")</f>
        <v>592</v>
      </c>
      <c r="E28" s="18">
        <f>IFERROR(VLOOKUP($A28&amp;E$2,'Parte II_'!$1:$1048576,$A$3,0),"-")</f>
        <v>307</v>
      </c>
      <c r="F28" s="18">
        <f>IFERROR(VLOOKUP($A28&amp;F$2,'Parte II_'!$1:$1048576,$A$3,0),"-")</f>
        <v>307</v>
      </c>
      <c r="G28" s="18">
        <f>IFERROR(VLOOKUP($A28&amp;G$2,'Parte II_'!$1:$1048576,$A$3,0),"-")</f>
        <v>76</v>
      </c>
      <c r="H28" s="18">
        <f>IFERROR(VLOOKUP($A28&amp;H$2,'Parte II_'!$1:$1048576,$A$3,0),"-")</f>
        <v>9</v>
      </c>
      <c r="I28" s="18">
        <f>IFERROR(VLOOKUP($A28&amp;I$2,'Parte II_'!$1:$1048576,$A$3,0),"-")</f>
        <v>7</v>
      </c>
      <c r="J28" s="18"/>
      <c r="K28" s="18">
        <f>IFERROR(VLOOKUP($A28&amp;K$2,'Parte II_'!$1:$1048576,$A$3,0),"-")</f>
        <v>254</v>
      </c>
      <c r="L28" s="18">
        <f>IFERROR(VLOOKUP($A28&amp;L$2,'Parte II_'!$1:$1048576,$A$3,0),"-")</f>
        <v>175</v>
      </c>
      <c r="M28" s="18">
        <f>IFERROR(VLOOKUP($A28&amp;M$2,'Parte II_'!$1:$1048576,$A$3,0),"-")</f>
        <v>239</v>
      </c>
      <c r="N28" s="18">
        <f>IFERROR(VLOOKUP($A28&amp;N$2,'Parte II_'!$1:$1048576,$A$3,0),"-")</f>
        <v>49</v>
      </c>
      <c r="O28" s="18">
        <f>IFERROR(VLOOKUP($A28&amp;O$2,'Parte II_'!$1:$1048576,$A$3,0),"-")</f>
        <v>4</v>
      </c>
      <c r="P28" s="18">
        <f>IFERROR(VLOOKUP($A28&amp;P$2,'Parte II_'!$1:$1048576,$A$3,0),"-")</f>
        <v>2</v>
      </c>
      <c r="Q28" s="27"/>
      <c r="R28" s="29">
        <f>IFERROR(VLOOKUP($A28&amp;R$2,'Parte II_'!$1:$1048576,$A$3,0),"-")</f>
        <v>338</v>
      </c>
      <c r="S28" s="29">
        <f>IFERROR(VLOOKUP($A28&amp;S$2,'Parte II_'!$1:$1048576,$A$3,0),"-")</f>
        <v>132</v>
      </c>
      <c r="T28" s="29">
        <f>IFERROR(VLOOKUP($A28&amp;T$2,'Parte II_'!$1:$1048576,$A$3,0),"-")</f>
        <v>68</v>
      </c>
      <c r="U28" s="29">
        <f>IFERROR(VLOOKUP($A28&amp;U$2,'Parte II_'!$1:$1048576,$A$3,0),"-")</f>
        <v>27</v>
      </c>
      <c r="V28" s="29">
        <f>IFERROR(VLOOKUP($A28&amp;V$2,'Parte II_'!$1:$1048576,$A$3,0),"-")</f>
        <v>5</v>
      </c>
      <c r="W28" s="29">
        <f>IFERROR(VLOOKUP($A28&amp;W$2,'Parte II_'!$1:$1048576,$A$3,0),"-")</f>
        <v>5</v>
      </c>
    </row>
    <row r="29" spans="1:28">
      <c r="A29" s="8" t="s">
        <v>1754</v>
      </c>
      <c r="B29" s="8"/>
      <c r="C29" s="24" t="s">
        <v>1710</v>
      </c>
      <c r="D29" s="18">
        <f>IFERROR(VLOOKUP($A29&amp;D$2,'Parte II_'!$1:$1048576,$A$3,0),"-")</f>
        <v>593</v>
      </c>
      <c r="E29" s="18">
        <f>IFERROR(VLOOKUP($A29&amp;E$2,'Parte II_'!$1:$1048576,$A$3,0),"-")</f>
        <v>307</v>
      </c>
      <c r="F29" s="18">
        <f>IFERROR(VLOOKUP($A29&amp;F$2,'Parte II_'!$1:$1048576,$A$3,0),"-")</f>
        <v>308</v>
      </c>
      <c r="G29" s="18">
        <f>IFERROR(VLOOKUP($A29&amp;G$2,'Parte II_'!$1:$1048576,$A$3,0),"-")</f>
        <v>76</v>
      </c>
      <c r="H29" s="18">
        <f>IFERROR(VLOOKUP($A29&amp;H$2,'Parte II_'!$1:$1048576,$A$3,0),"-")</f>
        <v>9</v>
      </c>
      <c r="I29" s="18">
        <f>IFERROR(VLOOKUP($A29&amp;I$2,'Parte II_'!$1:$1048576,$A$3,0),"-")</f>
        <v>7</v>
      </c>
      <c r="J29" s="18"/>
      <c r="K29" s="18">
        <f>IFERROR(VLOOKUP($A29&amp;K$2,'Parte II_'!$1:$1048576,$A$3,0),"-")</f>
        <v>254</v>
      </c>
      <c r="L29" s="18">
        <f>IFERROR(VLOOKUP($A29&amp;L$2,'Parte II_'!$1:$1048576,$A$3,0),"-")</f>
        <v>175</v>
      </c>
      <c r="M29" s="18">
        <f>IFERROR(VLOOKUP($A29&amp;M$2,'Parte II_'!$1:$1048576,$A$3,0),"-")</f>
        <v>240</v>
      </c>
      <c r="N29" s="18">
        <f>IFERROR(VLOOKUP($A29&amp;N$2,'Parte II_'!$1:$1048576,$A$3,0),"-")</f>
        <v>49</v>
      </c>
      <c r="O29" s="18">
        <f>IFERROR(VLOOKUP($A29&amp;O$2,'Parte II_'!$1:$1048576,$A$3,0),"-")</f>
        <v>4</v>
      </c>
      <c r="P29" s="18">
        <f>IFERROR(VLOOKUP($A29&amp;P$2,'Parte II_'!$1:$1048576,$A$3,0),"-")</f>
        <v>2</v>
      </c>
      <c r="Q29" s="27"/>
      <c r="R29" s="29">
        <f>IFERROR(VLOOKUP($A29&amp;R$2,'Parte II_'!$1:$1048576,$A$3,0),"-")</f>
        <v>339</v>
      </c>
      <c r="S29" s="29">
        <f>IFERROR(VLOOKUP($A29&amp;S$2,'Parte II_'!$1:$1048576,$A$3,0),"-")</f>
        <v>132</v>
      </c>
      <c r="T29" s="29">
        <f>IFERROR(VLOOKUP($A29&amp;T$2,'Parte II_'!$1:$1048576,$A$3,0),"-")</f>
        <v>68</v>
      </c>
      <c r="U29" s="29">
        <f>IFERROR(VLOOKUP($A29&amp;U$2,'Parte II_'!$1:$1048576,$A$3,0),"-")</f>
        <v>27</v>
      </c>
      <c r="V29" s="29">
        <f>IFERROR(VLOOKUP($A29&amp;V$2,'Parte II_'!$1:$1048576,$A$3,0),"-")</f>
        <v>5</v>
      </c>
      <c r="W29" s="29">
        <f>IFERROR(VLOOKUP($A29&amp;W$2,'Parte II_'!$1:$1048576,$A$3,0),"-")</f>
        <v>5</v>
      </c>
    </row>
    <row r="30" spans="1:28">
      <c r="A30" s="8" t="s">
        <v>1755</v>
      </c>
      <c r="B30" s="8"/>
      <c r="C30" s="24" t="s">
        <v>1711</v>
      </c>
      <c r="D30" s="18">
        <f>IFERROR(VLOOKUP($A30&amp;D$2,'Parte II_'!$1:$1048576,$A$3,0),"-")</f>
        <v>593</v>
      </c>
      <c r="E30" s="18">
        <f>IFERROR(VLOOKUP($A30&amp;E$2,'Parte II_'!$1:$1048576,$A$3,0),"-")</f>
        <v>307</v>
      </c>
      <c r="F30" s="18">
        <f>IFERROR(VLOOKUP($A30&amp;F$2,'Parte II_'!$1:$1048576,$A$3,0),"-")</f>
        <v>308</v>
      </c>
      <c r="G30" s="18">
        <f>IFERROR(VLOOKUP($A30&amp;G$2,'Parte II_'!$1:$1048576,$A$3,0),"-")</f>
        <v>76</v>
      </c>
      <c r="H30" s="18">
        <f>IFERROR(VLOOKUP($A30&amp;H$2,'Parte II_'!$1:$1048576,$A$3,0),"-")</f>
        <v>9</v>
      </c>
      <c r="I30" s="18">
        <f>IFERROR(VLOOKUP($A30&amp;I$2,'Parte II_'!$1:$1048576,$A$3,0),"-")</f>
        <v>7</v>
      </c>
      <c r="J30" s="18"/>
      <c r="K30" s="18">
        <f>IFERROR(VLOOKUP($A30&amp;K$2,'Parte II_'!$1:$1048576,$A$3,0),"-")</f>
        <v>254</v>
      </c>
      <c r="L30" s="18">
        <f>IFERROR(VLOOKUP($A30&amp;L$2,'Parte II_'!$1:$1048576,$A$3,0),"-")</f>
        <v>175</v>
      </c>
      <c r="M30" s="18">
        <f>IFERROR(VLOOKUP($A30&amp;M$2,'Parte II_'!$1:$1048576,$A$3,0),"-")</f>
        <v>240</v>
      </c>
      <c r="N30" s="18">
        <f>IFERROR(VLOOKUP($A30&amp;N$2,'Parte II_'!$1:$1048576,$A$3,0),"-")</f>
        <v>49</v>
      </c>
      <c r="O30" s="18">
        <f>IFERROR(VLOOKUP($A30&amp;O$2,'Parte II_'!$1:$1048576,$A$3,0),"-")</f>
        <v>4</v>
      </c>
      <c r="P30" s="18">
        <f>IFERROR(VLOOKUP($A30&amp;P$2,'Parte II_'!$1:$1048576,$A$3,0),"-")</f>
        <v>2</v>
      </c>
      <c r="Q30" s="27"/>
      <c r="R30" s="29">
        <f>IFERROR(VLOOKUP($A30&amp;R$2,'Parte II_'!$1:$1048576,$A$3,0),"-")</f>
        <v>339</v>
      </c>
      <c r="S30" s="29">
        <f>IFERROR(VLOOKUP($A30&amp;S$2,'Parte II_'!$1:$1048576,$A$3,0),"-")</f>
        <v>132</v>
      </c>
      <c r="T30" s="29">
        <f>IFERROR(VLOOKUP($A30&amp;T$2,'Parte II_'!$1:$1048576,$A$3,0),"-")</f>
        <v>68</v>
      </c>
      <c r="U30" s="29">
        <f>IFERROR(VLOOKUP($A30&amp;U$2,'Parte II_'!$1:$1048576,$A$3,0),"-")</f>
        <v>27</v>
      </c>
      <c r="V30" s="29">
        <f>IFERROR(VLOOKUP($A30&amp;V$2,'Parte II_'!$1:$1048576,$A$3,0),"-")</f>
        <v>5</v>
      </c>
      <c r="W30" s="29">
        <f>IFERROR(VLOOKUP($A30&amp;W$2,'Parte II_'!$1:$1048576,$A$3,0),"-")</f>
        <v>5</v>
      </c>
    </row>
    <row r="31" spans="1:28">
      <c r="A31" s="8" t="s">
        <v>1756</v>
      </c>
      <c r="B31" s="8"/>
      <c r="C31" s="24" t="s">
        <v>1712</v>
      </c>
      <c r="D31" s="18">
        <f>IFERROR(VLOOKUP($A31&amp;D$2,'Parte II_'!$1:$1048576,$A$3,0),"-")</f>
        <v>593</v>
      </c>
      <c r="E31" s="18">
        <f>IFERROR(VLOOKUP($A31&amp;E$2,'Parte II_'!$1:$1048576,$A$3,0),"-")</f>
        <v>307</v>
      </c>
      <c r="F31" s="18">
        <f>IFERROR(VLOOKUP($A31&amp;F$2,'Parte II_'!$1:$1048576,$A$3,0),"-")</f>
        <v>308</v>
      </c>
      <c r="G31" s="18">
        <f>IFERROR(VLOOKUP($A31&amp;G$2,'Parte II_'!$1:$1048576,$A$3,0),"-")</f>
        <v>76</v>
      </c>
      <c r="H31" s="18">
        <f>IFERROR(VLOOKUP($A31&amp;H$2,'Parte II_'!$1:$1048576,$A$3,0),"-")</f>
        <v>9</v>
      </c>
      <c r="I31" s="18">
        <f>IFERROR(VLOOKUP($A31&amp;I$2,'Parte II_'!$1:$1048576,$A$3,0),"-")</f>
        <v>7</v>
      </c>
      <c r="J31" s="18"/>
      <c r="K31" s="18">
        <f>IFERROR(VLOOKUP($A31&amp;K$2,'Parte II_'!$1:$1048576,$A$3,0),"-")</f>
        <v>254</v>
      </c>
      <c r="L31" s="18">
        <f>IFERROR(VLOOKUP($A31&amp;L$2,'Parte II_'!$1:$1048576,$A$3,0),"-")</f>
        <v>175</v>
      </c>
      <c r="M31" s="18">
        <f>IFERROR(VLOOKUP($A31&amp;M$2,'Parte II_'!$1:$1048576,$A$3,0),"-")</f>
        <v>240</v>
      </c>
      <c r="N31" s="18">
        <f>IFERROR(VLOOKUP($A31&amp;N$2,'Parte II_'!$1:$1048576,$A$3,0),"-")</f>
        <v>49</v>
      </c>
      <c r="O31" s="18">
        <f>IFERROR(VLOOKUP($A31&amp;O$2,'Parte II_'!$1:$1048576,$A$3,0),"-")</f>
        <v>4</v>
      </c>
      <c r="P31" s="18">
        <f>IFERROR(VLOOKUP($A31&amp;P$2,'Parte II_'!$1:$1048576,$A$3,0),"-")</f>
        <v>2</v>
      </c>
      <c r="Q31" s="27"/>
      <c r="R31" s="29">
        <f>IFERROR(VLOOKUP($A31&amp;R$2,'Parte II_'!$1:$1048576,$A$3,0),"-")</f>
        <v>339</v>
      </c>
      <c r="S31" s="29">
        <f>IFERROR(VLOOKUP($A31&amp;S$2,'Parte II_'!$1:$1048576,$A$3,0),"-")</f>
        <v>132</v>
      </c>
      <c r="T31" s="29">
        <f>IFERROR(VLOOKUP($A31&amp;T$2,'Parte II_'!$1:$1048576,$A$3,0),"-")</f>
        <v>68</v>
      </c>
      <c r="U31" s="29">
        <f>IFERROR(VLOOKUP($A31&amp;U$2,'Parte II_'!$1:$1048576,$A$3,0),"-")</f>
        <v>27</v>
      </c>
      <c r="V31" s="29">
        <f>IFERROR(VLOOKUP($A31&amp;V$2,'Parte II_'!$1:$1048576,$A$3,0),"-")</f>
        <v>5</v>
      </c>
      <c r="W31" s="29">
        <f>IFERROR(VLOOKUP($A31&amp;W$2,'Parte II_'!$1:$1048576,$A$3,0),"-")</f>
        <v>5</v>
      </c>
    </row>
    <row r="32" spans="1:28">
      <c r="A32" s="8" t="s">
        <v>1757</v>
      </c>
      <c r="B32" s="8"/>
      <c r="C32" s="24" t="s">
        <v>1713</v>
      </c>
      <c r="D32" s="18">
        <f>IFERROR(VLOOKUP($A32&amp;D$2,'Parte II_'!$1:$1048576,$A$3,0),"-")</f>
        <v>593</v>
      </c>
      <c r="E32" s="18">
        <f>IFERROR(VLOOKUP($A32&amp;E$2,'Parte II_'!$1:$1048576,$A$3,0),"-")</f>
        <v>307</v>
      </c>
      <c r="F32" s="18">
        <f>IFERROR(VLOOKUP($A32&amp;F$2,'Parte II_'!$1:$1048576,$A$3,0),"-")</f>
        <v>308</v>
      </c>
      <c r="G32" s="18">
        <f>IFERROR(VLOOKUP($A32&amp;G$2,'Parte II_'!$1:$1048576,$A$3,0),"-")</f>
        <v>76</v>
      </c>
      <c r="H32" s="18">
        <f>IFERROR(VLOOKUP($A32&amp;H$2,'Parte II_'!$1:$1048576,$A$3,0),"-")</f>
        <v>9</v>
      </c>
      <c r="I32" s="18">
        <f>IFERROR(VLOOKUP($A32&amp;I$2,'Parte II_'!$1:$1048576,$A$3,0),"-")</f>
        <v>7</v>
      </c>
      <c r="J32" s="18"/>
      <c r="K32" s="18">
        <f>IFERROR(VLOOKUP($A32&amp;K$2,'Parte II_'!$1:$1048576,$A$3,0),"-")</f>
        <v>254</v>
      </c>
      <c r="L32" s="18">
        <f>IFERROR(VLOOKUP($A32&amp;L$2,'Parte II_'!$1:$1048576,$A$3,0),"-")</f>
        <v>175</v>
      </c>
      <c r="M32" s="18">
        <f>IFERROR(VLOOKUP($A32&amp;M$2,'Parte II_'!$1:$1048576,$A$3,0),"-")</f>
        <v>240</v>
      </c>
      <c r="N32" s="18">
        <f>IFERROR(VLOOKUP($A32&amp;N$2,'Parte II_'!$1:$1048576,$A$3,0),"-")</f>
        <v>49</v>
      </c>
      <c r="O32" s="18">
        <f>IFERROR(VLOOKUP($A32&amp;O$2,'Parte II_'!$1:$1048576,$A$3,0),"-")</f>
        <v>4</v>
      </c>
      <c r="P32" s="18">
        <f>IFERROR(VLOOKUP($A32&amp;P$2,'Parte II_'!$1:$1048576,$A$3,0),"-")</f>
        <v>2</v>
      </c>
      <c r="Q32" s="27"/>
      <c r="R32" s="29">
        <f>IFERROR(VLOOKUP($A32&amp;R$2,'Parte II_'!$1:$1048576,$A$3,0),"-")</f>
        <v>339</v>
      </c>
      <c r="S32" s="29">
        <f>IFERROR(VLOOKUP($A32&amp;S$2,'Parte II_'!$1:$1048576,$A$3,0),"-")</f>
        <v>132</v>
      </c>
      <c r="T32" s="29">
        <f>IFERROR(VLOOKUP($A32&amp;T$2,'Parte II_'!$1:$1048576,$A$3,0),"-")</f>
        <v>68</v>
      </c>
      <c r="U32" s="29">
        <f>IFERROR(VLOOKUP($A32&amp;U$2,'Parte II_'!$1:$1048576,$A$3,0),"-")</f>
        <v>27</v>
      </c>
      <c r="V32" s="29">
        <f>IFERROR(VLOOKUP($A32&amp;V$2,'Parte II_'!$1:$1048576,$A$3,0),"-")</f>
        <v>5</v>
      </c>
      <c r="W32" s="29">
        <f>IFERROR(VLOOKUP($A32&amp;W$2,'Parte II_'!$1:$1048576,$A$3,0),"-")</f>
        <v>5</v>
      </c>
    </row>
    <row r="33" spans="1:28">
      <c r="A33" s="8" t="s">
        <v>1758</v>
      </c>
      <c r="B33" s="8"/>
      <c r="C33" s="24" t="s">
        <v>1714</v>
      </c>
      <c r="D33" s="18">
        <f>IFERROR(VLOOKUP($A33&amp;D$2,'Parte II_'!$1:$1048576,$A$3,0),"-")</f>
        <v>592</v>
      </c>
      <c r="E33" s="18">
        <f>IFERROR(VLOOKUP($A33&amp;E$2,'Parte II_'!$1:$1048576,$A$3,0),"-")</f>
        <v>307</v>
      </c>
      <c r="F33" s="18">
        <f>IFERROR(VLOOKUP($A33&amp;F$2,'Parte II_'!$1:$1048576,$A$3,0),"-")</f>
        <v>308</v>
      </c>
      <c r="G33" s="18">
        <f>IFERROR(VLOOKUP($A33&amp;G$2,'Parte II_'!$1:$1048576,$A$3,0),"-")</f>
        <v>76</v>
      </c>
      <c r="H33" s="18">
        <f>IFERROR(VLOOKUP($A33&amp;H$2,'Parte II_'!$1:$1048576,$A$3,0),"-")</f>
        <v>9</v>
      </c>
      <c r="I33" s="18">
        <f>IFERROR(VLOOKUP($A33&amp;I$2,'Parte II_'!$1:$1048576,$A$3,0),"-")</f>
        <v>7</v>
      </c>
      <c r="J33" s="18"/>
      <c r="K33" s="18">
        <f>IFERROR(VLOOKUP($A33&amp;K$2,'Parte II_'!$1:$1048576,$A$3,0),"-")</f>
        <v>253</v>
      </c>
      <c r="L33" s="18">
        <f>IFERROR(VLOOKUP($A33&amp;L$2,'Parte II_'!$1:$1048576,$A$3,0),"-")</f>
        <v>175</v>
      </c>
      <c r="M33" s="18">
        <f>IFERROR(VLOOKUP($A33&amp;M$2,'Parte II_'!$1:$1048576,$A$3,0),"-")</f>
        <v>240</v>
      </c>
      <c r="N33" s="18">
        <f>IFERROR(VLOOKUP($A33&amp;N$2,'Parte II_'!$1:$1048576,$A$3,0),"-")</f>
        <v>49</v>
      </c>
      <c r="O33" s="18">
        <f>IFERROR(VLOOKUP($A33&amp;O$2,'Parte II_'!$1:$1048576,$A$3,0),"-")</f>
        <v>4</v>
      </c>
      <c r="P33" s="18">
        <f>IFERROR(VLOOKUP($A33&amp;P$2,'Parte II_'!$1:$1048576,$A$3,0),"-")</f>
        <v>2</v>
      </c>
      <c r="Q33" s="27"/>
      <c r="R33" s="29">
        <f>IFERROR(VLOOKUP($A33&amp;R$2,'Parte II_'!$1:$1048576,$A$3,0),"-")</f>
        <v>339</v>
      </c>
      <c r="S33" s="29">
        <f>IFERROR(VLOOKUP($A33&amp;S$2,'Parte II_'!$1:$1048576,$A$3,0),"-")</f>
        <v>132</v>
      </c>
      <c r="T33" s="29">
        <f>IFERROR(VLOOKUP($A33&amp;T$2,'Parte II_'!$1:$1048576,$A$3,0),"-")</f>
        <v>68</v>
      </c>
      <c r="U33" s="29">
        <f>IFERROR(VLOOKUP($A33&amp;U$2,'Parte II_'!$1:$1048576,$A$3,0),"-")</f>
        <v>27</v>
      </c>
      <c r="V33" s="29">
        <f>IFERROR(VLOOKUP($A33&amp;V$2,'Parte II_'!$1:$1048576,$A$3,0),"-")</f>
        <v>5</v>
      </c>
      <c r="W33" s="29">
        <f>IFERROR(VLOOKUP($A33&amp;W$2,'Parte II_'!$1:$1048576,$A$3,0),"-")</f>
        <v>5</v>
      </c>
    </row>
    <row r="34" spans="1:28">
      <c r="A34" s="8" t="s">
        <v>1759</v>
      </c>
      <c r="B34" s="8"/>
      <c r="C34" s="24" t="s">
        <v>1715</v>
      </c>
      <c r="D34" s="18">
        <f>IFERROR(VLOOKUP($A34&amp;D$2,'Parte II_'!$1:$1048576,$A$3,0),"-")</f>
        <v>593</v>
      </c>
      <c r="E34" s="18">
        <f>IFERROR(VLOOKUP($A34&amp;E$2,'Parte II_'!$1:$1048576,$A$3,0),"-")</f>
        <v>307</v>
      </c>
      <c r="F34" s="18">
        <f>IFERROR(VLOOKUP($A34&amp;F$2,'Parte II_'!$1:$1048576,$A$3,0),"-")</f>
        <v>307</v>
      </c>
      <c r="G34" s="18">
        <f>IFERROR(VLOOKUP($A34&amp;G$2,'Parte II_'!$1:$1048576,$A$3,0),"-")</f>
        <v>76</v>
      </c>
      <c r="H34" s="18">
        <f>IFERROR(VLOOKUP($A34&amp;H$2,'Parte II_'!$1:$1048576,$A$3,0),"-")</f>
        <v>9</v>
      </c>
      <c r="I34" s="18">
        <f>IFERROR(VLOOKUP($A34&amp;I$2,'Parte II_'!$1:$1048576,$A$3,0),"-")</f>
        <v>7</v>
      </c>
      <c r="J34" s="18"/>
      <c r="K34" s="18">
        <f>IFERROR(VLOOKUP($A34&amp;K$2,'Parte II_'!$1:$1048576,$A$3,0),"-")</f>
        <v>254</v>
      </c>
      <c r="L34" s="18">
        <f>IFERROR(VLOOKUP($A34&amp;L$2,'Parte II_'!$1:$1048576,$A$3,0),"-")</f>
        <v>175</v>
      </c>
      <c r="M34" s="18">
        <f>IFERROR(VLOOKUP($A34&amp;M$2,'Parte II_'!$1:$1048576,$A$3,0),"-")</f>
        <v>239</v>
      </c>
      <c r="N34" s="18">
        <f>IFERROR(VLOOKUP($A34&amp;N$2,'Parte II_'!$1:$1048576,$A$3,0),"-")</f>
        <v>49</v>
      </c>
      <c r="O34" s="18">
        <f>IFERROR(VLOOKUP($A34&amp;O$2,'Parte II_'!$1:$1048576,$A$3,0),"-")</f>
        <v>4</v>
      </c>
      <c r="P34" s="18">
        <f>IFERROR(VLOOKUP($A34&amp;P$2,'Parte II_'!$1:$1048576,$A$3,0),"-")</f>
        <v>2</v>
      </c>
      <c r="Q34" s="27"/>
      <c r="R34" s="29">
        <f>IFERROR(VLOOKUP($A34&amp;R$2,'Parte II_'!$1:$1048576,$A$3,0),"-")</f>
        <v>339</v>
      </c>
      <c r="S34" s="29">
        <f>IFERROR(VLOOKUP($A34&amp;S$2,'Parte II_'!$1:$1048576,$A$3,0),"-")</f>
        <v>132</v>
      </c>
      <c r="T34" s="29">
        <f>IFERROR(VLOOKUP($A34&amp;T$2,'Parte II_'!$1:$1048576,$A$3,0),"-")</f>
        <v>68</v>
      </c>
      <c r="U34" s="29">
        <f>IFERROR(VLOOKUP($A34&amp;U$2,'Parte II_'!$1:$1048576,$A$3,0),"-")</f>
        <v>27</v>
      </c>
      <c r="V34" s="29">
        <f>IFERROR(VLOOKUP($A34&amp;V$2,'Parte II_'!$1:$1048576,$A$3,0),"-")</f>
        <v>5</v>
      </c>
      <c r="W34" s="29">
        <f>IFERROR(VLOOKUP($A34&amp;W$2,'Parte II_'!$1:$1048576,$A$3,0),"-")</f>
        <v>5</v>
      </c>
    </row>
    <row r="35" spans="1:28" s="1" customFormat="1" ht="21.75" customHeight="1">
      <c r="A35" s="8"/>
      <c r="B35" s="8"/>
      <c r="C35" s="21" t="s">
        <v>1716</v>
      </c>
      <c r="D35" s="22"/>
      <c r="E35" s="22"/>
      <c r="F35" s="22"/>
      <c r="G35" s="30"/>
      <c r="H35" s="30"/>
      <c r="I35" s="30"/>
      <c r="J35" s="30"/>
      <c r="K35" s="22"/>
      <c r="L35" s="22"/>
      <c r="M35" s="22"/>
      <c r="N35" s="30"/>
      <c r="O35" s="30"/>
      <c r="P35" s="30"/>
      <c r="Q35" s="30"/>
      <c r="R35" s="30"/>
      <c r="S35" s="30"/>
      <c r="T35" s="30"/>
      <c r="U35" s="30"/>
      <c r="V35" s="30"/>
      <c r="W35" s="30"/>
      <c r="X35" s="16"/>
      <c r="Y35" s="16"/>
      <c r="Z35" s="16"/>
      <c r="AA35" s="16"/>
      <c r="AB35" s="16"/>
    </row>
    <row r="36" spans="1:28">
      <c r="A36" s="8" t="s">
        <v>1760</v>
      </c>
      <c r="B36" s="8"/>
      <c r="C36" s="24" t="s">
        <v>1717</v>
      </c>
      <c r="D36" s="18">
        <f>IFERROR(VLOOKUP($A36&amp;D$2,'Parte II_'!$1:$1048576,$A$3,0),"-")</f>
        <v>574</v>
      </c>
      <c r="E36" s="18">
        <f>IFERROR(VLOOKUP($A36&amp;E$2,'Parte II_'!$1:$1048576,$A$3,0),"-")</f>
        <v>304</v>
      </c>
      <c r="F36" s="18">
        <f>IFERROR(VLOOKUP($A36&amp;F$2,'Parte II_'!$1:$1048576,$A$3,0),"-")</f>
        <v>301</v>
      </c>
      <c r="G36" s="18">
        <f>IFERROR(VLOOKUP($A36&amp;G$2,'Parte II_'!$1:$1048576,$A$3,0),"-")</f>
        <v>74</v>
      </c>
      <c r="H36" s="18">
        <f>IFERROR(VLOOKUP($A36&amp;H$2,'Parte II_'!$1:$1048576,$A$3,0),"-")</f>
        <v>8</v>
      </c>
      <c r="I36" s="18">
        <f>IFERROR(VLOOKUP($A36&amp;I$2,'Parte II_'!$1:$1048576,$A$3,0),"-")</f>
        <v>7</v>
      </c>
      <c r="J36" s="18"/>
      <c r="K36" s="18">
        <f>IFERROR(VLOOKUP($A36&amp;K$2,'Parte II_'!$1:$1048576,$A$3,0),"-")</f>
        <v>253</v>
      </c>
      <c r="L36" s="18">
        <f>IFERROR(VLOOKUP($A36&amp;L$2,'Parte II_'!$1:$1048576,$A$3,0),"-")</f>
        <v>173</v>
      </c>
      <c r="M36" s="18">
        <f>IFERROR(VLOOKUP($A36&amp;M$2,'Parte II_'!$1:$1048576,$A$3,0),"-")</f>
        <v>235</v>
      </c>
      <c r="N36" s="18">
        <f>IFERROR(VLOOKUP($A36&amp;N$2,'Parte II_'!$1:$1048576,$A$3,0),"-")</f>
        <v>48</v>
      </c>
      <c r="O36" s="18">
        <f>IFERROR(VLOOKUP($A36&amp;O$2,'Parte II_'!$1:$1048576,$A$3,0),"-")</f>
        <v>4</v>
      </c>
      <c r="P36" s="18">
        <f>IFERROR(VLOOKUP($A36&amp;P$2,'Parte II_'!$1:$1048576,$A$3,0),"-")</f>
        <v>2</v>
      </c>
      <c r="Q36" s="27"/>
      <c r="R36" s="29">
        <f>IFERROR(VLOOKUP($A36&amp;R$2,'Parte II_'!$1:$1048576,$A$3,0),"-")</f>
        <v>321</v>
      </c>
      <c r="S36" s="29">
        <f>IFERROR(VLOOKUP($A36&amp;S$2,'Parte II_'!$1:$1048576,$A$3,0),"-")</f>
        <v>131</v>
      </c>
      <c r="T36" s="29">
        <f>IFERROR(VLOOKUP($A36&amp;T$2,'Parte II_'!$1:$1048576,$A$3,0),"-")</f>
        <v>66</v>
      </c>
      <c r="U36" s="29">
        <f>IFERROR(VLOOKUP($A36&amp;U$2,'Parte II_'!$1:$1048576,$A$3,0),"-")</f>
        <v>26</v>
      </c>
      <c r="V36" s="29">
        <f>IFERROR(VLOOKUP($A36&amp;V$2,'Parte II_'!$1:$1048576,$A$3,0),"-")</f>
        <v>4</v>
      </c>
      <c r="W36" s="29">
        <f>IFERROR(VLOOKUP($A36&amp;W$2,'Parte II_'!$1:$1048576,$A$3,0),"-")</f>
        <v>5</v>
      </c>
    </row>
    <row r="37" spans="1:28">
      <c r="A37" s="8" t="s">
        <v>1761</v>
      </c>
      <c r="B37" s="8"/>
      <c r="C37" s="24" t="s">
        <v>1718</v>
      </c>
      <c r="D37" s="18">
        <f>IFERROR(VLOOKUP($A37&amp;D$2,'Parte II_'!$1:$1048576,$A$3,0),"-")</f>
        <v>482</v>
      </c>
      <c r="E37" s="18">
        <f>IFERROR(VLOOKUP($A37&amp;E$2,'Parte II_'!$1:$1048576,$A$3,0),"-")</f>
        <v>262</v>
      </c>
      <c r="F37" s="18">
        <f>IFERROR(VLOOKUP($A37&amp;F$2,'Parte II_'!$1:$1048576,$A$3,0),"-")</f>
        <v>277</v>
      </c>
      <c r="G37" s="18">
        <f>IFERROR(VLOOKUP($A37&amp;G$2,'Parte II_'!$1:$1048576,$A$3,0),"-")</f>
        <v>68</v>
      </c>
      <c r="H37" s="18">
        <f>IFERROR(VLOOKUP($A37&amp;H$2,'Parte II_'!$1:$1048576,$A$3,0),"-")</f>
        <v>7</v>
      </c>
      <c r="I37" s="18">
        <f>IFERROR(VLOOKUP($A37&amp;I$2,'Parte II_'!$1:$1048576,$A$3,0),"-")</f>
        <v>3</v>
      </c>
      <c r="J37" s="18"/>
      <c r="K37" s="18">
        <f>IFERROR(VLOOKUP($A37&amp;K$2,'Parte II_'!$1:$1048576,$A$3,0),"-")</f>
        <v>248</v>
      </c>
      <c r="L37" s="18">
        <f>IFERROR(VLOOKUP($A37&amp;L$2,'Parte II_'!$1:$1048576,$A$3,0),"-")</f>
        <v>159</v>
      </c>
      <c r="M37" s="18">
        <f>IFERROR(VLOOKUP($A37&amp;M$2,'Parte II_'!$1:$1048576,$A$3,0),"-")</f>
        <v>220</v>
      </c>
      <c r="N37" s="18">
        <f>IFERROR(VLOOKUP($A37&amp;N$2,'Parte II_'!$1:$1048576,$A$3,0),"-")</f>
        <v>45</v>
      </c>
      <c r="O37" s="18">
        <f>IFERROR(VLOOKUP($A37&amp;O$2,'Parte II_'!$1:$1048576,$A$3,0),"-")</f>
        <v>4</v>
      </c>
      <c r="P37" s="18">
        <f>IFERROR(VLOOKUP($A37&amp;P$2,'Parte II_'!$1:$1048576,$A$3,0),"-")</f>
        <v>1</v>
      </c>
      <c r="Q37" s="27"/>
      <c r="R37" s="29">
        <f>IFERROR(VLOOKUP($A37&amp;R$2,'Parte II_'!$1:$1048576,$A$3,0),"-")</f>
        <v>234</v>
      </c>
      <c r="S37" s="29">
        <f>IFERROR(VLOOKUP($A37&amp;S$2,'Parte II_'!$1:$1048576,$A$3,0),"-")</f>
        <v>103</v>
      </c>
      <c r="T37" s="29">
        <f>IFERROR(VLOOKUP($A37&amp;T$2,'Parte II_'!$1:$1048576,$A$3,0),"-")</f>
        <v>57</v>
      </c>
      <c r="U37" s="29">
        <f>IFERROR(VLOOKUP($A37&amp;U$2,'Parte II_'!$1:$1048576,$A$3,0),"-")</f>
        <v>23</v>
      </c>
      <c r="V37" s="29">
        <f>IFERROR(VLOOKUP($A37&amp;V$2,'Parte II_'!$1:$1048576,$A$3,0),"-")</f>
        <v>3</v>
      </c>
      <c r="W37" s="29">
        <f>IFERROR(VLOOKUP($A37&amp;W$2,'Parte II_'!$1:$1048576,$A$3,0),"-")</f>
        <v>2</v>
      </c>
    </row>
    <row r="38" spans="1:28">
      <c r="A38" s="8" t="s">
        <v>1762</v>
      </c>
      <c r="B38" s="8"/>
      <c r="C38" s="24" t="s">
        <v>1719</v>
      </c>
      <c r="D38" s="18">
        <f>IFERROR(VLOOKUP($A38&amp;D$2,'Parte II_'!$1:$1048576,$A$3,0),"-")</f>
        <v>498</v>
      </c>
      <c r="E38" s="18">
        <f>IFERROR(VLOOKUP($A38&amp;E$2,'Parte II_'!$1:$1048576,$A$3,0),"-")</f>
        <v>269</v>
      </c>
      <c r="F38" s="18">
        <f>IFERROR(VLOOKUP($A38&amp;F$2,'Parte II_'!$1:$1048576,$A$3,0),"-")</f>
        <v>281</v>
      </c>
      <c r="G38" s="18">
        <f>IFERROR(VLOOKUP($A38&amp;G$2,'Parte II_'!$1:$1048576,$A$3,0),"-")</f>
        <v>67</v>
      </c>
      <c r="H38" s="18">
        <f>IFERROR(VLOOKUP($A38&amp;H$2,'Parte II_'!$1:$1048576,$A$3,0),"-")</f>
        <v>9</v>
      </c>
      <c r="I38" s="18">
        <f>IFERROR(VLOOKUP($A38&amp;I$2,'Parte II_'!$1:$1048576,$A$3,0),"-")</f>
        <v>3</v>
      </c>
      <c r="J38" s="18"/>
      <c r="K38" s="18">
        <f>IFERROR(VLOOKUP($A38&amp;K$2,'Parte II_'!$1:$1048576,$A$3,0),"-")</f>
        <v>245</v>
      </c>
      <c r="L38" s="18">
        <f>IFERROR(VLOOKUP($A38&amp;L$2,'Parte II_'!$1:$1048576,$A$3,0),"-")</f>
        <v>158</v>
      </c>
      <c r="M38" s="18">
        <f>IFERROR(VLOOKUP($A38&amp;M$2,'Parte II_'!$1:$1048576,$A$3,0),"-")</f>
        <v>223</v>
      </c>
      <c r="N38" s="18">
        <f>IFERROR(VLOOKUP($A38&amp;N$2,'Parte II_'!$1:$1048576,$A$3,0),"-")</f>
        <v>45</v>
      </c>
      <c r="O38" s="18">
        <f>IFERROR(VLOOKUP($A38&amp;O$2,'Parte II_'!$1:$1048576,$A$3,0),"-")</f>
        <v>4</v>
      </c>
      <c r="P38" s="18">
        <f>IFERROR(VLOOKUP($A38&amp;P$2,'Parte II_'!$1:$1048576,$A$3,0),"-")</f>
        <v>1</v>
      </c>
      <c r="Q38" s="27"/>
      <c r="R38" s="29">
        <f>IFERROR(VLOOKUP($A38&amp;R$2,'Parte II_'!$1:$1048576,$A$3,0),"-")</f>
        <v>253</v>
      </c>
      <c r="S38" s="29">
        <f>IFERROR(VLOOKUP($A38&amp;S$2,'Parte II_'!$1:$1048576,$A$3,0),"-")</f>
        <v>111</v>
      </c>
      <c r="T38" s="29">
        <f>IFERROR(VLOOKUP($A38&amp;T$2,'Parte II_'!$1:$1048576,$A$3,0),"-")</f>
        <v>58</v>
      </c>
      <c r="U38" s="29">
        <f>IFERROR(VLOOKUP($A38&amp;U$2,'Parte II_'!$1:$1048576,$A$3,0),"-")</f>
        <v>22</v>
      </c>
      <c r="V38" s="29">
        <f>IFERROR(VLOOKUP($A38&amp;V$2,'Parte II_'!$1:$1048576,$A$3,0),"-")</f>
        <v>5</v>
      </c>
      <c r="W38" s="29">
        <f>IFERROR(VLOOKUP($A38&amp;W$2,'Parte II_'!$1:$1048576,$A$3,0),"-")</f>
        <v>2</v>
      </c>
    </row>
    <row r="39" spans="1:28">
      <c r="A39" s="8" t="s">
        <v>1763</v>
      </c>
      <c r="B39" s="8"/>
      <c r="C39" s="24" t="s">
        <v>1720</v>
      </c>
      <c r="D39" s="18">
        <f>IFERROR(VLOOKUP($A39&amp;D$2,'Parte II_'!$1:$1048576,$A$3,0),"-")</f>
        <v>574</v>
      </c>
      <c r="E39" s="18">
        <f>IFERROR(VLOOKUP($A39&amp;E$2,'Parte II_'!$1:$1048576,$A$3,0),"-")</f>
        <v>296</v>
      </c>
      <c r="F39" s="18">
        <f>IFERROR(VLOOKUP($A39&amp;F$2,'Parte II_'!$1:$1048576,$A$3,0),"-")</f>
        <v>297</v>
      </c>
      <c r="G39" s="18">
        <f>IFERROR(VLOOKUP($A39&amp;G$2,'Parte II_'!$1:$1048576,$A$3,0),"-")</f>
        <v>76</v>
      </c>
      <c r="H39" s="18">
        <f>IFERROR(VLOOKUP($A39&amp;H$2,'Parte II_'!$1:$1048576,$A$3,0),"-")</f>
        <v>9</v>
      </c>
      <c r="I39" s="18">
        <f>IFERROR(VLOOKUP($A39&amp;I$2,'Parte II_'!$1:$1048576,$A$3,0),"-")</f>
        <v>6</v>
      </c>
      <c r="J39" s="18"/>
      <c r="K39" s="18">
        <f>IFERROR(VLOOKUP($A39&amp;K$2,'Parte II_'!$1:$1048576,$A$3,0),"-")</f>
        <v>248</v>
      </c>
      <c r="L39" s="18">
        <f>IFERROR(VLOOKUP($A39&amp;L$2,'Parte II_'!$1:$1048576,$A$3,0),"-")</f>
        <v>167</v>
      </c>
      <c r="M39" s="18">
        <f>IFERROR(VLOOKUP($A39&amp;M$2,'Parte II_'!$1:$1048576,$A$3,0),"-")</f>
        <v>232</v>
      </c>
      <c r="N39" s="18">
        <f>IFERROR(VLOOKUP($A39&amp;N$2,'Parte II_'!$1:$1048576,$A$3,0),"-")</f>
        <v>49</v>
      </c>
      <c r="O39" s="18">
        <f>IFERROR(VLOOKUP($A39&amp;O$2,'Parte II_'!$1:$1048576,$A$3,0),"-")</f>
        <v>4</v>
      </c>
      <c r="P39" s="18">
        <f>IFERROR(VLOOKUP($A39&amp;P$2,'Parte II_'!$1:$1048576,$A$3,0),"-")</f>
        <v>1</v>
      </c>
      <c r="Q39" s="27"/>
      <c r="R39" s="29">
        <f>IFERROR(VLOOKUP($A39&amp;R$2,'Parte II_'!$1:$1048576,$A$3,0),"-")</f>
        <v>326</v>
      </c>
      <c r="S39" s="29">
        <f>IFERROR(VLOOKUP($A39&amp;S$2,'Parte II_'!$1:$1048576,$A$3,0),"-")</f>
        <v>129</v>
      </c>
      <c r="T39" s="29">
        <f>IFERROR(VLOOKUP($A39&amp;T$2,'Parte II_'!$1:$1048576,$A$3,0),"-")</f>
        <v>65</v>
      </c>
      <c r="U39" s="29">
        <f>IFERROR(VLOOKUP($A39&amp;U$2,'Parte II_'!$1:$1048576,$A$3,0),"-")</f>
        <v>27</v>
      </c>
      <c r="V39" s="29">
        <f>IFERROR(VLOOKUP($A39&amp;V$2,'Parte II_'!$1:$1048576,$A$3,0),"-")</f>
        <v>5</v>
      </c>
      <c r="W39" s="29">
        <f>IFERROR(VLOOKUP($A39&amp;W$2,'Parte II_'!$1:$1048576,$A$3,0),"-")</f>
        <v>5</v>
      </c>
    </row>
    <row r="40" spans="1:28">
      <c r="A40" s="8" t="s">
        <v>1764</v>
      </c>
      <c r="B40" s="8"/>
      <c r="C40" s="24" t="s">
        <v>1721</v>
      </c>
      <c r="D40" s="18">
        <f>IFERROR(VLOOKUP($A40&amp;D$2,'Parte II_'!$1:$1048576,$A$3,0),"-")</f>
        <v>471</v>
      </c>
      <c r="E40" s="18">
        <f>IFERROR(VLOOKUP($A40&amp;E$2,'Parte II_'!$1:$1048576,$A$3,0),"-")</f>
        <v>226</v>
      </c>
      <c r="F40" s="18">
        <f>IFERROR(VLOOKUP($A40&amp;F$2,'Parte II_'!$1:$1048576,$A$3,0),"-")</f>
        <v>234</v>
      </c>
      <c r="G40" s="18">
        <f>IFERROR(VLOOKUP($A40&amp;G$2,'Parte II_'!$1:$1048576,$A$3,0),"-")</f>
        <v>60</v>
      </c>
      <c r="H40" s="18">
        <f>IFERROR(VLOOKUP($A40&amp;H$2,'Parte II_'!$1:$1048576,$A$3,0),"-")</f>
        <v>9</v>
      </c>
      <c r="I40" s="18">
        <f>IFERROR(VLOOKUP($A40&amp;I$2,'Parte II_'!$1:$1048576,$A$3,0),"-")</f>
        <v>3</v>
      </c>
      <c r="J40" s="18"/>
      <c r="K40" s="18">
        <f>IFERROR(VLOOKUP($A40&amp;K$2,'Parte II_'!$1:$1048576,$A$3,0),"-")</f>
        <v>223</v>
      </c>
      <c r="L40" s="18">
        <f>IFERROR(VLOOKUP($A40&amp;L$2,'Parte II_'!$1:$1048576,$A$3,0),"-")</f>
        <v>135</v>
      </c>
      <c r="M40" s="18">
        <f>IFERROR(VLOOKUP($A40&amp;M$2,'Parte II_'!$1:$1048576,$A$3,0),"-")</f>
        <v>193</v>
      </c>
      <c r="N40" s="18">
        <f>IFERROR(VLOOKUP($A40&amp;N$2,'Parte II_'!$1:$1048576,$A$3,0),"-")</f>
        <v>40</v>
      </c>
      <c r="O40" s="18">
        <f>IFERROR(VLOOKUP($A40&amp;O$2,'Parte II_'!$1:$1048576,$A$3,0),"-")</f>
        <v>4</v>
      </c>
      <c r="P40" s="18">
        <f>IFERROR(VLOOKUP($A40&amp;P$2,'Parte II_'!$1:$1048576,$A$3,0),"-")</f>
        <v>1</v>
      </c>
      <c r="Q40" s="27"/>
      <c r="R40" s="29">
        <f>IFERROR(VLOOKUP($A40&amp;R$2,'Parte II_'!$1:$1048576,$A$3,0),"-")</f>
        <v>248</v>
      </c>
      <c r="S40" s="29">
        <f>IFERROR(VLOOKUP($A40&amp;S$2,'Parte II_'!$1:$1048576,$A$3,0),"-")</f>
        <v>91</v>
      </c>
      <c r="T40" s="29">
        <f>IFERROR(VLOOKUP($A40&amp;T$2,'Parte II_'!$1:$1048576,$A$3,0),"-")</f>
        <v>41</v>
      </c>
      <c r="U40" s="29">
        <f>IFERROR(VLOOKUP($A40&amp;U$2,'Parte II_'!$1:$1048576,$A$3,0),"-")</f>
        <v>20</v>
      </c>
      <c r="V40" s="29">
        <f>IFERROR(VLOOKUP($A40&amp;V$2,'Parte II_'!$1:$1048576,$A$3,0),"-")</f>
        <v>5</v>
      </c>
      <c r="W40" s="29">
        <f>IFERROR(VLOOKUP($A40&amp;W$2,'Parte II_'!$1:$1048576,$A$3,0),"-")</f>
        <v>2</v>
      </c>
    </row>
    <row r="41" spans="1:28" s="1" customFormat="1" ht="21.75" customHeight="1">
      <c r="A41" s="8"/>
      <c r="B41" s="8"/>
      <c r="C41" s="31" t="s">
        <v>1722</v>
      </c>
      <c r="D41" s="22"/>
      <c r="E41" s="22"/>
      <c r="F41" s="22"/>
      <c r="G41" s="30"/>
      <c r="H41" s="30"/>
      <c r="I41" s="30"/>
      <c r="J41" s="30"/>
      <c r="K41" s="22"/>
      <c r="L41" s="22"/>
      <c r="M41" s="22"/>
      <c r="N41" s="30"/>
      <c r="O41" s="30"/>
      <c r="P41" s="30"/>
      <c r="Q41" s="30"/>
      <c r="R41" s="30"/>
      <c r="S41" s="30"/>
      <c r="T41" s="30"/>
      <c r="U41" s="30"/>
      <c r="V41" s="30"/>
      <c r="W41" s="30"/>
      <c r="X41" s="16"/>
      <c r="Y41" s="16"/>
      <c r="Z41" s="16"/>
      <c r="AA41" s="16"/>
      <c r="AB41" s="16"/>
    </row>
    <row r="42" spans="1:28">
      <c r="A42" s="8" t="s">
        <v>1765</v>
      </c>
      <c r="B42" s="8"/>
      <c r="C42" s="24" t="s">
        <v>1723</v>
      </c>
      <c r="D42" s="18">
        <f>IFERROR(VLOOKUP($A42&amp;D$2,'Parte II_'!$1:$1048576,$A$3,0),"-")</f>
        <v>394</v>
      </c>
      <c r="E42" s="18">
        <f>IFERROR(VLOOKUP($A42&amp;E$2,'Parte II_'!$1:$1048576,$A$3,0),"-")</f>
        <v>201</v>
      </c>
      <c r="F42" s="18">
        <f>IFERROR(VLOOKUP($A42&amp;F$2,'Parte II_'!$1:$1048576,$A$3,0),"-")</f>
        <v>253</v>
      </c>
      <c r="G42" s="18">
        <f>IFERROR(VLOOKUP($A42&amp;G$2,'Parte II_'!$1:$1048576,$A$3,0),"-")</f>
        <v>39</v>
      </c>
      <c r="H42" s="18">
        <f>IFERROR(VLOOKUP($A42&amp;H$2,'Parte II_'!$1:$1048576,$A$3,0),"-")</f>
        <v>9</v>
      </c>
      <c r="I42" s="18">
        <f>IFERROR(VLOOKUP($A42&amp;I$2,'Parte II_'!$1:$1048576,$A$3,0),"-")</f>
        <v>5</v>
      </c>
      <c r="J42" s="18"/>
      <c r="K42" s="18">
        <f>IFERROR(VLOOKUP($A42&amp;K$2,'Parte II_'!$1:$1048576,$A$3,0),"-")</f>
        <v>167</v>
      </c>
      <c r="L42" s="18">
        <f>IFERROR(VLOOKUP($A42&amp;L$2,'Parte II_'!$1:$1048576,$A$3,0),"-")</f>
        <v>113</v>
      </c>
      <c r="M42" s="18">
        <f>IFERROR(VLOOKUP($A42&amp;M$2,'Parte II_'!$1:$1048576,$A$3,0),"-")</f>
        <v>201</v>
      </c>
      <c r="N42" s="18">
        <f>IFERROR(VLOOKUP($A42&amp;N$2,'Parte II_'!$1:$1048576,$A$3,0),"-")</f>
        <v>26</v>
      </c>
      <c r="O42" s="18">
        <f>IFERROR(VLOOKUP($A42&amp;O$2,'Parte II_'!$1:$1048576,$A$3,0),"-")</f>
        <v>4</v>
      </c>
      <c r="P42" s="18">
        <f>IFERROR(VLOOKUP($A42&amp;P$2,'Parte II_'!$1:$1048576,$A$3,0),"-")</f>
        <v>1</v>
      </c>
      <c r="Q42" s="27"/>
      <c r="R42" s="29">
        <f>IFERROR(VLOOKUP($A42&amp;R$2,'Parte II_'!$1:$1048576,$A$3,0),"-")</f>
        <v>227</v>
      </c>
      <c r="S42" s="29">
        <f>IFERROR(VLOOKUP($A42&amp;S$2,'Parte II_'!$1:$1048576,$A$3,0),"-")</f>
        <v>88</v>
      </c>
      <c r="T42" s="29">
        <f>IFERROR(VLOOKUP($A42&amp;T$2,'Parte II_'!$1:$1048576,$A$3,0),"-")</f>
        <v>52</v>
      </c>
      <c r="U42" s="29">
        <f>IFERROR(VLOOKUP($A42&amp;U$2,'Parte II_'!$1:$1048576,$A$3,0),"-")</f>
        <v>13</v>
      </c>
      <c r="V42" s="29">
        <f>IFERROR(VLOOKUP($A42&amp;V$2,'Parte II_'!$1:$1048576,$A$3,0),"-")</f>
        <v>5</v>
      </c>
      <c r="W42" s="29">
        <f>IFERROR(VLOOKUP($A42&amp;W$2,'Parte II_'!$1:$1048576,$A$3,0),"-")</f>
        <v>4</v>
      </c>
    </row>
    <row r="43" spans="1:28">
      <c r="A43" s="8" t="s">
        <v>1766</v>
      </c>
      <c r="B43" s="8"/>
      <c r="C43" s="24" t="s">
        <v>1724</v>
      </c>
      <c r="D43" s="18">
        <f>IFERROR(VLOOKUP($A43&amp;D$2,'Parte II_'!$1:$1048576,$A$3,0),"-")</f>
        <v>429</v>
      </c>
      <c r="E43" s="18">
        <f>IFERROR(VLOOKUP($A43&amp;E$2,'Parte II_'!$1:$1048576,$A$3,0),"-")</f>
        <v>193</v>
      </c>
      <c r="F43" s="18">
        <f>IFERROR(VLOOKUP($A43&amp;F$2,'Parte II_'!$1:$1048576,$A$3,0),"-")</f>
        <v>260</v>
      </c>
      <c r="G43" s="18">
        <f>IFERROR(VLOOKUP($A43&amp;G$2,'Parte II_'!$1:$1048576,$A$3,0),"-")</f>
        <v>44</v>
      </c>
      <c r="H43" s="18">
        <f>IFERROR(VLOOKUP($A43&amp;H$2,'Parte II_'!$1:$1048576,$A$3,0),"-")</f>
        <v>9</v>
      </c>
      <c r="I43" s="18">
        <f>IFERROR(VLOOKUP($A43&amp;I$2,'Parte II_'!$1:$1048576,$A$3,0),"-")</f>
        <v>4</v>
      </c>
      <c r="J43" s="18"/>
      <c r="K43" s="18">
        <f>IFERROR(VLOOKUP($A43&amp;K$2,'Parte II_'!$1:$1048576,$A$3,0),"-")</f>
        <v>186</v>
      </c>
      <c r="L43" s="18">
        <f>IFERROR(VLOOKUP($A43&amp;L$2,'Parte II_'!$1:$1048576,$A$3,0),"-")</f>
        <v>112</v>
      </c>
      <c r="M43" s="18">
        <f>IFERROR(VLOOKUP($A43&amp;M$2,'Parte II_'!$1:$1048576,$A$3,0),"-")</f>
        <v>205</v>
      </c>
      <c r="N43" s="18">
        <f>IFERROR(VLOOKUP($A43&amp;N$2,'Parte II_'!$1:$1048576,$A$3,0),"-")</f>
        <v>31</v>
      </c>
      <c r="O43" s="18">
        <f>IFERROR(VLOOKUP($A43&amp;O$2,'Parte II_'!$1:$1048576,$A$3,0),"-")</f>
        <v>4</v>
      </c>
      <c r="P43" s="18">
        <f>IFERROR(VLOOKUP($A43&amp;P$2,'Parte II_'!$1:$1048576,$A$3,0),"-")</f>
        <v>1</v>
      </c>
      <c r="Q43" s="27"/>
      <c r="R43" s="29">
        <f>IFERROR(VLOOKUP($A43&amp;R$2,'Parte II_'!$1:$1048576,$A$3,0),"-")</f>
        <v>243</v>
      </c>
      <c r="S43" s="29">
        <f>IFERROR(VLOOKUP($A43&amp;S$2,'Parte II_'!$1:$1048576,$A$3,0),"-")</f>
        <v>81</v>
      </c>
      <c r="T43" s="29">
        <f>IFERROR(VLOOKUP($A43&amp;T$2,'Parte II_'!$1:$1048576,$A$3,0),"-")</f>
        <v>55</v>
      </c>
      <c r="U43" s="29">
        <f>IFERROR(VLOOKUP($A43&amp;U$2,'Parte II_'!$1:$1048576,$A$3,0),"-")</f>
        <v>13</v>
      </c>
      <c r="V43" s="29">
        <f>IFERROR(VLOOKUP($A43&amp;V$2,'Parte II_'!$1:$1048576,$A$3,0),"-")</f>
        <v>5</v>
      </c>
      <c r="W43" s="29">
        <f>IFERROR(VLOOKUP($A43&amp;W$2,'Parte II_'!$1:$1048576,$A$3,0),"-")</f>
        <v>3</v>
      </c>
    </row>
    <row r="44" spans="1:28">
      <c r="A44" s="8" t="s">
        <v>1767</v>
      </c>
      <c r="B44" s="8"/>
      <c r="C44" s="24" t="s">
        <v>1725</v>
      </c>
      <c r="D44" s="18">
        <f>IFERROR(VLOOKUP($A44&amp;D$2,'Parte II_'!$1:$1048576,$A$3,0),"-")</f>
        <v>488</v>
      </c>
      <c r="E44" s="18">
        <f>IFERROR(VLOOKUP($A44&amp;E$2,'Parte II_'!$1:$1048576,$A$3,0),"-")</f>
        <v>241</v>
      </c>
      <c r="F44" s="18">
        <f>IFERROR(VLOOKUP($A44&amp;F$2,'Parte II_'!$1:$1048576,$A$3,0),"-")</f>
        <v>266</v>
      </c>
      <c r="G44" s="18">
        <f>IFERROR(VLOOKUP($A44&amp;G$2,'Parte II_'!$1:$1048576,$A$3,0),"-")</f>
        <v>62</v>
      </c>
      <c r="H44" s="18">
        <f>IFERROR(VLOOKUP($A44&amp;H$2,'Parte II_'!$1:$1048576,$A$3,0),"-")</f>
        <v>9</v>
      </c>
      <c r="I44" s="18">
        <f>IFERROR(VLOOKUP($A44&amp;I$2,'Parte II_'!$1:$1048576,$A$3,0),"-")</f>
        <v>2</v>
      </c>
      <c r="J44" s="18"/>
      <c r="K44" s="18">
        <f>IFERROR(VLOOKUP($A44&amp;K$2,'Parte II_'!$1:$1048576,$A$3,0),"-")</f>
        <v>204</v>
      </c>
      <c r="L44" s="18">
        <f>IFERROR(VLOOKUP($A44&amp;L$2,'Parte II_'!$1:$1048576,$A$3,0),"-")</f>
        <v>133</v>
      </c>
      <c r="M44" s="18">
        <f>IFERROR(VLOOKUP($A44&amp;M$2,'Parte II_'!$1:$1048576,$A$3,0),"-")</f>
        <v>208</v>
      </c>
      <c r="N44" s="18">
        <f>IFERROR(VLOOKUP($A44&amp;N$2,'Parte II_'!$1:$1048576,$A$3,0),"-")</f>
        <v>37</v>
      </c>
      <c r="O44" s="18">
        <f>IFERROR(VLOOKUP($A44&amp;O$2,'Parte II_'!$1:$1048576,$A$3,0),"-")</f>
        <v>4</v>
      </c>
      <c r="P44" s="18">
        <f>IFERROR(VLOOKUP($A44&amp;P$2,'Parte II_'!$1:$1048576,$A$3,0),"-")</f>
        <v>1</v>
      </c>
      <c r="Q44" s="27"/>
      <c r="R44" s="29">
        <f>IFERROR(VLOOKUP($A44&amp;R$2,'Parte II_'!$1:$1048576,$A$3,0),"-")</f>
        <v>284</v>
      </c>
      <c r="S44" s="29">
        <f>IFERROR(VLOOKUP($A44&amp;S$2,'Parte II_'!$1:$1048576,$A$3,0),"-")</f>
        <v>108</v>
      </c>
      <c r="T44" s="29">
        <f>IFERROR(VLOOKUP($A44&amp;T$2,'Parte II_'!$1:$1048576,$A$3,0),"-")</f>
        <v>58</v>
      </c>
      <c r="U44" s="29">
        <f>IFERROR(VLOOKUP($A44&amp;U$2,'Parte II_'!$1:$1048576,$A$3,0),"-")</f>
        <v>25</v>
      </c>
      <c r="V44" s="29">
        <f>IFERROR(VLOOKUP($A44&amp;V$2,'Parte II_'!$1:$1048576,$A$3,0),"-")</f>
        <v>5</v>
      </c>
      <c r="W44" s="29">
        <f>IFERROR(VLOOKUP($A44&amp;W$2,'Parte II_'!$1:$1048576,$A$3,0),"-")</f>
        <v>1</v>
      </c>
    </row>
    <row r="45" spans="1:28">
      <c r="A45" s="8" t="s">
        <v>1768</v>
      </c>
      <c r="B45" s="8"/>
      <c r="C45" s="24" t="s">
        <v>1726</v>
      </c>
      <c r="D45" s="18">
        <f>IFERROR(VLOOKUP($A45&amp;D$2,'Parte II_'!$1:$1048576,$A$3,0),"-")</f>
        <v>564</v>
      </c>
      <c r="E45" s="18">
        <f>IFERROR(VLOOKUP($A45&amp;E$2,'Parte II_'!$1:$1048576,$A$3,0),"-")</f>
        <v>301</v>
      </c>
      <c r="F45" s="18">
        <f>IFERROR(VLOOKUP($A45&amp;F$2,'Parte II_'!$1:$1048576,$A$3,0),"-")</f>
        <v>301</v>
      </c>
      <c r="G45" s="18">
        <f>IFERROR(VLOOKUP($A45&amp;G$2,'Parte II_'!$1:$1048576,$A$3,0),"-")</f>
        <v>75</v>
      </c>
      <c r="H45" s="18">
        <f>IFERROR(VLOOKUP($A45&amp;H$2,'Parte II_'!$1:$1048576,$A$3,0),"-")</f>
        <v>8</v>
      </c>
      <c r="I45" s="18">
        <f>IFERROR(VLOOKUP($A45&amp;I$2,'Parte II_'!$1:$1048576,$A$3,0),"-")</f>
        <v>6</v>
      </c>
      <c r="J45" s="18"/>
      <c r="K45" s="18">
        <f>IFERROR(VLOOKUP($A45&amp;K$2,'Parte II_'!$1:$1048576,$A$3,0),"-")</f>
        <v>248</v>
      </c>
      <c r="L45" s="18">
        <f>IFERROR(VLOOKUP($A45&amp;L$2,'Parte II_'!$1:$1048576,$A$3,0),"-")</f>
        <v>171</v>
      </c>
      <c r="M45" s="18">
        <f>IFERROR(VLOOKUP($A45&amp;M$2,'Parte II_'!$1:$1048576,$A$3,0),"-")</f>
        <v>233</v>
      </c>
      <c r="N45" s="18">
        <f>IFERROR(VLOOKUP($A45&amp;N$2,'Parte II_'!$1:$1048576,$A$3,0),"-")</f>
        <v>48</v>
      </c>
      <c r="O45" s="18">
        <f>IFERROR(VLOOKUP($A45&amp;O$2,'Parte II_'!$1:$1048576,$A$3,0),"-")</f>
        <v>3</v>
      </c>
      <c r="P45" s="18">
        <f>IFERROR(VLOOKUP($A45&amp;P$2,'Parte II_'!$1:$1048576,$A$3,0),"-")</f>
        <v>2</v>
      </c>
      <c r="Q45" s="27"/>
      <c r="R45" s="29">
        <f>IFERROR(VLOOKUP($A45&amp;R$2,'Parte II_'!$1:$1048576,$A$3,0),"-")</f>
        <v>316</v>
      </c>
      <c r="S45" s="29">
        <f>IFERROR(VLOOKUP($A45&amp;S$2,'Parte II_'!$1:$1048576,$A$3,0),"-")</f>
        <v>130</v>
      </c>
      <c r="T45" s="29">
        <f>IFERROR(VLOOKUP($A45&amp;T$2,'Parte II_'!$1:$1048576,$A$3,0),"-")</f>
        <v>68</v>
      </c>
      <c r="U45" s="29">
        <f>IFERROR(VLOOKUP($A45&amp;U$2,'Parte II_'!$1:$1048576,$A$3,0),"-")</f>
        <v>27</v>
      </c>
      <c r="V45" s="29">
        <f>IFERROR(VLOOKUP($A45&amp;V$2,'Parte II_'!$1:$1048576,$A$3,0),"-")</f>
        <v>5</v>
      </c>
      <c r="W45" s="29">
        <f>IFERROR(VLOOKUP($A45&amp;W$2,'Parte II_'!$1:$1048576,$A$3,0),"-")</f>
        <v>4</v>
      </c>
    </row>
    <row r="46" spans="1:28">
      <c r="A46" s="8" t="s">
        <v>1769</v>
      </c>
      <c r="B46" s="8"/>
      <c r="C46" s="24" t="s">
        <v>1727</v>
      </c>
      <c r="D46" s="18">
        <f>IFERROR(VLOOKUP($A46&amp;D$2,'Parte II_'!$1:$1048576,$A$3,0),"-")</f>
        <v>583</v>
      </c>
      <c r="E46" s="18">
        <f>IFERROR(VLOOKUP($A46&amp;E$2,'Parte II_'!$1:$1048576,$A$3,0),"-")</f>
        <v>305</v>
      </c>
      <c r="F46" s="18">
        <f>IFERROR(VLOOKUP($A46&amp;F$2,'Parte II_'!$1:$1048576,$A$3,0),"-")</f>
        <v>305</v>
      </c>
      <c r="G46" s="18">
        <f>IFERROR(VLOOKUP($A46&amp;G$2,'Parte II_'!$1:$1048576,$A$3,0),"-")</f>
        <v>75</v>
      </c>
      <c r="H46" s="18">
        <f>IFERROR(VLOOKUP($A46&amp;H$2,'Parte II_'!$1:$1048576,$A$3,0),"-")</f>
        <v>9</v>
      </c>
      <c r="I46" s="18">
        <f>IFERROR(VLOOKUP($A46&amp;I$2,'Parte II_'!$1:$1048576,$A$3,0),"-")</f>
        <v>7</v>
      </c>
      <c r="J46" s="18"/>
      <c r="K46" s="18">
        <f>IFERROR(VLOOKUP($A46&amp;K$2,'Parte II_'!$1:$1048576,$A$3,0),"-")</f>
        <v>249</v>
      </c>
      <c r="L46" s="18">
        <f>IFERROR(VLOOKUP($A46&amp;L$2,'Parte II_'!$1:$1048576,$A$3,0),"-")</f>
        <v>174</v>
      </c>
      <c r="M46" s="18">
        <f>IFERROR(VLOOKUP($A46&amp;M$2,'Parte II_'!$1:$1048576,$A$3,0),"-")</f>
        <v>237</v>
      </c>
      <c r="N46" s="18">
        <f>IFERROR(VLOOKUP($A46&amp;N$2,'Parte II_'!$1:$1048576,$A$3,0),"-")</f>
        <v>48</v>
      </c>
      <c r="O46" s="18">
        <f>IFERROR(VLOOKUP($A46&amp;O$2,'Parte II_'!$1:$1048576,$A$3,0),"-")</f>
        <v>4</v>
      </c>
      <c r="P46" s="18">
        <f>IFERROR(VLOOKUP($A46&amp;P$2,'Parte II_'!$1:$1048576,$A$3,0),"-")</f>
        <v>2</v>
      </c>
      <c r="Q46" s="27"/>
      <c r="R46" s="29">
        <f>IFERROR(VLOOKUP($A46&amp;R$2,'Parte II_'!$1:$1048576,$A$3,0),"-")</f>
        <v>334</v>
      </c>
      <c r="S46" s="29">
        <f>IFERROR(VLOOKUP($A46&amp;S$2,'Parte II_'!$1:$1048576,$A$3,0),"-")</f>
        <v>131</v>
      </c>
      <c r="T46" s="29">
        <f>IFERROR(VLOOKUP($A46&amp;T$2,'Parte II_'!$1:$1048576,$A$3,0),"-")</f>
        <v>68</v>
      </c>
      <c r="U46" s="29">
        <f>IFERROR(VLOOKUP($A46&amp;U$2,'Parte II_'!$1:$1048576,$A$3,0),"-")</f>
        <v>27</v>
      </c>
      <c r="V46" s="29">
        <f>IFERROR(VLOOKUP($A46&amp;V$2,'Parte II_'!$1:$1048576,$A$3,0),"-")</f>
        <v>5</v>
      </c>
      <c r="W46" s="29">
        <f>IFERROR(VLOOKUP($A46&amp;W$2,'Parte II_'!$1:$1048576,$A$3,0),"-")</f>
        <v>5</v>
      </c>
    </row>
    <row r="47" spans="1:28" s="1" customFormat="1" ht="21.75" customHeight="1">
      <c r="A47" s="8"/>
      <c r="B47" s="8"/>
      <c r="C47" s="31" t="s">
        <v>1728</v>
      </c>
      <c r="D47" s="22"/>
      <c r="E47" s="22"/>
      <c r="F47" s="22"/>
      <c r="G47" s="30"/>
      <c r="H47" s="30"/>
      <c r="I47" s="30"/>
      <c r="J47" s="30"/>
      <c r="K47" s="22"/>
      <c r="L47" s="22"/>
      <c r="M47" s="22"/>
      <c r="N47" s="30"/>
      <c r="O47" s="30"/>
      <c r="P47" s="30"/>
      <c r="Q47" s="30"/>
      <c r="R47" s="30"/>
      <c r="S47" s="30"/>
      <c r="T47" s="30"/>
      <c r="U47" s="30"/>
      <c r="V47" s="30"/>
      <c r="W47" s="30"/>
      <c r="X47" s="16"/>
      <c r="Y47" s="16"/>
      <c r="Z47" s="16"/>
      <c r="AA47" s="16"/>
      <c r="AB47" s="16"/>
    </row>
    <row r="48" spans="1:28">
      <c r="A48" s="8" t="s">
        <v>1770</v>
      </c>
      <c r="B48" s="8"/>
      <c r="C48" s="24" t="s">
        <v>1729</v>
      </c>
      <c r="D48" s="18">
        <f>IFERROR(VLOOKUP($A48&amp;D$2,'Parte II_'!$1:$1048576,$A$3,0),"-")</f>
        <v>592</v>
      </c>
      <c r="E48" s="18">
        <f>IFERROR(VLOOKUP($A48&amp;E$2,'Parte II_'!$1:$1048576,$A$3,0),"-")</f>
        <v>307</v>
      </c>
      <c r="F48" s="18">
        <f>IFERROR(VLOOKUP($A48&amp;F$2,'Parte II_'!$1:$1048576,$A$3,0),"-")</f>
        <v>308</v>
      </c>
      <c r="G48" s="18">
        <f>IFERROR(VLOOKUP($A48&amp;G$2,'Parte II_'!$1:$1048576,$A$3,0),"-")</f>
        <v>76</v>
      </c>
      <c r="H48" s="18">
        <f>IFERROR(VLOOKUP($A48&amp;H$2,'Parte II_'!$1:$1048576,$A$3,0),"-")</f>
        <v>9</v>
      </c>
      <c r="I48" s="18">
        <f>IFERROR(VLOOKUP($A48&amp;I$2,'Parte II_'!$1:$1048576,$A$3,0),"-")</f>
        <v>7</v>
      </c>
      <c r="J48" s="18"/>
      <c r="K48" s="18">
        <f>IFERROR(VLOOKUP($A48&amp;K$2,'Parte II_'!$1:$1048576,$A$3,0),"-")</f>
        <v>254</v>
      </c>
      <c r="L48" s="18">
        <f>IFERROR(VLOOKUP($A48&amp;L$2,'Parte II_'!$1:$1048576,$A$3,0),"-")</f>
        <v>175</v>
      </c>
      <c r="M48" s="18">
        <f>IFERROR(VLOOKUP($A48&amp;M$2,'Parte II_'!$1:$1048576,$A$3,0),"-")</f>
        <v>240</v>
      </c>
      <c r="N48" s="18">
        <f>IFERROR(VLOOKUP($A48&amp;N$2,'Parte II_'!$1:$1048576,$A$3,0),"-")</f>
        <v>49</v>
      </c>
      <c r="O48" s="18">
        <f>IFERROR(VLOOKUP($A48&amp;O$2,'Parte II_'!$1:$1048576,$A$3,0),"-")</f>
        <v>4</v>
      </c>
      <c r="P48" s="18">
        <f>IFERROR(VLOOKUP($A48&amp;P$2,'Parte II_'!$1:$1048576,$A$3,0),"-")</f>
        <v>2</v>
      </c>
      <c r="Q48" s="27"/>
      <c r="R48" s="29">
        <f>IFERROR(VLOOKUP($A48&amp;R$2,'Parte II_'!$1:$1048576,$A$3,0),"-")</f>
        <v>338</v>
      </c>
      <c r="S48" s="29">
        <f>IFERROR(VLOOKUP($A48&amp;S$2,'Parte II_'!$1:$1048576,$A$3,0),"-")</f>
        <v>132</v>
      </c>
      <c r="T48" s="29">
        <f>IFERROR(VLOOKUP($A48&amp;T$2,'Parte II_'!$1:$1048576,$A$3,0),"-")</f>
        <v>68</v>
      </c>
      <c r="U48" s="29">
        <f>IFERROR(VLOOKUP($A48&amp;U$2,'Parte II_'!$1:$1048576,$A$3,0),"-")</f>
        <v>27</v>
      </c>
      <c r="V48" s="29">
        <f>IFERROR(VLOOKUP($A48&amp;V$2,'Parte II_'!$1:$1048576,$A$3,0),"-")</f>
        <v>5</v>
      </c>
      <c r="W48" s="29">
        <f>IFERROR(VLOOKUP($A48&amp;W$2,'Parte II_'!$1:$1048576,$A$3,0),"-")</f>
        <v>5</v>
      </c>
    </row>
    <row r="49" spans="1:23">
      <c r="A49" s="8" t="s">
        <v>1771</v>
      </c>
      <c r="B49" s="8"/>
      <c r="C49" s="24" t="s">
        <v>1730</v>
      </c>
      <c r="D49" s="18">
        <f>IFERROR(VLOOKUP($A49&amp;D$2,'Parte II_'!$1:$1048576,$A$3,0),"-")</f>
        <v>593</v>
      </c>
      <c r="E49" s="18">
        <f>IFERROR(VLOOKUP($A49&amp;E$2,'Parte II_'!$1:$1048576,$A$3,0),"-")</f>
        <v>307</v>
      </c>
      <c r="F49" s="18">
        <f>IFERROR(VLOOKUP($A49&amp;F$2,'Parte II_'!$1:$1048576,$A$3,0),"-")</f>
        <v>308</v>
      </c>
      <c r="G49" s="18">
        <f>IFERROR(VLOOKUP($A49&amp;G$2,'Parte II_'!$1:$1048576,$A$3,0),"-")</f>
        <v>76</v>
      </c>
      <c r="H49" s="18">
        <f>IFERROR(VLOOKUP($A49&amp;H$2,'Parte II_'!$1:$1048576,$A$3,0),"-")</f>
        <v>9</v>
      </c>
      <c r="I49" s="18">
        <f>IFERROR(VLOOKUP($A49&amp;I$2,'Parte II_'!$1:$1048576,$A$3,0),"-")</f>
        <v>7</v>
      </c>
      <c r="J49" s="18"/>
      <c r="K49" s="18">
        <f>IFERROR(VLOOKUP($A49&amp;K$2,'Parte II_'!$1:$1048576,$A$3,0),"-")</f>
        <v>254</v>
      </c>
      <c r="L49" s="18">
        <f>IFERROR(VLOOKUP($A49&amp;L$2,'Parte II_'!$1:$1048576,$A$3,0),"-")</f>
        <v>175</v>
      </c>
      <c r="M49" s="18">
        <f>IFERROR(VLOOKUP($A49&amp;M$2,'Parte II_'!$1:$1048576,$A$3,0),"-")</f>
        <v>240</v>
      </c>
      <c r="N49" s="18">
        <f>IFERROR(VLOOKUP($A49&amp;N$2,'Parte II_'!$1:$1048576,$A$3,0),"-")</f>
        <v>49</v>
      </c>
      <c r="O49" s="18">
        <f>IFERROR(VLOOKUP($A49&amp;O$2,'Parte II_'!$1:$1048576,$A$3,0),"-")</f>
        <v>4</v>
      </c>
      <c r="P49" s="18">
        <f>IFERROR(VLOOKUP($A49&amp;P$2,'Parte II_'!$1:$1048576,$A$3,0),"-")</f>
        <v>2</v>
      </c>
      <c r="Q49" s="27"/>
      <c r="R49" s="29">
        <f>IFERROR(VLOOKUP($A49&amp;R$2,'Parte II_'!$1:$1048576,$A$3,0),"-")</f>
        <v>339</v>
      </c>
      <c r="S49" s="29">
        <f>IFERROR(VLOOKUP($A49&amp;S$2,'Parte II_'!$1:$1048576,$A$3,0),"-")</f>
        <v>132</v>
      </c>
      <c r="T49" s="29">
        <f>IFERROR(VLOOKUP($A49&amp;T$2,'Parte II_'!$1:$1048576,$A$3,0),"-")</f>
        <v>68</v>
      </c>
      <c r="U49" s="29">
        <f>IFERROR(VLOOKUP($A49&amp;U$2,'Parte II_'!$1:$1048576,$A$3,0),"-")</f>
        <v>27</v>
      </c>
      <c r="V49" s="29">
        <f>IFERROR(VLOOKUP($A49&amp;V$2,'Parte II_'!$1:$1048576,$A$3,0),"-")</f>
        <v>5</v>
      </c>
      <c r="W49" s="29">
        <f>IFERROR(VLOOKUP($A49&amp;W$2,'Parte II_'!$1:$1048576,$A$3,0),"-")</f>
        <v>5</v>
      </c>
    </row>
    <row r="50" spans="1:23">
      <c r="A50" s="8" t="s">
        <v>1772</v>
      </c>
      <c r="B50" s="8"/>
      <c r="C50" s="24" t="s">
        <v>1731</v>
      </c>
      <c r="D50" s="18">
        <f>IFERROR(VLOOKUP($A50&amp;D$2,'Parte II_'!$1:$1048576,$A$3,0),"-")</f>
        <v>589</v>
      </c>
      <c r="E50" s="18">
        <f>IFERROR(VLOOKUP($A50&amp;E$2,'Parte II_'!$1:$1048576,$A$3,0),"-")</f>
        <v>305</v>
      </c>
      <c r="F50" s="18">
        <f>IFERROR(VLOOKUP($A50&amp;F$2,'Parte II_'!$1:$1048576,$A$3,0),"-")</f>
        <v>304</v>
      </c>
      <c r="G50" s="18">
        <f>IFERROR(VLOOKUP($A50&amp;G$2,'Parte II_'!$1:$1048576,$A$3,0),"-")</f>
        <v>75</v>
      </c>
      <c r="H50" s="18">
        <f>IFERROR(VLOOKUP($A50&amp;H$2,'Parte II_'!$1:$1048576,$A$3,0),"-")</f>
        <v>9</v>
      </c>
      <c r="I50" s="18">
        <f>IFERROR(VLOOKUP($A50&amp;I$2,'Parte II_'!$1:$1048576,$A$3,0),"-")</f>
        <v>7</v>
      </c>
      <c r="J50" s="18"/>
      <c r="K50" s="18">
        <f>IFERROR(VLOOKUP($A50&amp;K$2,'Parte II_'!$1:$1048576,$A$3,0),"-")</f>
        <v>253</v>
      </c>
      <c r="L50" s="18">
        <f>IFERROR(VLOOKUP($A50&amp;L$2,'Parte II_'!$1:$1048576,$A$3,0),"-")</f>
        <v>174</v>
      </c>
      <c r="M50" s="18">
        <f>IFERROR(VLOOKUP($A50&amp;M$2,'Parte II_'!$1:$1048576,$A$3,0),"-")</f>
        <v>236</v>
      </c>
      <c r="N50" s="18">
        <f>IFERROR(VLOOKUP($A50&amp;N$2,'Parte II_'!$1:$1048576,$A$3,0),"-")</f>
        <v>48</v>
      </c>
      <c r="O50" s="18">
        <f>IFERROR(VLOOKUP($A50&amp;O$2,'Parte II_'!$1:$1048576,$A$3,0),"-")</f>
        <v>4</v>
      </c>
      <c r="P50" s="18">
        <f>IFERROR(VLOOKUP($A50&amp;P$2,'Parte II_'!$1:$1048576,$A$3,0),"-")</f>
        <v>2</v>
      </c>
      <c r="Q50" s="27"/>
      <c r="R50" s="29">
        <f>IFERROR(VLOOKUP($A50&amp;R$2,'Parte II_'!$1:$1048576,$A$3,0),"-")</f>
        <v>336</v>
      </c>
      <c r="S50" s="29">
        <f>IFERROR(VLOOKUP($A50&amp;S$2,'Parte II_'!$1:$1048576,$A$3,0),"-")</f>
        <v>131</v>
      </c>
      <c r="T50" s="29">
        <f>IFERROR(VLOOKUP($A50&amp;T$2,'Parte II_'!$1:$1048576,$A$3,0),"-")</f>
        <v>68</v>
      </c>
      <c r="U50" s="29">
        <f>IFERROR(VLOOKUP($A50&amp;U$2,'Parte II_'!$1:$1048576,$A$3,0),"-")</f>
        <v>27</v>
      </c>
      <c r="V50" s="29">
        <f>IFERROR(VLOOKUP($A50&amp;V$2,'Parte II_'!$1:$1048576,$A$3,0),"-")</f>
        <v>5</v>
      </c>
      <c r="W50" s="29">
        <f>IFERROR(VLOOKUP($A50&amp;W$2,'Parte II_'!$1:$1048576,$A$3,0),"-")</f>
        <v>5</v>
      </c>
    </row>
    <row r="51" spans="1:23">
      <c r="A51" s="8" t="s">
        <v>1773</v>
      </c>
      <c r="B51" s="8"/>
      <c r="C51" s="24" t="s">
        <v>1732</v>
      </c>
      <c r="D51" s="18">
        <f>IFERROR(VLOOKUP($A51&amp;D$2,'Parte II_'!$1:$1048576,$A$3,0),"-")</f>
        <v>593</v>
      </c>
      <c r="E51" s="18">
        <f>IFERROR(VLOOKUP($A51&amp;E$2,'Parte II_'!$1:$1048576,$A$3,0),"-")</f>
        <v>306</v>
      </c>
      <c r="F51" s="18">
        <f>IFERROR(VLOOKUP($A51&amp;F$2,'Parte II_'!$1:$1048576,$A$3,0),"-")</f>
        <v>308</v>
      </c>
      <c r="G51" s="18">
        <f>IFERROR(VLOOKUP($A51&amp;G$2,'Parte II_'!$1:$1048576,$A$3,0),"-")</f>
        <v>75</v>
      </c>
      <c r="H51" s="18">
        <f>IFERROR(VLOOKUP($A51&amp;H$2,'Parte II_'!$1:$1048576,$A$3,0),"-")</f>
        <v>9</v>
      </c>
      <c r="I51" s="18">
        <f>IFERROR(VLOOKUP($A51&amp;I$2,'Parte II_'!$1:$1048576,$A$3,0),"-")</f>
        <v>7</v>
      </c>
      <c r="J51" s="18"/>
      <c r="K51" s="18">
        <f>IFERROR(VLOOKUP($A51&amp;K$2,'Parte II_'!$1:$1048576,$A$3,0),"-")</f>
        <v>254</v>
      </c>
      <c r="L51" s="18">
        <f>IFERROR(VLOOKUP($A51&amp;L$2,'Parte II_'!$1:$1048576,$A$3,0),"-")</f>
        <v>174</v>
      </c>
      <c r="M51" s="18">
        <f>IFERROR(VLOOKUP($A51&amp;M$2,'Parte II_'!$1:$1048576,$A$3,0),"-")</f>
        <v>240</v>
      </c>
      <c r="N51" s="18">
        <f>IFERROR(VLOOKUP($A51&amp;N$2,'Parte II_'!$1:$1048576,$A$3,0),"-")</f>
        <v>48</v>
      </c>
      <c r="O51" s="18">
        <f>IFERROR(VLOOKUP($A51&amp;O$2,'Parte II_'!$1:$1048576,$A$3,0),"-")</f>
        <v>4</v>
      </c>
      <c r="P51" s="18">
        <f>IFERROR(VLOOKUP($A51&amp;P$2,'Parte II_'!$1:$1048576,$A$3,0),"-")</f>
        <v>2</v>
      </c>
      <c r="Q51" s="27"/>
      <c r="R51" s="29">
        <f>IFERROR(VLOOKUP($A51&amp;R$2,'Parte II_'!$1:$1048576,$A$3,0),"-")</f>
        <v>339</v>
      </c>
      <c r="S51" s="29">
        <f>IFERROR(VLOOKUP($A51&amp;S$2,'Parte II_'!$1:$1048576,$A$3,0),"-")</f>
        <v>132</v>
      </c>
      <c r="T51" s="29">
        <f>IFERROR(VLOOKUP($A51&amp;T$2,'Parte II_'!$1:$1048576,$A$3,0),"-")</f>
        <v>68</v>
      </c>
      <c r="U51" s="29">
        <f>IFERROR(VLOOKUP($A51&amp;U$2,'Parte II_'!$1:$1048576,$A$3,0),"-")</f>
        <v>27</v>
      </c>
      <c r="V51" s="29">
        <f>IFERROR(VLOOKUP($A51&amp;V$2,'Parte II_'!$1:$1048576,$A$3,0),"-")</f>
        <v>5</v>
      </c>
      <c r="W51" s="29">
        <f>IFERROR(VLOOKUP($A51&amp;W$2,'Parte II_'!$1:$1048576,$A$3,0),"-")</f>
        <v>5</v>
      </c>
    </row>
    <row r="52" spans="1:23">
      <c r="A52" s="8" t="s">
        <v>1774</v>
      </c>
      <c r="B52" s="8"/>
      <c r="C52" s="24" t="s">
        <v>1733</v>
      </c>
      <c r="D52" s="18">
        <f>IFERROR(VLOOKUP($A52&amp;D$2,'Parte II_'!$1:$1048576,$A$3,0),"-")</f>
        <v>588</v>
      </c>
      <c r="E52" s="18">
        <f>IFERROR(VLOOKUP($A52&amp;E$2,'Parte II_'!$1:$1048576,$A$3,0),"-")</f>
        <v>253</v>
      </c>
      <c r="F52" s="18">
        <f>IFERROR(VLOOKUP($A52&amp;F$2,'Parte II_'!$1:$1048576,$A$3,0),"-")</f>
        <v>174</v>
      </c>
      <c r="G52" s="18">
        <f>IFERROR(VLOOKUP($A52&amp;G$2,'Parte II_'!$1:$1048576,$A$3,0),"-")</f>
        <v>53</v>
      </c>
      <c r="H52" s="18">
        <f>IFERROR(VLOOKUP($A52&amp;H$2,'Parte II_'!$1:$1048576,$A$3,0),"-")</f>
        <v>7</v>
      </c>
      <c r="I52" s="18">
        <f>IFERROR(VLOOKUP($A52&amp;I$2,'Parte II_'!$1:$1048576,$A$3,0),"-")</f>
        <v>7</v>
      </c>
      <c r="J52" s="18"/>
      <c r="K52" s="18">
        <f>IFERROR(VLOOKUP($A52&amp;K$2,'Parte II_'!$1:$1048576,$A$3,0),"-")</f>
        <v>250</v>
      </c>
      <c r="L52" s="18">
        <f>IFERROR(VLOOKUP($A52&amp;L$2,'Parte II_'!$1:$1048576,$A$3,0),"-")</f>
        <v>137</v>
      </c>
      <c r="M52" s="18">
        <f>IFERROR(VLOOKUP($A52&amp;M$2,'Parte II_'!$1:$1048576,$A$3,0),"-")</f>
        <v>140</v>
      </c>
      <c r="N52" s="18">
        <f>IFERROR(VLOOKUP($A52&amp;N$2,'Parte II_'!$1:$1048576,$A$3,0),"-")</f>
        <v>33</v>
      </c>
      <c r="O52" s="18">
        <f>IFERROR(VLOOKUP($A52&amp;O$2,'Parte II_'!$1:$1048576,$A$3,0),"-")</f>
        <v>2</v>
      </c>
      <c r="P52" s="18">
        <f>IFERROR(VLOOKUP($A52&amp;P$2,'Parte II_'!$1:$1048576,$A$3,0),"-")</f>
        <v>2</v>
      </c>
      <c r="Q52" s="27"/>
      <c r="R52" s="29">
        <f>IFERROR(VLOOKUP($A52&amp;R$2,'Parte II_'!$1:$1048576,$A$3,0),"-")</f>
        <v>338</v>
      </c>
      <c r="S52" s="29">
        <f>IFERROR(VLOOKUP($A52&amp;S$2,'Parte II_'!$1:$1048576,$A$3,0),"-")</f>
        <v>116</v>
      </c>
      <c r="T52" s="29">
        <f>IFERROR(VLOOKUP($A52&amp;T$2,'Parte II_'!$1:$1048576,$A$3,0),"-")</f>
        <v>34</v>
      </c>
      <c r="U52" s="29">
        <f>IFERROR(VLOOKUP($A52&amp;U$2,'Parte II_'!$1:$1048576,$A$3,0),"-")</f>
        <v>20</v>
      </c>
      <c r="V52" s="29">
        <f>IFERROR(VLOOKUP($A52&amp;V$2,'Parte II_'!$1:$1048576,$A$3,0),"-")</f>
        <v>5</v>
      </c>
      <c r="W52" s="29">
        <f>IFERROR(VLOOKUP($A52&amp;W$2,'Parte II_'!$1:$1048576,$A$3,0),"-")</f>
        <v>5</v>
      </c>
    </row>
    <row r="53" spans="1:23">
      <c r="A53" s="8" t="s">
        <v>1775</v>
      </c>
      <c r="B53" s="8"/>
      <c r="C53" s="24" t="s">
        <v>1734</v>
      </c>
      <c r="D53" s="18">
        <f>IFERROR(VLOOKUP($A53&amp;D$2,'Parte II_'!$1:$1048576,$A$3,0),"-")</f>
        <v>574</v>
      </c>
      <c r="E53" s="18">
        <f>IFERROR(VLOOKUP($A53&amp;E$2,'Parte II_'!$1:$1048576,$A$3,0),"-")</f>
        <v>297</v>
      </c>
      <c r="F53" s="18">
        <f>IFERROR(VLOOKUP($A53&amp;F$2,'Parte II_'!$1:$1048576,$A$3,0),"-")</f>
        <v>299</v>
      </c>
      <c r="G53" s="18">
        <f>IFERROR(VLOOKUP($A53&amp;G$2,'Parte II_'!$1:$1048576,$A$3,0),"-")</f>
        <v>70</v>
      </c>
      <c r="H53" s="18">
        <f>IFERROR(VLOOKUP($A53&amp;H$2,'Parte II_'!$1:$1048576,$A$3,0),"-")</f>
        <v>9</v>
      </c>
      <c r="I53" s="18">
        <f>IFERROR(VLOOKUP($A53&amp;I$2,'Parte II_'!$1:$1048576,$A$3,0),"-")</f>
        <v>7</v>
      </c>
      <c r="J53" s="18"/>
      <c r="K53" s="18">
        <f>IFERROR(VLOOKUP($A53&amp;K$2,'Parte II_'!$1:$1048576,$A$3,0),"-")</f>
        <v>244</v>
      </c>
      <c r="L53" s="18">
        <f>IFERROR(VLOOKUP($A53&amp;L$2,'Parte II_'!$1:$1048576,$A$3,0),"-")</f>
        <v>170</v>
      </c>
      <c r="M53" s="18">
        <f>IFERROR(VLOOKUP($A53&amp;M$2,'Parte II_'!$1:$1048576,$A$3,0),"-")</f>
        <v>233</v>
      </c>
      <c r="N53" s="18">
        <f>IFERROR(VLOOKUP($A53&amp;N$2,'Parte II_'!$1:$1048576,$A$3,0),"-")</f>
        <v>47</v>
      </c>
      <c r="O53" s="18">
        <f>IFERROR(VLOOKUP($A53&amp;O$2,'Parte II_'!$1:$1048576,$A$3,0),"-")</f>
        <v>4</v>
      </c>
      <c r="P53" s="18">
        <f>IFERROR(VLOOKUP($A53&amp;P$2,'Parte II_'!$1:$1048576,$A$3,0),"-")</f>
        <v>2</v>
      </c>
      <c r="Q53" s="27"/>
      <c r="R53" s="29">
        <f>IFERROR(VLOOKUP($A53&amp;R$2,'Parte II_'!$1:$1048576,$A$3,0),"-")</f>
        <v>330</v>
      </c>
      <c r="S53" s="29">
        <f>IFERROR(VLOOKUP($A53&amp;S$2,'Parte II_'!$1:$1048576,$A$3,0),"-")</f>
        <v>127</v>
      </c>
      <c r="T53" s="29">
        <f>IFERROR(VLOOKUP($A53&amp;T$2,'Parte II_'!$1:$1048576,$A$3,0),"-")</f>
        <v>66</v>
      </c>
      <c r="U53" s="29">
        <f>IFERROR(VLOOKUP($A53&amp;U$2,'Parte II_'!$1:$1048576,$A$3,0),"-")</f>
        <v>23</v>
      </c>
      <c r="V53" s="29">
        <f>IFERROR(VLOOKUP($A53&amp;V$2,'Parte II_'!$1:$1048576,$A$3,0),"-")</f>
        <v>5</v>
      </c>
      <c r="W53" s="29">
        <f>IFERROR(VLOOKUP($A53&amp;W$2,'Parte II_'!$1:$1048576,$A$3,0),"-")</f>
        <v>5</v>
      </c>
    </row>
    <row r="54" spans="1:23">
      <c r="A54" s="8" t="s">
        <v>1776</v>
      </c>
      <c r="B54" s="8"/>
      <c r="C54" s="24" t="s">
        <v>1735</v>
      </c>
      <c r="D54" s="18">
        <f>IFERROR(VLOOKUP($A54&amp;D$2,'Parte II_'!$1:$1048576,$A$3,0),"-")</f>
        <v>590</v>
      </c>
      <c r="E54" s="18">
        <f>IFERROR(VLOOKUP($A54&amp;E$2,'Parte II_'!$1:$1048576,$A$3,0),"-")</f>
        <v>306</v>
      </c>
      <c r="F54" s="18">
        <f>IFERROR(VLOOKUP($A54&amp;F$2,'Parte II_'!$1:$1048576,$A$3,0),"-")</f>
        <v>306</v>
      </c>
      <c r="G54" s="18">
        <f>IFERROR(VLOOKUP($A54&amp;G$2,'Parte II_'!$1:$1048576,$A$3,0),"-")</f>
        <v>76</v>
      </c>
      <c r="H54" s="18">
        <f>IFERROR(VLOOKUP($A54&amp;H$2,'Parte II_'!$1:$1048576,$A$3,0),"-")</f>
        <v>9</v>
      </c>
      <c r="I54" s="18">
        <f>IFERROR(VLOOKUP($A54&amp;I$2,'Parte II_'!$1:$1048576,$A$3,0),"-")</f>
        <v>7</v>
      </c>
      <c r="J54" s="18"/>
      <c r="K54" s="18">
        <f>IFERROR(VLOOKUP($A54&amp;K$2,'Parte II_'!$1:$1048576,$A$3,0),"-")</f>
        <v>253</v>
      </c>
      <c r="L54" s="18">
        <f>IFERROR(VLOOKUP($A54&amp;L$2,'Parte II_'!$1:$1048576,$A$3,0),"-")</f>
        <v>175</v>
      </c>
      <c r="M54" s="18">
        <f>IFERROR(VLOOKUP($A54&amp;M$2,'Parte II_'!$1:$1048576,$A$3,0),"-")</f>
        <v>238</v>
      </c>
      <c r="N54" s="18">
        <f>IFERROR(VLOOKUP($A54&amp;N$2,'Parte II_'!$1:$1048576,$A$3,0),"-")</f>
        <v>49</v>
      </c>
      <c r="O54" s="18">
        <f>IFERROR(VLOOKUP($A54&amp;O$2,'Parte II_'!$1:$1048576,$A$3,0),"-")</f>
        <v>4</v>
      </c>
      <c r="P54" s="18">
        <f>IFERROR(VLOOKUP($A54&amp;P$2,'Parte II_'!$1:$1048576,$A$3,0),"-")</f>
        <v>2</v>
      </c>
      <c r="Q54" s="27"/>
      <c r="R54" s="29">
        <f>IFERROR(VLOOKUP($A54&amp;R$2,'Parte II_'!$1:$1048576,$A$3,0),"-")</f>
        <v>337</v>
      </c>
      <c r="S54" s="29">
        <f>IFERROR(VLOOKUP($A54&amp;S$2,'Parte II_'!$1:$1048576,$A$3,0),"-")</f>
        <v>131</v>
      </c>
      <c r="T54" s="29">
        <f>IFERROR(VLOOKUP($A54&amp;T$2,'Parte II_'!$1:$1048576,$A$3,0),"-")</f>
        <v>68</v>
      </c>
      <c r="U54" s="29">
        <f>IFERROR(VLOOKUP($A54&amp;U$2,'Parte II_'!$1:$1048576,$A$3,0),"-")</f>
        <v>27</v>
      </c>
      <c r="V54" s="29">
        <f>IFERROR(VLOOKUP($A54&amp;V$2,'Parte II_'!$1:$1048576,$A$3,0),"-")</f>
        <v>5</v>
      </c>
      <c r="W54" s="29">
        <f>IFERROR(VLOOKUP($A54&amp;W$2,'Parte II_'!$1:$1048576,$A$3,0),"-")</f>
        <v>5</v>
      </c>
    </row>
    <row r="55" spans="1:23" ht="15" thickBot="1">
      <c r="A55" s="8" t="s">
        <v>1777</v>
      </c>
      <c r="B55" s="8"/>
      <c r="C55" s="24" t="s">
        <v>1736</v>
      </c>
      <c r="D55" s="18">
        <f>IFERROR(VLOOKUP($A55&amp;D$2,'Parte II_'!$1:$1048576,$A$3,0),"-")</f>
        <v>465</v>
      </c>
      <c r="E55" s="18">
        <f>IFERROR(VLOOKUP($A55&amp;E$2,'Parte II_'!$1:$1048576,$A$3,0),"-")</f>
        <v>273</v>
      </c>
      <c r="F55" s="18">
        <f>IFERROR(VLOOKUP($A55&amp;F$2,'Parte II_'!$1:$1048576,$A$3,0),"-")</f>
        <v>212</v>
      </c>
      <c r="G55" s="18">
        <f>IFERROR(VLOOKUP($A55&amp;G$2,'Parte II_'!$1:$1048576,$A$3,0),"-")</f>
        <v>60</v>
      </c>
      <c r="H55" s="18">
        <f>IFERROR(VLOOKUP($A55&amp;H$2,'Parte II_'!$1:$1048576,$A$3,0),"-")</f>
        <v>7</v>
      </c>
      <c r="I55" s="18">
        <f>IFERROR(VLOOKUP($A55&amp;I$2,'Parte II_'!$1:$1048576,$A$3,0),"-")</f>
        <v>4</v>
      </c>
      <c r="J55" s="18"/>
      <c r="K55" s="18">
        <f>IFERROR(VLOOKUP($A55&amp;K$2,'Parte II_'!$1:$1048576,$A$3,0),"-")</f>
        <v>207</v>
      </c>
      <c r="L55" s="18">
        <f>IFERROR(VLOOKUP($A55&amp;L$2,'Parte II_'!$1:$1048576,$A$3,0),"-")</f>
        <v>152</v>
      </c>
      <c r="M55" s="18">
        <f>IFERROR(VLOOKUP($A55&amp;M$2,'Parte II_'!$1:$1048576,$A$3,0),"-")</f>
        <v>166</v>
      </c>
      <c r="N55" s="18">
        <f>IFERROR(VLOOKUP($A55&amp;N$2,'Parte II_'!$1:$1048576,$A$3,0),"-")</f>
        <v>39</v>
      </c>
      <c r="O55" s="18">
        <f>IFERROR(VLOOKUP($A55&amp;O$2,'Parte II_'!$1:$1048576,$A$3,0),"-")</f>
        <v>3</v>
      </c>
      <c r="P55" s="18">
        <f>IFERROR(VLOOKUP($A55&amp;P$2,'Parte II_'!$1:$1048576,$A$3,0),"-")</f>
        <v>1</v>
      </c>
      <c r="Q55" s="27"/>
      <c r="R55" s="29">
        <f>IFERROR(VLOOKUP($A55&amp;R$2,'Parte II_'!$1:$1048576,$A$3,0),"-")</f>
        <v>258</v>
      </c>
      <c r="S55" s="29">
        <f>IFERROR(VLOOKUP($A55&amp;S$2,'Parte II_'!$1:$1048576,$A$3,0),"-")</f>
        <v>121</v>
      </c>
      <c r="T55" s="29">
        <f>IFERROR(VLOOKUP($A55&amp;T$2,'Parte II_'!$1:$1048576,$A$3,0),"-")</f>
        <v>46</v>
      </c>
      <c r="U55" s="29">
        <f>IFERROR(VLOOKUP($A55&amp;U$2,'Parte II_'!$1:$1048576,$A$3,0),"-")</f>
        <v>21</v>
      </c>
      <c r="V55" s="29">
        <f>IFERROR(VLOOKUP($A55&amp;V$2,'Parte II_'!$1:$1048576,$A$3,0),"-")</f>
        <v>4</v>
      </c>
      <c r="W55" s="29">
        <f>IFERROR(VLOOKUP($A55&amp;W$2,'Parte II_'!$1:$1048576,$A$3,0),"-")</f>
        <v>3</v>
      </c>
    </row>
    <row r="56" spans="1:23" ht="15" thickTop="1">
      <c r="A56" s="8"/>
      <c r="B56" s="8"/>
      <c r="C56" s="32" t="s">
        <v>355</v>
      </c>
      <c r="D56" s="33"/>
      <c r="E56" s="33"/>
      <c r="F56" s="33"/>
      <c r="G56" s="33"/>
      <c r="H56" s="33"/>
      <c r="I56" s="33"/>
      <c r="J56" s="33"/>
      <c r="K56" s="33"/>
      <c r="L56" s="33"/>
      <c r="M56" s="33"/>
      <c r="N56" s="33"/>
      <c r="O56" s="33"/>
      <c r="P56" s="33"/>
      <c r="Q56" s="33"/>
      <c r="R56" s="33"/>
      <c r="S56" s="33"/>
      <c r="T56" s="33"/>
      <c r="U56" s="33"/>
      <c r="V56" s="33"/>
      <c r="W56" s="33"/>
    </row>
    <row r="57" spans="1:23">
      <c r="A57" s="8"/>
      <c r="B57" s="8"/>
      <c r="C57" s="34" t="s">
        <v>354</v>
      </c>
    </row>
    <row r="58" spans="1:23">
      <c r="A58" s="8"/>
      <c r="B58" s="8"/>
    </row>
    <row r="59" spans="1:23">
      <c r="A59" s="8"/>
      <c r="B59" s="8"/>
    </row>
    <row r="60" spans="1:23">
      <c r="A60" s="8"/>
      <c r="B60" s="8"/>
    </row>
    <row r="61" spans="1:23">
      <c r="A61" s="8"/>
      <c r="B61" s="8"/>
    </row>
    <row r="62" spans="1:23">
      <c r="A62" s="8"/>
      <c r="B62" s="8"/>
    </row>
    <row r="63" spans="1:23">
      <c r="A63" s="8"/>
      <c r="B63" s="8"/>
    </row>
    <row r="64" spans="1:23">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sheetData>
  <mergeCells count="10">
    <mergeCell ref="C1:Q1"/>
    <mergeCell ref="C5:C7"/>
    <mergeCell ref="D5:I5"/>
    <mergeCell ref="Q5:Q7"/>
    <mergeCell ref="R5:W5"/>
    <mergeCell ref="D6:I6"/>
    <mergeCell ref="R6:W6"/>
    <mergeCell ref="C3:W3"/>
    <mergeCell ref="K5:P5"/>
    <mergeCell ref="K6:P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CF6B3-28A6-45BD-A23E-D4F357EBF4C4}">
  <dimension ref="A1:AB124"/>
  <sheetViews>
    <sheetView showGridLines="0" workbookViewId="0">
      <pane xSplit="3" ySplit="7" topLeftCell="D8" activePane="bottomRight" state="frozen"/>
      <selection activeCell="I5" sqref="I5"/>
      <selection pane="topRight" activeCell="I5" sqref="I5"/>
      <selection pane="bottomLeft" activeCell="I5" sqref="I5"/>
      <selection pane="bottomRight" activeCell="C3" sqref="C3:W3"/>
    </sheetView>
  </sheetViews>
  <sheetFormatPr defaultRowHeight="14.4"/>
  <cols>
    <col min="1" max="2" width="4.44140625" style="13" customWidth="1"/>
    <col min="3" max="3" width="48.6640625" style="26" customWidth="1"/>
    <col min="4" max="6" width="8.6640625" style="26" customWidth="1"/>
    <col min="7" max="7" width="10.44140625" style="26" customWidth="1"/>
    <col min="8" max="8" width="12.5546875" style="26" customWidth="1"/>
    <col min="9" max="9" width="11" style="26" customWidth="1"/>
    <col min="10" max="10" width="1" style="26" customWidth="1"/>
    <col min="11" max="16" width="11" style="26" customWidth="1"/>
    <col min="17" max="17" width="0.5546875" style="26" customWidth="1"/>
    <col min="18" max="20" width="9.5546875" style="26" bestFit="1" customWidth="1"/>
    <col min="21" max="21" width="11.33203125" style="26" customWidth="1"/>
    <col min="22" max="22" width="12" style="26" customWidth="1"/>
    <col min="23" max="23" width="10.44140625" style="26" customWidth="1"/>
    <col min="24" max="28" width="9.109375" style="26"/>
  </cols>
  <sheetData>
    <row r="1" spans="1:28" s="2" customFormat="1" ht="33.75" customHeight="1">
      <c r="A1" s="12"/>
      <c r="B1" s="12"/>
      <c r="C1" s="232" t="s">
        <v>2045</v>
      </c>
      <c r="D1" s="233"/>
      <c r="E1" s="233"/>
      <c r="F1" s="233"/>
      <c r="G1" s="233"/>
      <c r="H1" s="233"/>
      <c r="I1" s="233"/>
      <c r="J1" s="233"/>
      <c r="K1" s="233"/>
      <c r="L1" s="233"/>
      <c r="M1" s="233"/>
      <c r="N1" s="233"/>
      <c r="O1" s="233"/>
      <c r="P1" s="233"/>
      <c r="Q1" s="233"/>
    </row>
    <row r="2" spans="1:28" s="8" customFormat="1" ht="11.25" customHeight="1">
      <c r="A2" s="8" t="s">
        <v>270</v>
      </c>
      <c r="C2" s="9"/>
      <c r="D2" s="11" t="s">
        <v>6377</v>
      </c>
      <c r="E2" s="11" t="s">
        <v>6378</v>
      </c>
      <c r="F2" s="11" t="s">
        <v>6379</v>
      </c>
      <c r="G2" s="11" t="s">
        <v>6380</v>
      </c>
      <c r="H2" s="11" t="s">
        <v>6381</v>
      </c>
      <c r="I2" s="11" t="s">
        <v>6382</v>
      </c>
      <c r="J2" s="11"/>
      <c r="K2" s="11" t="s">
        <v>5735</v>
      </c>
      <c r="L2" s="11" t="s">
        <v>5736</v>
      </c>
      <c r="M2" s="11" t="s">
        <v>5737</v>
      </c>
      <c r="N2" s="11" t="s">
        <v>5738</v>
      </c>
      <c r="O2" s="11" t="s">
        <v>5739</v>
      </c>
      <c r="P2" s="11" t="s">
        <v>5740</v>
      </c>
      <c r="Q2" s="10"/>
      <c r="R2" s="11" t="s">
        <v>5741</v>
      </c>
      <c r="S2" s="11" t="s">
        <v>5742</v>
      </c>
      <c r="T2" s="11" t="s">
        <v>5743</v>
      </c>
      <c r="U2" s="11" t="s">
        <v>5744</v>
      </c>
      <c r="V2" s="11" t="s">
        <v>5745</v>
      </c>
      <c r="W2" s="11" t="s">
        <v>5746</v>
      </c>
    </row>
    <row r="3" spans="1:28" s="1" customFormat="1" ht="42" customHeight="1">
      <c r="A3" s="8">
        <v>3</v>
      </c>
      <c r="B3" s="8"/>
      <c r="C3" s="234" t="s">
        <v>84</v>
      </c>
      <c r="D3" s="234"/>
      <c r="E3" s="234"/>
      <c r="F3" s="234"/>
      <c r="G3" s="234"/>
      <c r="H3" s="234"/>
      <c r="I3" s="234"/>
      <c r="J3" s="234"/>
      <c r="K3" s="234"/>
      <c r="L3" s="234"/>
      <c r="M3" s="234"/>
      <c r="N3" s="234"/>
      <c r="O3" s="234"/>
      <c r="P3" s="234"/>
      <c r="Q3" s="234"/>
      <c r="R3" s="234"/>
      <c r="S3" s="234"/>
      <c r="T3" s="234"/>
      <c r="U3" s="234"/>
      <c r="V3" s="234"/>
      <c r="W3" s="234"/>
      <c r="X3" s="16"/>
      <c r="Y3" s="16"/>
      <c r="Z3" s="16"/>
      <c r="AA3" s="16"/>
      <c r="AB3" s="16"/>
    </row>
    <row r="4" spans="1:28" s="1" customFormat="1" ht="9.75" customHeight="1" thickBot="1">
      <c r="A4" s="8"/>
      <c r="B4" s="8"/>
      <c r="C4" s="17"/>
      <c r="D4" s="16"/>
      <c r="E4" s="18"/>
      <c r="F4" s="19"/>
      <c r="G4" s="19"/>
      <c r="H4" s="19"/>
      <c r="I4" s="19"/>
      <c r="J4" s="19"/>
      <c r="K4" s="19"/>
      <c r="L4" s="19"/>
      <c r="M4" s="19"/>
      <c r="N4" s="19"/>
      <c r="O4" s="19"/>
      <c r="P4" s="19"/>
      <c r="Q4" s="18"/>
      <c r="R4" s="16"/>
      <c r="S4" s="16"/>
      <c r="T4" s="16"/>
      <c r="U4" s="16"/>
      <c r="V4" s="16"/>
      <c r="W4" s="16"/>
      <c r="X4" s="16"/>
      <c r="Y4" s="16"/>
      <c r="Z4" s="16"/>
      <c r="AA4" s="16"/>
      <c r="AB4" s="16"/>
    </row>
    <row r="5" spans="1:28" s="1" customFormat="1" ht="17.25" customHeight="1" thickTop="1">
      <c r="A5" s="8"/>
      <c r="B5" s="8"/>
      <c r="C5" s="235" t="s">
        <v>22</v>
      </c>
      <c r="D5" s="237" t="s">
        <v>342</v>
      </c>
      <c r="E5" s="237"/>
      <c r="F5" s="237"/>
      <c r="G5" s="237"/>
      <c r="H5" s="237"/>
      <c r="I5" s="237"/>
      <c r="J5" s="88"/>
      <c r="K5" s="237" t="s">
        <v>1687</v>
      </c>
      <c r="L5" s="237"/>
      <c r="M5" s="237"/>
      <c r="N5" s="237"/>
      <c r="O5" s="237"/>
      <c r="P5" s="237"/>
      <c r="Q5" s="238"/>
      <c r="R5" s="237" t="s">
        <v>1688</v>
      </c>
      <c r="S5" s="237"/>
      <c r="T5" s="237"/>
      <c r="U5" s="237"/>
      <c r="V5" s="237"/>
      <c r="W5" s="237"/>
      <c r="X5" s="16"/>
      <c r="Y5" s="16"/>
      <c r="Z5" s="16"/>
      <c r="AA5" s="16"/>
      <c r="AB5" s="16"/>
    </row>
    <row r="6" spans="1:28" s="1" customFormat="1" ht="17.25" customHeight="1">
      <c r="A6" s="8"/>
      <c r="B6" s="8"/>
      <c r="C6" s="236"/>
      <c r="D6" s="242" t="s">
        <v>5673</v>
      </c>
      <c r="E6" s="242"/>
      <c r="F6" s="242"/>
      <c r="G6" s="242"/>
      <c r="H6" s="242"/>
      <c r="I6" s="242"/>
      <c r="J6" s="89"/>
      <c r="K6" s="242" t="s">
        <v>5673</v>
      </c>
      <c r="L6" s="242"/>
      <c r="M6" s="242"/>
      <c r="N6" s="242"/>
      <c r="O6" s="242"/>
      <c r="P6" s="242"/>
      <c r="Q6" s="239"/>
      <c r="R6" s="242" t="s">
        <v>5673</v>
      </c>
      <c r="S6" s="242"/>
      <c r="T6" s="242"/>
      <c r="U6" s="242"/>
      <c r="V6" s="242"/>
      <c r="W6" s="242"/>
      <c r="X6" s="16"/>
      <c r="Y6" s="16"/>
      <c r="Z6" s="16"/>
      <c r="AA6" s="16"/>
      <c r="AB6" s="16"/>
    </row>
    <row r="7" spans="1:28" s="1" customFormat="1" ht="26.25" customHeight="1">
      <c r="A7" s="8"/>
      <c r="B7" s="8"/>
      <c r="C7" s="236"/>
      <c r="D7" s="67" t="s">
        <v>5668</v>
      </c>
      <c r="E7" s="67" t="s">
        <v>5669</v>
      </c>
      <c r="F7" s="67" t="s">
        <v>5670</v>
      </c>
      <c r="G7" s="67" t="s">
        <v>5671</v>
      </c>
      <c r="H7" s="67" t="s">
        <v>5722</v>
      </c>
      <c r="I7" s="67" t="s">
        <v>5664</v>
      </c>
      <c r="J7" s="90"/>
      <c r="K7" s="90" t="s">
        <v>5668</v>
      </c>
      <c r="L7" s="90" t="s">
        <v>5669</v>
      </c>
      <c r="M7" s="90" t="s">
        <v>5670</v>
      </c>
      <c r="N7" s="90" t="s">
        <v>5671</v>
      </c>
      <c r="O7" s="90" t="s">
        <v>5722</v>
      </c>
      <c r="P7" s="90" t="s">
        <v>5664</v>
      </c>
      <c r="Q7" s="239"/>
      <c r="R7" s="67" t="s">
        <v>5668</v>
      </c>
      <c r="S7" s="67" t="s">
        <v>5669</v>
      </c>
      <c r="T7" s="67" t="s">
        <v>5670</v>
      </c>
      <c r="U7" s="67" t="s">
        <v>5671</v>
      </c>
      <c r="V7" s="67" t="s">
        <v>5722</v>
      </c>
      <c r="W7" s="67" t="s">
        <v>5664</v>
      </c>
      <c r="X7" s="16"/>
      <c r="Y7" s="16"/>
      <c r="Z7" s="16"/>
      <c r="AA7" s="16"/>
      <c r="AB7" s="16"/>
    </row>
    <row r="8" spans="1:28" s="1" customFormat="1" ht="21.75" customHeight="1">
      <c r="A8" s="8"/>
      <c r="B8" s="8"/>
      <c r="C8" s="21" t="s">
        <v>1686</v>
      </c>
      <c r="D8" s="22"/>
      <c r="E8" s="22"/>
      <c r="F8" s="22"/>
      <c r="G8" s="22"/>
      <c r="H8" s="22"/>
      <c r="I8" s="22"/>
      <c r="J8" s="22"/>
      <c r="K8" s="22"/>
      <c r="L8" s="22"/>
      <c r="M8" s="22"/>
      <c r="N8" s="22"/>
      <c r="O8" s="22"/>
      <c r="P8" s="22"/>
      <c r="Q8" s="22"/>
      <c r="R8" s="23"/>
      <c r="S8" s="23"/>
      <c r="T8" s="23"/>
      <c r="U8" s="23"/>
      <c r="V8" s="23"/>
      <c r="W8" s="23"/>
      <c r="X8" s="16"/>
      <c r="Y8" s="16"/>
      <c r="Z8" s="16"/>
      <c r="AA8" s="16"/>
      <c r="AB8" s="16"/>
    </row>
    <row r="9" spans="1:28">
      <c r="A9" s="8" t="s">
        <v>1737</v>
      </c>
      <c r="B9" s="8"/>
      <c r="C9" s="24" t="s">
        <v>1690</v>
      </c>
      <c r="D9" s="37">
        <f>IFERROR(VLOOKUP($A9&amp;D$2,'Parte II_'!$1:$1048576,$A$3,0)*100,"-")</f>
        <v>45.608627796173096</v>
      </c>
      <c r="E9" s="37">
        <f>IFERROR(VLOOKUP($A9&amp;E$2,'Parte II_'!$1:$1048576,$A$3,0)*100,"-")</f>
        <v>23.574730753898621</v>
      </c>
      <c r="F9" s="37">
        <f>IFERROR(VLOOKUP($A9&amp;F$2,'Parte II_'!$1:$1048576,$A$3,0)*100,"-")</f>
        <v>23.728813230991364</v>
      </c>
      <c r="G9" s="37">
        <f>IFERROR(VLOOKUP($A9&amp;G$2,'Parte II_'!$1:$1048576,$A$3,0)*100,"-")</f>
        <v>5.8551616966724396</v>
      </c>
      <c r="H9" s="37">
        <f>IFERROR(VLOOKUP($A9&amp;H$2,'Parte II_'!$1:$1048576,$A$3,0)*100,"-")</f>
        <v>0.69337440654635429</v>
      </c>
      <c r="I9" s="37">
        <f>IFERROR(VLOOKUP($A9&amp;I$2,'Parte II_'!$1:$1048576,$A$3,0)*100,"-")</f>
        <v>0.53929123096168041</v>
      </c>
      <c r="J9" s="37"/>
      <c r="K9" s="37">
        <f>IFERROR(VLOOKUP($A9&amp;K$2,'Parte II_'!$1:$1048576,$A$3,0)*100,"-")</f>
        <v>34.993085265159607</v>
      </c>
      <c r="L9" s="37">
        <f>IFERROR(VLOOKUP($A9&amp;L$2,'Parte II_'!$1:$1048576,$A$3,0)*100,"-")</f>
        <v>24.20470267534256</v>
      </c>
      <c r="M9" s="37">
        <f>IFERROR(VLOOKUP($A9&amp;M$2,'Parte II_'!$1:$1048576,$A$3,0)*100,"-")</f>
        <v>33.195021748542786</v>
      </c>
      <c r="N9" s="37">
        <f>IFERROR(VLOOKUP($A9&amp;N$2,'Parte II_'!$1:$1048576,$A$3,0)*100,"-")</f>
        <v>6.777317076921463</v>
      </c>
      <c r="O9" s="37">
        <f>IFERROR(VLOOKUP($A9&amp;O$2,'Parte II_'!$1:$1048576,$A$3,0)*100,"-")</f>
        <v>0.55325035937130451</v>
      </c>
      <c r="P9" s="37">
        <f>IFERROR(VLOOKUP($A9&amp;P$2,'Parte II_'!$1:$1048576,$A$3,0)*100,"-")</f>
        <v>0.27662517968565226</v>
      </c>
      <c r="Q9" s="37"/>
      <c r="R9" s="37">
        <f>IFERROR(VLOOKUP($A9&amp;R$2,'Parte II_'!$1:$1048576,$A$3,0)*100,"-")</f>
        <v>58.95652174949646</v>
      </c>
      <c r="S9" s="37">
        <f>IFERROR(VLOOKUP($A9&amp;S$2,'Parte II_'!$1:$1048576,$A$3,0)*100,"-")</f>
        <v>22.782608866691589</v>
      </c>
      <c r="T9" s="37">
        <f>IFERROR(VLOOKUP($A9&amp;T$2,'Parte II_'!$1:$1048576,$A$3,0)*100,"-")</f>
        <v>11.826086789369583</v>
      </c>
      <c r="U9" s="37">
        <f>IFERROR(VLOOKUP($A9&amp;U$2,'Parte II_'!$1:$1048576,$A$3,0)*100,"-")</f>
        <v>4.6956520527601242</v>
      </c>
      <c r="V9" s="37">
        <f>IFERROR(VLOOKUP($A9&amp;V$2,'Parte II_'!$1:$1048576,$A$3,0)*100,"-")</f>
        <v>0.86956517770886421</v>
      </c>
      <c r="W9" s="37">
        <f>IFERROR(VLOOKUP($A9&amp;W$2,'Parte II_'!$1:$1048576,$A$3,0)*100,"-")</f>
        <v>0.86956517770886421</v>
      </c>
    </row>
    <row r="10" spans="1:28">
      <c r="A10" s="8" t="s">
        <v>1738</v>
      </c>
      <c r="B10" s="8"/>
      <c r="C10" s="24" t="s">
        <v>1691</v>
      </c>
      <c r="D10" s="37">
        <f>IFERROR(VLOOKUP($A10&amp;D$2,'Parte II_'!$1:$1048576,$A$3,0)*100,"-")</f>
        <v>45.650500059127808</v>
      </c>
      <c r="E10" s="37">
        <f>IFERROR(VLOOKUP($A10&amp;E$2,'Parte II_'!$1:$1048576,$A$3,0)*100,"-")</f>
        <v>23.633565008640289</v>
      </c>
      <c r="F10" s="37">
        <f>IFERROR(VLOOKUP($A10&amp;F$2,'Parte II_'!$1:$1048576,$A$3,0)*100,"-")</f>
        <v>23.710545897483826</v>
      </c>
      <c r="G10" s="37">
        <f>IFERROR(VLOOKUP($A10&amp;G$2,'Parte II_'!$1:$1048576,$A$3,0)*100,"-")</f>
        <v>5.7736720889806747</v>
      </c>
      <c r="H10" s="37">
        <f>IFERROR(VLOOKUP($A10&amp;H$2,'Parte II_'!$1:$1048576,$A$3,0)*100,"-")</f>
        <v>0.69284066557884216</v>
      </c>
      <c r="I10" s="37">
        <f>IFERROR(VLOOKUP($A10&amp;I$2,'Parte II_'!$1:$1048576,$A$3,0)*100,"-")</f>
        <v>0.53887604735791683</v>
      </c>
      <c r="J10" s="37"/>
      <c r="K10" s="37">
        <f>IFERROR(VLOOKUP($A10&amp;K$2,'Parte II_'!$1:$1048576,$A$3,0)*100,"-")</f>
        <v>35.082873702049255</v>
      </c>
      <c r="L10" s="37">
        <f>IFERROR(VLOOKUP($A10&amp;L$2,'Parte II_'!$1:$1048576,$A$3,0)*100,"-")</f>
        <v>24.171270430088043</v>
      </c>
      <c r="M10" s="37">
        <f>IFERROR(VLOOKUP($A10&amp;M$2,'Parte II_'!$1:$1048576,$A$3,0)*100,"-")</f>
        <v>33.149170875549316</v>
      </c>
      <c r="N10" s="37">
        <f>IFERROR(VLOOKUP($A10&amp;N$2,'Parte II_'!$1:$1048576,$A$3,0)*100,"-")</f>
        <v>6.7679561674594879</v>
      </c>
      <c r="O10" s="37">
        <f>IFERROR(VLOOKUP($A10&amp;O$2,'Parte II_'!$1:$1048576,$A$3,0)*100,"-")</f>
        <v>0.55248620919883251</v>
      </c>
      <c r="P10" s="37">
        <f>IFERROR(VLOOKUP($A10&amp;P$2,'Parte II_'!$1:$1048576,$A$3,0)*100,"-")</f>
        <v>0.27624310459941626</v>
      </c>
      <c r="Q10" s="44"/>
      <c r="R10" s="46">
        <f>IFERROR(VLOOKUP($A10&amp;R$2,'Parte II_'!$1:$1048576,$A$3,0)*100,"-")</f>
        <v>58.95652174949646</v>
      </c>
      <c r="S10" s="46">
        <f>IFERROR(VLOOKUP($A10&amp;S$2,'Parte II_'!$1:$1048576,$A$3,0)*100,"-")</f>
        <v>22.956521809101105</v>
      </c>
      <c r="T10" s="46">
        <f>IFERROR(VLOOKUP($A10&amp;T$2,'Parte II_'!$1:$1048576,$A$3,0)*100,"-")</f>
        <v>11.826086789369583</v>
      </c>
      <c r="U10" s="46">
        <f>IFERROR(VLOOKUP($A10&amp;U$2,'Parte II_'!$1:$1048576,$A$3,0)*100,"-")</f>
        <v>4.5217391103506088</v>
      </c>
      <c r="V10" s="46">
        <f>IFERROR(VLOOKUP($A10&amp;V$2,'Parte II_'!$1:$1048576,$A$3,0)*100,"-")</f>
        <v>0.86956517770886421</v>
      </c>
      <c r="W10" s="46">
        <f>IFERROR(VLOOKUP($A10&amp;W$2,'Parte II_'!$1:$1048576,$A$3,0)*100,"-")</f>
        <v>0.86956517770886421</v>
      </c>
    </row>
    <row r="11" spans="1:28" s="1" customFormat="1" ht="21.75" customHeight="1">
      <c r="A11" s="8"/>
      <c r="B11" s="8"/>
      <c r="C11" s="21" t="s">
        <v>1692</v>
      </c>
      <c r="D11" s="38"/>
      <c r="E11" s="38"/>
      <c r="F11" s="38"/>
      <c r="G11" s="47"/>
      <c r="H11" s="47"/>
      <c r="I11" s="47"/>
      <c r="J11" s="47"/>
      <c r="K11" s="38"/>
      <c r="L11" s="38"/>
      <c r="M11" s="38"/>
      <c r="N11" s="47"/>
      <c r="O11" s="47"/>
      <c r="P11" s="47"/>
      <c r="Q11" s="47"/>
      <c r="R11" s="47"/>
      <c r="S11" s="47"/>
      <c r="T11" s="47"/>
      <c r="U11" s="47"/>
      <c r="V11" s="47"/>
      <c r="W11" s="47"/>
      <c r="X11" s="16"/>
      <c r="Y11" s="16"/>
      <c r="Z11" s="16"/>
      <c r="AA11" s="16"/>
      <c r="AB11" s="16"/>
    </row>
    <row r="12" spans="1:28">
      <c r="A12" s="8" t="s">
        <v>1739</v>
      </c>
      <c r="B12" s="8"/>
      <c r="C12" s="24" t="s">
        <v>1693</v>
      </c>
      <c r="D12" s="37">
        <f>IFERROR(VLOOKUP($A12&amp;D$2,'Parte II_'!$1:$1048576,$A$3,0)*100,"-")</f>
        <v>45.650500059127808</v>
      </c>
      <c r="E12" s="37">
        <f>IFERROR(VLOOKUP($A12&amp;E$2,'Parte II_'!$1:$1048576,$A$3,0)*100,"-")</f>
        <v>23.556582629680634</v>
      </c>
      <c r="F12" s="37">
        <f>IFERROR(VLOOKUP($A12&amp;F$2,'Parte II_'!$1:$1048576,$A$3,0)*100,"-")</f>
        <v>23.710545897483826</v>
      </c>
      <c r="G12" s="37">
        <f>IFERROR(VLOOKUP($A12&amp;G$2,'Parte II_'!$1:$1048576,$A$3,0)*100,"-")</f>
        <v>5.8506544679403305</v>
      </c>
      <c r="H12" s="37">
        <f>IFERROR(VLOOKUP($A12&amp;H$2,'Parte II_'!$1:$1048576,$A$3,0)*100,"-")</f>
        <v>0.69284066557884216</v>
      </c>
      <c r="I12" s="37">
        <f>IFERROR(VLOOKUP($A12&amp;I$2,'Parte II_'!$1:$1048576,$A$3,0)*100,"-")</f>
        <v>0.53887604735791683</v>
      </c>
      <c r="J12" s="37"/>
      <c r="K12" s="37">
        <f>IFERROR(VLOOKUP($A12&amp;K$2,'Parte II_'!$1:$1048576,$A$3,0)*100,"-")</f>
        <v>35.082873702049255</v>
      </c>
      <c r="L12" s="37">
        <f>IFERROR(VLOOKUP($A12&amp;L$2,'Parte II_'!$1:$1048576,$A$3,0)*100,"-")</f>
        <v>24.171270430088043</v>
      </c>
      <c r="M12" s="37">
        <f>IFERROR(VLOOKUP($A12&amp;M$2,'Parte II_'!$1:$1048576,$A$3,0)*100,"-")</f>
        <v>33.149170875549316</v>
      </c>
      <c r="N12" s="37">
        <f>IFERROR(VLOOKUP($A12&amp;N$2,'Parte II_'!$1:$1048576,$A$3,0)*100,"-")</f>
        <v>6.7679561674594879</v>
      </c>
      <c r="O12" s="37">
        <f>IFERROR(VLOOKUP($A12&amp;O$2,'Parte II_'!$1:$1048576,$A$3,0)*100,"-")</f>
        <v>0.55248620919883251</v>
      </c>
      <c r="P12" s="37">
        <f>IFERROR(VLOOKUP($A12&amp;P$2,'Parte II_'!$1:$1048576,$A$3,0)*100,"-")</f>
        <v>0.27624310459941626</v>
      </c>
      <c r="Q12" s="44"/>
      <c r="R12" s="46">
        <f>IFERROR(VLOOKUP($A12&amp;R$2,'Parte II_'!$1:$1048576,$A$3,0)*100,"-")</f>
        <v>58.95652174949646</v>
      </c>
      <c r="S12" s="46">
        <f>IFERROR(VLOOKUP($A12&amp;S$2,'Parte II_'!$1:$1048576,$A$3,0)*100,"-")</f>
        <v>22.782608866691589</v>
      </c>
      <c r="T12" s="46">
        <f>IFERROR(VLOOKUP($A12&amp;T$2,'Parte II_'!$1:$1048576,$A$3,0)*100,"-")</f>
        <v>11.826086789369583</v>
      </c>
      <c r="U12" s="46">
        <f>IFERROR(VLOOKUP($A12&amp;U$2,'Parte II_'!$1:$1048576,$A$3,0)*100,"-")</f>
        <v>4.6956520527601242</v>
      </c>
      <c r="V12" s="46">
        <f>IFERROR(VLOOKUP($A12&amp;V$2,'Parte II_'!$1:$1048576,$A$3,0)*100,"-")</f>
        <v>0.86956517770886421</v>
      </c>
      <c r="W12" s="46">
        <f>IFERROR(VLOOKUP($A12&amp;W$2,'Parte II_'!$1:$1048576,$A$3,0)*100,"-")</f>
        <v>0.86956517770886421</v>
      </c>
    </row>
    <row r="13" spans="1:28">
      <c r="A13" s="8" t="s">
        <v>1740</v>
      </c>
      <c r="B13" s="8"/>
      <c r="C13" s="24" t="s">
        <v>1694</v>
      </c>
      <c r="D13" s="37">
        <f>IFERROR(VLOOKUP($A13&amp;D$2,'Parte II_'!$1:$1048576,$A$3,0)*100,"-")</f>
        <v>45.615383982658386</v>
      </c>
      <c r="E13" s="37">
        <f>IFERROR(VLOOKUP($A13&amp;E$2,'Parte II_'!$1:$1048576,$A$3,0)*100,"-")</f>
        <v>23.615384101867676</v>
      </c>
      <c r="F13" s="37">
        <f>IFERROR(VLOOKUP($A13&amp;F$2,'Parte II_'!$1:$1048576,$A$3,0)*100,"-")</f>
        <v>23.692308366298676</v>
      </c>
      <c r="G13" s="37">
        <f>IFERROR(VLOOKUP($A13&amp;G$2,'Parte II_'!$1:$1048576,$A$3,0)*100,"-")</f>
        <v>5.8461539447307587</v>
      </c>
      <c r="H13" s="37">
        <f>IFERROR(VLOOKUP($A13&amp;H$2,'Parte II_'!$1:$1048576,$A$3,0)*100,"-")</f>
        <v>0.69230766966938972</v>
      </c>
      <c r="I13" s="37">
        <f>IFERROR(VLOOKUP($A13&amp;I$2,'Parte II_'!$1:$1048576,$A$3,0)*100,"-")</f>
        <v>0.53846151567995548</v>
      </c>
      <c r="J13" s="37"/>
      <c r="K13" s="37">
        <f>IFERROR(VLOOKUP($A13&amp;K$2,'Parte II_'!$1:$1048576,$A$3,0)*100,"-")</f>
        <v>35.082873702049255</v>
      </c>
      <c r="L13" s="37">
        <f>IFERROR(VLOOKUP($A13&amp;L$2,'Parte II_'!$1:$1048576,$A$3,0)*100,"-")</f>
        <v>24.171270430088043</v>
      </c>
      <c r="M13" s="37">
        <f>IFERROR(VLOOKUP($A13&amp;M$2,'Parte II_'!$1:$1048576,$A$3,0)*100,"-")</f>
        <v>33.149170875549316</v>
      </c>
      <c r="N13" s="37">
        <f>IFERROR(VLOOKUP($A13&amp;N$2,'Parte II_'!$1:$1048576,$A$3,0)*100,"-")</f>
        <v>6.7679561674594879</v>
      </c>
      <c r="O13" s="37">
        <f>IFERROR(VLOOKUP($A13&amp;O$2,'Parte II_'!$1:$1048576,$A$3,0)*100,"-")</f>
        <v>0.55248620919883251</v>
      </c>
      <c r="P13" s="37">
        <f>IFERROR(VLOOKUP($A13&amp;P$2,'Parte II_'!$1:$1048576,$A$3,0)*100,"-")</f>
        <v>0.27624310459941626</v>
      </c>
      <c r="Q13" s="44"/>
      <c r="R13" s="46">
        <f>IFERROR(VLOOKUP($A13&amp;R$2,'Parte II_'!$1:$1048576,$A$3,0)*100,"-")</f>
        <v>58.854168653488159</v>
      </c>
      <c r="S13" s="46">
        <f>IFERROR(VLOOKUP($A13&amp;S$2,'Parte II_'!$1:$1048576,$A$3,0)*100,"-")</f>
        <v>22.91666716337204</v>
      </c>
      <c r="T13" s="46">
        <f>IFERROR(VLOOKUP($A13&amp;T$2,'Parte II_'!$1:$1048576,$A$3,0)*100,"-")</f>
        <v>11.80555522441864</v>
      </c>
      <c r="U13" s="46">
        <f>IFERROR(VLOOKUP($A13&amp;U$2,'Parte II_'!$1:$1048576,$A$3,0)*100,"-")</f>
        <v>4.6875</v>
      </c>
      <c r="V13" s="46">
        <f>IFERROR(VLOOKUP($A13&amp;V$2,'Parte II_'!$1:$1048576,$A$3,0)*100,"-")</f>
        <v>0.86805559694766998</v>
      </c>
      <c r="W13" s="46">
        <f>IFERROR(VLOOKUP($A13&amp;W$2,'Parte II_'!$1:$1048576,$A$3,0)*100,"-")</f>
        <v>0.86805559694766998</v>
      </c>
    </row>
    <row r="14" spans="1:28">
      <c r="A14" s="8" t="s">
        <v>1741</v>
      </c>
      <c r="B14" s="8"/>
      <c r="C14" s="24" t="s">
        <v>1695</v>
      </c>
      <c r="D14" s="37">
        <f>IFERROR(VLOOKUP($A14&amp;D$2,'Parte II_'!$1:$1048576,$A$3,0)*100,"-")</f>
        <v>45.615383982658386</v>
      </c>
      <c r="E14" s="37">
        <f>IFERROR(VLOOKUP($A14&amp;E$2,'Parte II_'!$1:$1048576,$A$3,0)*100,"-")</f>
        <v>23.615384101867676</v>
      </c>
      <c r="F14" s="37">
        <f>IFERROR(VLOOKUP($A14&amp;F$2,'Parte II_'!$1:$1048576,$A$3,0)*100,"-")</f>
        <v>23.692308366298676</v>
      </c>
      <c r="G14" s="37">
        <f>IFERROR(VLOOKUP($A14&amp;G$2,'Parte II_'!$1:$1048576,$A$3,0)*100,"-")</f>
        <v>5.8461539447307587</v>
      </c>
      <c r="H14" s="37">
        <f>IFERROR(VLOOKUP($A14&amp;H$2,'Parte II_'!$1:$1048576,$A$3,0)*100,"-")</f>
        <v>0.69230766966938972</v>
      </c>
      <c r="I14" s="37">
        <f>IFERROR(VLOOKUP($A14&amp;I$2,'Parte II_'!$1:$1048576,$A$3,0)*100,"-")</f>
        <v>0.53846151567995548</v>
      </c>
      <c r="J14" s="37"/>
      <c r="K14" s="37">
        <f>IFERROR(VLOOKUP($A14&amp;K$2,'Parte II_'!$1:$1048576,$A$3,0)*100,"-")</f>
        <v>35.082873702049255</v>
      </c>
      <c r="L14" s="37">
        <f>IFERROR(VLOOKUP($A14&amp;L$2,'Parte II_'!$1:$1048576,$A$3,0)*100,"-")</f>
        <v>24.171270430088043</v>
      </c>
      <c r="M14" s="37">
        <f>IFERROR(VLOOKUP($A14&amp;M$2,'Parte II_'!$1:$1048576,$A$3,0)*100,"-")</f>
        <v>33.149170875549316</v>
      </c>
      <c r="N14" s="37">
        <f>IFERROR(VLOOKUP($A14&amp;N$2,'Parte II_'!$1:$1048576,$A$3,0)*100,"-")</f>
        <v>6.7679561674594879</v>
      </c>
      <c r="O14" s="37">
        <f>IFERROR(VLOOKUP($A14&amp;O$2,'Parte II_'!$1:$1048576,$A$3,0)*100,"-")</f>
        <v>0.55248620919883251</v>
      </c>
      <c r="P14" s="37">
        <f>IFERROR(VLOOKUP($A14&amp;P$2,'Parte II_'!$1:$1048576,$A$3,0)*100,"-")</f>
        <v>0.27624310459941626</v>
      </c>
      <c r="Q14" s="44"/>
      <c r="R14" s="46">
        <f>IFERROR(VLOOKUP($A14&amp;R$2,'Parte II_'!$1:$1048576,$A$3,0)*100,"-")</f>
        <v>58.854168653488159</v>
      </c>
      <c r="S14" s="46">
        <f>IFERROR(VLOOKUP($A14&amp;S$2,'Parte II_'!$1:$1048576,$A$3,0)*100,"-")</f>
        <v>22.91666716337204</v>
      </c>
      <c r="T14" s="46">
        <f>IFERROR(VLOOKUP($A14&amp;T$2,'Parte II_'!$1:$1048576,$A$3,0)*100,"-")</f>
        <v>11.80555522441864</v>
      </c>
      <c r="U14" s="46">
        <f>IFERROR(VLOOKUP($A14&amp;U$2,'Parte II_'!$1:$1048576,$A$3,0)*100,"-")</f>
        <v>4.6875</v>
      </c>
      <c r="V14" s="46">
        <f>IFERROR(VLOOKUP($A14&amp;V$2,'Parte II_'!$1:$1048576,$A$3,0)*100,"-")</f>
        <v>0.86805559694766998</v>
      </c>
      <c r="W14" s="46">
        <f>IFERROR(VLOOKUP($A14&amp;W$2,'Parte II_'!$1:$1048576,$A$3,0)*100,"-")</f>
        <v>0.86805559694766998</v>
      </c>
    </row>
    <row r="15" spans="1:28">
      <c r="A15" s="8" t="s">
        <v>1742</v>
      </c>
      <c r="B15" s="8"/>
      <c r="C15" s="24" t="s">
        <v>1696</v>
      </c>
      <c r="D15" s="37">
        <f>IFERROR(VLOOKUP($A15&amp;D$2,'Parte II_'!$1:$1048576,$A$3,0)*100,"-")</f>
        <v>45.559844374656677</v>
      </c>
      <c r="E15" s="37">
        <f>IFERROR(VLOOKUP($A15&amp;E$2,'Parte II_'!$1:$1048576,$A$3,0)*100,"-")</f>
        <v>23.70656430721283</v>
      </c>
      <c r="F15" s="37">
        <f>IFERROR(VLOOKUP($A15&amp;F$2,'Parte II_'!$1:$1048576,$A$3,0)*100,"-")</f>
        <v>23.629343509674072</v>
      </c>
      <c r="G15" s="37">
        <f>IFERROR(VLOOKUP($A15&amp;G$2,'Parte II_'!$1:$1048576,$A$3,0)*100,"-")</f>
        <v>5.8687258511781693</v>
      </c>
      <c r="H15" s="37">
        <f>IFERROR(VLOOKUP($A15&amp;H$2,'Parte II_'!$1:$1048576,$A$3,0)*100,"-")</f>
        <v>0.69498070515692234</v>
      </c>
      <c r="I15" s="37">
        <f>IFERROR(VLOOKUP($A15&amp;I$2,'Parte II_'!$1:$1048576,$A$3,0)*100,"-")</f>
        <v>0.54054055362939835</v>
      </c>
      <c r="J15" s="37"/>
      <c r="K15" s="37">
        <f>IFERROR(VLOOKUP($A15&amp;K$2,'Parte II_'!$1:$1048576,$A$3,0)*100,"-")</f>
        <v>34.999999403953552</v>
      </c>
      <c r="L15" s="37">
        <f>IFERROR(VLOOKUP($A15&amp;L$2,'Parte II_'!$1:$1048576,$A$3,0)*100,"-")</f>
        <v>24.30555522441864</v>
      </c>
      <c r="M15" s="37">
        <f>IFERROR(VLOOKUP($A15&amp;M$2,'Parte II_'!$1:$1048576,$A$3,0)*100,"-")</f>
        <v>33.055555820465088</v>
      </c>
      <c r="N15" s="37">
        <f>IFERROR(VLOOKUP($A15&amp;N$2,'Parte II_'!$1:$1048576,$A$3,0)*100,"-")</f>
        <v>6.805555522441864</v>
      </c>
      <c r="O15" s="37">
        <f>IFERROR(VLOOKUP($A15&amp;O$2,'Parte II_'!$1:$1048576,$A$3,0)*100,"-")</f>
        <v>0.55555556900799274</v>
      </c>
      <c r="P15" s="37">
        <f>IFERROR(VLOOKUP($A15&amp;P$2,'Parte II_'!$1:$1048576,$A$3,0)*100,"-")</f>
        <v>0.27777778450399637</v>
      </c>
      <c r="Q15" s="44"/>
      <c r="R15" s="46">
        <f>IFERROR(VLOOKUP($A15&amp;R$2,'Parte II_'!$1:$1048576,$A$3,0)*100,"-")</f>
        <v>58.782607316970825</v>
      </c>
      <c r="S15" s="46">
        <f>IFERROR(VLOOKUP($A15&amp;S$2,'Parte II_'!$1:$1048576,$A$3,0)*100,"-")</f>
        <v>22.956521809101105</v>
      </c>
      <c r="T15" s="46">
        <f>IFERROR(VLOOKUP($A15&amp;T$2,'Parte II_'!$1:$1048576,$A$3,0)*100,"-")</f>
        <v>11.826086789369583</v>
      </c>
      <c r="U15" s="46">
        <f>IFERROR(VLOOKUP($A15&amp;U$2,'Parte II_'!$1:$1048576,$A$3,0)*100,"-")</f>
        <v>4.6956520527601242</v>
      </c>
      <c r="V15" s="46">
        <f>IFERROR(VLOOKUP($A15&amp;V$2,'Parte II_'!$1:$1048576,$A$3,0)*100,"-")</f>
        <v>0.86956517770886421</v>
      </c>
      <c r="W15" s="46">
        <f>IFERROR(VLOOKUP($A15&amp;W$2,'Parte II_'!$1:$1048576,$A$3,0)*100,"-")</f>
        <v>0.86956517770886421</v>
      </c>
    </row>
    <row r="16" spans="1:28">
      <c r="A16" s="8" t="s">
        <v>1743</v>
      </c>
      <c r="B16" s="8"/>
      <c r="C16" s="24" t="s">
        <v>1697</v>
      </c>
      <c r="D16" s="37">
        <f>IFERROR(VLOOKUP($A16&amp;D$2,'Parte II_'!$1:$1048576,$A$3,0)*100,"-")</f>
        <v>45.245900750160217</v>
      </c>
      <c r="E16" s="37">
        <f>IFERROR(VLOOKUP($A16&amp;E$2,'Parte II_'!$1:$1048576,$A$3,0)*100,"-")</f>
        <v>24.426229298114777</v>
      </c>
      <c r="F16" s="37">
        <f>IFERROR(VLOOKUP($A16&amp;F$2,'Parte II_'!$1:$1048576,$A$3,0)*100,"-")</f>
        <v>23.196721076965332</v>
      </c>
      <c r="G16" s="37">
        <f>IFERROR(VLOOKUP($A16&amp;G$2,'Parte II_'!$1:$1048576,$A$3,0)*100,"-")</f>
        <v>5.9836067259311676</v>
      </c>
      <c r="H16" s="37">
        <f>IFERROR(VLOOKUP($A16&amp;H$2,'Parte II_'!$1:$1048576,$A$3,0)*100,"-")</f>
        <v>0.57377046905457973</v>
      </c>
      <c r="I16" s="37">
        <f>IFERROR(VLOOKUP($A16&amp;I$2,'Parte II_'!$1:$1048576,$A$3,0)*100,"-")</f>
        <v>0.57377046905457973</v>
      </c>
      <c r="J16" s="37"/>
      <c r="K16" s="37">
        <f>IFERROR(VLOOKUP($A16&amp;K$2,'Parte II_'!$1:$1048576,$A$3,0)*100,"-")</f>
        <v>35.431918501853943</v>
      </c>
      <c r="L16" s="37">
        <f>IFERROR(VLOOKUP($A16&amp;L$2,'Parte II_'!$1:$1048576,$A$3,0)*100,"-")</f>
        <v>24.743777513504028</v>
      </c>
      <c r="M16" s="37">
        <f>IFERROR(VLOOKUP($A16&amp;M$2,'Parte II_'!$1:$1048576,$A$3,0)*100,"-")</f>
        <v>31.918010115623474</v>
      </c>
      <c r="N16" s="37">
        <f>IFERROR(VLOOKUP($A16&amp;N$2,'Parte II_'!$1:$1048576,$A$3,0)*100,"-")</f>
        <v>7.0278182625770569</v>
      </c>
      <c r="O16" s="37">
        <f>IFERROR(VLOOKUP($A16&amp;O$2,'Parte II_'!$1:$1048576,$A$3,0)*100,"-")</f>
        <v>0.58565153740346432</v>
      </c>
      <c r="P16" s="37">
        <f>IFERROR(VLOOKUP($A16&amp;P$2,'Parte II_'!$1:$1048576,$A$3,0)*100,"-")</f>
        <v>0.29282576870173216</v>
      </c>
      <c r="Q16" s="44"/>
      <c r="R16" s="46">
        <f>IFERROR(VLOOKUP($A16&amp;R$2,'Parte II_'!$1:$1048576,$A$3,0)*100,"-")</f>
        <v>57.728117704391479</v>
      </c>
      <c r="S16" s="46">
        <f>IFERROR(VLOOKUP($A16&amp;S$2,'Parte II_'!$1:$1048576,$A$3,0)*100,"-")</f>
        <v>24.02234673500061</v>
      </c>
      <c r="T16" s="46">
        <f>IFERROR(VLOOKUP($A16&amp;T$2,'Parte II_'!$1:$1048576,$A$3,0)*100,"-")</f>
        <v>12.104283273220062</v>
      </c>
      <c r="U16" s="46">
        <f>IFERROR(VLOOKUP($A16&amp;U$2,'Parte II_'!$1:$1048576,$A$3,0)*100,"-")</f>
        <v>4.6554934233427048</v>
      </c>
      <c r="V16" s="46">
        <f>IFERROR(VLOOKUP($A16&amp;V$2,'Parte II_'!$1:$1048576,$A$3,0)*100,"-")</f>
        <v>0.55865920148789883</v>
      </c>
      <c r="W16" s="46">
        <f>IFERROR(VLOOKUP($A16&amp;W$2,'Parte II_'!$1:$1048576,$A$3,0)*100,"-")</f>
        <v>0.93109868466854095</v>
      </c>
    </row>
    <row r="17" spans="1:28" s="1" customFormat="1" ht="21.75" customHeight="1">
      <c r="A17" s="8"/>
      <c r="B17" s="8"/>
      <c r="C17" s="21" t="s">
        <v>1698</v>
      </c>
      <c r="D17" s="38"/>
      <c r="E17" s="38"/>
      <c r="F17" s="38"/>
      <c r="G17" s="47"/>
      <c r="H17" s="47"/>
      <c r="I17" s="47"/>
      <c r="J17" s="47"/>
      <c r="K17" s="38"/>
      <c r="L17" s="38"/>
      <c r="M17" s="38"/>
      <c r="N17" s="47"/>
      <c r="O17" s="47"/>
      <c r="P17" s="47"/>
      <c r="Q17" s="47"/>
      <c r="R17" s="47"/>
      <c r="S17" s="47"/>
      <c r="T17" s="47"/>
      <c r="U17" s="47"/>
      <c r="V17" s="47"/>
      <c r="W17" s="47"/>
      <c r="X17" s="16"/>
      <c r="Y17" s="16"/>
      <c r="Z17" s="16"/>
      <c r="AA17" s="16"/>
      <c r="AB17" s="16"/>
    </row>
    <row r="18" spans="1:28">
      <c r="A18" s="8" t="s">
        <v>1744</v>
      </c>
      <c r="B18" s="8"/>
      <c r="C18" s="24" t="s">
        <v>1699</v>
      </c>
      <c r="D18" s="37">
        <f>IFERROR(VLOOKUP($A18&amp;D$2,'Parte II_'!$1:$1048576,$A$3,0)*100,"-")</f>
        <v>45.573517680168152</v>
      </c>
      <c r="E18" s="37">
        <f>IFERROR(VLOOKUP($A18&amp;E$2,'Parte II_'!$1:$1048576,$A$3,0)*100,"-")</f>
        <v>23.633565008640289</v>
      </c>
      <c r="F18" s="37">
        <f>IFERROR(VLOOKUP($A18&amp;F$2,'Parte II_'!$1:$1048576,$A$3,0)*100,"-")</f>
        <v>23.710545897483826</v>
      </c>
      <c r="G18" s="37">
        <f>IFERROR(VLOOKUP($A18&amp;G$2,'Parte II_'!$1:$1048576,$A$3,0)*100,"-")</f>
        <v>5.8506544679403305</v>
      </c>
      <c r="H18" s="37">
        <f>IFERROR(VLOOKUP($A18&amp;H$2,'Parte II_'!$1:$1048576,$A$3,0)*100,"-")</f>
        <v>0.69284066557884216</v>
      </c>
      <c r="I18" s="37">
        <f>IFERROR(VLOOKUP($A18&amp;I$2,'Parte II_'!$1:$1048576,$A$3,0)*100,"-")</f>
        <v>0.53887604735791683</v>
      </c>
      <c r="J18" s="37"/>
      <c r="K18" s="37">
        <f>IFERROR(VLOOKUP($A18&amp;K$2,'Parte II_'!$1:$1048576,$A$3,0)*100,"-")</f>
        <v>34.993085265159607</v>
      </c>
      <c r="L18" s="37">
        <f>IFERROR(VLOOKUP($A18&amp;L$2,'Parte II_'!$1:$1048576,$A$3,0)*100,"-")</f>
        <v>24.20470267534256</v>
      </c>
      <c r="M18" s="37">
        <f>IFERROR(VLOOKUP($A18&amp;M$2,'Parte II_'!$1:$1048576,$A$3,0)*100,"-")</f>
        <v>33.195021748542786</v>
      </c>
      <c r="N18" s="37">
        <f>IFERROR(VLOOKUP($A18&amp;N$2,'Parte II_'!$1:$1048576,$A$3,0)*100,"-")</f>
        <v>6.777317076921463</v>
      </c>
      <c r="O18" s="37">
        <f>IFERROR(VLOOKUP($A18&amp;O$2,'Parte II_'!$1:$1048576,$A$3,0)*100,"-")</f>
        <v>0.55325035937130451</v>
      </c>
      <c r="P18" s="37">
        <f>IFERROR(VLOOKUP($A18&amp;P$2,'Parte II_'!$1:$1048576,$A$3,0)*100,"-")</f>
        <v>0.27662517968565226</v>
      </c>
      <c r="Q18" s="44"/>
      <c r="R18" s="46">
        <f>IFERROR(VLOOKUP($A18&amp;R$2,'Parte II_'!$1:$1048576,$A$3,0)*100,"-")</f>
        <v>58.854168653488159</v>
      </c>
      <c r="S18" s="46">
        <f>IFERROR(VLOOKUP($A18&amp;S$2,'Parte II_'!$1:$1048576,$A$3,0)*100,"-")</f>
        <v>22.91666716337204</v>
      </c>
      <c r="T18" s="46">
        <f>IFERROR(VLOOKUP($A18&amp;T$2,'Parte II_'!$1:$1048576,$A$3,0)*100,"-")</f>
        <v>11.80555522441864</v>
      </c>
      <c r="U18" s="46">
        <f>IFERROR(VLOOKUP($A18&amp;U$2,'Parte II_'!$1:$1048576,$A$3,0)*100,"-")</f>
        <v>4.6875</v>
      </c>
      <c r="V18" s="46">
        <f>IFERROR(VLOOKUP($A18&amp;V$2,'Parte II_'!$1:$1048576,$A$3,0)*100,"-")</f>
        <v>0.86805559694766998</v>
      </c>
      <c r="W18" s="46">
        <f>IFERROR(VLOOKUP($A18&amp;W$2,'Parte II_'!$1:$1048576,$A$3,0)*100,"-")</f>
        <v>0.86805559694766998</v>
      </c>
    </row>
    <row r="19" spans="1:28">
      <c r="A19" s="8" t="s">
        <v>1745</v>
      </c>
      <c r="B19" s="8"/>
      <c r="C19" s="24" t="s">
        <v>1700</v>
      </c>
      <c r="D19" s="37">
        <f>IFERROR(VLOOKUP($A19&amp;D$2,'Parte II_'!$1:$1048576,$A$3,0)*100,"-")</f>
        <v>45.615383982658386</v>
      </c>
      <c r="E19" s="37">
        <f>IFERROR(VLOOKUP($A19&amp;E$2,'Parte II_'!$1:$1048576,$A$3,0)*100,"-")</f>
        <v>23.615384101867676</v>
      </c>
      <c r="F19" s="37">
        <f>IFERROR(VLOOKUP($A19&amp;F$2,'Parte II_'!$1:$1048576,$A$3,0)*100,"-")</f>
        <v>23.692308366298676</v>
      </c>
      <c r="G19" s="37">
        <f>IFERROR(VLOOKUP($A19&amp;G$2,'Parte II_'!$1:$1048576,$A$3,0)*100,"-")</f>
        <v>5.8461539447307587</v>
      </c>
      <c r="H19" s="37">
        <f>IFERROR(VLOOKUP($A19&amp;H$2,'Parte II_'!$1:$1048576,$A$3,0)*100,"-")</f>
        <v>0.69230766966938972</v>
      </c>
      <c r="I19" s="37">
        <f>IFERROR(VLOOKUP($A19&amp;I$2,'Parte II_'!$1:$1048576,$A$3,0)*100,"-")</f>
        <v>0.53846151567995548</v>
      </c>
      <c r="J19" s="37"/>
      <c r="K19" s="37">
        <f>IFERROR(VLOOKUP($A19&amp;K$2,'Parte II_'!$1:$1048576,$A$3,0)*100,"-")</f>
        <v>35.082873702049255</v>
      </c>
      <c r="L19" s="37">
        <f>IFERROR(VLOOKUP($A19&amp;L$2,'Parte II_'!$1:$1048576,$A$3,0)*100,"-")</f>
        <v>24.171270430088043</v>
      </c>
      <c r="M19" s="37">
        <f>IFERROR(VLOOKUP($A19&amp;M$2,'Parte II_'!$1:$1048576,$A$3,0)*100,"-")</f>
        <v>33.149170875549316</v>
      </c>
      <c r="N19" s="37">
        <f>IFERROR(VLOOKUP($A19&amp;N$2,'Parte II_'!$1:$1048576,$A$3,0)*100,"-")</f>
        <v>6.7679561674594879</v>
      </c>
      <c r="O19" s="37">
        <f>IFERROR(VLOOKUP($A19&amp;O$2,'Parte II_'!$1:$1048576,$A$3,0)*100,"-")</f>
        <v>0.55248620919883251</v>
      </c>
      <c r="P19" s="37">
        <f>IFERROR(VLOOKUP($A19&amp;P$2,'Parte II_'!$1:$1048576,$A$3,0)*100,"-")</f>
        <v>0.27624310459941626</v>
      </c>
      <c r="Q19" s="44"/>
      <c r="R19" s="46">
        <f>IFERROR(VLOOKUP($A19&amp;R$2,'Parte II_'!$1:$1048576,$A$3,0)*100,"-")</f>
        <v>58.854168653488159</v>
      </c>
      <c r="S19" s="46">
        <f>IFERROR(VLOOKUP($A19&amp;S$2,'Parte II_'!$1:$1048576,$A$3,0)*100,"-")</f>
        <v>22.91666716337204</v>
      </c>
      <c r="T19" s="46">
        <f>IFERROR(VLOOKUP($A19&amp;T$2,'Parte II_'!$1:$1048576,$A$3,0)*100,"-")</f>
        <v>11.80555522441864</v>
      </c>
      <c r="U19" s="46">
        <f>IFERROR(VLOOKUP($A19&amp;U$2,'Parte II_'!$1:$1048576,$A$3,0)*100,"-")</f>
        <v>4.6875</v>
      </c>
      <c r="V19" s="46">
        <f>IFERROR(VLOOKUP($A19&amp;V$2,'Parte II_'!$1:$1048576,$A$3,0)*100,"-")</f>
        <v>0.86805559694766998</v>
      </c>
      <c r="W19" s="46">
        <f>IFERROR(VLOOKUP($A19&amp;W$2,'Parte II_'!$1:$1048576,$A$3,0)*100,"-")</f>
        <v>0.86805559694766998</v>
      </c>
    </row>
    <row r="20" spans="1:28">
      <c r="A20" s="8" t="s">
        <v>1746</v>
      </c>
      <c r="B20" s="8"/>
      <c r="C20" s="24" t="s">
        <v>1701</v>
      </c>
      <c r="D20" s="37">
        <f>IFERROR(VLOOKUP($A20&amp;D$2,'Parte II_'!$1:$1048576,$A$3,0)*100,"-")</f>
        <v>45.615383982658386</v>
      </c>
      <c r="E20" s="37">
        <f>IFERROR(VLOOKUP($A20&amp;E$2,'Parte II_'!$1:$1048576,$A$3,0)*100,"-")</f>
        <v>23.615384101867676</v>
      </c>
      <c r="F20" s="37">
        <f>IFERROR(VLOOKUP($A20&amp;F$2,'Parte II_'!$1:$1048576,$A$3,0)*100,"-")</f>
        <v>23.692308366298676</v>
      </c>
      <c r="G20" s="37">
        <f>IFERROR(VLOOKUP($A20&amp;G$2,'Parte II_'!$1:$1048576,$A$3,0)*100,"-")</f>
        <v>5.8461539447307587</v>
      </c>
      <c r="H20" s="37">
        <f>IFERROR(VLOOKUP($A20&amp;H$2,'Parte II_'!$1:$1048576,$A$3,0)*100,"-")</f>
        <v>0.69230766966938972</v>
      </c>
      <c r="I20" s="37">
        <f>IFERROR(VLOOKUP($A20&amp;I$2,'Parte II_'!$1:$1048576,$A$3,0)*100,"-")</f>
        <v>0.53846151567995548</v>
      </c>
      <c r="J20" s="37"/>
      <c r="K20" s="37">
        <f>IFERROR(VLOOKUP($A20&amp;K$2,'Parte II_'!$1:$1048576,$A$3,0)*100,"-")</f>
        <v>35.082873702049255</v>
      </c>
      <c r="L20" s="37">
        <f>IFERROR(VLOOKUP($A20&amp;L$2,'Parte II_'!$1:$1048576,$A$3,0)*100,"-")</f>
        <v>24.171270430088043</v>
      </c>
      <c r="M20" s="37">
        <f>IFERROR(VLOOKUP($A20&amp;M$2,'Parte II_'!$1:$1048576,$A$3,0)*100,"-")</f>
        <v>33.149170875549316</v>
      </c>
      <c r="N20" s="37">
        <f>IFERROR(VLOOKUP($A20&amp;N$2,'Parte II_'!$1:$1048576,$A$3,0)*100,"-")</f>
        <v>6.7679561674594879</v>
      </c>
      <c r="O20" s="37">
        <f>IFERROR(VLOOKUP($A20&amp;O$2,'Parte II_'!$1:$1048576,$A$3,0)*100,"-")</f>
        <v>0.55248620919883251</v>
      </c>
      <c r="P20" s="37">
        <f>IFERROR(VLOOKUP($A20&amp;P$2,'Parte II_'!$1:$1048576,$A$3,0)*100,"-")</f>
        <v>0.27624310459941626</v>
      </c>
      <c r="Q20" s="44"/>
      <c r="R20" s="46">
        <f>IFERROR(VLOOKUP($A20&amp;R$2,'Parte II_'!$1:$1048576,$A$3,0)*100,"-")</f>
        <v>58.854168653488159</v>
      </c>
      <c r="S20" s="46">
        <f>IFERROR(VLOOKUP($A20&amp;S$2,'Parte II_'!$1:$1048576,$A$3,0)*100,"-")</f>
        <v>22.91666716337204</v>
      </c>
      <c r="T20" s="46">
        <f>IFERROR(VLOOKUP($A20&amp;T$2,'Parte II_'!$1:$1048576,$A$3,0)*100,"-")</f>
        <v>11.80555522441864</v>
      </c>
      <c r="U20" s="46">
        <f>IFERROR(VLOOKUP($A20&amp;U$2,'Parte II_'!$1:$1048576,$A$3,0)*100,"-")</f>
        <v>4.6875</v>
      </c>
      <c r="V20" s="46">
        <f>IFERROR(VLOOKUP($A20&amp;V$2,'Parte II_'!$1:$1048576,$A$3,0)*100,"-")</f>
        <v>0.86805559694766998</v>
      </c>
      <c r="W20" s="46">
        <f>IFERROR(VLOOKUP($A20&amp;W$2,'Parte II_'!$1:$1048576,$A$3,0)*100,"-")</f>
        <v>0.86805559694766998</v>
      </c>
    </row>
    <row r="21" spans="1:28">
      <c r="A21" s="8" t="s">
        <v>1747</v>
      </c>
      <c r="B21" s="8"/>
      <c r="C21" s="24" t="s">
        <v>1702</v>
      </c>
      <c r="D21" s="37">
        <f>IFERROR(VLOOKUP($A21&amp;D$2,'Parte II_'!$1:$1048576,$A$3,0)*100,"-")</f>
        <v>45.650500059127808</v>
      </c>
      <c r="E21" s="37">
        <f>IFERROR(VLOOKUP($A21&amp;E$2,'Parte II_'!$1:$1048576,$A$3,0)*100,"-")</f>
        <v>23.633565008640289</v>
      </c>
      <c r="F21" s="37">
        <f>IFERROR(VLOOKUP($A21&amp;F$2,'Parte II_'!$1:$1048576,$A$3,0)*100,"-")</f>
        <v>23.633565008640289</v>
      </c>
      <c r="G21" s="37">
        <f>IFERROR(VLOOKUP($A21&amp;G$2,'Parte II_'!$1:$1048576,$A$3,0)*100,"-")</f>
        <v>5.8506544679403305</v>
      </c>
      <c r="H21" s="37">
        <f>IFERROR(VLOOKUP($A21&amp;H$2,'Parte II_'!$1:$1048576,$A$3,0)*100,"-")</f>
        <v>0.69284066557884216</v>
      </c>
      <c r="I21" s="37">
        <f>IFERROR(VLOOKUP($A21&amp;I$2,'Parte II_'!$1:$1048576,$A$3,0)*100,"-")</f>
        <v>0.53887604735791683</v>
      </c>
      <c r="J21" s="37"/>
      <c r="K21" s="37">
        <f>IFERROR(VLOOKUP($A21&amp;K$2,'Parte II_'!$1:$1048576,$A$3,0)*100,"-")</f>
        <v>35.131397843360901</v>
      </c>
      <c r="L21" s="37">
        <f>IFERROR(VLOOKUP($A21&amp;L$2,'Parte II_'!$1:$1048576,$A$3,0)*100,"-")</f>
        <v>24.20470267534256</v>
      </c>
      <c r="M21" s="37">
        <f>IFERROR(VLOOKUP($A21&amp;M$2,'Parte II_'!$1:$1048576,$A$3,0)*100,"-")</f>
        <v>33.056709170341492</v>
      </c>
      <c r="N21" s="37">
        <f>IFERROR(VLOOKUP($A21&amp;N$2,'Parte II_'!$1:$1048576,$A$3,0)*100,"-")</f>
        <v>6.777317076921463</v>
      </c>
      <c r="O21" s="37">
        <f>IFERROR(VLOOKUP($A21&amp;O$2,'Parte II_'!$1:$1048576,$A$3,0)*100,"-")</f>
        <v>0.55325035937130451</v>
      </c>
      <c r="P21" s="37">
        <f>IFERROR(VLOOKUP($A21&amp;P$2,'Parte II_'!$1:$1048576,$A$3,0)*100,"-")</f>
        <v>0.27662517968565226</v>
      </c>
      <c r="Q21" s="44"/>
      <c r="R21" s="46">
        <f>IFERROR(VLOOKUP($A21&amp;R$2,'Parte II_'!$1:$1048576,$A$3,0)*100,"-")</f>
        <v>58.854168653488159</v>
      </c>
      <c r="S21" s="46">
        <f>IFERROR(VLOOKUP($A21&amp;S$2,'Parte II_'!$1:$1048576,$A$3,0)*100,"-")</f>
        <v>22.91666716337204</v>
      </c>
      <c r="T21" s="46">
        <f>IFERROR(VLOOKUP($A21&amp;T$2,'Parte II_'!$1:$1048576,$A$3,0)*100,"-")</f>
        <v>11.80555522441864</v>
      </c>
      <c r="U21" s="46">
        <f>IFERROR(VLOOKUP($A21&amp;U$2,'Parte II_'!$1:$1048576,$A$3,0)*100,"-")</f>
        <v>4.6875</v>
      </c>
      <c r="V21" s="46">
        <f>IFERROR(VLOOKUP($A21&amp;V$2,'Parte II_'!$1:$1048576,$A$3,0)*100,"-")</f>
        <v>0.86805559694766998</v>
      </c>
      <c r="W21" s="46">
        <f>IFERROR(VLOOKUP($A21&amp;W$2,'Parte II_'!$1:$1048576,$A$3,0)*100,"-")</f>
        <v>0.86805559694766998</v>
      </c>
    </row>
    <row r="22" spans="1:28">
      <c r="A22" s="8" t="s">
        <v>1748</v>
      </c>
      <c r="B22" s="8"/>
      <c r="C22" s="24" t="s">
        <v>1703</v>
      </c>
      <c r="D22" s="37">
        <f>IFERROR(VLOOKUP($A22&amp;D$2,'Parte II_'!$1:$1048576,$A$3,0)*100,"-")</f>
        <v>45.643794536590576</v>
      </c>
      <c r="E22" s="37">
        <f>IFERROR(VLOOKUP($A22&amp;E$2,'Parte II_'!$1:$1048576,$A$3,0)*100,"-")</f>
        <v>23.670007288455963</v>
      </c>
      <c r="F22" s="37">
        <f>IFERROR(VLOOKUP($A22&amp;F$2,'Parte II_'!$1:$1048576,$A$3,0)*100,"-")</f>
        <v>23.592907190322876</v>
      </c>
      <c r="G22" s="37">
        <f>IFERROR(VLOOKUP($A22&amp;G$2,'Parte II_'!$1:$1048576,$A$3,0)*100,"-")</f>
        <v>5.8596760034561157</v>
      </c>
      <c r="H22" s="37">
        <f>IFERROR(VLOOKUP($A22&amp;H$2,'Parte II_'!$1:$1048576,$A$3,0)*100,"-")</f>
        <v>0.69390903227031231</v>
      </c>
      <c r="I22" s="37">
        <f>IFERROR(VLOOKUP($A22&amp;I$2,'Parte II_'!$1:$1048576,$A$3,0)*100,"-")</f>
        <v>0.53970701992511749</v>
      </c>
      <c r="J22" s="37"/>
      <c r="K22" s="37">
        <f>IFERROR(VLOOKUP($A22&amp;K$2,'Parte II_'!$1:$1048576,$A$3,0)*100,"-")</f>
        <v>35.180056095123291</v>
      </c>
      <c r="L22" s="37">
        <f>IFERROR(VLOOKUP($A22&amp;L$2,'Parte II_'!$1:$1048576,$A$3,0)*100,"-")</f>
        <v>24.238227307796478</v>
      </c>
      <c r="M22" s="37">
        <f>IFERROR(VLOOKUP($A22&amp;M$2,'Parte II_'!$1:$1048576,$A$3,0)*100,"-")</f>
        <v>32.963988184928894</v>
      </c>
      <c r="N22" s="37">
        <f>IFERROR(VLOOKUP($A22&amp;N$2,'Parte II_'!$1:$1048576,$A$3,0)*100,"-")</f>
        <v>6.7867033183574677</v>
      </c>
      <c r="O22" s="37">
        <f>IFERROR(VLOOKUP($A22&amp;O$2,'Parte II_'!$1:$1048576,$A$3,0)*100,"-")</f>
        <v>0.5540166050195694</v>
      </c>
      <c r="P22" s="37">
        <f>IFERROR(VLOOKUP($A22&amp;P$2,'Parte II_'!$1:$1048576,$A$3,0)*100,"-")</f>
        <v>0.2770083025097847</v>
      </c>
      <c r="Q22" s="44"/>
      <c r="R22" s="46">
        <f>IFERROR(VLOOKUP($A22&amp;R$2,'Parte II_'!$1:$1048576,$A$3,0)*100,"-")</f>
        <v>58.782607316970825</v>
      </c>
      <c r="S22" s="46">
        <f>IFERROR(VLOOKUP($A22&amp;S$2,'Parte II_'!$1:$1048576,$A$3,0)*100,"-")</f>
        <v>22.956521809101105</v>
      </c>
      <c r="T22" s="46">
        <f>IFERROR(VLOOKUP($A22&amp;T$2,'Parte II_'!$1:$1048576,$A$3,0)*100,"-")</f>
        <v>11.826086789369583</v>
      </c>
      <c r="U22" s="46">
        <f>IFERROR(VLOOKUP($A22&amp;U$2,'Parte II_'!$1:$1048576,$A$3,0)*100,"-")</f>
        <v>4.6956520527601242</v>
      </c>
      <c r="V22" s="46">
        <f>IFERROR(VLOOKUP($A22&amp;V$2,'Parte II_'!$1:$1048576,$A$3,0)*100,"-")</f>
        <v>0.86956517770886421</v>
      </c>
      <c r="W22" s="46">
        <f>IFERROR(VLOOKUP($A22&amp;W$2,'Parte II_'!$1:$1048576,$A$3,0)*100,"-")</f>
        <v>0.86956517770886421</v>
      </c>
    </row>
    <row r="23" spans="1:28">
      <c r="A23" s="8" t="s">
        <v>1749</v>
      </c>
      <c r="B23" s="8"/>
      <c r="C23" s="24" t="s">
        <v>1704</v>
      </c>
      <c r="D23" s="37">
        <f>IFERROR(VLOOKUP($A23&amp;D$2,'Parte II_'!$1:$1048576,$A$3,0)*100,"-")</f>
        <v>45.672333240509033</v>
      </c>
      <c r="E23" s="37">
        <f>IFERROR(VLOOKUP($A23&amp;E$2,'Parte II_'!$1:$1048576,$A$3,0)*100,"-")</f>
        <v>23.647604882717133</v>
      </c>
      <c r="F23" s="37">
        <f>IFERROR(VLOOKUP($A23&amp;F$2,'Parte II_'!$1:$1048576,$A$3,0)*100,"-")</f>
        <v>23.5703244805336</v>
      </c>
      <c r="G23" s="37">
        <f>IFERROR(VLOOKUP($A23&amp;G$2,'Parte II_'!$1:$1048576,$A$3,0)*100,"-")</f>
        <v>5.8732610195875168</v>
      </c>
      <c r="H23" s="37">
        <f>IFERROR(VLOOKUP($A23&amp;H$2,'Parte II_'!$1:$1048576,$A$3,0)*100,"-")</f>
        <v>0.69551775231957436</v>
      </c>
      <c r="I23" s="37">
        <f>IFERROR(VLOOKUP($A23&amp;I$2,'Parte II_'!$1:$1048576,$A$3,0)*100,"-")</f>
        <v>0.54095825180411339</v>
      </c>
      <c r="J23" s="37"/>
      <c r="K23" s="37">
        <f>IFERROR(VLOOKUP($A23&amp;K$2,'Parte II_'!$1:$1048576,$A$3,0)*100,"-")</f>
        <v>35.138890147209167</v>
      </c>
      <c r="L23" s="37">
        <f>IFERROR(VLOOKUP($A23&amp;L$2,'Parte II_'!$1:$1048576,$A$3,0)*100,"-")</f>
        <v>24.30555522441864</v>
      </c>
      <c r="M23" s="37">
        <f>IFERROR(VLOOKUP($A23&amp;M$2,'Parte II_'!$1:$1048576,$A$3,0)*100,"-")</f>
        <v>32.916668057441711</v>
      </c>
      <c r="N23" s="37">
        <f>IFERROR(VLOOKUP($A23&amp;N$2,'Parte II_'!$1:$1048576,$A$3,0)*100,"-")</f>
        <v>6.805555522441864</v>
      </c>
      <c r="O23" s="37">
        <f>IFERROR(VLOOKUP($A23&amp;O$2,'Parte II_'!$1:$1048576,$A$3,0)*100,"-")</f>
        <v>0.55555556900799274</v>
      </c>
      <c r="P23" s="37">
        <f>IFERROR(VLOOKUP($A23&amp;P$2,'Parte II_'!$1:$1048576,$A$3,0)*100,"-")</f>
        <v>0.27777778450399637</v>
      </c>
      <c r="Q23" s="44"/>
      <c r="R23" s="46">
        <f>IFERROR(VLOOKUP($A23&amp;R$2,'Parte II_'!$1:$1048576,$A$3,0)*100,"-")</f>
        <v>58.885020017623901</v>
      </c>
      <c r="S23" s="46">
        <f>IFERROR(VLOOKUP($A23&amp;S$2,'Parte II_'!$1:$1048576,$A$3,0)*100,"-")</f>
        <v>22.822299599647522</v>
      </c>
      <c r="T23" s="46">
        <f>IFERROR(VLOOKUP($A23&amp;T$2,'Parte II_'!$1:$1048576,$A$3,0)*100,"-")</f>
        <v>11.846689879894257</v>
      </c>
      <c r="U23" s="46">
        <f>IFERROR(VLOOKUP($A23&amp;U$2,'Parte II_'!$1:$1048576,$A$3,0)*100,"-")</f>
        <v>4.7038327902555466</v>
      </c>
      <c r="V23" s="46">
        <f>IFERROR(VLOOKUP($A23&amp;V$2,'Parte II_'!$1:$1048576,$A$3,0)*100,"-")</f>
        <v>0.87108016014099121</v>
      </c>
      <c r="W23" s="46">
        <f>IFERROR(VLOOKUP($A23&amp;W$2,'Parte II_'!$1:$1048576,$A$3,0)*100,"-")</f>
        <v>0.87108016014099121</v>
      </c>
    </row>
    <row r="24" spans="1:28">
      <c r="A24" s="8" t="s">
        <v>1750</v>
      </c>
      <c r="B24" s="8"/>
      <c r="C24" s="24" t="s">
        <v>1705</v>
      </c>
      <c r="D24" s="37">
        <f>IFERROR(VLOOKUP($A24&amp;D$2,'Parte II_'!$1:$1048576,$A$3,0)*100,"-")</f>
        <v>44.248530268669128</v>
      </c>
      <c r="E24" s="37">
        <f>IFERROR(VLOOKUP($A24&amp;E$2,'Parte II_'!$1:$1048576,$A$3,0)*100,"-")</f>
        <v>24.433249235153198</v>
      </c>
      <c r="F24" s="37">
        <f>IFERROR(VLOOKUP($A24&amp;F$2,'Parte II_'!$1:$1048576,$A$3,0)*100,"-")</f>
        <v>24.097396433353424</v>
      </c>
      <c r="G24" s="37">
        <f>IFERROR(VLOOKUP($A24&amp;G$2,'Parte II_'!$1:$1048576,$A$3,0)*100,"-")</f>
        <v>5.8774139732122421</v>
      </c>
      <c r="H24" s="37">
        <f>IFERROR(VLOOKUP($A24&amp;H$2,'Parte II_'!$1:$1048576,$A$3,0)*100,"-")</f>
        <v>0.75566750019788742</v>
      </c>
      <c r="I24" s="37">
        <f>IFERROR(VLOOKUP($A24&amp;I$2,'Parte II_'!$1:$1048576,$A$3,0)*100,"-")</f>
        <v>0.58774137869477272</v>
      </c>
      <c r="J24" s="37"/>
      <c r="K24" s="37">
        <f>IFERROR(VLOOKUP($A24&amp;K$2,'Parte II_'!$1:$1048576,$A$3,0)*100,"-")</f>
        <v>34.518519043922424</v>
      </c>
      <c r="L24" s="37">
        <f>IFERROR(VLOOKUP($A24&amp;L$2,'Parte II_'!$1:$1048576,$A$3,0)*100,"-")</f>
        <v>24.592593312263489</v>
      </c>
      <c r="M24" s="37">
        <f>IFERROR(VLOOKUP($A24&amp;M$2,'Parte II_'!$1:$1048576,$A$3,0)*100,"-")</f>
        <v>33.33333432674408</v>
      </c>
      <c r="N24" s="37">
        <f>IFERROR(VLOOKUP($A24&amp;N$2,'Parte II_'!$1:$1048576,$A$3,0)*100,"-")</f>
        <v>6.6666670143604279</v>
      </c>
      <c r="O24" s="37">
        <f>IFERROR(VLOOKUP($A24&amp;O$2,'Parte II_'!$1:$1048576,$A$3,0)*100,"-")</f>
        <v>0.59259259141981602</v>
      </c>
      <c r="P24" s="37">
        <f>IFERROR(VLOOKUP($A24&amp;P$2,'Parte II_'!$1:$1048576,$A$3,0)*100,"-")</f>
        <v>0.29629629570990801</v>
      </c>
      <c r="Q24" s="44"/>
      <c r="R24" s="46">
        <f>IFERROR(VLOOKUP($A24&amp;R$2,'Parte II_'!$1:$1048576,$A$3,0)*100,"-")</f>
        <v>56.976741552352905</v>
      </c>
      <c r="S24" s="46">
        <f>IFERROR(VLOOKUP($A24&amp;S$2,'Parte II_'!$1:$1048576,$A$3,0)*100,"-")</f>
        <v>24.22480583190918</v>
      </c>
      <c r="T24" s="46">
        <f>IFERROR(VLOOKUP($A24&amp;T$2,'Parte II_'!$1:$1048576,$A$3,0)*100,"-")</f>
        <v>12.015503644943237</v>
      </c>
      <c r="U24" s="46">
        <f>IFERROR(VLOOKUP($A24&amp;U$2,'Parte II_'!$1:$1048576,$A$3,0)*100,"-")</f>
        <v>4.8449613153934479</v>
      </c>
      <c r="V24" s="46">
        <f>IFERROR(VLOOKUP($A24&amp;V$2,'Parte II_'!$1:$1048576,$A$3,0)*100,"-")</f>
        <v>0.96899224445223808</v>
      </c>
      <c r="W24" s="46">
        <f>IFERROR(VLOOKUP($A24&amp;W$2,'Parte II_'!$1:$1048576,$A$3,0)*100,"-")</f>
        <v>0.96899224445223808</v>
      </c>
    </row>
    <row r="25" spans="1:28">
      <c r="A25" s="8" t="s">
        <v>1751</v>
      </c>
      <c r="B25" s="8"/>
      <c r="C25" s="24" t="s">
        <v>1706</v>
      </c>
      <c r="D25" s="37">
        <f>IFERROR(VLOOKUP($A25&amp;D$2,'Parte II_'!$1:$1048576,$A$3,0)*100,"-")</f>
        <v>45.560747385025024</v>
      </c>
      <c r="E25" s="37">
        <f>IFERROR(VLOOKUP($A25&amp;E$2,'Parte II_'!$1:$1048576,$A$3,0)*100,"-")</f>
        <v>23.676012456417084</v>
      </c>
      <c r="F25" s="37">
        <f>IFERROR(VLOOKUP($A25&amp;F$2,'Parte II_'!$1:$1048576,$A$3,0)*100,"-")</f>
        <v>23.598131537437439</v>
      </c>
      <c r="G25" s="37">
        <f>IFERROR(VLOOKUP($A25&amp;G$2,'Parte II_'!$1:$1048576,$A$3,0)*100,"-")</f>
        <v>5.9190031141042709</v>
      </c>
      <c r="H25" s="37">
        <f>IFERROR(VLOOKUP($A25&amp;H$2,'Parte II_'!$1:$1048576,$A$3,0)*100,"-")</f>
        <v>0.70093455724418163</v>
      </c>
      <c r="I25" s="37">
        <f>IFERROR(VLOOKUP($A25&amp;I$2,'Parte II_'!$1:$1048576,$A$3,0)*100,"-")</f>
        <v>0.54517132230103016</v>
      </c>
      <c r="J25" s="37"/>
      <c r="K25" s="37">
        <f>IFERROR(VLOOKUP($A25&amp;K$2,'Parte II_'!$1:$1048576,$A$3,0)*100,"-")</f>
        <v>35.425382852554321</v>
      </c>
      <c r="L25" s="37">
        <f>IFERROR(VLOOKUP($A25&amp;L$2,'Parte II_'!$1:$1048576,$A$3,0)*100,"-")</f>
        <v>23.988842964172363</v>
      </c>
      <c r="M25" s="37">
        <f>IFERROR(VLOOKUP($A25&amp;M$2,'Parte II_'!$1:$1048576,$A$3,0)*100,"-")</f>
        <v>32.914924621582031</v>
      </c>
      <c r="N25" s="37">
        <f>IFERROR(VLOOKUP($A25&amp;N$2,'Parte II_'!$1:$1048576,$A$3,0)*100,"-")</f>
        <v>6.8340308964252472</v>
      </c>
      <c r="O25" s="37">
        <f>IFERROR(VLOOKUP($A25&amp;O$2,'Parte II_'!$1:$1048576,$A$3,0)*100,"-")</f>
        <v>0.55788005702197552</v>
      </c>
      <c r="P25" s="37">
        <f>IFERROR(VLOOKUP($A25&amp;P$2,'Parte II_'!$1:$1048576,$A$3,0)*100,"-")</f>
        <v>0.27894002851098776</v>
      </c>
      <c r="Q25" s="44"/>
      <c r="R25" s="46">
        <f>IFERROR(VLOOKUP($A25&amp;R$2,'Parte II_'!$1:$1048576,$A$3,0)*100,"-")</f>
        <v>58.377426862716675</v>
      </c>
      <c r="S25" s="46">
        <f>IFERROR(VLOOKUP($A25&amp;S$2,'Parte II_'!$1:$1048576,$A$3,0)*100,"-")</f>
        <v>23.280423879623413</v>
      </c>
      <c r="T25" s="46">
        <f>IFERROR(VLOOKUP($A25&amp;T$2,'Parte II_'!$1:$1048576,$A$3,0)*100,"-")</f>
        <v>11.816578358411789</v>
      </c>
      <c r="U25" s="46">
        <f>IFERROR(VLOOKUP($A25&amp;U$2,'Parte II_'!$1:$1048576,$A$3,0)*100,"-")</f>
        <v>4.76190485060215</v>
      </c>
      <c r="V25" s="46">
        <f>IFERROR(VLOOKUP($A25&amp;V$2,'Parte II_'!$1:$1048576,$A$3,0)*100,"-")</f>
        <v>0.8818342350423336</v>
      </c>
      <c r="W25" s="46">
        <f>IFERROR(VLOOKUP($A25&amp;W$2,'Parte II_'!$1:$1048576,$A$3,0)*100,"-")</f>
        <v>0.8818342350423336</v>
      </c>
    </row>
    <row r="26" spans="1:28" s="1" customFormat="1" ht="21.75" customHeight="1">
      <c r="A26" s="8"/>
      <c r="B26" s="8"/>
      <c r="C26" s="21" t="s">
        <v>1707</v>
      </c>
      <c r="D26" s="38"/>
      <c r="E26" s="38"/>
      <c r="F26" s="38"/>
      <c r="G26" s="47"/>
      <c r="H26" s="47"/>
      <c r="I26" s="47"/>
      <c r="J26" s="47"/>
      <c r="K26" s="38"/>
      <c r="L26" s="38"/>
      <c r="M26" s="38"/>
      <c r="N26" s="47"/>
      <c r="O26" s="47"/>
      <c r="P26" s="47"/>
      <c r="Q26" s="47"/>
      <c r="R26" s="47"/>
      <c r="S26" s="47"/>
      <c r="T26" s="47"/>
      <c r="U26" s="47"/>
      <c r="V26" s="47"/>
      <c r="W26" s="47"/>
      <c r="X26" s="16"/>
      <c r="Y26" s="16"/>
      <c r="Z26" s="16"/>
      <c r="AA26" s="16"/>
      <c r="AB26" s="16"/>
    </row>
    <row r="27" spans="1:28">
      <c r="A27" s="8" t="s">
        <v>1752</v>
      </c>
      <c r="B27" s="8"/>
      <c r="C27" s="24" t="s">
        <v>1708</v>
      </c>
      <c r="D27" s="37">
        <f>IFERROR(VLOOKUP($A27&amp;D$2,'Parte II_'!$1:$1048576,$A$3,0)*100,"-")</f>
        <v>45.615383982658386</v>
      </c>
      <c r="E27" s="37">
        <f>IFERROR(VLOOKUP($A27&amp;E$2,'Parte II_'!$1:$1048576,$A$3,0)*100,"-")</f>
        <v>23.615384101867676</v>
      </c>
      <c r="F27" s="37">
        <f>IFERROR(VLOOKUP($A27&amp;F$2,'Parte II_'!$1:$1048576,$A$3,0)*100,"-")</f>
        <v>23.692308366298676</v>
      </c>
      <c r="G27" s="37">
        <f>IFERROR(VLOOKUP($A27&amp;G$2,'Parte II_'!$1:$1048576,$A$3,0)*100,"-")</f>
        <v>5.8461539447307587</v>
      </c>
      <c r="H27" s="37">
        <f>IFERROR(VLOOKUP($A27&amp;H$2,'Parte II_'!$1:$1048576,$A$3,0)*100,"-")</f>
        <v>0.69230766966938972</v>
      </c>
      <c r="I27" s="37">
        <f>IFERROR(VLOOKUP($A27&amp;I$2,'Parte II_'!$1:$1048576,$A$3,0)*100,"-")</f>
        <v>0.53846151567995548</v>
      </c>
      <c r="J27" s="37"/>
      <c r="K27" s="37">
        <f>IFERROR(VLOOKUP($A27&amp;K$2,'Parte II_'!$1:$1048576,$A$3,0)*100,"-")</f>
        <v>35.082873702049255</v>
      </c>
      <c r="L27" s="37">
        <f>IFERROR(VLOOKUP($A27&amp;L$2,'Parte II_'!$1:$1048576,$A$3,0)*100,"-")</f>
        <v>24.171270430088043</v>
      </c>
      <c r="M27" s="37">
        <f>IFERROR(VLOOKUP($A27&amp;M$2,'Parte II_'!$1:$1048576,$A$3,0)*100,"-")</f>
        <v>33.149170875549316</v>
      </c>
      <c r="N27" s="37">
        <f>IFERROR(VLOOKUP($A27&amp;N$2,'Parte II_'!$1:$1048576,$A$3,0)*100,"-")</f>
        <v>6.7679561674594879</v>
      </c>
      <c r="O27" s="37">
        <f>IFERROR(VLOOKUP($A27&amp;O$2,'Parte II_'!$1:$1048576,$A$3,0)*100,"-")</f>
        <v>0.55248620919883251</v>
      </c>
      <c r="P27" s="37">
        <f>IFERROR(VLOOKUP($A27&amp;P$2,'Parte II_'!$1:$1048576,$A$3,0)*100,"-")</f>
        <v>0.27624310459941626</v>
      </c>
      <c r="Q27" s="44"/>
      <c r="R27" s="46">
        <f>IFERROR(VLOOKUP($A27&amp;R$2,'Parte II_'!$1:$1048576,$A$3,0)*100,"-")</f>
        <v>58.854168653488159</v>
      </c>
      <c r="S27" s="46">
        <f>IFERROR(VLOOKUP($A27&amp;S$2,'Parte II_'!$1:$1048576,$A$3,0)*100,"-")</f>
        <v>22.91666716337204</v>
      </c>
      <c r="T27" s="46">
        <f>IFERROR(VLOOKUP($A27&amp;T$2,'Parte II_'!$1:$1048576,$A$3,0)*100,"-")</f>
        <v>11.80555522441864</v>
      </c>
      <c r="U27" s="46">
        <f>IFERROR(VLOOKUP($A27&amp;U$2,'Parte II_'!$1:$1048576,$A$3,0)*100,"-")</f>
        <v>4.6875</v>
      </c>
      <c r="V27" s="46">
        <f>IFERROR(VLOOKUP($A27&amp;V$2,'Parte II_'!$1:$1048576,$A$3,0)*100,"-")</f>
        <v>0.86805559694766998</v>
      </c>
      <c r="W27" s="46">
        <f>IFERROR(VLOOKUP($A27&amp;W$2,'Parte II_'!$1:$1048576,$A$3,0)*100,"-")</f>
        <v>0.86805559694766998</v>
      </c>
    </row>
    <row r="28" spans="1:28">
      <c r="A28" s="8" t="s">
        <v>1753</v>
      </c>
      <c r="B28" s="8"/>
      <c r="C28" s="24" t="s">
        <v>1709</v>
      </c>
      <c r="D28" s="37">
        <f>IFERROR(VLOOKUP($A28&amp;D$2,'Parte II_'!$1:$1048576,$A$3,0)*100,"-")</f>
        <v>45.608627796173096</v>
      </c>
      <c r="E28" s="37">
        <f>IFERROR(VLOOKUP($A28&amp;E$2,'Parte II_'!$1:$1048576,$A$3,0)*100,"-")</f>
        <v>23.651771247386932</v>
      </c>
      <c r="F28" s="37">
        <f>IFERROR(VLOOKUP($A28&amp;F$2,'Parte II_'!$1:$1048576,$A$3,0)*100,"-")</f>
        <v>23.651771247386932</v>
      </c>
      <c r="G28" s="37">
        <f>IFERROR(VLOOKUP($A28&amp;G$2,'Parte II_'!$1:$1048576,$A$3,0)*100,"-")</f>
        <v>5.8551616966724396</v>
      </c>
      <c r="H28" s="37">
        <f>IFERROR(VLOOKUP($A28&amp;H$2,'Parte II_'!$1:$1048576,$A$3,0)*100,"-")</f>
        <v>0.69337440654635429</v>
      </c>
      <c r="I28" s="37">
        <f>IFERROR(VLOOKUP($A28&amp;I$2,'Parte II_'!$1:$1048576,$A$3,0)*100,"-")</f>
        <v>0.53929123096168041</v>
      </c>
      <c r="J28" s="37"/>
      <c r="K28" s="37">
        <f>IFERROR(VLOOKUP($A28&amp;K$2,'Parte II_'!$1:$1048576,$A$3,0)*100,"-")</f>
        <v>35.131397843360901</v>
      </c>
      <c r="L28" s="37">
        <f>IFERROR(VLOOKUP($A28&amp;L$2,'Parte II_'!$1:$1048576,$A$3,0)*100,"-")</f>
        <v>24.20470267534256</v>
      </c>
      <c r="M28" s="37">
        <f>IFERROR(VLOOKUP($A28&amp;M$2,'Parte II_'!$1:$1048576,$A$3,0)*100,"-")</f>
        <v>33.056709170341492</v>
      </c>
      <c r="N28" s="37">
        <f>IFERROR(VLOOKUP($A28&amp;N$2,'Parte II_'!$1:$1048576,$A$3,0)*100,"-")</f>
        <v>6.777317076921463</v>
      </c>
      <c r="O28" s="37">
        <f>IFERROR(VLOOKUP($A28&amp;O$2,'Parte II_'!$1:$1048576,$A$3,0)*100,"-")</f>
        <v>0.55325035937130451</v>
      </c>
      <c r="P28" s="37">
        <f>IFERROR(VLOOKUP($A28&amp;P$2,'Parte II_'!$1:$1048576,$A$3,0)*100,"-")</f>
        <v>0.27662517968565226</v>
      </c>
      <c r="Q28" s="44"/>
      <c r="R28" s="46">
        <f>IFERROR(VLOOKUP($A28&amp;R$2,'Parte II_'!$1:$1048576,$A$3,0)*100,"-")</f>
        <v>58.782607316970825</v>
      </c>
      <c r="S28" s="46">
        <f>IFERROR(VLOOKUP($A28&amp;S$2,'Parte II_'!$1:$1048576,$A$3,0)*100,"-")</f>
        <v>22.956521809101105</v>
      </c>
      <c r="T28" s="46">
        <f>IFERROR(VLOOKUP($A28&amp;T$2,'Parte II_'!$1:$1048576,$A$3,0)*100,"-")</f>
        <v>11.826086789369583</v>
      </c>
      <c r="U28" s="46">
        <f>IFERROR(VLOOKUP($A28&amp;U$2,'Parte II_'!$1:$1048576,$A$3,0)*100,"-")</f>
        <v>4.6956520527601242</v>
      </c>
      <c r="V28" s="46">
        <f>IFERROR(VLOOKUP($A28&amp;V$2,'Parte II_'!$1:$1048576,$A$3,0)*100,"-")</f>
        <v>0.86956517770886421</v>
      </c>
      <c r="W28" s="46">
        <f>IFERROR(VLOOKUP($A28&amp;W$2,'Parte II_'!$1:$1048576,$A$3,0)*100,"-")</f>
        <v>0.86956517770886421</v>
      </c>
    </row>
    <row r="29" spans="1:28">
      <c r="A29" s="8" t="s">
        <v>1754</v>
      </c>
      <c r="B29" s="8"/>
      <c r="C29" s="24" t="s">
        <v>1710</v>
      </c>
      <c r="D29" s="37">
        <f>IFERROR(VLOOKUP($A29&amp;D$2,'Parte II_'!$1:$1048576,$A$3,0)*100,"-")</f>
        <v>45.615383982658386</v>
      </c>
      <c r="E29" s="37">
        <f>IFERROR(VLOOKUP($A29&amp;E$2,'Parte II_'!$1:$1048576,$A$3,0)*100,"-")</f>
        <v>23.615384101867676</v>
      </c>
      <c r="F29" s="37">
        <f>IFERROR(VLOOKUP($A29&amp;F$2,'Parte II_'!$1:$1048576,$A$3,0)*100,"-")</f>
        <v>23.692308366298676</v>
      </c>
      <c r="G29" s="37">
        <f>IFERROR(VLOOKUP($A29&amp;G$2,'Parte II_'!$1:$1048576,$A$3,0)*100,"-")</f>
        <v>5.8461539447307587</v>
      </c>
      <c r="H29" s="37">
        <f>IFERROR(VLOOKUP($A29&amp;H$2,'Parte II_'!$1:$1048576,$A$3,0)*100,"-")</f>
        <v>0.69230766966938972</v>
      </c>
      <c r="I29" s="37">
        <f>IFERROR(VLOOKUP($A29&amp;I$2,'Parte II_'!$1:$1048576,$A$3,0)*100,"-")</f>
        <v>0.53846151567995548</v>
      </c>
      <c r="J29" s="37"/>
      <c r="K29" s="37">
        <f>IFERROR(VLOOKUP($A29&amp;K$2,'Parte II_'!$1:$1048576,$A$3,0)*100,"-")</f>
        <v>35.082873702049255</v>
      </c>
      <c r="L29" s="37">
        <f>IFERROR(VLOOKUP($A29&amp;L$2,'Parte II_'!$1:$1048576,$A$3,0)*100,"-")</f>
        <v>24.171270430088043</v>
      </c>
      <c r="M29" s="37">
        <f>IFERROR(VLOOKUP($A29&amp;M$2,'Parte II_'!$1:$1048576,$A$3,0)*100,"-")</f>
        <v>33.149170875549316</v>
      </c>
      <c r="N29" s="37">
        <f>IFERROR(VLOOKUP($A29&amp;N$2,'Parte II_'!$1:$1048576,$A$3,0)*100,"-")</f>
        <v>6.7679561674594879</v>
      </c>
      <c r="O29" s="37">
        <f>IFERROR(VLOOKUP($A29&amp;O$2,'Parte II_'!$1:$1048576,$A$3,0)*100,"-")</f>
        <v>0.55248620919883251</v>
      </c>
      <c r="P29" s="37">
        <f>IFERROR(VLOOKUP($A29&amp;P$2,'Parte II_'!$1:$1048576,$A$3,0)*100,"-")</f>
        <v>0.27624310459941626</v>
      </c>
      <c r="Q29" s="44"/>
      <c r="R29" s="46">
        <f>IFERROR(VLOOKUP($A29&amp;R$2,'Parte II_'!$1:$1048576,$A$3,0)*100,"-")</f>
        <v>58.854168653488159</v>
      </c>
      <c r="S29" s="46">
        <f>IFERROR(VLOOKUP($A29&amp;S$2,'Parte II_'!$1:$1048576,$A$3,0)*100,"-")</f>
        <v>22.91666716337204</v>
      </c>
      <c r="T29" s="46">
        <f>IFERROR(VLOOKUP($A29&amp;T$2,'Parte II_'!$1:$1048576,$A$3,0)*100,"-")</f>
        <v>11.80555522441864</v>
      </c>
      <c r="U29" s="46">
        <f>IFERROR(VLOOKUP($A29&amp;U$2,'Parte II_'!$1:$1048576,$A$3,0)*100,"-")</f>
        <v>4.6875</v>
      </c>
      <c r="V29" s="46">
        <f>IFERROR(VLOOKUP($A29&amp;V$2,'Parte II_'!$1:$1048576,$A$3,0)*100,"-")</f>
        <v>0.86805559694766998</v>
      </c>
      <c r="W29" s="46">
        <f>IFERROR(VLOOKUP($A29&amp;W$2,'Parte II_'!$1:$1048576,$A$3,0)*100,"-")</f>
        <v>0.86805559694766998</v>
      </c>
    </row>
    <row r="30" spans="1:28">
      <c r="A30" s="8" t="s">
        <v>1755</v>
      </c>
      <c r="B30" s="8"/>
      <c r="C30" s="24" t="s">
        <v>1711</v>
      </c>
      <c r="D30" s="37">
        <f>IFERROR(VLOOKUP($A30&amp;D$2,'Parte II_'!$1:$1048576,$A$3,0)*100,"-")</f>
        <v>45.615383982658386</v>
      </c>
      <c r="E30" s="37">
        <f>IFERROR(VLOOKUP($A30&amp;E$2,'Parte II_'!$1:$1048576,$A$3,0)*100,"-")</f>
        <v>23.615384101867676</v>
      </c>
      <c r="F30" s="37">
        <f>IFERROR(VLOOKUP($A30&amp;F$2,'Parte II_'!$1:$1048576,$A$3,0)*100,"-")</f>
        <v>23.692308366298676</v>
      </c>
      <c r="G30" s="37">
        <f>IFERROR(VLOOKUP($A30&amp;G$2,'Parte II_'!$1:$1048576,$A$3,0)*100,"-")</f>
        <v>5.8461539447307587</v>
      </c>
      <c r="H30" s="37">
        <f>IFERROR(VLOOKUP($A30&amp;H$2,'Parte II_'!$1:$1048576,$A$3,0)*100,"-")</f>
        <v>0.69230766966938972</v>
      </c>
      <c r="I30" s="37">
        <f>IFERROR(VLOOKUP($A30&amp;I$2,'Parte II_'!$1:$1048576,$A$3,0)*100,"-")</f>
        <v>0.53846151567995548</v>
      </c>
      <c r="J30" s="37"/>
      <c r="K30" s="37">
        <f>IFERROR(VLOOKUP($A30&amp;K$2,'Parte II_'!$1:$1048576,$A$3,0)*100,"-")</f>
        <v>35.082873702049255</v>
      </c>
      <c r="L30" s="37">
        <f>IFERROR(VLOOKUP($A30&amp;L$2,'Parte II_'!$1:$1048576,$A$3,0)*100,"-")</f>
        <v>24.171270430088043</v>
      </c>
      <c r="M30" s="37">
        <f>IFERROR(VLOOKUP($A30&amp;M$2,'Parte II_'!$1:$1048576,$A$3,0)*100,"-")</f>
        <v>33.149170875549316</v>
      </c>
      <c r="N30" s="37">
        <f>IFERROR(VLOOKUP($A30&amp;N$2,'Parte II_'!$1:$1048576,$A$3,0)*100,"-")</f>
        <v>6.7679561674594879</v>
      </c>
      <c r="O30" s="37">
        <f>IFERROR(VLOOKUP($A30&amp;O$2,'Parte II_'!$1:$1048576,$A$3,0)*100,"-")</f>
        <v>0.55248620919883251</v>
      </c>
      <c r="P30" s="37">
        <f>IFERROR(VLOOKUP($A30&amp;P$2,'Parte II_'!$1:$1048576,$A$3,0)*100,"-")</f>
        <v>0.27624310459941626</v>
      </c>
      <c r="Q30" s="44"/>
      <c r="R30" s="46">
        <f>IFERROR(VLOOKUP($A30&amp;R$2,'Parte II_'!$1:$1048576,$A$3,0)*100,"-")</f>
        <v>58.854168653488159</v>
      </c>
      <c r="S30" s="46">
        <f>IFERROR(VLOOKUP($A30&amp;S$2,'Parte II_'!$1:$1048576,$A$3,0)*100,"-")</f>
        <v>22.91666716337204</v>
      </c>
      <c r="T30" s="46">
        <f>IFERROR(VLOOKUP($A30&amp;T$2,'Parte II_'!$1:$1048576,$A$3,0)*100,"-")</f>
        <v>11.80555522441864</v>
      </c>
      <c r="U30" s="46">
        <f>IFERROR(VLOOKUP($A30&amp;U$2,'Parte II_'!$1:$1048576,$A$3,0)*100,"-")</f>
        <v>4.6875</v>
      </c>
      <c r="V30" s="46">
        <f>IFERROR(VLOOKUP($A30&amp;V$2,'Parte II_'!$1:$1048576,$A$3,0)*100,"-")</f>
        <v>0.86805559694766998</v>
      </c>
      <c r="W30" s="46">
        <f>IFERROR(VLOOKUP($A30&amp;W$2,'Parte II_'!$1:$1048576,$A$3,0)*100,"-")</f>
        <v>0.86805559694766998</v>
      </c>
    </row>
    <row r="31" spans="1:28">
      <c r="A31" s="8" t="s">
        <v>1756</v>
      </c>
      <c r="B31" s="8"/>
      <c r="C31" s="24" t="s">
        <v>1712</v>
      </c>
      <c r="D31" s="37">
        <f>IFERROR(VLOOKUP($A31&amp;D$2,'Parte II_'!$1:$1048576,$A$3,0)*100,"-")</f>
        <v>45.615383982658386</v>
      </c>
      <c r="E31" s="37">
        <f>IFERROR(VLOOKUP($A31&amp;E$2,'Parte II_'!$1:$1048576,$A$3,0)*100,"-")</f>
        <v>23.615384101867676</v>
      </c>
      <c r="F31" s="37">
        <f>IFERROR(VLOOKUP($A31&amp;F$2,'Parte II_'!$1:$1048576,$A$3,0)*100,"-")</f>
        <v>23.692308366298676</v>
      </c>
      <c r="G31" s="37">
        <f>IFERROR(VLOOKUP($A31&amp;G$2,'Parte II_'!$1:$1048576,$A$3,0)*100,"-")</f>
        <v>5.8461539447307587</v>
      </c>
      <c r="H31" s="37">
        <f>IFERROR(VLOOKUP($A31&amp;H$2,'Parte II_'!$1:$1048576,$A$3,0)*100,"-")</f>
        <v>0.69230766966938972</v>
      </c>
      <c r="I31" s="37">
        <f>IFERROR(VLOOKUP($A31&amp;I$2,'Parte II_'!$1:$1048576,$A$3,0)*100,"-")</f>
        <v>0.53846151567995548</v>
      </c>
      <c r="J31" s="37"/>
      <c r="K31" s="37">
        <f>IFERROR(VLOOKUP($A31&amp;K$2,'Parte II_'!$1:$1048576,$A$3,0)*100,"-")</f>
        <v>35.082873702049255</v>
      </c>
      <c r="L31" s="37">
        <f>IFERROR(VLOOKUP($A31&amp;L$2,'Parte II_'!$1:$1048576,$A$3,0)*100,"-")</f>
        <v>24.171270430088043</v>
      </c>
      <c r="M31" s="37">
        <f>IFERROR(VLOOKUP($A31&amp;M$2,'Parte II_'!$1:$1048576,$A$3,0)*100,"-")</f>
        <v>33.149170875549316</v>
      </c>
      <c r="N31" s="37">
        <f>IFERROR(VLOOKUP($A31&amp;N$2,'Parte II_'!$1:$1048576,$A$3,0)*100,"-")</f>
        <v>6.7679561674594879</v>
      </c>
      <c r="O31" s="37">
        <f>IFERROR(VLOOKUP($A31&amp;O$2,'Parte II_'!$1:$1048576,$A$3,0)*100,"-")</f>
        <v>0.55248620919883251</v>
      </c>
      <c r="P31" s="37">
        <f>IFERROR(VLOOKUP($A31&amp;P$2,'Parte II_'!$1:$1048576,$A$3,0)*100,"-")</f>
        <v>0.27624310459941626</v>
      </c>
      <c r="Q31" s="44"/>
      <c r="R31" s="46">
        <f>IFERROR(VLOOKUP($A31&amp;R$2,'Parte II_'!$1:$1048576,$A$3,0)*100,"-")</f>
        <v>58.854168653488159</v>
      </c>
      <c r="S31" s="46">
        <f>IFERROR(VLOOKUP($A31&amp;S$2,'Parte II_'!$1:$1048576,$A$3,0)*100,"-")</f>
        <v>22.91666716337204</v>
      </c>
      <c r="T31" s="46">
        <f>IFERROR(VLOOKUP($A31&amp;T$2,'Parte II_'!$1:$1048576,$A$3,0)*100,"-")</f>
        <v>11.80555522441864</v>
      </c>
      <c r="U31" s="46">
        <f>IFERROR(VLOOKUP($A31&amp;U$2,'Parte II_'!$1:$1048576,$A$3,0)*100,"-")</f>
        <v>4.6875</v>
      </c>
      <c r="V31" s="46">
        <f>IFERROR(VLOOKUP($A31&amp;V$2,'Parte II_'!$1:$1048576,$A$3,0)*100,"-")</f>
        <v>0.86805559694766998</v>
      </c>
      <c r="W31" s="46">
        <f>IFERROR(VLOOKUP($A31&amp;W$2,'Parte II_'!$1:$1048576,$A$3,0)*100,"-")</f>
        <v>0.86805559694766998</v>
      </c>
    </row>
    <row r="32" spans="1:28">
      <c r="A32" s="8" t="s">
        <v>1757</v>
      </c>
      <c r="B32" s="8"/>
      <c r="C32" s="24" t="s">
        <v>1713</v>
      </c>
      <c r="D32" s="37">
        <f>IFERROR(VLOOKUP($A32&amp;D$2,'Parte II_'!$1:$1048576,$A$3,0)*100,"-")</f>
        <v>45.615383982658386</v>
      </c>
      <c r="E32" s="37">
        <f>IFERROR(VLOOKUP($A32&amp;E$2,'Parte II_'!$1:$1048576,$A$3,0)*100,"-")</f>
        <v>23.615384101867676</v>
      </c>
      <c r="F32" s="37">
        <f>IFERROR(VLOOKUP($A32&amp;F$2,'Parte II_'!$1:$1048576,$A$3,0)*100,"-")</f>
        <v>23.692308366298676</v>
      </c>
      <c r="G32" s="37">
        <f>IFERROR(VLOOKUP($A32&amp;G$2,'Parte II_'!$1:$1048576,$A$3,0)*100,"-")</f>
        <v>5.8461539447307587</v>
      </c>
      <c r="H32" s="37">
        <f>IFERROR(VLOOKUP($A32&amp;H$2,'Parte II_'!$1:$1048576,$A$3,0)*100,"-")</f>
        <v>0.69230766966938972</v>
      </c>
      <c r="I32" s="37">
        <f>IFERROR(VLOOKUP($A32&amp;I$2,'Parte II_'!$1:$1048576,$A$3,0)*100,"-")</f>
        <v>0.53846151567995548</v>
      </c>
      <c r="J32" s="37"/>
      <c r="K32" s="37">
        <f>IFERROR(VLOOKUP($A32&amp;K$2,'Parte II_'!$1:$1048576,$A$3,0)*100,"-")</f>
        <v>35.082873702049255</v>
      </c>
      <c r="L32" s="37">
        <f>IFERROR(VLOOKUP($A32&amp;L$2,'Parte II_'!$1:$1048576,$A$3,0)*100,"-")</f>
        <v>24.171270430088043</v>
      </c>
      <c r="M32" s="37">
        <f>IFERROR(VLOOKUP($A32&amp;M$2,'Parte II_'!$1:$1048576,$A$3,0)*100,"-")</f>
        <v>33.149170875549316</v>
      </c>
      <c r="N32" s="37">
        <f>IFERROR(VLOOKUP($A32&amp;N$2,'Parte II_'!$1:$1048576,$A$3,0)*100,"-")</f>
        <v>6.7679561674594879</v>
      </c>
      <c r="O32" s="37">
        <f>IFERROR(VLOOKUP($A32&amp;O$2,'Parte II_'!$1:$1048576,$A$3,0)*100,"-")</f>
        <v>0.55248620919883251</v>
      </c>
      <c r="P32" s="37">
        <f>IFERROR(VLOOKUP($A32&amp;P$2,'Parte II_'!$1:$1048576,$A$3,0)*100,"-")</f>
        <v>0.27624310459941626</v>
      </c>
      <c r="Q32" s="44"/>
      <c r="R32" s="46">
        <f>IFERROR(VLOOKUP($A32&amp;R$2,'Parte II_'!$1:$1048576,$A$3,0)*100,"-")</f>
        <v>58.854168653488159</v>
      </c>
      <c r="S32" s="46">
        <f>IFERROR(VLOOKUP($A32&amp;S$2,'Parte II_'!$1:$1048576,$A$3,0)*100,"-")</f>
        <v>22.91666716337204</v>
      </c>
      <c r="T32" s="46">
        <f>IFERROR(VLOOKUP($A32&amp;T$2,'Parte II_'!$1:$1048576,$A$3,0)*100,"-")</f>
        <v>11.80555522441864</v>
      </c>
      <c r="U32" s="46">
        <f>IFERROR(VLOOKUP($A32&amp;U$2,'Parte II_'!$1:$1048576,$A$3,0)*100,"-")</f>
        <v>4.6875</v>
      </c>
      <c r="V32" s="46">
        <f>IFERROR(VLOOKUP($A32&amp;V$2,'Parte II_'!$1:$1048576,$A$3,0)*100,"-")</f>
        <v>0.86805559694766998</v>
      </c>
      <c r="W32" s="46">
        <f>IFERROR(VLOOKUP($A32&amp;W$2,'Parte II_'!$1:$1048576,$A$3,0)*100,"-")</f>
        <v>0.86805559694766998</v>
      </c>
    </row>
    <row r="33" spans="1:28">
      <c r="A33" s="8" t="s">
        <v>1758</v>
      </c>
      <c r="B33" s="8"/>
      <c r="C33" s="24" t="s">
        <v>1714</v>
      </c>
      <c r="D33" s="37">
        <f>IFERROR(VLOOKUP($A33&amp;D$2,'Parte II_'!$1:$1048576,$A$3,0)*100,"-")</f>
        <v>45.573517680168152</v>
      </c>
      <c r="E33" s="37">
        <f>IFERROR(VLOOKUP($A33&amp;E$2,'Parte II_'!$1:$1048576,$A$3,0)*100,"-")</f>
        <v>23.633565008640289</v>
      </c>
      <c r="F33" s="37">
        <f>IFERROR(VLOOKUP($A33&amp;F$2,'Parte II_'!$1:$1048576,$A$3,0)*100,"-")</f>
        <v>23.710545897483826</v>
      </c>
      <c r="G33" s="37">
        <f>IFERROR(VLOOKUP($A33&amp;G$2,'Parte II_'!$1:$1048576,$A$3,0)*100,"-")</f>
        <v>5.8506544679403305</v>
      </c>
      <c r="H33" s="37">
        <f>IFERROR(VLOOKUP($A33&amp;H$2,'Parte II_'!$1:$1048576,$A$3,0)*100,"-")</f>
        <v>0.69284066557884216</v>
      </c>
      <c r="I33" s="37">
        <f>IFERROR(VLOOKUP($A33&amp;I$2,'Parte II_'!$1:$1048576,$A$3,0)*100,"-")</f>
        <v>0.53887604735791683</v>
      </c>
      <c r="J33" s="37"/>
      <c r="K33" s="37">
        <f>IFERROR(VLOOKUP($A33&amp;K$2,'Parte II_'!$1:$1048576,$A$3,0)*100,"-")</f>
        <v>34.993085265159607</v>
      </c>
      <c r="L33" s="37">
        <f>IFERROR(VLOOKUP($A33&amp;L$2,'Parte II_'!$1:$1048576,$A$3,0)*100,"-")</f>
        <v>24.20470267534256</v>
      </c>
      <c r="M33" s="37">
        <f>IFERROR(VLOOKUP($A33&amp;M$2,'Parte II_'!$1:$1048576,$A$3,0)*100,"-")</f>
        <v>33.195021748542786</v>
      </c>
      <c r="N33" s="37">
        <f>IFERROR(VLOOKUP($A33&amp;N$2,'Parte II_'!$1:$1048576,$A$3,0)*100,"-")</f>
        <v>6.777317076921463</v>
      </c>
      <c r="O33" s="37">
        <f>IFERROR(VLOOKUP($A33&amp;O$2,'Parte II_'!$1:$1048576,$A$3,0)*100,"-")</f>
        <v>0.55325035937130451</v>
      </c>
      <c r="P33" s="37">
        <f>IFERROR(VLOOKUP($A33&amp;P$2,'Parte II_'!$1:$1048576,$A$3,0)*100,"-")</f>
        <v>0.27662517968565226</v>
      </c>
      <c r="Q33" s="44"/>
      <c r="R33" s="46">
        <f>IFERROR(VLOOKUP($A33&amp;R$2,'Parte II_'!$1:$1048576,$A$3,0)*100,"-")</f>
        <v>58.854168653488159</v>
      </c>
      <c r="S33" s="46">
        <f>IFERROR(VLOOKUP($A33&amp;S$2,'Parte II_'!$1:$1048576,$A$3,0)*100,"-")</f>
        <v>22.91666716337204</v>
      </c>
      <c r="T33" s="46">
        <f>IFERROR(VLOOKUP($A33&amp;T$2,'Parte II_'!$1:$1048576,$A$3,0)*100,"-")</f>
        <v>11.80555522441864</v>
      </c>
      <c r="U33" s="46">
        <f>IFERROR(VLOOKUP($A33&amp;U$2,'Parte II_'!$1:$1048576,$A$3,0)*100,"-")</f>
        <v>4.6875</v>
      </c>
      <c r="V33" s="46">
        <f>IFERROR(VLOOKUP($A33&amp;V$2,'Parte II_'!$1:$1048576,$A$3,0)*100,"-")</f>
        <v>0.86805559694766998</v>
      </c>
      <c r="W33" s="46">
        <f>IFERROR(VLOOKUP($A33&amp;W$2,'Parte II_'!$1:$1048576,$A$3,0)*100,"-")</f>
        <v>0.86805559694766998</v>
      </c>
    </row>
    <row r="34" spans="1:28">
      <c r="A34" s="8" t="s">
        <v>1759</v>
      </c>
      <c r="B34" s="8"/>
      <c r="C34" s="24" t="s">
        <v>1715</v>
      </c>
      <c r="D34" s="37">
        <f>IFERROR(VLOOKUP($A34&amp;D$2,'Parte II_'!$1:$1048576,$A$3,0)*100,"-")</f>
        <v>45.650500059127808</v>
      </c>
      <c r="E34" s="37">
        <f>IFERROR(VLOOKUP($A34&amp;E$2,'Parte II_'!$1:$1048576,$A$3,0)*100,"-")</f>
        <v>23.633565008640289</v>
      </c>
      <c r="F34" s="37">
        <f>IFERROR(VLOOKUP($A34&amp;F$2,'Parte II_'!$1:$1048576,$A$3,0)*100,"-")</f>
        <v>23.633565008640289</v>
      </c>
      <c r="G34" s="37">
        <f>IFERROR(VLOOKUP($A34&amp;G$2,'Parte II_'!$1:$1048576,$A$3,0)*100,"-")</f>
        <v>5.8506544679403305</v>
      </c>
      <c r="H34" s="37">
        <f>IFERROR(VLOOKUP($A34&amp;H$2,'Parte II_'!$1:$1048576,$A$3,0)*100,"-")</f>
        <v>0.69284066557884216</v>
      </c>
      <c r="I34" s="37">
        <f>IFERROR(VLOOKUP($A34&amp;I$2,'Parte II_'!$1:$1048576,$A$3,0)*100,"-")</f>
        <v>0.53887604735791683</v>
      </c>
      <c r="J34" s="37"/>
      <c r="K34" s="37">
        <f>IFERROR(VLOOKUP($A34&amp;K$2,'Parte II_'!$1:$1048576,$A$3,0)*100,"-")</f>
        <v>35.131397843360901</v>
      </c>
      <c r="L34" s="37">
        <f>IFERROR(VLOOKUP($A34&amp;L$2,'Parte II_'!$1:$1048576,$A$3,0)*100,"-")</f>
        <v>24.20470267534256</v>
      </c>
      <c r="M34" s="37">
        <f>IFERROR(VLOOKUP($A34&amp;M$2,'Parte II_'!$1:$1048576,$A$3,0)*100,"-")</f>
        <v>33.056709170341492</v>
      </c>
      <c r="N34" s="37">
        <f>IFERROR(VLOOKUP($A34&amp;N$2,'Parte II_'!$1:$1048576,$A$3,0)*100,"-")</f>
        <v>6.777317076921463</v>
      </c>
      <c r="O34" s="37">
        <f>IFERROR(VLOOKUP($A34&amp;O$2,'Parte II_'!$1:$1048576,$A$3,0)*100,"-")</f>
        <v>0.55325035937130451</v>
      </c>
      <c r="P34" s="37">
        <f>IFERROR(VLOOKUP($A34&amp;P$2,'Parte II_'!$1:$1048576,$A$3,0)*100,"-")</f>
        <v>0.27662517968565226</v>
      </c>
      <c r="Q34" s="44"/>
      <c r="R34" s="46">
        <f>IFERROR(VLOOKUP($A34&amp;R$2,'Parte II_'!$1:$1048576,$A$3,0)*100,"-")</f>
        <v>58.854168653488159</v>
      </c>
      <c r="S34" s="46">
        <f>IFERROR(VLOOKUP($A34&amp;S$2,'Parte II_'!$1:$1048576,$A$3,0)*100,"-")</f>
        <v>22.91666716337204</v>
      </c>
      <c r="T34" s="46">
        <f>IFERROR(VLOOKUP($A34&amp;T$2,'Parte II_'!$1:$1048576,$A$3,0)*100,"-")</f>
        <v>11.80555522441864</v>
      </c>
      <c r="U34" s="46">
        <f>IFERROR(VLOOKUP($A34&amp;U$2,'Parte II_'!$1:$1048576,$A$3,0)*100,"-")</f>
        <v>4.6875</v>
      </c>
      <c r="V34" s="46">
        <f>IFERROR(VLOOKUP($A34&amp;V$2,'Parte II_'!$1:$1048576,$A$3,0)*100,"-")</f>
        <v>0.86805559694766998</v>
      </c>
      <c r="W34" s="46">
        <f>IFERROR(VLOOKUP($A34&amp;W$2,'Parte II_'!$1:$1048576,$A$3,0)*100,"-")</f>
        <v>0.86805559694766998</v>
      </c>
    </row>
    <row r="35" spans="1:28" s="1" customFormat="1" ht="21.75" customHeight="1">
      <c r="A35" s="8"/>
      <c r="B35" s="8"/>
      <c r="C35" s="21" t="s">
        <v>1716</v>
      </c>
      <c r="D35" s="38"/>
      <c r="E35" s="38"/>
      <c r="F35" s="38"/>
      <c r="G35" s="47"/>
      <c r="H35" s="47"/>
      <c r="I35" s="47"/>
      <c r="J35" s="47"/>
      <c r="K35" s="38"/>
      <c r="L35" s="38"/>
      <c r="M35" s="38"/>
      <c r="N35" s="47"/>
      <c r="O35" s="47"/>
      <c r="P35" s="47"/>
      <c r="Q35" s="47"/>
      <c r="R35" s="47"/>
      <c r="S35" s="47"/>
      <c r="T35" s="47"/>
      <c r="U35" s="47"/>
      <c r="V35" s="47"/>
      <c r="W35" s="47"/>
      <c r="X35" s="16"/>
      <c r="Y35" s="16"/>
      <c r="Z35" s="16"/>
      <c r="AA35" s="16"/>
      <c r="AB35" s="16"/>
    </row>
    <row r="36" spans="1:28">
      <c r="A36" s="8" t="s">
        <v>1760</v>
      </c>
      <c r="B36" s="8"/>
      <c r="C36" s="24" t="s">
        <v>1717</v>
      </c>
      <c r="D36" s="37">
        <f>IFERROR(VLOOKUP($A36&amp;D$2,'Parte II_'!$1:$1048576,$A$3,0)*100,"-")</f>
        <v>45.268139243125916</v>
      </c>
      <c r="E36" s="37">
        <f>IFERROR(VLOOKUP($A36&amp;E$2,'Parte II_'!$1:$1048576,$A$3,0)*100,"-")</f>
        <v>23.974762856960297</v>
      </c>
      <c r="F36" s="37">
        <f>IFERROR(VLOOKUP($A36&amp;F$2,'Parte II_'!$1:$1048576,$A$3,0)*100,"-")</f>
        <v>23.73816967010498</v>
      </c>
      <c r="G36" s="37">
        <f>IFERROR(VLOOKUP($A36&amp;G$2,'Parte II_'!$1:$1048576,$A$3,0)*100,"-")</f>
        <v>5.8359622955322266</v>
      </c>
      <c r="H36" s="37">
        <f>IFERROR(VLOOKUP($A36&amp;H$2,'Parte II_'!$1:$1048576,$A$3,0)*100,"-")</f>
        <v>0.63091483898460865</v>
      </c>
      <c r="I36" s="37">
        <f>IFERROR(VLOOKUP($A36&amp;I$2,'Parte II_'!$1:$1048576,$A$3,0)*100,"-")</f>
        <v>0.55205048993229866</v>
      </c>
      <c r="J36" s="37"/>
      <c r="K36" s="37">
        <f>IFERROR(VLOOKUP($A36&amp;K$2,'Parte II_'!$1:$1048576,$A$3,0)*100,"-")</f>
        <v>35.384616255760193</v>
      </c>
      <c r="L36" s="37">
        <f>IFERROR(VLOOKUP($A36&amp;L$2,'Parte II_'!$1:$1048576,$A$3,0)*100,"-")</f>
        <v>24.195803701877594</v>
      </c>
      <c r="M36" s="37">
        <f>IFERROR(VLOOKUP($A36&amp;M$2,'Parte II_'!$1:$1048576,$A$3,0)*100,"-")</f>
        <v>32.867133617401123</v>
      </c>
      <c r="N36" s="37">
        <f>IFERROR(VLOOKUP($A36&amp;N$2,'Parte II_'!$1:$1048576,$A$3,0)*100,"-")</f>
        <v>6.7132867872714996</v>
      </c>
      <c r="O36" s="37">
        <f>IFERROR(VLOOKUP($A36&amp;O$2,'Parte II_'!$1:$1048576,$A$3,0)*100,"-")</f>
        <v>0.55944058112800121</v>
      </c>
      <c r="P36" s="37">
        <f>IFERROR(VLOOKUP($A36&amp;P$2,'Parte II_'!$1:$1048576,$A$3,0)*100,"-")</f>
        <v>0.27972029056400061</v>
      </c>
      <c r="Q36" s="44"/>
      <c r="R36" s="46">
        <f>IFERROR(VLOOKUP($A36&amp;R$2,'Parte II_'!$1:$1048576,$A$3,0)*100,"-")</f>
        <v>58.047014474868774</v>
      </c>
      <c r="S36" s="46">
        <f>IFERROR(VLOOKUP($A36&amp;S$2,'Parte II_'!$1:$1048576,$A$3,0)*100,"-")</f>
        <v>23.688969016075134</v>
      </c>
      <c r="T36" s="46">
        <f>IFERROR(VLOOKUP($A36&amp;T$2,'Parte II_'!$1:$1048576,$A$3,0)*100,"-")</f>
        <v>11.934900283813477</v>
      </c>
      <c r="U36" s="46">
        <f>IFERROR(VLOOKUP($A36&amp;U$2,'Parte II_'!$1:$1048576,$A$3,0)*100,"-")</f>
        <v>4.7016274183988571</v>
      </c>
      <c r="V36" s="46">
        <f>IFERROR(VLOOKUP($A36&amp;V$2,'Parte II_'!$1:$1048576,$A$3,0)*100,"-")</f>
        <v>0.72332732379436493</v>
      </c>
      <c r="W36" s="46">
        <f>IFERROR(VLOOKUP($A36&amp;W$2,'Parte II_'!$1:$1048576,$A$3,0)*100,"-")</f>
        <v>0.90415915474295616</v>
      </c>
    </row>
    <row r="37" spans="1:28">
      <c r="A37" s="8" t="s">
        <v>1761</v>
      </c>
      <c r="B37" s="8"/>
      <c r="C37" s="24" t="s">
        <v>1718</v>
      </c>
      <c r="D37" s="37">
        <f>IFERROR(VLOOKUP($A37&amp;D$2,'Parte II_'!$1:$1048576,$A$3,0)*100,"-")</f>
        <v>43.858051300048828</v>
      </c>
      <c r="E37" s="37">
        <f>IFERROR(VLOOKUP($A37&amp;E$2,'Parte II_'!$1:$1048576,$A$3,0)*100,"-")</f>
        <v>23.839853703975677</v>
      </c>
      <c r="F37" s="37">
        <f>IFERROR(VLOOKUP($A37&amp;F$2,'Parte II_'!$1:$1048576,$A$3,0)*100,"-")</f>
        <v>25.20473301410675</v>
      </c>
      <c r="G37" s="37">
        <f>IFERROR(VLOOKUP($A37&amp;G$2,'Parte II_'!$1:$1048576,$A$3,0)*100,"-")</f>
        <v>6.1874430626630783</v>
      </c>
      <c r="H37" s="37">
        <f>IFERROR(VLOOKUP($A37&amp;H$2,'Parte II_'!$1:$1048576,$A$3,0)*100,"-")</f>
        <v>0.63694268465042114</v>
      </c>
      <c r="I37" s="37">
        <f>IFERROR(VLOOKUP($A37&amp;I$2,'Parte II_'!$1:$1048576,$A$3,0)*100,"-")</f>
        <v>0.27297544293105602</v>
      </c>
      <c r="J37" s="37"/>
      <c r="K37" s="37">
        <f>IFERROR(VLOOKUP($A37&amp;K$2,'Parte II_'!$1:$1048576,$A$3,0)*100,"-")</f>
        <v>36.632201075553894</v>
      </c>
      <c r="L37" s="37">
        <f>IFERROR(VLOOKUP($A37&amp;L$2,'Parte II_'!$1:$1048576,$A$3,0)*100,"-")</f>
        <v>23.485967516899109</v>
      </c>
      <c r="M37" s="37">
        <f>IFERROR(VLOOKUP($A37&amp;M$2,'Parte II_'!$1:$1048576,$A$3,0)*100,"-")</f>
        <v>32.496306300163269</v>
      </c>
      <c r="N37" s="37">
        <f>IFERROR(VLOOKUP($A37&amp;N$2,'Parte II_'!$1:$1048576,$A$3,0)*100,"-")</f>
        <v>6.6469721496105194</v>
      </c>
      <c r="O37" s="37">
        <f>IFERROR(VLOOKUP($A37&amp;O$2,'Parte II_'!$1:$1048576,$A$3,0)*100,"-")</f>
        <v>0.59084193781018257</v>
      </c>
      <c r="P37" s="37">
        <f>IFERROR(VLOOKUP($A37&amp;P$2,'Parte II_'!$1:$1048576,$A$3,0)*100,"-")</f>
        <v>0.14771048445254564</v>
      </c>
      <c r="Q37" s="44"/>
      <c r="R37" s="46">
        <f>IFERROR(VLOOKUP($A37&amp;R$2,'Parte II_'!$1:$1048576,$A$3,0)*100,"-")</f>
        <v>55.450236797332764</v>
      </c>
      <c r="S37" s="46">
        <f>IFERROR(VLOOKUP($A37&amp;S$2,'Parte II_'!$1:$1048576,$A$3,0)*100,"-")</f>
        <v>24.407583475112915</v>
      </c>
      <c r="T37" s="46">
        <f>IFERROR(VLOOKUP($A37&amp;T$2,'Parte II_'!$1:$1048576,$A$3,0)*100,"-")</f>
        <v>13.507108390331268</v>
      </c>
      <c r="U37" s="46">
        <f>IFERROR(VLOOKUP($A37&amp;U$2,'Parte II_'!$1:$1048576,$A$3,0)*100,"-")</f>
        <v>5.4502367973327637</v>
      </c>
      <c r="V37" s="46">
        <f>IFERROR(VLOOKUP($A37&amp;V$2,'Parte II_'!$1:$1048576,$A$3,0)*100,"-")</f>
        <v>0.71090045385062695</v>
      </c>
      <c r="W37" s="46">
        <f>IFERROR(VLOOKUP($A37&amp;W$2,'Parte II_'!$1:$1048576,$A$3,0)*100,"-")</f>
        <v>0.47393366694450378</v>
      </c>
    </row>
    <row r="38" spans="1:28">
      <c r="A38" s="8" t="s">
        <v>1762</v>
      </c>
      <c r="B38" s="8"/>
      <c r="C38" s="24" t="s">
        <v>1719</v>
      </c>
      <c r="D38" s="37">
        <f>IFERROR(VLOOKUP($A38&amp;D$2,'Parte II_'!$1:$1048576,$A$3,0)*100,"-")</f>
        <v>44.188109040260315</v>
      </c>
      <c r="E38" s="37">
        <f>IFERROR(VLOOKUP($A38&amp;E$2,'Parte II_'!$1:$1048576,$A$3,0)*100,"-")</f>
        <v>23.868678510189056</v>
      </c>
      <c r="F38" s="37">
        <f>IFERROR(VLOOKUP($A38&amp;F$2,'Parte II_'!$1:$1048576,$A$3,0)*100,"-")</f>
        <v>24.933451414108276</v>
      </c>
      <c r="G38" s="37">
        <f>IFERROR(VLOOKUP($A38&amp;G$2,'Parte II_'!$1:$1048576,$A$3,0)*100,"-")</f>
        <v>5.9449866414070129</v>
      </c>
      <c r="H38" s="37">
        <f>IFERROR(VLOOKUP($A38&amp;H$2,'Parte II_'!$1:$1048576,$A$3,0)*100,"-")</f>
        <v>0.79858032986521721</v>
      </c>
      <c r="I38" s="37">
        <f>IFERROR(VLOOKUP($A38&amp;I$2,'Parte II_'!$1:$1048576,$A$3,0)*100,"-")</f>
        <v>0.26619343552738428</v>
      </c>
      <c r="J38" s="37"/>
      <c r="K38" s="37">
        <f>IFERROR(VLOOKUP($A38&amp;K$2,'Parte II_'!$1:$1048576,$A$3,0)*100,"-")</f>
        <v>36.24260425567627</v>
      </c>
      <c r="L38" s="37">
        <f>IFERROR(VLOOKUP($A38&amp;L$2,'Parte II_'!$1:$1048576,$A$3,0)*100,"-")</f>
        <v>23.372781276702881</v>
      </c>
      <c r="M38" s="37">
        <f>IFERROR(VLOOKUP($A38&amp;M$2,'Parte II_'!$1:$1048576,$A$3,0)*100,"-")</f>
        <v>32.988166809082031</v>
      </c>
      <c r="N38" s="37">
        <f>IFERROR(VLOOKUP($A38&amp;N$2,'Parte II_'!$1:$1048576,$A$3,0)*100,"-")</f>
        <v>6.6568046808242798</v>
      </c>
      <c r="O38" s="37">
        <f>IFERROR(VLOOKUP($A38&amp;O$2,'Parte II_'!$1:$1048576,$A$3,0)*100,"-")</f>
        <v>0.5917159840464592</v>
      </c>
      <c r="P38" s="37">
        <f>IFERROR(VLOOKUP($A38&amp;P$2,'Parte II_'!$1:$1048576,$A$3,0)*100,"-")</f>
        <v>0.1479289960116148</v>
      </c>
      <c r="Q38" s="44"/>
      <c r="R38" s="46">
        <f>IFERROR(VLOOKUP($A38&amp;R$2,'Parte II_'!$1:$1048576,$A$3,0)*100,"-")</f>
        <v>56.097561120986938</v>
      </c>
      <c r="S38" s="46">
        <f>IFERROR(VLOOKUP($A38&amp;S$2,'Parte II_'!$1:$1048576,$A$3,0)*100,"-")</f>
        <v>24.611973762512207</v>
      </c>
      <c r="T38" s="46">
        <f>IFERROR(VLOOKUP($A38&amp;T$2,'Parte II_'!$1:$1048576,$A$3,0)*100,"-")</f>
        <v>12.860310077667236</v>
      </c>
      <c r="U38" s="46">
        <f>IFERROR(VLOOKUP($A38&amp;U$2,'Parte II_'!$1:$1048576,$A$3,0)*100,"-")</f>
        <v>4.8780485987663269</v>
      </c>
      <c r="V38" s="46">
        <f>IFERROR(VLOOKUP($A38&amp;V$2,'Parte II_'!$1:$1048576,$A$3,0)*100,"-")</f>
        <v>1.1086474172770977</v>
      </c>
      <c r="W38" s="46">
        <f>IFERROR(VLOOKUP($A38&amp;W$2,'Parte II_'!$1:$1048576,$A$3,0)*100,"-")</f>
        <v>0.44345897622406483</v>
      </c>
    </row>
    <row r="39" spans="1:28">
      <c r="A39" s="8" t="s">
        <v>1763</v>
      </c>
      <c r="B39" s="8"/>
      <c r="C39" s="24" t="s">
        <v>1720</v>
      </c>
      <c r="D39" s="37">
        <f>IFERROR(VLOOKUP($A39&amp;D$2,'Parte II_'!$1:$1048576,$A$3,0)*100,"-")</f>
        <v>45.627981424331665</v>
      </c>
      <c r="E39" s="37">
        <f>IFERROR(VLOOKUP($A39&amp;E$2,'Parte II_'!$1:$1048576,$A$3,0)*100,"-")</f>
        <v>23.529411852359772</v>
      </c>
      <c r="F39" s="37">
        <f>IFERROR(VLOOKUP($A39&amp;F$2,'Parte II_'!$1:$1048576,$A$3,0)*100,"-")</f>
        <v>23.608903586864471</v>
      </c>
      <c r="G39" s="37">
        <f>IFERROR(VLOOKUP($A39&amp;G$2,'Parte II_'!$1:$1048576,$A$3,0)*100,"-")</f>
        <v>6.0413353145122528</v>
      </c>
      <c r="H39" s="37">
        <f>IFERROR(VLOOKUP($A39&amp;H$2,'Parte II_'!$1:$1048576,$A$3,0)*100,"-")</f>
        <v>0.71542132645845413</v>
      </c>
      <c r="I39" s="37">
        <f>IFERROR(VLOOKUP($A39&amp;I$2,'Parte II_'!$1:$1048576,$A$3,0)*100,"-")</f>
        <v>0.47694751992821693</v>
      </c>
      <c r="J39" s="37"/>
      <c r="K39" s="37">
        <f>IFERROR(VLOOKUP($A39&amp;K$2,'Parte II_'!$1:$1048576,$A$3,0)*100,"-")</f>
        <v>35.378029942512512</v>
      </c>
      <c r="L39" s="37">
        <f>IFERROR(VLOOKUP($A39&amp;L$2,'Parte II_'!$1:$1048576,$A$3,0)*100,"-")</f>
        <v>23.823109269142151</v>
      </c>
      <c r="M39" s="37">
        <f>IFERROR(VLOOKUP($A39&amp;M$2,'Parte II_'!$1:$1048576,$A$3,0)*100,"-")</f>
        <v>33.095577359199524</v>
      </c>
      <c r="N39" s="37">
        <f>IFERROR(VLOOKUP($A39&amp;N$2,'Parte II_'!$1:$1048576,$A$3,0)*100,"-")</f>
        <v>6.9900140166282654</v>
      </c>
      <c r="O39" s="37">
        <f>IFERROR(VLOOKUP($A39&amp;O$2,'Parte II_'!$1:$1048576,$A$3,0)*100,"-")</f>
        <v>0.57061342522501945</v>
      </c>
      <c r="P39" s="37">
        <f>IFERROR(VLOOKUP($A39&amp;P$2,'Parte II_'!$1:$1048576,$A$3,0)*100,"-")</f>
        <v>0.14265335630625486</v>
      </c>
      <c r="Q39" s="44"/>
      <c r="R39" s="46">
        <f>IFERROR(VLOOKUP($A39&amp;R$2,'Parte II_'!$1:$1048576,$A$3,0)*100,"-")</f>
        <v>58.527827262878418</v>
      </c>
      <c r="S39" s="46">
        <f>IFERROR(VLOOKUP($A39&amp;S$2,'Parte II_'!$1:$1048576,$A$3,0)*100,"-")</f>
        <v>23.159784078598022</v>
      </c>
      <c r="T39" s="46">
        <f>IFERROR(VLOOKUP($A39&amp;T$2,'Parte II_'!$1:$1048576,$A$3,0)*100,"-")</f>
        <v>11.669658869504929</v>
      </c>
      <c r="U39" s="46">
        <f>IFERROR(VLOOKUP($A39&amp;U$2,'Parte II_'!$1:$1048576,$A$3,0)*100,"-")</f>
        <v>4.8473969101905823</v>
      </c>
      <c r="V39" s="46">
        <f>IFERROR(VLOOKUP($A39&amp;V$2,'Parte II_'!$1:$1048576,$A$3,0)*100,"-")</f>
        <v>0.89766606688499451</v>
      </c>
      <c r="W39" s="46">
        <f>IFERROR(VLOOKUP($A39&amp;W$2,'Parte II_'!$1:$1048576,$A$3,0)*100,"-")</f>
        <v>0.89766606688499451</v>
      </c>
    </row>
    <row r="40" spans="1:28">
      <c r="A40" s="8" t="s">
        <v>1764</v>
      </c>
      <c r="B40" s="8"/>
      <c r="C40" s="24" t="s">
        <v>1721</v>
      </c>
      <c r="D40" s="37">
        <f>IFERROR(VLOOKUP($A40&amp;D$2,'Parte II_'!$1:$1048576,$A$3,0)*100,"-")</f>
        <v>46.959123015403748</v>
      </c>
      <c r="E40" s="37">
        <f>IFERROR(VLOOKUP($A40&amp;E$2,'Parte II_'!$1:$1048576,$A$3,0)*100,"-")</f>
        <v>22.532403469085693</v>
      </c>
      <c r="F40" s="37">
        <f>IFERROR(VLOOKUP($A40&amp;F$2,'Parte II_'!$1:$1048576,$A$3,0)*100,"-")</f>
        <v>23.33001047372818</v>
      </c>
      <c r="G40" s="37">
        <f>IFERROR(VLOOKUP($A40&amp;G$2,'Parte II_'!$1:$1048576,$A$3,0)*100,"-")</f>
        <v>5.9820536524057388</v>
      </c>
      <c r="H40" s="37">
        <f>IFERROR(VLOOKUP($A40&amp;H$2,'Parte II_'!$1:$1048576,$A$3,0)*100,"-")</f>
        <v>0.89730806648731232</v>
      </c>
      <c r="I40" s="37">
        <f>IFERROR(VLOOKUP($A40&amp;I$2,'Parte II_'!$1:$1048576,$A$3,0)*100,"-")</f>
        <v>0.29910269659012556</v>
      </c>
      <c r="J40" s="37"/>
      <c r="K40" s="37">
        <f>IFERROR(VLOOKUP($A40&amp;K$2,'Parte II_'!$1:$1048576,$A$3,0)*100,"-")</f>
        <v>37.416106462478638</v>
      </c>
      <c r="L40" s="37">
        <f>IFERROR(VLOOKUP($A40&amp;L$2,'Parte II_'!$1:$1048576,$A$3,0)*100,"-")</f>
        <v>22.651006281375885</v>
      </c>
      <c r="M40" s="37">
        <f>IFERROR(VLOOKUP($A40&amp;M$2,'Parte II_'!$1:$1048576,$A$3,0)*100,"-")</f>
        <v>32.382550835609436</v>
      </c>
      <c r="N40" s="37">
        <f>IFERROR(VLOOKUP($A40&amp;N$2,'Parte II_'!$1:$1048576,$A$3,0)*100,"-")</f>
        <v>6.7114092409610748</v>
      </c>
      <c r="O40" s="37">
        <f>IFERROR(VLOOKUP($A40&amp;O$2,'Parte II_'!$1:$1048576,$A$3,0)*100,"-")</f>
        <v>0.67114094272255898</v>
      </c>
      <c r="P40" s="37">
        <f>IFERROR(VLOOKUP($A40&amp;P$2,'Parte II_'!$1:$1048576,$A$3,0)*100,"-")</f>
        <v>0.16778523568063974</v>
      </c>
      <c r="Q40" s="44"/>
      <c r="R40" s="46">
        <f>IFERROR(VLOOKUP($A40&amp;R$2,'Parte II_'!$1:$1048576,$A$3,0)*100,"-")</f>
        <v>60.933661460876465</v>
      </c>
      <c r="S40" s="46">
        <f>IFERROR(VLOOKUP($A40&amp;S$2,'Parte II_'!$1:$1048576,$A$3,0)*100,"-")</f>
        <v>22.358722984790802</v>
      </c>
      <c r="T40" s="46">
        <f>IFERROR(VLOOKUP($A40&amp;T$2,'Parte II_'!$1:$1048576,$A$3,0)*100,"-")</f>
        <v>10.073710232973099</v>
      </c>
      <c r="U40" s="46">
        <f>IFERROR(VLOOKUP($A40&amp;U$2,'Parte II_'!$1:$1048576,$A$3,0)*100,"-")</f>
        <v>4.9140047281980515</v>
      </c>
      <c r="V40" s="46">
        <f>IFERROR(VLOOKUP($A40&amp;V$2,'Parte II_'!$1:$1048576,$A$3,0)*100,"-")</f>
        <v>1.2285011820495129</v>
      </c>
      <c r="W40" s="46">
        <f>IFERROR(VLOOKUP($A40&amp;W$2,'Parte II_'!$1:$1048576,$A$3,0)*100,"-")</f>
        <v>0.49140048213303089</v>
      </c>
    </row>
    <row r="41" spans="1:28" s="1" customFormat="1" ht="21.75" customHeight="1">
      <c r="A41" s="8"/>
      <c r="B41" s="8"/>
      <c r="C41" s="31" t="s">
        <v>1722</v>
      </c>
      <c r="D41" s="38"/>
      <c r="E41" s="38"/>
      <c r="F41" s="38"/>
      <c r="G41" s="47"/>
      <c r="H41" s="47"/>
      <c r="I41" s="47"/>
      <c r="J41" s="47"/>
      <c r="K41" s="38"/>
      <c r="L41" s="38"/>
      <c r="M41" s="38"/>
      <c r="N41" s="47"/>
      <c r="O41" s="47"/>
      <c r="P41" s="47"/>
      <c r="Q41" s="47"/>
      <c r="R41" s="47"/>
      <c r="S41" s="47"/>
      <c r="T41" s="47"/>
      <c r="U41" s="47"/>
      <c r="V41" s="47"/>
      <c r="W41" s="47"/>
      <c r="X41" s="16"/>
      <c r="Y41" s="16"/>
      <c r="Z41" s="16"/>
      <c r="AA41" s="16"/>
      <c r="AB41" s="16"/>
    </row>
    <row r="42" spans="1:28">
      <c r="A42" s="8" t="s">
        <v>1765</v>
      </c>
      <c r="B42" s="8"/>
      <c r="C42" s="24" t="s">
        <v>1723</v>
      </c>
      <c r="D42" s="37">
        <f>IFERROR(VLOOKUP($A42&amp;D$2,'Parte II_'!$1:$1048576,$A$3,0)*100,"-")</f>
        <v>43.729189038276672</v>
      </c>
      <c r="E42" s="37">
        <f>IFERROR(VLOOKUP($A42&amp;E$2,'Parte II_'!$1:$1048576,$A$3,0)*100,"-")</f>
        <v>22.308546304702759</v>
      </c>
      <c r="F42" s="37">
        <f>IFERROR(VLOOKUP($A42&amp;F$2,'Parte II_'!$1:$1048576,$A$3,0)*100,"-")</f>
        <v>28.079912066459656</v>
      </c>
      <c r="G42" s="37">
        <f>IFERROR(VLOOKUP($A42&amp;G$2,'Parte II_'!$1:$1048576,$A$3,0)*100,"-")</f>
        <v>4.3285239487886429</v>
      </c>
      <c r="H42" s="37">
        <f>IFERROR(VLOOKUP($A42&amp;H$2,'Parte II_'!$1:$1048576,$A$3,0)*100,"-")</f>
        <v>0.99889012053608894</v>
      </c>
      <c r="I42" s="37">
        <f>IFERROR(VLOOKUP($A42&amp;I$2,'Parte II_'!$1:$1048576,$A$3,0)*100,"-")</f>
        <v>0.55493894033133984</v>
      </c>
      <c r="J42" s="37"/>
      <c r="K42" s="37">
        <f>IFERROR(VLOOKUP($A42&amp;K$2,'Parte II_'!$1:$1048576,$A$3,0)*100,"-")</f>
        <v>32.6171875</v>
      </c>
      <c r="L42" s="37">
        <f>IFERROR(VLOOKUP($A42&amp;L$2,'Parte II_'!$1:$1048576,$A$3,0)*100,"-")</f>
        <v>22.0703125</v>
      </c>
      <c r="M42" s="37">
        <f>IFERROR(VLOOKUP($A42&amp;M$2,'Parte II_'!$1:$1048576,$A$3,0)*100,"-")</f>
        <v>39.2578125</v>
      </c>
      <c r="N42" s="37">
        <f>IFERROR(VLOOKUP($A42&amp;N$2,'Parte II_'!$1:$1048576,$A$3,0)*100,"-")</f>
        <v>5.078125</v>
      </c>
      <c r="O42" s="37">
        <f>IFERROR(VLOOKUP($A42&amp;O$2,'Parte II_'!$1:$1048576,$A$3,0)*100,"-")</f>
        <v>0.78125</v>
      </c>
      <c r="P42" s="37">
        <f>IFERROR(VLOOKUP($A42&amp;P$2,'Parte II_'!$1:$1048576,$A$3,0)*100,"-")</f>
        <v>0.1953125</v>
      </c>
      <c r="Q42" s="44"/>
      <c r="R42" s="46">
        <f>IFERROR(VLOOKUP($A42&amp;R$2,'Parte II_'!$1:$1048576,$A$3,0)*100,"-")</f>
        <v>58.354753255844116</v>
      </c>
      <c r="S42" s="46">
        <f>IFERROR(VLOOKUP($A42&amp;S$2,'Parte II_'!$1:$1048576,$A$3,0)*100,"-")</f>
        <v>22.622108459472656</v>
      </c>
      <c r="T42" s="46">
        <f>IFERROR(VLOOKUP($A42&amp;T$2,'Parte II_'!$1:$1048576,$A$3,0)*100,"-")</f>
        <v>13.367609679698944</v>
      </c>
      <c r="U42" s="46">
        <f>IFERROR(VLOOKUP($A42&amp;U$2,'Parte II_'!$1:$1048576,$A$3,0)*100,"-")</f>
        <v>3.341902419924736</v>
      </c>
      <c r="V42" s="46">
        <f>IFERROR(VLOOKUP($A42&amp;V$2,'Parte II_'!$1:$1048576,$A$3,0)*100,"-")</f>
        <v>1.2853470630943775</v>
      </c>
      <c r="W42" s="46">
        <f>IFERROR(VLOOKUP($A42&amp;W$2,'Parte II_'!$1:$1048576,$A$3,0)*100,"-")</f>
        <v>1.0282776318490505</v>
      </c>
    </row>
    <row r="43" spans="1:28">
      <c r="A43" s="8" t="s">
        <v>1766</v>
      </c>
      <c r="B43" s="8"/>
      <c r="C43" s="24" t="s">
        <v>1724</v>
      </c>
      <c r="D43" s="37">
        <f>IFERROR(VLOOKUP($A43&amp;D$2,'Parte II_'!$1:$1048576,$A$3,0)*100,"-")</f>
        <v>45.686900615692139</v>
      </c>
      <c r="E43" s="37">
        <f>IFERROR(VLOOKUP($A43&amp;E$2,'Parte II_'!$1:$1048576,$A$3,0)*100,"-")</f>
        <v>20.553781092166901</v>
      </c>
      <c r="F43" s="37">
        <f>IFERROR(VLOOKUP($A43&amp;F$2,'Parte II_'!$1:$1048576,$A$3,0)*100,"-")</f>
        <v>27.689030766487122</v>
      </c>
      <c r="G43" s="37">
        <f>IFERROR(VLOOKUP($A43&amp;G$2,'Parte II_'!$1:$1048576,$A$3,0)*100,"-")</f>
        <v>4.6858359128236771</v>
      </c>
      <c r="H43" s="37">
        <f>IFERROR(VLOOKUP($A43&amp;H$2,'Parte II_'!$1:$1048576,$A$3,0)*100,"-")</f>
        <v>0.95846643671393394</v>
      </c>
      <c r="I43" s="37">
        <f>IFERROR(VLOOKUP($A43&amp;I$2,'Parte II_'!$1:$1048576,$A$3,0)*100,"-")</f>
        <v>0.42598508298397064</v>
      </c>
      <c r="J43" s="37"/>
      <c r="K43" s="37">
        <f>IFERROR(VLOOKUP($A43&amp;K$2,'Parte II_'!$1:$1048576,$A$3,0)*100,"-")</f>
        <v>34.508347511291504</v>
      </c>
      <c r="L43" s="37">
        <f>IFERROR(VLOOKUP($A43&amp;L$2,'Parte II_'!$1:$1048576,$A$3,0)*100,"-")</f>
        <v>20.779220759868622</v>
      </c>
      <c r="M43" s="37">
        <f>IFERROR(VLOOKUP($A43&amp;M$2,'Parte II_'!$1:$1048576,$A$3,0)*100,"-")</f>
        <v>38.033396005630493</v>
      </c>
      <c r="N43" s="37">
        <f>IFERROR(VLOOKUP($A43&amp;N$2,'Parte II_'!$1:$1048576,$A$3,0)*100,"-")</f>
        <v>5.7513915002346039</v>
      </c>
      <c r="O43" s="37">
        <f>IFERROR(VLOOKUP($A43&amp;O$2,'Parte II_'!$1:$1048576,$A$3,0)*100,"-")</f>
        <v>0.74211503379046917</v>
      </c>
      <c r="P43" s="37">
        <f>IFERROR(VLOOKUP($A43&amp;P$2,'Parte II_'!$1:$1048576,$A$3,0)*100,"-")</f>
        <v>0.18552875844761729</v>
      </c>
      <c r="Q43" s="44"/>
      <c r="R43" s="46">
        <f>IFERROR(VLOOKUP($A43&amp;R$2,'Parte II_'!$1:$1048576,$A$3,0)*100,"-")</f>
        <v>60.750001668930054</v>
      </c>
      <c r="S43" s="46">
        <f>IFERROR(VLOOKUP($A43&amp;S$2,'Parte II_'!$1:$1048576,$A$3,0)*100,"-")</f>
        <v>20.250000059604645</v>
      </c>
      <c r="T43" s="46">
        <f>IFERROR(VLOOKUP($A43&amp;T$2,'Parte II_'!$1:$1048576,$A$3,0)*100,"-")</f>
        <v>13.750000298023224</v>
      </c>
      <c r="U43" s="46">
        <f>IFERROR(VLOOKUP($A43&amp;U$2,'Parte II_'!$1:$1048576,$A$3,0)*100,"-")</f>
        <v>3.2499998807907104</v>
      </c>
      <c r="V43" s="46">
        <f>IFERROR(VLOOKUP($A43&amp;V$2,'Parte II_'!$1:$1048576,$A$3,0)*100,"-")</f>
        <v>1.2500000186264515</v>
      </c>
      <c r="W43" s="46">
        <f>IFERROR(VLOOKUP($A43&amp;W$2,'Parte II_'!$1:$1048576,$A$3,0)*100,"-")</f>
        <v>0.74999998323619366</v>
      </c>
    </row>
    <row r="44" spans="1:28">
      <c r="A44" s="8" t="s">
        <v>1767</v>
      </c>
      <c r="B44" s="8"/>
      <c r="C44" s="24" t="s">
        <v>1725</v>
      </c>
      <c r="D44" s="37">
        <f>IFERROR(VLOOKUP($A44&amp;D$2,'Parte II_'!$1:$1048576,$A$3,0)*100,"-")</f>
        <v>45.692884922027588</v>
      </c>
      <c r="E44" s="37">
        <f>IFERROR(VLOOKUP($A44&amp;E$2,'Parte II_'!$1:$1048576,$A$3,0)*100,"-")</f>
        <v>22.565543651580811</v>
      </c>
      <c r="F44" s="37">
        <f>IFERROR(VLOOKUP($A44&amp;F$2,'Parte II_'!$1:$1048576,$A$3,0)*100,"-")</f>
        <v>24.906367063522339</v>
      </c>
      <c r="G44" s="37">
        <f>IFERROR(VLOOKUP($A44&amp;G$2,'Parte II_'!$1:$1048576,$A$3,0)*100,"-")</f>
        <v>5.8052435517311096</v>
      </c>
      <c r="H44" s="37">
        <f>IFERROR(VLOOKUP($A44&amp;H$2,'Parte II_'!$1:$1048576,$A$3,0)*100,"-")</f>
        <v>0.84269661456346512</v>
      </c>
      <c r="I44" s="37">
        <f>IFERROR(VLOOKUP($A44&amp;I$2,'Parte II_'!$1:$1048576,$A$3,0)*100,"-")</f>
        <v>0.187265919521451</v>
      </c>
      <c r="J44" s="37"/>
      <c r="K44" s="37">
        <f>IFERROR(VLOOKUP($A44&amp;K$2,'Parte II_'!$1:$1048576,$A$3,0)*100,"-")</f>
        <v>34.752979874610901</v>
      </c>
      <c r="L44" s="37">
        <f>IFERROR(VLOOKUP($A44&amp;L$2,'Parte II_'!$1:$1048576,$A$3,0)*100,"-")</f>
        <v>22.657580673694611</v>
      </c>
      <c r="M44" s="37">
        <f>IFERROR(VLOOKUP($A44&amp;M$2,'Parte II_'!$1:$1048576,$A$3,0)*100,"-")</f>
        <v>35.434412956237793</v>
      </c>
      <c r="N44" s="37">
        <f>IFERROR(VLOOKUP($A44&amp;N$2,'Parte II_'!$1:$1048576,$A$3,0)*100,"-")</f>
        <v>6.3032366335391998</v>
      </c>
      <c r="O44" s="37">
        <f>IFERROR(VLOOKUP($A44&amp;O$2,'Parte II_'!$1:$1048576,$A$3,0)*100,"-")</f>
        <v>0.68143098615109921</v>
      </c>
      <c r="P44" s="37">
        <f>IFERROR(VLOOKUP($A44&amp;P$2,'Parte II_'!$1:$1048576,$A$3,0)*100,"-")</f>
        <v>0.1703577465377748</v>
      </c>
      <c r="Q44" s="44"/>
      <c r="R44" s="46">
        <f>IFERROR(VLOOKUP($A44&amp;R$2,'Parte II_'!$1:$1048576,$A$3,0)*100,"-")</f>
        <v>59.043657779693604</v>
      </c>
      <c r="S44" s="46">
        <f>IFERROR(VLOOKUP($A44&amp;S$2,'Parte II_'!$1:$1048576,$A$3,0)*100,"-")</f>
        <v>22.453223168849945</v>
      </c>
      <c r="T44" s="46">
        <f>IFERROR(VLOOKUP($A44&amp;T$2,'Parte II_'!$1:$1048576,$A$3,0)*100,"-")</f>
        <v>12.058211863040924</v>
      </c>
      <c r="U44" s="46">
        <f>IFERROR(VLOOKUP($A44&amp;U$2,'Parte II_'!$1:$1048576,$A$3,0)*100,"-")</f>
        <v>5.1975052803754807</v>
      </c>
      <c r="V44" s="46">
        <f>IFERROR(VLOOKUP($A44&amp;V$2,'Parte II_'!$1:$1048576,$A$3,0)*100,"-")</f>
        <v>1.0395010001957417</v>
      </c>
      <c r="W44" s="46">
        <f>IFERROR(VLOOKUP($A44&amp;W$2,'Parte II_'!$1:$1048576,$A$3,0)*100,"-")</f>
        <v>0.20790020935237408</v>
      </c>
    </row>
    <row r="45" spans="1:28">
      <c r="A45" s="8" t="s">
        <v>1768</v>
      </c>
      <c r="B45" s="8"/>
      <c r="C45" s="24" t="s">
        <v>1726</v>
      </c>
      <c r="D45" s="37">
        <f>IFERROR(VLOOKUP($A45&amp;D$2,'Parte II_'!$1:$1048576,$A$3,0)*100,"-")</f>
        <v>44.940239191055298</v>
      </c>
      <c r="E45" s="37">
        <f>IFERROR(VLOOKUP($A45&amp;E$2,'Parte II_'!$1:$1048576,$A$3,0)*100,"-")</f>
        <v>23.984064161777496</v>
      </c>
      <c r="F45" s="37">
        <f>IFERROR(VLOOKUP($A45&amp;F$2,'Parte II_'!$1:$1048576,$A$3,0)*100,"-")</f>
        <v>23.984064161777496</v>
      </c>
      <c r="G45" s="37">
        <f>IFERROR(VLOOKUP($A45&amp;G$2,'Parte II_'!$1:$1048576,$A$3,0)*100,"-")</f>
        <v>5.9760957956314087</v>
      </c>
      <c r="H45" s="37">
        <f>IFERROR(VLOOKUP($A45&amp;H$2,'Parte II_'!$1:$1048576,$A$3,0)*100,"-")</f>
        <v>0.63745020888745785</v>
      </c>
      <c r="I45" s="37">
        <f>IFERROR(VLOOKUP($A45&amp;I$2,'Parte II_'!$1:$1048576,$A$3,0)*100,"-")</f>
        <v>0.4780876450240612</v>
      </c>
      <c r="J45" s="37"/>
      <c r="K45" s="37">
        <f>IFERROR(VLOOKUP($A45&amp;K$2,'Parte II_'!$1:$1048576,$A$3,0)*100,"-")</f>
        <v>35.177305340766907</v>
      </c>
      <c r="L45" s="37">
        <f>IFERROR(VLOOKUP($A45&amp;L$2,'Parte II_'!$1:$1048576,$A$3,0)*100,"-")</f>
        <v>24.255318939685822</v>
      </c>
      <c r="M45" s="37">
        <f>IFERROR(VLOOKUP($A45&amp;M$2,'Parte II_'!$1:$1048576,$A$3,0)*100,"-")</f>
        <v>33.049646019935608</v>
      </c>
      <c r="N45" s="37">
        <f>IFERROR(VLOOKUP($A45&amp;N$2,'Parte II_'!$1:$1048576,$A$3,0)*100,"-")</f>
        <v>6.808510422706604</v>
      </c>
      <c r="O45" s="37">
        <f>IFERROR(VLOOKUP($A45&amp;O$2,'Parte II_'!$1:$1048576,$A$3,0)*100,"-")</f>
        <v>0.42553190141916275</v>
      </c>
      <c r="P45" s="37">
        <f>IFERROR(VLOOKUP($A45&amp;P$2,'Parte II_'!$1:$1048576,$A$3,0)*100,"-")</f>
        <v>0.28368793427944183</v>
      </c>
      <c r="Q45" s="44"/>
      <c r="R45" s="46">
        <f>IFERROR(VLOOKUP($A45&amp;R$2,'Parte II_'!$1:$1048576,$A$3,0)*100,"-")</f>
        <v>57.454544305801392</v>
      </c>
      <c r="S45" s="46">
        <f>IFERROR(VLOOKUP($A45&amp;S$2,'Parte II_'!$1:$1048576,$A$3,0)*100,"-")</f>
        <v>23.636363446712494</v>
      </c>
      <c r="T45" s="46">
        <f>IFERROR(VLOOKUP($A45&amp;T$2,'Parte II_'!$1:$1048576,$A$3,0)*100,"-")</f>
        <v>12.363636493682861</v>
      </c>
      <c r="U45" s="46">
        <f>IFERROR(VLOOKUP($A45&amp;U$2,'Parte II_'!$1:$1048576,$A$3,0)*100,"-")</f>
        <v>4.9090910702943802</v>
      </c>
      <c r="V45" s="46">
        <f>IFERROR(VLOOKUP($A45&amp;V$2,'Parte II_'!$1:$1048576,$A$3,0)*100,"-")</f>
        <v>0.90909088030457497</v>
      </c>
      <c r="W45" s="46">
        <f>IFERROR(VLOOKUP($A45&amp;W$2,'Parte II_'!$1:$1048576,$A$3,0)*100,"-")</f>
        <v>0.72727273218333721</v>
      </c>
    </row>
    <row r="46" spans="1:28">
      <c r="A46" s="8" t="s">
        <v>1769</v>
      </c>
      <c r="B46" s="8"/>
      <c r="C46" s="24" t="s">
        <v>1727</v>
      </c>
      <c r="D46" s="37">
        <f>IFERROR(VLOOKUP($A46&amp;D$2,'Parte II_'!$1:$1048576,$A$3,0)*100,"-")</f>
        <v>45.404985547065735</v>
      </c>
      <c r="E46" s="37">
        <f>IFERROR(VLOOKUP($A46&amp;E$2,'Parte II_'!$1:$1048576,$A$3,0)*100,"-")</f>
        <v>23.753893375396729</v>
      </c>
      <c r="F46" s="37">
        <f>IFERROR(VLOOKUP($A46&amp;F$2,'Parte II_'!$1:$1048576,$A$3,0)*100,"-")</f>
        <v>23.753893375396729</v>
      </c>
      <c r="G46" s="37">
        <f>IFERROR(VLOOKUP($A46&amp;G$2,'Parte II_'!$1:$1048576,$A$3,0)*100,"-")</f>
        <v>5.8411214500665665</v>
      </c>
      <c r="H46" s="37">
        <f>IFERROR(VLOOKUP($A46&amp;H$2,'Parte II_'!$1:$1048576,$A$3,0)*100,"-")</f>
        <v>0.70093455724418163</v>
      </c>
      <c r="I46" s="37">
        <f>IFERROR(VLOOKUP($A46&amp;I$2,'Parte II_'!$1:$1048576,$A$3,0)*100,"-")</f>
        <v>0.54517132230103016</v>
      </c>
      <c r="J46" s="37"/>
      <c r="K46" s="37">
        <f>IFERROR(VLOOKUP($A46&amp;K$2,'Parte II_'!$1:$1048576,$A$3,0)*100,"-")</f>
        <v>34.873950481414795</v>
      </c>
      <c r="L46" s="37">
        <f>IFERROR(VLOOKUP($A46&amp;L$2,'Parte II_'!$1:$1048576,$A$3,0)*100,"-")</f>
        <v>24.369747936725616</v>
      </c>
      <c r="M46" s="37">
        <f>IFERROR(VLOOKUP($A46&amp;M$2,'Parte II_'!$1:$1048576,$A$3,0)*100,"-")</f>
        <v>33.193278312683105</v>
      </c>
      <c r="N46" s="37">
        <f>IFERROR(VLOOKUP($A46&amp;N$2,'Parte II_'!$1:$1048576,$A$3,0)*100,"-")</f>
        <v>6.7226894199848175</v>
      </c>
      <c r="O46" s="37">
        <f>IFERROR(VLOOKUP($A46&amp;O$2,'Parte II_'!$1:$1048576,$A$3,0)*100,"-")</f>
        <v>0.56022410281002522</v>
      </c>
      <c r="P46" s="37">
        <f>IFERROR(VLOOKUP($A46&amp;P$2,'Parte II_'!$1:$1048576,$A$3,0)*100,"-")</f>
        <v>0.28011205140501261</v>
      </c>
      <c r="Q46" s="44"/>
      <c r="R46" s="46">
        <f>IFERROR(VLOOKUP($A46&amp;R$2,'Parte II_'!$1:$1048576,$A$3,0)*100,"-")</f>
        <v>58.596491813659668</v>
      </c>
      <c r="S46" s="46">
        <f>IFERROR(VLOOKUP($A46&amp;S$2,'Parte II_'!$1:$1048576,$A$3,0)*100,"-")</f>
        <v>22.982455790042877</v>
      </c>
      <c r="T46" s="46">
        <f>IFERROR(VLOOKUP($A46&amp;T$2,'Parte II_'!$1:$1048576,$A$3,0)*100,"-")</f>
        <v>11.929824203252792</v>
      </c>
      <c r="U46" s="46">
        <f>IFERROR(VLOOKUP($A46&amp;U$2,'Parte II_'!$1:$1048576,$A$3,0)*100,"-")</f>
        <v>4.7368422150611877</v>
      </c>
      <c r="V46" s="46">
        <f>IFERROR(VLOOKUP($A46&amp;V$2,'Parte II_'!$1:$1048576,$A$3,0)*100,"-")</f>
        <v>0.87719298899173737</v>
      </c>
      <c r="W46" s="46">
        <f>IFERROR(VLOOKUP($A46&amp;W$2,'Parte II_'!$1:$1048576,$A$3,0)*100,"-")</f>
        <v>0.87719298899173737</v>
      </c>
    </row>
    <row r="47" spans="1:28" s="1" customFormat="1" ht="21.75" customHeight="1">
      <c r="A47" s="8"/>
      <c r="B47" s="8"/>
      <c r="C47" s="31" t="s">
        <v>1728</v>
      </c>
      <c r="D47" s="38"/>
      <c r="E47" s="38"/>
      <c r="F47" s="38"/>
      <c r="G47" s="47"/>
      <c r="H47" s="47"/>
      <c r="I47" s="47"/>
      <c r="J47" s="47"/>
      <c r="K47" s="38"/>
      <c r="L47" s="38"/>
      <c r="M47" s="38"/>
      <c r="N47" s="47"/>
      <c r="O47" s="47"/>
      <c r="P47" s="47"/>
      <c r="Q47" s="47"/>
      <c r="R47" s="47"/>
      <c r="S47" s="47"/>
      <c r="T47" s="47"/>
      <c r="U47" s="47"/>
      <c r="V47" s="47"/>
      <c r="W47" s="47"/>
      <c r="X47" s="16"/>
      <c r="Y47" s="16"/>
      <c r="Z47" s="16"/>
      <c r="AA47" s="16"/>
      <c r="AB47" s="16"/>
    </row>
    <row r="48" spans="1:28">
      <c r="A48" s="8" t="s">
        <v>1770</v>
      </c>
      <c r="B48" s="8"/>
      <c r="C48" s="24" t="s">
        <v>1729</v>
      </c>
      <c r="D48" s="37">
        <f>IFERROR(VLOOKUP($A48&amp;D$2,'Parte II_'!$1:$1048576,$A$3,0)*100,"-")</f>
        <v>45.573517680168152</v>
      </c>
      <c r="E48" s="37">
        <f>IFERROR(VLOOKUP($A48&amp;E$2,'Parte II_'!$1:$1048576,$A$3,0)*100,"-")</f>
        <v>23.633565008640289</v>
      </c>
      <c r="F48" s="37">
        <f>IFERROR(VLOOKUP($A48&amp;F$2,'Parte II_'!$1:$1048576,$A$3,0)*100,"-")</f>
        <v>23.710545897483826</v>
      </c>
      <c r="G48" s="37">
        <f>IFERROR(VLOOKUP($A48&amp;G$2,'Parte II_'!$1:$1048576,$A$3,0)*100,"-")</f>
        <v>5.8506544679403305</v>
      </c>
      <c r="H48" s="37">
        <f>IFERROR(VLOOKUP($A48&amp;H$2,'Parte II_'!$1:$1048576,$A$3,0)*100,"-")</f>
        <v>0.69284066557884216</v>
      </c>
      <c r="I48" s="37">
        <f>IFERROR(VLOOKUP($A48&amp;I$2,'Parte II_'!$1:$1048576,$A$3,0)*100,"-")</f>
        <v>0.53887604735791683</v>
      </c>
      <c r="J48" s="37"/>
      <c r="K48" s="37">
        <f>IFERROR(VLOOKUP($A48&amp;K$2,'Parte II_'!$1:$1048576,$A$3,0)*100,"-")</f>
        <v>35.082873702049255</v>
      </c>
      <c r="L48" s="37">
        <f>IFERROR(VLOOKUP($A48&amp;L$2,'Parte II_'!$1:$1048576,$A$3,0)*100,"-")</f>
        <v>24.171270430088043</v>
      </c>
      <c r="M48" s="37">
        <f>IFERROR(VLOOKUP($A48&amp;M$2,'Parte II_'!$1:$1048576,$A$3,0)*100,"-")</f>
        <v>33.149170875549316</v>
      </c>
      <c r="N48" s="37">
        <f>IFERROR(VLOOKUP($A48&amp;N$2,'Parte II_'!$1:$1048576,$A$3,0)*100,"-")</f>
        <v>6.7679561674594879</v>
      </c>
      <c r="O48" s="37">
        <f>IFERROR(VLOOKUP($A48&amp;O$2,'Parte II_'!$1:$1048576,$A$3,0)*100,"-")</f>
        <v>0.55248620919883251</v>
      </c>
      <c r="P48" s="37">
        <f>IFERROR(VLOOKUP($A48&amp;P$2,'Parte II_'!$1:$1048576,$A$3,0)*100,"-")</f>
        <v>0.27624310459941626</v>
      </c>
      <c r="Q48" s="44"/>
      <c r="R48" s="46">
        <f>IFERROR(VLOOKUP($A48&amp;R$2,'Parte II_'!$1:$1048576,$A$3,0)*100,"-")</f>
        <v>58.782607316970825</v>
      </c>
      <c r="S48" s="46">
        <f>IFERROR(VLOOKUP($A48&amp;S$2,'Parte II_'!$1:$1048576,$A$3,0)*100,"-")</f>
        <v>22.956521809101105</v>
      </c>
      <c r="T48" s="46">
        <f>IFERROR(VLOOKUP($A48&amp;T$2,'Parte II_'!$1:$1048576,$A$3,0)*100,"-")</f>
        <v>11.826086789369583</v>
      </c>
      <c r="U48" s="46">
        <f>IFERROR(VLOOKUP($A48&amp;U$2,'Parte II_'!$1:$1048576,$A$3,0)*100,"-")</f>
        <v>4.6956520527601242</v>
      </c>
      <c r="V48" s="46">
        <f>IFERROR(VLOOKUP($A48&amp;V$2,'Parte II_'!$1:$1048576,$A$3,0)*100,"-")</f>
        <v>0.86956517770886421</v>
      </c>
      <c r="W48" s="46">
        <f>IFERROR(VLOOKUP($A48&amp;W$2,'Parte II_'!$1:$1048576,$A$3,0)*100,"-")</f>
        <v>0.86956517770886421</v>
      </c>
    </row>
    <row r="49" spans="1:23">
      <c r="A49" s="8" t="s">
        <v>1771</v>
      </c>
      <c r="B49" s="8"/>
      <c r="C49" s="24" t="s">
        <v>1730</v>
      </c>
      <c r="D49" s="37">
        <f>IFERROR(VLOOKUP($A49&amp;D$2,'Parte II_'!$1:$1048576,$A$3,0)*100,"-")</f>
        <v>45.615383982658386</v>
      </c>
      <c r="E49" s="37">
        <f>IFERROR(VLOOKUP($A49&amp;E$2,'Parte II_'!$1:$1048576,$A$3,0)*100,"-")</f>
        <v>23.615384101867676</v>
      </c>
      <c r="F49" s="37">
        <f>IFERROR(VLOOKUP($A49&amp;F$2,'Parte II_'!$1:$1048576,$A$3,0)*100,"-")</f>
        <v>23.692308366298676</v>
      </c>
      <c r="G49" s="37">
        <f>IFERROR(VLOOKUP($A49&amp;G$2,'Parte II_'!$1:$1048576,$A$3,0)*100,"-")</f>
        <v>5.8461539447307587</v>
      </c>
      <c r="H49" s="37">
        <f>IFERROR(VLOOKUP($A49&amp;H$2,'Parte II_'!$1:$1048576,$A$3,0)*100,"-")</f>
        <v>0.69230766966938972</v>
      </c>
      <c r="I49" s="37">
        <f>IFERROR(VLOOKUP($A49&amp;I$2,'Parte II_'!$1:$1048576,$A$3,0)*100,"-")</f>
        <v>0.53846151567995548</v>
      </c>
      <c r="J49" s="37"/>
      <c r="K49" s="37">
        <f>IFERROR(VLOOKUP($A49&amp;K$2,'Parte II_'!$1:$1048576,$A$3,0)*100,"-")</f>
        <v>35.082873702049255</v>
      </c>
      <c r="L49" s="37">
        <f>IFERROR(VLOOKUP($A49&amp;L$2,'Parte II_'!$1:$1048576,$A$3,0)*100,"-")</f>
        <v>24.171270430088043</v>
      </c>
      <c r="M49" s="37">
        <f>IFERROR(VLOOKUP($A49&amp;M$2,'Parte II_'!$1:$1048576,$A$3,0)*100,"-")</f>
        <v>33.149170875549316</v>
      </c>
      <c r="N49" s="37">
        <f>IFERROR(VLOOKUP($A49&amp;N$2,'Parte II_'!$1:$1048576,$A$3,0)*100,"-")</f>
        <v>6.7679561674594879</v>
      </c>
      <c r="O49" s="37">
        <f>IFERROR(VLOOKUP($A49&amp;O$2,'Parte II_'!$1:$1048576,$A$3,0)*100,"-")</f>
        <v>0.55248620919883251</v>
      </c>
      <c r="P49" s="37">
        <f>IFERROR(VLOOKUP($A49&amp;P$2,'Parte II_'!$1:$1048576,$A$3,0)*100,"-")</f>
        <v>0.27624310459941626</v>
      </c>
      <c r="Q49" s="44"/>
      <c r="R49" s="46">
        <f>IFERROR(VLOOKUP($A49&amp;R$2,'Parte II_'!$1:$1048576,$A$3,0)*100,"-")</f>
        <v>58.854168653488159</v>
      </c>
      <c r="S49" s="46">
        <f>IFERROR(VLOOKUP($A49&amp;S$2,'Parte II_'!$1:$1048576,$A$3,0)*100,"-")</f>
        <v>22.91666716337204</v>
      </c>
      <c r="T49" s="46">
        <f>IFERROR(VLOOKUP($A49&amp;T$2,'Parte II_'!$1:$1048576,$A$3,0)*100,"-")</f>
        <v>11.80555522441864</v>
      </c>
      <c r="U49" s="46">
        <f>IFERROR(VLOOKUP($A49&amp;U$2,'Parte II_'!$1:$1048576,$A$3,0)*100,"-")</f>
        <v>4.6875</v>
      </c>
      <c r="V49" s="46">
        <f>IFERROR(VLOOKUP($A49&amp;V$2,'Parte II_'!$1:$1048576,$A$3,0)*100,"-")</f>
        <v>0.86805559694766998</v>
      </c>
      <c r="W49" s="46">
        <f>IFERROR(VLOOKUP($A49&amp;W$2,'Parte II_'!$1:$1048576,$A$3,0)*100,"-")</f>
        <v>0.86805559694766998</v>
      </c>
    </row>
    <row r="50" spans="1:23">
      <c r="A50" s="8" t="s">
        <v>1772</v>
      </c>
      <c r="B50" s="8"/>
      <c r="C50" s="24" t="s">
        <v>1731</v>
      </c>
      <c r="D50" s="37">
        <f>IFERROR(VLOOKUP($A50&amp;D$2,'Parte II_'!$1:$1048576,$A$3,0)*100,"-")</f>
        <v>45.694336295127869</v>
      </c>
      <c r="E50" s="37">
        <f>IFERROR(VLOOKUP($A50&amp;E$2,'Parte II_'!$1:$1048576,$A$3,0)*100,"-")</f>
        <v>23.661753535270691</v>
      </c>
      <c r="F50" s="37">
        <f>IFERROR(VLOOKUP($A50&amp;F$2,'Parte II_'!$1:$1048576,$A$3,0)*100,"-")</f>
        <v>23.584173619747162</v>
      </c>
      <c r="G50" s="37">
        <f>IFERROR(VLOOKUP($A50&amp;G$2,'Parte II_'!$1:$1048576,$A$3,0)*100,"-")</f>
        <v>5.8184638619422913</v>
      </c>
      <c r="H50" s="37">
        <f>IFERROR(VLOOKUP($A50&amp;H$2,'Parte II_'!$1:$1048576,$A$3,0)*100,"-")</f>
        <v>0.69821565411984921</v>
      </c>
      <c r="I50" s="37">
        <f>IFERROR(VLOOKUP($A50&amp;I$2,'Parte II_'!$1:$1048576,$A$3,0)*100,"-")</f>
        <v>0.54305661469697952</v>
      </c>
      <c r="J50" s="37"/>
      <c r="K50" s="37">
        <f>IFERROR(VLOOKUP($A50&amp;K$2,'Parte II_'!$1:$1048576,$A$3,0)*100,"-")</f>
        <v>35.285913944244385</v>
      </c>
      <c r="L50" s="37">
        <f>IFERROR(VLOOKUP($A50&amp;L$2,'Parte II_'!$1:$1048576,$A$3,0)*100,"-")</f>
        <v>24.267782270908356</v>
      </c>
      <c r="M50" s="37">
        <f>IFERROR(VLOOKUP($A50&amp;M$2,'Parte II_'!$1:$1048576,$A$3,0)*100,"-")</f>
        <v>32.914924621582031</v>
      </c>
      <c r="N50" s="37">
        <f>IFERROR(VLOOKUP($A50&amp;N$2,'Parte II_'!$1:$1048576,$A$3,0)*100,"-")</f>
        <v>6.6945604979991913</v>
      </c>
      <c r="O50" s="37">
        <f>IFERROR(VLOOKUP($A50&amp;O$2,'Parte II_'!$1:$1048576,$A$3,0)*100,"-")</f>
        <v>0.55788005702197552</v>
      </c>
      <c r="P50" s="37">
        <f>IFERROR(VLOOKUP($A50&amp;P$2,'Parte II_'!$1:$1048576,$A$3,0)*100,"-")</f>
        <v>0.27894002851098776</v>
      </c>
      <c r="Q50" s="44"/>
      <c r="R50" s="46">
        <f>IFERROR(VLOOKUP($A50&amp;R$2,'Parte II_'!$1:$1048576,$A$3,0)*100,"-")</f>
        <v>58.741259574890137</v>
      </c>
      <c r="S50" s="46">
        <f>IFERROR(VLOOKUP($A50&amp;S$2,'Parte II_'!$1:$1048576,$A$3,0)*100,"-")</f>
        <v>22.902098298072815</v>
      </c>
      <c r="T50" s="46">
        <f>IFERROR(VLOOKUP($A50&amp;T$2,'Parte II_'!$1:$1048576,$A$3,0)*100,"-")</f>
        <v>11.888112127780914</v>
      </c>
      <c r="U50" s="46">
        <f>IFERROR(VLOOKUP($A50&amp;U$2,'Parte II_'!$1:$1048576,$A$3,0)*100,"-")</f>
        <v>4.7202795743942261</v>
      </c>
      <c r="V50" s="46">
        <f>IFERROR(VLOOKUP($A50&amp;V$2,'Parte II_'!$1:$1048576,$A$3,0)*100,"-")</f>
        <v>0.87412586435675621</v>
      </c>
      <c r="W50" s="46">
        <f>IFERROR(VLOOKUP($A50&amp;W$2,'Parte II_'!$1:$1048576,$A$3,0)*100,"-")</f>
        <v>0.87412586435675621</v>
      </c>
    </row>
    <row r="51" spans="1:23">
      <c r="A51" s="8" t="s">
        <v>1773</v>
      </c>
      <c r="B51" s="8"/>
      <c r="C51" s="24" t="s">
        <v>1732</v>
      </c>
      <c r="D51" s="37">
        <f>IFERROR(VLOOKUP($A51&amp;D$2,'Parte II_'!$1:$1048576,$A$3,0)*100,"-")</f>
        <v>45.685669779777527</v>
      </c>
      <c r="E51" s="37">
        <f>IFERROR(VLOOKUP($A51&amp;E$2,'Parte II_'!$1:$1048576,$A$3,0)*100,"-")</f>
        <v>23.574730753898621</v>
      </c>
      <c r="F51" s="37">
        <f>IFERROR(VLOOKUP($A51&amp;F$2,'Parte II_'!$1:$1048576,$A$3,0)*100,"-")</f>
        <v>23.728813230991364</v>
      </c>
      <c r="G51" s="37">
        <f>IFERROR(VLOOKUP($A51&amp;G$2,'Parte II_'!$1:$1048576,$A$3,0)*100,"-")</f>
        <v>5.7781200855970383</v>
      </c>
      <c r="H51" s="37">
        <f>IFERROR(VLOOKUP($A51&amp;H$2,'Parte II_'!$1:$1048576,$A$3,0)*100,"-")</f>
        <v>0.69337440654635429</v>
      </c>
      <c r="I51" s="37">
        <f>IFERROR(VLOOKUP($A51&amp;I$2,'Parte II_'!$1:$1048576,$A$3,0)*100,"-")</f>
        <v>0.53929123096168041</v>
      </c>
      <c r="J51" s="37"/>
      <c r="K51" s="37">
        <f>IFERROR(VLOOKUP($A51&amp;K$2,'Parte II_'!$1:$1048576,$A$3,0)*100,"-")</f>
        <v>35.180056095123291</v>
      </c>
      <c r="L51" s="37">
        <f>IFERROR(VLOOKUP($A51&amp;L$2,'Parte II_'!$1:$1048576,$A$3,0)*100,"-")</f>
        <v>24.099722504615784</v>
      </c>
      <c r="M51" s="37">
        <f>IFERROR(VLOOKUP($A51&amp;M$2,'Parte II_'!$1:$1048576,$A$3,0)*100,"-")</f>
        <v>33.240997791290283</v>
      </c>
      <c r="N51" s="37">
        <f>IFERROR(VLOOKUP($A51&amp;N$2,'Parte II_'!$1:$1048576,$A$3,0)*100,"-")</f>
        <v>6.6481992602348328</v>
      </c>
      <c r="O51" s="37">
        <f>IFERROR(VLOOKUP($A51&amp;O$2,'Parte II_'!$1:$1048576,$A$3,0)*100,"-")</f>
        <v>0.5540166050195694</v>
      </c>
      <c r="P51" s="37">
        <f>IFERROR(VLOOKUP($A51&amp;P$2,'Parte II_'!$1:$1048576,$A$3,0)*100,"-")</f>
        <v>0.2770083025097847</v>
      </c>
      <c r="Q51" s="44"/>
      <c r="R51" s="46">
        <f>IFERROR(VLOOKUP($A51&amp;R$2,'Parte II_'!$1:$1048576,$A$3,0)*100,"-")</f>
        <v>58.854168653488159</v>
      </c>
      <c r="S51" s="46">
        <f>IFERROR(VLOOKUP($A51&amp;S$2,'Parte II_'!$1:$1048576,$A$3,0)*100,"-")</f>
        <v>22.91666716337204</v>
      </c>
      <c r="T51" s="46">
        <f>IFERROR(VLOOKUP($A51&amp;T$2,'Parte II_'!$1:$1048576,$A$3,0)*100,"-")</f>
        <v>11.80555522441864</v>
      </c>
      <c r="U51" s="46">
        <f>IFERROR(VLOOKUP($A51&amp;U$2,'Parte II_'!$1:$1048576,$A$3,0)*100,"-")</f>
        <v>4.6875</v>
      </c>
      <c r="V51" s="46">
        <f>IFERROR(VLOOKUP($A51&amp;V$2,'Parte II_'!$1:$1048576,$A$3,0)*100,"-")</f>
        <v>0.86805559694766998</v>
      </c>
      <c r="W51" s="46">
        <f>IFERROR(VLOOKUP($A51&amp;W$2,'Parte II_'!$1:$1048576,$A$3,0)*100,"-")</f>
        <v>0.86805559694766998</v>
      </c>
    </row>
    <row r="52" spans="1:23">
      <c r="A52" s="8" t="s">
        <v>1774</v>
      </c>
      <c r="B52" s="8"/>
      <c r="C52" s="24" t="s">
        <v>1733</v>
      </c>
      <c r="D52" s="37">
        <f>IFERROR(VLOOKUP($A52&amp;D$2,'Parte II_'!$1:$1048576,$A$3,0)*100,"-")</f>
        <v>54.343807697296143</v>
      </c>
      <c r="E52" s="37">
        <f>IFERROR(VLOOKUP($A52&amp;E$2,'Parte II_'!$1:$1048576,$A$3,0)*100,"-")</f>
        <v>23.382624983787537</v>
      </c>
      <c r="F52" s="37">
        <f>IFERROR(VLOOKUP($A52&amp;F$2,'Parte II_'!$1:$1048576,$A$3,0)*100,"-")</f>
        <v>16.081330180168152</v>
      </c>
      <c r="G52" s="37">
        <f>IFERROR(VLOOKUP($A52&amp;G$2,'Parte II_'!$1:$1048576,$A$3,0)*100,"-")</f>
        <v>4.8983365297317505</v>
      </c>
      <c r="H52" s="37">
        <f>IFERROR(VLOOKUP($A52&amp;H$2,'Parte II_'!$1:$1048576,$A$3,0)*100,"-")</f>
        <v>0.64695007167756557</v>
      </c>
      <c r="I52" s="37">
        <f>IFERROR(VLOOKUP($A52&amp;I$2,'Parte II_'!$1:$1048576,$A$3,0)*100,"-")</f>
        <v>0.64695007167756557</v>
      </c>
      <c r="J52" s="37"/>
      <c r="K52" s="37">
        <f>IFERROR(VLOOKUP($A52&amp;K$2,'Parte II_'!$1:$1048576,$A$3,0)*100,"-")</f>
        <v>44.326239824295044</v>
      </c>
      <c r="L52" s="37">
        <f>IFERROR(VLOOKUP($A52&amp;L$2,'Parte II_'!$1:$1048576,$A$3,0)*100,"-")</f>
        <v>24.29078072309494</v>
      </c>
      <c r="M52" s="37">
        <f>IFERROR(VLOOKUP($A52&amp;M$2,'Parte II_'!$1:$1048576,$A$3,0)*100,"-")</f>
        <v>24.822695553302765</v>
      </c>
      <c r="N52" s="37">
        <f>IFERROR(VLOOKUP($A52&amp;N$2,'Parte II_'!$1:$1048576,$A$3,0)*100,"-")</f>
        <v>5.8510638773441315</v>
      </c>
      <c r="O52" s="37">
        <f>IFERROR(VLOOKUP($A52&amp;O$2,'Parte II_'!$1:$1048576,$A$3,0)*100,"-")</f>
        <v>0.35460991784930229</v>
      </c>
      <c r="P52" s="37">
        <f>IFERROR(VLOOKUP($A52&amp;P$2,'Parte II_'!$1:$1048576,$A$3,0)*100,"-")</f>
        <v>0.35460991784930229</v>
      </c>
      <c r="Q52" s="44"/>
      <c r="R52" s="46">
        <f>IFERROR(VLOOKUP($A52&amp;R$2,'Parte II_'!$1:$1048576,$A$3,0)*100,"-")</f>
        <v>65.250962972640991</v>
      </c>
      <c r="S52" s="46">
        <f>IFERROR(VLOOKUP($A52&amp;S$2,'Parte II_'!$1:$1048576,$A$3,0)*100,"-")</f>
        <v>22.39382266998291</v>
      </c>
      <c r="T52" s="46">
        <f>IFERROR(VLOOKUP($A52&amp;T$2,'Parte II_'!$1:$1048576,$A$3,0)*100,"-")</f>
        <v>6.5637066960334778</v>
      </c>
      <c r="U52" s="46">
        <f>IFERROR(VLOOKUP($A52&amp;U$2,'Parte II_'!$1:$1048576,$A$3,0)*100,"-")</f>
        <v>3.8610037416219711</v>
      </c>
      <c r="V52" s="46">
        <f>IFERROR(VLOOKUP($A52&amp;V$2,'Parte II_'!$1:$1048576,$A$3,0)*100,"-")</f>
        <v>0.96525093540549278</v>
      </c>
      <c r="W52" s="46">
        <f>IFERROR(VLOOKUP($A52&amp;W$2,'Parte II_'!$1:$1048576,$A$3,0)*100,"-")</f>
        <v>0.96525093540549278</v>
      </c>
    </row>
    <row r="53" spans="1:23">
      <c r="A53" s="8" t="s">
        <v>1775</v>
      </c>
      <c r="B53" s="8"/>
      <c r="C53" s="24" t="s">
        <v>1734</v>
      </c>
      <c r="D53" s="37">
        <f>IFERROR(VLOOKUP($A53&amp;D$2,'Parte II_'!$1:$1048576,$A$3,0)*100,"-")</f>
        <v>45.700636506080627</v>
      </c>
      <c r="E53" s="37">
        <f>IFERROR(VLOOKUP($A53&amp;E$2,'Parte II_'!$1:$1048576,$A$3,0)*100,"-")</f>
        <v>23.64649623632431</v>
      </c>
      <c r="F53" s="37">
        <f>IFERROR(VLOOKUP($A53&amp;F$2,'Parte II_'!$1:$1048576,$A$3,0)*100,"-")</f>
        <v>23.805733025074005</v>
      </c>
      <c r="G53" s="37">
        <f>IFERROR(VLOOKUP($A53&amp;G$2,'Parte II_'!$1:$1048576,$A$3,0)*100,"-")</f>
        <v>5.573248490691185</v>
      </c>
      <c r="H53" s="37">
        <f>IFERROR(VLOOKUP($A53&amp;H$2,'Parte II_'!$1:$1048576,$A$3,0)*100,"-")</f>
        <v>0.71656052023172379</v>
      </c>
      <c r="I53" s="37">
        <f>IFERROR(VLOOKUP($A53&amp;I$2,'Parte II_'!$1:$1048576,$A$3,0)*100,"-")</f>
        <v>0.5573248490691185</v>
      </c>
      <c r="J53" s="37"/>
      <c r="K53" s="37">
        <f>IFERROR(VLOOKUP($A53&amp;K$2,'Parte II_'!$1:$1048576,$A$3,0)*100,"-")</f>
        <v>34.857141971588135</v>
      </c>
      <c r="L53" s="37">
        <f>IFERROR(VLOOKUP($A53&amp;L$2,'Parte II_'!$1:$1048576,$A$3,0)*100,"-")</f>
        <v>24.285714328289032</v>
      </c>
      <c r="M53" s="37">
        <f>IFERROR(VLOOKUP($A53&amp;M$2,'Parte II_'!$1:$1048576,$A$3,0)*100,"-")</f>
        <v>33.285713195800781</v>
      </c>
      <c r="N53" s="37">
        <f>IFERROR(VLOOKUP($A53&amp;N$2,'Parte II_'!$1:$1048576,$A$3,0)*100,"-")</f>
        <v>6.7142859101295471</v>
      </c>
      <c r="O53" s="37">
        <f>IFERROR(VLOOKUP($A53&amp;O$2,'Parte II_'!$1:$1048576,$A$3,0)*100,"-")</f>
        <v>0.57142856530845165</v>
      </c>
      <c r="P53" s="37">
        <f>IFERROR(VLOOKUP($A53&amp;P$2,'Parte II_'!$1:$1048576,$A$3,0)*100,"-")</f>
        <v>0.28571428265422583</v>
      </c>
      <c r="Q53" s="44"/>
      <c r="R53" s="46">
        <f>IFERROR(VLOOKUP($A53&amp;R$2,'Parte II_'!$1:$1048576,$A$3,0)*100,"-")</f>
        <v>59.352517127990723</v>
      </c>
      <c r="S53" s="46">
        <f>IFERROR(VLOOKUP($A53&amp;S$2,'Parte II_'!$1:$1048576,$A$3,0)*100,"-")</f>
        <v>22.841726243495941</v>
      </c>
      <c r="T53" s="46">
        <f>IFERROR(VLOOKUP($A53&amp;T$2,'Parte II_'!$1:$1048576,$A$3,0)*100,"-")</f>
        <v>11.870503425598145</v>
      </c>
      <c r="U53" s="46">
        <f>IFERROR(VLOOKUP($A53&amp;U$2,'Parte II_'!$1:$1048576,$A$3,0)*100,"-")</f>
        <v>4.1366904973983765</v>
      </c>
      <c r="V53" s="46">
        <f>IFERROR(VLOOKUP($A53&amp;V$2,'Parte II_'!$1:$1048576,$A$3,0)*100,"-")</f>
        <v>0.8992806077003479</v>
      </c>
      <c r="W53" s="46">
        <f>IFERROR(VLOOKUP($A53&amp;W$2,'Parte II_'!$1:$1048576,$A$3,0)*100,"-")</f>
        <v>0.8992806077003479</v>
      </c>
    </row>
    <row r="54" spans="1:23">
      <c r="A54" s="8" t="s">
        <v>1776</v>
      </c>
      <c r="B54" s="8"/>
      <c r="C54" s="24" t="s">
        <v>1735</v>
      </c>
      <c r="D54" s="37">
        <f>IFERROR(VLOOKUP($A54&amp;D$2,'Parte II_'!$1:$1048576,$A$3,0)*100,"-")</f>
        <v>45.5950528383255</v>
      </c>
      <c r="E54" s="37">
        <f>IFERROR(VLOOKUP($A54&amp;E$2,'Parte II_'!$1:$1048576,$A$3,0)*100,"-")</f>
        <v>23.647604882717133</v>
      </c>
      <c r="F54" s="37">
        <f>IFERROR(VLOOKUP($A54&amp;F$2,'Parte II_'!$1:$1048576,$A$3,0)*100,"-")</f>
        <v>23.647604882717133</v>
      </c>
      <c r="G54" s="37">
        <f>IFERROR(VLOOKUP($A54&amp;G$2,'Parte II_'!$1:$1048576,$A$3,0)*100,"-")</f>
        <v>5.8732610195875168</v>
      </c>
      <c r="H54" s="37">
        <f>IFERROR(VLOOKUP($A54&amp;H$2,'Parte II_'!$1:$1048576,$A$3,0)*100,"-")</f>
        <v>0.69551775231957436</v>
      </c>
      <c r="I54" s="37">
        <f>IFERROR(VLOOKUP($A54&amp;I$2,'Parte II_'!$1:$1048576,$A$3,0)*100,"-")</f>
        <v>0.54095825180411339</v>
      </c>
      <c r="J54" s="37"/>
      <c r="K54" s="37">
        <f>IFERROR(VLOOKUP($A54&amp;K$2,'Parte II_'!$1:$1048576,$A$3,0)*100,"-")</f>
        <v>35.090151429176331</v>
      </c>
      <c r="L54" s="37">
        <f>IFERROR(VLOOKUP($A54&amp;L$2,'Parte II_'!$1:$1048576,$A$3,0)*100,"-")</f>
        <v>24.271844327449799</v>
      </c>
      <c r="M54" s="37">
        <f>IFERROR(VLOOKUP($A54&amp;M$2,'Parte II_'!$1:$1048576,$A$3,0)*100,"-")</f>
        <v>33.009707927703857</v>
      </c>
      <c r="N54" s="37">
        <f>IFERROR(VLOOKUP($A54&amp;N$2,'Parte II_'!$1:$1048576,$A$3,0)*100,"-")</f>
        <v>6.7961163818836212</v>
      </c>
      <c r="O54" s="37">
        <f>IFERROR(VLOOKUP($A54&amp;O$2,'Parte II_'!$1:$1048576,$A$3,0)*100,"-")</f>
        <v>0.55478503927588463</v>
      </c>
      <c r="P54" s="37">
        <f>IFERROR(VLOOKUP($A54&amp;P$2,'Parte II_'!$1:$1048576,$A$3,0)*100,"-")</f>
        <v>0.27739251963794231</v>
      </c>
      <c r="Q54" s="44"/>
      <c r="R54" s="46">
        <f>IFERROR(VLOOKUP($A54&amp;R$2,'Parte II_'!$1:$1048576,$A$3,0)*100,"-")</f>
        <v>58.813261985778809</v>
      </c>
      <c r="S54" s="46">
        <f>IFERROR(VLOOKUP($A54&amp;S$2,'Parte II_'!$1:$1048576,$A$3,0)*100,"-")</f>
        <v>22.862128913402557</v>
      </c>
      <c r="T54" s="46">
        <f>IFERROR(VLOOKUP($A54&amp;T$2,'Parte II_'!$1:$1048576,$A$3,0)*100,"-")</f>
        <v>11.867364495992661</v>
      </c>
      <c r="U54" s="46">
        <f>IFERROR(VLOOKUP($A54&amp;U$2,'Parte II_'!$1:$1048576,$A$3,0)*100,"-")</f>
        <v>4.7120418399572372</v>
      </c>
      <c r="V54" s="46">
        <f>IFERROR(VLOOKUP($A54&amp;V$2,'Parte II_'!$1:$1048576,$A$3,0)*100,"-")</f>
        <v>0.87260035797953606</v>
      </c>
      <c r="W54" s="46">
        <f>IFERROR(VLOOKUP($A54&amp;W$2,'Parte II_'!$1:$1048576,$A$3,0)*100,"-")</f>
        <v>0.87260035797953606</v>
      </c>
    </row>
    <row r="55" spans="1:23" ht="15" thickBot="1">
      <c r="A55" s="8" t="s">
        <v>1777</v>
      </c>
      <c r="B55" s="8"/>
      <c r="C55" s="24" t="s">
        <v>1736</v>
      </c>
      <c r="D55" s="37">
        <f>IFERROR(VLOOKUP($A55&amp;D$2,'Parte II_'!$1:$1048576,$A$3,0)*100,"-")</f>
        <v>45.543584227561951</v>
      </c>
      <c r="E55" s="37">
        <f>IFERROR(VLOOKUP($A55&amp;E$2,'Parte II_'!$1:$1048576,$A$3,0)*100,"-")</f>
        <v>26.738491654396057</v>
      </c>
      <c r="F55" s="37">
        <f>IFERROR(VLOOKUP($A55&amp;F$2,'Parte II_'!$1:$1048576,$A$3,0)*100,"-")</f>
        <v>20.763957500457764</v>
      </c>
      <c r="G55" s="37">
        <f>IFERROR(VLOOKUP($A55&amp;G$2,'Parte II_'!$1:$1048576,$A$3,0)*100,"-")</f>
        <v>5.8765914291143417</v>
      </c>
      <c r="H55" s="37">
        <f>IFERROR(VLOOKUP($A55&amp;H$2,'Parte II_'!$1:$1048576,$A$3,0)*100,"-")</f>
        <v>0.6856023333966732</v>
      </c>
      <c r="I55" s="37">
        <f>IFERROR(VLOOKUP($A55&amp;I$2,'Parte II_'!$1:$1048576,$A$3,0)*100,"-")</f>
        <v>0.39177276194095612</v>
      </c>
      <c r="J55" s="37"/>
      <c r="K55" s="37">
        <f>IFERROR(VLOOKUP($A55&amp;K$2,'Parte II_'!$1:$1048576,$A$3,0)*100,"-")</f>
        <v>36.443662643432617</v>
      </c>
      <c r="L55" s="37">
        <f>IFERROR(VLOOKUP($A55&amp;L$2,'Parte II_'!$1:$1048576,$A$3,0)*100,"-")</f>
        <v>26.760563254356384</v>
      </c>
      <c r="M55" s="37">
        <f>IFERROR(VLOOKUP($A55&amp;M$2,'Parte II_'!$1:$1048576,$A$3,0)*100,"-")</f>
        <v>29.22535240650177</v>
      </c>
      <c r="N55" s="37">
        <f>IFERROR(VLOOKUP($A55&amp;N$2,'Parte II_'!$1:$1048576,$A$3,0)*100,"-")</f>
        <v>6.8661972880363464</v>
      </c>
      <c r="O55" s="37">
        <f>IFERROR(VLOOKUP($A55&amp;O$2,'Parte II_'!$1:$1048576,$A$3,0)*100,"-")</f>
        <v>0.52816900424659252</v>
      </c>
      <c r="P55" s="37">
        <f>IFERROR(VLOOKUP($A55&amp;P$2,'Parte II_'!$1:$1048576,$A$3,0)*100,"-")</f>
        <v>0.17605633474886417</v>
      </c>
      <c r="Q55" s="44"/>
      <c r="R55" s="46">
        <f>IFERROR(VLOOKUP($A55&amp;R$2,'Parte II_'!$1:$1048576,$A$3,0)*100,"-")</f>
        <v>56.953644752502441</v>
      </c>
      <c r="S55" s="46">
        <f>IFERROR(VLOOKUP($A55&amp;S$2,'Parte II_'!$1:$1048576,$A$3,0)*100,"-")</f>
        <v>26.710817217826843</v>
      </c>
      <c r="T55" s="46">
        <f>IFERROR(VLOOKUP($A55&amp;T$2,'Parte II_'!$1:$1048576,$A$3,0)*100,"-")</f>
        <v>10.154525190591812</v>
      </c>
      <c r="U55" s="46">
        <f>IFERROR(VLOOKUP($A55&amp;U$2,'Parte II_'!$1:$1048576,$A$3,0)*100,"-")</f>
        <v>4.6357616782188416</v>
      </c>
      <c r="V55" s="46">
        <f>IFERROR(VLOOKUP($A55&amp;V$2,'Parte II_'!$1:$1048576,$A$3,0)*100,"-")</f>
        <v>0.88300220668315887</v>
      </c>
      <c r="W55" s="46">
        <f>IFERROR(VLOOKUP($A55&amp;W$2,'Parte II_'!$1:$1048576,$A$3,0)*100,"-")</f>
        <v>0.66225165501236916</v>
      </c>
    </row>
    <row r="56" spans="1:23" ht="15" thickTop="1">
      <c r="A56" s="8"/>
      <c r="B56" s="8"/>
      <c r="C56" s="32" t="s">
        <v>355</v>
      </c>
      <c r="D56" s="33"/>
      <c r="E56" s="33"/>
      <c r="F56" s="33"/>
      <c r="G56" s="33"/>
      <c r="H56" s="33"/>
      <c r="I56" s="33"/>
      <c r="J56" s="33"/>
      <c r="K56" s="33"/>
      <c r="L56" s="33"/>
      <c r="M56" s="33"/>
      <c r="N56" s="33"/>
      <c r="O56" s="33"/>
      <c r="P56" s="33"/>
      <c r="Q56" s="33"/>
      <c r="R56" s="33"/>
      <c r="S56" s="33"/>
      <c r="T56" s="33"/>
      <c r="U56" s="33"/>
      <c r="V56" s="33"/>
      <c r="W56" s="33"/>
    </row>
    <row r="57" spans="1:23">
      <c r="A57" s="8"/>
      <c r="B57" s="8"/>
      <c r="C57" s="34" t="s">
        <v>354</v>
      </c>
    </row>
    <row r="58" spans="1:23">
      <c r="A58" s="8"/>
      <c r="B58" s="8"/>
    </row>
    <row r="59" spans="1:23">
      <c r="A59" s="8"/>
      <c r="B59" s="8"/>
    </row>
    <row r="60" spans="1:23">
      <c r="A60" s="8"/>
      <c r="B60" s="8"/>
    </row>
    <row r="61" spans="1:23">
      <c r="A61" s="8"/>
      <c r="B61" s="8"/>
    </row>
    <row r="62" spans="1:23">
      <c r="A62" s="8"/>
      <c r="B62" s="8"/>
    </row>
    <row r="63" spans="1:23">
      <c r="A63" s="8"/>
      <c r="B63" s="8"/>
    </row>
    <row r="64" spans="1:23">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sheetData>
  <mergeCells count="10">
    <mergeCell ref="C1:Q1"/>
    <mergeCell ref="C5:C7"/>
    <mergeCell ref="D5:I5"/>
    <mergeCell ref="Q5:Q7"/>
    <mergeCell ref="R5:W5"/>
    <mergeCell ref="D6:I6"/>
    <mergeCell ref="R6:W6"/>
    <mergeCell ref="C3:W3"/>
    <mergeCell ref="K5:P5"/>
    <mergeCell ref="K6:P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FE154-2047-4C4D-88D8-7F6D2C977A88}">
  <dimension ref="A1:AA124"/>
  <sheetViews>
    <sheetView showGridLines="0" workbookViewId="0">
      <pane xSplit="3" ySplit="7" topLeftCell="D8" activePane="bottomRight" state="frozen"/>
      <selection activeCell="I5" sqref="I5"/>
      <selection pane="topRight" activeCell="I5" sqref="I5"/>
      <selection pane="bottomLeft" activeCell="I5" sqref="I5"/>
      <selection pane="bottomRight" activeCell="D5" sqref="D5:L5"/>
    </sheetView>
  </sheetViews>
  <sheetFormatPr defaultRowHeight="14.4"/>
  <cols>
    <col min="1" max="2" width="4.44140625" style="13" customWidth="1"/>
    <col min="3" max="3" width="48.6640625" style="26" customWidth="1"/>
    <col min="4" max="12" width="8.6640625" style="26" customWidth="1"/>
    <col min="13" max="13" width="0.5546875" style="26" customWidth="1"/>
    <col min="14" max="19" width="9.5546875" style="26" bestFit="1" customWidth="1"/>
    <col min="20" max="22" width="10.5546875" style="26" bestFit="1" customWidth="1"/>
    <col min="23" max="27" width="9.109375" style="26"/>
  </cols>
  <sheetData>
    <row r="1" spans="1:27" s="2" customFormat="1" ht="33.75" customHeight="1">
      <c r="A1" s="12"/>
      <c r="B1" s="12"/>
      <c r="C1" s="232" t="s">
        <v>2045</v>
      </c>
      <c r="D1" s="233"/>
      <c r="E1" s="233"/>
      <c r="F1" s="233"/>
      <c r="G1" s="233"/>
      <c r="H1" s="233"/>
      <c r="I1" s="233"/>
      <c r="J1" s="233"/>
      <c r="K1" s="233"/>
      <c r="L1" s="233"/>
      <c r="M1" s="233"/>
    </row>
    <row r="2" spans="1:27" s="8" customFormat="1" ht="11.25" customHeight="1">
      <c r="C2" s="9"/>
      <c r="D2" s="11" t="s">
        <v>5747</v>
      </c>
      <c r="E2" s="11" t="s">
        <v>5748</v>
      </c>
      <c r="F2" s="11" t="s">
        <v>5749</v>
      </c>
      <c r="G2" s="11" t="s">
        <v>5750</v>
      </c>
      <c r="H2" s="11" t="s">
        <v>5751</v>
      </c>
      <c r="I2" s="11" t="s">
        <v>5752</v>
      </c>
      <c r="J2" s="11" t="s">
        <v>5753</v>
      </c>
      <c r="K2" s="11" t="s">
        <v>5754</v>
      </c>
      <c r="L2" s="11" t="s">
        <v>5755</v>
      </c>
      <c r="M2" s="10"/>
      <c r="N2" s="11" t="s">
        <v>5747</v>
      </c>
      <c r="O2" s="11" t="s">
        <v>5748</v>
      </c>
      <c r="P2" s="11" t="s">
        <v>5749</v>
      </c>
      <c r="Q2" s="11" t="s">
        <v>5750</v>
      </c>
      <c r="R2" s="11" t="s">
        <v>5751</v>
      </c>
      <c r="S2" s="11" t="s">
        <v>5752</v>
      </c>
      <c r="T2" s="11" t="s">
        <v>5753</v>
      </c>
      <c r="U2" s="11" t="s">
        <v>5754</v>
      </c>
      <c r="V2" s="11" t="s">
        <v>5755</v>
      </c>
    </row>
    <row r="3" spans="1:27" s="1" customFormat="1" ht="42" customHeight="1">
      <c r="A3" s="8">
        <v>2</v>
      </c>
      <c r="B3" s="8">
        <v>3</v>
      </c>
      <c r="C3" s="15" t="s">
        <v>85</v>
      </c>
      <c r="D3" s="15"/>
      <c r="E3" s="15"/>
      <c r="F3" s="15"/>
      <c r="G3" s="15"/>
      <c r="H3" s="15"/>
      <c r="I3" s="15"/>
      <c r="J3" s="15"/>
      <c r="K3" s="15"/>
      <c r="L3" s="15"/>
      <c r="M3" s="16"/>
      <c r="N3" s="16"/>
      <c r="O3" s="16"/>
      <c r="P3" s="16"/>
      <c r="Q3" s="16"/>
      <c r="R3" s="16"/>
      <c r="S3" s="16"/>
      <c r="T3" s="16"/>
      <c r="U3" s="16"/>
      <c r="V3" s="16"/>
      <c r="W3" s="16"/>
      <c r="X3" s="16"/>
      <c r="Y3" s="16"/>
      <c r="Z3" s="16"/>
      <c r="AA3" s="16"/>
    </row>
    <row r="4" spans="1:27" s="1" customFormat="1" ht="9.75" customHeight="1" thickBot="1">
      <c r="A4" s="8"/>
      <c r="B4" s="8"/>
      <c r="C4" s="17"/>
      <c r="D4" s="16"/>
      <c r="E4" s="18"/>
      <c r="F4" s="19"/>
      <c r="G4" s="19"/>
      <c r="H4" s="19"/>
      <c r="I4" s="19"/>
      <c r="J4" s="19"/>
      <c r="K4" s="19"/>
      <c r="L4" s="18"/>
      <c r="M4" s="18"/>
      <c r="N4" s="16"/>
      <c r="O4" s="16"/>
      <c r="P4" s="16"/>
      <c r="Q4" s="16"/>
      <c r="R4" s="16"/>
      <c r="S4" s="16"/>
      <c r="T4" s="16"/>
      <c r="U4" s="16"/>
      <c r="V4" s="16"/>
      <c r="W4" s="16"/>
      <c r="X4" s="16"/>
      <c r="Y4" s="16"/>
      <c r="Z4" s="16"/>
      <c r="AA4" s="16"/>
    </row>
    <row r="5" spans="1:27" s="1" customFormat="1" ht="17.25" customHeight="1" thickTop="1">
      <c r="A5" s="8"/>
      <c r="B5" s="8"/>
      <c r="C5" s="235" t="s">
        <v>22</v>
      </c>
      <c r="D5" s="237" t="s">
        <v>1684</v>
      </c>
      <c r="E5" s="237"/>
      <c r="F5" s="237"/>
      <c r="G5" s="237"/>
      <c r="H5" s="237"/>
      <c r="I5" s="237"/>
      <c r="J5" s="237"/>
      <c r="K5" s="237"/>
      <c r="L5" s="237"/>
      <c r="M5" s="238"/>
      <c r="N5" s="237" t="s">
        <v>270</v>
      </c>
      <c r="O5" s="237"/>
      <c r="P5" s="237"/>
      <c r="Q5" s="237"/>
      <c r="R5" s="237"/>
      <c r="S5" s="237"/>
      <c r="T5" s="237"/>
      <c r="U5" s="237"/>
      <c r="V5" s="237"/>
      <c r="W5" s="16"/>
      <c r="X5" s="16"/>
      <c r="Y5" s="16"/>
      <c r="Z5" s="16"/>
      <c r="AA5" s="16"/>
    </row>
    <row r="6" spans="1:27" s="1" customFormat="1" ht="17.25" customHeight="1">
      <c r="A6" s="8"/>
      <c r="B6" s="8"/>
      <c r="C6" s="236"/>
      <c r="D6" s="242" t="s">
        <v>10</v>
      </c>
      <c r="E6" s="242"/>
      <c r="F6" s="242"/>
      <c r="G6" s="242"/>
      <c r="H6" s="242"/>
      <c r="I6" s="242"/>
      <c r="J6" s="242"/>
      <c r="K6" s="242"/>
      <c r="L6" s="242"/>
      <c r="M6" s="239"/>
      <c r="N6" s="242" t="s">
        <v>10</v>
      </c>
      <c r="O6" s="242"/>
      <c r="P6" s="242"/>
      <c r="Q6" s="242"/>
      <c r="R6" s="242"/>
      <c r="S6" s="242"/>
      <c r="T6" s="242"/>
      <c r="U6" s="242"/>
      <c r="V6" s="242"/>
      <c r="W6" s="16"/>
      <c r="X6" s="16"/>
      <c r="Y6" s="16"/>
      <c r="Z6" s="16"/>
      <c r="AA6" s="16"/>
    </row>
    <row r="7" spans="1:27" s="1" customFormat="1" ht="26.25" customHeight="1">
      <c r="A7" s="8"/>
      <c r="B7" s="8"/>
      <c r="C7" s="236"/>
      <c r="D7" s="67" t="s">
        <v>333</v>
      </c>
      <c r="E7" s="67" t="s">
        <v>334</v>
      </c>
      <c r="F7" s="67" t="s">
        <v>335</v>
      </c>
      <c r="G7" s="67" t="s">
        <v>336</v>
      </c>
      <c r="H7" s="67" t="s">
        <v>337</v>
      </c>
      <c r="I7" s="67" t="s">
        <v>338</v>
      </c>
      <c r="J7" s="67" t="s">
        <v>339</v>
      </c>
      <c r="K7" s="67" t="s">
        <v>340</v>
      </c>
      <c r="L7" s="67" t="s">
        <v>341</v>
      </c>
      <c r="M7" s="239"/>
      <c r="N7" s="67" t="s">
        <v>333</v>
      </c>
      <c r="O7" s="67" t="s">
        <v>334</v>
      </c>
      <c r="P7" s="67" t="s">
        <v>335</v>
      </c>
      <c r="Q7" s="67" t="s">
        <v>336</v>
      </c>
      <c r="R7" s="67" t="s">
        <v>337</v>
      </c>
      <c r="S7" s="67" t="s">
        <v>338</v>
      </c>
      <c r="T7" s="67" t="s">
        <v>339</v>
      </c>
      <c r="U7" s="67" t="s">
        <v>340</v>
      </c>
      <c r="V7" s="67" t="s">
        <v>341</v>
      </c>
      <c r="W7" s="16"/>
      <c r="X7" s="16"/>
      <c r="Y7" s="16"/>
      <c r="Z7" s="16"/>
      <c r="AA7" s="16"/>
    </row>
    <row r="8" spans="1:27" s="1" customFormat="1" ht="21.75" customHeight="1">
      <c r="A8" s="8"/>
      <c r="B8" s="8"/>
      <c r="C8" s="21" t="s">
        <v>1686</v>
      </c>
      <c r="D8" s="22"/>
      <c r="E8" s="22"/>
      <c r="F8" s="22"/>
      <c r="G8" s="22"/>
      <c r="H8" s="22"/>
      <c r="I8" s="22"/>
      <c r="J8" s="22"/>
      <c r="K8" s="22"/>
      <c r="L8" s="22"/>
      <c r="M8" s="22"/>
      <c r="N8" s="23"/>
      <c r="O8" s="23"/>
      <c r="P8" s="23"/>
      <c r="Q8" s="23"/>
      <c r="R8" s="23"/>
      <c r="S8" s="23"/>
      <c r="T8" s="23"/>
      <c r="U8" s="23"/>
      <c r="V8" s="23"/>
      <c r="W8" s="16"/>
      <c r="X8" s="16"/>
      <c r="Y8" s="16"/>
      <c r="Z8" s="16"/>
      <c r="AA8" s="16"/>
    </row>
    <row r="9" spans="1:27">
      <c r="A9" s="8" t="s">
        <v>1737</v>
      </c>
      <c r="B9" s="8"/>
      <c r="C9" s="24" t="s">
        <v>1690</v>
      </c>
      <c r="D9" s="36">
        <f>IFERROR(VLOOKUP($A9&amp;D$2,'Parte II_'!$1:$1048576,$A$3,0),"-")</f>
        <v>0</v>
      </c>
      <c r="E9" s="36">
        <f>IFERROR(VLOOKUP($A9&amp;E$2,'Parte II_'!$1:$1048576,$A$3,0),"-")</f>
        <v>0</v>
      </c>
      <c r="F9" s="36">
        <f>IFERROR(VLOOKUP($A9&amp;F$2,'Parte II_'!$1:$1048576,$A$3,0),"-")</f>
        <v>0</v>
      </c>
      <c r="G9" s="36">
        <f>IFERROR(VLOOKUP($A9&amp;G$2,'Parte II_'!$1:$1048576,$A$3,0),"-")</f>
        <v>0</v>
      </c>
      <c r="H9" s="36">
        <f>IFERROR(VLOOKUP($A9&amp;H$2,'Parte II_'!$1:$1048576,$A$3,0),"-")</f>
        <v>0</v>
      </c>
      <c r="I9" s="36">
        <f>IFERROR(VLOOKUP($A9&amp;I$2,'Parte II_'!$1:$1048576,$A$3,0),"-")</f>
        <v>7</v>
      </c>
      <c r="J9" s="36">
        <f>IFERROR(VLOOKUP($A9&amp;J$2,'Parte II_'!$1:$1048576,$A$3,0),"-")</f>
        <v>10</v>
      </c>
      <c r="K9" s="36">
        <f>IFERROR(VLOOKUP($A9&amp;K$2,'Parte II_'!$1:$1048576,$A$3,0),"-")</f>
        <v>12</v>
      </c>
      <c r="L9" s="36">
        <f>IFERROR(VLOOKUP($A9&amp;L$2,'Parte II_'!$1:$1048576,$A$3,0),"-")</f>
        <v>29</v>
      </c>
      <c r="M9" s="37"/>
      <c r="N9" s="37">
        <f>IFERROR(VLOOKUP($A9&amp;N$2,'Parte II_'!$1:$1048576,$B$3,0)*100,"-")</f>
        <v>0</v>
      </c>
      <c r="O9" s="37">
        <f>IFERROR(VLOOKUP($A9&amp;O$2,'Parte II_'!$1:$1048576,$B$3,0)*100,"-")</f>
        <v>0</v>
      </c>
      <c r="P9" s="37">
        <f>IFERROR(VLOOKUP($A9&amp;P$2,'Parte II_'!$1:$1048576,$B$3,0)*100,"-")</f>
        <v>0</v>
      </c>
      <c r="Q9" s="37">
        <f>IFERROR(VLOOKUP($A9&amp;Q$2,'Parte II_'!$1:$1048576,$B$3,0)*100,"-")</f>
        <v>0</v>
      </c>
      <c r="R9" s="37">
        <f>IFERROR(VLOOKUP($A9&amp;R$2,'Parte II_'!$1:$1048576,$B$3,0)*100,"-")</f>
        <v>0</v>
      </c>
      <c r="S9" s="37">
        <f>IFERROR(VLOOKUP($A9&amp;S$2,'Parte II_'!$1:$1048576,$B$3,0)*100,"-")</f>
        <v>24.137930572032928</v>
      </c>
      <c r="T9" s="37">
        <f>IFERROR(VLOOKUP($A9&amp;T$2,'Parte II_'!$1:$1048576,$B$3,0)*100,"-")</f>
        <v>34.482759237289429</v>
      </c>
      <c r="U9" s="37">
        <f>IFERROR(VLOOKUP($A9&amp;U$2,'Parte II_'!$1:$1048576,$B$3,0)*100,"-")</f>
        <v>41.379311680793762</v>
      </c>
      <c r="V9" s="37">
        <f>IFERROR(VLOOKUP($A9&amp;V$2,'Parte II_'!$1:$1048576,$B$3,0)*100,"-")</f>
        <v>100</v>
      </c>
    </row>
    <row r="10" spans="1:27">
      <c r="A10" s="8" t="s">
        <v>1738</v>
      </c>
      <c r="B10" s="8"/>
      <c r="C10" s="24" t="s">
        <v>1691</v>
      </c>
      <c r="D10" s="36">
        <f>IFERROR(VLOOKUP($A10&amp;D$2,'Parte II_'!$1:$1048576,$A$3,0),"-")</f>
        <v>0</v>
      </c>
      <c r="E10" s="36">
        <f>IFERROR(VLOOKUP($A10&amp;E$2,'Parte II_'!$1:$1048576,$A$3,0),"-")</f>
        <v>0</v>
      </c>
      <c r="F10" s="36">
        <f>IFERROR(VLOOKUP($A10&amp;F$2,'Parte II_'!$1:$1048576,$A$3,0),"-")</f>
        <v>0</v>
      </c>
      <c r="G10" s="36">
        <f>IFERROR(VLOOKUP($A10&amp;G$2,'Parte II_'!$1:$1048576,$A$3,0),"-")</f>
        <v>0</v>
      </c>
      <c r="H10" s="36">
        <f>IFERROR(VLOOKUP($A10&amp;H$2,'Parte II_'!$1:$1048576,$A$3,0),"-")</f>
        <v>0</v>
      </c>
      <c r="I10" s="36">
        <f>IFERROR(VLOOKUP($A10&amp;I$2,'Parte II_'!$1:$1048576,$A$3,0),"-")</f>
        <v>1</v>
      </c>
      <c r="J10" s="36">
        <f>IFERROR(VLOOKUP($A10&amp;J$2,'Parte II_'!$1:$1048576,$A$3,0),"-")</f>
        <v>4</v>
      </c>
      <c r="K10" s="36">
        <f>IFERROR(VLOOKUP($A10&amp;K$2,'Parte II_'!$1:$1048576,$A$3,0),"-")</f>
        <v>0</v>
      </c>
      <c r="L10" s="92">
        <f>IFERROR(VLOOKUP($A10&amp;L$2,'Parte II_'!$1:$1048576,$A$3,0),"-")</f>
        <v>5</v>
      </c>
      <c r="M10" s="44"/>
      <c r="N10" s="37">
        <f>IFERROR(VLOOKUP($A10&amp;N$2,'Parte II_'!$1:$1048576,$B$3,0)*100,"-")</f>
        <v>0</v>
      </c>
      <c r="O10" s="37">
        <f>IFERROR(VLOOKUP($A10&amp;O$2,'Parte II_'!$1:$1048576,$B$3,0)*100,"-")</f>
        <v>0</v>
      </c>
      <c r="P10" s="37">
        <f>IFERROR(VLOOKUP($A10&amp;P$2,'Parte II_'!$1:$1048576,$B$3,0)*100,"-")</f>
        <v>0</v>
      </c>
      <c r="Q10" s="37">
        <f>IFERROR(VLOOKUP($A10&amp;Q$2,'Parte II_'!$1:$1048576,$B$3,0)*100,"-")</f>
        <v>0</v>
      </c>
      <c r="R10" s="37">
        <f>IFERROR(VLOOKUP($A10&amp;R$2,'Parte II_'!$1:$1048576,$B$3,0)*100,"-")</f>
        <v>0</v>
      </c>
      <c r="S10" s="37">
        <f>IFERROR(VLOOKUP($A10&amp;S$2,'Parte II_'!$1:$1048576,$B$3,0)*100,"-")</f>
        <v>20.000000298023224</v>
      </c>
      <c r="T10" s="37">
        <f>IFERROR(VLOOKUP($A10&amp;T$2,'Parte II_'!$1:$1048576,$B$3,0)*100,"-")</f>
        <v>80.000001192092896</v>
      </c>
      <c r="U10" s="37">
        <f>IFERROR(VLOOKUP($A10&amp;U$2,'Parte II_'!$1:$1048576,$B$3,0)*100,"-")</f>
        <v>0</v>
      </c>
      <c r="V10" s="37">
        <f>IFERROR(VLOOKUP($A10&amp;V$2,'Parte II_'!$1:$1048576,$B$3,0)*100,"-")</f>
        <v>100</v>
      </c>
    </row>
    <row r="11" spans="1:27" s="1" customFormat="1" ht="21.75" customHeight="1">
      <c r="A11" s="8"/>
      <c r="B11" s="8"/>
      <c r="C11" s="21" t="s">
        <v>1692</v>
      </c>
      <c r="D11" s="42"/>
      <c r="E11" s="42"/>
      <c r="F11" s="42"/>
      <c r="G11" s="93"/>
      <c r="H11" s="93"/>
      <c r="I11" s="93"/>
      <c r="J11" s="93"/>
      <c r="K11" s="93"/>
      <c r="L11" s="93"/>
      <c r="M11" s="93"/>
      <c r="N11" s="93"/>
      <c r="O11" s="93"/>
      <c r="P11" s="93"/>
      <c r="Q11" s="93"/>
      <c r="R11" s="93"/>
      <c r="S11" s="93"/>
      <c r="T11" s="93"/>
      <c r="U11" s="93"/>
      <c r="V11" s="93"/>
      <c r="W11" s="16"/>
      <c r="X11" s="16"/>
      <c r="Y11" s="16"/>
      <c r="Z11" s="16"/>
      <c r="AA11" s="16"/>
    </row>
    <row r="12" spans="1:27">
      <c r="A12" s="8" t="s">
        <v>1739</v>
      </c>
      <c r="B12" s="8"/>
      <c r="C12" s="24" t="s">
        <v>1693</v>
      </c>
      <c r="D12" s="36">
        <f>IFERROR(VLOOKUP($A12&amp;D$2,'Parte II_'!$1:$1048576,$A$3,0),"-")</f>
        <v>0</v>
      </c>
      <c r="E12" s="36">
        <f>IFERROR(VLOOKUP($A12&amp;E$2,'Parte II_'!$1:$1048576,$A$3,0),"-")</f>
        <v>0</v>
      </c>
      <c r="F12" s="36">
        <f>IFERROR(VLOOKUP($A12&amp;F$2,'Parte II_'!$1:$1048576,$A$3,0),"-")</f>
        <v>0</v>
      </c>
      <c r="G12" s="36">
        <f>IFERROR(VLOOKUP($A12&amp;G$2,'Parte II_'!$1:$1048576,$A$3,0),"-")</f>
        <v>0</v>
      </c>
      <c r="H12" s="36">
        <f>IFERROR(VLOOKUP($A12&amp;H$2,'Parte II_'!$1:$1048576,$A$3,0),"-")</f>
        <v>0</v>
      </c>
      <c r="I12" s="36">
        <f>IFERROR(VLOOKUP($A12&amp;I$2,'Parte II_'!$1:$1048576,$A$3,0),"-")</f>
        <v>4</v>
      </c>
      <c r="J12" s="36">
        <f>IFERROR(VLOOKUP($A12&amp;J$2,'Parte II_'!$1:$1048576,$A$3,0),"-")</f>
        <v>1</v>
      </c>
      <c r="K12" s="36">
        <f>IFERROR(VLOOKUP($A12&amp;K$2,'Parte II_'!$1:$1048576,$A$3,0),"-")</f>
        <v>5</v>
      </c>
      <c r="L12" s="92">
        <f>IFERROR(VLOOKUP($A12&amp;L$2,'Parte II_'!$1:$1048576,$A$3,0),"-")</f>
        <v>10</v>
      </c>
      <c r="M12" s="44"/>
      <c r="N12" s="37">
        <f>IFERROR(VLOOKUP($A12&amp;N$2,'Parte II_'!$1:$1048576,$B$3,0)*100,"-")</f>
        <v>0</v>
      </c>
      <c r="O12" s="37">
        <f>IFERROR(VLOOKUP($A12&amp;O$2,'Parte II_'!$1:$1048576,$B$3,0)*100,"-")</f>
        <v>0</v>
      </c>
      <c r="P12" s="37">
        <f>IFERROR(VLOOKUP($A12&amp;P$2,'Parte II_'!$1:$1048576,$B$3,0)*100,"-")</f>
        <v>0</v>
      </c>
      <c r="Q12" s="37">
        <f>IFERROR(VLOOKUP($A12&amp;Q$2,'Parte II_'!$1:$1048576,$B$3,0)*100,"-")</f>
        <v>0</v>
      </c>
      <c r="R12" s="37">
        <f>IFERROR(VLOOKUP($A12&amp;R$2,'Parte II_'!$1:$1048576,$B$3,0)*100,"-")</f>
        <v>0</v>
      </c>
      <c r="S12" s="37">
        <f>IFERROR(VLOOKUP($A12&amp;S$2,'Parte II_'!$1:$1048576,$B$3,0)*100,"-")</f>
        <v>40.000000596046448</v>
      </c>
      <c r="T12" s="37">
        <f>IFERROR(VLOOKUP($A12&amp;T$2,'Parte II_'!$1:$1048576,$B$3,0)*100,"-")</f>
        <v>10.000000149011612</v>
      </c>
      <c r="U12" s="37">
        <f>IFERROR(VLOOKUP($A12&amp;U$2,'Parte II_'!$1:$1048576,$B$3,0)*100,"-")</f>
        <v>50</v>
      </c>
      <c r="V12" s="37">
        <f>IFERROR(VLOOKUP($A12&amp;V$2,'Parte II_'!$1:$1048576,$B$3,0)*100,"-")</f>
        <v>100</v>
      </c>
    </row>
    <row r="13" spans="1:27">
      <c r="A13" s="8" t="s">
        <v>1740</v>
      </c>
      <c r="B13" s="8"/>
      <c r="C13" s="24" t="s">
        <v>1694</v>
      </c>
      <c r="D13" s="36">
        <f>IFERROR(VLOOKUP($A13&amp;D$2,'Parte II_'!$1:$1048576,$A$3,0),"-")</f>
        <v>0</v>
      </c>
      <c r="E13" s="36">
        <f>IFERROR(VLOOKUP($A13&amp;E$2,'Parte II_'!$1:$1048576,$A$3,0),"-")</f>
        <v>0</v>
      </c>
      <c r="F13" s="36">
        <f>IFERROR(VLOOKUP($A13&amp;F$2,'Parte II_'!$1:$1048576,$A$3,0),"-")</f>
        <v>0</v>
      </c>
      <c r="G13" s="36">
        <f>IFERROR(VLOOKUP($A13&amp;G$2,'Parte II_'!$1:$1048576,$A$3,0),"-")</f>
        <v>0</v>
      </c>
      <c r="H13" s="36">
        <f>IFERROR(VLOOKUP($A13&amp;H$2,'Parte II_'!$1:$1048576,$A$3,0),"-")</f>
        <v>0</v>
      </c>
      <c r="I13" s="36">
        <f>IFERROR(VLOOKUP($A13&amp;I$2,'Parte II_'!$1:$1048576,$A$3,0),"-")</f>
        <v>6</v>
      </c>
      <c r="J13" s="36">
        <f>IFERROR(VLOOKUP($A13&amp;J$2,'Parte II_'!$1:$1048576,$A$3,0),"-")</f>
        <v>1</v>
      </c>
      <c r="K13" s="36">
        <f>IFERROR(VLOOKUP($A13&amp;K$2,'Parte II_'!$1:$1048576,$A$3,0),"-")</f>
        <v>6</v>
      </c>
      <c r="L13" s="92">
        <f>IFERROR(VLOOKUP($A13&amp;L$2,'Parte II_'!$1:$1048576,$A$3,0),"-")</f>
        <v>13</v>
      </c>
      <c r="M13" s="44"/>
      <c r="N13" s="37">
        <f>IFERROR(VLOOKUP($A13&amp;N$2,'Parte II_'!$1:$1048576,$B$3,0)*100,"-")</f>
        <v>0</v>
      </c>
      <c r="O13" s="37">
        <f>IFERROR(VLOOKUP($A13&amp;O$2,'Parte II_'!$1:$1048576,$B$3,0)*100,"-")</f>
        <v>0</v>
      </c>
      <c r="P13" s="37">
        <f>IFERROR(VLOOKUP($A13&amp;P$2,'Parte II_'!$1:$1048576,$B$3,0)*100,"-")</f>
        <v>0</v>
      </c>
      <c r="Q13" s="37">
        <f>IFERROR(VLOOKUP($A13&amp;Q$2,'Parte II_'!$1:$1048576,$B$3,0)*100,"-")</f>
        <v>0</v>
      </c>
      <c r="R13" s="37">
        <f>IFERROR(VLOOKUP($A13&amp;R$2,'Parte II_'!$1:$1048576,$B$3,0)*100,"-")</f>
        <v>0</v>
      </c>
      <c r="S13" s="37">
        <f>IFERROR(VLOOKUP($A13&amp;S$2,'Parte II_'!$1:$1048576,$B$3,0)*100,"-")</f>
        <v>46.153846383094788</v>
      </c>
      <c r="T13" s="37">
        <f>IFERROR(VLOOKUP($A13&amp;T$2,'Parte II_'!$1:$1048576,$B$3,0)*100,"-")</f>
        <v>7.6923079788684845</v>
      </c>
      <c r="U13" s="37">
        <f>IFERROR(VLOOKUP($A13&amp;U$2,'Parte II_'!$1:$1048576,$B$3,0)*100,"-")</f>
        <v>46.153846383094788</v>
      </c>
      <c r="V13" s="37">
        <f>IFERROR(VLOOKUP($A13&amp;V$2,'Parte II_'!$1:$1048576,$B$3,0)*100,"-")</f>
        <v>100</v>
      </c>
    </row>
    <row r="14" spans="1:27">
      <c r="A14" s="8" t="s">
        <v>1741</v>
      </c>
      <c r="B14" s="8"/>
      <c r="C14" s="24" t="s">
        <v>1695</v>
      </c>
      <c r="D14" s="36">
        <f>IFERROR(VLOOKUP($A14&amp;D$2,'Parte II_'!$1:$1048576,$A$3,0),"-")</f>
        <v>0</v>
      </c>
      <c r="E14" s="36">
        <f>IFERROR(VLOOKUP($A14&amp;E$2,'Parte II_'!$1:$1048576,$A$3,0),"-")</f>
        <v>0</v>
      </c>
      <c r="F14" s="36">
        <f>IFERROR(VLOOKUP($A14&amp;F$2,'Parte II_'!$1:$1048576,$A$3,0),"-")</f>
        <v>0</v>
      </c>
      <c r="G14" s="36">
        <f>IFERROR(VLOOKUP($A14&amp;G$2,'Parte II_'!$1:$1048576,$A$3,0),"-")</f>
        <v>0</v>
      </c>
      <c r="H14" s="36">
        <f>IFERROR(VLOOKUP($A14&amp;H$2,'Parte II_'!$1:$1048576,$A$3,0),"-")</f>
        <v>0</v>
      </c>
      <c r="I14" s="36">
        <f>IFERROR(VLOOKUP($A14&amp;I$2,'Parte II_'!$1:$1048576,$A$3,0),"-")</f>
        <v>7</v>
      </c>
      <c r="J14" s="36">
        <f>IFERROR(VLOOKUP($A14&amp;J$2,'Parte II_'!$1:$1048576,$A$3,0),"-")</f>
        <v>3</v>
      </c>
      <c r="K14" s="36">
        <f>IFERROR(VLOOKUP($A14&amp;K$2,'Parte II_'!$1:$1048576,$A$3,0),"-")</f>
        <v>8</v>
      </c>
      <c r="L14" s="92">
        <f>IFERROR(VLOOKUP($A14&amp;L$2,'Parte II_'!$1:$1048576,$A$3,0),"-")</f>
        <v>18</v>
      </c>
      <c r="M14" s="44"/>
      <c r="N14" s="37">
        <f>IFERROR(VLOOKUP($A14&amp;N$2,'Parte II_'!$1:$1048576,$B$3,0)*100,"-")</f>
        <v>0</v>
      </c>
      <c r="O14" s="37">
        <f>IFERROR(VLOOKUP($A14&amp;O$2,'Parte II_'!$1:$1048576,$B$3,0)*100,"-")</f>
        <v>0</v>
      </c>
      <c r="P14" s="37">
        <f>IFERROR(VLOOKUP($A14&amp;P$2,'Parte II_'!$1:$1048576,$B$3,0)*100,"-")</f>
        <v>0</v>
      </c>
      <c r="Q14" s="37">
        <f>IFERROR(VLOOKUP($A14&amp;Q$2,'Parte II_'!$1:$1048576,$B$3,0)*100,"-")</f>
        <v>0</v>
      </c>
      <c r="R14" s="37">
        <f>IFERROR(VLOOKUP($A14&amp;R$2,'Parte II_'!$1:$1048576,$B$3,0)*100,"-")</f>
        <v>0</v>
      </c>
      <c r="S14" s="37">
        <f>IFERROR(VLOOKUP($A14&amp;S$2,'Parte II_'!$1:$1048576,$B$3,0)*100,"-")</f>
        <v>38.88888955116272</v>
      </c>
      <c r="T14" s="37">
        <f>IFERROR(VLOOKUP($A14&amp;T$2,'Parte II_'!$1:$1048576,$B$3,0)*100,"-")</f>
        <v>16.66666716337204</v>
      </c>
      <c r="U14" s="37">
        <f>IFERROR(VLOOKUP($A14&amp;U$2,'Parte II_'!$1:$1048576,$B$3,0)*100,"-")</f>
        <v>44.44444477558136</v>
      </c>
      <c r="V14" s="37">
        <f>IFERROR(VLOOKUP($A14&amp;V$2,'Parte II_'!$1:$1048576,$B$3,0)*100,"-")</f>
        <v>100</v>
      </c>
    </row>
    <row r="15" spans="1:27">
      <c r="A15" s="8" t="s">
        <v>1742</v>
      </c>
      <c r="B15" s="8"/>
      <c r="C15" s="24" t="s">
        <v>1696</v>
      </c>
      <c r="D15" s="36">
        <f>IFERROR(VLOOKUP($A15&amp;D$2,'Parte II_'!$1:$1048576,$A$3,0),"-")</f>
        <v>0</v>
      </c>
      <c r="E15" s="36">
        <f>IFERROR(VLOOKUP($A15&amp;E$2,'Parte II_'!$1:$1048576,$A$3,0),"-")</f>
        <v>0</v>
      </c>
      <c r="F15" s="36">
        <f>IFERROR(VLOOKUP($A15&amp;F$2,'Parte II_'!$1:$1048576,$A$3,0),"-")</f>
        <v>0</v>
      </c>
      <c r="G15" s="36">
        <f>IFERROR(VLOOKUP($A15&amp;G$2,'Parte II_'!$1:$1048576,$A$3,0),"-")</f>
        <v>0</v>
      </c>
      <c r="H15" s="36">
        <f>IFERROR(VLOOKUP($A15&amp;H$2,'Parte II_'!$1:$1048576,$A$3,0),"-")</f>
        <v>0</v>
      </c>
      <c r="I15" s="36">
        <f>IFERROR(VLOOKUP($A15&amp;I$2,'Parte II_'!$1:$1048576,$A$3,0),"-")</f>
        <v>15</v>
      </c>
      <c r="J15" s="36">
        <f>IFERROR(VLOOKUP($A15&amp;J$2,'Parte II_'!$1:$1048576,$A$3,0),"-")</f>
        <v>19</v>
      </c>
      <c r="K15" s="36">
        <f>IFERROR(VLOOKUP($A15&amp;K$2,'Parte II_'!$1:$1048576,$A$3,0),"-")</f>
        <v>21</v>
      </c>
      <c r="L15" s="92">
        <f>IFERROR(VLOOKUP($A15&amp;L$2,'Parte II_'!$1:$1048576,$A$3,0),"-")</f>
        <v>55</v>
      </c>
      <c r="M15" s="44"/>
      <c r="N15" s="37">
        <f>IFERROR(VLOOKUP($A15&amp;N$2,'Parte II_'!$1:$1048576,$B$3,0)*100,"-")</f>
        <v>0</v>
      </c>
      <c r="O15" s="37">
        <f>IFERROR(VLOOKUP($A15&amp;O$2,'Parte II_'!$1:$1048576,$B$3,0)*100,"-")</f>
        <v>0</v>
      </c>
      <c r="P15" s="37">
        <f>IFERROR(VLOOKUP($A15&amp;P$2,'Parte II_'!$1:$1048576,$B$3,0)*100,"-")</f>
        <v>0</v>
      </c>
      <c r="Q15" s="37">
        <f>IFERROR(VLOOKUP($A15&amp;Q$2,'Parte II_'!$1:$1048576,$B$3,0)*100,"-")</f>
        <v>0</v>
      </c>
      <c r="R15" s="37">
        <f>IFERROR(VLOOKUP($A15&amp;R$2,'Parte II_'!$1:$1048576,$B$3,0)*100,"-")</f>
        <v>0</v>
      </c>
      <c r="S15" s="37">
        <f>IFERROR(VLOOKUP($A15&amp;S$2,'Parte II_'!$1:$1048576,$B$3,0)*100,"-")</f>
        <v>27.272728085517883</v>
      </c>
      <c r="T15" s="37">
        <f>IFERROR(VLOOKUP($A15&amp;T$2,'Parte II_'!$1:$1048576,$B$3,0)*100,"-")</f>
        <v>34.545454382896423</v>
      </c>
      <c r="U15" s="37">
        <f>IFERROR(VLOOKUP($A15&amp;U$2,'Parte II_'!$1:$1048576,$B$3,0)*100,"-")</f>
        <v>38.181817531585693</v>
      </c>
      <c r="V15" s="37">
        <f>IFERROR(VLOOKUP($A15&amp;V$2,'Parte II_'!$1:$1048576,$B$3,0)*100,"-")</f>
        <v>100</v>
      </c>
    </row>
    <row r="16" spans="1:27">
      <c r="A16" s="8" t="s">
        <v>1743</v>
      </c>
      <c r="B16" s="8"/>
      <c r="C16" s="24" t="s">
        <v>1697</v>
      </c>
      <c r="D16" s="36">
        <f>IFERROR(VLOOKUP($A16&amp;D$2,'Parte II_'!$1:$1048576,$A$3,0),"-")</f>
        <v>0</v>
      </c>
      <c r="E16" s="36">
        <f>IFERROR(VLOOKUP($A16&amp;E$2,'Parte II_'!$1:$1048576,$A$3,0),"-")</f>
        <v>0</v>
      </c>
      <c r="F16" s="36">
        <f>IFERROR(VLOOKUP($A16&amp;F$2,'Parte II_'!$1:$1048576,$A$3,0),"-")</f>
        <v>0</v>
      </c>
      <c r="G16" s="36">
        <f>IFERROR(VLOOKUP($A16&amp;G$2,'Parte II_'!$1:$1048576,$A$3,0),"-")</f>
        <v>0</v>
      </c>
      <c r="H16" s="36">
        <f>IFERROR(VLOOKUP($A16&amp;H$2,'Parte II_'!$1:$1048576,$A$3,0),"-")</f>
        <v>0</v>
      </c>
      <c r="I16" s="36">
        <f>IFERROR(VLOOKUP($A16&amp;I$2,'Parte II_'!$1:$1048576,$A$3,0),"-")</f>
        <v>33</v>
      </c>
      <c r="J16" s="36">
        <f>IFERROR(VLOOKUP($A16&amp;J$2,'Parte II_'!$1:$1048576,$A$3,0),"-")</f>
        <v>76</v>
      </c>
      <c r="K16" s="36">
        <f>IFERROR(VLOOKUP($A16&amp;K$2,'Parte II_'!$1:$1048576,$A$3,0),"-")</f>
        <v>73</v>
      </c>
      <c r="L16" s="92">
        <f>IFERROR(VLOOKUP($A16&amp;L$2,'Parte II_'!$1:$1048576,$A$3,0),"-")</f>
        <v>182</v>
      </c>
      <c r="M16" s="44"/>
      <c r="N16" s="37">
        <f>IFERROR(VLOOKUP($A16&amp;N$2,'Parte II_'!$1:$1048576,$B$3,0)*100,"-")</f>
        <v>0</v>
      </c>
      <c r="O16" s="37">
        <f>IFERROR(VLOOKUP($A16&amp;O$2,'Parte II_'!$1:$1048576,$B$3,0)*100,"-")</f>
        <v>0</v>
      </c>
      <c r="P16" s="37">
        <f>IFERROR(VLOOKUP($A16&amp;P$2,'Parte II_'!$1:$1048576,$B$3,0)*100,"-")</f>
        <v>0</v>
      </c>
      <c r="Q16" s="37">
        <f>IFERROR(VLOOKUP($A16&amp;Q$2,'Parte II_'!$1:$1048576,$B$3,0)*100,"-")</f>
        <v>0</v>
      </c>
      <c r="R16" s="37">
        <f>IFERROR(VLOOKUP($A16&amp;R$2,'Parte II_'!$1:$1048576,$B$3,0)*100,"-")</f>
        <v>0</v>
      </c>
      <c r="S16" s="37">
        <f>IFERROR(VLOOKUP($A16&amp;S$2,'Parte II_'!$1:$1048576,$B$3,0)*100,"-")</f>
        <v>18.131868541240692</v>
      </c>
      <c r="T16" s="37">
        <f>IFERROR(VLOOKUP($A16&amp;T$2,'Parte II_'!$1:$1048576,$B$3,0)*100,"-")</f>
        <v>41.758242249488831</v>
      </c>
      <c r="U16" s="37">
        <f>IFERROR(VLOOKUP($A16&amp;U$2,'Parte II_'!$1:$1048576,$B$3,0)*100,"-")</f>
        <v>40.109890699386597</v>
      </c>
      <c r="V16" s="37">
        <f>IFERROR(VLOOKUP($A16&amp;V$2,'Parte II_'!$1:$1048576,$B$3,0)*100,"-")</f>
        <v>100</v>
      </c>
    </row>
    <row r="17" spans="1:27" s="1" customFormat="1" ht="21.75" customHeight="1">
      <c r="A17" s="8"/>
      <c r="B17" s="8"/>
      <c r="C17" s="21" t="s">
        <v>1698</v>
      </c>
      <c r="D17" s="42"/>
      <c r="E17" s="42"/>
      <c r="F17" s="42"/>
      <c r="G17" s="93"/>
      <c r="H17" s="93"/>
      <c r="I17" s="93"/>
      <c r="J17" s="93"/>
      <c r="K17" s="93"/>
      <c r="L17" s="93"/>
      <c r="M17" s="93"/>
      <c r="N17" s="93"/>
      <c r="O17" s="93"/>
      <c r="P17" s="93"/>
      <c r="Q17" s="93"/>
      <c r="R17" s="93"/>
      <c r="S17" s="93"/>
      <c r="T17" s="93"/>
      <c r="U17" s="93"/>
      <c r="V17" s="93"/>
      <c r="W17" s="16"/>
      <c r="X17" s="16"/>
      <c r="Y17" s="16"/>
      <c r="Z17" s="16"/>
      <c r="AA17" s="16"/>
    </row>
    <row r="18" spans="1:27">
      <c r="A18" s="8" t="s">
        <v>1744</v>
      </c>
      <c r="B18" s="8"/>
      <c r="C18" s="24" t="s">
        <v>1699</v>
      </c>
      <c r="D18" s="36">
        <f>IFERROR(VLOOKUP($A18&amp;D$2,'Parte II_'!$1:$1048576,$A$3,0),"-")</f>
        <v>0</v>
      </c>
      <c r="E18" s="36">
        <f>IFERROR(VLOOKUP($A18&amp;E$2,'Parte II_'!$1:$1048576,$A$3,0),"-")</f>
        <v>0</v>
      </c>
      <c r="F18" s="36">
        <f>IFERROR(VLOOKUP($A18&amp;F$2,'Parte II_'!$1:$1048576,$A$3,0),"-")</f>
        <v>0</v>
      </c>
      <c r="G18" s="36">
        <f>IFERROR(VLOOKUP($A18&amp;G$2,'Parte II_'!$1:$1048576,$A$3,0),"-")</f>
        <v>0</v>
      </c>
      <c r="H18" s="36">
        <f>IFERROR(VLOOKUP($A18&amp;H$2,'Parte II_'!$1:$1048576,$A$3,0),"-")</f>
        <v>0</v>
      </c>
      <c r="I18" s="36">
        <f>IFERROR(VLOOKUP($A18&amp;I$2,'Parte II_'!$1:$1048576,$A$3,0),"-")</f>
        <v>3</v>
      </c>
      <c r="J18" s="36">
        <f>IFERROR(VLOOKUP($A18&amp;J$2,'Parte II_'!$1:$1048576,$A$3,0),"-")</f>
        <v>0</v>
      </c>
      <c r="K18" s="36">
        <f>IFERROR(VLOOKUP($A18&amp;K$2,'Parte II_'!$1:$1048576,$A$3,0),"-")</f>
        <v>5</v>
      </c>
      <c r="L18" s="92">
        <f>IFERROR(VLOOKUP($A18&amp;L$2,'Parte II_'!$1:$1048576,$A$3,0),"-")</f>
        <v>8</v>
      </c>
      <c r="M18" s="44"/>
      <c r="N18" s="37">
        <f>IFERROR(VLOOKUP($A18&amp;N$2,'Parte II_'!$1:$1048576,$B$3,0)*100,"-")</f>
        <v>0</v>
      </c>
      <c r="O18" s="37">
        <f>IFERROR(VLOOKUP($A18&amp;O$2,'Parte II_'!$1:$1048576,$B$3,0)*100,"-")</f>
        <v>0</v>
      </c>
      <c r="P18" s="37">
        <f>IFERROR(VLOOKUP($A18&amp;P$2,'Parte II_'!$1:$1048576,$B$3,0)*100,"-")</f>
        <v>0</v>
      </c>
      <c r="Q18" s="37">
        <f>IFERROR(VLOOKUP($A18&amp;Q$2,'Parte II_'!$1:$1048576,$B$3,0)*100,"-")</f>
        <v>0</v>
      </c>
      <c r="R18" s="37">
        <f>IFERROR(VLOOKUP($A18&amp;R$2,'Parte II_'!$1:$1048576,$B$3,0)*100,"-")</f>
        <v>0</v>
      </c>
      <c r="S18" s="37">
        <f>IFERROR(VLOOKUP($A18&amp;S$2,'Parte II_'!$1:$1048576,$B$3,0)*100,"-")</f>
        <v>37.5</v>
      </c>
      <c r="T18" s="37">
        <f>IFERROR(VLOOKUP($A18&amp;T$2,'Parte II_'!$1:$1048576,$B$3,0)*100,"-")</f>
        <v>0</v>
      </c>
      <c r="U18" s="37">
        <f>IFERROR(VLOOKUP($A18&amp;U$2,'Parte II_'!$1:$1048576,$B$3,0)*100,"-")</f>
        <v>62.5</v>
      </c>
      <c r="V18" s="37">
        <f>IFERROR(VLOOKUP($A18&amp;V$2,'Parte II_'!$1:$1048576,$B$3,0)*100,"-")</f>
        <v>100</v>
      </c>
    </row>
    <row r="19" spans="1:27">
      <c r="A19" s="8" t="s">
        <v>1745</v>
      </c>
      <c r="B19" s="8"/>
      <c r="C19" s="24" t="s">
        <v>1700</v>
      </c>
      <c r="D19" s="36">
        <f>IFERROR(VLOOKUP($A19&amp;D$2,'Parte II_'!$1:$1048576,$A$3,0),"-")</f>
        <v>0</v>
      </c>
      <c r="E19" s="36">
        <f>IFERROR(VLOOKUP($A19&amp;E$2,'Parte II_'!$1:$1048576,$A$3,0),"-")</f>
        <v>0</v>
      </c>
      <c r="F19" s="36">
        <f>IFERROR(VLOOKUP($A19&amp;F$2,'Parte II_'!$1:$1048576,$A$3,0),"-")</f>
        <v>0</v>
      </c>
      <c r="G19" s="36">
        <f>IFERROR(VLOOKUP($A19&amp;G$2,'Parte II_'!$1:$1048576,$A$3,0),"-")</f>
        <v>0</v>
      </c>
      <c r="H19" s="36">
        <f>IFERROR(VLOOKUP($A19&amp;H$2,'Parte II_'!$1:$1048576,$A$3,0),"-")</f>
        <v>0</v>
      </c>
      <c r="I19" s="36">
        <f>IFERROR(VLOOKUP($A19&amp;I$2,'Parte II_'!$1:$1048576,$A$3,0),"-")</f>
        <v>15</v>
      </c>
      <c r="J19" s="36">
        <f>IFERROR(VLOOKUP($A19&amp;J$2,'Parte II_'!$1:$1048576,$A$3,0),"-")</f>
        <v>23</v>
      </c>
      <c r="K19" s="36">
        <f>IFERROR(VLOOKUP($A19&amp;K$2,'Parte II_'!$1:$1048576,$A$3,0),"-")</f>
        <v>33</v>
      </c>
      <c r="L19" s="92">
        <f>IFERROR(VLOOKUP($A19&amp;L$2,'Parte II_'!$1:$1048576,$A$3,0),"-")</f>
        <v>71</v>
      </c>
      <c r="M19" s="44"/>
      <c r="N19" s="37">
        <f>IFERROR(VLOOKUP($A19&amp;N$2,'Parte II_'!$1:$1048576,$B$3,0)*100,"-")</f>
        <v>0</v>
      </c>
      <c r="O19" s="37">
        <f>IFERROR(VLOOKUP($A19&amp;O$2,'Parte II_'!$1:$1048576,$B$3,0)*100,"-")</f>
        <v>0</v>
      </c>
      <c r="P19" s="37">
        <f>IFERROR(VLOOKUP($A19&amp;P$2,'Parte II_'!$1:$1048576,$B$3,0)*100,"-")</f>
        <v>0</v>
      </c>
      <c r="Q19" s="37">
        <f>IFERROR(VLOOKUP($A19&amp;Q$2,'Parte II_'!$1:$1048576,$B$3,0)*100,"-")</f>
        <v>0</v>
      </c>
      <c r="R19" s="37">
        <f>IFERROR(VLOOKUP($A19&amp;R$2,'Parte II_'!$1:$1048576,$B$3,0)*100,"-")</f>
        <v>0</v>
      </c>
      <c r="S19" s="37">
        <f>IFERROR(VLOOKUP($A19&amp;S$2,'Parte II_'!$1:$1048576,$B$3,0)*100,"-")</f>
        <v>21.126760542392731</v>
      </c>
      <c r="T19" s="37">
        <f>IFERROR(VLOOKUP($A19&amp;T$2,'Parte II_'!$1:$1048576,$B$3,0)*100,"-")</f>
        <v>32.394367456436157</v>
      </c>
      <c r="U19" s="37">
        <f>IFERROR(VLOOKUP($A19&amp;U$2,'Parte II_'!$1:$1048576,$B$3,0)*100,"-")</f>
        <v>46.478873491287231</v>
      </c>
      <c r="V19" s="37">
        <f>IFERROR(VLOOKUP($A19&amp;V$2,'Parte II_'!$1:$1048576,$B$3,0)*100,"-")</f>
        <v>100</v>
      </c>
    </row>
    <row r="20" spans="1:27">
      <c r="A20" s="8" t="s">
        <v>1746</v>
      </c>
      <c r="B20" s="8"/>
      <c r="C20" s="24" t="s">
        <v>1701</v>
      </c>
      <c r="D20" s="36">
        <f>IFERROR(VLOOKUP($A20&amp;D$2,'Parte II_'!$1:$1048576,$A$3,0),"-")</f>
        <v>0</v>
      </c>
      <c r="E20" s="36">
        <f>IFERROR(VLOOKUP($A20&amp;E$2,'Parte II_'!$1:$1048576,$A$3,0),"-")</f>
        <v>0</v>
      </c>
      <c r="F20" s="36">
        <f>IFERROR(VLOOKUP($A20&amp;F$2,'Parte II_'!$1:$1048576,$A$3,0),"-")</f>
        <v>0</v>
      </c>
      <c r="G20" s="36">
        <f>IFERROR(VLOOKUP($A20&amp;G$2,'Parte II_'!$1:$1048576,$A$3,0),"-")</f>
        <v>0</v>
      </c>
      <c r="H20" s="36">
        <f>IFERROR(VLOOKUP($A20&amp;H$2,'Parte II_'!$1:$1048576,$A$3,0),"-")</f>
        <v>0</v>
      </c>
      <c r="I20" s="36">
        <f>IFERROR(VLOOKUP($A20&amp;I$2,'Parte II_'!$1:$1048576,$A$3,0),"-")</f>
        <v>6</v>
      </c>
      <c r="J20" s="36">
        <f>IFERROR(VLOOKUP($A20&amp;J$2,'Parte II_'!$1:$1048576,$A$3,0),"-")</f>
        <v>8</v>
      </c>
      <c r="K20" s="36">
        <f>IFERROR(VLOOKUP($A20&amp;K$2,'Parte II_'!$1:$1048576,$A$3,0),"-")</f>
        <v>8</v>
      </c>
      <c r="L20" s="92">
        <f>IFERROR(VLOOKUP($A20&amp;L$2,'Parte II_'!$1:$1048576,$A$3,0),"-")</f>
        <v>22</v>
      </c>
      <c r="M20" s="44"/>
      <c r="N20" s="37">
        <f>IFERROR(VLOOKUP($A20&amp;N$2,'Parte II_'!$1:$1048576,$B$3,0)*100,"-")</f>
        <v>0</v>
      </c>
      <c r="O20" s="37">
        <f>IFERROR(VLOOKUP($A20&amp;O$2,'Parte II_'!$1:$1048576,$B$3,0)*100,"-")</f>
        <v>0</v>
      </c>
      <c r="P20" s="37">
        <f>IFERROR(VLOOKUP($A20&amp;P$2,'Parte II_'!$1:$1048576,$B$3,0)*100,"-")</f>
        <v>0</v>
      </c>
      <c r="Q20" s="37">
        <f>IFERROR(VLOOKUP($A20&amp;Q$2,'Parte II_'!$1:$1048576,$B$3,0)*100,"-")</f>
        <v>0</v>
      </c>
      <c r="R20" s="37">
        <f>IFERROR(VLOOKUP($A20&amp;R$2,'Parte II_'!$1:$1048576,$B$3,0)*100,"-")</f>
        <v>0</v>
      </c>
      <c r="S20" s="37">
        <f>IFERROR(VLOOKUP($A20&amp;S$2,'Parte II_'!$1:$1048576,$B$3,0)*100,"-")</f>
        <v>27.272728085517883</v>
      </c>
      <c r="T20" s="37">
        <f>IFERROR(VLOOKUP($A20&amp;T$2,'Parte II_'!$1:$1048576,$B$3,0)*100,"-")</f>
        <v>36.363637447357178</v>
      </c>
      <c r="U20" s="37">
        <f>IFERROR(VLOOKUP($A20&amp;U$2,'Parte II_'!$1:$1048576,$B$3,0)*100,"-")</f>
        <v>36.363637447357178</v>
      </c>
      <c r="V20" s="37">
        <f>IFERROR(VLOOKUP($A20&amp;V$2,'Parte II_'!$1:$1048576,$B$3,0)*100,"-")</f>
        <v>100</v>
      </c>
    </row>
    <row r="21" spans="1:27">
      <c r="A21" s="8" t="s">
        <v>1747</v>
      </c>
      <c r="B21" s="8"/>
      <c r="C21" s="24" t="s">
        <v>1702</v>
      </c>
      <c r="D21" s="36">
        <f>IFERROR(VLOOKUP($A21&amp;D$2,'Parte II_'!$1:$1048576,$A$3,0),"-")</f>
        <v>0</v>
      </c>
      <c r="E21" s="36">
        <f>IFERROR(VLOOKUP($A21&amp;E$2,'Parte II_'!$1:$1048576,$A$3,0),"-")</f>
        <v>0</v>
      </c>
      <c r="F21" s="36">
        <f>IFERROR(VLOOKUP($A21&amp;F$2,'Parte II_'!$1:$1048576,$A$3,0),"-")</f>
        <v>0</v>
      </c>
      <c r="G21" s="36">
        <f>IFERROR(VLOOKUP($A21&amp;G$2,'Parte II_'!$1:$1048576,$A$3,0),"-")</f>
        <v>0</v>
      </c>
      <c r="H21" s="36">
        <f>IFERROR(VLOOKUP($A21&amp;H$2,'Parte II_'!$1:$1048576,$A$3,0),"-")</f>
        <v>0</v>
      </c>
      <c r="I21" s="36">
        <f>IFERROR(VLOOKUP($A21&amp;I$2,'Parte II_'!$1:$1048576,$A$3,0),"-")</f>
        <v>3</v>
      </c>
      <c r="J21" s="36">
        <f>IFERROR(VLOOKUP($A21&amp;J$2,'Parte II_'!$1:$1048576,$A$3,0),"-")</f>
        <v>4</v>
      </c>
      <c r="K21" s="36">
        <f>IFERROR(VLOOKUP($A21&amp;K$2,'Parte II_'!$1:$1048576,$A$3,0),"-")</f>
        <v>5</v>
      </c>
      <c r="L21" s="92">
        <f>IFERROR(VLOOKUP($A21&amp;L$2,'Parte II_'!$1:$1048576,$A$3,0),"-")</f>
        <v>12</v>
      </c>
      <c r="M21" s="44"/>
      <c r="N21" s="37">
        <f>IFERROR(VLOOKUP($A21&amp;N$2,'Parte II_'!$1:$1048576,$B$3,0)*100,"-")</f>
        <v>0</v>
      </c>
      <c r="O21" s="37">
        <f>IFERROR(VLOOKUP($A21&amp;O$2,'Parte II_'!$1:$1048576,$B$3,0)*100,"-")</f>
        <v>0</v>
      </c>
      <c r="P21" s="37">
        <f>IFERROR(VLOOKUP($A21&amp;P$2,'Parte II_'!$1:$1048576,$B$3,0)*100,"-")</f>
        <v>0</v>
      </c>
      <c r="Q21" s="37">
        <f>IFERROR(VLOOKUP($A21&amp;Q$2,'Parte II_'!$1:$1048576,$B$3,0)*100,"-")</f>
        <v>0</v>
      </c>
      <c r="R21" s="37">
        <f>IFERROR(VLOOKUP($A21&amp;R$2,'Parte II_'!$1:$1048576,$B$3,0)*100,"-")</f>
        <v>0</v>
      </c>
      <c r="S21" s="37">
        <f>IFERROR(VLOOKUP($A21&amp;S$2,'Parte II_'!$1:$1048576,$B$3,0)*100,"-")</f>
        <v>25</v>
      </c>
      <c r="T21" s="37">
        <f>IFERROR(VLOOKUP($A21&amp;T$2,'Parte II_'!$1:$1048576,$B$3,0)*100,"-")</f>
        <v>33.33333432674408</v>
      </c>
      <c r="U21" s="37">
        <f>IFERROR(VLOOKUP($A21&amp;U$2,'Parte II_'!$1:$1048576,$B$3,0)*100,"-")</f>
        <v>41.66666567325592</v>
      </c>
      <c r="V21" s="37">
        <f>IFERROR(VLOOKUP($A21&amp;V$2,'Parte II_'!$1:$1048576,$B$3,0)*100,"-")</f>
        <v>100</v>
      </c>
    </row>
    <row r="22" spans="1:27">
      <c r="A22" s="8" t="s">
        <v>1748</v>
      </c>
      <c r="B22" s="8"/>
      <c r="C22" s="24" t="s">
        <v>1703</v>
      </c>
      <c r="D22" s="36">
        <f>IFERROR(VLOOKUP($A22&amp;D$2,'Parte II_'!$1:$1048576,$A$3,0),"-")</f>
        <v>0</v>
      </c>
      <c r="E22" s="36">
        <f>IFERROR(VLOOKUP($A22&amp;E$2,'Parte II_'!$1:$1048576,$A$3,0),"-")</f>
        <v>0</v>
      </c>
      <c r="F22" s="36">
        <f>IFERROR(VLOOKUP($A22&amp;F$2,'Parte II_'!$1:$1048576,$A$3,0),"-")</f>
        <v>0</v>
      </c>
      <c r="G22" s="36">
        <f>IFERROR(VLOOKUP($A22&amp;G$2,'Parte II_'!$1:$1048576,$A$3,0),"-")</f>
        <v>0</v>
      </c>
      <c r="H22" s="36">
        <f>IFERROR(VLOOKUP($A22&amp;H$2,'Parte II_'!$1:$1048576,$A$3,0),"-")</f>
        <v>0</v>
      </c>
      <c r="I22" s="36">
        <f>IFERROR(VLOOKUP($A22&amp;I$2,'Parte II_'!$1:$1048576,$A$3,0),"-")</f>
        <v>4</v>
      </c>
      <c r="J22" s="36">
        <f>IFERROR(VLOOKUP($A22&amp;J$2,'Parte II_'!$1:$1048576,$A$3,0),"-")</f>
        <v>4</v>
      </c>
      <c r="K22" s="36">
        <f>IFERROR(VLOOKUP($A22&amp;K$2,'Parte II_'!$1:$1048576,$A$3,0),"-")</f>
        <v>10</v>
      </c>
      <c r="L22" s="92">
        <f>IFERROR(VLOOKUP($A22&amp;L$2,'Parte II_'!$1:$1048576,$A$3,0),"-")</f>
        <v>18</v>
      </c>
      <c r="M22" s="44"/>
      <c r="N22" s="37">
        <f>IFERROR(VLOOKUP($A22&amp;N$2,'Parte II_'!$1:$1048576,$B$3,0)*100,"-")</f>
        <v>0</v>
      </c>
      <c r="O22" s="37">
        <f>IFERROR(VLOOKUP($A22&amp;O$2,'Parte II_'!$1:$1048576,$B$3,0)*100,"-")</f>
        <v>0</v>
      </c>
      <c r="P22" s="37">
        <f>IFERROR(VLOOKUP($A22&amp;P$2,'Parte II_'!$1:$1048576,$B$3,0)*100,"-")</f>
        <v>0</v>
      </c>
      <c r="Q22" s="37">
        <f>IFERROR(VLOOKUP($A22&amp;Q$2,'Parte II_'!$1:$1048576,$B$3,0)*100,"-")</f>
        <v>0</v>
      </c>
      <c r="R22" s="37">
        <f>IFERROR(VLOOKUP($A22&amp;R$2,'Parte II_'!$1:$1048576,$B$3,0)*100,"-")</f>
        <v>0</v>
      </c>
      <c r="S22" s="37">
        <f>IFERROR(VLOOKUP($A22&amp;S$2,'Parte II_'!$1:$1048576,$B$3,0)*100,"-")</f>
        <v>22.22222238779068</v>
      </c>
      <c r="T22" s="37">
        <f>IFERROR(VLOOKUP($A22&amp;T$2,'Parte II_'!$1:$1048576,$B$3,0)*100,"-")</f>
        <v>22.22222238779068</v>
      </c>
      <c r="U22" s="37">
        <f>IFERROR(VLOOKUP($A22&amp;U$2,'Parte II_'!$1:$1048576,$B$3,0)*100,"-")</f>
        <v>55.555558204650879</v>
      </c>
      <c r="V22" s="37">
        <f>IFERROR(VLOOKUP($A22&amp;V$2,'Parte II_'!$1:$1048576,$B$3,0)*100,"-")</f>
        <v>100</v>
      </c>
    </row>
    <row r="23" spans="1:27">
      <c r="A23" s="8" t="s">
        <v>1749</v>
      </c>
      <c r="B23" s="8"/>
      <c r="C23" s="24" t="s">
        <v>1704</v>
      </c>
      <c r="D23" s="36">
        <f>IFERROR(VLOOKUP($A23&amp;D$2,'Parte II_'!$1:$1048576,$A$3,0),"-")</f>
        <v>0</v>
      </c>
      <c r="E23" s="36">
        <f>IFERROR(VLOOKUP($A23&amp;E$2,'Parte II_'!$1:$1048576,$A$3,0),"-")</f>
        <v>0</v>
      </c>
      <c r="F23" s="36">
        <f>IFERROR(VLOOKUP($A23&amp;F$2,'Parte II_'!$1:$1048576,$A$3,0),"-")</f>
        <v>0</v>
      </c>
      <c r="G23" s="36">
        <f>IFERROR(VLOOKUP($A23&amp;G$2,'Parte II_'!$1:$1048576,$A$3,0),"-")</f>
        <v>0</v>
      </c>
      <c r="H23" s="36">
        <f>IFERROR(VLOOKUP($A23&amp;H$2,'Parte II_'!$1:$1048576,$A$3,0),"-")</f>
        <v>0</v>
      </c>
      <c r="I23" s="36">
        <f>IFERROR(VLOOKUP($A23&amp;I$2,'Parte II_'!$1:$1048576,$A$3,0),"-")</f>
        <v>3</v>
      </c>
      <c r="J23" s="36">
        <f>IFERROR(VLOOKUP($A23&amp;J$2,'Parte II_'!$1:$1048576,$A$3,0),"-")</f>
        <v>4</v>
      </c>
      <c r="K23" s="36">
        <f>IFERROR(VLOOKUP($A23&amp;K$2,'Parte II_'!$1:$1048576,$A$3,0),"-")</f>
        <v>9</v>
      </c>
      <c r="L23" s="92">
        <f>IFERROR(VLOOKUP($A23&amp;L$2,'Parte II_'!$1:$1048576,$A$3,0),"-")</f>
        <v>16</v>
      </c>
      <c r="M23" s="44"/>
      <c r="N23" s="37">
        <f>IFERROR(VLOOKUP($A23&amp;N$2,'Parte II_'!$1:$1048576,$B$3,0)*100,"-")</f>
        <v>0</v>
      </c>
      <c r="O23" s="37">
        <f>IFERROR(VLOOKUP($A23&amp;O$2,'Parte II_'!$1:$1048576,$B$3,0)*100,"-")</f>
        <v>0</v>
      </c>
      <c r="P23" s="37">
        <f>IFERROR(VLOOKUP($A23&amp;P$2,'Parte II_'!$1:$1048576,$B$3,0)*100,"-")</f>
        <v>0</v>
      </c>
      <c r="Q23" s="37">
        <f>IFERROR(VLOOKUP($A23&amp;Q$2,'Parte II_'!$1:$1048576,$B$3,0)*100,"-")</f>
        <v>0</v>
      </c>
      <c r="R23" s="37">
        <f>IFERROR(VLOOKUP($A23&amp;R$2,'Parte II_'!$1:$1048576,$B$3,0)*100,"-")</f>
        <v>0</v>
      </c>
      <c r="S23" s="37">
        <f>IFERROR(VLOOKUP($A23&amp;S$2,'Parte II_'!$1:$1048576,$B$3,0)*100,"-")</f>
        <v>18.75</v>
      </c>
      <c r="T23" s="37">
        <f>IFERROR(VLOOKUP($A23&amp;T$2,'Parte II_'!$1:$1048576,$B$3,0)*100,"-")</f>
        <v>25</v>
      </c>
      <c r="U23" s="37">
        <f>IFERROR(VLOOKUP($A23&amp;U$2,'Parte II_'!$1:$1048576,$B$3,0)*100,"-")</f>
        <v>56.25</v>
      </c>
      <c r="V23" s="37">
        <f>IFERROR(VLOOKUP($A23&amp;V$2,'Parte II_'!$1:$1048576,$B$3,0)*100,"-")</f>
        <v>100</v>
      </c>
    </row>
    <row r="24" spans="1:27">
      <c r="A24" s="8" t="s">
        <v>1750</v>
      </c>
      <c r="B24" s="8"/>
      <c r="C24" s="24" t="s">
        <v>1705</v>
      </c>
      <c r="D24" s="36">
        <f>IFERROR(VLOOKUP($A24&amp;D$2,'Parte II_'!$1:$1048576,$A$3,0),"-")</f>
        <v>0</v>
      </c>
      <c r="E24" s="36">
        <f>IFERROR(VLOOKUP($A24&amp;E$2,'Parte II_'!$1:$1048576,$A$3,0),"-")</f>
        <v>0</v>
      </c>
      <c r="F24" s="36">
        <f>IFERROR(VLOOKUP($A24&amp;F$2,'Parte II_'!$1:$1048576,$A$3,0),"-")</f>
        <v>0</v>
      </c>
      <c r="G24" s="36">
        <f>IFERROR(VLOOKUP($A24&amp;G$2,'Parte II_'!$1:$1048576,$A$3,0),"-")</f>
        <v>0</v>
      </c>
      <c r="H24" s="36">
        <f>IFERROR(VLOOKUP($A24&amp;H$2,'Parte II_'!$1:$1048576,$A$3,0),"-")</f>
        <v>0</v>
      </c>
      <c r="I24" s="36">
        <f>IFERROR(VLOOKUP($A24&amp;I$2,'Parte II_'!$1:$1048576,$A$3,0),"-")</f>
        <v>33</v>
      </c>
      <c r="J24" s="36">
        <f>IFERROR(VLOOKUP($A24&amp;J$2,'Parte II_'!$1:$1048576,$A$3,0),"-")</f>
        <v>62</v>
      </c>
      <c r="K24" s="36">
        <f>IFERROR(VLOOKUP($A24&amp;K$2,'Parte II_'!$1:$1048576,$A$3,0),"-")</f>
        <v>82</v>
      </c>
      <c r="L24" s="92">
        <f>IFERROR(VLOOKUP($A24&amp;L$2,'Parte II_'!$1:$1048576,$A$3,0),"-")</f>
        <v>177</v>
      </c>
      <c r="M24" s="44"/>
      <c r="N24" s="37">
        <f>IFERROR(VLOOKUP($A24&amp;N$2,'Parte II_'!$1:$1048576,$B$3,0)*100,"-")</f>
        <v>0</v>
      </c>
      <c r="O24" s="37">
        <f>IFERROR(VLOOKUP($A24&amp;O$2,'Parte II_'!$1:$1048576,$B$3,0)*100,"-")</f>
        <v>0</v>
      </c>
      <c r="P24" s="37">
        <f>IFERROR(VLOOKUP($A24&amp;P$2,'Parte II_'!$1:$1048576,$B$3,0)*100,"-")</f>
        <v>0</v>
      </c>
      <c r="Q24" s="37">
        <f>IFERROR(VLOOKUP($A24&amp;Q$2,'Parte II_'!$1:$1048576,$B$3,0)*100,"-")</f>
        <v>0</v>
      </c>
      <c r="R24" s="37">
        <f>IFERROR(VLOOKUP($A24&amp;R$2,'Parte II_'!$1:$1048576,$B$3,0)*100,"-")</f>
        <v>0</v>
      </c>
      <c r="S24" s="37">
        <f>IFERROR(VLOOKUP($A24&amp;S$2,'Parte II_'!$1:$1048576,$B$3,0)*100,"-")</f>
        <v>18.644067645072937</v>
      </c>
      <c r="T24" s="37">
        <f>IFERROR(VLOOKUP($A24&amp;T$2,'Parte II_'!$1:$1048576,$B$3,0)*100,"-")</f>
        <v>35.028249025344849</v>
      </c>
      <c r="U24" s="37">
        <f>IFERROR(VLOOKUP($A24&amp;U$2,'Parte II_'!$1:$1048576,$B$3,0)*100,"-")</f>
        <v>46.327683329582214</v>
      </c>
      <c r="V24" s="37">
        <f>IFERROR(VLOOKUP($A24&amp;V$2,'Parte II_'!$1:$1048576,$B$3,0)*100,"-")</f>
        <v>100</v>
      </c>
    </row>
    <row r="25" spans="1:27">
      <c r="A25" s="8" t="s">
        <v>1751</v>
      </c>
      <c r="B25" s="8"/>
      <c r="C25" s="24" t="s">
        <v>1706</v>
      </c>
      <c r="D25" s="36">
        <f>IFERROR(VLOOKUP($A25&amp;D$2,'Parte II_'!$1:$1048576,$A$3,0),"-")</f>
        <v>0</v>
      </c>
      <c r="E25" s="36">
        <f>IFERROR(VLOOKUP($A25&amp;E$2,'Parte II_'!$1:$1048576,$A$3,0),"-")</f>
        <v>0</v>
      </c>
      <c r="F25" s="36">
        <f>IFERROR(VLOOKUP($A25&amp;F$2,'Parte II_'!$1:$1048576,$A$3,0),"-")</f>
        <v>0</v>
      </c>
      <c r="G25" s="36">
        <f>IFERROR(VLOOKUP($A25&amp;G$2,'Parte II_'!$1:$1048576,$A$3,0),"-")</f>
        <v>0</v>
      </c>
      <c r="H25" s="36">
        <f>IFERROR(VLOOKUP($A25&amp;H$2,'Parte II_'!$1:$1048576,$A$3,0),"-")</f>
        <v>0</v>
      </c>
      <c r="I25" s="36">
        <f>IFERROR(VLOOKUP($A25&amp;I$2,'Parte II_'!$1:$1048576,$A$3,0),"-")</f>
        <v>2</v>
      </c>
      <c r="J25" s="36">
        <f>IFERROR(VLOOKUP($A25&amp;J$2,'Parte II_'!$1:$1048576,$A$3,0),"-")</f>
        <v>2</v>
      </c>
      <c r="K25" s="36">
        <f>IFERROR(VLOOKUP($A25&amp;K$2,'Parte II_'!$1:$1048576,$A$3,0),"-")</f>
        <v>5</v>
      </c>
      <c r="L25" s="92">
        <f>IFERROR(VLOOKUP($A25&amp;L$2,'Parte II_'!$1:$1048576,$A$3,0),"-")</f>
        <v>9</v>
      </c>
      <c r="M25" s="44"/>
      <c r="N25" s="37">
        <f>IFERROR(VLOOKUP($A25&amp;N$2,'Parte II_'!$1:$1048576,$B$3,0)*100,"-")</f>
        <v>0</v>
      </c>
      <c r="O25" s="37">
        <f>IFERROR(VLOOKUP($A25&amp;O$2,'Parte II_'!$1:$1048576,$B$3,0)*100,"-")</f>
        <v>0</v>
      </c>
      <c r="P25" s="37">
        <f>IFERROR(VLOOKUP($A25&amp;P$2,'Parte II_'!$1:$1048576,$B$3,0)*100,"-")</f>
        <v>0</v>
      </c>
      <c r="Q25" s="37">
        <f>IFERROR(VLOOKUP($A25&amp;Q$2,'Parte II_'!$1:$1048576,$B$3,0)*100,"-")</f>
        <v>0</v>
      </c>
      <c r="R25" s="37">
        <f>IFERROR(VLOOKUP($A25&amp;R$2,'Parte II_'!$1:$1048576,$B$3,0)*100,"-")</f>
        <v>0</v>
      </c>
      <c r="S25" s="37">
        <f>IFERROR(VLOOKUP($A25&amp;S$2,'Parte II_'!$1:$1048576,$B$3,0)*100,"-")</f>
        <v>22.22222238779068</v>
      </c>
      <c r="T25" s="37">
        <f>IFERROR(VLOOKUP($A25&amp;T$2,'Parte II_'!$1:$1048576,$B$3,0)*100,"-")</f>
        <v>22.22222238779068</v>
      </c>
      <c r="U25" s="37">
        <f>IFERROR(VLOOKUP($A25&amp;U$2,'Parte II_'!$1:$1048576,$B$3,0)*100,"-")</f>
        <v>55.555558204650879</v>
      </c>
      <c r="V25" s="37">
        <f>IFERROR(VLOOKUP($A25&amp;V$2,'Parte II_'!$1:$1048576,$B$3,0)*100,"-")</f>
        <v>100</v>
      </c>
    </row>
    <row r="26" spans="1:27" s="1" customFormat="1" ht="21.75" customHeight="1">
      <c r="A26" s="8"/>
      <c r="B26" s="8"/>
      <c r="C26" s="21" t="s">
        <v>1707</v>
      </c>
      <c r="D26" s="42"/>
      <c r="E26" s="42"/>
      <c r="F26" s="42"/>
      <c r="G26" s="93"/>
      <c r="H26" s="93"/>
      <c r="I26" s="93"/>
      <c r="J26" s="93"/>
      <c r="K26" s="93"/>
      <c r="L26" s="93"/>
      <c r="M26" s="93"/>
      <c r="N26" s="93"/>
      <c r="O26" s="93"/>
      <c r="P26" s="93"/>
      <c r="Q26" s="93"/>
      <c r="R26" s="93"/>
      <c r="S26" s="93"/>
      <c r="T26" s="93"/>
      <c r="U26" s="93"/>
      <c r="V26" s="93"/>
      <c r="W26" s="16"/>
      <c r="X26" s="16"/>
      <c r="Y26" s="16"/>
      <c r="Z26" s="16"/>
      <c r="AA26" s="16"/>
    </row>
    <row r="27" spans="1:27">
      <c r="A27" s="8" t="s">
        <v>1752</v>
      </c>
      <c r="B27" s="8"/>
      <c r="C27" s="24" t="s">
        <v>1708</v>
      </c>
      <c r="D27" s="36">
        <f>IFERROR(VLOOKUP($A27&amp;D$2,'Parte II_'!$1:$1048576,$A$3,0),"-")</f>
        <v>0</v>
      </c>
      <c r="E27" s="36">
        <f>IFERROR(VLOOKUP($A27&amp;E$2,'Parte II_'!$1:$1048576,$A$3,0),"-")</f>
        <v>0</v>
      </c>
      <c r="F27" s="36">
        <f>IFERROR(VLOOKUP($A27&amp;F$2,'Parte II_'!$1:$1048576,$A$3,0),"-")</f>
        <v>0</v>
      </c>
      <c r="G27" s="36">
        <f>IFERROR(VLOOKUP($A27&amp;G$2,'Parte II_'!$1:$1048576,$A$3,0),"-")</f>
        <v>0</v>
      </c>
      <c r="H27" s="36">
        <f>IFERROR(VLOOKUP($A27&amp;H$2,'Parte II_'!$1:$1048576,$A$3,0),"-")</f>
        <v>0</v>
      </c>
      <c r="I27" s="36">
        <f>IFERROR(VLOOKUP($A27&amp;I$2,'Parte II_'!$1:$1048576,$A$3,0),"-")</f>
        <v>2</v>
      </c>
      <c r="J27" s="36">
        <f>IFERROR(VLOOKUP($A27&amp;J$2,'Parte II_'!$1:$1048576,$A$3,0),"-")</f>
        <v>3</v>
      </c>
      <c r="K27" s="36">
        <f>IFERROR(VLOOKUP($A27&amp;K$2,'Parte II_'!$1:$1048576,$A$3,0),"-")</f>
        <v>8</v>
      </c>
      <c r="L27" s="92">
        <f>IFERROR(VLOOKUP($A27&amp;L$2,'Parte II_'!$1:$1048576,$A$3,0),"-")</f>
        <v>13</v>
      </c>
      <c r="M27" s="44"/>
      <c r="N27" s="37">
        <f>IFERROR(VLOOKUP($A27&amp;N$2,'Parte II_'!$1:$1048576,$B$3,0)*100,"-")</f>
        <v>0</v>
      </c>
      <c r="O27" s="37">
        <f>IFERROR(VLOOKUP($A27&amp;O$2,'Parte II_'!$1:$1048576,$B$3,0)*100,"-")</f>
        <v>0</v>
      </c>
      <c r="P27" s="37">
        <f>IFERROR(VLOOKUP($A27&amp;P$2,'Parte II_'!$1:$1048576,$B$3,0)*100,"-")</f>
        <v>0</v>
      </c>
      <c r="Q27" s="37">
        <f>IFERROR(VLOOKUP($A27&amp;Q$2,'Parte II_'!$1:$1048576,$B$3,0)*100,"-")</f>
        <v>0</v>
      </c>
      <c r="R27" s="37">
        <f>IFERROR(VLOOKUP($A27&amp;R$2,'Parte II_'!$1:$1048576,$B$3,0)*100,"-")</f>
        <v>0</v>
      </c>
      <c r="S27" s="37">
        <f>IFERROR(VLOOKUP($A27&amp;S$2,'Parte II_'!$1:$1048576,$B$3,0)*100,"-")</f>
        <v>15.384615957736969</v>
      </c>
      <c r="T27" s="37">
        <f>IFERROR(VLOOKUP($A27&amp;T$2,'Parte II_'!$1:$1048576,$B$3,0)*100,"-")</f>
        <v>23.076923191547394</v>
      </c>
      <c r="U27" s="37">
        <f>IFERROR(VLOOKUP($A27&amp;U$2,'Parte II_'!$1:$1048576,$B$3,0)*100,"-")</f>
        <v>61.538463830947876</v>
      </c>
      <c r="V27" s="37">
        <f>IFERROR(VLOOKUP($A27&amp;V$2,'Parte II_'!$1:$1048576,$B$3,0)*100,"-")</f>
        <v>100</v>
      </c>
    </row>
    <row r="28" spans="1:27">
      <c r="A28" s="8" t="s">
        <v>1753</v>
      </c>
      <c r="B28" s="8"/>
      <c r="C28" s="24" t="s">
        <v>1709</v>
      </c>
      <c r="D28" s="36">
        <f>IFERROR(VLOOKUP($A28&amp;D$2,'Parte II_'!$1:$1048576,$A$3,0),"-")</f>
        <v>0</v>
      </c>
      <c r="E28" s="36">
        <f>IFERROR(VLOOKUP($A28&amp;E$2,'Parte II_'!$1:$1048576,$A$3,0),"-")</f>
        <v>0</v>
      </c>
      <c r="F28" s="36">
        <f>IFERROR(VLOOKUP($A28&amp;F$2,'Parte II_'!$1:$1048576,$A$3,0),"-")</f>
        <v>0</v>
      </c>
      <c r="G28" s="36">
        <f>IFERROR(VLOOKUP($A28&amp;G$2,'Parte II_'!$1:$1048576,$A$3,0),"-")</f>
        <v>0</v>
      </c>
      <c r="H28" s="36">
        <f>IFERROR(VLOOKUP($A28&amp;H$2,'Parte II_'!$1:$1048576,$A$3,0),"-")</f>
        <v>0</v>
      </c>
      <c r="I28" s="36">
        <f>IFERROR(VLOOKUP($A28&amp;I$2,'Parte II_'!$1:$1048576,$A$3,0),"-")</f>
        <v>4</v>
      </c>
      <c r="J28" s="36">
        <f>IFERROR(VLOOKUP($A28&amp;J$2,'Parte II_'!$1:$1048576,$A$3,0),"-")</f>
        <v>5</v>
      </c>
      <c r="K28" s="36">
        <f>IFERROR(VLOOKUP($A28&amp;K$2,'Parte II_'!$1:$1048576,$A$3,0),"-")</f>
        <v>9</v>
      </c>
      <c r="L28" s="92">
        <f>IFERROR(VLOOKUP($A28&amp;L$2,'Parte II_'!$1:$1048576,$A$3,0),"-")</f>
        <v>18</v>
      </c>
      <c r="M28" s="44"/>
      <c r="N28" s="37">
        <f>IFERROR(VLOOKUP($A28&amp;N$2,'Parte II_'!$1:$1048576,$B$3,0)*100,"-")</f>
        <v>0</v>
      </c>
      <c r="O28" s="37">
        <f>IFERROR(VLOOKUP($A28&amp;O$2,'Parte II_'!$1:$1048576,$B$3,0)*100,"-")</f>
        <v>0</v>
      </c>
      <c r="P28" s="37">
        <f>IFERROR(VLOOKUP($A28&amp;P$2,'Parte II_'!$1:$1048576,$B$3,0)*100,"-")</f>
        <v>0</v>
      </c>
      <c r="Q28" s="37">
        <f>IFERROR(VLOOKUP($A28&amp;Q$2,'Parte II_'!$1:$1048576,$B$3,0)*100,"-")</f>
        <v>0</v>
      </c>
      <c r="R28" s="37">
        <f>IFERROR(VLOOKUP($A28&amp;R$2,'Parte II_'!$1:$1048576,$B$3,0)*100,"-")</f>
        <v>0</v>
      </c>
      <c r="S28" s="37">
        <f>IFERROR(VLOOKUP($A28&amp;S$2,'Parte II_'!$1:$1048576,$B$3,0)*100,"-")</f>
        <v>22.22222238779068</v>
      </c>
      <c r="T28" s="37">
        <f>IFERROR(VLOOKUP($A28&amp;T$2,'Parte II_'!$1:$1048576,$B$3,0)*100,"-")</f>
        <v>27.777779102325439</v>
      </c>
      <c r="U28" s="37">
        <f>IFERROR(VLOOKUP($A28&amp;U$2,'Parte II_'!$1:$1048576,$B$3,0)*100,"-")</f>
        <v>50</v>
      </c>
      <c r="V28" s="37">
        <f>IFERROR(VLOOKUP($A28&amp;V$2,'Parte II_'!$1:$1048576,$B$3,0)*100,"-")</f>
        <v>100</v>
      </c>
    </row>
    <row r="29" spans="1:27">
      <c r="A29" s="8" t="s">
        <v>1754</v>
      </c>
      <c r="B29" s="8"/>
      <c r="C29" s="24" t="s">
        <v>1710</v>
      </c>
      <c r="D29" s="36">
        <f>IFERROR(VLOOKUP($A29&amp;D$2,'Parte II_'!$1:$1048576,$A$3,0),"-")</f>
        <v>0</v>
      </c>
      <c r="E29" s="36">
        <f>IFERROR(VLOOKUP($A29&amp;E$2,'Parte II_'!$1:$1048576,$A$3,0),"-")</f>
        <v>0</v>
      </c>
      <c r="F29" s="36">
        <f>IFERROR(VLOOKUP($A29&amp;F$2,'Parte II_'!$1:$1048576,$A$3,0),"-")</f>
        <v>0</v>
      </c>
      <c r="G29" s="36">
        <f>IFERROR(VLOOKUP($A29&amp;G$2,'Parte II_'!$1:$1048576,$A$3,0),"-")</f>
        <v>0</v>
      </c>
      <c r="H29" s="36">
        <f>IFERROR(VLOOKUP($A29&amp;H$2,'Parte II_'!$1:$1048576,$A$3,0),"-")</f>
        <v>0</v>
      </c>
      <c r="I29" s="36">
        <f>IFERROR(VLOOKUP($A29&amp;I$2,'Parte II_'!$1:$1048576,$A$3,0),"-")</f>
        <v>16</v>
      </c>
      <c r="J29" s="36">
        <f>IFERROR(VLOOKUP($A29&amp;J$2,'Parte II_'!$1:$1048576,$A$3,0),"-")</f>
        <v>15</v>
      </c>
      <c r="K29" s="36">
        <f>IFERROR(VLOOKUP($A29&amp;K$2,'Parte II_'!$1:$1048576,$A$3,0),"-")</f>
        <v>26</v>
      </c>
      <c r="L29" s="92">
        <f>IFERROR(VLOOKUP($A29&amp;L$2,'Parte II_'!$1:$1048576,$A$3,0),"-")</f>
        <v>57</v>
      </c>
      <c r="M29" s="44"/>
      <c r="N29" s="37">
        <f>IFERROR(VLOOKUP($A29&amp;N$2,'Parte II_'!$1:$1048576,$B$3,0)*100,"-")</f>
        <v>0</v>
      </c>
      <c r="O29" s="37">
        <f>IFERROR(VLOOKUP($A29&amp;O$2,'Parte II_'!$1:$1048576,$B$3,0)*100,"-")</f>
        <v>0</v>
      </c>
      <c r="P29" s="37">
        <f>IFERROR(VLOOKUP($A29&amp;P$2,'Parte II_'!$1:$1048576,$B$3,0)*100,"-")</f>
        <v>0</v>
      </c>
      <c r="Q29" s="37">
        <f>IFERROR(VLOOKUP($A29&amp;Q$2,'Parte II_'!$1:$1048576,$B$3,0)*100,"-")</f>
        <v>0</v>
      </c>
      <c r="R29" s="37">
        <f>IFERROR(VLOOKUP($A29&amp;R$2,'Parte II_'!$1:$1048576,$B$3,0)*100,"-")</f>
        <v>0</v>
      </c>
      <c r="S29" s="37">
        <f>IFERROR(VLOOKUP($A29&amp;S$2,'Parte II_'!$1:$1048576,$B$3,0)*100,"-")</f>
        <v>28.070175647735596</v>
      </c>
      <c r="T29" s="37">
        <f>IFERROR(VLOOKUP($A29&amp;T$2,'Parte II_'!$1:$1048576,$B$3,0)*100,"-")</f>
        <v>26.315790414810181</v>
      </c>
      <c r="U29" s="37">
        <f>IFERROR(VLOOKUP($A29&amp;U$2,'Parte II_'!$1:$1048576,$B$3,0)*100,"-")</f>
        <v>45.614033937454224</v>
      </c>
      <c r="V29" s="37">
        <f>IFERROR(VLOOKUP($A29&amp;V$2,'Parte II_'!$1:$1048576,$B$3,0)*100,"-")</f>
        <v>100</v>
      </c>
    </row>
    <row r="30" spans="1:27">
      <c r="A30" s="8" t="s">
        <v>1755</v>
      </c>
      <c r="B30" s="8"/>
      <c r="C30" s="24" t="s">
        <v>1711</v>
      </c>
      <c r="D30" s="36">
        <f>IFERROR(VLOOKUP($A30&amp;D$2,'Parte II_'!$1:$1048576,$A$3,0),"-")</f>
        <v>0</v>
      </c>
      <c r="E30" s="36">
        <f>IFERROR(VLOOKUP($A30&amp;E$2,'Parte II_'!$1:$1048576,$A$3,0),"-")</f>
        <v>0</v>
      </c>
      <c r="F30" s="36">
        <f>IFERROR(VLOOKUP($A30&amp;F$2,'Parte II_'!$1:$1048576,$A$3,0),"-")</f>
        <v>0</v>
      </c>
      <c r="G30" s="36">
        <f>IFERROR(VLOOKUP($A30&amp;G$2,'Parte II_'!$1:$1048576,$A$3,0),"-")</f>
        <v>0</v>
      </c>
      <c r="H30" s="36">
        <f>IFERROR(VLOOKUP($A30&amp;H$2,'Parte II_'!$1:$1048576,$A$3,0),"-")</f>
        <v>0</v>
      </c>
      <c r="I30" s="36">
        <f>IFERROR(VLOOKUP($A30&amp;I$2,'Parte II_'!$1:$1048576,$A$3,0),"-")</f>
        <v>6</v>
      </c>
      <c r="J30" s="36">
        <f>IFERROR(VLOOKUP($A30&amp;J$2,'Parte II_'!$1:$1048576,$A$3,0),"-")</f>
        <v>6</v>
      </c>
      <c r="K30" s="36">
        <f>IFERROR(VLOOKUP($A30&amp;K$2,'Parte II_'!$1:$1048576,$A$3,0),"-")</f>
        <v>18</v>
      </c>
      <c r="L30" s="92">
        <f>IFERROR(VLOOKUP($A30&amp;L$2,'Parte II_'!$1:$1048576,$A$3,0),"-")</f>
        <v>30</v>
      </c>
      <c r="M30" s="44"/>
      <c r="N30" s="37">
        <f>IFERROR(VLOOKUP($A30&amp;N$2,'Parte II_'!$1:$1048576,$B$3,0)*100,"-")</f>
        <v>0</v>
      </c>
      <c r="O30" s="37">
        <f>IFERROR(VLOOKUP($A30&amp;O$2,'Parte II_'!$1:$1048576,$B$3,0)*100,"-")</f>
        <v>0</v>
      </c>
      <c r="P30" s="37">
        <f>IFERROR(VLOOKUP($A30&amp;P$2,'Parte II_'!$1:$1048576,$B$3,0)*100,"-")</f>
        <v>0</v>
      </c>
      <c r="Q30" s="37">
        <f>IFERROR(VLOOKUP($A30&amp;Q$2,'Parte II_'!$1:$1048576,$B$3,0)*100,"-")</f>
        <v>0</v>
      </c>
      <c r="R30" s="37">
        <f>IFERROR(VLOOKUP($A30&amp;R$2,'Parte II_'!$1:$1048576,$B$3,0)*100,"-")</f>
        <v>0</v>
      </c>
      <c r="S30" s="37">
        <f>IFERROR(VLOOKUP($A30&amp;S$2,'Parte II_'!$1:$1048576,$B$3,0)*100,"-")</f>
        <v>20.000000298023224</v>
      </c>
      <c r="T30" s="37">
        <f>IFERROR(VLOOKUP($A30&amp;T$2,'Parte II_'!$1:$1048576,$B$3,0)*100,"-")</f>
        <v>20.000000298023224</v>
      </c>
      <c r="U30" s="37">
        <f>IFERROR(VLOOKUP($A30&amp;U$2,'Parte II_'!$1:$1048576,$B$3,0)*100,"-")</f>
        <v>60.000002384185791</v>
      </c>
      <c r="V30" s="37">
        <f>IFERROR(VLOOKUP($A30&amp;V$2,'Parte II_'!$1:$1048576,$B$3,0)*100,"-")</f>
        <v>100</v>
      </c>
    </row>
    <row r="31" spans="1:27">
      <c r="A31" s="8" t="s">
        <v>1756</v>
      </c>
      <c r="B31" s="8"/>
      <c r="C31" s="24" t="s">
        <v>1712</v>
      </c>
      <c r="D31" s="36">
        <f>IFERROR(VLOOKUP($A31&amp;D$2,'Parte II_'!$1:$1048576,$A$3,0),"-")</f>
        <v>0</v>
      </c>
      <c r="E31" s="36">
        <f>IFERROR(VLOOKUP($A31&amp;E$2,'Parte II_'!$1:$1048576,$A$3,0),"-")</f>
        <v>0</v>
      </c>
      <c r="F31" s="36">
        <f>IFERROR(VLOOKUP($A31&amp;F$2,'Parte II_'!$1:$1048576,$A$3,0),"-")</f>
        <v>0</v>
      </c>
      <c r="G31" s="36">
        <f>IFERROR(VLOOKUP($A31&amp;G$2,'Parte II_'!$1:$1048576,$A$3,0),"-")</f>
        <v>0</v>
      </c>
      <c r="H31" s="36">
        <f>IFERROR(VLOOKUP($A31&amp;H$2,'Parte II_'!$1:$1048576,$A$3,0),"-")</f>
        <v>0</v>
      </c>
      <c r="I31" s="36">
        <f>IFERROR(VLOOKUP($A31&amp;I$2,'Parte II_'!$1:$1048576,$A$3,0),"-")</f>
        <v>3</v>
      </c>
      <c r="J31" s="36">
        <f>IFERROR(VLOOKUP($A31&amp;J$2,'Parte II_'!$1:$1048576,$A$3,0),"-")</f>
        <v>2</v>
      </c>
      <c r="K31" s="36">
        <f>IFERROR(VLOOKUP($A31&amp;K$2,'Parte II_'!$1:$1048576,$A$3,0),"-")</f>
        <v>7</v>
      </c>
      <c r="L31" s="92">
        <f>IFERROR(VLOOKUP($A31&amp;L$2,'Parte II_'!$1:$1048576,$A$3,0),"-")</f>
        <v>12</v>
      </c>
      <c r="M31" s="44"/>
      <c r="N31" s="37">
        <f>IFERROR(VLOOKUP($A31&amp;N$2,'Parte II_'!$1:$1048576,$B$3,0)*100,"-")</f>
        <v>0</v>
      </c>
      <c r="O31" s="37">
        <f>IFERROR(VLOOKUP($A31&amp;O$2,'Parte II_'!$1:$1048576,$B$3,0)*100,"-")</f>
        <v>0</v>
      </c>
      <c r="P31" s="37">
        <f>IFERROR(VLOOKUP($A31&amp;P$2,'Parte II_'!$1:$1048576,$B$3,0)*100,"-")</f>
        <v>0</v>
      </c>
      <c r="Q31" s="37">
        <f>IFERROR(VLOOKUP($A31&amp;Q$2,'Parte II_'!$1:$1048576,$B$3,0)*100,"-")</f>
        <v>0</v>
      </c>
      <c r="R31" s="37">
        <f>IFERROR(VLOOKUP($A31&amp;R$2,'Parte II_'!$1:$1048576,$B$3,0)*100,"-")</f>
        <v>0</v>
      </c>
      <c r="S31" s="37">
        <f>IFERROR(VLOOKUP($A31&amp;S$2,'Parte II_'!$1:$1048576,$B$3,0)*100,"-")</f>
        <v>25</v>
      </c>
      <c r="T31" s="37">
        <f>IFERROR(VLOOKUP($A31&amp;T$2,'Parte II_'!$1:$1048576,$B$3,0)*100,"-")</f>
        <v>16.66666716337204</v>
      </c>
      <c r="U31" s="37">
        <f>IFERROR(VLOOKUP($A31&amp;U$2,'Parte II_'!$1:$1048576,$B$3,0)*100,"-")</f>
        <v>58.333331346511841</v>
      </c>
      <c r="V31" s="37">
        <f>IFERROR(VLOOKUP($A31&amp;V$2,'Parte II_'!$1:$1048576,$B$3,0)*100,"-")</f>
        <v>100</v>
      </c>
    </row>
    <row r="32" spans="1:27">
      <c r="A32" s="8" t="s">
        <v>1757</v>
      </c>
      <c r="B32" s="8"/>
      <c r="C32" s="24" t="s">
        <v>1713</v>
      </c>
      <c r="D32" s="36">
        <f>IFERROR(VLOOKUP($A32&amp;D$2,'Parte II_'!$1:$1048576,$A$3,0),"-")</f>
        <v>0</v>
      </c>
      <c r="E32" s="36">
        <f>IFERROR(VLOOKUP($A32&amp;E$2,'Parte II_'!$1:$1048576,$A$3,0),"-")</f>
        <v>0</v>
      </c>
      <c r="F32" s="36">
        <f>IFERROR(VLOOKUP($A32&amp;F$2,'Parte II_'!$1:$1048576,$A$3,0),"-")</f>
        <v>0</v>
      </c>
      <c r="G32" s="36">
        <f>IFERROR(VLOOKUP($A32&amp;G$2,'Parte II_'!$1:$1048576,$A$3,0),"-")</f>
        <v>0</v>
      </c>
      <c r="H32" s="36">
        <f>IFERROR(VLOOKUP($A32&amp;H$2,'Parte II_'!$1:$1048576,$A$3,0),"-")</f>
        <v>0</v>
      </c>
      <c r="I32" s="36">
        <f>IFERROR(VLOOKUP($A32&amp;I$2,'Parte II_'!$1:$1048576,$A$3,0),"-")</f>
        <v>3</v>
      </c>
      <c r="J32" s="36">
        <f>IFERROR(VLOOKUP($A32&amp;J$2,'Parte II_'!$1:$1048576,$A$3,0),"-")</f>
        <v>2</v>
      </c>
      <c r="K32" s="36">
        <f>IFERROR(VLOOKUP($A32&amp;K$2,'Parte II_'!$1:$1048576,$A$3,0),"-")</f>
        <v>2</v>
      </c>
      <c r="L32" s="92">
        <f>IFERROR(VLOOKUP($A32&amp;L$2,'Parte II_'!$1:$1048576,$A$3,0),"-")</f>
        <v>7</v>
      </c>
      <c r="M32" s="44"/>
      <c r="N32" s="37">
        <f>IFERROR(VLOOKUP($A32&amp;N$2,'Parte II_'!$1:$1048576,$B$3,0)*100,"-")</f>
        <v>0</v>
      </c>
      <c r="O32" s="37">
        <f>IFERROR(VLOOKUP($A32&amp;O$2,'Parte II_'!$1:$1048576,$B$3,0)*100,"-")</f>
        <v>0</v>
      </c>
      <c r="P32" s="37">
        <f>IFERROR(VLOOKUP($A32&amp;P$2,'Parte II_'!$1:$1048576,$B$3,0)*100,"-")</f>
        <v>0</v>
      </c>
      <c r="Q32" s="37">
        <f>IFERROR(VLOOKUP($A32&amp;Q$2,'Parte II_'!$1:$1048576,$B$3,0)*100,"-")</f>
        <v>0</v>
      </c>
      <c r="R32" s="37">
        <f>IFERROR(VLOOKUP($A32&amp;R$2,'Parte II_'!$1:$1048576,$B$3,0)*100,"-")</f>
        <v>0</v>
      </c>
      <c r="S32" s="37">
        <f>IFERROR(VLOOKUP($A32&amp;S$2,'Parte II_'!$1:$1048576,$B$3,0)*100,"-")</f>
        <v>42.85714328289032</v>
      </c>
      <c r="T32" s="37">
        <f>IFERROR(VLOOKUP($A32&amp;T$2,'Parte II_'!$1:$1048576,$B$3,0)*100,"-")</f>
        <v>28.571429848670959</v>
      </c>
      <c r="U32" s="37">
        <f>IFERROR(VLOOKUP($A32&amp;U$2,'Parte II_'!$1:$1048576,$B$3,0)*100,"-")</f>
        <v>28.571429848670959</v>
      </c>
      <c r="V32" s="37">
        <f>IFERROR(VLOOKUP($A32&amp;V$2,'Parte II_'!$1:$1048576,$B$3,0)*100,"-")</f>
        <v>100</v>
      </c>
    </row>
    <row r="33" spans="1:27">
      <c r="A33" s="8" t="s">
        <v>1758</v>
      </c>
      <c r="B33" s="8"/>
      <c r="C33" s="24" t="s">
        <v>1714</v>
      </c>
      <c r="D33" s="36">
        <f>IFERROR(VLOOKUP($A33&amp;D$2,'Parte II_'!$1:$1048576,$A$3,0),"-")</f>
        <v>0</v>
      </c>
      <c r="E33" s="36">
        <f>IFERROR(VLOOKUP($A33&amp;E$2,'Parte II_'!$1:$1048576,$A$3,0),"-")</f>
        <v>0</v>
      </c>
      <c r="F33" s="36">
        <f>IFERROR(VLOOKUP($A33&amp;F$2,'Parte II_'!$1:$1048576,$A$3,0),"-")</f>
        <v>0</v>
      </c>
      <c r="G33" s="36">
        <f>IFERROR(VLOOKUP($A33&amp;G$2,'Parte II_'!$1:$1048576,$A$3,0),"-")</f>
        <v>0</v>
      </c>
      <c r="H33" s="36">
        <f>IFERROR(VLOOKUP($A33&amp;H$2,'Parte II_'!$1:$1048576,$A$3,0),"-")</f>
        <v>0</v>
      </c>
      <c r="I33" s="36">
        <f>IFERROR(VLOOKUP($A33&amp;I$2,'Parte II_'!$1:$1048576,$A$3,0),"-")</f>
        <v>3</v>
      </c>
      <c r="J33" s="36">
        <f>IFERROR(VLOOKUP($A33&amp;J$2,'Parte II_'!$1:$1048576,$A$3,0),"-")</f>
        <v>1</v>
      </c>
      <c r="K33" s="36">
        <f>IFERROR(VLOOKUP($A33&amp;K$2,'Parte II_'!$1:$1048576,$A$3,0),"-")</f>
        <v>0</v>
      </c>
      <c r="L33" s="92">
        <f>IFERROR(VLOOKUP($A33&amp;L$2,'Parte II_'!$1:$1048576,$A$3,0),"-")</f>
        <v>4</v>
      </c>
      <c r="M33" s="44"/>
      <c r="N33" s="37">
        <f>IFERROR(VLOOKUP($A33&amp;N$2,'Parte II_'!$1:$1048576,$B$3,0)*100,"-")</f>
        <v>0</v>
      </c>
      <c r="O33" s="37">
        <f>IFERROR(VLOOKUP($A33&amp;O$2,'Parte II_'!$1:$1048576,$B$3,0)*100,"-")</f>
        <v>0</v>
      </c>
      <c r="P33" s="37">
        <f>IFERROR(VLOOKUP($A33&amp;P$2,'Parte II_'!$1:$1048576,$B$3,0)*100,"-")</f>
        <v>0</v>
      </c>
      <c r="Q33" s="37">
        <f>IFERROR(VLOOKUP($A33&amp;Q$2,'Parte II_'!$1:$1048576,$B$3,0)*100,"-")</f>
        <v>0</v>
      </c>
      <c r="R33" s="37">
        <f>IFERROR(VLOOKUP($A33&amp;R$2,'Parte II_'!$1:$1048576,$B$3,0)*100,"-")</f>
        <v>0</v>
      </c>
      <c r="S33" s="37">
        <f>IFERROR(VLOOKUP($A33&amp;S$2,'Parte II_'!$1:$1048576,$B$3,0)*100,"-")</f>
        <v>75</v>
      </c>
      <c r="T33" s="37">
        <f>IFERROR(VLOOKUP($A33&amp;T$2,'Parte II_'!$1:$1048576,$B$3,0)*100,"-")</f>
        <v>25</v>
      </c>
      <c r="U33" s="37">
        <f>IFERROR(VLOOKUP($A33&amp;U$2,'Parte II_'!$1:$1048576,$B$3,0)*100,"-")</f>
        <v>0</v>
      </c>
      <c r="V33" s="37">
        <f>IFERROR(VLOOKUP($A33&amp;V$2,'Parte II_'!$1:$1048576,$B$3,0)*100,"-")</f>
        <v>100</v>
      </c>
    </row>
    <row r="34" spans="1:27">
      <c r="A34" s="8" t="s">
        <v>1759</v>
      </c>
      <c r="B34" s="8"/>
      <c r="C34" s="24" t="s">
        <v>1715</v>
      </c>
      <c r="D34" s="36">
        <f>IFERROR(VLOOKUP($A34&amp;D$2,'Parte II_'!$1:$1048576,$A$3,0),"-")</f>
        <v>0</v>
      </c>
      <c r="E34" s="36">
        <f>IFERROR(VLOOKUP($A34&amp;E$2,'Parte II_'!$1:$1048576,$A$3,0),"-")</f>
        <v>0</v>
      </c>
      <c r="F34" s="36">
        <f>IFERROR(VLOOKUP($A34&amp;F$2,'Parte II_'!$1:$1048576,$A$3,0),"-")</f>
        <v>0</v>
      </c>
      <c r="G34" s="36">
        <f>IFERROR(VLOOKUP($A34&amp;G$2,'Parte II_'!$1:$1048576,$A$3,0),"-")</f>
        <v>0</v>
      </c>
      <c r="H34" s="36">
        <f>IFERROR(VLOOKUP($A34&amp;H$2,'Parte II_'!$1:$1048576,$A$3,0),"-")</f>
        <v>0</v>
      </c>
      <c r="I34" s="36">
        <f>IFERROR(VLOOKUP($A34&amp;I$2,'Parte II_'!$1:$1048576,$A$3,0),"-")</f>
        <v>7</v>
      </c>
      <c r="J34" s="36">
        <f>IFERROR(VLOOKUP($A34&amp;J$2,'Parte II_'!$1:$1048576,$A$3,0),"-")</f>
        <v>8</v>
      </c>
      <c r="K34" s="36">
        <f>IFERROR(VLOOKUP($A34&amp;K$2,'Parte II_'!$1:$1048576,$A$3,0),"-")</f>
        <v>15</v>
      </c>
      <c r="L34" s="92">
        <f>IFERROR(VLOOKUP($A34&amp;L$2,'Parte II_'!$1:$1048576,$A$3,0),"-")</f>
        <v>30</v>
      </c>
      <c r="M34" s="44"/>
      <c r="N34" s="37">
        <f>IFERROR(VLOOKUP($A34&amp;N$2,'Parte II_'!$1:$1048576,$B$3,0)*100,"-")</f>
        <v>0</v>
      </c>
      <c r="O34" s="37">
        <f>IFERROR(VLOOKUP($A34&amp;O$2,'Parte II_'!$1:$1048576,$B$3,0)*100,"-")</f>
        <v>0</v>
      </c>
      <c r="P34" s="37">
        <f>IFERROR(VLOOKUP($A34&amp;P$2,'Parte II_'!$1:$1048576,$B$3,0)*100,"-")</f>
        <v>0</v>
      </c>
      <c r="Q34" s="37">
        <f>IFERROR(VLOOKUP($A34&amp;Q$2,'Parte II_'!$1:$1048576,$B$3,0)*100,"-")</f>
        <v>0</v>
      </c>
      <c r="R34" s="37">
        <f>IFERROR(VLOOKUP($A34&amp;R$2,'Parte II_'!$1:$1048576,$B$3,0)*100,"-")</f>
        <v>0</v>
      </c>
      <c r="S34" s="37">
        <f>IFERROR(VLOOKUP($A34&amp;S$2,'Parte II_'!$1:$1048576,$B$3,0)*100,"-")</f>
        <v>23.333333432674408</v>
      </c>
      <c r="T34" s="37">
        <f>IFERROR(VLOOKUP($A34&amp;T$2,'Parte II_'!$1:$1048576,$B$3,0)*100,"-")</f>
        <v>26.666668057441711</v>
      </c>
      <c r="U34" s="37">
        <f>IFERROR(VLOOKUP($A34&amp;U$2,'Parte II_'!$1:$1048576,$B$3,0)*100,"-")</f>
        <v>50</v>
      </c>
      <c r="V34" s="37">
        <f>IFERROR(VLOOKUP($A34&amp;V$2,'Parte II_'!$1:$1048576,$B$3,0)*100,"-")</f>
        <v>100</v>
      </c>
    </row>
    <row r="35" spans="1:27" s="1" customFormat="1" ht="21.75" customHeight="1">
      <c r="A35" s="8"/>
      <c r="B35" s="8"/>
      <c r="C35" s="21" t="s">
        <v>1716</v>
      </c>
      <c r="D35" s="42"/>
      <c r="E35" s="42"/>
      <c r="F35" s="42"/>
      <c r="G35" s="93"/>
      <c r="H35" s="93"/>
      <c r="I35" s="93"/>
      <c r="J35" s="93"/>
      <c r="K35" s="93"/>
      <c r="L35" s="93"/>
      <c r="M35" s="93"/>
      <c r="N35" s="93"/>
      <c r="O35" s="93"/>
      <c r="P35" s="93"/>
      <c r="Q35" s="93"/>
      <c r="R35" s="93"/>
      <c r="S35" s="93"/>
      <c r="T35" s="93"/>
      <c r="U35" s="93"/>
      <c r="V35" s="93"/>
      <c r="W35" s="16"/>
      <c r="X35" s="16"/>
      <c r="Y35" s="16"/>
      <c r="Z35" s="16"/>
      <c r="AA35" s="16"/>
    </row>
    <row r="36" spans="1:27">
      <c r="A36" s="8" t="s">
        <v>1760</v>
      </c>
      <c r="B36" s="8"/>
      <c r="C36" s="24" t="s">
        <v>1717</v>
      </c>
      <c r="D36" s="36">
        <f>IFERROR(VLOOKUP($A36&amp;D$2,'Parte II_'!$1:$1048576,$A$3,0),"-")</f>
        <v>0</v>
      </c>
      <c r="E36" s="36">
        <f>IFERROR(VLOOKUP($A36&amp;E$2,'Parte II_'!$1:$1048576,$A$3,0),"-")</f>
        <v>0</v>
      </c>
      <c r="F36" s="36">
        <f>IFERROR(VLOOKUP($A36&amp;F$2,'Parte II_'!$1:$1048576,$A$3,0),"-")</f>
        <v>0</v>
      </c>
      <c r="G36" s="36">
        <f>IFERROR(VLOOKUP($A36&amp;G$2,'Parte II_'!$1:$1048576,$A$3,0),"-")</f>
        <v>0</v>
      </c>
      <c r="H36" s="36">
        <f>IFERROR(VLOOKUP($A36&amp;H$2,'Parte II_'!$1:$1048576,$A$3,0),"-")</f>
        <v>0</v>
      </c>
      <c r="I36" s="36">
        <f>IFERROR(VLOOKUP($A36&amp;I$2,'Parte II_'!$1:$1048576,$A$3,0),"-")</f>
        <v>17</v>
      </c>
      <c r="J36" s="36">
        <f>IFERROR(VLOOKUP($A36&amp;J$2,'Parte II_'!$1:$1048576,$A$3,0),"-")</f>
        <v>30</v>
      </c>
      <c r="K36" s="36">
        <f>IFERROR(VLOOKUP($A36&amp;K$2,'Parte II_'!$1:$1048576,$A$3,0),"-")</f>
        <v>48</v>
      </c>
      <c r="L36" s="92">
        <f>IFERROR(VLOOKUP($A36&amp;L$2,'Parte II_'!$1:$1048576,$A$3,0),"-")</f>
        <v>95</v>
      </c>
      <c r="M36" s="44"/>
      <c r="N36" s="37">
        <f>IFERROR(VLOOKUP($A36&amp;N$2,'Parte II_'!$1:$1048576,$B$3,0)*100,"-")</f>
        <v>0</v>
      </c>
      <c r="O36" s="37">
        <f>IFERROR(VLOOKUP($A36&amp;O$2,'Parte II_'!$1:$1048576,$B$3,0)*100,"-")</f>
        <v>0</v>
      </c>
      <c r="P36" s="37">
        <f>IFERROR(VLOOKUP($A36&amp;P$2,'Parte II_'!$1:$1048576,$B$3,0)*100,"-")</f>
        <v>0</v>
      </c>
      <c r="Q36" s="37">
        <f>IFERROR(VLOOKUP($A36&amp;Q$2,'Parte II_'!$1:$1048576,$B$3,0)*100,"-")</f>
        <v>0</v>
      </c>
      <c r="R36" s="37">
        <f>IFERROR(VLOOKUP($A36&amp;R$2,'Parte II_'!$1:$1048576,$B$3,0)*100,"-")</f>
        <v>0</v>
      </c>
      <c r="S36" s="37">
        <f>IFERROR(VLOOKUP($A36&amp;S$2,'Parte II_'!$1:$1048576,$B$3,0)*100,"-")</f>
        <v>17.894737422466278</v>
      </c>
      <c r="T36" s="37">
        <f>IFERROR(VLOOKUP($A36&amp;T$2,'Parte II_'!$1:$1048576,$B$3,0)*100,"-")</f>
        <v>31.578946113586426</v>
      </c>
      <c r="U36" s="37">
        <f>IFERROR(VLOOKUP($A36&amp;U$2,'Parte II_'!$1:$1048576,$B$3,0)*100,"-")</f>
        <v>50.526314973831177</v>
      </c>
      <c r="V36" s="37">
        <f>IFERROR(VLOOKUP($A36&amp;V$2,'Parte II_'!$1:$1048576,$B$3,0)*100,"-")</f>
        <v>100</v>
      </c>
    </row>
    <row r="37" spans="1:27">
      <c r="A37" s="8" t="s">
        <v>1761</v>
      </c>
      <c r="B37" s="8"/>
      <c r="C37" s="24" t="s">
        <v>1718</v>
      </c>
      <c r="D37" s="36">
        <f>IFERROR(VLOOKUP($A37&amp;D$2,'Parte II_'!$1:$1048576,$A$3,0),"-")</f>
        <v>0</v>
      </c>
      <c r="E37" s="36">
        <f>IFERROR(VLOOKUP($A37&amp;E$2,'Parte II_'!$1:$1048576,$A$3,0),"-")</f>
        <v>0</v>
      </c>
      <c r="F37" s="36">
        <f>IFERROR(VLOOKUP($A37&amp;F$2,'Parte II_'!$1:$1048576,$A$3,0),"-")</f>
        <v>0</v>
      </c>
      <c r="G37" s="36">
        <f>IFERROR(VLOOKUP($A37&amp;G$2,'Parte II_'!$1:$1048576,$A$3,0),"-")</f>
        <v>0</v>
      </c>
      <c r="H37" s="36">
        <f>IFERROR(VLOOKUP($A37&amp;H$2,'Parte II_'!$1:$1048576,$A$3,0),"-")</f>
        <v>0</v>
      </c>
      <c r="I37" s="36">
        <f>IFERROR(VLOOKUP($A37&amp;I$2,'Parte II_'!$1:$1048576,$A$3,0),"-")</f>
        <v>39</v>
      </c>
      <c r="J37" s="36">
        <f>IFERROR(VLOOKUP($A37&amp;J$2,'Parte II_'!$1:$1048576,$A$3,0),"-")</f>
        <v>59</v>
      </c>
      <c r="K37" s="36">
        <f>IFERROR(VLOOKUP($A37&amp;K$2,'Parte II_'!$1:$1048576,$A$3,0),"-")</f>
        <v>79</v>
      </c>
      <c r="L37" s="92">
        <f>IFERROR(VLOOKUP($A37&amp;L$2,'Parte II_'!$1:$1048576,$A$3,0),"-")</f>
        <v>177</v>
      </c>
      <c r="M37" s="44"/>
      <c r="N37" s="37">
        <f>IFERROR(VLOOKUP($A37&amp;N$2,'Parte II_'!$1:$1048576,$B$3,0)*100,"-")</f>
        <v>0</v>
      </c>
      <c r="O37" s="37">
        <f>IFERROR(VLOOKUP($A37&amp;O$2,'Parte II_'!$1:$1048576,$B$3,0)*100,"-")</f>
        <v>0</v>
      </c>
      <c r="P37" s="37">
        <f>IFERROR(VLOOKUP($A37&amp;P$2,'Parte II_'!$1:$1048576,$B$3,0)*100,"-")</f>
        <v>0</v>
      </c>
      <c r="Q37" s="37">
        <f>IFERROR(VLOOKUP($A37&amp;Q$2,'Parte II_'!$1:$1048576,$B$3,0)*100,"-")</f>
        <v>0</v>
      </c>
      <c r="R37" s="37">
        <f>IFERROR(VLOOKUP($A37&amp;R$2,'Parte II_'!$1:$1048576,$B$3,0)*100,"-")</f>
        <v>0</v>
      </c>
      <c r="S37" s="37">
        <f>IFERROR(VLOOKUP($A37&amp;S$2,'Parte II_'!$1:$1048576,$B$3,0)*100,"-")</f>
        <v>22.033898532390594</v>
      </c>
      <c r="T37" s="37">
        <f>IFERROR(VLOOKUP($A37&amp;T$2,'Parte II_'!$1:$1048576,$B$3,0)*100,"-")</f>
        <v>33.33333432674408</v>
      </c>
      <c r="U37" s="37">
        <f>IFERROR(VLOOKUP($A37&amp;U$2,'Parte II_'!$1:$1048576,$B$3,0)*100,"-")</f>
        <v>44.632768630981445</v>
      </c>
      <c r="V37" s="37">
        <f>IFERROR(VLOOKUP($A37&amp;V$2,'Parte II_'!$1:$1048576,$B$3,0)*100,"-")</f>
        <v>100</v>
      </c>
    </row>
    <row r="38" spans="1:27">
      <c r="A38" s="8" t="s">
        <v>1762</v>
      </c>
      <c r="B38" s="8"/>
      <c r="C38" s="24" t="s">
        <v>1719</v>
      </c>
      <c r="D38" s="36">
        <f>IFERROR(VLOOKUP($A38&amp;D$2,'Parte II_'!$1:$1048576,$A$3,0),"-")</f>
        <v>0</v>
      </c>
      <c r="E38" s="36">
        <f>IFERROR(VLOOKUP($A38&amp;E$2,'Parte II_'!$1:$1048576,$A$3,0),"-")</f>
        <v>0</v>
      </c>
      <c r="F38" s="36">
        <f>IFERROR(VLOOKUP($A38&amp;F$2,'Parte II_'!$1:$1048576,$A$3,0),"-")</f>
        <v>0</v>
      </c>
      <c r="G38" s="36">
        <f>IFERROR(VLOOKUP($A38&amp;G$2,'Parte II_'!$1:$1048576,$A$3,0),"-")</f>
        <v>0</v>
      </c>
      <c r="H38" s="36">
        <f>IFERROR(VLOOKUP($A38&amp;H$2,'Parte II_'!$1:$1048576,$A$3,0),"-")</f>
        <v>0</v>
      </c>
      <c r="I38" s="36">
        <f>IFERROR(VLOOKUP($A38&amp;I$2,'Parte II_'!$1:$1048576,$A$3,0),"-")</f>
        <v>55</v>
      </c>
      <c r="J38" s="36">
        <f>IFERROR(VLOOKUP($A38&amp;J$2,'Parte II_'!$1:$1048576,$A$3,0),"-")</f>
        <v>90</v>
      </c>
      <c r="K38" s="36">
        <f>IFERROR(VLOOKUP($A38&amp;K$2,'Parte II_'!$1:$1048576,$A$3,0),"-")</f>
        <v>99</v>
      </c>
      <c r="L38" s="92">
        <f>IFERROR(VLOOKUP($A38&amp;L$2,'Parte II_'!$1:$1048576,$A$3,0),"-")</f>
        <v>244</v>
      </c>
      <c r="M38" s="44"/>
      <c r="N38" s="37">
        <f>IFERROR(VLOOKUP($A38&amp;N$2,'Parte II_'!$1:$1048576,$B$3,0)*100,"-")</f>
        <v>0</v>
      </c>
      <c r="O38" s="37">
        <f>IFERROR(VLOOKUP($A38&amp;O$2,'Parte II_'!$1:$1048576,$B$3,0)*100,"-")</f>
        <v>0</v>
      </c>
      <c r="P38" s="37">
        <f>IFERROR(VLOOKUP($A38&amp;P$2,'Parte II_'!$1:$1048576,$B$3,0)*100,"-")</f>
        <v>0</v>
      </c>
      <c r="Q38" s="37">
        <f>IFERROR(VLOOKUP($A38&amp;Q$2,'Parte II_'!$1:$1048576,$B$3,0)*100,"-")</f>
        <v>0</v>
      </c>
      <c r="R38" s="37">
        <f>IFERROR(VLOOKUP($A38&amp;R$2,'Parte II_'!$1:$1048576,$B$3,0)*100,"-")</f>
        <v>0</v>
      </c>
      <c r="S38" s="37">
        <f>IFERROR(VLOOKUP($A38&amp;S$2,'Parte II_'!$1:$1048576,$B$3,0)*100,"-")</f>
        <v>22.540983557701111</v>
      </c>
      <c r="T38" s="37">
        <f>IFERROR(VLOOKUP($A38&amp;T$2,'Parte II_'!$1:$1048576,$B$3,0)*100,"-")</f>
        <v>36.885246634483337</v>
      </c>
      <c r="U38" s="37">
        <f>IFERROR(VLOOKUP($A38&amp;U$2,'Parte II_'!$1:$1048576,$B$3,0)*100,"-")</f>
        <v>40.573769807815552</v>
      </c>
      <c r="V38" s="37">
        <f>IFERROR(VLOOKUP($A38&amp;V$2,'Parte II_'!$1:$1048576,$B$3,0)*100,"-")</f>
        <v>100</v>
      </c>
    </row>
    <row r="39" spans="1:27">
      <c r="A39" s="8" t="s">
        <v>1763</v>
      </c>
      <c r="B39" s="8"/>
      <c r="C39" s="24" t="s">
        <v>1720</v>
      </c>
      <c r="D39" s="36">
        <f>IFERROR(VLOOKUP($A39&amp;D$2,'Parte II_'!$1:$1048576,$A$3,0),"-")</f>
        <v>0</v>
      </c>
      <c r="E39" s="36">
        <f>IFERROR(VLOOKUP($A39&amp;E$2,'Parte II_'!$1:$1048576,$A$3,0),"-")</f>
        <v>0</v>
      </c>
      <c r="F39" s="36">
        <f>IFERROR(VLOOKUP($A39&amp;F$2,'Parte II_'!$1:$1048576,$A$3,0),"-")</f>
        <v>0</v>
      </c>
      <c r="G39" s="36">
        <f>IFERROR(VLOOKUP($A39&amp;G$2,'Parte II_'!$1:$1048576,$A$3,0),"-")</f>
        <v>0</v>
      </c>
      <c r="H39" s="36">
        <f>IFERROR(VLOOKUP($A39&amp;H$2,'Parte II_'!$1:$1048576,$A$3,0),"-")</f>
        <v>0</v>
      </c>
      <c r="I39" s="36">
        <f>IFERROR(VLOOKUP($A39&amp;I$2,'Parte II_'!$1:$1048576,$A$3,0),"-")</f>
        <v>35</v>
      </c>
      <c r="J39" s="36">
        <f>IFERROR(VLOOKUP($A39&amp;J$2,'Parte II_'!$1:$1048576,$A$3,0),"-")</f>
        <v>67</v>
      </c>
      <c r="K39" s="36">
        <f>IFERROR(VLOOKUP($A39&amp;K$2,'Parte II_'!$1:$1048576,$A$3,0),"-")</f>
        <v>73</v>
      </c>
      <c r="L39" s="92">
        <f>IFERROR(VLOOKUP($A39&amp;L$2,'Parte II_'!$1:$1048576,$A$3,0),"-")</f>
        <v>175</v>
      </c>
      <c r="M39" s="44"/>
      <c r="N39" s="37">
        <f>IFERROR(VLOOKUP($A39&amp;N$2,'Parte II_'!$1:$1048576,$B$3,0)*100,"-")</f>
        <v>0</v>
      </c>
      <c r="O39" s="37">
        <f>IFERROR(VLOOKUP($A39&amp;O$2,'Parte II_'!$1:$1048576,$B$3,0)*100,"-")</f>
        <v>0</v>
      </c>
      <c r="P39" s="37">
        <f>IFERROR(VLOOKUP($A39&amp;P$2,'Parte II_'!$1:$1048576,$B$3,0)*100,"-")</f>
        <v>0</v>
      </c>
      <c r="Q39" s="37">
        <f>IFERROR(VLOOKUP($A39&amp;Q$2,'Parte II_'!$1:$1048576,$B$3,0)*100,"-")</f>
        <v>0</v>
      </c>
      <c r="R39" s="37">
        <f>IFERROR(VLOOKUP($A39&amp;R$2,'Parte II_'!$1:$1048576,$B$3,0)*100,"-")</f>
        <v>0</v>
      </c>
      <c r="S39" s="37">
        <f>IFERROR(VLOOKUP($A39&amp;S$2,'Parte II_'!$1:$1048576,$B$3,0)*100,"-")</f>
        <v>20.000000298023224</v>
      </c>
      <c r="T39" s="37">
        <f>IFERROR(VLOOKUP($A39&amp;T$2,'Parte II_'!$1:$1048576,$B$3,0)*100,"-")</f>
        <v>38.285714387893677</v>
      </c>
      <c r="U39" s="37">
        <f>IFERROR(VLOOKUP($A39&amp;U$2,'Parte II_'!$1:$1048576,$B$3,0)*100,"-")</f>
        <v>41.714286804199219</v>
      </c>
      <c r="V39" s="37">
        <f>IFERROR(VLOOKUP($A39&amp;V$2,'Parte II_'!$1:$1048576,$B$3,0)*100,"-")</f>
        <v>100</v>
      </c>
    </row>
    <row r="40" spans="1:27">
      <c r="A40" s="8" t="s">
        <v>1764</v>
      </c>
      <c r="B40" s="8"/>
      <c r="C40" s="24" t="s">
        <v>1721</v>
      </c>
      <c r="D40" s="36">
        <f>IFERROR(VLOOKUP($A40&amp;D$2,'Parte II_'!$1:$1048576,$A$3,0),"-")</f>
        <v>0</v>
      </c>
      <c r="E40" s="36">
        <f>IFERROR(VLOOKUP($A40&amp;E$2,'Parte II_'!$1:$1048576,$A$3,0),"-")</f>
        <v>0</v>
      </c>
      <c r="F40" s="36">
        <f>IFERROR(VLOOKUP($A40&amp;F$2,'Parte II_'!$1:$1048576,$A$3,0),"-")</f>
        <v>0</v>
      </c>
      <c r="G40" s="36">
        <f>IFERROR(VLOOKUP($A40&amp;G$2,'Parte II_'!$1:$1048576,$A$3,0),"-")</f>
        <v>0</v>
      </c>
      <c r="H40" s="36">
        <f>IFERROR(VLOOKUP($A40&amp;H$2,'Parte II_'!$1:$1048576,$A$3,0),"-")</f>
        <v>0</v>
      </c>
      <c r="I40" s="36">
        <f>IFERROR(VLOOKUP($A40&amp;I$2,'Parte II_'!$1:$1048576,$A$3,0),"-")</f>
        <v>67</v>
      </c>
      <c r="J40" s="36">
        <f>IFERROR(VLOOKUP($A40&amp;J$2,'Parte II_'!$1:$1048576,$A$3,0),"-")</f>
        <v>105</v>
      </c>
      <c r="K40" s="36">
        <f>IFERROR(VLOOKUP($A40&amp;K$2,'Parte II_'!$1:$1048576,$A$3,0),"-")</f>
        <v>109</v>
      </c>
      <c r="L40" s="92">
        <f>IFERROR(VLOOKUP($A40&amp;L$2,'Parte II_'!$1:$1048576,$A$3,0),"-")</f>
        <v>281</v>
      </c>
      <c r="M40" s="44"/>
      <c r="N40" s="37">
        <f>IFERROR(VLOOKUP($A40&amp;N$2,'Parte II_'!$1:$1048576,$B$3,0)*100,"-")</f>
        <v>0</v>
      </c>
      <c r="O40" s="37">
        <f>IFERROR(VLOOKUP($A40&amp;O$2,'Parte II_'!$1:$1048576,$B$3,0)*100,"-")</f>
        <v>0</v>
      </c>
      <c r="P40" s="37">
        <f>IFERROR(VLOOKUP($A40&amp;P$2,'Parte II_'!$1:$1048576,$B$3,0)*100,"-")</f>
        <v>0</v>
      </c>
      <c r="Q40" s="37">
        <f>IFERROR(VLOOKUP($A40&amp;Q$2,'Parte II_'!$1:$1048576,$B$3,0)*100,"-")</f>
        <v>0</v>
      </c>
      <c r="R40" s="37">
        <f>IFERROR(VLOOKUP($A40&amp;R$2,'Parte II_'!$1:$1048576,$B$3,0)*100,"-")</f>
        <v>0</v>
      </c>
      <c r="S40" s="37">
        <f>IFERROR(VLOOKUP($A40&amp;S$2,'Parte II_'!$1:$1048576,$B$3,0)*100,"-")</f>
        <v>23.843416571617126</v>
      </c>
      <c r="T40" s="37">
        <f>IFERROR(VLOOKUP($A40&amp;T$2,'Parte II_'!$1:$1048576,$B$3,0)*100,"-")</f>
        <v>37.366548180580139</v>
      </c>
      <c r="U40" s="37">
        <f>IFERROR(VLOOKUP($A40&amp;U$2,'Parte II_'!$1:$1048576,$B$3,0)*100,"-")</f>
        <v>38.790035247802734</v>
      </c>
      <c r="V40" s="37">
        <f>IFERROR(VLOOKUP($A40&amp;V$2,'Parte II_'!$1:$1048576,$B$3,0)*100,"-")</f>
        <v>100</v>
      </c>
    </row>
    <row r="41" spans="1:27" s="1" customFormat="1" ht="21.75" customHeight="1">
      <c r="A41" s="8"/>
      <c r="B41" s="8"/>
      <c r="C41" s="31" t="s">
        <v>1722</v>
      </c>
      <c r="D41" s="42"/>
      <c r="E41" s="42"/>
      <c r="F41" s="42"/>
      <c r="G41" s="93"/>
      <c r="H41" s="93"/>
      <c r="I41" s="93"/>
      <c r="J41" s="93"/>
      <c r="K41" s="93"/>
      <c r="L41" s="93"/>
      <c r="M41" s="93"/>
      <c r="N41" s="93"/>
      <c r="O41" s="93"/>
      <c r="P41" s="93"/>
      <c r="Q41" s="93"/>
      <c r="R41" s="93"/>
      <c r="S41" s="93"/>
      <c r="T41" s="93"/>
      <c r="U41" s="93"/>
      <c r="V41" s="93"/>
      <c r="W41" s="16"/>
      <c r="X41" s="16"/>
      <c r="Y41" s="16"/>
      <c r="Z41" s="16"/>
      <c r="AA41" s="16"/>
    </row>
    <row r="42" spans="1:27">
      <c r="A42" s="8" t="s">
        <v>1765</v>
      </c>
      <c r="B42" s="8"/>
      <c r="C42" s="24" t="s">
        <v>1723</v>
      </c>
      <c r="D42" s="36">
        <f>IFERROR(VLOOKUP($A42&amp;D$2,'Parte II_'!$1:$1048576,$A$3,0),"-")</f>
        <v>0</v>
      </c>
      <c r="E42" s="36">
        <f>IFERROR(VLOOKUP($A42&amp;E$2,'Parte II_'!$1:$1048576,$A$3,0),"-")</f>
        <v>0</v>
      </c>
      <c r="F42" s="36">
        <f>IFERROR(VLOOKUP($A42&amp;F$2,'Parte II_'!$1:$1048576,$A$3,0),"-")</f>
        <v>1</v>
      </c>
      <c r="G42" s="36">
        <f>IFERROR(VLOOKUP($A42&amp;G$2,'Parte II_'!$1:$1048576,$A$3,0),"-")</f>
        <v>1</v>
      </c>
      <c r="H42" s="36">
        <f>IFERROR(VLOOKUP($A42&amp;H$2,'Parte II_'!$1:$1048576,$A$3,0),"-")</f>
        <v>2</v>
      </c>
      <c r="I42" s="36">
        <f>IFERROR(VLOOKUP($A42&amp;I$2,'Parte II_'!$1:$1048576,$A$3,0),"-")</f>
        <v>151</v>
      </c>
      <c r="J42" s="36">
        <f>IFERROR(VLOOKUP($A42&amp;J$2,'Parte II_'!$1:$1048576,$A$3,0),"-")</f>
        <v>239</v>
      </c>
      <c r="K42" s="36">
        <f>IFERROR(VLOOKUP($A42&amp;K$2,'Parte II_'!$1:$1048576,$A$3,0),"-")</f>
        <v>209</v>
      </c>
      <c r="L42" s="92">
        <f>IFERROR(VLOOKUP($A42&amp;L$2,'Parte II_'!$1:$1048576,$A$3,0),"-")</f>
        <v>599</v>
      </c>
      <c r="M42" s="44"/>
      <c r="N42" s="37">
        <f>IFERROR(VLOOKUP($A42&amp;N$2,'Parte II_'!$1:$1048576,$B$3,0)*100,"-")</f>
        <v>0</v>
      </c>
      <c r="O42" s="37">
        <f>IFERROR(VLOOKUP($A42&amp;O$2,'Parte II_'!$1:$1048576,$B$3,0)*100,"-")</f>
        <v>0</v>
      </c>
      <c r="P42" s="37">
        <f>IFERROR(VLOOKUP($A42&amp;P$2,'Parte II_'!$1:$1048576,$B$3,0)*100,"-")</f>
        <v>0.1663893461227417</v>
      </c>
      <c r="Q42" s="37">
        <f>IFERROR(VLOOKUP($A42&amp;Q$2,'Parte II_'!$1:$1048576,$B$3,0)*100,"-")</f>
        <v>0.1663893461227417</v>
      </c>
      <c r="R42" s="37">
        <f>IFERROR(VLOOKUP($A42&amp;R$2,'Parte II_'!$1:$1048576,$B$3,0)*100,"-")</f>
        <v>0.3327786922454834</v>
      </c>
      <c r="S42" s="37">
        <f>IFERROR(VLOOKUP($A42&amp;S$2,'Parte II_'!$1:$1048576,$B$3,0)*100,"-")</f>
        <v>25.124791264533997</v>
      </c>
      <c r="T42" s="37">
        <f>IFERROR(VLOOKUP($A42&amp;T$2,'Parte II_'!$1:$1048576,$B$3,0)*100,"-")</f>
        <v>39.767053723335266</v>
      </c>
      <c r="U42" s="37">
        <f>IFERROR(VLOOKUP($A42&amp;U$2,'Parte II_'!$1:$1048576,$B$3,0)*100,"-")</f>
        <v>34.775373339653015</v>
      </c>
      <c r="V42" s="37">
        <f>IFERROR(VLOOKUP($A42&amp;V$2,'Parte II_'!$1:$1048576,$B$3,0)*100,"-")</f>
        <v>99.667221307754517</v>
      </c>
    </row>
    <row r="43" spans="1:27">
      <c r="A43" s="8" t="s">
        <v>1766</v>
      </c>
      <c r="B43" s="8"/>
      <c r="C43" s="24" t="s">
        <v>1724</v>
      </c>
      <c r="D43" s="36">
        <f>IFERROR(VLOOKUP($A43&amp;D$2,'Parte II_'!$1:$1048576,$A$3,0),"-")</f>
        <v>0</v>
      </c>
      <c r="E43" s="36">
        <f>IFERROR(VLOOKUP($A43&amp;E$2,'Parte II_'!$1:$1048576,$A$3,0),"-")</f>
        <v>0</v>
      </c>
      <c r="F43" s="36">
        <f>IFERROR(VLOOKUP($A43&amp;F$2,'Parte II_'!$1:$1048576,$A$3,0),"-")</f>
        <v>1</v>
      </c>
      <c r="G43" s="36">
        <f>IFERROR(VLOOKUP($A43&amp;G$2,'Parte II_'!$1:$1048576,$A$3,0),"-")</f>
        <v>1</v>
      </c>
      <c r="H43" s="36">
        <f>IFERROR(VLOOKUP($A43&amp;H$2,'Parte II_'!$1:$1048576,$A$3,0),"-")</f>
        <v>2</v>
      </c>
      <c r="I43" s="36">
        <f>IFERROR(VLOOKUP($A43&amp;I$2,'Parte II_'!$1:$1048576,$A$3,0),"-")</f>
        <v>143</v>
      </c>
      <c r="J43" s="36">
        <f>IFERROR(VLOOKUP($A43&amp;J$2,'Parte II_'!$1:$1048576,$A$3,0),"-")</f>
        <v>240</v>
      </c>
      <c r="K43" s="36">
        <f>IFERROR(VLOOKUP($A43&amp;K$2,'Parte II_'!$1:$1048576,$A$3,0),"-")</f>
        <v>206</v>
      </c>
      <c r="L43" s="92">
        <f>IFERROR(VLOOKUP($A43&amp;L$2,'Parte II_'!$1:$1048576,$A$3,0),"-")</f>
        <v>589</v>
      </c>
      <c r="M43" s="44"/>
      <c r="N43" s="37">
        <f>IFERROR(VLOOKUP($A43&amp;N$2,'Parte II_'!$1:$1048576,$B$3,0)*100,"-")</f>
        <v>0</v>
      </c>
      <c r="O43" s="37">
        <f>IFERROR(VLOOKUP($A43&amp;O$2,'Parte II_'!$1:$1048576,$B$3,0)*100,"-")</f>
        <v>0</v>
      </c>
      <c r="P43" s="37">
        <f>IFERROR(VLOOKUP($A43&amp;P$2,'Parte II_'!$1:$1048576,$B$3,0)*100,"-")</f>
        <v>0.16920473426580429</v>
      </c>
      <c r="Q43" s="37">
        <f>IFERROR(VLOOKUP($A43&amp;Q$2,'Parte II_'!$1:$1048576,$B$3,0)*100,"-")</f>
        <v>0.16920473426580429</v>
      </c>
      <c r="R43" s="37">
        <f>IFERROR(VLOOKUP($A43&amp;R$2,'Parte II_'!$1:$1048576,$B$3,0)*100,"-")</f>
        <v>0.33840946853160858</v>
      </c>
      <c r="S43" s="37">
        <f>IFERROR(VLOOKUP($A43&amp;S$2,'Parte II_'!$1:$1048576,$B$3,0)*100,"-")</f>
        <v>24.196277558803558</v>
      </c>
      <c r="T43" s="37">
        <f>IFERROR(VLOOKUP($A43&amp;T$2,'Parte II_'!$1:$1048576,$B$3,0)*100,"-")</f>
        <v>40.60913622379303</v>
      </c>
      <c r="U43" s="37">
        <f>IFERROR(VLOOKUP($A43&amp;U$2,'Parte II_'!$1:$1048576,$B$3,0)*100,"-")</f>
        <v>34.856176376342773</v>
      </c>
      <c r="V43" s="37">
        <f>IFERROR(VLOOKUP($A43&amp;V$2,'Parte II_'!$1:$1048576,$B$3,0)*100,"-")</f>
        <v>99.661588668823242</v>
      </c>
    </row>
    <row r="44" spans="1:27">
      <c r="A44" s="8" t="s">
        <v>1767</v>
      </c>
      <c r="B44" s="8"/>
      <c r="C44" s="24" t="s">
        <v>1725</v>
      </c>
      <c r="D44" s="36">
        <f>IFERROR(VLOOKUP($A44&amp;D$2,'Parte II_'!$1:$1048576,$A$3,0),"-")</f>
        <v>0</v>
      </c>
      <c r="E44" s="36">
        <f>IFERROR(VLOOKUP($A44&amp;E$2,'Parte II_'!$1:$1048576,$A$3,0),"-")</f>
        <v>0</v>
      </c>
      <c r="F44" s="36">
        <f>IFERROR(VLOOKUP($A44&amp;F$2,'Parte II_'!$1:$1048576,$A$3,0),"-")</f>
        <v>1</v>
      </c>
      <c r="G44" s="36">
        <f>IFERROR(VLOOKUP($A44&amp;G$2,'Parte II_'!$1:$1048576,$A$3,0),"-")</f>
        <v>0</v>
      </c>
      <c r="H44" s="36">
        <f>IFERROR(VLOOKUP($A44&amp;H$2,'Parte II_'!$1:$1048576,$A$3,0),"-")</f>
        <v>1</v>
      </c>
      <c r="I44" s="36">
        <f>IFERROR(VLOOKUP($A44&amp;I$2,'Parte II_'!$1:$1048576,$A$3,0),"-")</f>
        <v>128</v>
      </c>
      <c r="J44" s="36">
        <f>IFERROR(VLOOKUP($A44&amp;J$2,'Parte II_'!$1:$1048576,$A$3,0),"-")</f>
        <v>218</v>
      </c>
      <c r="K44" s="36">
        <f>IFERROR(VLOOKUP($A44&amp;K$2,'Parte II_'!$1:$1048576,$A$3,0),"-")</f>
        <v>205</v>
      </c>
      <c r="L44" s="92">
        <f>IFERROR(VLOOKUP($A44&amp;L$2,'Parte II_'!$1:$1048576,$A$3,0),"-")</f>
        <v>551</v>
      </c>
      <c r="M44" s="44"/>
      <c r="N44" s="37">
        <f>IFERROR(VLOOKUP($A44&amp;N$2,'Parte II_'!$1:$1048576,$B$3,0)*100,"-")</f>
        <v>0</v>
      </c>
      <c r="O44" s="37">
        <f>IFERROR(VLOOKUP($A44&amp;O$2,'Parte II_'!$1:$1048576,$B$3,0)*100,"-")</f>
        <v>0</v>
      </c>
      <c r="P44" s="37">
        <f>IFERROR(VLOOKUP($A44&amp;P$2,'Parte II_'!$1:$1048576,$B$3,0)*100,"-")</f>
        <v>0.18115942366421223</v>
      </c>
      <c r="Q44" s="37">
        <f>IFERROR(VLOOKUP($A44&amp;Q$2,'Parte II_'!$1:$1048576,$B$3,0)*100,"-")</f>
        <v>0</v>
      </c>
      <c r="R44" s="37">
        <f>IFERROR(VLOOKUP($A44&amp;R$2,'Parte II_'!$1:$1048576,$B$3,0)*100,"-")</f>
        <v>0.18115942366421223</v>
      </c>
      <c r="S44" s="37">
        <f>IFERROR(VLOOKUP($A44&amp;S$2,'Parte II_'!$1:$1048576,$B$3,0)*100,"-")</f>
        <v>23.188406229019165</v>
      </c>
      <c r="T44" s="37">
        <f>IFERROR(VLOOKUP($A44&amp;T$2,'Parte II_'!$1:$1048576,$B$3,0)*100,"-")</f>
        <v>39.492753148078918</v>
      </c>
      <c r="U44" s="37">
        <f>IFERROR(VLOOKUP($A44&amp;U$2,'Parte II_'!$1:$1048576,$B$3,0)*100,"-")</f>
        <v>37.137681245803833</v>
      </c>
      <c r="V44" s="37">
        <f>IFERROR(VLOOKUP($A44&amp;V$2,'Parte II_'!$1:$1048576,$B$3,0)*100,"-")</f>
        <v>99.818837642669678</v>
      </c>
    </row>
    <row r="45" spans="1:27">
      <c r="A45" s="8" t="s">
        <v>1768</v>
      </c>
      <c r="B45" s="8"/>
      <c r="C45" s="24" t="s">
        <v>1726</v>
      </c>
      <c r="D45" s="36">
        <f>IFERROR(VLOOKUP($A45&amp;D$2,'Parte II_'!$1:$1048576,$A$3,0),"-")</f>
        <v>0</v>
      </c>
      <c r="E45" s="36">
        <f>IFERROR(VLOOKUP($A45&amp;E$2,'Parte II_'!$1:$1048576,$A$3,0),"-")</f>
        <v>0</v>
      </c>
      <c r="F45" s="36">
        <f>IFERROR(VLOOKUP($A45&amp;F$2,'Parte II_'!$1:$1048576,$A$3,0),"-")</f>
        <v>0</v>
      </c>
      <c r="G45" s="36">
        <f>IFERROR(VLOOKUP($A45&amp;G$2,'Parte II_'!$1:$1048576,$A$3,0),"-")</f>
        <v>0</v>
      </c>
      <c r="H45" s="36">
        <f>IFERROR(VLOOKUP($A45&amp;H$2,'Parte II_'!$1:$1048576,$A$3,0),"-")</f>
        <v>0</v>
      </c>
      <c r="I45" s="36">
        <f>IFERROR(VLOOKUP($A45&amp;I$2,'Parte II_'!$1:$1048576,$A$3,0),"-")</f>
        <v>33</v>
      </c>
      <c r="J45" s="36">
        <f>IFERROR(VLOOKUP($A45&amp;J$2,'Parte II_'!$1:$1048576,$A$3,0),"-")</f>
        <v>42</v>
      </c>
      <c r="K45" s="36">
        <f>IFERROR(VLOOKUP($A45&amp;K$2,'Parte II_'!$1:$1048576,$A$3,0),"-")</f>
        <v>70</v>
      </c>
      <c r="L45" s="92">
        <f>IFERROR(VLOOKUP($A45&amp;L$2,'Parte II_'!$1:$1048576,$A$3,0),"-")</f>
        <v>145</v>
      </c>
      <c r="M45" s="44"/>
      <c r="N45" s="37">
        <f>IFERROR(VLOOKUP($A45&amp;N$2,'Parte II_'!$1:$1048576,$B$3,0)*100,"-")</f>
        <v>0</v>
      </c>
      <c r="O45" s="37">
        <f>IFERROR(VLOOKUP($A45&amp;O$2,'Parte II_'!$1:$1048576,$B$3,0)*100,"-")</f>
        <v>0</v>
      </c>
      <c r="P45" s="37">
        <f>IFERROR(VLOOKUP($A45&amp;P$2,'Parte II_'!$1:$1048576,$B$3,0)*100,"-")</f>
        <v>0</v>
      </c>
      <c r="Q45" s="37">
        <f>IFERROR(VLOOKUP($A45&amp;Q$2,'Parte II_'!$1:$1048576,$B$3,0)*100,"-")</f>
        <v>0</v>
      </c>
      <c r="R45" s="37">
        <f>IFERROR(VLOOKUP($A45&amp;R$2,'Parte II_'!$1:$1048576,$B$3,0)*100,"-")</f>
        <v>0</v>
      </c>
      <c r="S45" s="37">
        <f>IFERROR(VLOOKUP($A45&amp;S$2,'Parte II_'!$1:$1048576,$B$3,0)*100,"-")</f>
        <v>22.758620977401733</v>
      </c>
      <c r="T45" s="37">
        <f>IFERROR(VLOOKUP($A45&amp;T$2,'Parte II_'!$1:$1048576,$B$3,0)*100,"-")</f>
        <v>28.96551787853241</v>
      </c>
      <c r="U45" s="37">
        <f>IFERROR(VLOOKUP($A45&amp;U$2,'Parte II_'!$1:$1048576,$B$3,0)*100,"-")</f>
        <v>48.275861144065857</v>
      </c>
      <c r="V45" s="37">
        <f>IFERROR(VLOOKUP($A45&amp;V$2,'Parte II_'!$1:$1048576,$B$3,0)*100,"-")</f>
        <v>100</v>
      </c>
    </row>
    <row r="46" spans="1:27">
      <c r="A46" s="8" t="s">
        <v>1769</v>
      </c>
      <c r="B46" s="8"/>
      <c r="C46" s="24" t="s">
        <v>1727</v>
      </c>
      <c r="D46" s="36">
        <f>IFERROR(VLOOKUP($A46&amp;D$2,'Parte II_'!$1:$1048576,$A$3,0),"-")</f>
        <v>0</v>
      </c>
      <c r="E46" s="36">
        <f>IFERROR(VLOOKUP($A46&amp;E$2,'Parte II_'!$1:$1048576,$A$3,0),"-")</f>
        <v>0</v>
      </c>
      <c r="F46" s="36">
        <f>IFERROR(VLOOKUP($A46&amp;F$2,'Parte II_'!$1:$1048576,$A$3,0),"-")</f>
        <v>0</v>
      </c>
      <c r="G46" s="36">
        <f>IFERROR(VLOOKUP($A46&amp;G$2,'Parte II_'!$1:$1048576,$A$3,0),"-")</f>
        <v>0</v>
      </c>
      <c r="H46" s="36">
        <f>IFERROR(VLOOKUP($A46&amp;H$2,'Parte II_'!$1:$1048576,$A$3,0),"-")</f>
        <v>0</v>
      </c>
      <c r="I46" s="36">
        <f>IFERROR(VLOOKUP($A46&amp;I$2,'Parte II_'!$1:$1048576,$A$3,0),"-")</f>
        <v>26</v>
      </c>
      <c r="J46" s="36">
        <f>IFERROR(VLOOKUP($A46&amp;J$2,'Parte II_'!$1:$1048576,$A$3,0),"-")</f>
        <v>38</v>
      </c>
      <c r="K46" s="36">
        <f>IFERROR(VLOOKUP($A46&amp;K$2,'Parte II_'!$1:$1048576,$A$3,0),"-")</f>
        <v>59</v>
      </c>
      <c r="L46" s="92">
        <f>IFERROR(VLOOKUP($A46&amp;L$2,'Parte II_'!$1:$1048576,$A$3,0),"-")</f>
        <v>123</v>
      </c>
      <c r="M46" s="44"/>
      <c r="N46" s="37">
        <f>IFERROR(VLOOKUP($A46&amp;N$2,'Parte II_'!$1:$1048576,$B$3,0)*100,"-")</f>
        <v>0</v>
      </c>
      <c r="O46" s="37">
        <f>IFERROR(VLOOKUP($A46&amp;O$2,'Parte II_'!$1:$1048576,$B$3,0)*100,"-")</f>
        <v>0</v>
      </c>
      <c r="P46" s="37">
        <f>IFERROR(VLOOKUP($A46&amp;P$2,'Parte II_'!$1:$1048576,$B$3,0)*100,"-")</f>
        <v>0</v>
      </c>
      <c r="Q46" s="37">
        <f>IFERROR(VLOOKUP($A46&amp;Q$2,'Parte II_'!$1:$1048576,$B$3,0)*100,"-")</f>
        <v>0</v>
      </c>
      <c r="R46" s="37">
        <f>IFERROR(VLOOKUP($A46&amp;R$2,'Parte II_'!$1:$1048576,$B$3,0)*100,"-")</f>
        <v>0</v>
      </c>
      <c r="S46" s="37">
        <f>IFERROR(VLOOKUP($A46&amp;S$2,'Parte II_'!$1:$1048576,$B$3,0)*100,"-")</f>
        <v>21.138212084770203</v>
      </c>
      <c r="T46" s="37">
        <f>IFERROR(VLOOKUP($A46&amp;T$2,'Parte II_'!$1:$1048576,$B$3,0)*100,"-")</f>
        <v>30.894309282302856</v>
      </c>
      <c r="U46" s="37">
        <f>IFERROR(VLOOKUP($A46&amp;U$2,'Parte II_'!$1:$1048576,$B$3,0)*100,"-")</f>
        <v>47.967478632926941</v>
      </c>
      <c r="V46" s="37">
        <f>IFERROR(VLOOKUP($A46&amp;V$2,'Parte II_'!$1:$1048576,$B$3,0)*100,"-")</f>
        <v>100</v>
      </c>
    </row>
    <row r="47" spans="1:27" s="1" customFormat="1" ht="21.75" customHeight="1">
      <c r="A47" s="8"/>
      <c r="B47" s="8"/>
      <c r="C47" s="31" t="s">
        <v>1728</v>
      </c>
      <c r="D47" s="42"/>
      <c r="E47" s="42"/>
      <c r="F47" s="42"/>
      <c r="G47" s="93"/>
      <c r="H47" s="93"/>
      <c r="I47" s="93"/>
      <c r="J47" s="93"/>
      <c r="K47" s="93"/>
      <c r="L47" s="93"/>
      <c r="M47" s="93"/>
      <c r="N47" s="93"/>
      <c r="O47" s="93"/>
      <c r="P47" s="93"/>
      <c r="Q47" s="93"/>
      <c r="R47" s="93"/>
      <c r="S47" s="93"/>
      <c r="T47" s="93"/>
      <c r="U47" s="93"/>
      <c r="V47" s="93"/>
      <c r="W47" s="16"/>
      <c r="X47" s="16"/>
      <c r="Y47" s="16"/>
      <c r="Z47" s="16"/>
      <c r="AA47" s="16"/>
    </row>
    <row r="48" spans="1:27">
      <c r="A48" s="8" t="s">
        <v>1770</v>
      </c>
      <c r="B48" s="8"/>
      <c r="C48" s="24" t="s">
        <v>1729</v>
      </c>
      <c r="D48" s="36">
        <f>IFERROR(VLOOKUP($A48&amp;D$2,'Parte II_'!$1:$1048576,$A$3,0),"-")</f>
        <v>0</v>
      </c>
      <c r="E48" s="36">
        <f>IFERROR(VLOOKUP($A48&amp;E$2,'Parte II_'!$1:$1048576,$A$3,0),"-")</f>
        <v>0</v>
      </c>
      <c r="F48" s="36">
        <f>IFERROR(VLOOKUP($A48&amp;F$2,'Parte II_'!$1:$1048576,$A$3,0),"-")</f>
        <v>0</v>
      </c>
      <c r="G48" s="36">
        <f>IFERROR(VLOOKUP($A48&amp;G$2,'Parte II_'!$1:$1048576,$A$3,0),"-")</f>
        <v>0</v>
      </c>
      <c r="H48" s="36">
        <f>IFERROR(VLOOKUP($A48&amp;H$2,'Parte II_'!$1:$1048576,$A$3,0),"-")</f>
        <v>0</v>
      </c>
      <c r="I48" s="36">
        <f>IFERROR(VLOOKUP($A48&amp;I$2,'Parte II_'!$1:$1048576,$A$3,0),"-")</f>
        <v>5</v>
      </c>
      <c r="J48" s="36">
        <f>IFERROR(VLOOKUP($A48&amp;J$2,'Parte II_'!$1:$1048576,$A$3,0),"-")</f>
        <v>4</v>
      </c>
      <c r="K48" s="36">
        <f>IFERROR(VLOOKUP($A48&amp;K$2,'Parte II_'!$1:$1048576,$A$3,0),"-")</f>
        <v>9</v>
      </c>
      <c r="L48" s="92">
        <f>IFERROR(VLOOKUP($A48&amp;L$2,'Parte II_'!$1:$1048576,$A$3,0),"-")</f>
        <v>18</v>
      </c>
      <c r="M48" s="44"/>
      <c r="N48" s="37">
        <f>IFERROR(VLOOKUP($A48&amp;N$2,'Parte II_'!$1:$1048576,$B$3,0)*100,"-")</f>
        <v>0</v>
      </c>
      <c r="O48" s="37">
        <f>IFERROR(VLOOKUP($A48&amp;O$2,'Parte II_'!$1:$1048576,$B$3,0)*100,"-")</f>
        <v>0</v>
      </c>
      <c r="P48" s="37">
        <f>IFERROR(VLOOKUP($A48&amp;P$2,'Parte II_'!$1:$1048576,$B$3,0)*100,"-")</f>
        <v>0</v>
      </c>
      <c r="Q48" s="37">
        <f>IFERROR(VLOOKUP($A48&amp;Q$2,'Parte II_'!$1:$1048576,$B$3,0)*100,"-")</f>
        <v>0</v>
      </c>
      <c r="R48" s="37">
        <f>IFERROR(VLOOKUP($A48&amp;R$2,'Parte II_'!$1:$1048576,$B$3,0)*100,"-")</f>
        <v>0</v>
      </c>
      <c r="S48" s="37">
        <f>IFERROR(VLOOKUP($A48&amp;S$2,'Parte II_'!$1:$1048576,$B$3,0)*100,"-")</f>
        <v>27.777779102325439</v>
      </c>
      <c r="T48" s="37">
        <f>IFERROR(VLOOKUP($A48&amp;T$2,'Parte II_'!$1:$1048576,$B$3,0)*100,"-")</f>
        <v>22.22222238779068</v>
      </c>
      <c r="U48" s="37">
        <f>IFERROR(VLOOKUP($A48&amp;U$2,'Parte II_'!$1:$1048576,$B$3,0)*100,"-")</f>
        <v>50</v>
      </c>
      <c r="V48" s="37">
        <f>IFERROR(VLOOKUP($A48&amp;V$2,'Parte II_'!$1:$1048576,$B$3,0)*100,"-")</f>
        <v>100</v>
      </c>
    </row>
    <row r="49" spans="1:22">
      <c r="A49" s="8" t="s">
        <v>1771</v>
      </c>
      <c r="B49" s="8"/>
      <c r="C49" s="24" t="s">
        <v>1730</v>
      </c>
      <c r="D49" s="36">
        <f>IFERROR(VLOOKUP($A49&amp;D$2,'Parte II_'!$1:$1048576,$A$3,0),"-")</f>
        <v>0</v>
      </c>
      <c r="E49" s="36">
        <f>IFERROR(VLOOKUP($A49&amp;E$2,'Parte II_'!$1:$1048576,$A$3,0),"-")</f>
        <v>0</v>
      </c>
      <c r="F49" s="36">
        <f>IFERROR(VLOOKUP($A49&amp;F$2,'Parte II_'!$1:$1048576,$A$3,0),"-")</f>
        <v>0</v>
      </c>
      <c r="G49" s="36">
        <f>IFERROR(VLOOKUP($A49&amp;G$2,'Parte II_'!$1:$1048576,$A$3,0),"-")</f>
        <v>0</v>
      </c>
      <c r="H49" s="36">
        <f>IFERROR(VLOOKUP($A49&amp;H$2,'Parte II_'!$1:$1048576,$A$3,0),"-")</f>
        <v>0</v>
      </c>
      <c r="I49" s="36">
        <f>IFERROR(VLOOKUP($A49&amp;I$2,'Parte II_'!$1:$1048576,$A$3,0),"-")</f>
        <v>5</v>
      </c>
      <c r="J49" s="36">
        <f>IFERROR(VLOOKUP($A49&amp;J$2,'Parte II_'!$1:$1048576,$A$3,0),"-")</f>
        <v>4</v>
      </c>
      <c r="K49" s="36">
        <f>IFERROR(VLOOKUP($A49&amp;K$2,'Parte II_'!$1:$1048576,$A$3,0),"-")</f>
        <v>7</v>
      </c>
      <c r="L49" s="92">
        <f>IFERROR(VLOOKUP($A49&amp;L$2,'Parte II_'!$1:$1048576,$A$3,0),"-")</f>
        <v>16</v>
      </c>
      <c r="M49" s="44"/>
      <c r="N49" s="37">
        <f>IFERROR(VLOOKUP($A49&amp;N$2,'Parte II_'!$1:$1048576,$B$3,0)*100,"-")</f>
        <v>0</v>
      </c>
      <c r="O49" s="37">
        <f>IFERROR(VLOOKUP($A49&amp;O$2,'Parte II_'!$1:$1048576,$B$3,0)*100,"-")</f>
        <v>0</v>
      </c>
      <c r="P49" s="37">
        <f>IFERROR(VLOOKUP($A49&amp;P$2,'Parte II_'!$1:$1048576,$B$3,0)*100,"-")</f>
        <v>0</v>
      </c>
      <c r="Q49" s="37">
        <f>IFERROR(VLOOKUP($A49&amp;Q$2,'Parte II_'!$1:$1048576,$B$3,0)*100,"-")</f>
        <v>0</v>
      </c>
      <c r="R49" s="37">
        <f>IFERROR(VLOOKUP($A49&amp;R$2,'Parte II_'!$1:$1048576,$B$3,0)*100,"-")</f>
        <v>0</v>
      </c>
      <c r="S49" s="37">
        <f>IFERROR(VLOOKUP($A49&amp;S$2,'Parte II_'!$1:$1048576,$B$3,0)*100,"-")</f>
        <v>31.25</v>
      </c>
      <c r="T49" s="37">
        <f>IFERROR(VLOOKUP($A49&amp;T$2,'Parte II_'!$1:$1048576,$B$3,0)*100,"-")</f>
        <v>25</v>
      </c>
      <c r="U49" s="37">
        <f>IFERROR(VLOOKUP($A49&amp;U$2,'Parte II_'!$1:$1048576,$B$3,0)*100,"-")</f>
        <v>43.75</v>
      </c>
      <c r="V49" s="37">
        <f>IFERROR(VLOOKUP($A49&amp;V$2,'Parte II_'!$1:$1048576,$B$3,0)*100,"-")</f>
        <v>100</v>
      </c>
    </row>
    <row r="50" spans="1:22">
      <c r="A50" s="8" t="s">
        <v>1772</v>
      </c>
      <c r="B50" s="8"/>
      <c r="C50" s="24" t="s">
        <v>1731</v>
      </c>
      <c r="D50" s="36">
        <f>IFERROR(VLOOKUP($A50&amp;D$2,'Parte II_'!$1:$1048576,$A$3,0),"-")</f>
        <v>0</v>
      </c>
      <c r="E50" s="36">
        <f>IFERROR(VLOOKUP($A50&amp;E$2,'Parte II_'!$1:$1048576,$A$3,0),"-")</f>
        <v>0</v>
      </c>
      <c r="F50" s="36">
        <f>IFERROR(VLOOKUP($A50&amp;F$2,'Parte II_'!$1:$1048576,$A$3,0),"-")</f>
        <v>0</v>
      </c>
      <c r="G50" s="36">
        <f>IFERROR(VLOOKUP($A50&amp;G$2,'Parte II_'!$1:$1048576,$A$3,0),"-")</f>
        <v>0</v>
      </c>
      <c r="H50" s="36">
        <f>IFERROR(VLOOKUP($A50&amp;H$2,'Parte II_'!$1:$1048576,$A$3,0),"-")</f>
        <v>0</v>
      </c>
      <c r="I50" s="36">
        <f>IFERROR(VLOOKUP($A50&amp;I$2,'Parte II_'!$1:$1048576,$A$3,0),"-")</f>
        <v>10</v>
      </c>
      <c r="J50" s="36">
        <f>IFERROR(VLOOKUP($A50&amp;J$2,'Parte II_'!$1:$1048576,$A$3,0),"-")</f>
        <v>10</v>
      </c>
      <c r="K50" s="36">
        <f>IFERROR(VLOOKUP($A50&amp;K$2,'Parte II_'!$1:$1048576,$A$3,0),"-")</f>
        <v>13</v>
      </c>
      <c r="L50" s="92">
        <f>IFERROR(VLOOKUP($A50&amp;L$2,'Parte II_'!$1:$1048576,$A$3,0),"-")</f>
        <v>33</v>
      </c>
      <c r="M50" s="44"/>
      <c r="N50" s="37">
        <f>IFERROR(VLOOKUP($A50&amp;N$2,'Parte II_'!$1:$1048576,$B$3,0)*100,"-")</f>
        <v>0</v>
      </c>
      <c r="O50" s="37">
        <f>IFERROR(VLOOKUP($A50&amp;O$2,'Parte II_'!$1:$1048576,$B$3,0)*100,"-")</f>
        <v>0</v>
      </c>
      <c r="P50" s="37">
        <f>IFERROR(VLOOKUP($A50&amp;P$2,'Parte II_'!$1:$1048576,$B$3,0)*100,"-")</f>
        <v>0</v>
      </c>
      <c r="Q50" s="37">
        <f>IFERROR(VLOOKUP($A50&amp;Q$2,'Parte II_'!$1:$1048576,$B$3,0)*100,"-")</f>
        <v>0</v>
      </c>
      <c r="R50" s="37">
        <f>IFERROR(VLOOKUP($A50&amp;R$2,'Parte II_'!$1:$1048576,$B$3,0)*100,"-")</f>
        <v>0</v>
      </c>
      <c r="S50" s="37">
        <f>IFERROR(VLOOKUP($A50&amp;S$2,'Parte II_'!$1:$1048576,$B$3,0)*100,"-")</f>
        <v>30.303031206130981</v>
      </c>
      <c r="T50" s="37">
        <f>IFERROR(VLOOKUP($A50&amp;T$2,'Parte II_'!$1:$1048576,$B$3,0)*100,"-")</f>
        <v>30.303031206130981</v>
      </c>
      <c r="U50" s="37">
        <f>IFERROR(VLOOKUP($A50&amp;U$2,'Parte II_'!$1:$1048576,$B$3,0)*100,"-")</f>
        <v>39.393940567970276</v>
      </c>
      <c r="V50" s="37">
        <f>IFERROR(VLOOKUP($A50&amp;V$2,'Parte II_'!$1:$1048576,$B$3,0)*100,"-")</f>
        <v>100</v>
      </c>
    </row>
    <row r="51" spans="1:22">
      <c r="A51" s="8" t="s">
        <v>1773</v>
      </c>
      <c r="B51" s="8"/>
      <c r="C51" s="24" t="s">
        <v>1732</v>
      </c>
      <c r="D51" s="36">
        <f>IFERROR(VLOOKUP($A51&amp;D$2,'Parte II_'!$1:$1048576,$A$3,0),"-")</f>
        <v>0</v>
      </c>
      <c r="E51" s="36">
        <f>IFERROR(VLOOKUP($A51&amp;E$2,'Parte II_'!$1:$1048576,$A$3,0),"-")</f>
        <v>0</v>
      </c>
      <c r="F51" s="36">
        <f>IFERROR(VLOOKUP($A51&amp;F$2,'Parte II_'!$1:$1048576,$A$3,0),"-")</f>
        <v>0</v>
      </c>
      <c r="G51" s="36">
        <f>IFERROR(VLOOKUP($A51&amp;G$2,'Parte II_'!$1:$1048576,$A$3,0),"-")</f>
        <v>0</v>
      </c>
      <c r="H51" s="36">
        <f>IFERROR(VLOOKUP($A51&amp;H$2,'Parte II_'!$1:$1048576,$A$3,0),"-")</f>
        <v>0</v>
      </c>
      <c r="I51" s="36">
        <f>IFERROR(VLOOKUP($A51&amp;I$2,'Parte II_'!$1:$1048576,$A$3,0),"-")</f>
        <v>4</v>
      </c>
      <c r="J51" s="36">
        <f>IFERROR(VLOOKUP($A51&amp;J$2,'Parte II_'!$1:$1048576,$A$3,0),"-")</f>
        <v>2</v>
      </c>
      <c r="K51" s="36">
        <f>IFERROR(VLOOKUP($A51&amp;K$2,'Parte II_'!$1:$1048576,$A$3,0),"-")</f>
        <v>6</v>
      </c>
      <c r="L51" s="92">
        <f>IFERROR(VLOOKUP($A51&amp;L$2,'Parte II_'!$1:$1048576,$A$3,0),"-")</f>
        <v>12</v>
      </c>
      <c r="M51" s="44"/>
      <c r="N51" s="37">
        <f>IFERROR(VLOOKUP($A51&amp;N$2,'Parte II_'!$1:$1048576,$B$3,0)*100,"-")</f>
        <v>0</v>
      </c>
      <c r="O51" s="37">
        <f>IFERROR(VLOOKUP($A51&amp;O$2,'Parte II_'!$1:$1048576,$B$3,0)*100,"-")</f>
        <v>0</v>
      </c>
      <c r="P51" s="37">
        <f>IFERROR(VLOOKUP($A51&amp;P$2,'Parte II_'!$1:$1048576,$B$3,0)*100,"-")</f>
        <v>0</v>
      </c>
      <c r="Q51" s="37">
        <f>IFERROR(VLOOKUP($A51&amp;Q$2,'Parte II_'!$1:$1048576,$B$3,0)*100,"-")</f>
        <v>0</v>
      </c>
      <c r="R51" s="37">
        <f>IFERROR(VLOOKUP($A51&amp;R$2,'Parte II_'!$1:$1048576,$B$3,0)*100,"-")</f>
        <v>0</v>
      </c>
      <c r="S51" s="37">
        <f>IFERROR(VLOOKUP($A51&amp;S$2,'Parte II_'!$1:$1048576,$B$3,0)*100,"-")</f>
        <v>33.33333432674408</v>
      </c>
      <c r="T51" s="37">
        <f>IFERROR(VLOOKUP($A51&amp;T$2,'Parte II_'!$1:$1048576,$B$3,0)*100,"-")</f>
        <v>16.66666716337204</v>
      </c>
      <c r="U51" s="37">
        <f>IFERROR(VLOOKUP($A51&amp;U$2,'Parte II_'!$1:$1048576,$B$3,0)*100,"-")</f>
        <v>50</v>
      </c>
      <c r="V51" s="37">
        <f>IFERROR(VLOOKUP($A51&amp;V$2,'Parte II_'!$1:$1048576,$B$3,0)*100,"-")</f>
        <v>100</v>
      </c>
    </row>
    <row r="52" spans="1:22">
      <c r="A52" s="8" t="s">
        <v>1774</v>
      </c>
      <c r="B52" s="8"/>
      <c r="C52" s="24" t="s">
        <v>1733</v>
      </c>
      <c r="D52" s="36">
        <f>IFERROR(VLOOKUP($A52&amp;D$2,'Parte II_'!$1:$1048576,$A$3,0),"-")</f>
        <v>0</v>
      </c>
      <c r="E52" s="36">
        <f>IFERROR(VLOOKUP($A52&amp;E$2,'Parte II_'!$1:$1048576,$A$3,0),"-")</f>
        <v>0</v>
      </c>
      <c r="F52" s="36">
        <f>IFERROR(VLOOKUP($A52&amp;F$2,'Parte II_'!$1:$1048576,$A$3,0),"-")</f>
        <v>0</v>
      </c>
      <c r="G52" s="36">
        <f>IFERROR(VLOOKUP($A52&amp;G$2,'Parte II_'!$1:$1048576,$A$3,0),"-")</f>
        <v>0</v>
      </c>
      <c r="H52" s="36">
        <f>IFERROR(VLOOKUP($A52&amp;H$2,'Parte II_'!$1:$1048576,$A$3,0),"-")</f>
        <v>0</v>
      </c>
      <c r="I52" s="36">
        <f>IFERROR(VLOOKUP($A52&amp;I$2,'Parte II_'!$1:$1048576,$A$3,0),"-")</f>
        <v>35</v>
      </c>
      <c r="J52" s="36">
        <f>IFERROR(VLOOKUP($A52&amp;J$2,'Parte II_'!$1:$1048576,$A$3,0),"-")</f>
        <v>54</v>
      </c>
      <c r="K52" s="36">
        <f>IFERROR(VLOOKUP($A52&amp;K$2,'Parte II_'!$1:$1048576,$A$3,0),"-")</f>
        <v>63</v>
      </c>
      <c r="L52" s="92">
        <f>IFERROR(VLOOKUP($A52&amp;L$2,'Parte II_'!$1:$1048576,$A$3,0),"-")</f>
        <v>152</v>
      </c>
      <c r="M52" s="44"/>
      <c r="N52" s="37">
        <f>IFERROR(VLOOKUP($A52&amp;N$2,'Parte II_'!$1:$1048576,$B$3,0)*100,"-")</f>
        <v>0</v>
      </c>
      <c r="O52" s="37">
        <f>IFERROR(VLOOKUP($A52&amp;O$2,'Parte II_'!$1:$1048576,$B$3,0)*100,"-")</f>
        <v>0</v>
      </c>
      <c r="P52" s="37">
        <f>IFERROR(VLOOKUP($A52&amp;P$2,'Parte II_'!$1:$1048576,$B$3,0)*100,"-")</f>
        <v>0</v>
      </c>
      <c r="Q52" s="37">
        <f>IFERROR(VLOOKUP($A52&amp;Q$2,'Parte II_'!$1:$1048576,$B$3,0)*100,"-")</f>
        <v>0</v>
      </c>
      <c r="R52" s="37">
        <f>IFERROR(VLOOKUP($A52&amp;R$2,'Parte II_'!$1:$1048576,$B$3,0)*100,"-")</f>
        <v>0</v>
      </c>
      <c r="S52" s="37">
        <f>IFERROR(VLOOKUP($A52&amp;S$2,'Parte II_'!$1:$1048576,$B$3,0)*100,"-")</f>
        <v>23.026315867900848</v>
      </c>
      <c r="T52" s="37">
        <f>IFERROR(VLOOKUP($A52&amp;T$2,'Parte II_'!$1:$1048576,$B$3,0)*100,"-")</f>
        <v>35.526314377784729</v>
      </c>
      <c r="U52" s="37">
        <f>IFERROR(VLOOKUP($A52&amp;U$2,'Parte II_'!$1:$1048576,$B$3,0)*100,"-")</f>
        <v>41.447368264198303</v>
      </c>
      <c r="V52" s="37">
        <f>IFERROR(VLOOKUP($A52&amp;V$2,'Parte II_'!$1:$1048576,$B$3,0)*100,"-")</f>
        <v>100</v>
      </c>
    </row>
    <row r="53" spans="1:22">
      <c r="A53" s="8" t="s">
        <v>1775</v>
      </c>
      <c r="B53" s="8"/>
      <c r="C53" s="24" t="s">
        <v>1734</v>
      </c>
      <c r="D53" s="36">
        <f>IFERROR(VLOOKUP($A53&amp;D$2,'Parte II_'!$1:$1048576,$A$3,0),"-")</f>
        <v>0</v>
      </c>
      <c r="E53" s="36">
        <f>IFERROR(VLOOKUP($A53&amp;E$2,'Parte II_'!$1:$1048576,$A$3,0),"-")</f>
        <v>0</v>
      </c>
      <c r="F53" s="36">
        <f>IFERROR(VLOOKUP($A53&amp;F$2,'Parte II_'!$1:$1048576,$A$3,0),"-")</f>
        <v>0</v>
      </c>
      <c r="G53" s="36">
        <f>IFERROR(VLOOKUP($A53&amp;G$2,'Parte II_'!$1:$1048576,$A$3,0),"-")</f>
        <v>0</v>
      </c>
      <c r="H53" s="36">
        <f>IFERROR(VLOOKUP($A53&amp;H$2,'Parte II_'!$1:$1048576,$A$3,0),"-")</f>
        <v>0</v>
      </c>
      <c r="I53" s="36">
        <f>IFERROR(VLOOKUP($A53&amp;I$2,'Parte II_'!$1:$1048576,$A$3,0),"-")</f>
        <v>25</v>
      </c>
      <c r="J53" s="36">
        <f>IFERROR(VLOOKUP($A53&amp;J$2,'Parte II_'!$1:$1048576,$A$3,0),"-")</f>
        <v>30</v>
      </c>
      <c r="K53" s="36">
        <f>IFERROR(VLOOKUP($A53&amp;K$2,'Parte II_'!$1:$1048576,$A$3,0),"-")</f>
        <v>38</v>
      </c>
      <c r="L53" s="92">
        <f>IFERROR(VLOOKUP($A53&amp;L$2,'Parte II_'!$1:$1048576,$A$3,0),"-")</f>
        <v>93</v>
      </c>
      <c r="M53" s="44"/>
      <c r="N53" s="37">
        <f>IFERROR(VLOOKUP($A53&amp;N$2,'Parte II_'!$1:$1048576,$B$3,0)*100,"-")</f>
        <v>0</v>
      </c>
      <c r="O53" s="37">
        <f>IFERROR(VLOOKUP($A53&amp;O$2,'Parte II_'!$1:$1048576,$B$3,0)*100,"-")</f>
        <v>0</v>
      </c>
      <c r="P53" s="37">
        <f>IFERROR(VLOOKUP($A53&amp;P$2,'Parte II_'!$1:$1048576,$B$3,0)*100,"-")</f>
        <v>0</v>
      </c>
      <c r="Q53" s="37">
        <f>IFERROR(VLOOKUP($A53&amp;Q$2,'Parte II_'!$1:$1048576,$B$3,0)*100,"-")</f>
        <v>0</v>
      </c>
      <c r="R53" s="37">
        <f>IFERROR(VLOOKUP($A53&amp;R$2,'Parte II_'!$1:$1048576,$B$3,0)*100,"-")</f>
        <v>0</v>
      </c>
      <c r="S53" s="37">
        <f>IFERROR(VLOOKUP($A53&amp;S$2,'Parte II_'!$1:$1048576,$B$3,0)*100,"-")</f>
        <v>26.881721615791321</v>
      </c>
      <c r="T53" s="37">
        <f>IFERROR(VLOOKUP($A53&amp;T$2,'Parte II_'!$1:$1048576,$B$3,0)*100,"-")</f>
        <v>32.258063554763794</v>
      </c>
      <c r="U53" s="37">
        <f>IFERROR(VLOOKUP($A53&amp;U$2,'Parte II_'!$1:$1048576,$B$3,0)*100,"-")</f>
        <v>40.860214829444885</v>
      </c>
      <c r="V53" s="37">
        <f>IFERROR(VLOOKUP($A53&amp;V$2,'Parte II_'!$1:$1048576,$B$3,0)*100,"-")</f>
        <v>100</v>
      </c>
    </row>
    <row r="54" spans="1:22">
      <c r="A54" s="8" t="s">
        <v>1776</v>
      </c>
      <c r="B54" s="8"/>
      <c r="C54" s="24" t="s">
        <v>1735</v>
      </c>
      <c r="D54" s="36">
        <f>IFERROR(VLOOKUP($A54&amp;D$2,'Parte II_'!$1:$1048576,$A$3,0),"-")</f>
        <v>0</v>
      </c>
      <c r="E54" s="36">
        <f>IFERROR(VLOOKUP($A54&amp;E$2,'Parte II_'!$1:$1048576,$A$3,0),"-")</f>
        <v>0</v>
      </c>
      <c r="F54" s="36">
        <f>IFERROR(VLOOKUP($A54&amp;F$2,'Parte II_'!$1:$1048576,$A$3,0),"-")</f>
        <v>0</v>
      </c>
      <c r="G54" s="36">
        <f>IFERROR(VLOOKUP($A54&amp;G$2,'Parte II_'!$1:$1048576,$A$3,0),"-")</f>
        <v>0</v>
      </c>
      <c r="H54" s="36">
        <f>IFERROR(VLOOKUP($A54&amp;H$2,'Parte II_'!$1:$1048576,$A$3,0),"-")</f>
        <v>0</v>
      </c>
      <c r="I54" s="36">
        <f>IFERROR(VLOOKUP($A54&amp;I$2,'Parte II_'!$1:$1048576,$A$3,0),"-")</f>
        <v>7</v>
      </c>
      <c r="J54" s="36">
        <f>IFERROR(VLOOKUP($A54&amp;J$2,'Parte II_'!$1:$1048576,$A$3,0),"-")</f>
        <v>10</v>
      </c>
      <c r="K54" s="36">
        <f>IFERROR(VLOOKUP($A54&amp;K$2,'Parte II_'!$1:$1048576,$A$3,0),"-")</f>
        <v>20</v>
      </c>
      <c r="L54" s="92">
        <f>IFERROR(VLOOKUP($A54&amp;L$2,'Parte II_'!$1:$1048576,$A$3,0),"-")</f>
        <v>37</v>
      </c>
      <c r="M54" s="44"/>
      <c r="N54" s="37">
        <f>IFERROR(VLOOKUP($A54&amp;N$2,'Parte II_'!$1:$1048576,$B$3,0)*100,"-")</f>
        <v>0</v>
      </c>
      <c r="O54" s="37">
        <f>IFERROR(VLOOKUP($A54&amp;O$2,'Parte II_'!$1:$1048576,$B$3,0)*100,"-")</f>
        <v>0</v>
      </c>
      <c r="P54" s="37">
        <f>IFERROR(VLOOKUP($A54&amp;P$2,'Parte II_'!$1:$1048576,$B$3,0)*100,"-")</f>
        <v>0</v>
      </c>
      <c r="Q54" s="37">
        <f>IFERROR(VLOOKUP($A54&amp;Q$2,'Parte II_'!$1:$1048576,$B$3,0)*100,"-")</f>
        <v>0</v>
      </c>
      <c r="R54" s="37">
        <f>IFERROR(VLOOKUP($A54&amp;R$2,'Parte II_'!$1:$1048576,$B$3,0)*100,"-")</f>
        <v>0</v>
      </c>
      <c r="S54" s="37">
        <f>IFERROR(VLOOKUP($A54&amp;S$2,'Parte II_'!$1:$1048576,$B$3,0)*100,"-")</f>
        <v>18.918919563293457</v>
      </c>
      <c r="T54" s="37">
        <f>IFERROR(VLOOKUP($A54&amp;T$2,'Parte II_'!$1:$1048576,$B$3,0)*100,"-")</f>
        <v>27.027025818824768</v>
      </c>
      <c r="U54" s="37">
        <f>IFERROR(VLOOKUP($A54&amp;U$2,'Parte II_'!$1:$1048576,$B$3,0)*100,"-")</f>
        <v>54.054051637649536</v>
      </c>
      <c r="V54" s="37">
        <f>IFERROR(VLOOKUP($A54&amp;V$2,'Parte II_'!$1:$1048576,$B$3,0)*100,"-")</f>
        <v>100</v>
      </c>
    </row>
    <row r="55" spans="1:22" ht="15" thickBot="1">
      <c r="A55" s="8" t="s">
        <v>1777</v>
      </c>
      <c r="B55" s="8"/>
      <c r="C55" s="24" t="s">
        <v>1736</v>
      </c>
      <c r="D55" s="36">
        <f>IFERROR(VLOOKUP($A55&amp;D$2,'Parte II_'!$1:$1048576,$A$3,0),"-")</f>
        <v>0</v>
      </c>
      <c r="E55" s="36">
        <f>IFERROR(VLOOKUP($A55&amp;E$2,'Parte II_'!$1:$1048576,$A$3,0),"-")</f>
        <v>0</v>
      </c>
      <c r="F55" s="36">
        <f>IFERROR(VLOOKUP($A55&amp;F$2,'Parte II_'!$1:$1048576,$A$3,0),"-")</f>
        <v>0</v>
      </c>
      <c r="G55" s="36">
        <f>IFERROR(VLOOKUP($A55&amp;G$2,'Parte II_'!$1:$1048576,$A$3,0),"-")</f>
        <v>0</v>
      </c>
      <c r="H55" s="36">
        <f>IFERROR(VLOOKUP($A55&amp;H$2,'Parte II_'!$1:$1048576,$A$3,0),"-")</f>
        <v>0</v>
      </c>
      <c r="I55" s="36">
        <f>IFERROR(VLOOKUP($A55&amp;I$2,'Parte II_'!$1:$1048576,$A$3,0),"-")</f>
        <v>27</v>
      </c>
      <c r="J55" s="36">
        <f>IFERROR(VLOOKUP($A55&amp;J$2,'Parte II_'!$1:$1048576,$A$3,0),"-")</f>
        <v>79</v>
      </c>
      <c r="K55" s="36">
        <f>IFERROR(VLOOKUP($A55&amp;K$2,'Parte II_'!$1:$1048576,$A$3,0),"-")</f>
        <v>96</v>
      </c>
      <c r="L55" s="92">
        <f>IFERROR(VLOOKUP($A55&amp;L$2,'Parte II_'!$1:$1048576,$A$3,0),"-")</f>
        <v>202</v>
      </c>
      <c r="M55" s="44"/>
      <c r="N55" s="37">
        <f>IFERROR(VLOOKUP($A55&amp;N$2,'Parte II_'!$1:$1048576,$B$3,0)*100,"-")</f>
        <v>0</v>
      </c>
      <c r="O55" s="37">
        <f>IFERROR(VLOOKUP($A55&amp;O$2,'Parte II_'!$1:$1048576,$B$3,0)*100,"-")</f>
        <v>0</v>
      </c>
      <c r="P55" s="37">
        <f>IFERROR(VLOOKUP($A55&amp;P$2,'Parte II_'!$1:$1048576,$B$3,0)*100,"-")</f>
        <v>0</v>
      </c>
      <c r="Q55" s="37">
        <f>IFERROR(VLOOKUP($A55&amp;Q$2,'Parte II_'!$1:$1048576,$B$3,0)*100,"-")</f>
        <v>0</v>
      </c>
      <c r="R55" s="37">
        <f>IFERROR(VLOOKUP($A55&amp;R$2,'Parte II_'!$1:$1048576,$B$3,0)*100,"-")</f>
        <v>0</v>
      </c>
      <c r="S55" s="37">
        <f>IFERROR(VLOOKUP($A55&amp;S$2,'Parte II_'!$1:$1048576,$B$3,0)*100,"-")</f>
        <v>13.36633712053299</v>
      </c>
      <c r="T55" s="37">
        <f>IFERROR(VLOOKUP($A55&amp;T$2,'Parte II_'!$1:$1048576,$B$3,0)*100,"-")</f>
        <v>39.108911156654358</v>
      </c>
      <c r="U55" s="37">
        <f>IFERROR(VLOOKUP($A55&amp;U$2,'Parte II_'!$1:$1048576,$B$3,0)*100,"-")</f>
        <v>47.524753212928772</v>
      </c>
      <c r="V55" s="37">
        <f>IFERROR(VLOOKUP($A55&amp;V$2,'Parte II_'!$1:$1048576,$B$3,0)*100,"-")</f>
        <v>100</v>
      </c>
    </row>
    <row r="56" spans="1:22" ht="15" thickTop="1">
      <c r="A56" s="8"/>
      <c r="B56" s="8"/>
      <c r="C56" s="32" t="s">
        <v>355</v>
      </c>
      <c r="D56" s="33"/>
      <c r="E56" s="33"/>
      <c r="F56" s="33"/>
      <c r="G56" s="33"/>
      <c r="H56" s="33"/>
      <c r="I56" s="33"/>
      <c r="J56" s="33"/>
      <c r="K56" s="33"/>
      <c r="L56" s="33"/>
      <c r="M56" s="33"/>
      <c r="N56" s="33"/>
      <c r="O56" s="33"/>
      <c r="P56" s="33"/>
      <c r="Q56" s="33"/>
      <c r="R56" s="33"/>
      <c r="S56" s="33"/>
      <c r="T56" s="33"/>
      <c r="U56" s="33"/>
      <c r="V56" s="33"/>
    </row>
    <row r="57" spans="1:22">
      <c r="A57" s="8"/>
      <c r="B57" s="8"/>
      <c r="C57" s="34" t="s">
        <v>354</v>
      </c>
    </row>
    <row r="58" spans="1:22">
      <c r="A58" s="8"/>
      <c r="B58" s="8"/>
    </row>
    <row r="59" spans="1:22">
      <c r="A59" s="8"/>
      <c r="B59" s="8"/>
    </row>
    <row r="60" spans="1:22">
      <c r="A60" s="8"/>
      <c r="B60" s="8"/>
    </row>
    <row r="61" spans="1:22">
      <c r="A61" s="8"/>
      <c r="B61" s="8"/>
    </row>
    <row r="62" spans="1:22">
      <c r="A62" s="8"/>
      <c r="B62" s="8"/>
    </row>
    <row r="63" spans="1:22">
      <c r="A63" s="8"/>
      <c r="B63" s="8"/>
    </row>
    <row r="64" spans="1:2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sheetData>
  <mergeCells count="7">
    <mergeCell ref="C1:M1"/>
    <mergeCell ref="C5:C7"/>
    <mergeCell ref="D5:L5"/>
    <mergeCell ref="M5:M7"/>
    <mergeCell ref="N5:V5"/>
    <mergeCell ref="D6:L6"/>
    <mergeCell ref="N6:V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2EA2B-0E81-4FA1-9F2A-C10A362D4EA5}">
  <dimension ref="A1:AI79"/>
  <sheetViews>
    <sheetView showGridLines="0" workbookViewId="0">
      <selection activeCell="C7" sqref="C7:C9"/>
    </sheetView>
  </sheetViews>
  <sheetFormatPr defaultRowHeight="14.4"/>
  <cols>
    <col min="1" max="2" width="4.44140625" style="13" customWidth="1"/>
    <col min="3" max="3" width="48.6640625" style="26" customWidth="1"/>
    <col min="4" max="5" width="12.5546875" style="26" customWidth="1"/>
    <col min="6" max="35" width="9.109375" style="26"/>
  </cols>
  <sheetData>
    <row r="1" spans="1:35" s="2" customFormat="1" ht="33.75" customHeight="1">
      <c r="A1" s="12"/>
      <c r="B1" s="12"/>
      <c r="C1" s="232" t="s">
        <v>2045</v>
      </c>
      <c r="D1" s="232"/>
      <c r="E1" s="233"/>
      <c r="F1" s="14"/>
      <c r="G1" s="14"/>
      <c r="H1" s="14"/>
      <c r="I1" s="14"/>
      <c r="J1" s="14"/>
      <c r="K1" s="14"/>
      <c r="L1" s="14"/>
      <c r="M1" s="14"/>
      <c r="N1" s="14"/>
      <c r="O1" s="14"/>
      <c r="P1" s="14"/>
      <c r="Q1" s="14"/>
      <c r="R1" s="14"/>
    </row>
    <row r="2" spans="1:35" s="8" customFormat="1" ht="11.25" customHeight="1">
      <c r="A2" s="8" t="s">
        <v>1684</v>
      </c>
      <c r="C2" s="9"/>
      <c r="D2" s="10"/>
      <c r="E2" s="11"/>
    </row>
    <row r="3" spans="1:35" s="1" customFormat="1" ht="45" customHeight="1">
      <c r="A3" s="8" t="s">
        <v>2351</v>
      </c>
      <c r="B3" s="8"/>
      <c r="C3" s="234" t="s">
        <v>5756</v>
      </c>
      <c r="D3" s="234"/>
      <c r="E3" s="234"/>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8"/>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row>
    <row r="5" spans="1:35" s="1" customFormat="1" ht="28.5" customHeight="1" thickTop="1">
      <c r="A5" s="8"/>
      <c r="B5" s="8"/>
      <c r="C5" s="66" t="s">
        <v>5665</v>
      </c>
      <c r="D5" s="64" t="s">
        <v>1684</v>
      </c>
      <c r="E5" s="64" t="s">
        <v>270</v>
      </c>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row>
    <row r="6" spans="1:35" s="1" customFormat="1" ht="19.5" customHeight="1">
      <c r="A6" s="8"/>
      <c r="B6" s="8"/>
      <c r="C6" s="21" t="s">
        <v>5757</v>
      </c>
      <c r="D6" s="22"/>
      <c r="E6" s="22"/>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row>
    <row r="7" spans="1:35" ht="30" customHeight="1">
      <c r="A7" s="8" t="s">
        <v>5758</v>
      </c>
      <c r="B7" s="8" t="s">
        <v>5759</v>
      </c>
      <c r="C7" s="94" t="s">
        <v>90</v>
      </c>
      <c r="D7" s="36">
        <f>IFERROR(VLOOKUP($A7&amp;$A$3&amp;$B7,'Parte II_'!$1:$1048576,2,0),"-")</f>
        <v>188</v>
      </c>
      <c r="E7" s="37">
        <f>IFERROR(VLOOKUP($A7&amp;$A$3&amp;$B7,'Parte II_'!$1:$1048576,3,0)*100,"-")</f>
        <v>84.68468189239502</v>
      </c>
    </row>
    <row r="8" spans="1:35" ht="30" customHeight="1">
      <c r="A8" s="8" t="s">
        <v>5758</v>
      </c>
      <c r="B8" s="8" t="s">
        <v>5760</v>
      </c>
      <c r="C8" s="94" t="s">
        <v>91</v>
      </c>
      <c r="D8" s="36">
        <f>IFERROR(VLOOKUP($A8&amp;$A$3&amp;$B8,'Parte II_'!$1:$1048576,2,0),"-")</f>
        <v>34</v>
      </c>
      <c r="E8" s="37">
        <f>IFERROR(VLOOKUP($A8&amp;$A$3&amp;$B8,'Parte II_'!$1:$1048576,3,0)*100,"-")</f>
        <v>15.315315127372742</v>
      </c>
    </row>
    <row r="9" spans="1:35" ht="21" customHeight="1">
      <c r="A9" s="8" t="s">
        <v>5758</v>
      </c>
      <c r="B9" s="8" t="s">
        <v>5761</v>
      </c>
      <c r="C9" s="94" t="s">
        <v>92</v>
      </c>
      <c r="D9" s="36">
        <f>IFERROR(VLOOKUP($A9&amp;$A$3&amp;$B9,'Parte II_'!$1:$1048576,2,0),"-")</f>
        <v>4</v>
      </c>
      <c r="E9" s="37">
        <f>IFERROR(VLOOKUP($A9&amp;$A$3&amp;$B9,'Parte II_'!$1:$1048576,3,0)*100,"-")</f>
        <v>8.6956523358821869</v>
      </c>
    </row>
    <row r="10" spans="1:35" ht="30" customHeight="1" thickBot="1">
      <c r="A10" s="8" t="s">
        <v>5758</v>
      </c>
      <c r="B10" s="8" t="s">
        <v>5762</v>
      </c>
      <c r="C10" s="94" t="s">
        <v>93</v>
      </c>
      <c r="D10" s="36">
        <f>IFERROR(VLOOKUP($A10&amp;$A$3&amp;$B10,'Parte II_'!$1:$1048576,2,0),"-")</f>
        <v>43</v>
      </c>
      <c r="E10" s="37">
        <f>IFERROR(VLOOKUP($A10&amp;$A$3&amp;$B10,'Parte II_'!$1:$1048576,3,0)*100,"-")</f>
        <v>93.478262424468994</v>
      </c>
    </row>
    <row r="11" spans="1:35" s="26" customFormat="1" ht="27.75" customHeight="1" thickTop="1">
      <c r="A11" s="8"/>
      <c r="B11" s="8"/>
      <c r="C11" s="244" t="s">
        <v>355</v>
      </c>
      <c r="D11" s="244"/>
      <c r="E11" s="244"/>
    </row>
    <row r="12" spans="1:35" s="26" customFormat="1">
      <c r="A12" s="8"/>
      <c r="B12" s="8"/>
      <c r="C12" s="34"/>
    </row>
    <row r="13" spans="1:35" s="26" customFormat="1">
      <c r="A13" s="8"/>
      <c r="B13" s="8"/>
      <c r="C13" s="79"/>
    </row>
    <row r="14" spans="1:35" s="26" customFormat="1">
      <c r="A14" s="8"/>
      <c r="B14" s="8"/>
    </row>
    <row r="15" spans="1:35" s="26" customFormat="1">
      <c r="A15" s="8"/>
      <c r="B15" s="8"/>
    </row>
    <row r="16" spans="1:35" s="26" customFormat="1">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sheetData>
  <mergeCells count="3">
    <mergeCell ref="C1:E1"/>
    <mergeCell ref="C3:E3"/>
    <mergeCell ref="C11:E11"/>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EE2CC-6B11-473D-B507-DECB0EB9C13D}">
  <dimension ref="A1:AI79"/>
  <sheetViews>
    <sheetView showGridLines="0" workbookViewId="0">
      <selection activeCell="I5" sqref="I5"/>
    </sheetView>
  </sheetViews>
  <sheetFormatPr defaultRowHeight="14.4"/>
  <cols>
    <col min="1" max="2" width="4.44140625" style="13" customWidth="1"/>
    <col min="3" max="3" width="48.6640625" style="26" customWidth="1"/>
    <col min="4" max="5" width="12.5546875" style="26" customWidth="1"/>
    <col min="6" max="35" width="9.109375" style="26"/>
  </cols>
  <sheetData>
    <row r="1" spans="1:35" s="2" customFormat="1" ht="33.75" customHeight="1">
      <c r="A1" s="12"/>
      <c r="B1" s="12"/>
      <c r="C1" s="232" t="s">
        <v>2045</v>
      </c>
      <c r="D1" s="232"/>
      <c r="E1" s="233"/>
      <c r="F1" s="14"/>
      <c r="G1" s="14"/>
      <c r="H1" s="14"/>
      <c r="I1" s="14"/>
      <c r="J1" s="14"/>
      <c r="K1" s="14"/>
      <c r="L1" s="14"/>
      <c r="M1" s="14"/>
      <c r="N1" s="14"/>
      <c r="O1" s="14"/>
      <c r="P1" s="14"/>
      <c r="Q1" s="14"/>
      <c r="R1" s="14"/>
    </row>
    <row r="2" spans="1:35" s="8" customFormat="1" ht="11.25" customHeight="1">
      <c r="A2" s="8" t="s">
        <v>1684</v>
      </c>
      <c r="C2" s="9"/>
      <c r="D2" s="10"/>
      <c r="E2" s="11"/>
    </row>
    <row r="3" spans="1:35" s="1" customFormat="1" ht="45" customHeight="1">
      <c r="A3" s="8" t="s">
        <v>2352</v>
      </c>
      <c r="B3" s="8"/>
      <c r="C3" s="234" t="s">
        <v>5763</v>
      </c>
      <c r="D3" s="234"/>
      <c r="E3" s="234"/>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8"/>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row>
    <row r="5" spans="1:35" s="1" customFormat="1" ht="28.5" customHeight="1" thickTop="1">
      <c r="A5" s="8"/>
      <c r="B5" s="8"/>
      <c r="C5" s="66" t="s">
        <v>5665</v>
      </c>
      <c r="D5" s="64" t="s">
        <v>1684</v>
      </c>
      <c r="E5" s="64" t="s">
        <v>270</v>
      </c>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row>
    <row r="6" spans="1:35" s="1" customFormat="1" ht="19.5" customHeight="1">
      <c r="A6" s="8"/>
      <c r="B6" s="8"/>
      <c r="C6" s="21" t="s">
        <v>5764</v>
      </c>
      <c r="D6" s="22"/>
      <c r="E6" s="22"/>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row>
    <row r="7" spans="1:35" ht="30" customHeight="1">
      <c r="A7" s="8" t="s">
        <v>5758</v>
      </c>
      <c r="B7" s="8" t="s">
        <v>5759</v>
      </c>
      <c r="C7" s="94" t="s">
        <v>94</v>
      </c>
      <c r="D7" s="36">
        <f>IFERROR(VLOOKUP($A7&amp;$A$3&amp;$B7,'Parte II_'!$1:$1048576,2,0),"-")</f>
        <v>187</v>
      </c>
      <c r="E7" s="37">
        <f>IFERROR(VLOOKUP($A7&amp;$A$3&amp;$B7,'Parte II_'!$1:$1048576,3,0)*100,"-")</f>
        <v>88.625591993331909</v>
      </c>
    </row>
    <row r="8" spans="1:35" ht="30" customHeight="1">
      <c r="A8" s="8" t="s">
        <v>5758</v>
      </c>
      <c r="B8" s="8" t="s">
        <v>5760</v>
      </c>
      <c r="C8" s="94" t="s">
        <v>95</v>
      </c>
      <c r="D8" s="36">
        <f>IFERROR(VLOOKUP($A8&amp;$A$3&amp;$B8,'Parte II_'!$1:$1048576,2,0),"-")</f>
        <v>24</v>
      </c>
      <c r="E8" s="37">
        <f>IFERROR(VLOOKUP($A8&amp;$A$3&amp;$B8,'Parte II_'!$1:$1048576,3,0)*100,"-")</f>
        <v>11.374407261610031</v>
      </c>
    </row>
    <row r="9" spans="1:35" ht="21" customHeight="1">
      <c r="A9" s="8" t="s">
        <v>5758</v>
      </c>
      <c r="B9" s="8" t="s">
        <v>5761</v>
      </c>
      <c r="C9" s="94" t="s">
        <v>96</v>
      </c>
      <c r="D9" s="36">
        <f>IFERROR(VLOOKUP($A9&amp;$A$3&amp;$B9,'Parte II_'!$1:$1048576,2,0),"-")</f>
        <v>0</v>
      </c>
      <c r="E9" s="37">
        <f>IFERROR(VLOOKUP($A9&amp;$A$3&amp;$B9,'Parte II_'!$1:$1048576,3,0)*100,"-")</f>
        <v>0</v>
      </c>
    </row>
    <row r="10" spans="1:35" ht="30" customHeight="1" thickBot="1">
      <c r="A10" s="8" t="s">
        <v>5758</v>
      </c>
      <c r="B10" s="8" t="s">
        <v>5762</v>
      </c>
      <c r="C10" s="94" t="s">
        <v>97</v>
      </c>
      <c r="D10" s="36">
        <f>IFERROR(VLOOKUP($A10&amp;$A$3&amp;$B10,'Parte II_'!$1:$1048576,2,0),"-")</f>
        <v>57</v>
      </c>
      <c r="E10" s="37">
        <f>IFERROR(VLOOKUP($A10&amp;$A$3&amp;$B10,'Parte II_'!$1:$1048576,3,0)*100,"-")</f>
        <v>100</v>
      </c>
    </row>
    <row r="11" spans="1:35" s="26" customFormat="1" ht="27.75" customHeight="1" thickTop="1">
      <c r="A11" s="8"/>
      <c r="B11" s="8"/>
      <c r="C11" s="244" t="s">
        <v>355</v>
      </c>
      <c r="D11" s="244"/>
      <c r="E11" s="244"/>
    </row>
    <row r="12" spans="1:35" s="26" customFormat="1">
      <c r="A12" s="8"/>
      <c r="B12" s="8"/>
      <c r="C12" s="34"/>
    </row>
    <row r="13" spans="1:35" s="26" customFormat="1">
      <c r="A13" s="8"/>
      <c r="B13" s="8"/>
      <c r="C13" s="79"/>
    </row>
    <row r="14" spans="1:35" s="26" customFormat="1">
      <c r="A14" s="8"/>
      <c r="B14" s="8"/>
    </row>
    <row r="15" spans="1:35" s="26" customFormat="1">
      <c r="A15" s="8"/>
      <c r="B15" s="8"/>
    </row>
    <row r="16" spans="1:35" s="26" customFormat="1">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sheetData>
  <mergeCells count="3">
    <mergeCell ref="C1:E1"/>
    <mergeCell ref="C3:E3"/>
    <mergeCell ref="C11:E11"/>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5FBD8-48CD-41FB-AA6B-1F70CA056B0D}">
  <dimension ref="A1:AI79"/>
  <sheetViews>
    <sheetView showGridLines="0" workbookViewId="0">
      <selection activeCell="C13" sqref="C13"/>
    </sheetView>
  </sheetViews>
  <sheetFormatPr defaultRowHeight="14.4"/>
  <cols>
    <col min="1" max="2" width="4.44140625" style="13" customWidth="1"/>
    <col min="3" max="3" width="48.6640625" style="26" customWidth="1"/>
    <col min="4" max="5" width="12.5546875" style="26" customWidth="1"/>
    <col min="6" max="35" width="9.109375" style="26"/>
  </cols>
  <sheetData>
    <row r="1" spans="1:35" s="2" customFormat="1" ht="33.75" customHeight="1">
      <c r="A1" s="12"/>
      <c r="B1" s="12"/>
      <c r="C1" s="232" t="s">
        <v>2045</v>
      </c>
      <c r="D1" s="232"/>
      <c r="E1" s="233"/>
      <c r="F1" s="14"/>
      <c r="G1" s="14"/>
      <c r="H1" s="14"/>
      <c r="I1" s="14"/>
      <c r="J1" s="14"/>
      <c r="K1" s="14"/>
      <c r="L1" s="14"/>
      <c r="M1" s="14"/>
      <c r="N1" s="14"/>
      <c r="O1" s="14"/>
      <c r="P1" s="14"/>
      <c r="Q1" s="14"/>
      <c r="R1" s="14"/>
    </row>
    <row r="2" spans="1:35" s="8" customFormat="1" ht="11.25" customHeight="1">
      <c r="A2" s="8" t="s">
        <v>1684</v>
      </c>
      <c r="C2" s="9"/>
      <c r="D2" s="10"/>
      <c r="E2" s="11"/>
    </row>
    <row r="3" spans="1:35" s="1" customFormat="1" ht="45" customHeight="1">
      <c r="A3" s="8" t="s">
        <v>2349</v>
      </c>
      <c r="B3" s="8"/>
      <c r="C3" s="234" t="s">
        <v>5765</v>
      </c>
      <c r="D3" s="234"/>
      <c r="E3" s="234"/>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8"/>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row>
    <row r="5" spans="1:35" s="1" customFormat="1" ht="28.5" customHeight="1" thickTop="1">
      <c r="A5" s="8"/>
      <c r="B5" s="8"/>
      <c r="C5" s="66" t="s">
        <v>5665</v>
      </c>
      <c r="D5" s="64" t="s">
        <v>1684</v>
      </c>
      <c r="E5" s="64" t="s">
        <v>270</v>
      </c>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row>
    <row r="6" spans="1:35" s="1" customFormat="1" ht="19.5" customHeight="1">
      <c r="A6" s="8"/>
      <c r="B6" s="8"/>
      <c r="C6" s="21" t="s">
        <v>5766</v>
      </c>
      <c r="D6" s="22"/>
      <c r="E6" s="22"/>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row>
    <row r="7" spans="1:35" ht="30" customHeight="1">
      <c r="A7" s="8" t="s">
        <v>5758</v>
      </c>
      <c r="B7" s="8" t="s">
        <v>5759</v>
      </c>
      <c r="C7" s="94" t="s">
        <v>98</v>
      </c>
      <c r="D7" s="36">
        <f>IFERROR(VLOOKUP($A7&amp;$A$3&amp;$B7,'Parte II_'!$1:$1048576,2,0),"-")</f>
        <v>390</v>
      </c>
      <c r="E7" s="37">
        <f>IFERROR(VLOOKUP($A7&amp;$A$3&amp;$B7,'Parte II_'!$1:$1048576,3,0)*100,"-")</f>
        <v>85.339170694351196</v>
      </c>
    </row>
    <row r="8" spans="1:35" ht="30" customHeight="1">
      <c r="A8" s="8" t="s">
        <v>5758</v>
      </c>
      <c r="B8" s="8" t="s">
        <v>5760</v>
      </c>
      <c r="C8" s="94" t="s">
        <v>99</v>
      </c>
      <c r="D8" s="36">
        <f>IFERROR(VLOOKUP($A8&amp;$A$3&amp;$B8,'Parte II_'!$1:$1048576,2,0),"-")</f>
        <v>67</v>
      </c>
      <c r="E8" s="37">
        <f>IFERROR(VLOOKUP($A8&amp;$A$3&amp;$B8,'Parte II_'!$1:$1048576,3,0)*100,"-")</f>
        <v>14.660830795764923</v>
      </c>
    </row>
    <row r="9" spans="1:35" ht="21" customHeight="1">
      <c r="A9" s="8" t="s">
        <v>5758</v>
      </c>
      <c r="B9" s="8" t="s">
        <v>5761</v>
      </c>
      <c r="C9" s="94" t="s">
        <v>100</v>
      </c>
      <c r="D9" s="36">
        <f>IFERROR(VLOOKUP($A9&amp;$A$3&amp;$B9,'Parte II_'!$1:$1048576,2,0),"-")</f>
        <v>36</v>
      </c>
      <c r="E9" s="37">
        <f>IFERROR(VLOOKUP($A9&amp;$A$3&amp;$B9,'Parte II_'!$1:$1048576,3,0)*100,"-")</f>
        <v>25</v>
      </c>
    </row>
    <row r="10" spans="1:35" ht="30" customHeight="1" thickBot="1">
      <c r="A10" s="8" t="s">
        <v>5758</v>
      </c>
      <c r="B10" s="8" t="s">
        <v>5762</v>
      </c>
      <c r="C10" s="94" t="s">
        <v>93</v>
      </c>
      <c r="D10" s="36">
        <f>IFERROR(VLOOKUP($A10&amp;$A$3&amp;$B10,'Parte II_'!$1:$1048576,2,0),"-")</f>
        <v>113</v>
      </c>
      <c r="E10" s="37">
        <f>IFERROR(VLOOKUP($A10&amp;$A$3&amp;$B10,'Parte II_'!$1:$1048576,3,0)*100,"-")</f>
        <v>78.472220897674561</v>
      </c>
    </row>
    <row r="11" spans="1:35" s="26" customFormat="1" ht="27.75" customHeight="1" thickTop="1">
      <c r="A11" s="8"/>
      <c r="B11" s="8"/>
      <c r="C11" s="244" t="s">
        <v>355</v>
      </c>
      <c r="D11" s="244"/>
      <c r="E11" s="244"/>
    </row>
    <row r="12" spans="1:35" s="26" customFormat="1">
      <c r="A12" s="8"/>
      <c r="B12" s="8"/>
      <c r="C12" s="34"/>
    </row>
    <row r="13" spans="1:35" s="26" customFormat="1">
      <c r="A13" s="8"/>
      <c r="B13" s="8"/>
      <c r="C13" s="79"/>
    </row>
    <row r="14" spans="1:35" s="26" customFormat="1">
      <c r="A14" s="8"/>
      <c r="B14" s="8"/>
    </row>
    <row r="15" spans="1:35" s="26" customFormat="1">
      <c r="A15" s="8"/>
      <c r="B15" s="8"/>
    </row>
    <row r="16" spans="1:35" s="26" customFormat="1">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sheetData>
  <mergeCells count="3">
    <mergeCell ref="C1:E1"/>
    <mergeCell ref="C3:E3"/>
    <mergeCell ref="C11:E11"/>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C476D-5951-4F28-8A65-F7036CC51EDD}">
  <dimension ref="A1:AI79"/>
  <sheetViews>
    <sheetView showGridLines="0" workbookViewId="0">
      <selection activeCell="C9" sqref="C9"/>
    </sheetView>
  </sheetViews>
  <sheetFormatPr defaultRowHeight="14.4"/>
  <cols>
    <col min="1" max="2" width="4.44140625" style="13" customWidth="1"/>
    <col min="3" max="3" width="48.6640625" style="26" customWidth="1"/>
    <col min="4" max="5" width="12.5546875" style="26" customWidth="1"/>
    <col min="6" max="35" width="9.109375" style="26"/>
  </cols>
  <sheetData>
    <row r="1" spans="1:35" s="2" customFormat="1" ht="33.75" customHeight="1">
      <c r="A1" s="12"/>
      <c r="B1" s="12"/>
      <c r="C1" s="232" t="s">
        <v>2045</v>
      </c>
      <c r="D1" s="232"/>
      <c r="E1" s="233"/>
      <c r="F1" s="14"/>
      <c r="G1" s="14"/>
      <c r="H1" s="14"/>
      <c r="I1" s="14"/>
      <c r="J1" s="14"/>
      <c r="K1" s="14"/>
      <c r="L1" s="14"/>
      <c r="M1" s="14"/>
      <c r="N1" s="14"/>
      <c r="O1" s="14"/>
      <c r="P1" s="14"/>
      <c r="Q1" s="14"/>
      <c r="R1" s="14"/>
    </row>
    <row r="2" spans="1:35" s="8" customFormat="1" ht="11.25" customHeight="1">
      <c r="A2" s="8" t="s">
        <v>1684</v>
      </c>
      <c r="C2" s="9"/>
      <c r="D2" s="10"/>
      <c r="E2" s="11"/>
    </row>
    <row r="3" spans="1:35" s="1" customFormat="1" ht="45" customHeight="1">
      <c r="A3" s="8" t="s">
        <v>5767</v>
      </c>
      <c r="B3" s="8"/>
      <c r="C3" s="234" t="s">
        <v>5769</v>
      </c>
      <c r="D3" s="234"/>
      <c r="E3" s="234"/>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8"/>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row>
    <row r="5" spans="1:35" s="1" customFormat="1" ht="28.5" customHeight="1" thickTop="1">
      <c r="A5" s="8"/>
      <c r="B5" s="8"/>
      <c r="C5" s="66" t="s">
        <v>5665</v>
      </c>
      <c r="D5" s="64" t="s">
        <v>1684</v>
      </c>
      <c r="E5" s="64" t="s">
        <v>270</v>
      </c>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row>
    <row r="6" spans="1:35" s="1" customFormat="1" ht="19.5" customHeight="1">
      <c r="A6" s="8"/>
      <c r="B6" s="8"/>
      <c r="C6" s="21" t="s">
        <v>5768</v>
      </c>
      <c r="D6" s="22"/>
      <c r="E6" s="22"/>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row>
    <row r="7" spans="1:35" ht="30" customHeight="1">
      <c r="A7" s="8" t="s">
        <v>5758</v>
      </c>
      <c r="B7" s="8" t="s">
        <v>5759</v>
      </c>
      <c r="C7" s="94" t="s">
        <v>101</v>
      </c>
      <c r="D7" s="36">
        <f>IFERROR(VLOOKUP($A7&amp;$A$3&amp;$B7,'Parte II_'!$1:$1048576,2,0),"-")</f>
        <v>202</v>
      </c>
      <c r="E7" s="37">
        <f>IFERROR(VLOOKUP($A7&amp;$A$3&amp;$B7,'Parte II_'!$1:$1048576,3,0)*100,"-")</f>
        <v>94.392526149749756</v>
      </c>
      <c r="F7" s="16"/>
      <c r="G7" s="16"/>
      <c r="H7" s="16"/>
      <c r="I7" s="16"/>
      <c r="J7" s="16"/>
    </row>
    <row r="8" spans="1:35" ht="30" customHeight="1">
      <c r="A8" s="8" t="s">
        <v>5758</v>
      </c>
      <c r="B8" s="8" t="s">
        <v>5760</v>
      </c>
      <c r="C8" s="94" t="s">
        <v>102</v>
      </c>
      <c r="D8" s="36">
        <f>IFERROR(VLOOKUP($A8&amp;$A$3&amp;$B8,'Parte II_'!$1:$1048576,2,0),"-")</f>
        <v>12</v>
      </c>
      <c r="E8" s="37">
        <f>IFERROR(VLOOKUP($A8&amp;$A$3&amp;$B8,'Parte II_'!$1:$1048576,3,0)*100,"-")</f>
        <v>5.6074764579534531</v>
      </c>
      <c r="F8" s="16"/>
      <c r="G8" s="16"/>
      <c r="H8" s="16"/>
      <c r="I8" s="16"/>
      <c r="J8" s="16"/>
    </row>
    <row r="9" spans="1:35" ht="21" customHeight="1">
      <c r="A9" s="8" t="s">
        <v>5758</v>
      </c>
      <c r="B9" s="8" t="s">
        <v>5761</v>
      </c>
      <c r="C9" s="94" t="s">
        <v>77</v>
      </c>
      <c r="D9" s="36">
        <f>IFERROR(VLOOKUP($A9&amp;$A$3&amp;$B9,'Parte II_'!$1:$1048576,2,0),"-")</f>
        <v>52</v>
      </c>
      <c r="E9" s="37">
        <f>IFERROR(VLOOKUP($A9&amp;$A$3&amp;$B9,'Parte II_'!$1:$1048576,3,0)*100,"-")</f>
        <v>58.426964282989502</v>
      </c>
      <c r="F9" s="16"/>
      <c r="G9" s="16"/>
      <c r="H9" s="16"/>
      <c r="I9" s="16"/>
      <c r="J9" s="16"/>
    </row>
    <row r="10" spans="1:35" ht="30" customHeight="1" thickBot="1">
      <c r="A10" s="8" t="s">
        <v>5758</v>
      </c>
      <c r="B10" s="8" t="s">
        <v>5762</v>
      </c>
      <c r="C10" s="94" t="s">
        <v>97</v>
      </c>
      <c r="D10" s="36">
        <f>IFERROR(VLOOKUP($A10&amp;$A$3&amp;$B10,'Parte II_'!$1:$1048576,2,0),"-")</f>
        <v>43</v>
      </c>
      <c r="E10" s="37">
        <f>IFERROR(VLOOKUP($A10&amp;$A$3&amp;$B10,'Parte II_'!$1:$1048576,3,0)*100,"-")</f>
        <v>48.3146071434021</v>
      </c>
      <c r="F10" s="16"/>
      <c r="G10" s="16"/>
      <c r="H10" s="16"/>
      <c r="I10" s="16"/>
      <c r="J10" s="16"/>
    </row>
    <row r="11" spans="1:35" s="26" customFormat="1" ht="27.75" customHeight="1" thickTop="1">
      <c r="A11" s="8"/>
      <c r="B11" s="8"/>
      <c r="C11" s="244" t="s">
        <v>355</v>
      </c>
      <c r="D11" s="244"/>
      <c r="E11" s="244"/>
      <c r="F11" s="16"/>
      <c r="G11" s="16"/>
      <c r="H11" s="16"/>
      <c r="I11" s="16"/>
      <c r="J11" s="16"/>
    </row>
    <row r="12" spans="1:35" s="26" customFormat="1">
      <c r="A12" s="8"/>
      <c r="B12" s="8"/>
      <c r="C12" s="34"/>
      <c r="F12" s="16"/>
      <c r="G12" s="16"/>
      <c r="H12" s="16"/>
      <c r="I12" s="16"/>
      <c r="J12" s="16"/>
    </row>
    <row r="13" spans="1:35" s="26" customFormat="1">
      <c r="A13" s="8"/>
      <c r="B13" s="8"/>
      <c r="C13" s="79"/>
      <c r="F13" s="16"/>
      <c r="G13" s="16"/>
      <c r="H13" s="16"/>
      <c r="I13" s="16"/>
      <c r="J13" s="16"/>
    </row>
    <row r="14" spans="1:35" s="26" customFormat="1">
      <c r="A14" s="8"/>
      <c r="B14" s="8"/>
    </row>
    <row r="15" spans="1:35" s="26" customFormat="1">
      <c r="A15" s="8"/>
      <c r="B15" s="8"/>
    </row>
    <row r="16" spans="1:35" s="26" customFormat="1">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sheetData>
  <mergeCells count="3">
    <mergeCell ref="C1:E1"/>
    <mergeCell ref="C3:E3"/>
    <mergeCell ref="C11:E11"/>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E8248-157A-4E90-B797-D6689F72A2EC}">
  <sheetPr>
    <tabColor theme="0" tint="-0.499984740745262"/>
  </sheetPr>
  <dimension ref="A1"/>
  <sheetViews>
    <sheetView showGridLines="0" topLeftCell="A2" workbookViewId="0">
      <selection activeCell="M19" sqref="M19"/>
    </sheetView>
  </sheetViews>
  <sheetFormatPr defaultRowHeight="14.4"/>
  <sheetData/>
  <pageMargins left="0.511811024" right="0.511811024" top="0.78740157499999996" bottom="0.78740157499999996" header="0.31496062000000002" footer="0.3149606200000000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20A7B-3471-4691-AF91-49E4A7F7828C}">
  <dimension ref="A1:AI88"/>
  <sheetViews>
    <sheetView showGridLines="0" workbookViewId="0">
      <selection activeCell="B1" sqref="A1:B1048576"/>
    </sheetView>
  </sheetViews>
  <sheetFormatPr defaultRowHeight="14.4"/>
  <cols>
    <col min="1" max="2" width="4.44140625" style="13" customWidth="1"/>
    <col min="3" max="3" width="24" style="26" customWidth="1"/>
    <col min="4" max="4" width="9.109375" style="26"/>
    <col min="5" max="13" width="8.6640625" style="26" customWidth="1"/>
    <col min="14" max="35" width="9.109375" style="26"/>
  </cols>
  <sheetData>
    <row r="1" spans="1:35" s="2" customFormat="1" ht="33.75" customHeight="1">
      <c r="A1" s="12"/>
      <c r="B1" s="12"/>
      <c r="C1" s="232" t="s">
        <v>2045</v>
      </c>
      <c r="D1" s="232"/>
      <c r="E1" s="233"/>
      <c r="F1" s="233"/>
      <c r="G1" s="233"/>
      <c r="H1" s="233"/>
      <c r="I1" s="233"/>
      <c r="J1" s="233"/>
      <c r="K1" s="233"/>
      <c r="L1" s="233"/>
      <c r="M1" s="233"/>
      <c r="N1" s="14"/>
      <c r="O1" s="14"/>
      <c r="P1" s="14"/>
      <c r="Q1" s="14"/>
      <c r="R1" s="14"/>
    </row>
    <row r="2" spans="1:35" s="8" customFormat="1" ht="11.25" customHeight="1">
      <c r="A2" s="8" t="s">
        <v>1684</v>
      </c>
      <c r="C2" s="9"/>
      <c r="D2" s="10"/>
      <c r="E2" s="11" t="s">
        <v>2050</v>
      </c>
      <c r="F2" s="11" t="s">
        <v>2051</v>
      </c>
      <c r="G2" s="11" t="s">
        <v>2052</v>
      </c>
      <c r="H2" s="11" t="s">
        <v>2053</v>
      </c>
      <c r="I2" s="11" t="s">
        <v>2054</v>
      </c>
      <c r="J2" s="11" t="s">
        <v>1866</v>
      </c>
      <c r="K2" s="11" t="s">
        <v>1867</v>
      </c>
      <c r="L2" s="11" t="s">
        <v>1868</v>
      </c>
      <c r="M2" s="11" t="s">
        <v>2055</v>
      </c>
    </row>
    <row r="3" spans="1:35" s="1" customFormat="1" ht="42" customHeight="1">
      <c r="A3" s="8">
        <v>2</v>
      </c>
      <c r="B3" s="8"/>
      <c r="C3" s="234" t="s">
        <v>6982</v>
      </c>
      <c r="D3" s="234"/>
      <c r="E3" s="234"/>
      <c r="F3" s="234"/>
      <c r="G3" s="234"/>
      <c r="H3" s="234"/>
      <c r="I3" s="234"/>
      <c r="J3" s="234"/>
      <c r="K3" s="234"/>
      <c r="L3" s="234"/>
      <c r="M3" s="234"/>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8"/>
      <c r="E4" s="16"/>
      <c r="F4" s="18"/>
      <c r="G4" s="19"/>
      <c r="H4" s="19"/>
      <c r="I4" s="19"/>
      <c r="J4" s="19"/>
      <c r="K4" s="19"/>
      <c r="L4" s="19"/>
      <c r="M4" s="18"/>
      <c r="N4" s="16"/>
      <c r="O4" s="16"/>
      <c r="P4" s="16"/>
      <c r="Q4" s="16"/>
      <c r="R4" s="16"/>
      <c r="S4" s="16"/>
      <c r="T4" s="16"/>
      <c r="U4" s="16"/>
      <c r="V4" s="16"/>
      <c r="W4" s="16"/>
      <c r="X4" s="16"/>
      <c r="Y4" s="16"/>
      <c r="Z4" s="16"/>
      <c r="AA4" s="16"/>
      <c r="AB4" s="16"/>
      <c r="AC4" s="16"/>
      <c r="AD4" s="16"/>
      <c r="AE4" s="16"/>
      <c r="AF4" s="16"/>
      <c r="AG4" s="16"/>
      <c r="AH4" s="16"/>
      <c r="AI4" s="16"/>
    </row>
    <row r="5" spans="1:35" s="1" customFormat="1" ht="17.25" customHeight="1" thickTop="1">
      <c r="A5" s="8"/>
      <c r="B5" s="8"/>
      <c r="C5" s="235" t="s">
        <v>332</v>
      </c>
      <c r="D5" s="237" t="s">
        <v>10</v>
      </c>
      <c r="E5" s="237"/>
      <c r="F5" s="237"/>
      <c r="G5" s="237"/>
      <c r="H5" s="237"/>
      <c r="I5" s="237"/>
      <c r="J5" s="237"/>
      <c r="K5" s="237"/>
      <c r="L5" s="237"/>
      <c r="M5" s="237"/>
      <c r="N5" s="16"/>
      <c r="O5" s="16"/>
      <c r="P5" s="16"/>
      <c r="Q5" s="16"/>
      <c r="R5" s="16"/>
      <c r="S5" s="16"/>
      <c r="T5" s="16"/>
      <c r="U5" s="16"/>
      <c r="V5" s="16"/>
      <c r="W5" s="16"/>
      <c r="X5" s="16"/>
      <c r="Y5" s="16"/>
      <c r="Z5" s="16"/>
      <c r="AA5" s="16"/>
      <c r="AB5" s="16"/>
      <c r="AC5" s="16"/>
      <c r="AD5" s="16"/>
      <c r="AE5" s="16"/>
      <c r="AF5" s="16"/>
      <c r="AG5" s="16"/>
      <c r="AH5" s="16"/>
      <c r="AI5" s="16"/>
    </row>
    <row r="6" spans="1:35" s="1" customFormat="1" ht="26.25" customHeight="1">
      <c r="A6" s="8"/>
      <c r="B6" s="8"/>
      <c r="C6" s="236"/>
      <c r="D6" s="90" t="s">
        <v>342</v>
      </c>
      <c r="E6" s="90" t="s">
        <v>333</v>
      </c>
      <c r="F6" s="90" t="s">
        <v>334</v>
      </c>
      <c r="G6" s="90" t="s">
        <v>335</v>
      </c>
      <c r="H6" s="90" t="s">
        <v>336</v>
      </c>
      <c r="I6" s="90" t="s">
        <v>337</v>
      </c>
      <c r="J6" s="90" t="s">
        <v>338</v>
      </c>
      <c r="K6" s="90" t="s">
        <v>339</v>
      </c>
      <c r="L6" s="90" t="s">
        <v>340</v>
      </c>
      <c r="M6" s="90" t="s">
        <v>341</v>
      </c>
      <c r="N6" s="16"/>
      <c r="O6" s="16"/>
      <c r="P6" s="16"/>
      <c r="Q6" s="16"/>
      <c r="R6" s="16"/>
      <c r="S6" s="16"/>
      <c r="T6" s="16"/>
      <c r="U6" s="16"/>
      <c r="V6" s="16"/>
      <c r="W6" s="16"/>
      <c r="X6" s="16"/>
      <c r="Y6" s="16"/>
      <c r="Z6" s="16"/>
      <c r="AA6" s="16"/>
      <c r="AB6" s="16"/>
      <c r="AC6" s="16"/>
      <c r="AD6" s="16"/>
      <c r="AE6" s="16"/>
      <c r="AF6" s="16"/>
      <c r="AG6" s="16"/>
      <c r="AH6" s="16"/>
      <c r="AI6" s="16"/>
    </row>
    <row r="7" spans="1:35" s="1" customFormat="1" ht="19.5" customHeight="1">
      <c r="A7" s="8"/>
      <c r="B7" s="8"/>
      <c r="C7" s="21" t="s">
        <v>342</v>
      </c>
      <c r="D7" s="22"/>
      <c r="E7" s="22"/>
      <c r="F7" s="22"/>
      <c r="G7" s="22"/>
      <c r="H7" s="22"/>
      <c r="I7" s="22"/>
      <c r="J7" s="22"/>
      <c r="K7" s="22"/>
      <c r="L7" s="22"/>
      <c r="M7" s="22"/>
      <c r="N7" s="16"/>
      <c r="O7" s="16"/>
      <c r="P7" s="16"/>
      <c r="Q7" s="16"/>
      <c r="R7" s="16"/>
      <c r="S7" s="16"/>
      <c r="T7" s="16"/>
      <c r="U7" s="16"/>
      <c r="V7" s="16"/>
      <c r="W7" s="16"/>
      <c r="X7" s="16"/>
      <c r="Y7" s="16"/>
      <c r="Z7" s="16"/>
      <c r="AA7" s="16"/>
      <c r="AB7" s="16"/>
      <c r="AC7" s="16"/>
      <c r="AD7" s="16"/>
      <c r="AE7" s="16"/>
      <c r="AF7" s="16"/>
      <c r="AG7" s="16"/>
      <c r="AH7" s="16"/>
      <c r="AI7" s="16"/>
    </row>
    <row r="8" spans="1:35">
      <c r="A8" s="8" t="s">
        <v>6970</v>
      </c>
      <c r="B8" s="8"/>
      <c r="C8" s="24" t="s">
        <v>343</v>
      </c>
      <c r="D8" s="36">
        <f>IFERROR(VLOOKUP(D$2&amp;$A8,Parte_III!$1:$1048576,$A$3,0),"-")</f>
        <v>221</v>
      </c>
      <c r="E8" s="36">
        <f>IFERROR(VLOOKUP(E$2&amp;$A8,Parte_III!$1:$1048576,$A$3,0),"-")</f>
        <v>15</v>
      </c>
      <c r="F8" s="36">
        <f>IFERROR(VLOOKUP(F$2&amp;$A8,Parte_III!$1:$1048576,$A$3,0),"-")</f>
        <v>8</v>
      </c>
      <c r="G8" s="36">
        <f>IFERROR(VLOOKUP(G$2&amp;$A8,Parte_III!$1:$1048576,$A$3,0),"-")</f>
        <v>13</v>
      </c>
      <c r="H8" s="36">
        <f>IFERROR(VLOOKUP(H$2&amp;$A8,Parte_III!$1:$1048576,$A$3,0),"-")</f>
        <v>12</v>
      </c>
      <c r="I8" s="36">
        <f>IFERROR(VLOOKUP(I$2&amp;$A8,Parte_III!$1:$1048576,$A$3,0),"-")</f>
        <v>48</v>
      </c>
      <c r="J8" s="36">
        <f>IFERROR(VLOOKUP(J$2&amp;$A8,Parte_III!$1:$1048576,$A$3,0),"-")</f>
        <v>51</v>
      </c>
      <c r="K8" s="36">
        <f>IFERROR(VLOOKUP(K$2&amp;$A8,Parte_III!$1:$1048576,$A$3,0),"-")</f>
        <v>76</v>
      </c>
      <c r="L8" s="36">
        <f>IFERROR(VLOOKUP(L$2&amp;$A8,Parte_III!$1:$1048576,$A$3,0),"-")</f>
        <v>46</v>
      </c>
      <c r="M8" s="36">
        <f>IFERROR(VLOOKUP(M$2&amp;$A8,Parte_III!$1:$1048576,$A$3,0),"-")</f>
        <v>173</v>
      </c>
    </row>
    <row r="9" spans="1:35">
      <c r="A9" s="8" t="s">
        <v>6971</v>
      </c>
      <c r="B9" s="8"/>
      <c r="C9" s="24" t="s">
        <v>344</v>
      </c>
      <c r="D9" s="36">
        <f>IFERROR(VLOOKUP(D$2&amp;$A9,Parte_III!$1:$1048576,$A$3,0),"-")</f>
        <v>425</v>
      </c>
      <c r="E9" s="36">
        <f>IFERROR(VLOOKUP(E$2&amp;$A9,Parte_III!$1:$1048576,$A$3,0),"-")</f>
        <v>15</v>
      </c>
      <c r="F9" s="36">
        <f>IFERROR(VLOOKUP(F$2&amp;$A9,Parte_III!$1:$1048576,$A$3,0),"-")</f>
        <v>23</v>
      </c>
      <c r="G9" s="36">
        <f>IFERROR(VLOOKUP(G$2&amp;$A9,Parte_III!$1:$1048576,$A$3,0),"-")</f>
        <v>20</v>
      </c>
      <c r="H9" s="36">
        <f>IFERROR(VLOOKUP(H$2&amp;$A9,Parte_III!$1:$1048576,$A$3,0),"-")</f>
        <v>33</v>
      </c>
      <c r="I9" s="36">
        <f>IFERROR(VLOOKUP(I$2&amp;$A9,Parte_III!$1:$1048576,$A$3,0),"-")</f>
        <v>91</v>
      </c>
      <c r="J9" s="36">
        <f>IFERROR(VLOOKUP(J$2&amp;$A9,Parte_III!$1:$1048576,$A$3,0),"-")</f>
        <v>110</v>
      </c>
      <c r="K9" s="36">
        <f>IFERROR(VLOOKUP(K$2&amp;$A9,Parte_III!$1:$1048576,$A$3,0),"-")</f>
        <v>128</v>
      </c>
      <c r="L9" s="36">
        <f>IFERROR(VLOOKUP(L$2&amp;$A9,Parte_III!$1:$1048576,$A$3,0),"-")</f>
        <v>96</v>
      </c>
      <c r="M9" s="36">
        <f>IFERROR(VLOOKUP(M$2&amp;$A9,Parte_III!$1:$1048576,$A$3,0),"-")</f>
        <v>334</v>
      </c>
    </row>
    <row r="10" spans="1:35">
      <c r="A10" s="8" t="s">
        <v>6972</v>
      </c>
      <c r="B10" s="8"/>
      <c r="C10" s="24" t="s">
        <v>345</v>
      </c>
      <c r="D10" s="36">
        <f>IFERROR(VLOOKUP(D$2&amp;$A10,Parte_III!$1:$1048576,$A$3,0),"-")</f>
        <v>296</v>
      </c>
      <c r="E10" s="36">
        <f>IFERROR(VLOOKUP(E$2&amp;$A10,Parte_III!$1:$1048576,$A$3,0),"-")</f>
        <v>23</v>
      </c>
      <c r="F10" s="36">
        <f>IFERROR(VLOOKUP(F$2&amp;$A10,Parte_III!$1:$1048576,$A$3,0),"-")</f>
        <v>31</v>
      </c>
      <c r="G10" s="36">
        <f>IFERROR(VLOOKUP(G$2&amp;$A10,Parte_III!$1:$1048576,$A$3,0),"-")</f>
        <v>26</v>
      </c>
      <c r="H10" s="36">
        <f>IFERROR(VLOOKUP(H$2&amp;$A10,Parte_III!$1:$1048576,$A$3,0),"-")</f>
        <v>32</v>
      </c>
      <c r="I10" s="36">
        <f>IFERROR(VLOOKUP(I$2&amp;$A10,Parte_III!$1:$1048576,$A$3,0),"-")</f>
        <v>112</v>
      </c>
      <c r="J10" s="36">
        <f>IFERROR(VLOOKUP(J$2&amp;$A10,Parte_III!$1:$1048576,$A$3,0),"-")</f>
        <v>59</v>
      </c>
      <c r="K10" s="36">
        <f>IFERROR(VLOOKUP(K$2&amp;$A10,Parte_III!$1:$1048576,$A$3,0),"-")</f>
        <v>73</v>
      </c>
      <c r="L10" s="36">
        <f>IFERROR(VLOOKUP(L$2&amp;$A10,Parte_III!$1:$1048576,$A$3,0),"-")</f>
        <v>52</v>
      </c>
      <c r="M10" s="36">
        <f>IFERROR(VLOOKUP(M$2&amp;$A10,Parte_III!$1:$1048576,$A$3,0),"-")</f>
        <v>184</v>
      </c>
    </row>
    <row r="11" spans="1:35">
      <c r="A11" s="8" t="s">
        <v>6973</v>
      </c>
      <c r="B11" s="8"/>
      <c r="C11" s="24" t="s">
        <v>346</v>
      </c>
      <c r="D11" s="36">
        <f>IFERROR(VLOOKUP(D$2&amp;$A11,Parte_III!$1:$1048576,$A$3,0),"-")</f>
        <v>205</v>
      </c>
      <c r="E11" s="36">
        <f>IFERROR(VLOOKUP(E$2&amp;$A11,Parte_III!$1:$1048576,$A$3,0),"-")</f>
        <v>29</v>
      </c>
      <c r="F11" s="36">
        <f>IFERROR(VLOOKUP(F$2&amp;$A11,Parte_III!$1:$1048576,$A$3,0),"-")</f>
        <v>28</v>
      </c>
      <c r="G11" s="36">
        <f>IFERROR(VLOOKUP(G$2&amp;$A11,Parte_III!$1:$1048576,$A$3,0),"-")</f>
        <v>18</v>
      </c>
      <c r="H11" s="36">
        <f>IFERROR(VLOOKUP(H$2&amp;$A11,Parte_III!$1:$1048576,$A$3,0),"-")</f>
        <v>28</v>
      </c>
      <c r="I11" s="36">
        <f>IFERROR(VLOOKUP(I$2&amp;$A11,Parte_III!$1:$1048576,$A$3,0),"-")</f>
        <v>103</v>
      </c>
      <c r="J11" s="36">
        <f>IFERROR(VLOOKUP(J$2&amp;$A11,Parte_III!$1:$1048576,$A$3,0),"-")</f>
        <v>47</v>
      </c>
      <c r="K11" s="36">
        <f>IFERROR(VLOOKUP(K$2&amp;$A11,Parte_III!$1:$1048576,$A$3,0),"-")</f>
        <v>32</v>
      </c>
      <c r="L11" s="36">
        <f>IFERROR(VLOOKUP(L$2&amp;$A11,Parte_III!$1:$1048576,$A$3,0),"-")</f>
        <v>23</v>
      </c>
      <c r="M11" s="36">
        <f>IFERROR(VLOOKUP(M$2&amp;$A11,Parte_III!$1:$1048576,$A$3,0),"-")</f>
        <v>102</v>
      </c>
    </row>
    <row r="12" spans="1:35">
      <c r="A12" s="8" t="s">
        <v>6974</v>
      </c>
      <c r="B12" s="8"/>
      <c r="C12" s="24" t="s">
        <v>347</v>
      </c>
      <c r="D12" s="36">
        <f>IFERROR(VLOOKUP(D$2&amp;$A12,Parte_III!$1:$1048576,$A$3,0),"-")</f>
        <v>104</v>
      </c>
      <c r="E12" s="36">
        <f>IFERROR(VLOOKUP(E$2&amp;$A12,Parte_III!$1:$1048576,$A$3,0),"-")</f>
        <v>16</v>
      </c>
      <c r="F12" s="36">
        <f>IFERROR(VLOOKUP(F$2&amp;$A12,Parte_III!$1:$1048576,$A$3,0),"-")</f>
        <v>6</v>
      </c>
      <c r="G12" s="36">
        <f>IFERROR(VLOOKUP(G$2&amp;$A12,Parte_III!$1:$1048576,$A$3,0),"-")</f>
        <v>12</v>
      </c>
      <c r="H12" s="36">
        <f>IFERROR(VLOOKUP(H$2&amp;$A12,Parte_III!$1:$1048576,$A$3,0),"-")</f>
        <v>13</v>
      </c>
      <c r="I12" s="36">
        <f>IFERROR(VLOOKUP(I$2&amp;$A12,Parte_III!$1:$1048576,$A$3,0),"-")</f>
        <v>47</v>
      </c>
      <c r="J12" s="36">
        <f>IFERROR(VLOOKUP(J$2&amp;$A12,Parte_III!$1:$1048576,$A$3,0),"-")</f>
        <v>17</v>
      </c>
      <c r="K12" s="36">
        <f>IFERROR(VLOOKUP(K$2&amp;$A12,Parte_III!$1:$1048576,$A$3,0),"-")</f>
        <v>23</v>
      </c>
      <c r="L12" s="36">
        <f>IFERROR(VLOOKUP(L$2&amp;$A12,Parte_III!$1:$1048576,$A$3,0),"-")</f>
        <v>17</v>
      </c>
      <c r="M12" s="36">
        <f>IFERROR(VLOOKUP(M$2&amp;$A12,Parte_III!$1:$1048576,$A$3,0),"-")</f>
        <v>57</v>
      </c>
    </row>
    <row r="13" spans="1:35">
      <c r="A13" s="8" t="s">
        <v>6975</v>
      </c>
      <c r="B13" s="8"/>
      <c r="C13" s="24" t="s">
        <v>348</v>
      </c>
      <c r="D13" s="36">
        <f>IFERROR(VLOOKUP(D$2&amp;$A13,Parte_III!$1:$1048576,$A$3,0),"-")</f>
        <v>29</v>
      </c>
      <c r="E13" s="36">
        <f>IFERROR(VLOOKUP(E$2&amp;$A13,Parte_III!$1:$1048576,$A$3,0),"-")</f>
        <v>4</v>
      </c>
      <c r="F13" s="36">
        <f>IFERROR(VLOOKUP(F$2&amp;$A13,Parte_III!$1:$1048576,$A$3,0),"-")</f>
        <v>3</v>
      </c>
      <c r="G13" s="36">
        <f>IFERROR(VLOOKUP(G$2&amp;$A13,Parte_III!$1:$1048576,$A$3,0),"-")</f>
        <v>2</v>
      </c>
      <c r="H13" s="36">
        <f>IFERROR(VLOOKUP(H$2&amp;$A13,Parte_III!$1:$1048576,$A$3,0),"-")</f>
        <v>2</v>
      </c>
      <c r="I13" s="36">
        <f>IFERROR(VLOOKUP(I$2&amp;$A13,Parte_III!$1:$1048576,$A$3,0),"-")</f>
        <v>11</v>
      </c>
      <c r="J13" s="36">
        <f>IFERROR(VLOOKUP(J$2&amp;$A13,Parte_III!$1:$1048576,$A$3,0),"-")</f>
        <v>9</v>
      </c>
      <c r="K13" s="36">
        <f>IFERROR(VLOOKUP(K$2&amp;$A13,Parte_III!$1:$1048576,$A$3,0),"-")</f>
        <v>4</v>
      </c>
      <c r="L13" s="36">
        <f>IFERROR(VLOOKUP(L$2&amp;$A13,Parte_III!$1:$1048576,$A$3,0),"-")</f>
        <v>5</v>
      </c>
      <c r="M13" s="36">
        <f>IFERROR(VLOOKUP(M$2&amp;$A13,Parte_III!$1:$1048576,$A$3,0),"-")</f>
        <v>18</v>
      </c>
    </row>
    <row r="14" spans="1:35">
      <c r="A14" s="8" t="s">
        <v>6976</v>
      </c>
      <c r="B14" s="8"/>
      <c r="C14" s="24" t="s">
        <v>349</v>
      </c>
      <c r="D14" s="36">
        <f>IFERROR(VLOOKUP(D$2&amp;$A14,Parte_III!$1:$1048576,$A$3,0),"-")</f>
        <v>11</v>
      </c>
      <c r="E14" s="36">
        <f>IFERROR(VLOOKUP(E$2&amp;$A14,Parte_III!$1:$1048576,$A$3,0),"-")</f>
        <v>2</v>
      </c>
      <c r="F14" s="36">
        <f>IFERROR(VLOOKUP(F$2&amp;$A14,Parte_III!$1:$1048576,$A$3,0),"-")</f>
        <v>0</v>
      </c>
      <c r="G14" s="36">
        <f>IFERROR(VLOOKUP(G$2&amp;$A14,Parte_III!$1:$1048576,$A$3,0),"-")</f>
        <v>0</v>
      </c>
      <c r="H14" s="36">
        <f>IFERROR(VLOOKUP(H$2&amp;$A14,Parte_III!$1:$1048576,$A$3,0),"-")</f>
        <v>0</v>
      </c>
      <c r="I14" s="36">
        <f>IFERROR(VLOOKUP(I$2&amp;$A14,Parte_III!$1:$1048576,$A$3,0),"-")</f>
        <v>2</v>
      </c>
      <c r="J14" s="36">
        <f>IFERROR(VLOOKUP(J$2&amp;$A14,Parte_III!$1:$1048576,$A$3,0),"-")</f>
        <v>5</v>
      </c>
      <c r="K14" s="36">
        <f>IFERROR(VLOOKUP(K$2&amp;$A14,Parte_III!$1:$1048576,$A$3,0),"-")</f>
        <v>3</v>
      </c>
      <c r="L14" s="36">
        <f>IFERROR(VLOOKUP(L$2&amp;$A14,Parte_III!$1:$1048576,$A$3,0),"-")</f>
        <v>1</v>
      </c>
      <c r="M14" s="36">
        <f>IFERROR(VLOOKUP(M$2&amp;$A14,Parte_III!$1:$1048576,$A$3,0),"-")</f>
        <v>9</v>
      </c>
    </row>
    <row r="15" spans="1:35">
      <c r="A15" s="8" t="s">
        <v>6977</v>
      </c>
      <c r="B15" s="8"/>
      <c r="C15" s="24" t="s">
        <v>350</v>
      </c>
      <c r="D15" s="36">
        <f>IFERROR(VLOOKUP(D$2&amp;$A15,Parte_III!$1:$1048576,$A$3,0),"-")</f>
        <v>4</v>
      </c>
      <c r="E15" s="36">
        <f>IFERROR(VLOOKUP(E$2&amp;$A15,Parte_III!$1:$1048576,$A$3,0),"-")</f>
        <v>0</v>
      </c>
      <c r="F15" s="36">
        <f>IFERROR(VLOOKUP(F$2&amp;$A15,Parte_III!$1:$1048576,$A$3,0),"-")</f>
        <v>0</v>
      </c>
      <c r="G15" s="36">
        <f>IFERROR(VLOOKUP(G$2&amp;$A15,Parte_III!$1:$1048576,$A$3,0),"-")</f>
        <v>1</v>
      </c>
      <c r="H15" s="36">
        <f>IFERROR(VLOOKUP(H$2&amp;$A15,Parte_III!$1:$1048576,$A$3,0),"-")</f>
        <v>0</v>
      </c>
      <c r="I15" s="36">
        <f>IFERROR(VLOOKUP(I$2&amp;$A15,Parte_III!$1:$1048576,$A$3,0),"-")</f>
        <v>1</v>
      </c>
      <c r="J15" s="36">
        <f>IFERROR(VLOOKUP(J$2&amp;$A15,Parte_III!$1:$1048576,$A$3,0),"-")</f>
        <v>2</v>
      </c>
      <c r="K15" s="36">
        <f>IFERROR(VLOOKUP(K$2&amp;$A15,Parte_III!$1:$1048576,$A$3,0),"-")</f>
        <v>1</v>
      </c>
      <c r="L15" s="36">
        <f>IFERROR(VLOOKUP(L$2&amp;$A15,Parte_III!$1:$1048576,$A$3,0),"-")</f>
        <v>0</v>
      </c>
      <c r="M15" s="36">
        <f>IFERROR(VLOOKUP(M$2&amp;$A15,Parte_III!$1:$1048576,$A$3,0),"-")</f>
        <v>3</v>
      </c>
    </row>
    <row r="16" spans="1:35">
      <c r="A16" s="8" t="s">
        <v>6978</v>
      </c>
      <c r="B16" s="8"/>
      <c r="C16" s="24" t="s">
        <v>351</v>
      </c>
      <c r="D16" s="36">
        <f>IFERROR(VLOOKUP(D$2&amp;$A16,Parte_III!$1:$1048576,$A$3,0),"-")</f>
        <v>1</v>
      </c>
      <c r="E16" s="36">
        <f>IFERROR(VLOOKUP(E$2&amp;$A16,Parte_III!$1:$1048576,$A$3,0),"-")</f>
        <v>0</v>
      </c>
      <c r="F16" s="36">
        <f>IFERROR(VLOOKUP(F$2&amp;$A16,Parte_III!$1:$1048576,$A$3,0),"-")</f>
        <v>0</v>
      </c>
      <c r="G16" s="36">
        <f>IFERROR(VLOOKUP(G$2&amp;$A16,Parte_III!$1:$1048576,$A$3,0),"-")</f>
        <v>0</v>
      </c>
      <c r="H16" s="36">
        <f>IFERROR(VLOOKUP(H$2&amp;$A16,Parte_III!$1:$1048576,$A$3,0),"-")</f>
        <v>0</v>
      </c>
      <c r="I16" s="36">
        <f>IFERROR(VLOOKUP(I$2&amp;$A16,Parte_III!$1:$1048576,$A$3,0),"-")</f>
        <v>0</v>
      </c>
      <c r="J16" s="36">
        <f>IFERROR(VLOOKUP(J$2&amp;$A16,Parte_III!$1:$1048576,$A$3,0),"-")</f>
        <v>1</v>
      </c>
      <c r="K16" s="36">
        <f>IFERROR(VLOOKUP(K$2&amp;$A16,Parte_III!$1:$1048576,$A$3,0),"-")</f>
        <v>0</v>
      </c>
      <c r="L16" s="36">
        <f>IFERROR(VLOOKUP(L$2&amp;$A16,Parte_III!$1:$1048576,$A$3,0),"-")</f>
        <v>0</v>
      </c>
      <c r="M16" s="36">
        <f>IFERROR(VLOOKUP(M$2&amp;$A16,Parte_III!$1:$1048576,$A$3,0),"-")</f>
        <v>1</v>
      </c>
    </row>
    <row r="17" spans="1:13">
      <c r="A17" s="8" t="s">
        <v>6979</v>
      </c>
      <c r="B17" s="8"/>
      <c r="C17" s="24" t="s">
        <v>352</v>
      </c>
      <c r="D17" s="36">
        <f>IFERROR(VLOOKUP(D$2&amp;$A17,Parte_III!$1:$1048576,$A$3,0),"-")</f>
        <v>0</v>
      </c>
      <c r="E17" s="36">
        <f>IFERROR(VLOOKUP(E$2&amp;$A17,Parte_III!$1:$1048576,$A$3,0),"-")</f>
        <v>0</v>
      </c>
      <c r="F17" s="36">
        <f>IFERROR(VLOOKUP(F$2&amp;$A17,Parte_III!$1:$1048576,$A$3,0),"-")</f>
        <v>0</v>
      </c>
      <c r="G17" s="36">
        <f>IFERROR(VLOOKUP(G$2&amp;$A17,Parte_III!$1:$1048576,$A$3,0),"-")</f>
        <v>0</v>
      </c>
      <c r="H17" s="36">
        <f>IFERROR(VLOOKUP(H$2&amp;$A17,Parte_III!$1:$1048576,$A$3,0),"-")</f>
        <v>0</v>
      </c>
      <c r="I17" s="36">
        <f>IFERROR(VLOOKUP(I$2&amp;$A17,Parte_III!$1:$1048576,$A$3,0),"-")</f>
        <v>0</v>
      </c>
      <c r="J17" s="36">
        <f>IFERROR(VLOOKUP(J$2&amp;$A17,Parte_III!$1:$1048576,$A$3,0),"-")</f>
        <v>0</v>
      </c>
      <c r="K17" s="36">
        <f>IFERROR(VLOOKUP(K$2&amp;$A17,Parte_III!$1:$1048576,$A$3,0),"-")</f>
        <v>0</v>
      </c>
      <c r="L17" s="36">
        <f>IFERROR(VLOOKUP(L$2&amp;$A17,Parte_III!$1:$1048576,$A$3,0),"-")</f>
        <v>0</v>
      </c>
      <c r="M17" s="36">
        <f>IFERROR(VLOOKUP(M$2&amp;$A17,Parte_III!$1:$1048576,$A$3,0),"-")</f>
        <v>0</v>
      </c>
    </row>
    <row r="18" spans="1:13">
      <c r="A18" s="8" t="s">
        <v>6980</v>
      </c>
      <c r="B18" s="8"/>
      <c r="C18" s="24" t="s">
        <v>353</v>
      </c>
      <c r="D18" s="36">
        <f>IFERROR(VLOOKUP(D$2&amp;$A18,Parte_III!$1:$1048576,$A$3,0),"-")</f>
        <v>2</v>
      </c>
      <c r="E18" s="36">
        <f>IFERROR(VLOOKUP(E$2&amp;$A18,Parte_III!$1:$1048576,$A$3,0),"-")</f>
        <v>0</v>
      </c>
      <c r="F18" s="36">
        <f>IFERROR(VLOOKUP(F$2&amp;$A18,Parte_III!$1:$1048576,$A$3,0),"-")</f>
        <v>1</v>
      </c>
      <c r="G18" s="36">
        <f>IFERROR(VLOOKUP(G$2&amp;$A18,Parte_III!$1:$1048576,$A$3,0),"-")</f>
        <v>0</v>
      </c>
      <c r="H18" s="36">
        <f>IFERROR(VLOOKUP(H$2&amp;$A18,Parte_III!$1:$1048576,$A$3,0),"-")</f>
        <v>0</v>
      </c>
      <c r="I18" s="36">
        <f>IFERROR(VLOOKUP(I$2&amp;$A18,Parte_III!$1:$1048576,$A$3,0),"-")</f>
        <v>1</v>
      </c>
      <c r="J18" s="36">
        <f>IFERROR(VLOOKUP(J$2&amp;$A18,Parte_III!$1:$1048576,$A$3,0),"-")</f>
        <v>0</v>
      </c>
      <c r="K18" s="36">
        <f>IFERROR(VLOOKUP(K$2&amp;$A18,Parte_III!$1:$1048576,$A$3,0),"-")</f>
        <v>1</v>
      </c>
      <c r="L18" s="36">
        <f>IFERROR(VLOOKUP(L$2&amp;$A18,Parte_III!$1:$1048576,$A$3,0),"-")</f>
        <v>0</v>
      </c>
      <c r="M18" s="36">
        <f>IFERROR(VLOOKUP(M$2&amp;$A18,Parte_III!$1:$1048576,$A$3,0),"-")</f>
        <v>1</v>
      </c>
    </row>
    <row r="19" spans="1:13" ht="15" thickBot="1">
      <c r="A19" s="8" t="s">
        <v>6981</v>
      </c>
      <c r="B19" s="8"/>
      <c r="C19" s="24" t="s">
        <v>6383</v>
      </c>
      <c r="D19" s="36">
        <f>IFERROR(VLOOKUP(D$2&amp;$A19,Parte_III!$1:$1048576,$A$3,0),"-")</f>
        <v>2</v>
      </c>
      <c r="E19" s="36">
        <f>IFERROR(VLOOKUP(E$2&amp;$A19,Parte_III!$1:$1048576,$A$3,0),"-")</f>
        <v>0</v>
      </c>
      <c r="F19" s="36">
        <f>IFERROR(VLOOKUP(F$2&amp;$A19,Parte_III!$1:$1048576,$A$3,0),"-")</f>
        <v>1</v>
      </c>
      <c r="G19" s="36">
        <f>IFERROR(VLOOKUP(G$2&amp;$A19,Parte_III!$1:$1048576,$A$3,0),"-")</f>
        <v>0</v>
      </c>
      <c r="H19" s="36">
        <f>IFERROR(VLOOKUP(H$2&amp;$A19,Parte_III!$1:$1048576,$A$3,0),"-")</f>
        <v>0</v>
      </c>
      <c r="I19" s="36">
        <f>IFERROR(VLOOKUP(I$2&amp;$A19,Parte_III!$1:$1048576,$A$3,0),"-")</f>
        <v>1</v>
      </c>
      <c r="J19" s="36">
        <f>IFERROR(VLOOKUP(J$2&amp;$A19,Parte_III!$1:$1048576,$A$3,0),"-")</f>
        <v>0</v>
      </c>
      <c r="K19" s="36">
        <f>IFERROR(VLOOKUP(K$2&amp;$A19,Parte_III!$1:$1048576,$A$3,0),"-")</f>
        <v>0</v>
      </c>
      <c r="L19" s="36">
        <f>IFERROR(VLOOKUP(L$2&amp;$A19,Parte_III!$1:$1048576,$A$3,0),"-")</f>
        <v>1</v>
      </c>
      <c r="M19" s="36">
        <f>IFERROR(VLOOKUP(M$2&amp;$A19,Parte_III!$1:$1048576,$A$3,0),"-")</f>
        <v>1</v>
      </c>
    </row>
    <row r="20" spans="1:13" ht="15" thickTop="1">
      <c r="A20" s="8"/>
      <c r="B20" s="8"/>
      <c r="C20" s="32" t="s">
        <v>355</v>
      </c>
      <c r="D20" s="33"/>
      <c r="E20" s="33"/>
      <c r="F20" s="33"/>
      <c r="G20" s="33"/>
      <c r="H20" s="33"/>
      <c r="I20" s="33"/>
      <c r="J20" s="33"/>
      <c r="K20" s="33"/>
      <c r="L20" s="33"/>
      <c r="M20" s="33"/>
    </row>
    <row r="21" spans="1:13">
      <c r="A21" s="8"/>
      <c r="B21" s="8"/>
      <c r="C21" s="34" t="s">
        <v>354</v>
      </c>
    </row>
    <row r="22" spans="1:13">
      <c r="A22" s="8"/>
      <c r="B22" s="8"/>
    </row>
    <row r="23" spans="1:13">
      <c r="A23" s="8"/>
      <c r="B23" s="8"/>
    </row>
    <row r="24" spans="1:13">
      <c r="A24" s="8"/>
      <c r="B24" s="8"/>
    </row>
    <row r="25" spans="1:13">
      <c r="A25" s="8"/>
      <c r="B25" s="8"/>
    </row>
    <row r="26" spans="1:13">
      <c r="A26" s="8"/>
      <c r="B26" s="8"/>
    </row>
    <row r="27" spans="1:13">
      <c r="A27" s="8"/>
      <c r="B27" s="8"/>
    </row>
    <row r="28" spans="1:13" s="26" customFormat="1">
      <c r="A28" s="8"/>
      <c r="B28" s="8"/>
    </row>
    <row r="29" spans="1:13" s="26" customFormat="1">
      <c r="A29" s="8"/>
      <c r="B29" s="8"/>
    </row>
    <row r="30" spans="1:13" s="26" customFormat="1">
      <c r="A30" s="8"/>
      <c r="B30" s="8"/>
    </row>
    <row r="31" spans="1:13" s="26" customFormat="1">
      <c r="A31" s="8"/>
      <c r="B31" s="8"/>
    </row>
    <row r="32" spans="1:13"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0C4CA-6089-4538-901A-F50601738ABA}">
  <dimension ref="A1:AI88"/>
  <sheetViews>
    <sheetView showGridLines="0" workbookViewId="0">
      <selection activeCell="B1" sqref="A1:B1048576"/>
    </sheetView>
  </sheetViews>
  <sheetFormatPr defaultRowHeight="14.4"/>
  <cols>
    <col min="1" max="2" width="4.44140625" style="13" customWidth="1"/>
    <col min="3" max="3" width="24" style="26" customWidth="1"/>
    <col min="4" max="4" width="9.109375" style="26"/>
    <col min="5" max="13" width="8.6640625" style="26" customWidth="1"/>
    <col min="14" max="35" width="9.109375" style="26"/>
  </cols>
  <sheetData>
    <row r="1" spans="1:35" s="2" customFormat="1" ht="33.75" customHeight="1">
      <c r="A1" s="12"/>
      <c r="B1" s="12"/>
      <c r="C1" s="232" t="s">
        <v>2045</v>
      </c>
      <c r="D1" s="232"/>
      <c r="E1" s="233"/>
      <c r="F1" s="233"/>
      <c r="G1" s="233"/>
      <c r="H1" s="233"/>
      <c r="I1" s="233"/>
      <c r="J1" s="233"/>
      <c r="K1" s="233"/>
      <c r="L1" s="233"/>
      <c r="M1" s="233"/>
      <c r="N1" s="14"/>
      <c r="O1" s="14"/>
      <c r="P1" s="14"/>
      <c r="Q1" s="14"/>
      <c r="R1" s="14"/>
    </row>
    <row r="2" spans="1:35" s="8" customFormat="1" ht="11.25" customHeight="1">
      <c r="A2" s="8" t="s">
        <v>1684</v>
      </c>
      <c r="C2" s="9"/>
      <c r="D2" s="10"/>
      <c r="E2" s="11" t="s">
        <v>2050</v>
      </c>
      <c r="F2" s="11" t="s">
        <v>2051</v>
      </c>
      <c r="G2" s="11" t="s">
        <v>2052</v>
      </c>
      <c r="H2" s="11" t="s">
        <v>2053</v>
      </c>
      <c r="I2" s="11" t="s">
        <v>2054</v>
      </c>
      <c r="J2" s="11" t="s">
        <v>1866</v>
      </c>
      <c r="K2" s="11" t="s">
        <v>1867</v>
      </c>
      <c r="L2" s="11" t="s">
        <v>1868</v>
      </c>
      <c r="M2" s="11" t="s">
        <v>2055</v>
      </c>
    </row>
    <row r="3" spans="1:35" s="1" customFormat="1" ht="42" customHeight="1">
      <c r="A3" s="8">
        <v>3</v>
      </c>
      <c r="B3" s="8"/>
      <c r="C3" s="234" t="s">
        <v>6983</v>
      </c>
      <c r="D3" s="234"/>
      <c r="E3" s="234"/>
      <c r="F3" s="234"/>
      <c r="G3" s="234"/>
      <c r="H3" s="234"/>
      <c r="I3" s="234"/>
      <c r="J3" s="234"/>
      <c r="K3" s="234"/>
      <c r="L3" s="234"/>
      <c r="M3" s="234"/>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8"/>
      <c r="E4" s="16"/>
      <c r="F4" s="18"/>
      <c r="G4" s="19"/>
      <c r="H4" s="19"/>
      <c r="I4" s="19"/>
      <c r="J4" s="19"/>
      <c r="K4" s="19"/>
      <c r="L4" s="19"/>
      <c r="M4" s="18"/>
      <c r="N4" s="16"/>
      <c r="O4" s="16"/>
      <c r="P4" s="16"/>
      <c r="Q4" s="16"/>
      <c r="R4" s="16"/>
      <c r="S4" s="16"/>
      <c r="T4" s="16"/>
      <c r="U4" s="16"/>
      <c r="V4" s="16"/>
      <c r="W4" s="16"/>
      <c r="X4" s="16"/>
      <c r="Y4" s="16"/>
      <c r="Z4" s="16"/>
      <c r="AA4" s="16"/>
      <c r="AB4" s="16"/>
      <c r="AC4" s="16"/>
      <c r="AD4" s="16"/>
      <c r="AE4" s="16"/>
      <c r="AF4" s="16"/>
      <c r="AG4" s="16"/>
      <c r="AH4" s="16"/>
      <c r="AI4" s="16"/>
    </row>
    <row r="5" spans="1:35" s="1" customFormat="1" ht="17.25" customHeight="1" thickTop="1">
      <c r="A5" s="8"/>
      <c r="B5" s="8"/>
      <c r="C5" s="235" t="s">
        <v>332</v>
      </c>
      <c r="D5" s="237" t="s">
        <v>10</v>
      </c>
      <c r="E5" s="237"/>
      <c r="F5" s="237"/>
      <c r="G5" s="237"/>
      <c r="H5" s="237"/>
      <c r="I5" s="237"/>
      <c r="J5" s="237"/>
      <c r="K5" s="237"/>
      <c r="L5" s="237"/>
      <c r="M5" s="237"/>
      <c r="N5" s="16"/>
      <c r="O5" s="16"/>
      <c r="P5" s="16"/>
      <c r="Q5" s="16"/>
      <c r="R5" s="16"/>
      <c r="S5" s="16"/>
      <c r="T5" s="16"/>
      <c r="U5" s="16"/>
      <c r="V5" s="16"/>
      <c r="W5" s="16"/>
      <c r="X5" s="16"/>
      <c r="Y5" s="16"/>
      <c r="Z5" s="16"/>
      <c r="AA5" s="16"/>
      <c r="AB5" s="16"/>
      <c r="AC5" s="16"/>
      <c r="AD5" s="16"/>
      <c r="AE5" s="16"/>
      <c r="AF5" s="16"/>
      <c r="AG5" s="16"/>
      <c r="AH5" s="16"/>
      <c r="AI5" s="16"/>
    </row>
    <row r="6" spans="1:35" s="1" customFormat="1" ht="26.25" customHeight="1">
      <c r="A6" s="8"/>
      <c r="B6" s="8"/>
      <c r="C6" s="236"/>
      <c r="D6" s="90" t="s">
        <v>342</v>
      </c>
      <c r="E6" s="90" t="s">
        <v>333</v>
      </c>
      <c r="F6" s="90" t="s">
        <v>334</v>
      </c>
      <c r="G6" s="90" t="s">
        <v>335</v>
      </c>
      <c r="H6" s="90" t="s">
        <v>336</v>
      </c>
      <c r="I6" s="90" t="s">
        <v>337</v>
      </c>
      <c r="J6" s="90" t="s">
        <v>338</v>
      </c>
      <c r="K6" s="90" t="s">
        <v>339</v>
      </c>
      <c r="L6" s="90" t="s">
        <v>340</v>
      </c>
      <c r="M6" s="90" t="s">
        <v>341</v>
      </c>
      <c r="N6" s="16"/>
      <c r="O6" s="16"/>
      <c r="P6" s="16"/>
      <c r="Q6" s="16"/>
      <c r="R6" s="16"/>
      <c r="S6" s="16"/>
      <c r="T6" s="16"/>
      <c r="U6" s="16"/>
      <c r="V6" s="16"/>
      <c r="W6" s="16"/>
      <c r="X6" s="16"/>
      <c r="Y6" s="16"/>
      <c r="Z6" s="16"/>
      <c r="AA6" s="16"/>
      <c r="AB6" s="16"/>
      <c r="AC6" s="16"/>
      <c r="AD6" s="16"/>
      <c r="AE6" s="16"/>
      <c r="AF6" s="16"/>
      <c r="AG6" s="16"/>
      <c r="AH6" s="16"/>
      <c r="AI6" s="16"/>
    </row>
    <row r="7" spans="1:35" s="1" customFormat="1" ht="19.5" customHeight="1">
      <c r="A7" s="8" t="s">
        <v>6492</v>
      </c>
      <c r="B7" s="8"/>
      <c r="C7" s="21" t="s">
        <v>6984</v>
      </c>
      <c r="D7" s="38">
        <f>IFERROR(VLOOKUP(D$2&amp;$A7,Parte_III!$1:$1048576,$A$3,0),"-")</f>
        <v>2.9315383434295654</v>
      </c>
      <c r="E7" s="22"/>
      <c r="F7" s="22"/>
      <c r="G7" s="22"/>
      <c r="H7" s="22"/>
      <c r="I7" s="22"/>
      <c r="J7" s="22"/>
      <c r="K7" s="22"/>
      <c r="L7" s="22"/>
      <c r="M7" s="22"/>
      <c r="N7" s="16"/>
      <c r="O7" s="16"/>
      <c r="P7" s="16"/>
      <c r="Q7" s="16"/>
      <c r="R7" s="16"/>
      <c r="S7" s="16"/>
      <c r="T7" s="16"/>
      <c r="U7" s="16"/>
      <c r="V7" s="16"/>
      <c r="W7" s="16"/>
      <c r="X7" s="16"/>
      <c r="Y7" s="16"/>
      <c r="Z7" s="16"/>
      <c r="AA7" s="16"/>
      <c r="AB7" s="16"/>
      <c r="AC7" s="16"/>
      <c r="AD7" s="16"/>
      <c r="AE7" s="16"/>
      <c r="AF7" s="16"/>
      <c r="AG7" s="16"/>
      <c r="AH7" s="16"/>
      <c r="AI7" s="16"/>
    </row>
    <row r="8" spans="1:35">
      <c r="A8" s="8" t="s">
        <v>6970</v>
      </c>
      <c r="B8" s="8"/>
      <c r="C8" s="24" t="s">
        <v>343</v>
      </c>
      <c r="D8" s="37">
        <f>IFERROR(VLOOKUP(D$2&amp;$A8,Parte_III!$1:$1048576,$A$3,0)*100,"-")</f>
        <v>17.000000178813934</v>
      </c>
      <c r="E8" s="37">
        <f>IFERROR(VLOOKUP(E$2&amp;$A8,Parte_III!$1:$1048576,$A$3,0)*100,"-")</f>
        <v>14.423076808452606</v>
      </c>
      <c r="F8" s="37">
        <f>IFERROR(VLOOKUP(F$2&amp;$A8,Parte_III!$1:$1048576,$A$3,0)*100,"-")</f>
        <v>7.9207919538021088</v>
      </c>
      <c r="G8" s="37">
        <f>IFERROR(VLOOKUP(G$2&amp;$A8,Parte_III!$1:$1048576,$A$3,0)*100,"-")</f>
        <v>14.130434393882751</v>
      </c>
      <c r="H8" s="37">
        <f>IFERROR(VLOOKUP(H$2&amp;$A8,Parte_III!$1:$1048576,$A$3,0)*100,"-")</f>
        <v>10.000000149011612</v>
      </c>
      <c r="I8" s="37">
        <f>IFERROR(VLOOKUP(I$2&amp;$A8,Parte_III!$1:$1048576,$A$3,0)*100,"-")</f>
        <v>11.510791629552841</v>
      </c>
      <c r="J8" s="37">
        <f>IFERROR(VLOOKUP(J$2&amp;$A8,Parte_III!$1:$1048576,$A$3,0)*100,"-")</f>
        <v>16.943521797657013</v>
      </c>
      <c r="K8" s="37">
        <f>IFERROR(VLOOKUP(K$2&amp;$A8,Parte_III!$1:$1048576,$A$3,0)*100,"-")</f>
        <v>22.287389636039734</v>
      </c>
      <c r="L8" s="37">
        <f>IFERROR(VLOOKUP(L$2&amp;$A8,Parte_III!$1:$1048576,$A$3,0)*100,"-")</f>
        <v>19.087137281894684</v>
      </c>
      <c r="M8" s="37">
        <f>IFERROR(VLOOKUP(M$2&amp;$A8,Parte_III!$1:$1048576,$A$3,0)*100,"-")</f>
        <v>19.592298567295074</v>
      </c>
    </row>
    <row r="9" spans="1:35">
      <c r="A9" s="8" t="s">
        <v>6971</v>
      </c>
      <c r="B9" s="8"/>
      <c r="C9" s="24" t="s">
        <v>344</v>
      </c>
      <c r="D9" s="37">
        <f>IFERROR(VLOOKUP(D$2&amp;$A9,Parte_III!$1:$1048576,$A$3,0)*100,"-")</f>
        <v>32.692307233810425</v>
      </c>
      <c r="E9" s="37">
        <f>IFERROR(VLOOKUP(E$2&amp;$A9,Parte_III!$1:$1048576,$A$3,0)*100,"-")</f>
        <v>14.423076808452606</v>
      </c>
      <c r="F9" s="37">
        <f>IFERROR(VLOOKUP(F$2&amp;$A9,Parte_III!$1:$1048576,$A$3,0)*100,"-")</f>
        <v>22.772277891635895</v>
      </c>
      <c r="G9" s="37">
        <f>IFERROR(VLOOKUP(G$2&amp;$A9,Parte_III!$1:$1048576,$A$3,0)*100,"-")</f>
        <v>21.739129722118378</v>
      </c>
      <c r="H9" s="37">
        <f>IFERROR(VLOOKUP(H$2&amp;$A9,Parte_III!$1:$1048576,$A$3,0)*100,"-")</f>
        <v>27.500000596046448</v>
      </c>
      <c r="I9" s="37">
        <f>IFERROR(VLOOKUP(I$2&amp;$A9,Parte_III!$1:$1048576,$A$3,0)*100,"-")</f>
        <v>21.822541952133179</v>
      </c>
      <c r="J9" s="37">
        <f>IFERROR(VLOOKUP(J$2&amp;$A9,Parte_III!$1:$1048576,$A$3,0)*100,"-")</f>
        <v>36.544850468635559</v>
      </c>
      <c r="K9" s="37">
        <f>IFERROR(VLOOKUP(K$2&amp;$A9,Parte_III!$1:$1048576,$A$3,0)*100,"-")</f>
        <v>37.536656856536865</v>
      </c>
      <c r="L9" s="37">
        <f>IFERROR(VLOOKUP(L$2&amp;$A9,Parte_III!$1:$1048576,$A$3,0)*100,"-")</f>
        <v>39.834025502204895</v>
      </c>
      <c r="M9" s="37">
        <f>IFERROR(VLOOKUP(M$2&amp;$A9,Parte_III!$1:$1048576,$A$3,0)*100,"-")</f>
        <v>37.82559335231781</v>
      </c>
    </row>
    <row r="10" spans="1:35">
      <c r="A10" s="8" t="s">
        <v>6972</v>
      </c>
      <c r="B10" s="8"/>
      <c r="C10" s="24" t="s">
        <v>345</v>
      </c>
      <c r="D10" s="37">
        <f>IFERROR(VLOOKUP(D$2&amp;$A10,Parte_III!$1:$1048576,$A$3,0)*100,"-")</f>
        <v>22.769230604171753</v>
      </c>
      <c r="E10" s="37">
        <f>IFERROR(VLOOKUP(E$2&amp;$A10,Parte_III!$1:$1048576,$A$3,0)*100,"-")</f>
        <v>22.115384042263031</v>
      </c>
      <c r="F10" s="37">
        <f>IFERROR(VLOOKUP(F$2&amp;$A10,Parte_III!$1:$1048576,$A$3,0)*100,"-")</f>
        <v>30.693069100379944</v>
      </c>
      <c r="G10" s="37">
        <f>IFERROR(VLOOKUP(G$2&amp;$A10,Parte_III!$1:$1048576,$A$3,0)*100,"-")</f>
        <v>28.260868787765503</v>
      </c>
      <c r="H10" s="37">
        <f>IFERROR(VLOOKUP(H$2&amp;$A10,Parte_III!$1:$1048576,$A$3,0)*100,"-")</f>
        <v>26.666668057441711</v>
      </c>
      <c r="I10" s="37">
        <f>IFERROR(VLOOKUP(I$2&amp;$A10,Parte_III!$1:$1048576,$A$3,0)*100,"-")</f>
        <v>26.858514547348022</v>
      </c>
      <c r="J10" s="37">
        <f>IFERROR(VLOOKUP(J$2&amp;$A10,Parte_III!$1:$1048576,$A$3,0)*100,"-")</f>
        <v>19.601328670978546</v>
      </c>
      <c r="K10" s="37">
        <f>IFERROR(VLOOKUP(K$2&amp;$A10,Parte_III!$1:$1048576,$A$3,0)*100,"-")</f>
        <v>21.407625079154968</v>
      </c>
      <c r="L10" s="37">
        <f>IFERROR(VLOOKUP(L$2&amp;$A10,Parte_III!$1:$1048576,$A$3,0)*100,"-")</f>
        <v>21.576763689517975</v>
      </c>
      <c r="M10" s="37">
        <f>IFERROR(VLOOKUP(M$2&amp;$A10,Parte_III!$1:$1048576,$A$3,0)*100,"-")</f>
        <v>20.838052034378052</v>
      </c>
    </row>
    <row r="11" spans="1:35">
      <c r="A11" s="8" t="s">
        <v>6973</v>
      </c>
      <c r="B11" s="8"/>
      <c r="C11" s="24" t="s">
        <v>346</v>
      </c>
      <c r="D11" s="37">
        <f>IFERROR(VLOOKUP(D$2&amp;$A11,Parte_III!$1:$1048576,$A$3,0)*100,"-")</f>
        <v>15.76923131942749</v>
      </c>
      <c r="E11" s="37">
        <f>IFERROR(VLOOKUP(E$2&amp;$A11,Parte_III!$1:$1048576,$A$3,0)*100,"-")</f>
        <v>27.88461446762085</v>
      </c>
      <c r="F11" s="37">
        <f>IFERROR(VLOOKUP(F$2&amp;$A11,Parte_III!$1:$1048576,$A$3,0)*100,"-")</f>
        <v>27.72277295589447</v>
      </c>
      <c r="G11" s="37">
        <f>IFERROR(VLOOKUP(G$2&amp;$A11,Parte_III!$1:$1048576,$A$3,0)*100,"-")</f>
        <v>19.565217196941376</v>
      </c>
      <c r="H11" s="37">
        <f>IFERROR(VLOOKUP(H$2&amp;$A11,Parte_III!$1:$1048576,$A$3,0)*100,"-")</f>
        <v>23.333333432674408</v>
      </c>
      <c r="I11" s="37">
        <f>IFERROR(VLOOKUP(I$2&amp;$A11,Parte_III!$1:$1048576,$A$3,0)*100,"-")</f>
        <v>24.700239300727844</v>
      </c>
      <c r="J11" s="37">
        <f>IFERROR(VLOOKUP(J$2&amp;$A11,Parte_III!$1:$1048576,$A$3,0)*100,"-")</f>
        <v>15.614618360996246</v>
      </c>
      <c r="K11" s="37">
        <f>IFERROR(VLOOKUP(K$2&amp;$A11,Parte_III!$1:$1048576,$A$3,0)*100,"-")</f>
        <v>9.3841642141342163</v>
      </c>
      <c r="L11" s="37">
        <f>IFERROR(VLOOKUP(L$2&amp;$A11,Parte_III!$1:$1048576,$A$3,0)*100,"-")</f>
        <v>9.5435686409473419</v>
      </c>
      <c r="M11" s="37">
        <f>IFERROR(VLOOKUP(M$2&amp;$A11,Parte_III!$1:$1048576,$A$3,0)*100,"-")</f>
        <v>11.551529169082642</v>
      </c>
    </row>
    <row r="12" spans="1:35">
      <c r="A12" s="8" t="s">
        <v>6974</v>
      </c>
      <c r="B12" s="8"/>
      <c r="C12" s="24" t="s">
        <v>347</v>
      </c>
      <c r="D12" s="37">
        <f>IFERROR(VLOOKUP(D$2&amp;$A12,Parte_III!$1:$1048576,$A$3,0)*100,"-")</f>
        <v>7.9999998211860657</v>
      </c>
      <c r="E12" s="37">
        <f>IFERROR(VLOOKUP(E$2&amp;$A12,Parte_III!$1:$1048576,$A$3,0)*100,"-")</f>
        <v>15.384615957736969</v>
      </c>
      <c r="F12" s="37">
        <f>IFERROR(VLOOKUP(F$2&amp;$A12,Parte_III!$1:$1048576,$A$3,0)*100,"-")</f>
        <v>5.9405941516160965</v>
      </c>
      <c r="G12" s="37">
        <f>IFERROR(VLOOKUP(G$2&amp;$A12,Parte_III!$1:$1048576,$A$3,0)*100,"-")</f>
        <v>13.04347813129425</v>
      </c>
      <c r="H12" s="37">
        <f>IFERROR(VLOOKUP(H$2&amp;$A12,Parte_III!$1:$1048576,$A$3,0)*100,"-")</f>
        <v>10.833333432674408</v>
      </c>
      <c r="I12" s="37">
        <f>IFERROR(VLOOKUP(I$2&amp;$A12,Parte_III!$1:$1048576,$A$3,0)*100,"-")</f>
        <v>11.270983517169952</v>
      </c>
      <c r="J12" s="37">
        <f>IFERROR(VLOOKUP(J$2&amp;$A12,Parte_III!$1:$1048576,$A$3,0)*100,"-")</f>
        <v>5.6478403508663177</v>
      </c>
      <c r="K12" s="37">
        <f>IFERROR(VLOOKUP(K$2&amp;$A12,Parte_III!$1:$1048576,$A$3,0)*100,"-")</f>
        <v>6.7448683083057404</v>
      </c>
      <c r="L12" s="37">
        <f>IFERROR(VLOOKUP(L$2&amp;$A12,Parte_III!$1:$1048576,$A$3,0)*100,"-")</f>
        <v>7.0539422333240509</v>
      </c>
      <c r="M12" s="37">
        <f>IFERROR(VLOOKUP(M$2&amp;$A12,Parte_III!$1:$1048576,$A$3,0)*100,"-")</f>
        <v>6.4552664756774902</v>
      </c>
    </row>
    <row r="13" spans="1:35">
      <c r="A13" s="8" t="s">
        <v>6975</v>
      </c>
      <c r="B13" s="8"/>
      <c r="C13" s="24" t="s">
        <v>348</v>
      </c>
      <c r="D13" s="37">
        <f>IFERROR(VLOOKUP(D$2&amp;$A13,Parte_III!$1:$1048576,$A$3,0)*100,"-")</f>
        <v>2.2307692095637321</v>
      </c>
      <c r="E13" s="37">
        <f>IFERROR(VLOOKUP(E$2&amp;$A13,Parte_III!$1:$1048576,$A$3,0)*100,"-")</f>
        <v>3.8461539894342422</v>
      </c>
      <c r="F13" s="37">
        <f>IFERROR(VLOOKUP(F$2&amp;$A13,Parte_III!$1:$1048576,$A$3,0)*100,"-")</f>
        <v>2.9702970758080482</v>
      </c>
      <c r="G13" s="37">
        <f>IFERROR(VLOOKUP(G$2&amp;$A13,Parte_III!$1:$1048576,$A$3,0)*100,"-")</f>
        <v>2.1739130839705467</v>
      </c>
      <c r="H13" s="37">
        <f>IFERROR(VLOOKUP(H$2&amp;$A13,Parte_III!$1:$1048576,$A$3,0)*100,"-")</f>
        <v>1.666666753590107</v>
      </c>
      <c r="I13" s="37">
        <f>IFERROR(VLOOKUP(I$2&amp;$A13,Parte_III!$1:$1048576,$A$3,0)*100,"-")</f>
        <v>2.6378896087408066</v>
      </c>
      <c r="J13" s="37">
        <f>IFERROR(VLOOKUP(J$2&amp;$A13,Parte_III!$1:$1048576,$A$3,0)*100,"-")</f>
        <v>2.9900332912802696</v>
      </c>
      <c r="K13" s="37">
        <f>IFERROR(VLOOKUP(K$2&amp;$A13,Parte_III!$1:$1048576,$A$3,0)*100,"-")</f>
        <v>1.173020526766777</v>
      </c>
      <c r="L13" s="37">
        <f>IFERROR(VLOOKUP(L$2&amp;$A13,Parte_III!$1:$1048576,$A$3,0)*100,"-")</f>
        <v>2.0746888592839241</v>
      </c>
      <c r="M13" s="37">
        <f>IFERROR(VLOOKUP(M$2&amp;$A13,Parte_III!$1:$1048576,$A$3,0)*100,"-")</f>
        <v>2.0385051146149635</v>
      </c>
    </row>
    <row r="14" spans="1:35">
      <c r="A14" s="8" t="s">
        <v>6976</v>
      </c>
      <c r="B14" s="8"/>
      <c r="C14" s="24" t="s">
        <v>349</v>
      </c>
      <c r="D14" s="37">
        <f>IFERROR(VLOOKUP(D$2&amp;$A14,Parte_III!$1:$1048576,$A$3,0)*100,"-")</f>
        <v>0.8461538702249527</v>
      </c>
      <c r="E14" s="37">
        <f>IFERROR(VLOOKUP(E$2&amp;$A14,Parte_III!$1:$1048576,$A$3,0)*100,"-")</f>
        <v>1.9230769947171211</v>
      </c>
      <c r="F14" s="37">
        <f>IFERROR(VLOOKUP(F$2&amp;$A14,Parte_III!$1:$1048576,$A$3,0)*100,"-")</f>
        <v>0</v>
      </c>
      <c r="G14" s="37">
        <f>IFERROR(VLOOKUP(G$2&amp;$A14,Parte_III!$1:$1048576,$A$3,0)*100,"-")</f>
        <v>0</v>
      </c>
      <c r="H14" s="37">
        <f>IFERROR(VLOOKUP(H$2&amp;$A14,Parte_III!$1:$1048576,$A$3,0)*100,"-")</f>
        <v>0</v>
      </c>
      <c r="I14" s="37">
        <f>IFERROR(VLOOKUP(I$2&amp;$A14,Parte_III!$1:$1048576,$A$3,0)*100,"-")</f>
        <v>0.47961631789803505</v>
      </c>
      <c r="J14" s="37">
        <f>IFERROR(VLOOKUP(J$2&amp;$A14,Parte_III!$1:$1048576,$A$3,0)*100,"-")</f>
        <v>1.6611294820904732</v>
      </c>
      <c r="K14" s="37">
        <f>IFERROR(VLOOKUP(K$2&amp;$A14,Parte_III!$1:$1048576,$A$3,0)*100,"-")</f>
        <v>0.87976539507508278</v>
      </c>
      <c r="L14" s="37">
        <f>IFERROR(VLOOKUP(L$2&amp;$A14,Parte_III!$1:$1048576,$A$3,0)*100,"-")</f>
        <v>0.41493778117001057</v>
      </c>
      <c r="M14" s="37">
        <f>IFERROR(VLOOKUP(M$2&amp;$A14,Parte_III!$1:$1048576,$A$3,0)*100,"-")</f>
        <v>1.0192525573074818</v>
      </c>
    </row>
    <row r="15" spans="1:35">
      <c r="A15" s="8" t="s">
        <v>6977</v>
      </c>
      <c r="B15" s="8"/>
      <c r="C15" s="24" t="s">
        <v>350</v>
      </c>
      <c r="D15" s="37">
        <f>IFERROR(VLOOKUP(D$2&amp;$A15,Parte_III!$1:$1048576,$A$3,0)*100,"-")</f>
        <v>0.30769230797886848</v>
      </c>
      <c r="E15" s="37">
        <f>IFERROR(VLOOKUP(E$2&amp;$A15,Parte_III!$1:$1048576,$A$3,0)*100,"-")</f>
        <v>0</v>
      </c>
      <c r="F15" s="37">
        <f>IFERROR(VLOOKUP(F$2&amp;$A15,Parte_III!$1:$1048576,$A$3,0)*100,"-")</f>
        <v>0</v>
      </c>
      <c r="G15" s="37">
        <f>IFERROR(VLOOKUP(G$2&amp;$A15,Parte_III!$1:$1048576,$A$3,0)*100,"-")</f>
        <v>1.0869565419852734</v>
      </c>
      <c r="H15" s="37">
        <f>IFERROR(VLOOKUP(H$2&amp;$A15,Parte_III!$1:$1048576,$A$3,0)*100,"-")</f>
        <v>0</v>
      </c>
      <c r="I15" s="37">
        <f>IFERROR(VLOOKUP(I$2&amp;$A15,Parte_III!$1:$1048576,$A$3,0)*100,"-")</f>
        <v>0.23980815894901752</v>
      </c>
      <c r="J15" s="37">
        <f>IFERROR(VLOOKUP(J$2&amp;$A15,Parte_III!$1:$1048576,$A$3,0)*100,"-")</f>
        <v>0.66445181146264076</v>
      </c>
      <c r="K15" s="37">
        <f>IFERROR(VLOOKUP(K$2&amp;$A15,Parte_III!$1:$1048576,$A$3,0)*100,"-")</f>
        <v>0.29325513169169426</v>
      </c>
      <c r="L15" s="37">
        <f>IFERROR(VLOOKUP(L$2&amp;$A15,Parte_III!$1:$1048576,$A$3,0)*100,"-")</f>
        <v>0</v>
      </c>
      <c r="M15" s="37">
        <f>IFERROR(VLOOKUP(M$2&amp;$A15,Parte_III!$1:$1048576,$A$3,0)*100,"-")</f>
        <v>0.33975085243582726</v>
      </c>
    </row>
    <row r="16" spans="1:35">
      <c r="A16" s="8" t="s">
        <v>6978</v>
      </c>
      <c r="B16" s="8"/>
      <c r="C16" s="24" t="s">
        <v>351</v>
      </c>
      <c r="D16" s="37">
        <f>IFERROR(VLOOKUP(D$2&amp;$A16,Parte_III!$1:$1048576,$A$3,0)*100,"-")</f>
        <v>7.6923076994717121E-2</v>
      </c>
      <c r="E16" s="37">
        <f>IFERROR(VLOOKUP(E$2&amp;$A16,Parte_III!$1:$1048576,$A$3,0)*100,"-")</f>
        <v>0</v>
      </c>
      <c r="F16" s="37">
        <f>IFERROR(VLOOKUP(F$2&amp;$A16,Parte_III!$1:$1048576,$A$3,0)*100,"-")</f>
        <v>0</v>
      </c>
      <c r="G16" s="37">
        <f>IFERROR(VLOOKUP(G$2&amp;$A16,Parte_III!$1:$1048576,$A$3,0)*100,"-")</f>
        <v>0</v>
      </c>
      <c r="H16" s="37">
        <f>IFERROR(VLOOKUP(H$2&amp;$A16,Parte_III!$1:$1048576,$A$3,0)*100,"-")</f>
        <v>0</v>
      </c>
      <c r="I16" s="37">
        <f>IFERROR(VLOOKUP(I$2&amp;$A16,Parte_III!$1:$1048576,$A$3,0)*100,"-")</f>
        <v>0</v>
      </c>
      <c r="J16" s="37">
        <f>IFERROR(VLOOKUP(J$2&amp;$A16,Parte_III!$1:$1048576,$A$3,0)*100,"-")</f>
        <v>0.33222590573132038</v>
      </c>
      <c r="K16" s="37">
        <f>IFERROR(VLOOKUP(K$2&amp;$A16,Parte_III!$1:$1048576,$A$3,0)*100,"-")</f>
        <v>0</v>
      </c>
      <c r="L16" s="37">
        <f>IFERROR(VLOOKUP(L$2&amp;$A16,Parte_III!$1:$1048576,$A$3,0)*100,"-")</f>
        <v>0</v>
      </c>
      <c r="M16" s="37">
        <f>IFERROR(VLOOKUP(M$2&amp;$A16,Parte_III!$1:$1048576,$A$3,0)*100,"-")</f>
        <v>0.11325028026476502</v>
      </c>
    </row>
    <row r="17" spans="1:13">
      <c r="A17" s="8" t="s">
        <v>6979</v>
      </c>
      <c r="B17" s="8"/>
      <c r="C17" s="24" t="s">
        <v>352</v>
      </c>
      <c r="D17" s="37">
        <f>IFERROR(VLOOKUP(D$2&amp;$A17,Parte_III!$1:$1048576,$A$3,0)*100,"-")</f>
        <v>0</v>
      </c>
      <c r="E17" s="37">
        <f>IFERROR(VLOOKUP(E$2&amp;$A17,Parte_III!$1:$1048576,$A$3,0)*100,"-")</f>
        <v>0</v>
      </c>
      <c r="F17" s="37">
        <f>IFERROR(VLOOKUP(F$2&amp;$A17,Parte_III!$1:$1048576,$A$3,0)*100,"-")</f>
        <v>0</v>
      </c>
      <c r="G17" s="37">
        <f>IFERROR(VLOOKUP(G$2&amp;$A17,Parte_III!$1:$1048576,$A$3,0)*100,"-")</f>
        <v>0</v>
      </c>
      <c r="H17" s="37">
        <f>IFERROR(VLOOKUP(H$2&amp;$A17,Parte_III!$1:$1048576,$A$3,0)*100,"-")</f>
        <v>0</v>
      </c>
      <c r="I17" s="37">
        <f>IFERROR(VLOOKUP(I$2&amp;$A17,Parte_III!$1:$1048576,$A$3,0)*100,"-")</f>
        <v>0</v>
      </c>
      <c r="J17" s="37">
        <f>IFERROR(VLOOKUP(J$2&amp;$A17,Parte_III!$1:$1048576,$A$3,0)*100,"-")</f>
        <v>0</v>
      </c>
      <c r="K17" s="37">
        <f>IFERROR(VLOOKUP(K$2&amp;$A17,Parte_III!$1:$1048576,$A$3,0)*100,"-")</f>
        <v>0</v>
      </c>
      <c r="L17" s="37">
        <f>IFERROR(VLOOKUP(L$2&amp;$A17,Parte_III!$1:$1048576,$A$3,0)*100,"-")</f>
        <v>0</v>
      </c>
      <c r="M17" s="37">
        <f>IFERROR(VLOOKUP(M$2&amp;$A17,Parte_III!$1:$1048576,$A$3,0)*100,"-")</f>
        <v>0</v>
      </c>
    </row>
    <row r="18" spans="1:13">
      <c r="A18" s="8" t="s">
        <v>6980</v>
      </c>
      <c r="B18" s="8"/>
      <c r="C18" s="24" t="s">
        <v>353</v>
      </c>
      <c r="D18" s="37">
        <f>IFERROR(VLOOKUP(D$2&amp;$A18,Parte_III!$1:$1048576,$A$3,0)*100,"-")</f>
        <v>0.15384615398943424</v>
      </c>
      <c r="E18" s="37">
        <f>IFERROR(VLOOKUP(E$2&amp;$A18,Parte_III!$1:$1048576,$A$3,0)*100,"-")</f>
        <v>0</v>
      </c>
      <c r="F18" s="37">
        <f>IFERROR(VLOOKUP(F$2&amp;$A18,Parte_III!$1:$1048576,$A$3,0)*100,"-")</f>
        <v>0.9900989942252636</v>
      </c>
      <c r="G18" s="37">
        <f>IFERROR(VLOOKUP(G$2&amp;$A18,Parte_III!$1:$1048576,$A$3,0)*100,"-")</f>
        <v>0</v>
      </c>
      <c r="H18" s="37">
        <f>IFERROR(VLOOKUP(H$2&amp;$A18,Parte_III!$1:$1048576,$A$3,0)*100,"-")</f>
        <v>0</v>
      </c>
      <c r="I18" s="37">
        <f>IFERROR(VLOOKUP(I$2&amp;$A18,Parte_III!$1:$1048576,$A$3,0)*100,"-")</f>
        <v>0.23980815894901752</v>
      </c>
      <c r="J18" s="37">
        <f>IFERROR(VLOOKUP(J$2&amp;$A18,Parte_III!$1:$1048576,$A$3,0)*100,"-")</f>
        <v>0</v>
      </c>
      <c r="K18" s="37">
        <f>IFERROR(VLOOKUP(K$2&amp;$A18,Parte_III!$1:$1048576,$A$3,0)*100,"-")</f>
        <v>0.29325513169169426</v>
      </c>
      <c r="L18" s="37">
        <f>IFERROR(VLOOKUP(L$2&amp;$A18,Parte_III!$1:$1048576,$A$3,0)*100,"-")</f>
        <v>0</v>
      </c>
      <c r="M18" s="37">
        <f>IFERROR(VLOOKUP(M$2&amp;$A18,Parte_III!$1:$1048576,$A$3,0)*100,"-")</f>
        <v>0.11325028026476502</v>
      </c>
    </row>
    <row r="19" spans="1:13" ht="15" thickBot="1">
      <c r="A19" s="8" t="s">
        <v>6981</v>
      </c>
      <c r="B19" s="8"/>
      <c r="C19" s="24" t="s">
        <v>6383</v>
      </c>
      <c r="D19" s="37">
        <f>IFERROR(VLOOKUP(D$2&amp;$A19,Parte_III!$1:$1048576,$A$3,0)*100,"-")</f>
        <v>0.15384615398943424</v>
      </c>
      <c r="E19" s="37">
        <f>IFERROR(VLOOKUP(E$2&amp;$A19,Parte_III!$1:$1048576,$A$3,0)*100,"-")</f>
        <v>0</v>
      </c>
      <c r="F19" s="37">
        <f>IFERROR(VLOOKUP(F$2&amp;$A19,Parte_III!$1:$1048576,$A$3,0)*100,"-")</f>
        <v>0.9900989942252636</v>
      </c>
      <c r="G19" s="37">
        <f>IFERROR(VLOOKUP(G$2&amp;$A19,Parte_III!$1:$1048576,$A$3,0)*100,"-")</f>
        <v>0</v>
      </c>
      <c r="H19" s="37">
        <f>IFERROR(VLOOKUP(H$2&amp;$A19,Parte_III!$1:$1048576,$A$3,0)*100,"-")</f>
        <v>0</v>
      </c>
      <c r="I19" s="37">
        <f>IFERROR(VLOOKUP(I$2&amp;$A19,Parte_III!$1:$1048576,$A$3,0)*100,"-")</f>
        <v>0.23980815894901752</v>
      </c>
      <c r="J19" s="37">
        <f>IFERROR(VLOOKUP(J$2&amp;$A19,Parte_III!$1:$1048576,$A$3,0)*100,"-")</f>
        <v>0</v>
      </c>
      <c r="K19" s="37">
        <f>IFERROR(VLOOKUP(K$2&amp;$A19,Parte_III!$1:$1048576,$A$3,0)*100,"-")</f>
        <v>0</v>
      </c>
      <c r="L19" s="37">
        <f>IFERROR(VLOOKUP(L$2&amp;$A19,Parte_III!$1:$1048576,$A$3,0)*100,"-")</f>
        <v>0.41493778117001057</v>
      </c>
      <c r="M19" s="37">
        <f>IFERROR(VLOOKUP(M$2&amp;$A19,Parte_III!$1:$1048576,$A$3,0)*100,"-")</f>
        <v>0.11325028026476502</v>
      </c>
    </row>
    <row r="20" spans="1:13" ht="15" thickTop="1">
      <c r="A20" s="8"/>
      <c r="B20" s="8"/>
      <c r="C20" s="32" t="s">
        <v>355</v>
      </c>
      <c r="D20" s="33"/>
      <c r="E20" s="33"/>
      <c r="F20" s="33"/>
      <c r="G20" s="33"/>
      <c r="H20" s="33"/>
      <c r="I20" s="33"/>
      <c r="J20" s="33"/>
      <c r="K20" s="33"/>
      <c r="L20" s="33"/>
      <c r="M20" s="33"/>
    </row>
    <row r="21" spans="1:13">
      <c r="A21" s="8"/>
      <c r="B21" s="8"/>
      <c r="C21" s="34" t="s">
        <v>354</v>
      </c>
    </row>
    <row r="22" spans="1:13">
      <c r="A22" s="8"/>
      <c r="B22" s="8"/>
    </row>
    <row r="23" spans="1:13">
      <c r="A23" s="8"/>
      <c r="B23" s="8"/>
    </row>
    <row r="24" spans="1:13">
      <c r="A24" s="8"/>
      <c r="B24" s="8"/>
    </row>
    <row r="25" spans="1:13">
      <c r="A25" s="8"/>
      <c r="B25" s="8"/>
    </row>
    <row r="26" spans="1:13">
      <c r="A26" s="8"/>
      <c r="B26" s="8"/>
    </row>
    <row r="27" spans="1:13">
      <c r="A27" s="8"/>
      <c r="B27" s="8"/>
    </row>
    <row r="28" spans="1:13" s="26" customFormat="1">
      <c r="A28" s="8"/>
      <c r="B28" s="8"/>
    </row>
    <row r="29" spans="1:13" s="26" customFormat="1">
      <c r="A29" s="8"/>
      <c r="B29" s="8"/>
    </row>
    <row r="30" spans="1:13" s="26" customFormat="1">
      <c r="A30" s="8"/>
      <c r="B30" s="8"/>
    </row>
    <row r="31" spans="1:13" s="26" customFormat="1">
      <c r="A31" s="8"/>
      <c r="B31" s="8"/>
    </row>
    <row r="32" spans="1:13"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082DB-B482-49C5-8849-6E6A242B0C0C}">
  <dimension ref="A1:AK82"/>
  <sheetViews>
    <sheetView showGridLines="0" workbookViewId="0">
      <selection activeCell="E12" sqref="E12"/>
    </sheetView>
  </sheetViews>
  <sheetFormatPr defaultRowHeight="14.4"/>
  <cols>
    <col min="1" max="2" width="4.44140625" style="13" customWidth="1"/>
    <col min="3" max="3" width="40.5546875" style="26" customWidth="1"/>
    <col min="4" max="7" width="9.109375" style="26" customWidth="1"/>
    <col min="8" max="8" width="1" style="26" customWidth="1"/>
    <col min="9" max="12" width="10.33203125" style="26" customWidth="1"/>
    <col min="13" max="13" width="1.109375" style="26" customWidth="1"/>
    <col min="14" max="37" width="9.109375" style="26"/>
  </cols>
  <sheetData>
    <row r="1" spans="1:37" s="2" customFormat="1" ht="33.75" customHeight="1">
      <c r="A1" s="12"/>
      <c r="B1" s="12"/>
      <c r="C1" s="232" t="s">
        <v>2045</v>
      </c>
      <c r="D1" s="232"/>
      <c r="E1" s="232"/>
      <c r="F1" s="232"/>
      <c r="G1" s="232"/>
      <c r="H1" s="86"/>
      <c r="I1" s="86"/>
      <c r="J1" s="86"/>
      <c r="K1" s="86"/>
      <c r="L1" s="86"/>
      <c r="M1" s="14"/>
      <c r="N1" s="14"/>
      <c r="O1" s="14"/>
      <c r="P1" s="14"/>
      <c r="Q1" s="14"/>
      <c r="R1" s="14"/>
      <c r="S1" s="14"/>
      <c r="T1" s="14"/>
    </row>
    <row r="2" spans="1:37" s="8" customFormat="1" ht="11.25" customHeight="1">
      <c r="A2" s="8" t="s">
        <v>1684</v>
      </c>
      <c r="C2" s="9"/>
      <c r="D2" s="10" t="s">
        <v>5864</v>
      </c>
      <c r="E2" s="10" t="s">
        <v>5865</v>
      </c>
      <c r="F2" s="10" t="s">
        <v>5866</v>
      </c>
      <c r="G2" s="10" t="s">
        <v>5867</v>
      </c>
      <c r="H2" s="10"/>
      <c r="I2" s="10" t="s">
        <v>5864</v>
      </c>
      <c r="J2" s="10" t="s">
        <v>5865</v>
      </c>
      <c r="K2" s="10" t="s">
        <v>5866</v>
      </c>
      <c r="L2" s="10" t="s">
        <v>5867</v>
      </c>
      <c r="N2" s="10" t="s">
        <v>5868</v>
      </c>
      <c r="O2" s="10" t="s">
        <v>5869</v>
      </c>
      <c r="P2" s="10" t="s">
        <v>5870</v>
      </c>
      <c r="Q2" s="10" t="s">
        <v>5871</v>
      </c>
    </row>
    <row r="3" spans="1:37" s="1" customFormat="1" ht="38.25" customHeight="1">
      <c r="A3" s="8">
        <v>3</v>
      </c>
      <c r="B3" s="8"/>
      <c r="C3" s="234" t="s">
        <v>5863</v>
      </c>
      <c r="D3" s="234"/>
      <c r="E3" s="234"/>
      <c r="F3" s="234"/>
      <c r="G3" s="234"/>
      <c r="H3" s="234"/>
      <c r="I3" s="234"/>
      <c r="J3" s="234"/>
      <c r="K3" s="234"/>
      <c r="L3" s="234"/>
      <c r="M3" s="234"/>
      <c r="N3" s="234"/>
      <c r="O3" s="234"/>
      <c r="P3" s="234"/>
      <c r="Q3" s="234"/>
      <c r="R3" s="16"/>
      <c r="S3" s="16"/>
      <c r="T3" s="16"/>
      <c r="U3" s="16"/>
      <c r="V3" s="16"/>
      <c r="W3" s="16"/>
      <c r="X3" s="16"/>
      <c r="Y3" s="16"/>
      <c r="Z3" s="16"/>
      <c r="AA3" s="16"/>
      <c r="AB3" s="16"/>
      <c r="AC3" s="16"/>
      <c r="AD3" s="16"/>
      <c r="AE3" s="16"/>
      <c r="AF3" s="16"/>
      <c r="AG3" s="16"/>
      <c r="AH3" s="16"/>
      <c r="AI3" s="16"/>
      <c r="AJ3" s="16"/>
      <c r="AK3" s="16"/>
    </row>
    <row r="4" spans="1:37" s="1" customFormat="1" ht="9.75" customHeight="1" thickBot="1">
      <c r="A4" s="8"/>
      <c r="B4" s="8"/>
      <c r="C4" s="17"/>
      <c r="D4" s="18"/>
      <c r="E4" s="18"/>
      <c r="F4" s="18"/>
      <c r="G4" s="18"/>
      <c r="H4" s="18"/>
      <c r="I4" s="18"/>
      <c r="J4" s="18"/>
      <c r="K4" s="18"/>
      <c r="L4" s="18"/>
      <c r="M4" s="16"/>
      <c r="N4" s="16"/>
      <c r="O4" s="16"/>
      <c r="P4" s="16"/>
      <c r="Q4" s="16"/>
      <c r="R4" s="16"/>
      <c r="S4" s="16"/>
      <c r="T4" s="16"/>
      <c r="U4" s="16"/>
      <c r="V4" s="16"/>
      <c r="W4" s="16"/>
      <c r="X4" s="16"/>
      <c r="Y4" s="16"/>
      <c r="Z4" s="16"/>
      <c r="AA4" s="16"/>
      <c r="AB4" s="16"/>
      <c r="AC4" s="16"/>
      <c r="AD4" s="16"/>
      <c r="AE4" s="16"/>
      <c r="AF4" s="16"/>
      <c r="AG4" s="16"/>
      <c r="AH4" s="16"/>
      <c r="AI4" s="16"/>
      <c r="AJ4" s="16"/>
      <c r="AK4" s="16"/>
    </row>
    <row r="5" spans="1:37" s="1" customFormat="1" ht="28.5" customHeight="1" thickTop="1">
      <c r="A5" s="8"/>
      <c r="B5" s="8"/>
      <c r="C5" s="235" t="s">
        <v>265</v>
      </c>
      <c r="D5" s="237" t="s">
        <v>5862</v>
      </c>
      <c r="E5" s="237"/>
      <c r="F5" s="237"/>
      <c r="G5" s="237"/>
      <c r="H5" s="88"/>
      <c r="I5" s="237" t="s">
        <v>5872</v>
      </c>
      <c r="J5" s="237"/>
      <c r="K5" s="237"/>
      <c r="L5" s="237"/>
      <c r="M5" s="235"/>
      <c r="N5" s="237" t="s">
        <v>5873</v>
      </c>
      <c r="O5" s="237"/>
      <c r="P5" s="237"/>
      <c r="Q5" s="237"/>
      <c r="R5" s="16"/>
      <c r="S5" s="16"/>
      <c r="T5" s="16"/>
      <c r="U5" s="16"/>
      <c r="V5" s="16"/>
      <c r="W5" s="16"/>
      <c r="X5" s="16"/>
      <c r="Y5" s="16"/>
      <c r="Z5" s="16"/>
      <c r="AA5" s="16"/>
      <c r="AB5" s="16"/>
      <c r="AC5" s="16"/>
      <c r="AD5" s="16"/>
      <c r="AE5" s="16"/>
      <c r="AF5" s="16"/>
      <c r="AG5" s="16"/>
      <c r="AH5" s="16"/>
      <c r="AI5" s="16"/>
      <c r="AJ5" s="16"/>
      <c r="AK5" s="16"/>
    </row>
    <row r="6" spans="1:37" s="1" customFormat="1" ht="28.5" customHeight="1">
      <c r="A6" s="8"/>
      <c r="B6" s="8"/>
      <c r="C6" s="236"/>
      <c r="D6" s="90" t="s">
        <v>5862</v>
      </c>
      <c r="E6" s="90" t="s">
        <v>338</v>
      </c>
      <c r="F6" s="90" t="s">
        <v>339</v>
      </c>
      <c r="G6" s="90" t="s">
        <v>340</v>
      </c>
      <c r="H6" s="90"/>
      <c r="I6" s="90" t="s">
        <v>5862</v>
      </c>
      <c r="J6" s="90" t="s">
        <v>338</v>
      </c>
      <c r="K6" s="90" t="s">
        <v>339</v>
      </c>
      <c r="L6" s="90" t="s">
        <v>340</v>
      </c>
      <c r="M6" s="236"/>
      <c r="N6" s="90" t="s">
        <v>5862</v>
      </c>
      <c r="O6" s="90" t="s">
        <v>338</v>
      </c>
      <c r="P6" s="90" t="s">
        <v>339</v>
      </c>
      <c r="Q6" s="90" t="s">
        <v>340</v>
      </c>
      <c r="R6" s="16"/>
      <c r="S6" s="16"/>
      <c r="T6" s="16"/>
      <c r="U6" s="16"/>
      <c r="V6" s="16"/>
      <c r="W6" s="16"/>
      <c r="X6" s="16"/>
      <c r="Y6" s="16"/>
      <c r="Z6" s="16"/>
      <c r="AA6" s="16"/>
      <c r="AB6" s="16"/>
      <c r="AC6" s="16"/>
      <c r="AD6" s="16"/>
      <c r="AE6" s="16"/>
      <c r="AF6" s="16"/>
      <c r="AG6" s="16"/>
      <c r="AH6" s="16"/>
      <c r="AI6" s="16"/>
      <c r="AJ6" s="16"/>
      <c r="AK6" s="16"/>
    </row>
    <row r="7" spans="1:37" s="1" customFormat="1" ht="19.5" customHeight="1">
      <c r="A7" s="8"/>
      <c r="B7" s="8"/>
      <c r="C7" s="21" t="s">
        <v>342</v>
      </c>
      <c r="D7" s="22"/>
      <c r="E7" s="22"/>
      <c r="F7" s="22"/>
      <c r="G7" s="22"/>
      <c r="H7" s="22"/>
      <c r="I7" s="22"/>
      <c r="J7" s="22"/>
      <c r="K7" s="22"/>
      <c r="L7" s="22"/>
      <c r="M7" s="21"/>
      <c r="N7" s="22"/>
      <c r="O7" s="22"/>
      <c r="P7" s="22"/>
      <c r="Q7" s="22"/>
      <c r="R7" s="16"/>
      <c r="S7" s="16"/>
      <c r="T7" s="16"/>
      <c r="U7" s="16"/>
      <c r="V7" s="16"/>
      <c r="W7" s="16"/>
      <c r="X7" s="16"/>
      <c r="Y7" s="16"/>
      <c r="Z7" s="16"/>
      <c r="AA7" s="16"/>
      <c r="AB7" s="16"/>
      <c r="AC7" s="16"/>
      <c r="AD7" s="16"/>
      <c r="AE7" s="16"/>
      <c r="AF7" s="16"/>
      <c r="AG7" s="16"/>
      <c r="AH7" s="16"/>
      <c r="AI7" s="16"/>
      <c r="AJ7" s="16"/>
      <c r="AK7" s="16"/>
    </row>
    <row r="8" spans="1:37" s="1" customFormat="1" ht="19.5" customHeight="1">
      <c r="A8" s="8" t="s">
        <v>359</v>
      </c>
      <c r="B8" s="8"/>
      <c r="C8" s="24" t="s">
        <v>342</v>
      </c>
      <c r="D8" s="36">
        <f>SUM(I8,N8)</f>
        <v>883</v>
      </c>
      <c r="E8" s="36">
        <f>SUM(J8,O8)</f>
        <v>301</v>
      </c>
      <c r="F8" s="36">
        <f>SUM(K8,P8)</f>
        <v>341</v>
      </c>
      <c r="G8" s="36">
        <f>SUM(L8,Q8)</f>
        <v>241</v>
      </c>
      <c r="H8" s="36"/>
      <c r="I8" s="36">
        <f>SUM(I10:I13)</f>
        <v>504</v>
      </c>
      <c r="J8" s="36">
        <f>SUM(J10:J13)</f>
        <v>173</v>
      </c>
      <c r="K8" s="36">
        <f>SUM(K10:K13)</f>
        <v>186</v>
      </c>
      <c r="L8" s="36">
        <f>SUM(L10:L13)</f>
        <v>145</v>
      </c>
      <c r="M8" s="24"/>
      <c r="N8" s="36">
        <f>SUM(N10:N13)</f>
        <v>379</v>
      </c>
      <c r="O8" s="36">
        <f>SUM(O10:O13)</f>
        <v>128</v>
      </c>
      <c r="P8" s="36">
        <f>SUM(P10:P13)</f>
        <v>155</v>
      </c>
      <c r="Q8" s="36">
        <f>SUM(Q10:Q13)</f>
        <v>96</v>
      </c>
      <c r="R8" s="16"/>
      <c r="S8" s="16"/>
      <c r="T8" s="16"/>
      <c r="U8" s="16"/>
      <c r="V8" s="16"/>
      <c r="W8" s="16"/>
      <c r="X8" s="16"/>
      <c r="Y8" s="16"/>
      <c r="Z8" s="16"/>
      <c r="AA8" s="16"/>
      <c r="AB8" s="16"/>
      <c r="AC8" s="16"/>
      <c r="AD8" s="16"/>
      <c r="AE8" s="16"/>
      <c r="AF8" s="16"/>
      <c r="AG8" s="16"/>
      <c r="AH8" s="16"/>
      <c r="AI8" s="16"/>
      <c r="AJ8" s="16"/>
      <c r="AK8" s="16"/>
    </row>
    <row r="9" spans="1:37">
      <c r="A9" s="8"/>
      <c r="B9" s="8"/>
      <c r="C9" s="21" t="s">
        <v>265</v>
      </c>
      <c r="D9" s="22"/>
      <c r="E9" s="22"/>
      <c r="F9" s="22"/>
      <c r="G9" s="22"/>
      <c r="H9" s="22"/>
      <c r="I9" s="22"/>
      <c r="J9" s="22"/>
      <c r="K9" s="22"/>
      <c r="L9" s="22"/>
      <c r="M9" s="21"/>
      <c r="N9" s="22"/>
      <c r="O9" s="22"/>
      <c r="P9" s="22"/>
      <c r="Q9" s="22"/>
    </row>
    <row r="10" spans="1:37">
      <c r="A10" s="8" t="s">
        <v>2349</v>
      </c>
      <c r="B10" s="8"/>
      <c r="C10" s="24" t="s">
        <v>1820</v>
      </c>
      <c r="D10" s="36">
        <f t="shared" ref="D10:G13" si="0">SUM(I10,N10)</f>
        <v>429</v>
      </c>
      <c r="E10" s="36">
        <f t="shared" si="0"/>
        <v>164</v>
      </c>
      <c r="F10" s="36">
        <f t="shared" si="0"/>
        <v>162</v>
      </c>
      <c r="G10" s="36">
        <f t="shared" si="0"/>
        <v>103</v>
      </c>
      <c r="H10" s="36"/>
      <c r="I10" s="36">
        <f>IFERROR(VLOOKUP(I$2&amp;$A10,Parte_IV!$1:$1048576,2,0),"-")</f>
        <v>246</v>
      </c>
      <c r="J10" s="36">
        <f>IFERROR(VLOOKUP(J$2&amp;$A10,Parte_IV!$1:$1048576,2,0),"-")</f>
        <v>97</v>
      </c>
      <c r="K10" s="36">
        <f>IFERROR(VLOOKUP(K$2&amp;$A10,Parte_IV!$1:$1048576,2,0),"-")</f>
        <v>89</v>
      </c>
      <c r="L10" s="36">
        <f>IFERROR(VLOOKUP(L$2&amp;$A10,Parte_IV!$1:$1048576,2,0),"-")</f>
        <v>60</v>
      </c>
      <c r="M10" s="24"/>
      <c r="N10" s="36">
        <f>IFERROR(VLOOKUP(N$2&amp;$A10,Parte_IV!$1:$1048576,2,0),"-")</f>
        <v>183</v>
      </c>
      <c r="O10" s="36">
        <f>IFERROR(VLOOKUP(O$2&amp;$A10,Parte_IV!$1:$1048576,2,0),"-")</f>
        <v>67</v>
      </c>
      <c r="P10" s="36">
        <f>IFERROR(VLOOKUP(P$2&amp;$A10,Parte_IV!$1:$1048576,2,0),"-")</f>
        <v>73</v>
      </c>
      <c r="Q10" s="36">
        <f>IFERROR(VLOOKUP(Q$2&amp;$A10,Parte_IV!$1:$1048576,2,0),"-")</f>
        <v>43</v>
      </c>
    </row>
    <row r="11" spans="1:37">
      <c r="A11" s="8" t="s">
        <v>5767</v>
      </c>
      <c r="B11" s="8"/>
      <c r="C11" s="24" t="s">
        <v>1821</v>
      </c>
      <c r="D11" s="36">
        <f t="shared" si="0"/>
        <v>185</v>
      </c>
      <c r="E11" s="36">
        <f t="shared" si="0"/>
        <v>49</v>
      </c>
      <c r="F11" s="36">
        <f t="shared" si="0"/>
        <v>73</v>
      </c>
      <c r="G11" s="36">
        <f t="shared" si="0"/>
        <v>63</v>
      </c>
      <c r="H11" s="36"/>
      <c r="I11" s="36">
        <f>IFERROR(VLOOKUP(I$2&amp;$A11,Parte_IV!$1:$1048576,2,0),"-")</f>
        <v>112</v>
      </c>
      <c r="J11" s="36">
        <f>IFERROR(VLOOKUP(J$2&amp;$A11,Parte_IV!$1:$1048576,2,0),"-")</f>
        <v>30</v>
      </c>
      <c r="K11" s="36">
        <f>IFERROR(VLOOKUP(K$2&amp;$A11,Parte_IV!$1:$1048576,2,0),"-")</f>
        <v>40</v>
      </c>
      <c r="L11" s="36">
        <f>IFERROR(VLOOKUP(L$2&amp;$A11,Parte_IV!$1:$1048576,2,0),"-")</f>
        <v>42</v>
      </c>
      <c r="M11" s="24"/>
      <c r="N11" s="36">
        <f>IFERROR(VLOOKUP(N$2&amp;$A11,Parte_IV!$1:$1048576,2,0),"-")</f>
        <v>73</v>
      </c>
      <c r="O11" s="36">
        <f>IFERROR(VLOOKUP(O$2&amp;$A11,Parte_IV!$1:$1048576,2,0),"-")</f>
        <v>19</v>
      </c>
      <c r="P11" s="36">
        <f>IFERROR(VLOOKUP(P$2&amp;$A11,Parte_IV!$1:$1048576,2,0),"-")</f>
        <v>33</v>
      </c>
      <c r="Q11" s="36">
        <f>IFERROR(VLOOKUP(Q$2&amp;$A11,Parte_IV!$1:$1048576,2,0),"-")</f>
        <v>21</v>
      </c>
    </row>
    <row r="12" spans="1:37">
      <c r="A12" s="8" t="s">
        <v>2351</v>
      </c>
      <c r="B12" s="8"/>
      <c r="C12" s="24" t="s">
        <v>1822</v>
      </c>
      <c r="D12" s="36">
        <f t="shared" si="0"/>
        <v>98</v>
      </c>
      <c r="E12" s="36">
        <f t="shared" si="0"/>
        <v>21</v>
      </c>
      <c r="F12" s="36">
        <f t="shared" si="0"/>
        <v>42</v>
      </c>
      <c r="G12" s="36">
        <f t="shared" si="0"/>
        <v>35</v>
      </c>
      <c r="H12" s="36"/>
      <c r="I12" s="36">
        <f>IFERROR(VLOOKUP(I$2&amp;$A12,Parte_IV!$1:$1048576,2,0),"-")</f>
        <v>44</v>
      </c>
      <c r="J12" s="36">
        <f>IFERROR(VLOOKUP(J$2&amp;$A12,Parte_IV!$1:$1048576,2,0),"-")</f>
        <v>9</v>
      </c>
      <c r="K12" s="36">
        <f>IFERROR(VLOOKUP(K$2&amp;$A12,Parte_IV!$1:$1048576,2,0),"-")</f>
        <v>16</v>
      </c>
      <c r="L12" s="36">
        <f>IFERROR(VLOOKUP(L$2&amp;$A12,Parte_IV!$1:$1048576,2,0),"-")</f>
        <v>19</v>
      </c>
      <c r="M12" s="24"/>
      <c r="N12" s="36">
        <f>IFERROR(VLOOKUP(N$2&amp;$A12,Parte_IV!$1:$1048576,2,0),"-")</f>
        <v>54</v>
      </c>
      <c r="O12" s="36">
        <f>IFERROR(VLOOKUP(O$2&amp;$A12,Parte_IV!$1:$1048576,2,0),"-")</f>
        <v>12</v>
      </c>
      <c r="P12" s="36">
        <f>IFERROR(VLOOKUP(P$2&amp;$A12,Parte_IV!$1:$1048576,2,0),"-")</f>
        <v>26</v>
      </c>
      <c r="Q12" s="36">
        <f>IFERROR(VLOOKUP(Q$2&amp;$A12,Parte_IV!$1:$1048576,2,0),"-")</f>
        <v>16</v>
      </c>
    </row>
    <row r="13" spans="1:37" ht="15" thickBot="1">
      <c r="A13" s="8" t="s">
        <v>2352</v>
      </c>
      <c r="B13" s="8"/>
      <c r="C13" s="24" t="s">
        <v>1823</v>
      </c>
      <c r="D13" s="36">
        <f t="shared" si="0"/>
        <v>171</v>
      </c>
      <c r="E13" s="36">
        <f t="shared" si="0"/>
        <v>67</v>
      </c>
      <c r="F13" s="36">
        <f t="shared" si="0"/>
        <v>64</v>
      </c>
      <c r="G13" s="36">
        <f t="shared" si="0"/>
        <v>40</v>
      </c>
      <c r="H13" s="36"/>
      <c r="I13" s="36">
        <f>IFERROR(VLOOKUP(I$2&amp;$A13,Parte_IV!$1:$1048576,2,0),"-")</f>
        <v>102</v>
      </c>
      <c r="J13" s="36">
        <f>IFERROR(VLOOKUP(J$2&amp;$A13,Parte_IV!$1:$1048576,2,0),"-")</f>
        <v>37</v>
      </c>
      <c r="K13" s="36">
        <f>IFERROR(VLOOKUP(K$2&amp;$A13,Parte_IV!$1:$1048576,2,0),"-")</f>
        <v>41</v>
      </c>
      <c r="L13" s="36">
        <f>IFERROR(VLOOKUP(L$2&amp;$A13,Parte_IV!$1:$1048576,2,0),"-")</f>
        <v>24</v>
      </c>
      <c r="M13" s="24"/>
      <c r="N13" s="36">
        <f>IFERROR(VLOOKUP(N$2&amp;$A13,Parte_IV!$1:$1048576,2,0),"-")</f>
        <v>69</v>
      </c>
      <c r="O13" s="36">
        <f>IFERROR(VLOOKUP(O$2&amp;$A13,Parte_IV!$1:$1048576,2,0),"-")</f>
        <v>30</v>
      </c>
      <c r="P13" s="36">
        <f>IFERROR(VLOOKUP(P$2&amp;$A13,Parte_IV!$1:$1048576,2,0),"-")</f>
        <v>23</v>
      </c>
      <c r="Q13" s="36">
        <f>IFERROR(VLOOKUP(Q$2&amp;$A13,Parte_IV!$1:$1048576,2,0),"-")</f>
        <v>16</v>
      </c>
    </row>
    <row r="14" spans="1:37" s="26" customFormat="1" ht="15" thickTop="1">
      <c r="A14" s="8"/>
      <c r="B14" s="8"/>
      <c r="C14" s="32" t="s">
        <v>355</v>
      </c>
      <c r="D14" s="33"/>
      <c r="E14" s="33"/>
      <c r="F14" s="33"/>
      <c r="G14" s="33"/>
      <c r="H14" s="33"/>
      <c r="I14" s="33"/>
      <c r="J14" s="33"/>
      <c r="K14" s="33"/>
      <c r="L14" s="33"/>
      <c r="M14" s="33"/>
      <c r="N14" s="33"/>
      <c r="O14" s="33"/>
      <c r="P14" s="33"/>
      <c r="Q14" s="33"/>
    </row>
    <row r="15" spans="1:37" s="26" customFormat="1">
      <c r="A15" s="8"/>
      <c r="B15" s="8"/>
      <c r="C15" s="34"/>
    </row>
    <row r="16" spans="1:37" s="26" customFormat="1">
      <c r="A16" s="8"/>
      <c r="B16" s="8"/>
      <c r="C16" s="79"/>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sheetData>
  <mergeCells count="7">
    <mergeCell ref="C1:G1"/>
    <mergeCell ref="C5:C6"/>
    <mergeCell ref="D5:G5"/>
    <mergeCell ref="N5:Q5"/>
    <mergeCell ref="M5:M6"/>
    <mergeCell ref="C3:Q3"/>
    <mergeCell ref="I5:L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FAB41-E0CB-4251-B6C5-13DC88D43F91}">
  <dimension ref="A1:AI98"/>
  <sheetViews>
    <sheetView showGridLines="0" workbookViewId="0">
      <selection activeCell="B1" sqref="A1:B1048576"/>
    </sheetView>
  </sheetViews>
  <sheetFormatPr defaultRowHeight="14.4"/>
  <cols>
    <col min="1" max="2" width="4.44140625" style="13" customWidth="1"/>
    <col min="3" max="3" width="45.109375" style="26" customWidth="1"/>
    <col min="4" max="13" width="8.6640625" style="26" customWidth="1"/>
    <col min="14" max="35" width="9.109375" style="26"/>
  </cols>
  <sheetData>
    <row r="1" spans="1:35" s="2" customFormat="1" ht="33.75" customHeight="1">
      <c r="A1" s="12"/>
      <c r="B1" s="12"/>
      <c r="C1" s="232" t="s">
        <v>2045</v>
      </c>
      <c r="D1" s="233"/>
      <c r="E1" s="233"/>
      <c r="F1" s="233"/>
      <c r="G1" s="233"/>
      <c r="H1" s="233"/>
      <c r="I1" s="233"/>
      <c r="J1" s="233"/>
      <c r="K1" s="233"/>
      <c r="L1" s="233"/>
      <c r="M1" s="233"/>
      <c r="N1" s="14"/>
      <c r="O1" s="14"/>
      <c r="P1" s="14"/>
      <c r="Q1" s="14"/>
      <c r="R1" s="14"/>
    </row>
    <row r="2" spans="1:35" s="8" customFormat="1" ht="11.25" customHeight="1">
      <c r="A2" s="8" t="s">
        <v>1684</v>
      </c>
      <c r="C2" s="9"/>
      <c r="D2" s="11" t="s">
        <v>359</v>
      </c>
      <c r="E2" s="11" t="s">
        <v>2050</v>
      </c>
      <c r="F2" s="11" t="s">
        <v>2051</v>
      </c>
      <c r="G2" s="11" t="s">
        <v>2052</v>
      </c>
      <c r="H2" s="11" t="s">
        <v>2053</v>
      </c>
      <c r="I2" s="11" t="s">
        <v>2054</v>
      </c>
      <c r="J2" s="11" t="s">
        <v>1866</v>
      </c>
      <c r="K2" s="11" t="s">
        <v>1867</v>
      </c>
      <c r="L2" s="11" t="s">
        <v>1868</v>
      </c>
      <c r="M2" s="11" t="s">
        <v>2055</v>
      </c>
    </row>
    <row r="3" spans="1:35" s="1" customFormat="1" ht="42" customHeight="1">
      <c r="A3" s="8">
        <v>2</v>
      </c>
      <c r="B3" s="8"/>
      <c r="C3" s="234" t="s">
        <v>7030</v>
      </c>
      <c r="D3" s="234"/>
      <c r="E3" s="234"/>
      <c r="F3" s="234"/>
      <c r="G3" s="234"/>
      <c r="H3" s="234"/>
      <c r="I3" s="234"/>
      <c r="J3" s="234"/>
      <c r="K3" s="234"/>
      <c r="L3" s="234"/>
      <c r="M3" s="234"/>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6"/>
      <c r="E4" s="16"/>
      <c r="F4" s="18"/>
      <c r="G4" s="19"/>
      <c r="H4" s="19"/>
      <c r="I4" s="19"/>
      <c r="J4" s="19"/>
      <c r="K4" s="19"/>
      <c r="L4" s="19"/>
      <c r="M4" s="18"/>
      <c r="N4" s="16"/>
      <c r="O4" s="16"/>
      <c r="P4" s="16"/>
      <c r="Q4" s="16"/>
      <c r="R4" s="16"/>
      <c r="S4" s="16"/>
      <c r="T4" s="16"/>
      <c r="U4" s="16"/>
      <c r="V4" s="16"/>
      <c r="W4" s="16"/>
      <c r="X4" s="16"/>
      <c r="Y4" s="16"/>
      <c r="Z4" s="16"/>
      <c r="AA4" s="16"/>
      <c r="AB4" s="16"/>
      <c r="AC4" s="16"/>
      <c r="AD4" s="16"/>
      <c r="AE4" s="16"/>
      <c r="AF4" s="16"/>
      <c r="AG4" s="16"/>
      <c r="AH4" s="16"/>
      <c r="AI4" s="16"/>
    </row>
    <row r="5" spans="1:35" s="1" customFormat="1" ht="17.25" customHeight="1" thickTop="1">
      <c r="A5" s="8"/>
      <c r="B5" s="8"/>
      <c r="C5" s="235" t="s">
        <v>7029</v>
      </c>
      <c r="D5" s="237" t="s">
        <v>10</v>
      </c>
      <c r="E5" s="237"/>
      <c r="F5" s="237"/>
      <c r="G5" s="237"/>
      <c r="H5" s="237"/>
      <c r="I5" s="237"/>
      <c r="J5" s="237"/>
      <c r="K5" s="237"/>
      <c r="L5" s="237"/>
      <c r="M5" s="237"/>
      <c r="N5" s="16"/>
      <c r="O5" s="16"/>
      <c r="P5" s="16"/>
      <c r="Q5" s="16"/>
      <c r="R5" s="16"/>
      <c r="S5" s="16"/>
      <c r="T5" s="16"/>
      <c r="U5" s="16"/>
      <c r="V5" s="16"/>
      <c r="W5" s="16"/>
      <c r="X5" s="16"/>
      <c r="Y5" s="16"/>
      <c r="Z5" s="16"/>
      <c r="AA5" s="16"/>
      <c r="AB5" s="16"/>
      <c r="AC5" s="16"/>
      <c r="AD5" s="16"/>
      <c r="AE5" s="16"/>
      <c r="AF5" s="16"/>
      <c r="AG5" s="16"/>
      <c r="AH5" s="16"/>
      <c r="AI5" s="16"/>
    </row>
    <row r="6" spans="1:35" s="1" customFormat="1" ht="26.25" customHeight="1">
      <c r="A6" s="8"/>
      <c r="B6" s="8"/>
      <c r="C6" s="236"/>
      <c r="D6" s="90" t="s">
        <v>342</v>
      </c>
      <c r="E6" s="95" t="s">
        <v>333</v>
      </c>
      <c r="F6" s="90" t="s">
        <v>334</v>
      </c>
      <c r="G6" s="90" t="s">
        <v>335</v>
      </c>
      <c r="H6" s="90" t="s">
        <v>336</v>
      </c>
      <c r="I6" s="90" t="s">
        <v>337</v>
      </c>
      <c r="J6" s="90" t="s">
        <v>338</v>
      </c>
      <c r="K6" s="90" t="s">
        <v>339</v>
      </c>
      <c r="L6" s="90" t="s">
        <v>340</v>
      </c>
      <c r="M6" s="90" t="s">
        <v>341</v>
      </c>
      <c r="N6" s="16"/>
      <c r="O6" s="16"/>
      <c r="P6" s="16"/>
      <c r="Q6" s="16"/>
      <c r="R6" s="16"/>
      <c r="S6" s="16"/>
      <c r="T6" s="16"/>
      <c r="U6" s="16"/>
      <c r="V6" s="16"/>
      <c r="W6" s="16"/>
      <c r="X6" s="16"/>
      <c r="Y6" s="16"/>
      <c r="Z6" s="16"/>
      <c r="AA6" s="16"/>
      <c r="AB6" s="16"/>
      <c r="AC6" s="16"/>
      <c r="AD6" s="16"/>
      <c r="AE6" s="16"/>
      <c r="AF6" s="16"/>
      <c r="AG6" s="16"/>
      <c r="AH6" s="16"/>
      <c r="AI6" s="16"/>
    </row>
    <row r="7" spans="1:35" s="1" customFormat="1" ht="19.5" customHeight="1">
      <c r="A7" s="8"/>
      <c r="B7" s="8"/>
      <c r="C7" s="21" t="s">
        <v>342</v>
      </c>
      <c r="D7" s="22"/>
      <c r="E7" s="22"/>
      <c r="F7" s="22"/>
      <c r="G7" s="22"/>
      <c r="H7" s="22"/>
      <c r="I7" s="22"/>
      <c r="J7" s="22"/>
      <c r="K7" s="22"/>
      <c r="L7" s="22"/>
      <c r="M7" s="22"/>
      <c r="N7" s="16"/>
      <c r="O7" s="16"/>
      <c r="P7" s="16"/>
      <c r="Q7" s="16"/>
      <c r="R7" s="16"/>
      <c r="S7" s="16"/>
      <c r="T7" s="16"/>
      <c r="U7" s="16"/>
      <c r="V7" s="16"/>
      <c r="W7" s="16"/>
      <c r="X7" s="16"/>
      <c r="Y7" s="16"/>
      <c r="Z7" s="16"/>
      <c r="AA7" s="16"/>
      <c r="AB7" s="16"/>
      <c r="AC7" s="16"/>
      <c r="AD7" s="16"/>
      <c r="AE7" s="16"/>
      <c r="AF7" s="16"/>
      <c r="AG7" s="16"/>
      <c r="AH7" s="16"/>
      <c r="AI7" s="16"/>
    </row>
    <row r="8" spans="1:35">
      <c r="A8" s="8" t="s">
        <v>7007</v>
      </c>
      <c r="B8" s="8"/>
      <c r="C8" s="24" t="s">
        <v>6985</v>
      </c>
      <c r="D8" s="36">
        <f>IFERROR(VLOOKUP(D$2&amp;$A8,Parte_III!$1:$1048576,$A$3,0),"-")</f>
        <v>794</v>
      </c>
      <c r="E8" s="36">
        <f>IFERROR(VLOOKUP(E$2&amp;$A8,Parte_III!$1:$1048576,$A$3,0),"-")</f>
        <v>22</v>
      </c>
      <c r="F8" s="36">
        <f>IFERROR(VLOOKUP(F$2&amp;$A8,Parte_III!$1:$1048576,$A$3,0),"-")</f>
        <v>67</v>
      </c>
      <c r="G8" s="36">
        <f>IFERROR(VLOOKUP(G$2&amp;$A8,Parte_III!$1:$1048576,$A$3,0),"-")</f>
        <v>60</v>
      </c>
      <c r="H8" s="36">
        <f>IFERROR(VLOOKUP(H$2&amp;$A8,Parte_III!$1:$1048576,$A$3,0),"-")</f>
        <v>78</v>
      </c>
      <c r="I8" s="36">
        <f>IFERROR(VLOOKUP(I$2&amp;$A8,Parte_III!$1:$1048576,$A$3,0),"-")</f>
        <v>227</v>
      </c>
      <c r="J8" s="36">
        <f>IFERROR(VLOOKUP(J$2&amp;$A8,Parte_III!$1:$1048576,$A$3,0),"-")</f>
        <v>202</v>
      </c>
      <c r="K8" s="36">
        <f>IFERROR(VLOOKUP(K$2&amp;$A8,Parte_III!$1:$1048576,$A$3,0),"-")</f>
        <v>227</v>
      </c>
      <c r="L8" s="36">
        <f>IFERROR(VLOOKUP(L$2&amp;$A8,Parte_III!$1:$1048576,$A$3,0),"-")</f>
        <v>138</v>
      </c>
      <c r="M8" s="36">
        <f>IFERROR(VLOOKUP(M$2&amp;$A8,Parte_III!$1:$1048576,$A$3,0),"-")</f>
        <v>567</v>
      </c>
    </row>
    <row r="9" spans="1:35">
      <c r="A9" s="8" t="s">
        <v>7008</v>
      </c>
      <c r="B9" s="8"/>
      <c r="C9" s="24" t="s">
        <v>6986</v>
      </c>
      <c r="D9" s="36">
        <f>IFERROR(VLOOKUP(D$2&amp;$A9,Parte_III!$1:$1048576,$A$3,0),"-")</f>
        <v>226</v>
      </c>
      <c r="E9" s="36">
        <f>IFERROR(VLOOKUP(E$2&amp;$A9,Parte_III!$1:$1048576,$A$3,0),"-")</f>
        <v>6</v>
      </c>
      <c r="F9" s="36">
        <f>IFERROR(VLOOKUP(F$2&amp;$A9,Parte_III!$1:$1048576,$A$3,0),"-")</f>
        <v>11</v>
      </c>
      <c r="G9" s="36">
        <f>IFERROR(VLOOKUP(G$2&amp;$A9,Parte_III!$1:$1048576,$A$3,0),"-")</f>
        <v>21</v>
      </c>
      <c r="H9" s="36">
        <f>IFERROR(VLOOKUP(H$2&amp;$A9,Parte_III!$1:$1048576,$A$3,0),"-")</f>
        <v>31</v>
      </c>
      <c r="I9" s="36">
        <f>IFERROR(VLOOKUP(I$2&amp;$A9,Parte_III!$1:$1048576,$A$3,0),"-")</f>
        <v>69</v>
      </c>
      <c r="J9" s="36">
        <f>IFERROR(VLOOKUP(J$2&amp;$A9,Parte_III!$1:$1048576,$A$3,0),"-")</f>
        <v>62</v>
      </c>
      <c r="K9" s="36">
        <f>IFERROR(VLOOKUP(K$2&amp;$A9,Parte_III!$1:$1048576,$A$3,0),"-")</f>
        <v>61</v>
      </c>
      <c r="L9" s="36">
        <f>IFERROR(VLOOKUP(L$2&amp;$A9,Parte_III!$1:$1048576,$A$3,0),"-")</f>
        <v>34</v>
      </c>
      <c r="M9" s="36">
        <f>IFERROR(VLOOKUP(M$2&amp;$A9,Parte_III!$1:$1048576,$A$3,0),"-")</f>
        <v>157</v>
      </c>
    </row>
    <row r="10" spans="1:35">
      <c r="A10" s="8" t="s">
        <v>7009</v>
      </c>
      <c r="B10" s="8"/>
      <c r="C10" s="24" t="s">
        <v>6987</v>
      </c>
      <c r="D10" s="36">
        <f>IFERROR(VLOOKUP(D$2&amp;$A10,Parte_III!$1:$1048576,$A$3,0),"-")</f>
        <v>2</v>
      </c>
      <c r="E10" s="36">
        <f>IFERROR(VLOOKUP(E$2&amp;$A10,Parte_III!$1:$1048576,$A$3,0),"-")</f>
        <v>0</v>
      </c>
      <c r="F10" s="36">
        <f>IFERROR(VLOOKUP(F$2&amp;$A10,Parte_III!$1:$1048576,$A$3,0),"-")</f>
        <v>0</v>
      </c>
      <c r="G10" s="36">
        <f>IFERROR(VLOOKUP(G$2&amp;$A10,Parte_III!$1:$1048576,$A$3,0),"-")</f>
        <v>0</v>
      </c>
      <c r="H10" s="36">
        <f>IFERROR(VLOOKUP(H$2&amp;$A10,Parte_III!$1:$1048576,$A$3,0),"-")</f>
        <v>2</v>
      </c>
      <c r="I10" s="36">
        <f>IFERROR(VLOOKUP(I$2&amp;$A10,Parte_III!$1:$1048576,$A$3,0),"-")</f>
        <v>2</v>
      </c>
      <c r="J10" s="36">
        <f>IFERROR(VLOOKUP(J$2&amp;$A10,Parte_III!$1:$1048576,$A$3,0),"-")</f>
        <v>0</v>
      </c>
      <c r="K10" s="36">
        <f>IFERROR(VLOOKUP(K$2&amp;$A10,Parte_III!$1:$1048576,$A$3,0),"-")</f>
        <v>0</v>
      </c>
      <c r="L10" s="36">
        <f>IFERROR(VLOOKUP(L$2&amp;$A10,Parte_III!$1:$1048576,$A$3,0),"-")</f>
        <v>0</v>
      </c>
      <c r="M10" s="36">
        <f>IFERROR(VLOOKUP(M$2&amp;$A10,Parte_III!$1:$1048576,$A$3,0),"-")</f>
        <v>0</v>
      </c>
    </row>
    <row r="11" spans="1:35">
      <c r="A11" s="8" t="s">
        <v>7010</v>
      </c>
      <c r="B11" s="8"/>
      <c r="C11" s="24" t="s">
        <v>6988</v>
      </c>
      <c r="D11" s="36">
        <f>IFERROR(VLOOKUP(D$2&amp;$A11,Parte_III!$1:$1048576,$A$3,0),"-")</f>
        <v>65</v>
      </c>
      <c r="E11" s="36">
        <f>IFERROR(VLOOKUP(E$2&amp;$A11,Parte_III!$1:$1048576,$A$3,0),"-")</f>
        <v>48</v>
      </c>
      <c r="F11" s="36">
        <f>IFERROR(VLOOKUP(F$2&amp;$A11,Parte_III!$1:$1048576,$A$3,0),"-")</f>
        <v>10</v>
      </c>
      <c r="G11" s="36">
        <f>IFERROR(VLOOKUP(G$2&amp;$A11,Parte_III!$1:$1048576,$A$3,0),"-")</f>
        <v>4</v>
      </c>
      <c r="H11" s="36">
        <f>IFERROR(VLOOKUP(H$2&amp;$A11,Parte_III!$1:$1048576,$A$3,0),"-")</f>
        <v>3</v>
      </c>
      <c r="I11" s="36">
        <f>IFERROR(VLOOKUP(I$2&amp;$A11,Parte_III!$1:$1048576,$A$3,0),"-")</f>
        <v>65</v>
      </c>
      <c r="J11" s="36">
        <f>IFERROR(VLOOKUP(J$2&amp;$A11,Parte_III!$1:$1048576,$A$3,0),"-")</f>
        <v>0</v>
      </c>
      <c r="K11" s="36">
        <f>IFERROR(VLOOKUP(K$2&amp;$A11,Parte_III!$1:$1048576,$A$3,0),"-")</f>
        <v>0</v>
      </c>
      <c r="L11" s="36">
        <f>IFERROR(VLOOKUP(L$2&amp;$A11,Parte_III!$1:$1048576,$A$3,0),"-")</f>
        <v>0</v>
      </c>
      <c r="M11" s="36">
        <f>IFERROR(VLOOKUP(M$2&amp;$A11,Parte_III!$1:$1048576,$A$3,0),"-")</f>
        <v>0</v>
      </c>
    </row>
    <row r="12" spans="1:35">
      <c r="A12" s="8" t="s">
        <v>7011</v>
      </c>
      <c r="B12" s="8"/>
      <c r="C12" s="24" t="s">
        <v>6989</v>
      </c>
      <c r="D12" s="36">
        <f>IFERROR(VLOOKUP(D$2&amp;$A12,Parte_III!$1:$1048576,$A$3,0),"-")</f>
        <v>27</v>
      </c>
      <c r="E12" s="36">
        <f>IFERROR(VLOOKUP(E$2&amp;$A12,Parte_III!$1:$1048576,$A$3,0),"-")</f>
        <v>12</v>
      </c>
      <c r="F12" s="36">
        <f>IFERROR(VLOOKUP(F$2&amp;$A12,Parte_III!$1:$1048576,$A$3,0),"-")</f>
        <v>6</v>
      </c>
      <c r="G12" s="36">
        <f>IFERROR(VLOOKUP(G$2&amp;$A12,Parte_III!$1:$1048576,$A$3,0),"-")</f>
        <v>2</v>
      </c>
      <c r="H12" s="36">
        <f>IFERROR(VLOOKUP(H$2&amp;$A12,Parte_III!$1:$1048576,$A$3,0),"-")</f>
        <v>2</v>
      </c>
      <c r="I12" s="36">
        <f>IFERROR(VLOOKUP(I$2&amp;$A12,Parte_III!$1:$1048576,$A$3,0),"-")</f>
        <v>22</v>
      </c>
      <c r="J12" s="36">
        <f>IFERROR(VLOOKUP(J$2&amp;$A12,Parte_III!$1:$1048576,$A$3,0),"-")</f>
        <v>2</v>
      </c>
      <c r="K12" s="36">
        <f>IFERROR(VLOOKUP(K$2&amp;$A12,Parte_III!$1:$1048576,$A$3,0),"-")</f>
        <v>1</v>
      </c>
      <c r="L12" s="36">
        <f>IFERROR(VLOOKUP(L$2&amp;$A12,Parte_III!$1:$1048576,$A$3,0),"-")</f>
        <v>2</v>
      </c>
      <c r="M12" s="36">
        <f>IFERROR(VLOOKUP(M$2&amp;$A12,Parte_III!$1:$1048576,$A$3,0),"-")</f>
        <v>5</v>
      </c>
    </row>
    <row r="13" spans="1:35">
      <c r="A13" s="8" t="s">
        <v>7012</v>
      </c>
      <c r="B13" s="8"/>
      <c r="C13" s="24" t="s">
        <v>6990</v>
      </c>
      <c r="D13" s="36">
        <f>IFERROR(VLOOKUP(D$2&amp;$A13,Parte_III!$1:$1048576,$A$3,0),"-")</f>
        <v>3</v>
      </c>
      <c r="E13" s="36">
        <f>IFERROR(VLOOKUP(E$2&amp;$A13,Parte_III!$1:$1048576,$A$3,0),"-")</f>
        <v>2</v>
      </c>
      <c r="F13" s="36">
        <f>IFERROR(VLOOKUP(F$2&amp;$A13,Parte_III!$1:$1048576,$A$3,0),"-")</f>
        <v>1</v>
      </c>
      <c r="G13" s="36">
        <f>IFERROR(VLOOKUP(G$2&amp;$A13,Parte_III!$1:$1048576,$A$3,0),"-")</f>
        <v>0</v>
      </c>
      <c r="H13" s="36">
        <f>IFERROR(VLOOKUP(H$2&amp;$A13,Parte_III!$1:$1048576,$A$3,0),"-")</f>
        <v>0</v>
      </c>
      <c r="I13" s="36">
        <f>IFERROR(VLOOKUP(I$2&amp;$A13,Parte_III!$1:$1048576,$A$3,0),"-")</f>
        <v>3</v>
      </c>
      <c r="J13" s="36">
        <f>IFERROR(VLOOKUP(J$2&amp;$A13,Parte_III!$1:$1048576,$A$3,0),"-")</f>
        <v>0</v>
      </c>
      <c r="K13" s="36">
        <f>IFERROR(VLOOKUP(K$2&amp;$A13,Parte_III!$1:$1048576,$A$3,0),"-")</f>
        <v>0</v>
      </c>
      <c r="L13" s="36">
        <f>IFERROR(VLOOKUP(L$2&amp;$A13,Parte_III!$1:$1048576,$A$3,0),"-")</f>
        <v>0</v>
      </c>
      <c r="M13" s="36">
        <f>IFERROR(VLOOKUP(M$2&amp;$A13,Parte_III!$1:$1048576,$A$3,0),"-")</f>
        <v>0</v>
      </c>
    </row>
    <row r="14" spans="1:35">
      <c r="A14" s="8" t="s">
        <v>7013</v>
      </c>
      <c r="B14" s="8"/>
      <c r="C14" s="24" t="s">
        <v>6991</v>
      </c>
      <c r="D14" s="36">
        <f>IFERROR(VLOOKUP(D$2&amp;$A14,Parte_III!$1:$1048576,$A$3,0),"-")</f>
        <v>1</v>
      </c>
      <c r="E14" s="36">
        <f>IFERROR(VLOOKUP(E$2&amp;$A14,Parte_III!$1:$1048576,$A$3,0),"-")</f>
        <v>0</v>
      </c>
      <c r="F14" s="36">
        <f>IFERROR(VLOOKUP(F$2&amp;$A14,Parte_III!$1:$1048576,$A$3,0),"-")</f>
        <v>1</v>
      </c>
      <c r="G14" s="36">
        <f>IFERROR(VLOOKUP(G$2&amp;$A14,Parte_III!$1:$1048576,$A$3,0),"-")</f>
        <v>0</v>
      </c>
      <c r="H14" s="36">
        <f>IFERROR(VLOOKUP(H$2&amp;$A14,Parte_III!$1:$1048576,$A$3,0),"-")</f>
        <v>0</v>
      </c>
      <c r="I14" s="36">
        <f>IFERROR(VLOOKUP(I$2&amp;$A14,Parte_III!$1:$1048576,$A$3,0),"-")</f>
        <v>1</v>
      </c>
      <c r="J14" s="36">
        <f>IFERROR(VLOOKUP(J$2&amp;$A14,Parte_III!$1:$1048576,$A$3,0),"-")</f>
        <v>0</v>
      </c>
      <c r="K14" s="36">
        <f>IFERROR(VLOOKUP(K$2&amp;$A14,Parte_III!$1:$1048576,$A$3,0),"-")</f>
        <v>0</v>
      </c>
      <c r="L14" s="36">
        <f>IFERROR(VLOOKUP(L$2&amp;$A14,Parte_III!$1:$1048576,$A$3,0),"-")</f>
        <v>0</v>
      </c>
      <c r="M14" s="36">
        <f>IFERROR(VLOOKUP(M$2&amp;$A14,Parte_III!$1:$1048576,$A$3,0),"-")</f>
        <v>0</v>
      </c>
    </row>
    <row r="15" spans="1:35">
      <c r="A15" s="8" t="s">
        <v>7014</v>
      </c>
      <c r="B15" s="8"/>
      <c r="C15" s="24" t="s">
        <v>6992</v>
      </c>
      <c r="D15" s="36">
        <f>IFERROR(VLOOKUP(D$2&amp;$A15,Parte_III!$1:$1048576,$A$3,0),"-")</f>
        <v>115</v>
      </c>
      <c r="E15" s="36">
        <f>IFERROR(VLOOKUP(E$2&amp;$A15,Parte_III!$1:$1048576,$A$3,0),"-")</f>
        <v>0</v>
      </c>
      <c r="F15" s="36">
        <f>IFERROR(VLOOKUP(F$2&amp;$A15,Parte_III!$1:$1048576,$A$3,0),"-")</f>
        <v>0</v>
      </c>
      <c r="G15" s="36">
        <f>IFERROR(VLOOKUP(G$2&amp;$A15,Parte_III!$1:$1048576,$A$3,0),"-")</f>
        <v>1</v>
      </c>
      <c r="H15" s="36">
        <f>IFERROR(VLOOKUP(H$2&amp;$A15,Parte_III!$1:$1048576,$A$3,0),"-")</f>
        <v>2</v>
      </c>
      <c r="I15" s="36">
        <f>IFERROR(VLOOKUP(I$2&amp;$A15,Parte_III!$1:$1048576,$A$3,0),"-")</f>
        <v>3</v>
      </c>
      <c r="J15" s="36">
        <f>IFERROR(VLOOKUP(J$2&amp;$A15,Parte_III!$1:$1048576,$A$3,0),"-")</f>
        <v>18</v>
      </c>
      <c r="K15" s="36">
        <f>IFERROR(VLOOKUP(K$2&amp;$A15,Parte_III!$1:$1048576,$A$3,0),"-")</f>
        <v>40</v>
      </c>
      <c r="L15" s="36">
        <f>IFERROR(VLOOKUP(L$2&amp;$A15,Parte_III!$1:$1048576,$A$3,0),"-")</f>
        <v>54</v>
      </c>
      <c r="M15" s="36">
        <f>IFERROR(VLOOKUP(M$2&amp;$A15,Parte_III!$1:$1048576,$A$3,0),"-")</f>
        <v>112</v>
      </c>
    </row>
    <row r="16" spans="1:35">
      <c r="A16" s="8" t="s">
        <v>7015</v>
      </c>
      <c r="B16" s="8"/>
      <c r="C16" s="24" t="s">
        <v>6993</v>
      </c>
      <c r="D16" s="36">
        <f>IFERROR(VLOOKUP(D$2&amp;$A16,Parte_III!$1:$1048576,$A$3,0),"-")</f>
        <v>12</v>
      </c>
      <c r="E16" s="36">
        <f>IFERROR(VLOOKUP(E$2&amp;$A16,Parte_III!$1:$1048576,$A$3,0),"-")</f>
        <v>0</v>
      </c>
      <c r="F16" s="36">
        <f>IFERROR(VLOOKUP(F$2&amp;$A16,Parte_III!$1:$1048576,$A$3,0),"-")</f>
        <v>0</v>
      </c>
      <c r="G16" s="36">
        <f>IFERROR(VLOOKUP(G$2&amp;$A16,Parte_III!$1:$1048576,$A$3,0),"-")</f>
        <v>0</v>
      </c>
      <c r="H16" s="36">
        <f>IFERROR(VLOOKUP(H$2&amp;$A16,Parte_III!$1:$1048576,$A$3,0),"-")</f>
        <v>0</v>
      </c>
      <c r="I16" s="36">
        <f>IFERROR(VLOOKUP(I$2&amp;$A16,Parte_III!$1:$1048576,$A$3,0),"-")</f>
        <v>0</v>
      </c>
      <c r="J16" s="36">
        <f>IFERROR(VLOOKUP(J$2&amp;$A16,Parte_III!$1:$1048576,$A$3,0),"-")</f>
        <v>1</v>
      </c>
      <c r="K16" s="36">
        <f>IFERROR(VLOOKUP(K$2&amp;$A16,Parte_III!$1:$1048576,$A$3,0),"-")</f>
        <v>4</v>
      </c>
      <c r="L16" s="36">
        <f>IFERROR(VLOOKUP(L$2&amp;$A16,Parte_III!$1:$1048576,$A$3,0),"-")</f>
        <v>7</v>
      </c>
      <c r="M16" s="36">
        <f>IFERROR(VLOOKUP(M$2&amp;$A16,Parte_III!$1:$1048576,$A$3,0),"-")</f>
        <v>12</v>
      </c>
    </row>
    <row r="17" spans="1:13">
      <c r="A17" s="8" t="s">
        <v>7016</v>
      </c>
      <c r="B17" s="8"/>
      <c r="C17" s="24" t="s">
        <v>6994</v>
      </c>
      <c r="D17" s="36">
        <f>IFERROR(VLOOKUP(D$2&amp;$A17,Parte_III!$1:$1048576,$A$3,0),"-")</f>
        <v>3</v>
      </c>
      <c r="E17" s="36">
        <f>IFERROR(VLOOKUP(E$2&amp;$A17,Parte_III!$1:$1048576,$A$3,0),"-")</f>
        <v>2</v>
      </c>
      <c r="F17" s="36">
        <f>IFERROR(VLOOKUP(F$2&amp;$A17,Parte_III!$1:$1048576,$A$3,0),"-")</f>
        <v>0</v>
      </c>
      <c r="G17" s="36">
        <f>IFERROR(VLOOKUP(G$2&amp;$A17,Parte_III!$1:$1048576,$A$3,0),"-")</f>
        <v>1</v>
      </c>
      <c r="H17" s="36">
        <f>IFERROR(VLOOKUP(H$2&amp;$A17,Parte_III!$1:$1048576,$A$3,0),"-")</f>
        <v>0</v>
      </c>
      <c r="I17" s="36">
        <f>IFERROR(VLOOKUP(I$2&amp;$A17,Parte_III!$1:$1048576,$A$3,0),"-")</f>
        <v>3</v>
      </c>
      <c r="J17" s="36">
        <f>IFERROR(VLOOKUP(J$2&amp;$A17,Parte_III!$1:$1048576,$A$3,0),"-")</f>
        <v>0</v>
      </c>
      <c r="K17" s="36">
        <f>IFERROR(VLOOKUP(K$2&amp;$A17,Parte_III!$1:$1048576,$A$3,0),"-")</f>
        <v>0</v>
      </c>
      <c r="L17" s="36">
        <f>IFERROR(VLOOKUP(L$2&amp;$A17,Parte_III!$1:$1048576,$A$3,0),"-")</f>
        <v>0</v>
      </c>
      <c r="M17" s="36">
        <f>IFERROR(VLOOKUP(M$2&amp;$A17,Parte_III!$1:$1048576,$A$3,0),"-")</f>
        <v>0</v>
      </c>
    </row>
    <row r="18" spans="1:13">
      <c r="A18" s="8" t="s">
        <v>7017</v>
      </c>
      <c r="B18" s="8"/>
      <c r="C18" s="24" t="s">
        <v>6995</v>
      </c>
      <c r="D18" s="36">
        <f>IFERROR(VLOOKUP(D$2&amp;$A18,Parte_III!$1:$1048576,$A$3,0),"-")</f>
        <v>0</v>
      </c>
      <c r="E18" s="36">
        <f>IFERROR(VLOOKUP(E$2&amp;$A18,Parte_III!$1:$1048576,$A$3,0),"-")</f>
        <v>0</v>
      </c>
      <c r="F18" s="36">
        <f>IFERROR(VLOOKUP(F$2&amp;$A18,Parte_III!$1:$1048576,$A$3,0),"-")</f>
        <v>0</v>
      </c>
      <c r="G18" s="36">
        <f>IFERROR(VLOOKUP(G$2&amp;$A18,Parte_III!$1:$1048576,$A$3,0),"-")</f>
        <v>0</v>
      </c>
      <c r="H18" s="36">
        <f>IFERROR(VLOOKUP(H$2&amp;$A18,Parte_III!$1:$1048576,$A$3,0),"-")</f>
        <v>0</v>
      </c>
      <c r="I18" s="36">
        <f>IFERROR(VLOOKUP(I$2&amp;$A18,Parte_III!$1:$1048576,$A$3,0),"-")</f>
        <v>0</v>
      </c>
      <c r="J18" s="36">
        <f>IFERROR(VLOOKUP(J$2&amp;$A18,Parte_III!$1:$1048576,$A$3,0),"-")</f>
        <v>0</v>
      </c>
      <c r="K18" s="36">
        <f>IFERROR(VLOOKUP(K$2&amp;$A18,Parte_III!$1:$1048576,$A$3,0),"-")</f>
        <v>0</v>
      </c>
      <c r="L18" s="36">
        <f>IFERROR(VLOOKUP(L$2&amp;$A18,Parte_III!$1:$1048576,$A$3,0),"-")</f>
        <v>0</v>
      </c>
      <c r="M18" s="36">
        <f>IFERROR(VLOOKUP(M$2&amp;$A18,Parte_III!$1:$1048576,$A$3,0),"-")</f>
        <v>0</v>
      </c>
    </row>
    <row r="19" spans="1:13">
      <c r="A19" s="8" t="s">
        <v>7018</v>
      </c>
      <c r="B19" s="8"/>
      <c r="C19" s="24" t="s">
        <v>6996</v>
      </c>
      <c r="D19" s="36">
        <f>IFERROR(VLOOKUP(D$2&amp;$A19,Parte_III!$1:$1048576,$A$3,0),"-")</f>
        <v>11</v>
      </c>
      <c r="E19" s="36">
        <f>IFERROR(VLOOKUP(E$2&amp;$A19,Parte_III!$1:$1048576,$A$3,0),"-")</f>
        <v>0</v>
      </c>
      <c r="F19" s="36">
        <f>IFERROR(VLOOKUP(F$2&amp;$A19,Parte_III!$1:$1048576,$A$3,0),"-")</f>
        <v>1</v>
      </c>
      <c r="G19" s="36">
        <f>IFERROR(VLOOKUP(G$2&amp;$A19,Parte_III!$1:$1048576,$A$3,0),"-")</f>
        <v>0</v>
      </c>
      <c r="H19" s="36">
        <f>IFERROR(VLOOKUP(H$2&amp;$A19,Parte_III!$1:$1048576,$A$3,0),"-")</f>
        <v>0</v>
      </c>
      <c r="I19" s="36">
        <f>IFERROR(VLOOKUP(I$2&amp;$A19,Parte_III!$1:$1048576,$A$3,0),"-")</f>
        <v>1</v>
      </c>
      <c r="J19" s="36">
        <f>IFERROR(VLOOKUP(J$2&amp;$A19,Parte_III!$1:$1048576,$A$3,0),"-")</f>
        <v>5</v>
      </c>
      <c r="K19" s="36">
        <f>IFERROR(VLOOKUP(K$2&amp;$A19,Parte_III!$1:$1048576,$A$3,0),"-")</f>
        <v>3</v>
      </c>
      <c r="L19" s="36">
        <f>IFERROR(VLOOKUP(L$2&amp;$A19,Parte_III!$1:$1048576,$A$3,0),"-")</f>
        <v>2</v>
      </c>
      <c r="M19" s="36">
        <f>IFERROR(VLOOKUP(M$2&amp;$A19,Parte_III!$1:$1048576,$A$3,0),"-")</f>
        <v>10</v>
      </c>
    </row>
    <row r="20" spans="1:13">
      <c r="A20" s="8" t="s">
        <v>7019</v>
      </c>
      <c r="B20" s="8"/>
      <c r="C20" s="24" t="s">
        <v>6997</v>
      </c>
      <c r="D20" s="36">
        <f>IFERROR(VLOOKUP(D$2&amp;$A20,Parte_III!$1:$1048576,$A$3,0),"-")</f>
        <v>1</v>
      </c>
      <c r="E20" s="36">
        <f>IFERROR(VLOOKUP(E$2&amp;$A20,Parte_III!$1:$1048576,$A$3,0),"-")</f>
        <v>0</v>
      </c>
      <c r="F20" s="36">
        <f>IFERROR(VLOOKUP(F$2&amp;$A20,Parte_III!$1:$1048576,$A$3,0),"-")</f>
        <v>0</v>
      </c>
      <c r="G20" s="36">
        <f>IFERROR(VLOOKUP(G$2&amp;$A20,Parte_III!$1:$1048576,$A$3,0),"-")</f>
        <v>0</v>
      </c>
      <c r="H20" s="36">
        <f>IFERROR(VLOOKUP(H$2&amp;$A20,Parte_III!$1:$1048576,$A$3,0),"-")</f>
        <v>0</v>
      </c>
      <c r="I20" s="36">
        <f>IFERROR(VLOOKUP(I$2&amp;$A20,Parte_III!$1:$1048576,$A$3,0),"-")</f>
        <v>0</v>
      </c>
      <c r="J20" s="36">
        <f>IFERROR(VLOOKUP(J$2&amp;$A20,Parte_III!$1:$1048576,$A$3,0),"-")</f>
        <v>0</v>
      </c>
      <c r="K20" s="36">
        <f>IFERROR(VLOOKUP(K$2&amp;$A20,Parte_III!$1:$1048576,$A$3,0),"-")</f>
        <v>1</v>
      </c>
      <c r="L20" s="36">
        <f>IFERROR(VLOOKUP(L$2&amp;$A20,Parte_III!$1:$1048576,$A$3,0),"-")</f>
        <v>0</v>
      </c>
      <c r="M20" s="36">
        <f>IFERROR(VLOOKUP(M$2&amp;$A20,Parte_III!$1:$1048576,$A$3,0),"-")</f>
        <v>1</v>
      </c>
    </row>
    <row r="21" spans="1:13">
      <c r="A21" s="8" t="s">
        <v>7020</v>
      </c>
      <c r="B21" s="8"/>
      <c r="C21" s="24" t="s">
        <v>6998</v>
      </c>
      <c r="D21" s="36">
        <f>IFERROR(VLOOKUP(D$2&amp;$A21,Parte_III!$1:$1048576,$A$3,0),"-")</f>
        <v>13</v>
      </c>
      <c r="E21" s="36">
        <f>IFERROR(VLOOKUP(E$2&amp;$A21,Parte_III!$1:$1048576,$A$3,0),"-")</f>
        <v>2</v>
      </c>
      <c r="F21" s="36">
        <f>IFERROR(VLOOKUP(F$2&amp;$A21,Parte_III!$1:$1048576,$A$3,0),"-")</f>
        <v>2</v>
      </c>
      <c r="G21" s="36">
        <f>IFERROR(VLOOKUP(G$2&amp;$A21,Parte_III!$1:$1048576,$A$3,0),"-")</f>
        <v>1</v>
      </c>
      <c r="H21" s="36">
        <f>IFERROR(VLOOKUP(H$2&amp;$A21,Parte_III!$1:$1048576,$A$3,0),"-")</f>
        <v>0</v>
      </c>
      <c r="I21" s="36">
        <f>IFERROR(VLOOKUP(I$2&amp;$A21,Parte_III!$1:$1048576,$A$3,0),"-")</f>
        <v>5</v>
      </c>
      <c r="J21" s="36">
        <f>IFERROR(VLOOKUP(J$2&amp;$A21,Parte_III!$1:$1048576,$A$3,0),"-")</f>
        <v>4</v>
      </c>
      <c r="K21" s="36">
        <f>IFERROR(VLOOKUP(K$2&amp;$A21,Parte_III!$1:$1048576,$A$3,0),"-")</f>
        <v>2</v>
      </c>
      <c r="L21" s="36">
        <f>IFERROR(VLOOKUP(L$2&amp;$A21,Parte_III!$1:$1048576,$A$3,0),"-")</f>
        <v>2</v>
      </c>
      <c r="M21" s="36">
        <f>IFERROR(VLOOKUP(M$2&amp;$A21,Parte_III!$1:$1048576,$A$3,0),"-")</f>
        <v>8</v>
      </c>
    </row>
    <row r="22" spans="1:13">
      <c r="A22" s="8" t="s">
        <v>7021</v>
      </c>
      <c r="B22" s="8"/>
      <c r="C22" s="24" t="s">
        <v>6999</v>
      </c>
      <c r="D22" s="36">
        <f>IFERROR(VLOOKUP(D$2&amp;$A22,Parte_III!$1:$1048576,$A$3,0),"-")</f>
        <v>4</v>
      </c>
      <c r="E22" s="36">
        <f>IFERROR(VLOOKUP(E$2&amp;$A22,Parte_III!$1:$1048576,$A$3,0),"-")</f>
        <v>1</v>
      </c>
      <c r="F22" s="36">
        <f>IFERROR(VLOOKUP(F$2&amp;$A22,Parte_III!$1:$1048576,$A$3,0),"-")</f>
        <v>0</v>
      </c>
      <c r="G22" s="36">
        <f>IFERROR(VLOOKUP(G$2&amp;$A22,Parte_III!$1:$1048576,$A$3,0),"-")</f>
        <v>1</v>
      </c>
      <c r="H22" s="36">
        <f>IFERROR(VLOOKUP(H$2&amp;$A22,Parte_III!$1:$1048576,$A$3,0),"-")</f>
        <v>0</v>
      </c>
      <c r="I22" s="36">
        <f>IFERROR(VLOOKUP(I$2&amp;$A22,Parte_III!$1:$1048576,$A$3,0),"-")</f>
        <v>2</v>
      </c>
      <c r="J22" s="36">
        <f>IFERROR(VLOOKUP(J$2&amp;$A22,Parte_III!$1:$1048576,$A$3,0),"-")</f>
        <v>1</v>
      </c>
      <c r="K22" s="36">
        <f>IFERROR(VLOOKUP(K$2&amp;$A22,Parte_III!$1:$1048576,$A$3,0),"-")</f>
        <v>0</v>
      </c>
      <c r="L22" s="36">
        <f>IFERROR(VLOOKUP(L$2&amp;$A22,Parte_III!$1:$1048576,$A$3,0),"-")</f>
        <v>1</v>
      </c>
      <c r="M22" s="36">
        <f>IFERROR(VLOOKUP(M$2&amp;$A22,Parte_III!$1:$1048576,$A$3,0),"-")</f>
        <v>2</v>
      </c>
    </row>
    <row r="23" spans="1:13">
      <c r="A23" s="8" t="s">
        <v>7022</v>
      </c>
      <c r="B23" s="8"/>
      <c r="C23" s="24" t="s">
        <v>7000</v>
      </c>
      <c r="D23" s="36">
        <f>IFERROR(VLOOKUP(D$2&amp;$A23,Parte_III!$1:$1048576,$A$3,0),"-")</f>
        <v>6</v>
      </c>
      <c r="E23" s="36">
        <f>IFERROR(VLOOKUP(E$2&amp;$A23,Parte_III!$1:$1048576,$A$3,0),"-")</f>
        <v>1</v>
      </c>
      <c r="F23" s="36">
        <f>IFERROR(VLOOKUP(F$2&amp;$A23,Parte_III!$1:$1048576,$A$3,0),"-")</f>
        <v>0</v>
      </c>
      <c r="G23" s="36">
        <f>IFERROR(VLOOKUP(G$2&amp;$A23,Parte_III!$1:$1048576,$A$3,0),"-")</f>
        <v>0</v>
      </c>
      <c r="H23" s="36">
        <f>IFERROR(VLOOKUP(H$2&amp;$A23,Parte_III!$1:$1048576,$A$3,0),"-")</f>
        <v>0</v>
      </c>
      <c r="I23" s="36">
        <f>IFERROR(VLOOKUP(I$2&amp;$A23,Parte_III!$1:$1048576,$A$3,0),"-")</f>
        <v>1</v>
      </c>
      <c r="J23" s="36">
        <f>IFERROR(VLOOKUP(J$2&amp;$A23,Parte_III!$1:$1048576,$A$3,0),"-")</f>
        <v>3</v>
      </c>
      <c r="K23" s="36">
        <f>IFERROR(VLOOKUP(K$2&amp;$A23,Parte_III!$1:$1048576,$A$3,0),"-")</f>
        <v>1</v>
      </c>
      <c r="L23" s="36">
        <f>IFERROR(VLOOKUP(L$2&amp;$A23,Parte_III!$1:$1048576,$A$3,0),"-")</f>
        <v>1</v>
      </c>
      <c r="M23" s="36">
        <f>IFERROR(VLOOKUP(M$2&amp;$A23,Parte_III!$1:$1048576,$A$3,0),"-")</f>
        <v>5</v>
      </c>
    </row>
    <row r="24" spans="1:13">
      <c r="A24" s="8" t="s">
        <v>7023</v>
      </c>
      <c r="B24" s="8"/>
      <c r="C24" s="24" t="s">
        <v>7001</v>
      </c>
      <c r="D24" s="36">
        <f>IFERROR(VLOOKUP(D$2&amp;$A24,Parte_III!$1:$1048576,$A$3,0),"-")</f>
        <v>0</v>
      </c>
      <c r="E24" s="36">
        <f>IFERROR(VLOOKUP(E$2&amp;$A24,Parte_III!$1:$1048576,$A$3,0),"-")</f>
        <v>0</v>
      </c>
      <c r="F24" s="36">
        <f>IFERROR(VLOOKUP(F$2&amp;$A24,Parte_III!$1:$1048576,$A$3,0),"-")</f>
        <v>0</v>
      </c>
      <c r="G24" s="36">
        <f>IFERROR(VLOOKUP(G$2&amp;$A24,Parte_III!$1:$1048576,$A$3,0),"-")</f>
        <v>0</v>
      </c>
      <c r="H24" s="36">
        <f>IFERROR(VLOOKUP(H$2&amp;$A24,Parte_III!$1:$1048576,$A$3,0),"-")</f>
        <v>0</v>
      </c>
      <c r="I24" s="36">
        <f>IFERROR(VLOOKUP(I$2&amp;$A24,Parte_III!$1:$1048576,$A$3,0),"-")</f>
        <v>0</v>
      </c>
      <c r="J24" s="36">
        <f>IFERROR(VLOOKUP(J$2&amp;$A24,Parte_III!$1:$1048576,$A$3,0),"-")</f>
        <v>0</v>
      </c>
      <c r="K24" s="36">
        <f>IFERROR(VLOOKUP(K$2&amp;$A24,Parte_III!$1:$1048576,$A$3,0),"-")</f>
        <v>0</v>
      </c>
      <c r="L24" s="36">
        <f>IFERROR(VLOOKUP(L$2&amp;$A24,Parte_III!$1:$1048576,$A$3,0),"-")</f>
        <v>0</v>
      </c>
      <c r="M24" s="36">
        <f>IFERROR(VLOOKUP(M$2&amp;$A24,Parte_III!$1:$1048576,$A$3,0),"-")</f>
        <v>0</v>
      </c>
    </row>
    <row r="25" spans="1:13">
      <c r="A25" s="8" t="s">
        <v>7024</v>
      </c>
      <c r="B25" s="8"/>
      <c r="C25" s="24" t="s">
        <v>7002</v>
      </c>
      <c r="D25" s="36">
        <f>IFERROR(VLOOKUP(D$2&amp;$A25,Parte_III!$1:$1048576,$A$3,0),"-")</f>
        <v>0</v>
      </c>
      <c r="E25" s="36">
        <f>IFERROR(VLOOKUP(E$2&amp;$A25,Parte_III!$1:$1048576,$A$3,0),"-")</f>
        <v>0</v>
      </c>
      <c r="F25" s="36">
        <f>IFERROR(VLOOKUP(F$2&amp;$A25,Parte_III!$1:$1048576,$A$3,0),"-")</f>
        <v>0</v>
      </c>
      <c r="G25" s="36">
        <f>IFERROR(VLOOKUP(G$2&amp;$A25,Parte_III!$1:$1048576,$A$3,0),"-")</f>
        <v>0</v>
      </c>
      <c r="H25" s="36">
        <f>IFERROR(VLOOKUP(H$2&amp;$A25,Parte_III!$1:$1048576,$A$3,0),"-")</f>
        <v>0</v>
      </c>
      <c r="I25" s="36">
        <f>IFERROR(VLOOKUP(I$2&amp;$A25,Parte_III!$1:$1048576,$A$3,0),"-")</f>
        <v>0</v>
      </c>
      <c r="J25" s="36">
        <f>IFERROR(VLOOKUP(J$2&amp;$A25,Parte_III!$1:$1048576,$A$3,0),"-")</f>
        <v>0</v>
      </c>
      <c r="K25" s="36">
        <f>IFERROR(VLOOKUP(K$2&amp;$A25,Parte_III!$1:$1048576,$A$3,0),"-")</f>
        <v>0</v>
      </c>
      <c r="L25" s="36">
        <f>IFERROR(VLOOKUP(L$2&amp;$A25,Parte_III!$1:$1048576,$A$3,0),"-")</f>
        <v>0</v>
      </c>
      <c r="M25" s="36">
        <f>IFERROR(VLOOKUP(M$2&amp;$A25,Parte_III!$1:$1048576,$A$3,0),"-")</f>
        <v>0</v>
      </c>
    </row>
    <row r="26" spans="1:13">
      <c r="A26" s="8" t="s">
        <v>7025</v>
      </c>
      <c r="B26" s="8"/>
      <c r="C26" s="24" t="s">
        <v>7003</v>
      </c>
      <c r="D26" s="36">
        <f>IFERROR(VLOOKUP(D$2&amp;$A26,Parte_III!$1:$1048576,$A$3,0),"-")</f>
        <v>0</v>
      </c>
      <c r="E26" s="36">
        <f>IFERROR(VLOOKUP(E$2&amp;$A26,Parte_III!$1:$1048576,$A$3,0),"-")</f>
        <v>0</v>
      </c>
      <c r="F26" s="36">
        <f>IFERROR(VLOOKUP(F$2&amp;$A26,Parte_III!$1:$1048576,$A$3,0),"-")</f>
        <v>0</v>
      </c>
      <c r="G26" s="36">
        <f>IFERROR(VLOOKUP(G$2&amp;$A26,Parte_III!$1:$1048576,$A$3,0),"-")</f>
        <v>0</v>
      </c>
      <c r="H26" s="36">
        <f>IFERROR(VLOOKUP(H$2&amp;$A26,Parte_III!$1:$1048576,$A$3,0),"-")</f>
        <v>0</v>
      </c>
      <c r="I26" s="36">
        <f>IFERROR(VLOOKUP(I$2&amp;$A26,Parte_III!$1:$1048576,$A$3,0),"-")</f>
        <v>0</v>
      </c>
      <c r="J26" s="36">
        <f>IFERROR(VLOOKUP(J$2&amp;$A26,Parte_III!$1:$1048576,$A$3,0),"-")</f>
        <v>0</v>
      </c>
      <c r="K26" s="36">
        <f>IFERROR(VLOOKUP(K$2&amp;$A26,Parte_III!$1:$1048576,$A$3,0),"-")</f>
        <v>0</v>
      </c>
      <c r="L26" s="36">
        <f>IFERROR(VLOOKUP(L$2&amp;$A26,Parte_III!$1:$1048576,$A$3,0),"-")</f>
        <v>0</v>
      </c>
      <c r="M26" s="36">
        <f>IFERROR(VLOOKUP(M$2&amp;$A26,Parte_III!$1:$1048576,$A$3,0),"-")</f>
        <v>0</v>
      </c>
    </row>
    <row r="27" spans="1:13">
      <c r="A27" s="8" t="s">
        <v>7026</v>
      </c>
      <c r="B27" s="8"/>
      <c r="C27" s="24" t="s">
        <v>7004</v>
      </c>
      <c r="D27" s="36">
        <f>IFERROR(VLOOKUP(D$2&amp;$A27,Parte_III!$1:$1048576,$A$3,0),"-")</f>
        <v>6</v>
      </c>
      <c r="E27" s="36">
        <f>IFERROR(VLOOKUP(E$2&amp;$A27,Parte_III!$1:$1048576,$A$3,0),"-")</f>
        <v>6</v>
      </c>
      <c r="F27" s="36">
        <f>IFERROR(VLOOKUP(F$2&amp;$A27,Parte_III!$1:$1048576,$A$3,0),"-")</f>
        <v>0</v>
      </c>
      <c r="G27" s="36">
        <f>IFERROR(VLOOKUP(G$2&amp;$A27,Parte_III!$1:$1048576,$A$3,0),"-")</f>
        <v>0</v>
      </c>
      <c r="H27" s="36">
        <f>IFERROR(VLOOKUP(H$2&amp;$A27,Parte_III!$1:$1048576,$A$3,0),"-")</f>
        <v>0</v>
      </c>
      <c r="I27" s="36">
        <f>IFERROR(VLOOKUP(I$2&amp;$A27,Parte_III!$1:$1048576,$A$3,0),"-")</f>
        <v>6</v>
      </c>
      <c r="J27" s="36">
        <f>IFERROR(VLOOKUP(J$2&amp;$A27,Parte_III!$1:$1048576,$A$3,0),"-")</f>
        <v>0</v>
      </c>
      <c r="K27" s="36">
        <f>IFERROR(VLOOKUP(K$2&amp;$A27,Parte_III!$1:$1048576,$A$3,0),"-")</f>
        <v>0</v>
      </c>
      <c r="L27" s="36">
        <f>IFERROR(VLOOKUP(L$2&amp;$A27,Parte_III!$1:$1048576,$A$3,0),"-")</f>
        <v>0</v>
      </c>
      <c r="M27" s="36">
        <f>IFERROR(VLOOKUP(M$2&amp;$A27,Parte_III!$1:$1048576,$A$3,0),"-")</f>
        <v>0</v>
      </c>
    </row>
    <row r="28" spans="1:13">
      <c r="A28" s="8" t="s">
        <v>7027</v>
      </c>
      <c r="B28" s="8"/>
      <c r="C28" s="24" t="s">
        <v>7005</v>
      </c>
      <c r="D28" s="36">
        <f>IFERROR(VLOOKUP(D$2&amp;$A28,Parte_III!$1:$1048576,$A$3,0),"-")</f>
        <v>0</v>
      </c>
      <c r="E28" s="36">
        <f>IFERROR(VLOOKUP(E$2&amp;$A28,Parte_III!$1:$1048576,$A$3,0),"-")</f>
        <v>0</v>
      </c>
      <c r="F28" s="36">
        <f>IFERROR(VLOOKUP(F$2&amp;$A28,Parte_III!$1:$1048576,$A$3,0),"-")</f>
        <v>0</v>
      </c>
      <c r="G28" s="36">
        <f>IFERROR(VLOOKUP(G$2&amp;$A28,Parte_III!$1:$1048576,$A$3,0),"-")</f>
        <v>0</v>
      </c>
      <c r="H28" s="36">
        <f>IFERROR(VLOOKUP(H$2&amp;$A28,Parte_III!$1:$1048576,$A$3,0),"-")</f>
        <v>0</v>
      </c>
      <c r="I28" s="36">
        <f>IFERROR(VLOOKUP(I$2&amp;$A28,Parte_III!$1:$1048576,$A$3,0),"-")</f>
        <v>0</v>
      </c>
      <c r="J28" s="36">
        <f>IFERROR(VLOOKUP(J$2&amp;$A28,Parte_III!$1:$1048576,$A$3,0),"-")</f>
        <v>0</v>
      </c>
      <c r="K28" s="36">
        <f>IFERROR(VLOOKUP(K$2&amp;$A28,Parte_III!$1:$1048576,$A$3,0),"-")</f>
        <v>0</v>
      </c>
      <c r="L28" s="36">
        <f>IFERROR(VLOOKUP(L$2&amp;$A28,Parte_III!$1:$1048576,$A$3,0),"-")</f>
        <v>0</v>
      </c>
      <c r="M28" s="36">
        <f>IFERROR(VLOOKUP(M$2&amp;$A28,Parte_III!$1:$1048576,$A$3,0),"-")</f>
        <v>0</v>
      </c>
    </row>
    <row r="29" spans="1:13" ht="15" thickBot="1">
      <c r="A29" s="8" t="s">
        <v>7028</v>
      </c>
      <c r="B29" s="8"/>
      <c r="C29" s="24" t="s">
        <v>7006</v>
      </c>
      <c r="D29" s="36">
        <f>IFERROR(VLOOKUP(D$2&amp;$A29,Parte_III!$1:$1048576,$A$3,0),"-")</f>
        <v>11</v>
      </c>
      <c r="E29" s="36">
        <f>IFERROR(VLOOKUP(E$2&amp;$A29,Parte_III!$1:$1048576,$A$3,0),"-")</f>
        <v>2</v>
      </c>
      <c r="F29" s="36">
        <f>IFERROR(VLOOKUP(F$2&amp;$A29,Parte_III!$1:$1048576,$A$3,0),"-")</f>
        <v>2</v>
      </c>
      <c r="G29" s="36">
        <f>IFERROR(VLOOKUP(G$2&amp;$A29,Parte_III!$1:$1048576,$A$3,0),"-")</f>
        <v>1</v>
      </c>
      <c r="H29" s="36">
        <f>IFERROR(VLOOKUP(H$2&amp;$A29,Parte_III!$1:$1048576,$A$3,0),"-")</f>
        <v>2</v>
      </c>
      <c r="I29" s="36">
        <f>IFERROR(VLOOKUP(I$2&amp;$A29,Parte_III!$1:$1048576,$A$3,0),"-")</f>
        <v>7</v>
      </c>
      <c r="J29" s="36">
        <f>IFERROR(VLOOKUP(J$2&amp;$A29,Parte_III!$1:$1048576,$A$3,0),"-")</f>
        <v>3</v>
      </c>
      <c r="K29" s="36">
        <f>IFERROR(VLOOKUP(K$2&amp;$A29,Parte_III!$1:$1048576,$A$3,0),"-")</f>
        <v>1</v>
      </c>
      <c r="L29" s="36">
        <f>IFERROR(VLOOKUP(L$2&amp;$A29,Parte_III!$1:$1048576,$A$3,0),"-")</f>
        <v>0</v>
      </c>
      <c r="M29" s="36">
        <f>IFERROR(VLOOKUP(M$2&amp;$A29,Parte_III!$1:$1048576,$A$3,0),"-")</f>
        <v>4</v>
      </c>
    </row>
    <row r="30" spans="1:13" ht="15" thickTop="1">
      <c r="A30" s="8"/>
      <c r="B30" s="8"/>
      <c r="C30" s="32" t="s">
        <v>355</v>
      </c>
      <c r="D30" s="33"/>
      <c r="E30" s="33"/>
      <c r="F30" s="33"/>
      <c r="G30" s="33"/>
      <c r="H30" s="33"/>
      <c r="I30" s="33"/>
      <c r="J30" s="33"/>
      <c r="K30" s="33"/>
      <c r="L30" s="33"/>
      <c r="M30" s="33"/>
    </row>
    <row r="31" spans="1:13">
      <c r="A31" s="8"/>
      <c r="B31" s="8"/>
      <c r="C31" s="34" t="s">
        <v>354</v>
      </c>
    </row>
    <row r="32" spans="1:13">
      <c r="A32" s="8"/>
      <c r="B32" s="8"/>
    </row>
    <row r="33" spans="1:2">
      <c r="A33" s="8"/>
      <c r="B33" s="8"/>
    </row>
    <row r="34" spans="1:2">
      <c r="A34" s="8"/>
      <c r="B34" s="8"/>
    </row>
    <row r="35" spans="1:2">
      <c r="A35" s="8"/>
      <c r="B35" s="8"/>
    </row>
    <row r="36" spans="1:2">
      <c r="A36" s="8"/>
      <c r="B36" s="8"/>
    </row>
    <row r="37" spans="1:2">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row r="96" spans="1:2" s="26" customFormat="1">
      <c r="A96" s="8"/>
      <c r="B96" s="8"/>
    </row>
    <row r="97" spans="1:2" s="26" customFormat="1">
      <c r="A97" s="8"/>
      <c r="B97" s="8"/>
    </row>
    <row r="98" spans="1:2" s="26" customFormat="1">
      <c r="A98" s="8"/>
      <c r="B98"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746AF-45A4-4A0D-96E1-3FD05000C29A}">
  <dimension ref="A1:AI98"/>
  <sheetViews>
    <sheetView showGridLines="0" workbookViewId="0">
      <selection activeCell="B1" sqref="A1:B1048576"/>
    </sheetView>
  </sheetViews>
  <sheetFormatPr defaultRowHeight="14.4"/>
  <cols>
    <col min="1" max="2" width="4.44140625" style="13" customWidth="1"/>
    <col min="3" max="3" width="45.109375" style="26" customWidth="1"/>
    <col min="4" max="13" width="8.6640625" style="26" customWidth="1"/>
    <col min="14" max="35" width="9.109375" style="26"/>
  </cols>
  <sheetData>
    <row r="1" spans="1:35" s="2" customFormat="1" ht="33.75" customHeight="1">
      <c r="A1" s="12"/>
      <c r="B1" s="12"/>
      <c r="C1" s="232" t="s">
        <v>2045</v>
      </c>
      <c r="D1" s="233"/>
      <c r="E1" s="233"/>
      <c r="F1" s="233"/>
      <c r="G1" s="233"/>
      <c r="H1" s="233"/>
      <c r="I1" s="233"/>
      <c r="J1" s="233"/>
      <c r="K1" s="233"/>
      <c r="L1" s="233"/>
      <c r="M1" s="233"/>
      <c r="N1" s="14"/>
      <c r="O1" s="14"/>
      <c r="P1" s="14"/>
      <c r="Q1" s="14"/>
      <c r="R1" s="14"/>
    </row>
    <row r="2" spans="1:35" s="8" customFormat="1" ht="11.25" customHeight="1">
      <c r="A2" s="8" t="s">
        <v>1684</v>
      </c>
      <c r="C2" s="9"/>
      <c r="D2" s="11" t="s">
        <v>359</v>
      </c>
      <c r="E2" s="11" t="s">
        <v>2050</v>
      </c>
      <c r="F2" s="11" t="s">
        <v>2051</v>
      </c>
      <c r="G2" s="11" t="s">
        <v>2052</v>
      </c>
      <c r="H2" s="11" t="s">
        <v>2053</v>
      </c>
      <c r="I2" s="11" t="s">
        <v>2054</v>
      </c>
      <c r="J2" s="11" t="s">
        <v>1866</v>
      </c>
      <c r="K2" s="11" t="s">
        <v>1867</v>
      </c>
      <c r="L2" s="11" t="s">
        <v>1868</v>
      </c>
      <c r="M2" s="11" t="s">
        <v>2055</v>
      </c>
    </row>
    <row r="3" spans="1:35" s="1" customFormat="1" ht="42" customHeight="1">
      <c r="A3" s="8">
        <v>3</v>
      </c>
      <c r="B3" s="8"/>
      <c r="C3" s="234" t="s">
        <v>7031</v>
      </c>
      <c r="D3" s="234"/>
      <c r="E3" s="234"/>
      <c r="F3" s="234"/>
      <c r="G3" s="234"/>
      <c r="H3" s="234"/>
      <c r="I3" s="234"/>
      <c r="J3" s="234"/>
      <c r="K3" s="234"/>
      <c r="L3" s="234"/>
      <c r="M3" s="234"/>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6"/>
      <c r="E4" s="16"/>
      <c r="F4" s="18"/>
      <c r="G4" s="19"/>
      <c r="H4" s="19"/>
      <c r="I4" s="19"/>
      <c r="J4" s="19"/>
      <c r="K4" s="19"/>
      <c r="L4" s="19"/>
      <c r="M4" s="18"/>
      <c r="N4" s="16"/>
      <c r="O4" s="16"/>
      <c r="P4" s="16"/>
      <c r="Q4" s="16"/>
      <c r="R4" s="16"/>
      <c r="S4" s="16"/>
      <c r="T4" s="16"/>
      <c r="U4" s="16"/>
      <c r="V4" s="16"/>
      <c r="W4" s="16"/>
      <c r="X4" s="16"/>
      <c r="Y4" s="16"/>
      <c r="Z4" s="16"/>
      <c r="AA4" s="16"/>
      <c r="AB4" s="16"/>
      <c r="AC4" s="16"/>
      <c r="AD4" s="16"/>
      <c r="AE4" s="16"/>
      <c r="AF4" s="16"/>
      <c r="AG4" s="16"/>
      <c r="AH4" s="16"/>
      <c r="AI4" s="16"/>
    </row>
    <row r="5" spans="1:35" s="1" customFormat="1" ht="17.25" customHeight="1" thickTop="1">
      <c r="A5" s="8"/>
      <c r="B5" s="8"/>
      <c r="C5" s="235" t="s">
        <v>7029</v>
      </c>
      <c r="D5" s="237" t="s">
        <v>10</v>
      </c>
      <c r="E5" s="237"/>
      <c r="F5" s="237"/>
      <c r="G5" s="237"/>
      <c r="H5" s="237"/>
      <c r="I5" s="237"/>
      <c r="J5" s="237"/>
      <c r="K5" s="237"/>
      <c r="L5" s="237"/>
      <c r="M5" s="237"/>
      <c r="N5" s="16"/>
      <c r="O5" s="16"/>
      <c r="P5" s="16"/>
      <c r="Q5" s="16"/>
      <c r="R5" s="16"/>
      <c r="S5" s="16"/>
      <c r="T5" s="16"/>
      <c r="U5" s="16"/>
      <c r="V5" s="16"/>
      <c r="W5" s="16"/>
      <c r="X5" s="16"/>
      <c r="Y5" s="16"/>
      <c r="Z5" s="16"/>
      <c r="AA5" s="16"/>
      <c r="AB5" s="16"/>
      <c r="AC5" s="16"/>
      <c r="AD5" s="16"/>
      <c r="AE5" s="16"/>
      <c r="AF5" s="16"/>
      <c r="AG5" s="16"/>
      <c r="AH5" s="16"/>
      <c r="AI5" s="16"/>
    </row>
    <row r="6" spans="1:35" s="1" customFormat="1" ht="26.25" customHeight="1">
      <c r="A6" s="8"/>
      <c r="B6" s="8"/>
      <c r="C6" s="236"/>
      <c r="D6" s="90" t="s">
        <v>342</v>
      </c>
      <c r="E6" s="95" t="s">
        <v>333</v>
      </c>
      <c r="F6" s="90" t="s">
        <v>334</v>
      </c>
      <c r="G6" s="90" t="s">
        <v>335</v>
      </c>
      <c r="H6" s="90" t="s">
        <v>336</v>
      </c>
      <c r="I6" s="90" t="s">
        <v>337</v>
      </c>
      <c r="J6" s="90" t="s">
        <v>338</v>
      </c>
      <c r="K6" s="90" t="s">
        <v>339</v>
      </c>
      <c r="L6" s="90" t="s">
        <v>340</v>
      </c>
      <c r="M6" s="90" t="s">
        <v>341</v>
      </c>
      <c r="N6" s="16"/>
      <c r="O6" s="16"/>
      <c r="P6" s="16"/>
      <c r="Q6" s="16"/>
      <c r="R6" s="16"/>
      <c r="S6" s="16"/>
      <c r="T6" s="16"/>
      <c r="U6" s="16"/>
      <c r="V6" s="16"/>
      <c r="W6" s="16"/>
      <c r="X6" s="16"/>
      <c r="Y6" s="16"/>
      <c r="Z6" s="16"/>
      <c r="AA6" s="16"/>
      <c r="AB6" s="16"/>
      <c r="AC6" s="16"/>
      <c r="AD6" s="16"/>
      <c r="AE6" s="16"/>
      <c r="AF6" s="16"/>
      <c r="AG6" s="16"/>
      <c r="AH6" s="16"/>
      <c r="AI6" s="16"/>
    </row>
    <row r="7" spans="1:35" s="1" customFormat="1" ht="19.5" customHeight="1">
      <c r="A7" s="8"/>
      <c r="B7" s="8"/>
      <c r="C7" s="21" t="s">
        <v>342</v>
      </c>
      <c r="D7" s="22"/>
      <c r="E7" s="22"/>
      <c r="F7" s="22"/>
      <c r="G7" s="22"/>
      <c r="H7" s="22"/>
      <c r="I7" s="22"/>
      <c r="J7" s="22"/>
      <c r="K7" s="22"/>
      <c r="L7" s="22"/>
      <c r="M7" s="22"/>
      <c r="N7" s="16"/>
      <c r="O7" s="16"/>
      <c r="P7" s="16"/>
      <c r="Q7" s="16"/>
      <c r="R7" s="16"/>
      <c r="S7" s="16"/>
      <c r="T7" s="16"/>
      <c r="U7" s="16"/>
      <c r="V7" s="16"/>
      <c r="W7" s="16"/>
      <c r="X7" s="16"/>
      <c r="Y7" s="16"/>
      <c r="Z7" s="16"/>
      <c r="AA7" s="16"/>
      <c r="AB7" s="16"/>
      <c r="AC7" s="16"/>
      <c r="AD7" s="16"/>
      <c r="AE7" s="16"/>
      <c r="AF7" s="16"/>
      <c r="AG7" s="16"/>
      <c r="AH7" s="16"/>
      <c r="AI7" s="16"/>
    </row>
    <row r="8" spans="1:35">
      <c r="A8" s="8" t="s">
        <v>7007</v>
      </c>
      <c r="B8" s="8"/>
      <c r="C8" s="24" t="s">
        <v>6985</v>
      </c>
      <c r="D8" s="37">
        <f>IFERROR(VLOOKUP(D$2&amp;$A8,Parte_III!$1:$1048576,$A$3,0)*100,"-")</f>
        <v>61.076921224594116</v>
      </c>
      <c r="E8" s="37">
        <f>IFERROR(VLOOKUP(E$2&amp;$A8,Parte_III!$1:$1048576,$A$3,0)*100,"-")</f>
        <v>21.153846383094788</v>
      </c>
      <c r="F8" s="37">
        <f>IFERROR(VLOOKUP(F$2&amp;$A8,Parte_III!$1:$1048576,$A$3,0)*100,"-")</f>
        <v>66.336631774902344</v>
      </c>
      <c r="G8" s="37">
        <f>IFERROR(VLOOKUP(G$2&amp;$A8,Parte_III!$1:$1048576,$A$3,0)*100,"-")</f>
        <v>65.217393636703491</v>
      </c>
      <c r="H8" s="37">
        <f>IFERROR(VLOOKUP(H$2&amp;$A8,Parte_III!$1:$1048576,$A$3,0)*100,"-")</f>
        <v>64.999997615814209</v>
      </c>
      <c r="I8" s="37">
        <f>IFERROR(VLOOKUP(I$2&amp;$A8,Parte_III!$1:$1048576,$A$3,0)*100,"-")</f>
        <v>54.436451196670532</v>
      </c>
      <c r="J8" s="37">
        <f>IFERROR(VLOOKUP(J$2&amp;$A8,Parte_III!$1:$1048576,$A$3,0)*100,"-")</f>
        <v>67.10963249206543</v>
      </c>
      <c r="K8" s="37">
        <f>IFERROR(VLOOKUP(K$2&amp;$A8,Parte_III!$1:$1048576,$A$3,0)*100,"-")</f>
        <v>66.568917036056519</v>
      </c>
      <c r="L8" s="37">
        <f>IFERROR(VLOOKUP(L$2&amp;$A8,Parte_III!$1:$1048576,$A$3,0)*100,"-")</f>
        <v>57.261413335800171</v>
      </c>
      <c r="M8" s="37">
        <f>IFERROR(VLOOKUP(M$2&amp;$A8,Parte_III!$1:$1048576,$A$3,0)*100,"-")</f>
        <v>64.212912321090698</v>
      </c>
    </row>
    <row r="9" spans="1:35">
      <c r="A9" s="8" t="s">
        <v>7008</v>
      </c>
      <c r="B9" s="8"/>
      <c r="C9" s="24" t="s">
        <v>6986</v>
      </c>
      <c r="D9" s="37">
        <f>IFERROR(VLOOKUP(D$2&amp;$A9,Parte_III!$1:$1048576,$A$3,0)*100,"-")</f>
        <v>17.384615540504456</v>
      </c>
      <c r="E9" s="37">
        <f>IFERROR(VLOOKUP(E$2&amp;$A9,Parte_III!$1:$1048576,$A$3,0)*100,"-")</f>
        <v>5.7692307978868484</v>
      </c>
      <c r="F9" s="37">
        <f>IFERROR(VLOOKUP(F$2&amp;$A9,Parte_III!$1:$1048576,$A$3,0)*100,"-")</f>
        <v>10.891088843345642</v>
      </c>
      <c r="G9" s="37">
        <f>IFERROR(VLOOKUP(G$2&amp;$A9,Parte_III!$1:$1048576,$A$3,0)*100,"-")</f>
        <v>22.826087474822998</v>
      </c>
      <c r="H9" s="37">
        <f>IFERROR(VLOOKUP(H$2&amp;$A9,Parte_III!$1:$1048576,$A$3,0)*100,"-")</f>
        <v>25.833332538604736</v>
      </c>
      <c r="I9" s="37">
        <f>IFERROR(VLOOKUP(I$2&amp;$A9,Parte_III!$1:$1048576,$A$3,0)*100,"-")</f>
        <v>16.546761989593506</v>
      </c>
      <c r="J9" s="37">
        <f>IFERROR(VLOOKUP(J$2&amp;$A9,Parte_III!$1:$1048576,$A$3,0)*100,"-")</f>
        <v>20.598006248474121</v>
      </c>
      <c r="K9" s="37">
        <f>IFERROR(VLOOKUP(K$2&amp;$A9,Parte_III!$1:$1048576,$A$3,0)*100,"-")</f>
        <v>17.888562381267548</v>
      </c>
      <c r="L9" s="37">
        <f>IFERROR(VLOOKUP(L$2&amp;$A9,Parte_III!$1:$1048576,$A$3,0)*100,"-")</f>
        <v>14.107884466648102</v>
      </c>
      <c r="M9" s="37">
        <f>IFERROR(VLOOKUP(M$2&amp;$A9,Parte_III!$1:$1048576,$A$3,0)*100,"-")</f>
        <v>17.780295014381409</v>
      </c>
    </row>
    <row r="10" spans="1:35">
      <c r="A10" s="8" t="s">
        <v>7009</v>
      </c>
      <c r="B10" s="8"/>
      <c r="C10" s="24" t="s">
        <v>6987</v>
      </c>
      <c r="D10" s="37">
        <f>IFERROR(VLOOKUP(D$2&amp;$A10,Parte_III!$1:$1048576,$A$3,0)*100,"-")</f>
        <v>0.15384615398943424</v>
      </c>
      <c r="E10" s="37">
        <f>IFERROR(VLOOKUP(E$2&amp;$A10,Parte_III!$1:$1048576,$A$3,0)*100,"-")</f>
        <v>0</v>
      </c>
      <c r="F10" s="37">
        <f>IFERROR(VLOOKUP(F$2&amp;$A10,Parte_III!$1:$1048576,$A$3,0)*100,"-")</f>
        <v>0</v>
      </c>
      <c r="G10" s="37">
        <f>IFERROR(VLOOKUP(G$2&amp;$A10,Parte_III!$1:$1048576,$A$3,0)*100,"-")</f>
        <v>0</v>
      </c>
      <c r="H10" s="37">
        <f>IFERROR(VLOOKUP(H$2&amp;$A10,Parte_III!$1:$1048576,$A$3,0)*100,"-")</f>
        <v>1.666666753590107</v>
      </c>
      <c r="I10" s="37">
        <f>IFERROR(VLOOKUP(I$2&amp;$A10,Parte_III!$1:$1048576,$A$3,0)*100,"-")</f>
        <v>0.47961631789803505</v>
      </c>
      <c r="J10" s="37">
        <f>IFERROR(VLOOKUP(J$2&amp;$A10,Parte_III!$1:$1048576,$A$3,0)*100,"-")</f>
        <v>0</v>
      </c>
      <c r="K10" s="37">
        <f>IFERROR(VLOOKUP(K$2&amp;$A10,Parte_III!$1:$1048576,$A$3,0)*100,"-")</f>
        <v>0</v>
      </c>
      <c r="L10" s="37">
        <f>IFERROR(VLOOKUP(L$2&amp;$A10,Parte_III!$1:$1048576,$A$3,0)*100,"-")</f>
        <v>0</v>
      </c>
      <c r="M10" s="37">
        <f>IFERROR(VLOOKUP(M$2&amp;$A10,Parte_III!$1:$1048576,$A$3,0)*100,"-")</f>
        <v>0</v>
      </c>
    </row>
    <row r="11" spans="1:35">
      <c r="A11" s="8" t="s">
        <v>7010</v>
      </c>
      <c r="B11" s="8"/>
      <c r="C11" s="24" t="s">
        <v>6988</v>
      </c>
      <c r="D11" s="37">
        <f>IFERROR(VLOOKUP(D$2&amp;$A11,Parte_III!$1:$1048576,$A$3,0)*100,"-")</f>
        <v>5.000000074505806</v>
      </c>
      <c r="E11" s="37">
        <f>IFERROR(VLOOKUP(E$2&amp;$A11,Parte_III!$1:$1048576,$A$3,0)*100,"-")</f>
        <v>46.153846383094788</v>
      </c>
      <c r="F11" s="37">
        <f>IFERROR(VLOOKUP(F$2&amp;$A11,Parte_III!$1:$1048576,$A$3,0)*100,"-")</f>
        <v>9.9009901285171509</v>
      </c>
      <c r="G11" s="37">
        <f>IFERROR(VLOOKUP(G$2&amp;$A11,Parte_III!$1:$1048576,$A$3,0)*100,"-")</f>
        <v>4.3478261679410934</v>
      </c>
      <c r="H11" s="37">
        <f>IFERROR(VLOOKUP(H$2&amp;$A11,Parte_III!$1:$1048576,$A$3,0)*100,"-")</f>
        <v>2.500000037252903</v>
      </c>
      <c r="I11" s="37">
        <f>IFERROR(VLOOKUP(I$2&amp;$A11,Parte_III!$1:$1048576,$A$3,0)*100,"-")</f>
        <v>15.587529540061951</v>
      </c>
      <c r="J11" s="37">
        <f>IFERROR(VLOOKUP(J$2&amp;$A11,Parte_III!$1:$1048576,$A$3,0)*100,"-")</f>
        <v>0</v>
      </c>
      <c r="K11" s="37">
        <f>IFERROR(VLOOKUP(K$2&amp;$A11,Parte_III!$1:$1048576,$A$3,0)*100,"-")</f>
        <v>0</v>
      </c>
      <c r="L11" s="37">
        <f>IFERROR(VLOOKUP(L$2&amp;$A11,Parte_III!$1:$1048576,$A$3,0)*100,"-")</f>
        <v>0</v>
      </c>
      <c r="M11" s="37">
        <f>IFERROR(VLOOKUP(M$2&amp;$A11,Parte_III!$1:$1048576,$A$3,0)*100,"-")</f>
        <v>0</v>
      </c>
    </row>
    <row r="12" spans="1:35">
      <c r="A12" s="8" t="s">
        <v>7011</v>
      </c>
      <c r="B12" s="8"/>
      <c r="C12" s="24" t="s">
        <v>6989</v>
      </c>
      <c r="D12" s="37">
        <f>IFERROR(VLOOKUP(D$2&amp;$A12,Parte_III!$1:$1048576,$A$3,0)*100,"-")</f>
        <v>2.0769231021404266</v>
      </c>
      <c r="E12" s="37">
        <f>IFERROR(VLOOKUP(E$2&amp;$A12,Parte_III!$1:$1048576,$A$3,0)*100,"-")</f>
        <v>11.538461595773697</v>
      </c>
      <c r="F12" s="37">
        <f>IFERROR(VLOOKUP(F$2&amp;$A12,Parte_III!$1:$1048576,$A$3,0)*100,"-")</f>
        <v>5.9405941516160965</v>
      </c>
      <c r="G12" s="37">
        <f>IFERROR(VLOOKUP(G$2&amp;$A12,Parte_III!$1:$1048576,$A$3,0)*100,"-")</f>
        <v>2.1739130839705467</v>
      </c>
      <c r="H12" s="37">
        <f>IFERROR(VLOOKUP(H$2&amp;$A12,Parte_III!$1:$1048576,$A$3,0)*100,"-")</f>
        <v>1.666666753590107</v>
      </c>
      <c r="I12" s="37">
        <f>IFERROR(VLOOKUP(I$2&amp;$A12,Parte_III!$1:$1048576,$A$3,0)*100,"-")</f>
        <v>5.2757792174816132</v>
      </c>
      <c r="J12" s="37">
        <f>IFERROR(VLOOKUP(J$2&amp;$A12,Parte_III!$1:$1048576,$A$3,0)*100,"-")</f>
        <v>0.66445181146264076</v>
      </c>
      <c r="K12" s="37">
        <f>IFERROR(VLOOKUP(K$2&amp;$A12,Parte_III!$1:$1048576,$A$3,0)*100,"-")</f>
        <v>0.29325513169169426</v>
      </c>
      <c r="L12" s="37">
        <f>IFERROR(VLOOKUP(L$2&amp;$A12,Parte_III!$1:$1048576,$A$3,0)*100,"-")</f>
        <v>0.82987556234002113</v>
      </c>
      <c r="M12" s="37">
        <f>IFERROR(VLOOKUP(M$2&amp;$A12,Parte_III!$1:$1048576,$A$3,0)*100,"-")</f>
        <v>0.56625143624842167</v>
      </c>
    </row>
    <row r="13" spans="1:35">
      <c r="A13" s="8" t="s">
        <v>7012</v>
      </c>
      <c r="B13" s="8"/>
      <c r="C13" s="24" t="s">
        <v>6990</v>
      </c>
      <c r="D13" s="37">
        <f>IFERROR(VLOOKUP(D$2&amp;$A13,Parte_III!$1:$1048576,$A$3,0)*100,"-")</f>
        <v>0.23076923098415136</v>
      </c>
      <c r="E13" s="37">
        <f>IFERROR(VLOOKUP(E$2&amp;$A13,Parte_III!$1:$1048576,$A$3,0)*100,"-")</f>
        <v>1.9230769947171211</v>
      </c>
      <c r="F13" s="37">
        <f>IFERROR(VLOOKUP(F$2&amp;$A13,Parte_III!$1:$1048576,$A$3,0)*100,"-")</f>
        <v>0.9900989942252636</v>
      </c>
      <c r="G13" s="37">
        <f>IFERROR(VLOOKUP(G$2&amp;$A13,Parte_III!$1:$1048576,$A$3,0)*100,"-")</f>
        <v>0</v>
      </c>
      <c r="H13" s="37">
        <f>IFERROR(VLOOKUP(H$2&amp;$A13,Parte_III!$1:$1048576,$A$3,0)*100,"-")</f>
        <v>0</v>
      </c>
      <c r="I13" s="37">
        <f>IFERROR(VLOOKUP(I$2&amp;$A13,Parte_III!$1:$1048576,$A$3,0)*100,"-")</f>
        <v>0.71942447684705257</v>
      </c>
      <c r="J13" s="37">
        <f>IFERROR(VLOOKUP(J$2&amp;$A13,Parte_III!$1:$1048576,$A$3,0)*100,"-")</f>
        <v>0</v>
      </c>
      <c r="K13" s="37">
        <f>IFERROR(VLOOKUP(K$2&amp;$A13,Parte_III!$1:$1048576,$A$3,0)*100,"-")</f>
        <v>0</v>
      </c>
      <c r="L13" s="37">
        <f>IFERROR(VLOOKUP(L$2&amp;$A13,Parte_III!$1:$1048576,$A$3,0)*100,"-")</f>
        <v>0</v>
      </c>
      <c r="M13" s="37">
        <f>IFERROR(VLOOKUP(M$2&amp;$A13,Parte_III!$1:$1048576,$A$3,0)*100,"-")</f>
        <v>0</v>
      </c>
    </row>
    <row r="14" spans="1:35">
      <c r="A14" s="8" t="s">
        <v>7013</v>
      </c>
      <c r="B14" s="8"/>
      <c r="C14" s="24" t="s">
        <v>6991</v>
      </c>
      <c r="D14" s="37">
        <f>IFERROR(VLOOKUP(D$2&amp;$A14,Parte_III!$1:$1048576,$A$3,0)*100,"-")</f>
        <v>7.6923076994717121E-2</v>
      </c>
      <c r="E14" s="37">
        <f>IFERROR(VLOOKUP(E$2&amp;$A14,Parte_III!$1:$1048576,$A$3,0)*100,"-")</f>
        <v>0</v>
      </c>
      <c r="F14" s="37">
        <f>IFERROR(VLOOKUP(F$2&amp;$A14,Parte_III!$1:$1048576,$A$3,0)*100,"-")</f>
        <v>0.9900989942252636</v>
      </c>
      <c r="G14" s="37">
        <f>IFERROR(VLOOKUP(G$2&amp;$A14,Parte_III!$1:$1048576,$A$3,0)*100,"-")</f>
        <v>0</v>
      </c>
      <c r="H14" s="37">
        <f>IFERROR(VLOOKUP(H$2&amp;$A14,Parte_III!$1:$1048576,$A$3,0)*100,"-")</f>
        <v>0</v>
      </c>
      <c r="I14" s="37">
        <f>IFERROR(VLOOKUP(I$2&amp;$A14,Parte_III!$1:$1048576,$A$3,0)*100,"-")</f>
        <v>0.23980815894901752</v>
      </c>
      <c r="J14" s="37">
        <f>IFERROR(VLOOKUP(J$2&amp;$A14,Parte_III!$1:$1048576,$A$3,0)*100,"-")</f>
        <v>0</v>
      </c>
      <c r="K14" s="37">
        <f>IFERROR(VLOOKUP(K$2&amp;$A14,Parte_III!$1:$1048576,$A$3,0)*100,"-")</f>
        <v>0</v>
      </c>
      <c r="L14" s="37">
        <f>IFERROR(VLOOKUP(L$2&amp;$A14,Parte_III!$1:$1048576,$A$3,0)*100,"-")</f>
        <v>0</v>
      </c>
      <c r="M14" s="37">
        <f>IFERROR(VLOOKUP(M$2&amp;$A14,Parte_III!$1:$1048576,$A$3,0)*100,"-")</f>
        <v>0</v>
      </c>
    </row>
    <row r="15" spans="1:35">
      <c r="A15" s="8" t="s">
        <v>7014</v>
      </c>
      <c r="B15" s="8"/>
      <c r="C15" s="24" t="s">
        <v>6992</v>
      </c>
      <c r="D15" s="37">
        <f>IFERROR(VLOOKUP(D$2&amp;$A15,Parte_III!$1:$1048576,$A$3,0)*100,"-")</f>
        <v>8.8461540639400482</v>
      </c>
      <c r="E15" s="37">
        <f>IFERROR(VLOOKUP(E$2&amp;$A15,Parte_III!$1:$1048576,$A$3,0)*100,"-")</f>
        <v>0</v>
      </c>
      <c r="F15" s="37">
        <f>IFERROR(VLOOKUP(F$2&amp;$A15,Parte_III!$1:$1048576,$A$3,0)*100,"-")</f>
        <v>0</v>
      </c>
      <c r="G15" s="37">
        <f>IFERROR(VLOOKUP(G$2&amp;$A15,Parte_III!$1:$1048576,$A$3,0)*100,"-")</f>
        <v>1.0869565419852734</v>
      </c>
      <c r="H15" s="37">
        <f>IFERROR(VLOOKUP(H$2&amp;$A15,Parte_III!$1:$1048576,$A$3,0)*100,"-")</f>
        <v>1.666666753590107</v>
      </c>
      <c r="I15" s="37">
        <f>IFERROR(VLOOKUP(I$2&amp;$A15,Parte_III!$1:$1048576,$A$3,0)*100,"-")</f>
        <v>0.71942447684705257</v>
      </c>
      <c r="J15" s="37">
        <f>IFERROR(VLOOKUP(J$2&amp;$A15,Parte_III!$1:$1048576,$A$3,0)*100,"-")</f>
        <v>5.9800665825605392</v>
      </c>
      <c r="K15" s="37">
        <f>IFERROR(VLOOKUP(K$2&amp;$A15,Parte_III!$1:$1048576,$A$3,0)*100,"-")</f>
        <v>11.73020526766777</v>
      </c>
      <c r="L15" s="37">
        <f>IFERROR(VLOOKUP(L$2&amp;$A15,Parte_III!$1:$1048576,$A$3,0)*100,"-")</f>
        <v>22.406639158725739</v>
      </c>
      <c r="M15" s="37">
        <f>IFERROR(VLOOKUP(M$2&amp;$A15,Parte_III!$1:$1048576,$A$3,0)*100,"-")</f>
        <v>12.684032320976257</v>
      </c>
    </row>
    <row r="16" spans="1:35">
      <c r="A16" s="8" t="s">
        <v>7015</v>
      </c>
      <c r="B16" s="8"/>
      <c r="C16" s="24" t="s">
        <v>6993</v>
      </c>
      <c r="D16" s="37">
        <f>IFERROR(VLOOKUP(D$2&amp;$A16,Parte_III!$1:$1048576,$A$3,0)*100,"-")</f>
        <v>0.92307692393660545</v>
      </c>
      <c r="E16" s="37">
        <f>IFERROR(VLOOKUP(E$2&amp;$A16,Parte_III!$1:$1048576,$A$3,0)*100,"-")</f>
        <v>0</v>
      </c>
      <c r="F16" s="37">
        <f>IFERROR(VLOOKUP(F$2&amp;$A16,Parte_III!$1:$1048576,$A$3,0)*100,"-")</f>
        <v>0</v>
      </c>
      <c r="G16" s="37">
        <f>IFERROR(VLOOKUP(G$2&amp;$A16,Parte_III!$1:$1048576,$A$3,0)*100,"-")</f>
        <v>0</v>
      </c>
      <c r="H16" s="37">
        <f>IFERROR(VLOOKUP(H$2&amp;$A16,Parte_III!$1:$1048576,$A$3,0)*100,"-")</f>
        <v>0</v>
      </c>
      <c r="I16" s="37">
        <f>IFERROR(VLOOKUP(I$2&amp;$A16,Parte_III!$1:$1048576,$A$3,0)*100,"-")</f>
        <v>0</v>
      </c>
      <c r="J16" s="37">
        <f>IFERROR(VLOOKUP(J$2&amp;$A16,Parte_III!$1:$1048576,$A$3,0)*100,"-")</f>
        <v>0.33222590573132038</v>
      </c>
      <c r="K16" s="37">
        <f>IFERROR(VLOOKUP(K$2&amp;$A16,Parte_III!$1:$1048576,$A$3,0)*100,"-")</f>
        <v>1.173020526766777</v>
      </c>
      <c r="L16" s="37">
        <f>IFERROR(VLOOKUP(L$2&amp;$A16,Parte_III!$1:$1048576,$A$3,0)*100,"-")</f>
        <v>2.9045643284916878</v>
      </c>
      <c r="M16" s="37">
        <f>IFERROR(VLOOKUP(M$2&amp;$A16,Parte_III!$1:$1048576,$A$3,0)*100,"-")</f>
        <v>1.359003409743309</v>
      </c>
    </row>
    <row r="17" spans="1:13">
      <c r="A17" s="8" t="s">
        <v>7016</v>
      </c>
      <c r="B17" s="8"/>
      <c r="C17" s="24" t="s">
        <v>6994</v>
      </c>
      <c r="D17" s="37">
        <f>IFERROR(VLOOKUP(D$2&amp;$A17,Parte_III!$1:$1048576,$A$3,0)*100,"-")</f>
        <v>0.23076923098415136</v>
      </c>
      <c r="E17" s="37">
        <f>IFERROR(VLOOKUP(E$2&amp;$A17,Parte_III!$1:$1048576,$A$3,0)*100,"-")</f>
        <v>1.9230769947171211</v>
      </c>
      <c r="F17" s="37">
        <f>IFERROR(VLOOKUP(F$2&amp;$A17,Parte_III!$1:$1048576,$A$3,0)*100,"-")</f>
        <v>0</v>
      </c>
      <c r="G17" s="37">
        <f>IFERROR(VLOOKUP(G$2&amp;$A17,Parte_III!$1:$1048576,$A$3,0)*100,"-")</f>
        <v>1.0869565419852734</v>
      </c>
      <c r="H17" s="37">
        <f>IFERROR(VLOOKUP(H$2&amp;$A17,Parte_III!$1:$1048576,$A$3,0)*100,"-")</f>
        <v>0</v>
      </c>
      <c r="I17" s="37">
        <f>IFERROR(VLOOKUP(I$2&amp;$A17,Parte_III!$1:$1048576,$A$3,0)*100,"-")</f>
        <v>0.71942447684705257</v>
      </c>
      <c r="J17" s="37">
        <f>IFERROR(VLOOKUP(J$2&amp;$A17,Parte_III!$1:$1048576,$A$3,0)*100,"-")</f>
        <v>0</v>
      </c>
      <c r="K17" s="37">
        <f>IFERROR(VLOOKUP(K$2&amp;$A17,Parte_III!$1:$1048576,$A$3,0)*100,"-")</f>
        <v>0</v>
      </c>
      <c r="L17" s="37">
        <f>IFERROR(VLOOKUP(L$2&amp;$A17,Parte_III!$1:$1048576,$A$3,0)*100,"-")</f>
        <v>0</v>
      </c>
      <c r="M17" s="37">
        <f>IFERROR(VLOOKUP(M$2&amp;$A17,Parte_III!$1:$1048576,$A$3,0)*100,"-")</f>
        <v>0</v>
      </c>
    </row>
    <row r="18" spans="1:13">
      <c r="A18" s="8" t="s">
        <v>7017</v>
      </c>
      <c r="B18" s="8"/>
      <c r="C18" s="24" t="s">
        <v>6995</v>
      </c>
      <c r="D18" s="37">
        <f>IFERROR(VLOOKUP(D$2&amp;$A18,Parte_III!$1:$1048576,$A$3,0)*100,"-")</f>
        <v>0</v>
      </c>
      <c r="E18" s="37">
        <f>IFERROR(VLOOKUP(E$2&amp;$A18,Parte_III!$1:$1048576,$A$3,0)*100,"-")</f>
        <v>0</v>
      </c>
      <c r="F18" s="37">
        <f>IFERROR(VLOOKUP(F$2&amp;$A18,Parte_III!$1:$1048576,$A$3,0)*100,"-")</f>
        <v>0</v>
      </c>
      <c r="G18" s="37">
        <f>IFERROR(VLOOKUP(G$2&amp;$A18,Parte_III!$1:$1048576,$A$3,0)*100,"-")</f>
        <v>0</v>
      </c>
      <c r="H18" s="37">
        <f>IFERROR(VLOOKUP(H$2&amp;$A18,Parte_III!$1:$1048576,$A$3,0)*100,"-")</f>
        <v>0</v>
      </c>
      <c r="I18" s="37">
        <f>IFERROR(VLOOKUP(I$2&amp;$A18,Parte_III!$1:$1048576,$A$3,0)*100,"-")</f>
        <v>0</v>
      </c>
      <c r="J18" s="37">
        <f>IFERROR(VLOOKUP(J$2&amp;$A18,Parte_III!$1:$1048576,$A$3,0)*100,"-")</f>
        <v>0</v>
      </c>
      <c r="K18" s="37">
        <f>IFERROR(VLOOKUP(K$2&amp;$A18,Parte_III!$1:$1048576,$A$3,0)*100,"-")</f>
        <v>0</v>
      </c>
      <c r="L18" s="37">
        <f>IFERROR(VLOOKUP(L$2&amp;$A18,Parte_III!$1:$1048576,$A$3,0)*100,"-")</f>
        <v>0</v>
      </c>
      <c r="M18" s="37">
        <f>IFERROR(VLOOKUP(M$2&amp;$A18,Parte_III!$1:$1048576,$A$3,0)*100,"-")</f>
        <v>0</v>
      </c>
    </row>
    <row r="19" spans="1:13">
      <c r="A19" s="8" t="s">
        <v>7018</v>
      </c>
      <c r="B19" s="8"/>
      <c r="C19" s="24" t="s">
        <v>6996</v>
      </c>
      <c r="D19" s="37">
        <f>IFERROR(VLOOKUP(D$2&amp;$A19,Parte_III!$1:$1048576,$A$3,0)*100,"-")</f>
        <v>0.8461538702249527</v>
      </c>
      <c r="E19" s="37">
        <f>IFERROR(VLOOKUP(E$2&amp;$A19,Parte_III!$1:$1048576,$A$3,0)*100,"-")</f>
        <v>0</v>
      </c>
      <c r="F19" s="37">
        <f>IFERROR(VLOOKUP(F$2&amp;$A19,Parte_III!$1:$1048576,$A$3,0)*100,"-")</f>
        <v>0.9900989942252636</v>
      </c>
      <c r="G19" s="37">
        <f>IFERROR(VLOOKUP(G$2&amp;$A19,Parte_III!$1:$1048576,$A$3,0)*100,"-")</f>
        <v>0</v>
      </c>
      <c r="H19" s="37">
        <f>IFERROR(VLOOKUP(H$2&amp;$A19,Parte_III!$1:$1048576,$A$3,0)*100,"-")</f>
        <v>0</v>
      </c>
      <c r="I19" s="37">
        <f>IFERROR(VLOOKUP(I$2&amp;$A19,Parte_III!$1:$1048576,$A$3,0)*100,"-")</f>
        <v>0.23980815894901752</v>
      </c>
      <c r="J19" s="37">
        <f>IFERROR(VLOOKUP(J$2&amp;$A19,Parte_III!$1:$1048576,$A$3,0)*100,"-")</f>
        <v>1.6611294820904732</v>
      </c>
      <c r="K19" s="37">
        <f>IFERROR(VLOOKUP(K$2&amp;$A19,Parte_III!$1:$1048576,$A$3,0)*100,"-")</f>
        <v>0.87976539507508278</v>
      </c>
      <c r="L19" s="37">
        <f>IFERROR(VLOOKUP(L$2&amp;$A19,Parte_III!$1:$1048576,$A$3,0)*100,"-")</f>
        <v>0.82987556234002113</v>
      </c>
      <c r="M19" s="37">
        <f>IFERROR(VLOOKUP(M$2&amp;$A19,Parte_III!$1:$1048576,$A$3,0)*100,"-")</f>
        <v>1.1325028724968433</v>
      </c>
    </row>
    <row r="20" spans="1:13">
      <c r="A20" s="8" t="s">
        <v>7019</v>
      </c>
      <c r="B20" s="8"/>
      <c r="C20" s="24" t="s">
        <v>6997</v>
      </c>
      <c r="D20" s="37">
        <f>IFERROR(VLOOKUP(D$2&amp;$A20,Parte_III!$1:$1048576,$A$3,0)*100,"-")</f>
        <v>7.6923076994717121E-2</v>
      </c>
      <c r="E20" s="37">
        <f>IFERROR(VLOOKUP(E$2&amp;$A20,Parte_III!$1:$1048576,$A$3,0)*100,"-")</f>
        <v>0</v>
      </c>
      <c r="F20" s="37">
        <f>IFERROR(VLOOKUP(F$2&amp;$A20,Parte_III!$1:$1048576,$A$3,0)*100,"-")</f>
        <v>0</v>
      </c>
      <c r="G20" s="37">
        <f>IFERROR(VLOOKUP(G$2&amp;$A20,Parte_III!$1:$1048576,$A$3,0)*100,"-")</f>
        <v>0</v>
      </c>
      <c r="H20" s="37">
        <f>IFERROR(VLOOKUP(H$2&amp;$A20,Parte_III!$1:$1048576,$A$3,0)*100,"-")</f>
        <v>0</v>
      </c>
      <c r="I20" s="37">
        <f>IFERROR(VLOOKUP(I$2&amp;$A20,Parte_III!$1:$1048576,$A$3,0)*100,"-")</f>
        <v>0</v>
      </c>
      <c r="J20" s="37">
        <f>IFERROR(VLOOKUP(J$2&amp;$A20,Parte_III!$1:$1048576,$A$3,0)*100,"-")</f>
        <v>0</v>
      </c>
      <c r="K20" s="37">
        <f>IFERROR(VLOOKUP(K$2&amp;$A20,Parte_III!$1:$1048576,$A$3,0)*100,"-")</f>
        <v>0.29325513169169426</v>
      </c>
      <c r="L20" s="37">
        <f>IFERROR(VLOOKUP(L$2&amp;$A20,Parte_III!$1:$1048576,$A$3,0)*100,"-")</f>
        <v>0</v>
      </c>
      <c r="M20" s="37">
        <f>IFERROR(VLOOKUP(M$2&amp;$A20,Parte_III!$1:$1048576,$A$3,0)*100,"-")</f>
        <v>0.11325028026476502</v>
      </c>
    </row>
    <row r="21" spans="1:13">
      <c r="A21" s="8" t="s">
        <v>7020</v>
      </c>
      <c r="B21" s="8"/>
      <c r="C21" s="24" t="s">
        <v>6998</v>
      </c>
      <c r="D21" s="37">
        <f>IFERROR(VLOOKUP(D$2&amp;$A21,Parte_III!$1:$1048576,$A$3,0)*100,"-")</f>
        <v>0.99999997764825821</v>
      </c>
      <c r="E21" s="37">
        <f>IFERROR(VLOOKUP(E$2&amp;$A21,Parte_III!$1:$1048576,$A$3,0)*100,"-")</f>
        <v>1.9230769947171211</v>
      </c>
      <c r="F21" s="37">
        <f>IFERROR(VLOOKUP(F$2&amp;$A21,Parte_III!$1:$1048576,$A$3,0)*100,"-")</f>
        <v>1.9801979884505272</v>
      </c>
      <c r="G21" s="37">
        <f>IFERROR(VLOOKUP(G$2&amp;$A21,Parte_III!$1:$1048576,$A$3,0)*100,"-")</f>
        <v>1.0869565419852734</v>
      </c>
      <c r="H21" s="37">
        <f>IFERROR(VLOOKUP(H$2&amp;$A21,Parte_III!$1:$1048576,$A$3,0)*100,"-")</f>
        <v>0</v>
      </c>
      <c r="I21" s="37">
        <f>IFERROR(VLOOKUP(I$2&amp;$A21,Parte_III!$1:$1048576,$A$3,0)*100,"-")</f>
        <v>1.1990407481789589</v>
      </c>
      <c r="J21" s="37">
        <f>IFERROR(VLOOKUP(J$2&amp;$A21,Parte_III!$1:$1048576,$A$3,0)*100,"-")</f>
        <v>1.3289036229252815</v>
      </c>
      <c r="K21" s="37">
        <f>IFERROR(VLOOKUP(K$2&amp;$A21,Parte_III!$1:$1048576,$A$3,0)*100,"-")</f>
        <v>0.58651026338338852</v>
      </c>
      <c r="L21" s="37">
        <f>IFERROR(VLOOKUP(L$2&amp;$A21,Parte_III!$1:$1048576,$A$3,0)*100,"-")</f>
        <v>0.82987556234002113</v>
      </c>
      <c r="M21" s="37">
        <f>IFERROR(VLOOKUP(M$2&amp;$A21,Parte_III!$1:$1048576,$A$3,0)*100,"-")</f>
        <v>0.90600224211812019</v>
      </c>
    </row>
    <row r="22" spans="1:13">
      <c r="A22" s="8" t="s">
        <v>7021</v>
      </c>
      <c r="B22" s="8"/>
      <c r="C22" s="24" t="s">
        <v>6999</v>
      </c>
      <c r="D22" s="37">
        <f>IFERROR(VLOOKUP(D$2&amp;$A22,Parte_III!$1:$1048576,$A$3,0)*100,"-")</f>
        <v>0.30769230797886848</v>
      </c>
      <c r="E22" s="37">
        <f>IFERROR(VLOOKUP(E$2&amp;$A22,Parte_III!$1:$1048576,$A$3,0)*100,"-")</f>
        <v>0.96153849735856056</v>
      </c>
      <c r="F22" s="37">
        <f>IFERROR(VLOOKUP(F$2&amp;$A22,Parte_III!$1:$1048576,$A$3,0)*100,"-")</f>
        <v>0</v>
      </c>
      <c r="G22" s="37">
        <f>IFERROR(VLOOKUP(G$2&amp;$A22,Parte_III!$1:$1048576,$A$3,0)*100,"-")</f>
        <v>1.0869565419852734</v>
      </c>
      <c r="H22" s="37">
        <f>IFERROR(VLOOKUP(H$2&amp;$A22,Parte_III!$1:$1048576,$A$3,0)*100,"-")</f>
        <v>0</v>
      </c>
      <c r="I22" s="37">
        <f>IFERROR(VLOOKUP(I$2&amp;$A22,Parte_III!$1:$1048576,$A$3,0)*100,"-")</f>
        <v>0.47961631789803505</v>
      </c>
      <c r="J22" s="37">
        <f>IFERROR(VLOOKUP(J$2&amp;$A22,Parte_III!$1:$1048576,$A$3,0)*100,"-")</f>
        <v>0.33222590573132038</v>
      </c>
      <c r="K22" s="37">
        <f>IFERROR(VLOOKUP(K$2&amp;$A22,Parte_III!$1:$1048576,$A$3,0)*100,"-")</f>
        <v>0</v>
      </c>
      <c r="L22" s="37">
        <f>IFERROR(VLOOKUP(L$2&amp;$A22,Parte_III!$1:$1048576,$A$3,0)*100,"-")</f>
        <v>0.41493778117001057</v>
      </c>
      <c r="M22" s="37">
        <f>IFERROR(VLOOKUP(M$2&amp;$A22,Parte_III!$1:$1048576,$A$3,0)*100,"-")</f>
        <v>0.22650056052953005</v>
      </c>
    </row>
    <row r="23" spans="1:13">
      <c r="A23" s="8" t="s">
        <v>7022</v>
      </c>
      <c r="B23" s="8"/>
      <c r="C23" s="24" t="s">
        <v>7000</v>
      </c>
      <c r="D23" s="37">
        <f>IFERROR(VLOOKUP(D$2&amp;$A23,Parte_III!$1:$1048576,$A$3,0)*100,"-")</f>
        <v>0.46153846196830273</v>
      </c>
      <c r="E23" s="37">
        <f>IFERROR(VLOOKUP(E$2&amp;$A23,Parte_III!$1:$1048576,$A$3,0)*100,"-")</f>
        <v>0.96153849735856056</v>
      </c>
      <c r="F23" s="37">
        <f>IFERROR(VLOOKUP(F$2&amp;$A23,Parte_III!$1:$1048576,$A$3,0)*100,"-")</f>
        <v>0</v>
      </c>
      <c r="G23" s="37">
        <f>IFERROR(VLOOKUP(G$2&amp;$A23,Parte_III!$1:$1048576,$A$3,0)*100,"-")</f>
        <v>0</v>
      </c>
      <c r="H23" s="37">
        <f>IFERROR(VLOOKUP(H$2&amp;$A23,Parte_III!$1:$1048576,$A$3,0)*100,"-")</f>
        <v>0</v>
      </c>
      <c r="I23" s="37">
        <f>IFERROR(VLOOKUP(I$2&amp;$A23,Parte_III!$1:$1048576,$A$3,0)*100,"-")</f>
        <v>0.23980815894901752</v>
      </c>
      <c r="J23" s="37">
        <f>IFERROR(VLOOKUP(J$2&amp;$A23,Parte_III!$1:$1048576,$A$3,0)*100,"-")</f>
        <v>0.99667776376008987</v>
      </c>
      <c r="K23" s="37">
        <f>IFERROR(VLOOKUP(K$2&amp;$A23,Parte_III!$1:$1048576,$A$3,0)*100,"-")</f>
        <v>0.29325513169169426</v>
      </c>
      <c r="L23" s="37">
        <f>IFERROR(VLOOKUP(L$2&amp;$A23,Parte_III!$1:$1048576,$A$3,0)*100,"-")</f>
        <v>0.41493778117001057</v>
      </c>
      <c r="M23" s="37">
        <f>IFERROR(VLOOKUP(M$2&amp;$A23,Parte_III!$1:$1048576,$A$3,0)*100,"-")</f>
        <v>0.56625143624842167</v>
      </c>
    </row>
    <row r="24" spans="1:13">
      <c r="A24" s="8" t="s">
        <v>7023</v>
      </c>
      <c r="B24" s="8"/>
      <c r="C24" s="24" t="s">
        <v>7001</v>
      </c>
      <c r="D24" s="37">
        <f>IFERROR(VLOOKUP(D$2&amp;$A24,Parte_III!$1:$1048576,$A$3,0)*100,"-")</f>
        <v>0</v>
      </c>
      <c r="E24" s="37">
        <f>IFERROR(VLOOKUP(E$2&amp;$A24,Parte_III!$1:$1048576,$A$3,0)*100,"-")</f>
        <v>0</v>
      </c>
      <c r="F24" s="37">
        <f>IFERROR(VLOOKUP(F$2&amp;$A24,Parte_III!$1:$1048576,$A$3,0)*100,"-")</f>
        <v>0</v>
      </c>
      <c r="G24" s="37">
        <f>IFERROR(VLOOKUP(G$2&amp;$A24,Parte_III!$1:$1048576,$A$3,0)*100,"-")</f>
        <v>0</v>
      </c>
      <c r="H24" s="37">
        <f>IFERROR(VLOOKUP(H$2&amp;$A24,Parte_III!$1:$1048576,$A$3,0)*100,"-")</f>
        <v>0</v>
      </c>
      <c r="I24" s="37">
        <f>IFERROR(VLOOKUP(I$2&amp;$A24,Parte_III!$1:$1048576,$A$3,0)*100,"-")</f>
        <v>0</v>
      </c>
      <c r="J24" s="37">
        <f>IFERROR(VLOOKUP(J$2&amp;$A24,Parte_III!$1:$1048576,$A$3,0)*100,"-")</f>
        <v>0</v>
      </c>
      <c r="K24" s="37">
        <f>IFERROR(VLOOKUP(K$2&amp;$A24,Parte_III!$1:$1048576,$A$3,0)*100,"-")</f>
        <v>0</v>
      </c>
      <c r="L24" s="37">
        <f>IFERROR(VLOOKUP(L$2&amp;$A24,Parte_III!$1:$1048576,$A$3,0)*100,"-")</f>
        <v>0</v>
      </c>
      <c r="M24" s="37">
        <f>IFERROR(VLOOKUP(M$2&amp;$A24,Parte_III!$1:$1048576,$A$3,0)*100,"-")</f>
        <v>0</v>
      </c>
    </row>
    <row r="25" spans="1:13">
      <c r="A25" s="8" t="s">
        <v>7024</v>
      </c>
      <c r="B25" s="8"/>
      <c r="C25" s="24" t="s">
        <v>7002</v>
      </c>
      <c r="D25" s="37">
        <f>IFERROR(VLOOKUP(D$2&amp;$A25,Parte_III!$1:$1048576,$A$3,0)*100,"-")</f>
        <v>0</v>
      </c>
      <c r="E25" s="37">
        <f>IFERROR(VLOOKUP(E$2&amp;$A25,Parte_III!$1:$1048576,$A$3,0)*100,"-")</f>
        <v>0</v>
      </c>
      <c r="F25" s="37">
        <f>IFERROR(VLOOKUP(F$2&amp;$A25,Parte_III!$1:$1048576,$A$3,0)*100,"-")</f>
        <v>0</v>
      </c>
      <c r="G25" s="37">
        <f>IFERROR(VLOOKUP(G$2&amp;$A25,Parte_III!$1:$1048576,$A$3,0)*100,"-")</f>
        <v>0</v>
      </c>
      <c r="H25" s="37">
        <f>IFERROR(VLOOKUP(H$2&amp;$A25,Parte_III!$1:$1048576,$A$3,0)*100,"-")</f>
        <v>0</v>
      </c>
      <c r="I25" s="37">
        <f>IFERROR(VLOOKUP(I$2&amp;$A25,Parte_III!$1:$1048576,$A$3,0)*100,"-")</f>
        <v>0</v>
      </c>
      <c r="J25" s="37">
        <f>IFERROR(VLOOKUP(J$2&amp;$A25,Parte_III!$1:$1048576,$A$3,0)*100,"-")</f>
        <v>0</v>
      </c>
      <c r="K25" s="37">
        <f>IFERROR(VLOOKUP(K$2&amp;$A25,Parte_III!$1:$1048576,$A$3,0)*100,"-")</f>
        <v>0</v>
      </c>
      <c r="L25" s="37">
        <f>IFERROR(VLOOKUP(L$2&amp;$A25,Parte_III!$1:$1048576,$A$3,0)*100,"-")</f>
        <v>0</v>
      </c>
      <c r="M25" s="37">
        <f>IFERROR(VLOOKUP(M$2&amp;$A25,Parte_III!$1:$1048576,$A$3,0)*100,"-")</f>
        <v>0</v>
      </c>
    </row>
    <row r="26" spans="1:13">
      <c r="A26" s="8" t="s">
        <v>7025</v>
      </c>
      <c r="B26" s="8"/>
      <c r="C26" s="24" t="s">
        <v>7003</v>
      </c>
      <c r="D26" s="37">
        <f>IFERROR(VLOOKUP(D$2&amp;$A26,Parte_III!$1:$1048576,$A$3,0)*100,"-")</f>
        <v>0</v>
      </c>
      <c r="E26" s="37">
        <f>IFERROR(VLOOKUP(E$2&amp;$A26,Parte_III!$1:$1048576,$A$3,0)*100,"-")</f>
        <v>0</v>
      </c>
      <c r="F26" s="37">
        <f>IFERROR(VLOOKUP(F$2&amp;$A26,Parte_III!$1:$1048576,$A$3,0)*100,"-")</f>
        <v>0</v>
      </c>
      <c r="G26" s="37">
        <f>IFERROR(VLOOKUP(G$2&amp;$A26,Parte_III!$1:$1048576,$A$3,0)*100,"-")</f>
        <v>0</v>
      </c>
      <c r="H26" s="37">
        <f>IFERROR(VLOOKUP(H$2&amp;$A26,Parte_III!$1:$1048576,$A$3,0)*100,"-")</f>
        <v>0</v>
      </c>
      <c r="I26" s="37">
        <f>IFERROR(VLOOKUP(I$2&amp;$A26,Parte_III!$1:$1048576,$A$3,0)*100,"-")</f>
        <v>0</v>
      </c>
      <c r="J26" s="37">
        <f>IFERROR(VLOOKUP(J$2&amp;$A26,Parte_III!$1:$1048576,$A$3,0)*100,"-")</f>
        <v>0</v>
      </c>
      <c r="K26" s="37">
        <f>IFERROR(VLOOKUP(K$2&amp;$A26,Parte_III!$1:$1048576,$A$3,0)*100,"-")</f>
        <v>0</v>
      </c>
      <c r="L26" s="37">
        <f>IFERROR(VLOOKUP(L$2&amp;$A26,Parte_III!$1:$1048576,$A$3,0)*100,"-")</f>
        <v>0</v>
      </c>
      <c r="M26" s="37">
        <f>IFERROR(VLOOKUP(M$2&amp;$A26,Parte_III!$1:$1048576,$A$3,0)*100,"-")</f>
        <v>0</v>
      </c>
    </row>
    <row r="27" spans="1:13">
      <c r="A27" s="8" t="s">
        <v>7026</v>
      </c>
      <c r="B27" s="8"/>
      <c r="C27" s="24" t="s">
        <v>7004</v>
      </c>
      <c r="D27" s="37">
        <f>IFERROR(VLOOKUP(D$2&amp;$A27,Parte_III!$1:$1048576,$A$3,0)*100,"-")</f>
        <v>0.46153846196830273</v>
      </c>
      <c r="E27" s="37">
        <f>IFERROR(VLOOKUP(E$2&amp;$A27,Parte_III!$1:$1048576,$A$3,0)*100,"-")</f>
        <v>5.7692307978868484</v>
      </c>
      <c r="F27" s="37">
        <f>IFERROR(VLOOKUP(F$2&amp;$A27,Parte_III!$1:$1048576,$A$3,0)*100,"-")</f>
        <v>0</v>
      </c>
      <c r="G27" s="37">
        <f>IFERROR(VLOOKUP(G$2&amp;$A27,Parte_III!$1:$1048576,$A$3,0)*100,"-")</f>
        <v>0</v>
      </c>
      <c r="H27" s="37">
        <f>IFERROR(VLOOKUP(H$2&amp;$A27,Parte_III!$1:$1048576,$A$3,0)*100,"-")</f>
        <v>0</v>
      </c>
      <c r="I27" s="37">
        <f>IFERROR(VLOOKUP(I$2&amp;$A27,Parte_III!$1:$1048576,$A$3,0)*100,"-")</f>
        <v>1.4388489536941051</v>
      </c>
      <c r="J27" s="37">
        <f>IFERROR(VLOOKUP(J$2&amp;$A27,Parte_III!$1:$1048576,$A$3,0)*100,"-")</f>
        <v>0</v>
      </c>
      <c r="K27" s="37">
        <f>IFERROR(VLOOKUP(K$2&amp;$A27,Parte_III!$1:$1048576,$A$3,0)*100,"-")</f>
        <v>0</v>
      </c>
      <c r="L27" s="37">
        <f>IFERROR(VLOOKUP(L$2&amp;$A27,Parte_III!$1:$1048576,$A$3,0)*100,"-")</f>
        <v>0</v>
      </c>
      <c r="M27" s="37">
        <f>IFERROR(VLOOKUP(M$2&amp;$A27,Parte_III!$1:$1048576,$A$3,0)*100,"-")</f>
        <v>0</v>
      </c>
    </row>
    <row r="28" spans="1:13">
      <c r="A28" s="8" t="s">
        <v>7027</v>
      </c>
      <c r="B28" s="8"/>
      <c r="C28" s="24" t="s">
        <v>7005</v>
      </c>
      <c r="D28" s="37">
        <f>IFERROR(VLOOKUP(D$2&amp;$A28,Parte_III!$1:$1048576,$A$3,0)*100,"-")</f>
        <v>0</v>
      </c>
      <c r="E28" s="37">
        <f>IFERROR(VLOOKUP(E$2&amp;$A28,Parte_III!$1:$1048576,$A$3,0)*100,"-")</f>
        <v>0</v>
      </c>
      <c r="F28" s="37">
        <f>IFERROR(VLOOKUP(F$2&amp;$A28,Parte_III!$1:$1048576,$A$3,0)*100,"-")</f>
        <v>0</v>
      </c>
      <c r="G28" s="37">
        <f>IFERROR(VLOOKUP(G$2&amp;$A28,Parte_III!$1:$1048576,$A$3,0)*100,"-")</f>
        <v>0</v>
      </c>
      <c r="H28" s="37">
        <f>IFERROR(VLOOKUP(H$2&amp;$A28,Parte_III!$1:$1048576,$A$3,0)*100,"-")</f>
        <v>0</v>
      </c>
      <c r="I28" s="37">
        <f>IFERROR(VLOOKUP(I$2&amp;$A28,Parte_III!$1:$1048576,$A$3,0)*100,"-")</f>
        <v>0</v>
      </c>
      <c r="J28" s="37">
        <f>IFERROR(VLOOKUP(J$2&amp;$A28,Parte_III!$1:$1048576,$A$3,0)*100,"-")</f>
        <v>0</v>
      </c>
      <c r="K28" s="37">
        <f>IFERROR(VLOOKUP(K$2&amp;$A28,Parte_III!$1:$1048576,$A$3,0)*100,"-")</f>
        <v>0</v>
      </c>
      <c r="L28" s="37">
        <f>IFERROR(VLOOKUP(L$2&amp;$A28,Parte_III!$1:$1048576,$A$3,0)*100,"-")</f>
        <v>0</v>
      </c>
      <c r="M28" s="37">
        <f>IFERROR(VLOOKUP(M$2&amp;$A28,Parte_III!$1:$1048576,$A$3,0)*100,"-")</f>
        <v>0</v>
      </c>
    </row>
    <row r="29" spans="1:13" ht="15" thickBot="1">
      <c r="A29" s="8" t="s">
        <v>7028</v>
      </c>
      <c r="B29" s="8"/>
      <c r="C29" s="24" t="s">
        <v>7006</v>
      </c>
      <c r="D29" s="37">
        <f>IFERROR(VLOOKUP(D$2&amp;$A29,Parte_III!$1:$1048576,$A$3,0)*100,"-")</f>
        <v>0.8461538702249527</v>
      </c>
      <c r="E29" s="37">
        <f>IFERROR(VLOOKUP(E$2&amp;$A29,Parte_III!$1:$1048576,$A$3,0)*100,"-")</f>
        <v>1.9230769947171211</v>
      </c>
      <c r="F29" s="37">
        <f>IFERROR(VLOOKUP(F$2&amp;$A29,Parte_III!$1:$1048576,$A$3,0)*100,"-")</f>
        <v>1.9801979884505272</v>
      </c>
      <c r="G29" s="37">
        <f>IFERROR(VLOOKUP(G$2&amp;$A29,Parte_III!$1:$1048576,$A$3,0)*100,"-")</f>
        <v>1.0869565419852734</v>
      </c>
      <c r="H29" s="37">
        <f>IFERROR(VLOOKUP(H$2&amp;$A29,Parte_III!$1:$1048576,$A$3,0)*100,"-")</f>
        <v>1.666666753590107</v>
      </c>
      <c r="I29" s="37">
        <f>IFERROR(VLOOKUP(I$2&amp;$A29,Parte_III!$1:$1048576,$A$3,0)*100,"-")</f>
        <v>1.6786571592092514</v>
      </c>
      <c r="J29" s="37">
        <f>IFERROR(VLOOKUP(J$2&amp;$A29,Parte_III!$1:$1048576,$A$3,0)*100,"-")</f>
        <v>0.99667776376008987</v>
      </c>
      <c r="K29" s="37">
        <f>IFERROR(VLOOKUP(K$2&amp;$A29,Parte_III!$1:$1048576,$A$3,0)*100,"-")</f>
        <v>0.29325513169169426</v>
      </c>
      <c r="L29" s="37">
        <f>IFERROR(VLOOKUP(L$2&amp;$A29,Parte_III!$1:$1048576,$A$3,0)*100,"-")</f>
        <v>0</v>
      </c>
      <c r="M29" s="37">
        <f>IFERROR(VLOOKUP(M$2&amp;$A29,Parte_III!$1:$1048576,$A$3,0)*100,"-")</f>
        <v>0.4530011210590601</v>
      </c>
    </row>
    <row r="30" spans="1:13" ht="15" thickTop="1">
      <c r="A30" s="8"/>
      <c r="B30" s="8"/>
      <c r="C30" s="32" t="s">
        <v>355</v>
      </c>
      <c r="D30" s="33"/>
      <c r="E30" s="33"/>
      <c r="F30" s="33"/>
      <c r="G30" s="33"/>
      <c r="H30" s="33"/>
      <c r="I30" s="33"/>
      <c r="J30" s="33"/>
      <c r="K30" s="33"/>
      <c r="L30" s="33"/>
      <c r="M30" s="33"/>
    </row>
    <row r="31" spans="1:13">
      <c r="A31" s="8"/>
      <c r="B31" s="8"/>
      <c r="C31" s="34" t="s">
        <v>354</v>
      </c>
    </row>
    <row r="32" spans="1:13">
      <c r="A32" s="8"/>
      <c r="B32" s="8"/>
    </row>
    <row r="33" spans="1:2">
      <c r="A33" s="8"/>
      <c r="B33" s="8"/>
    </row>
    <row r="34" spans="1:2">
      <c r="A34" s="8"/>
      <c r="B34" s="8"/>
    </row>
    <row r="35" spans="1:2">
      <c r="A35" s="8"/>
      <c r="B35" s="8"/>
    </row>
    <row r="36" spans="1:2">
      <c r="A36" s="8"/>
      <c r="B36" s="8"/>
    </row>
    <row r="37" spans="1:2">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row r="96" spans="1:2" s="26" customFormat="1">
      <c r="A96" s="8"/>
      <c r="B96" s="8"/>
    </row>
    <row r="97" spans="1:2" s="26" customFormat="1">
      <c r="A97" s="8"/>
      <c r="B97" s="8"/>
    </row>
    <row r="98" spans="1:2" s="26" customFormat="1">
      <c r="A98" s="8"/>
      <c r="B98"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BA123-A86A-4270-8990-A0E9FB5FB97C}">
  <dimension ref="A1:Z85"/>
  <sheetViews>
    <sheetView showGridLines="0" workbookViewId="0">
      <selection activeCell="C8" sqref="C8"/>
    </sheetView>
  </sheetViews>
  <sheetFormatPr defaultRowHeight="14.4"/>
  <cols>
    <col min="1" max="2" width="4.44140625" style="13" customWidth="1"/>
    <col min="3" max="3" width="36.88671875" style="26" customWidth="1"/>
    <col min="4" max="4" width="11.6640625" style="26" customWidth="1"/>
    <col min="5" max="26" width="9.109375" style="26"/>
  </cols>
  <sheetData>
    <row r="1" spans="1:26" s="2" customFormat="1" ht="33.75" customHeight="1">
      <c r="A1" s="12"/>
      <c r="B1" s="12"/>
      <c r="C1" s="232" t="s">
        <v>2045</v>
      </c>
      <c r="D1" s="233"/>
      <c r="E1" s="14"/>
      <c r="F1" s="14"/>
      <c r="G1" s="14"/>
      <c r="H1" s="14"/>
      <c r="I1" s="14"/>
    </row>
    <row r="2" spans="1:26" s="8" customFormat="1" ht="11.25" customHeight="1">
      <c r="A2" s="8" t="s">
        <v>1684</v>
      </c>
      <c r="C2" s="9"/>
      <c r="D2" s="11" t="s">
        <v>7588</v>
      </c>
    </row>
    <row r="3" spans="1:26" s="1" customFormat="1" ht="42" customHeight="1">
      <c r="A3" s="8">
        <v>3</v>
      </c>
      <c r="B3" s="8"/>
      <c r="C3" s="234" t="s">
        <v>108</v>
      </c>
      <c r="D3" s="234"/>
      <c r="E3" s="16"/>
      <c r="F3" s="16"/>
      <c r="G3" s="16"/>
      <c r="H3" s="16"/>
      <c r="I3" s="16"/>
      <c r="J3" s="16"/>
      <c r="K3" s="16"/>
      <c r="L3" s="16"/>
      <c r="M3" s="16"/>
      <c r="N3" s="16"/>
      <c r="O3" s="16"/>
      <c r="P3" s="16"/>
      <c r="Q3" s="16"/>
      <c r="R3" s="16"/>
      <c r="S3" s="16"/>
      <c r="T3" s="16"/>
      <c r="U3" s="16"/>
      <c r="V3" s="16"/>
      <c r="W3" s="16"/>
      <c r="X3" s="16"/>
      <c r="Y3" s="16"/>
      <c r="Z3" s="16"/>
    </row>
    <row r="4" spans="1:26" s="1" customFormat="1" ht="9.75" customHeight="1" thickBot="1">
      <c r="A4" s="8"/>
      <c r="B4" s="8"/>
      <c r="C4" s="17"/>
      <c r="D4" s="16"/>
      <c r="E4" s="16"/>
      <c r="F4" s="16"/>
      <c r="G4" s="16"/>
      <c r="H4" s="16"/>
      <c r="I4" s="16"/>
      <c r="J4" s="16"/>
      <c r="K4" s="16"/>
      <c r="L4" s="16"/>
      <c r="M4" s="16"/>
      <c r="N4" s="16"/>
      <c r="O4" s="16"/>
      <c r="P4" s="16"/>
      <c r="Q4" s="16"/>
      <c r="R4" s="16"/>
      <c r="S4" s="16"/>
      <c r="T4" s="16"/>
      <c r="U4" s="16"/>
      <c r="V4" s="16"/>
      <c r="W4" s="16"/>
      <c r="X4" s="16"/>
      <c r="Y4" s="16"/>
      <c r="Z4" s="16"/>
    </row>
    <row r="5" spans="1:26" s="1" customFormat="1" ht="17.25" customHeight="1" thickTop="1">
      <c r="A5" s="8"/>
      <c r="B5" s="8"/>
      <c r="C5" s="235" t="s">
        <v>10</v>
      </c>
      <c r="D5" s="235" t="s">
        <v>7587</v>
      </c>
      <c r="E5" s="16"/>
      <c r="F5" s="16"/>
      <c r="G5" s="16"/>
      <c r="H5" s="16"/>
      <c r="I5" s="16"/>
      <c r="J5" s="16"/>
      <c r="K5" s="16"/>
      <c r="L5" s="16"/>
      <c r="M5" s="16"/>
      <c r="N5" s="16"/>
      <c r="O5" s="16"/>
      <c r="P5" s="16"/>
      <c r="Q5" s="16"/>
      <c r="R5" s="16"/>
      <c r="S5" s="16"/>
      <c r="T5" s="16"/>
      <c r="U5" s="16"/>
      <c r="V5" s="16"/>
      <c r="W5" s="16"/>
      <c r="X5" s="16"/>
      <c r="Y5" s="16"/>
      <c r="Z5" s="16"/>
    </row>
    <row r="6" spans="1:26" s="1" customFormat="1" ht="26.25" customHeight="1">
      <c r="A6" s="8"/>
      <c r="B6" s="8"/>
      <c r="C6" s="236"/>
      <c r="D6" s="236"/>
      <c r="E6" s="16"/>
      <c r="F6" s="16"/>
      <c r="G6" s="16"/>
      <c r="H6" s="16"/>
      <c r="I6" s="16"/>
      <c r="J6" s="16"/>
      <c r="K6" s="16"/>
      <c r="L6" s="16"/>
      <c r="M6" s="16"/>
      <c r="N6" s="16"/>
      <c r="O6" s="16"/>
      <c r="P6" s="16"/>
      <c r="Q6" s="16"/>
      <c r="R6" s="16"/>
      <c r="S6" s="16"/>
      <c r="T6" s="16"/>
      <c r="U6" s="16"/>
      <c r="V6" s="16"/>
      <c r="W6" s="16"/>
      <c r="X6" s="16"/>
      <c r="Y6" s="16"/>
      <c r="Z6" s="16"/>
    </row>
    <row r="7" spans="1:26" s="1" customFormat="1" ht="19.5" customHeight="1">
      <c r="A7" s="8" t="s">
        <v>359</v>
      </c>
      <c r="B7" s="8"/>
      <c r="C7" s="21" t="s">
        <v>342</v>
      </c>
      <c r="D7" s="38">
        <f>IFERROR(VLOOKUP($A7&amp;D$2,Parte_III!$1:$1048576,$A$3,0)*100,"-")</f>
        <v>6.6204771399497986</v>
      </c>
      <c r="E7" s="16"/>
      <c r="F7" s="16"/>
      <c r="G7" s="16"/>
      <c r="H7" s="16"/>
      <c r="I7" s="16"/>
      <c r="J7" s="16"/>
      <c r="K7" s="16"/>
      <c r="L7" s="16"/>
      <c r="M7" s="16"/>
      <c r="N7" s="16"/>
      <c r="O7" s="16"/>
      <c r="P7" s="16"/>
      <c r="Q7" s="16"/>
      <c r="R7" s="16"/>
      <c r="S7" s="16"/>
      <c r="T7" s="16"/>
      <c r="U7" s="16"/>
      <c r="V7" s="16"/>
      <c r="W7" s="16"/>
      <c r="X7" s="16"/>
      <c r="Y7" s="16"/>
      <c r="Z7" s="16"/>
    </row>
    <row r="8" spans="1:26">
      <c r="A8" s="107" t="s">
        <v>2050</v>
      </c>
      <c r="B8" s="8"/>
      <c r="C8" s="24" t="s">
        <v>333</v>
      </c>
      <c r="D8" s="37">
        <f>IFERROR(VLOOKUP($A8&amp;D$2,Parte_III!$1:$1048576,$A$3,0)*100,"-")</f>
        <v>0</v>
      </c>
    </row>
    <row r="9" spans="1:26">
      <c r="A9" s="107" t="s">
        <v>2051</v>
      </c>
      <c r="B9" s="8"/>
      <c r="C9" s="24" t="s">
        <v>334</v>
      </c>
      <c r="D9" s="37">
        <f>IFERROR(VLOOKUP($A9&amp;D$2,Parte_III!$1:$1048576,$A$3,0)*100,"-")</f>
        <v>0</v>
      </c>
    </row>
    <row r="10" spans="1:26">
      <c r="A10" s="107" t="s">
        <v>2052</v>
      </c>
      <c r="B10" s="8"/>
      <c r="C10" s="24" t="s">
        <v>335</v>
      </c>
      <c r="D10" s="37">
        <f>IFERROR(VLOOKUP($A10&amp;D$2,Parte_III!$1:$1048576,$A$3,0)*100,"-")</f>
        <v>0</v>
      </c>
    </row>
    <row r="11" spans="1:26">
      <c r="A11" s="107" t="s">
        <v>2053</v>
      </c>
      <c r="B11" s="8"/>
      <c r="C11" s="24" t="s">
        <v>336</v>
      </c>
      <c r="D11" s="37">
        <f>IFERROR(VLOOKUP($A11&amp;D$2,Parte_III!$1:$1048576,$A$3,0)*100,"-")</f>
        <v>0.83333337679505348</v>
      </c>
    </row>
    <row r="12" spans="1:26">
      <c r="A12" s="107" t="s">
        <v>2054</v>
      </c>
      <c r="B12" s="8"/>
      <c r="C12" s="101" t="s">
        <v>337</v>
      </c>
      <c r="D12" s="43">
        <f>IFERROR(VLOOKUP($A12&amp;D$2,Parte_III!$1:$1048576,$A$3,0)*100,"-")</f>
        <v>0.23980815894901752</v>
      </c>
    </row>
    <row r="13" spans="1:26">
      <c r="A13" s="107" t="s">
        <v>1866</v>
      </c>
      <c r="B13" s="8"/>
      <c r="C13" s="24" t="s">
        <v>338</v>
      </c>
      <c r="D13" s="37">
        <f>IFERROR(VLOOKUP($A13&amp;D$2,Parte_III!$1:$1048576,$A$3,0)*100,"-")</f>
        <v>4.3189369142055511</v>
      </c>
    </row>
    <row r="14" spans="1:26">
      <c r="A14" s="107" t="s">
        <v>1867</v>
      </c>
      <c r="B14" s="8"/>
      <c r="C14" s="24" t="s">
        <v>339</v>
      </c>
      <c r="D14" s="37">
        <f>IFERROR(VLOOKUP($A14&amp;D$2,Parte_III!$1:$1048576,$A$3,0)*100,"-")</f>
        <v>10.850439965724945</v>
      </c>
    </row>
    <row r="15" spans="1:26">
      <c r="A15" s="107" t="s">
        <v>1868</v>
      </c>
      <c r="B15" s="8"/>
      <c r="C15" s="24" t="s">
        <v>340</v>
      </c>
      <c r="D15" s="37">
        <f>IFERROR(VLOOKUP($A15&amp;D$2,Parte_III!$1:$1048576,$A$3,0)*100,"-")</f>
        <v>14.58333283662796</v>
      </c>
    </row>
    <row r="16" spans="1:26" ht="15" thickBot="1">
      <c r="A16" s="107" t="s">
        <v>2055</v>
      </c>
      <c r="B16" s="8"/>
      <c r="C16" s="101" t="s">
        <v>341</v>
      </c>
      <c r="D16" s="43">
        <f>IFERROR(VLOOKUP($A16&amp;D$2,Parte_III!$1:$1048576,$A$3,0)*100,"-")</f>
        <v>9.6371881663799286</v>
      </c>
    </row>
    <row r="17" spans="1:4" ht="15" thickTop="1">
      <c r="A17" s="8"/>
      <c r="B17" s="8"/>
      <c r="C17" s="32" t="s">
        <v>355</v>
      </c>
      <c r="D17" s="33"/>
    </row>
    <row r="18" spans="1:4">
      <c r="A18" s="8"/>
      <c r="B18" s="8"/>
      <c r="C18" s="34" t="s">
        <v>354</v>
      </c>
    </row>
    <row r="19" spans="1:4">
      <c r="A19" s="8"/>
      <c r="B19" s="8"/>
    </row>
    <row r="20" spans="1:4">
      <c r="A20" s="8"/>
      <c r="B20" s="8"/>
    </row>
    <row r="21" spans="1:4">
      <c r="A21" s="8"/>
      <c r="B21" s="8"/>
    </row>
    <row r="22" spans="1:4">
      <c r="A22" s="8"/>
      <c r="B22" s="8"/>
    </row>
    <row r="23" spans="1:4">
      <c r="A23" s="8"/>
      <c r="B23" s="8"/>
    </row>
    <row r="24" spans="1:4">
      <c r="A24" s="8"/>
      <c r="B24" s="8"/>
    </row>
    <row r="25" spans="1:4" s="26" customFormat="1">
      <c r="A25" s="8"/>
      <c r="B25" s="8"/>
    </row>
    <row r="26" spans="1:4" s="26" customFormat="1">
      <c r="A26" s="8"/>
      <c r="B26" s="8"/>
    </row>
    <row r="27" spans="1:4" s="26" customFormat="1">
      <c r="A27" s="8"/>
      <c r="B27" s="8"/>
    </row>
    <row r="28" spans="1:4" s="26" customFormat="1">
      <c r="A28" s="8"/>
      <c r="B28" s="8"/>
    </row>
    <row r="29" spans="1:4" s="26" customFormat="1">
      <c r="A29" s="8"/>
      <c r="B29" s="8"/>
    </row>
    <row r="30" spans="1:4" s="26" customFormat="1">
      <c r="A30" s="8"/>
      <c r="B30" s="8"/>
    </row>
    <row r="31" spans="1:4" s="26" customFormat="1">
      <c r="A31" s="8"/>
      <c r="B31" s="8"/>
    </row>
    <row r="32" spans="1:4"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sheetData>
  <mergeCells count="4">
    <mergeCell ref="C1:D1"/>
    <mergeCell ref="C3:D3"/>
    <mergeCell ref="C5:C6"/>
    <mergeCell ref="D5:D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FF8F8-5AB1-4D18-9043-54A67EE0F607}">
  <dimension ref="A1:Z80"/>
  <sheetViews>
    <sheetView showGridLines="0" workbookViewId="0">
      <selection activeCell="C15" sqref="C15"/>
    </sheetView>
  </sheetViews>
  <sheetFormatPr defaultRowHeight="14.4"/>
  <cols>
    <col min="1" max="2" width="4.44140625" style="13" customWidth="1"/>
    <col min="3" max="3" width="41.44140625" style="26" customWidth="1"/>
    <col min="4" max="4" width="13.88671875" style="26" customWidth="1"/>
    <col min="5" max="26" width="9.109375" style="26"/>
  </cols>
  <sheetData>
    <row r="1" spans="1:26" s="2" customFormat="1" ht="33.75" customHeight="1">
      <c r="A1" s="12"/>
      <c r="B1" s="12"/>
      <c r="C1" s="232" t="s">
        <v>2045</v>
      </c>
      <c r="D1" s="233"/>
      <c r="E1" s="14"/>
      <c r="F1" s="14"/>
      <c r="G1" s="14"/>
      <c r="H1" s="14"/>
      <c r="I1" s="14"/>
    </row>
    <row r="2" spans="1:26" s="8" customFormat="1" ht="11.25" customHeight="1">
      <c r="A2" s="8" t="s">
        <v>1684</v>
      </c>
      <c r="C2" s="9"/>
      <c r="D2" s="11" t="s">
        <v>7588</v>
      </c>
    </row>
    <row r="3" spans="1:26" s="1" customFormat="1" ht="42" customHeight="1">
      <c r="A3" s="8">
        <v>3</v>
      </c>
      <c r="B3" s="8"/>
      <c r="C3" s="234" t="s">
        <v>109</v>
      </c>
      <c r="D3" s="234"/>
      <c r="E3" s="16"/>
      <c r="F3" s="16"/>
      <c r="G3" s="16"/>
      <c r="H3" s="16"/>
      <c r="I3" s="16"/>
      <c r="J3" s="16"/>
      <c r="K3" s="16"/>
      <c r="L3" s="16"/>
      <c r="M3" s="16"/>
      <c r="N3" s="16"/>
      <c r="O3" s="16"/>
      <c r="P3" s="16"/>
      <c r="Q3" s="16"/>
      <c r="R3" s="16"/>
      <c r="S3" s="16"/>
      <c r="T3" s="16"/>
      <c r="U3" s="16"/>
      <c r="V3" s="16"/>
      <c r="W3" s="16"/>
      <c r="X3" s="16"/>
      <c r="Y3" s="16"/>
      <c r="Z3" s="16"/>
    </row>
    <row r="4" spans="1:26" s="1" customFormat="1" ht="9.75" customHeight="1" thickBot="1">
      <c r="A4" s="8"/>
      <c r="B4" s="8"/>
      <c r="C4" s="17"/>
      <c r="D4" s="16"/>
      <c r="E4" s="16"/>
      <c r="F4" s="16"/>
      <c r="G4" s="16"/>
      <c r="H4" s="16"/>
      <c r="I4" s="16"/>
      <c r="J4" s="16"/>
      <c r="K4" s="16"/>
      <c r="L4" s="16"/>
      <c r="M4" s="16"/>
      <c r="N4" s="16"/>
      <c r="O4" s="16"/>
      <c r="P4" s="16"/>
      <c r="Q4" s="16"/>
      <c r="R4" s="16"/>
      <c r="S4" s="16"/>
      <c r="T4" s="16"/>
      <c r="U4" s="16"/>
      <c r="V4" s="16"/>
      <c r="W4" s="16"/>
      <c r="X4" s="16"/>
      <c r="Y4" s="16"/>
      <c r="Z4" s="16"/>
    </row>
    <row r="5" spans="1:26" s="1" customFormat="1" ht="17.25" customHeight="1" thickTop="1">
      <c r="A5" s="8"/>
      <c r="B5" s="8"/>
      <c r="C5" s="235" t="s">
        <v>265</v>
      </c>
      <c r="D5" s="235" t="s">
        <v>7587</v>
      </c>
      <c r="E5" s="16"/>
      <c r="F5" s="16"/>
      <c r="G5" s="16"/>
      <c r="H5" s="16"/>
      <c r="I5" s="16"/>
      <c r="J5" s="16"/>
      <c r="K5" s="16"/>
      <c r="L5" s="16"/>
      <c r="M5" s="16"/>
      <c r="N5" s="16"/>
      <c r="O5" s="16"/>
      <c r="P5" s="16"/>
      <c r="Q5" s="16"/>
      <c r="R5" s="16"/>
      <c r="S5" s="16"/>
      <c r="T5" s="16"/>
      <c r="U5" s="16"/>
      <c r="V5" s="16"/>
      <c r="W5" s="16"/>
      <c r="X5" s="16"/>
      <c r="Y5" s="16"/>
      <c r="Z5" s="16"/>
    </row>
    <row r="6" spans="1:26" s="1" customFormat="1" ht="26.25" customHeight="1">
      <c r="A6" s="8"/>
      <c r="B6" s="8"/>
      <c r="C6" s="236"/>
      <c r="D6" s="236"/>
      <c r="E6" s="16"/>
      <c r="F6" s="16"/>
      <c r="G6" s="16"/>
      <c r="H6" s="16"/>
      <c r="I6" s="16"/>
      <c r="J6" s="16"/>
      <c r="K6" s="16"/>
      <c r="L6" s="16"/>
      <c r="M6" s="16"/>
      <c r="N6" s="16"/>
      <c r="O6" s="16"/>
      <c r="P6" s="16"/>
      <c r="Q6" s="16"/>
      <c r="R6" s="16"/>
      <c r="S6" s="16"/>
      <c r="T6" s="16"/>
      <c r="U6" s="16"/>
      <c r="V6" s="16"/>
      <c r="W6" s="16"/>
      <c r="X6" s="16"/>
      <c r="Y6" s="16"/>
      <c r="Z6" s="16"/>
    </row>
    <row r="7" spans="1:26" s="1" customFormat="1" ht="19.5" customHeight="1">
      <c r="A7" s="8" t="s">
        <v>359</v>
      </c>
      <c r="B7" s="8"/>
      <c r="C7" s="21" t="s">
        <v>265</v>
      </c>
      <c r="D7" s="38"/>
      <c r="E7" s="16"/>
      <c r="F7" s="16"/>
      <c r="G7" s="16"/>
      <c r="H7" s="16"/>
      <c r="I7" s="16"/>
      <c r="J7" s="16"/>
      <c r="K7" s="16"/>
      <c r="L7" s="16"/>
      <c r="M7" s="16"/>
      <c r="N7" s="16"/>
      <c r="O7" s="16"/>
      <c r="P7" s="16"/>
      <c r="Q7" s="16"/>
      <c r="R7" s="16"/>
      <c r="S7" s="16"/>
      <c r="T7" s="16"/>
      <c r="U7" s="16"/>
      <c r="V7" s="16"/>
      <c r="W7" s="16"/>
      <c r="X7" s="16"/>
      <c r="Y7" s="16"/>
      <c r="Z7" s="16"/>
    </row>
    <row r="8" spans="1:26">
      <c r="A8" s="107" t="s">
        <v>2349</v>
      </c>
      <c r="B8" s="8"/>
      <c r="C8" s="24" t="s">
        <v>1820</v>
      </c>
      <c r="D8" s="37">
        <f>IFERROR(VLOOKUP($A8&amp;D$2,Parte_III!$1:$1048576,$A$3,0)*100,"-")</f>
        <v>7.7102802693843842</v>
      </c>
    </row>
    <row r="9" spans="1:26">
      <c r="A9" s="107" t="s">
        <v>5767</v>
      </c>
      <c r="B9" s="8"/>
      <c r="C9" s="24" t="s">
        <v>1821</v>
      </c>
      <c r="D9" s="37">
        <f>IFERROR(VLOOKUP($A9&amp;D$2,Parte_III!$1:$1048576,$A$3,0)*100,"-")</f>
        <v>14.59459513425827</v>
      </c>
    </row>
    <row r="10" spans="1:26">
      <c r="A10" s="107" t="s">
        <v>2351</v>
      </c>
      <c r="B10" s="8"/>
      <c r="C10" s="24" t="s">
        <v>1822</v>
      </c>
      <c r="D10" s="37">
        <f>IFERROR(VLOOKUP($A10&amp;D$2,Parte_III!$1:$1048576,$A$3,0)*100,"-")</f>
        <v>8.1632651388645172</v>
      </c>
    </row>
    <row r="11" spans="1:26" ht="15" thickBot="1">
      <c r="A11" s="107" t="s">
        <v>2352</v>
      </c>
      <c r="B11" s="8"/>
      <c r="C11" s="24" t="s">
        <v>1823</v>
      </c>
      <c r="D11" s="37">
        <f>IFERROR(VLOOKUP($A11&amp;D$2,Parte_III!$1:$1048576,$A$3,0)*100,"-")</f>
        <v>9.9415205419063568</v>
      </c>
    </row>
    <row r="12" spans="1:26" ht="15" thickTop="1">
      <c r="A12" s="8"/>
      <c r="B12" s="8"/>
      <c r="C12" s="32" t="s">
        <v>355</v>
      </c>
      <c r="D12" s="33"/>
    </row>
    <row r="13" spans="1:26">
      <c r="A13" s="8"/>
      <c r="B13" s="8"/>
      <c r="C13" s="34" t="s">
        <v>354</v>
      </c>
    </row>
    <row r="14" spans="1:26">
      <c r="A14" s="8"/>
      <c r="B14" s="8"/>
    </row>
    <row r="15" spans="1:26">
      <c r="A15" s="8"/>
      <c r="B15" s="8"/>
    </row>
    <row r="16" spans="1:26">
      <c r="A16" s="8"/>
      <c r="B16" s="8"/>
    </row>
    <row r="17" spans="1:2">
      <c r="A17" s="8"/>
      <c r="B17" s="8"/>
    </row>
    <row r="18" spans="1:2">
      <c r="A18" s="8"/>
      <c r="B18" s="8"/>
    </row>
    <row r="19" spans="1:2">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sheetData>
  <mergeCells count="4">
    <mergeCell ref="C1:D1"/>
    <mergeCell ref="C3:D3"/>
    <mergeCell ref="C5:C6"/>
    <mergeCell ref="D5:D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B7EA8-F9F0-479C-A88A-98D549F0D772}">
  <dimension ref="A1:AI82"/>
  <sheetViews>
    <sheetView showGridLines="0" workbookViewId="0">
      <selection activeCell="C5" sqref="C5:C6"/>
    </sheetView>
  </sheetViews>
  <sheetFormatPr defaultRowHeight="14.4"/>
  <cols>
    <col min="1" max="2" width="4.44140625" style="13" customWidth="1"/>
    <col min="3" max="3" width="45.109375" style="26" customWidth="1"/>
    <col min="4" max="13" width="8.6640625" style="26" customWidth="1"/>
    <col min="14" max="35" width="9.109375" style="26"/>
  </cols>
  <sheetData>
    <row r="1" spans="1:35" s="2" customFormat="1" ht="33.75" customHeight="1">
      <c r="A1" s="12"/>
      <c r="B1" s="12"/>
      <c r="C1" s="232" t="s">
        <v>2045</v>
      </c>
      <c r="D1" s="233"/>
      <c r="E1" s="233"/>
      <c r="F1" s="233"/>
      <c r="G1" s="233"/>
      <c r="H1" s="233"/>
      <c r="I1" s="233"/>
      <c r="J1" s="233"/>
      <c r="K1" s="233"/>
      <c r="L1" s="233"/>
      <c r="M1" s="233"/>
      <c r="N1" s="14"/>
      <c r="O1" s="14"/>
      <c r="P1" s="14"/>
      <c r="Q1" s="14"/>
      <c r="R1" s="14"/>
    </row>
    <row r="2" spans="1:35" s="8" customFormat="1" ht="11.25" customHeight="1">
      <c r="A2" s="8" t="s">
        <v>1684</v>
      </c>
      <c r="C2" s="9"/>
      <c r="D2" s="11" t="s">
        <v>359</v>
      </c>
      <c r="E2" s="11" t="s">
        <v>2050</v>
      </c>
      <c r="F2" s="11" t="s">
        <v>2051</v>
      </c>
      <c r="G2" s="11" t="s">
        <v>2052</v>
      </c>
      <c r="H2" s="11" t="s">
        <v>2053</v>
      </c>
      <c r="I2" s="11" t="s">
        <v>2054</v>
      </c>
      <c r="J2" s="11" t="s">
        <v>1866</v>
      </c>
      <c r="K2" s="11" t="s">
        <v>1867</v>
      </c>
      <c r="L2" s="11" t="s">
        <v>1868</v>
      </c>
      <c r="M2" s="11" t="s">
        <v>2055</v>
      </c>
    </row>
    <row r="3" spans="1:35" s="1" customFormat="1" ht="42" customHeight="1">
      <c r="A3" s="8">
        <v>2</v>
      </c>
      <c r="B3" s="8"/>
      <c r="C3" s="234" t="s">
        <v>7616</v>
      </c>
      <c r="D3" s="234"/>
      <c r="E3" s="234"/>
      <c r="F3" s="234"/>
      <c r="G3" s="234"/>
      <c r="H3" s="234"/>
      <c r="I3" s="234"/>
      <c r="J3" s="234"/>
      <c r="K3" s="234"/>
      <c r="L3" s="234"/>
      <c r="M3" s="234"/>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6"/>
      <c r="E4" s="16"/>
      <c r="F4" s="18"/>
      <c r="G4" s="19"/>
      <c r="H4" s="19"/>
      <c r="I4" s="19"/>
      <c r="J4" s="19"/>
      <c r="K4" s="19"/>
      <c r="L4" s="19"/>
      <c r="M4" s="18"/>
      <c r="N4" s="16"/>
      <c r="O4" s="16"/>
      <c r="P4" s="16"/>
      <c r="Q4" s="16"/>
      <c r="R4" s="16"/>
      <c r="S4" s="16"/>
      <c r="T4" s="16"/>
      <c r="U4" s="16"/>
      <c r="V4" s="16"/>
      <c r="W4" s="16"/>
      <c r="X4" s="16"/>
      <c r="Y4" s="16"/>
      <c r="Z4" s="16"/>
      <c r="AA4" s="16"/>
      <c r="AB4" s="16"/>
      <c r="AC4" s="16"/>
      <c r="AD4" s="16"/>
      <c r="AE4" s="16"/>
      <c r="AF4" s="16"/>
      <c r="AG4" s="16"/>
      <c r="AH4" s="16"/>
      <c r="AI4" s="16"/>
    </row>
    <row r="5" spans="1:35" s="1" customFormat="1" ht="17.25" customHeight="1" thickTop="1">
      <c r="A5" s="8"/>
      <c r="B5" s="8"/>
      <c r="C5" s="235" t="s">
        <v>7774</v>
      </c>
      <c r="D5" s="237" t="s">
        <v>10</v>
      </c>
      <c r="E5" s="237"/>
      <c r="F5" s="237"/>
      <c r="G5" s="237"/>
      <c r="H5" s="237"/>
      <c r="I5" s="237"/>
      <c r="J5" s="237"/>
      <c r="K5" s="237"/>
      <c r="L5" s="237"/>
      <c r="M5" s="237"/>
      <c r="N5" s="16"/>
      <c r="O5" s="16"/>
      <c r="P5" s="16"/>
      <c r="Q5" s="16"/>
      <c r="R5" s="16"/>
      <c r="S5" s="16"/>
      <c r="T5" s="16"/>
      <c r="U5" s="16"/>
      <c r="V5" s="16"/>
      <c r="W5" s="16"/>
      <c r="X5" s="16"/>
      <c r="Y5" s="16"/>
      <c r="Z5" s="16"/>
      <c r="AA5" s="16"/>
      <c r="AB5" s="16"/>
      <c r="AC5" s="16"/>
      <c r="AD5" s="16"/>
      <c r="AE5" s="16"/>
      <c r="AF5" s="16"/>
      <c r="AG5" s="16"/>
      <c r="AH5" s="16"/>
      <c r="AI5" s="16"/>
    </row>
    <row r="6" spans="1:35" s="1" customFormat="1" ht="26.25" customHeight="1">
      <c r="A6" s="8"/>
      <c r="B6" s="8"/>
      <c r="C6" s="236"/>
      <c r="D6" s="95" t="s">
        <v>342</v>
      </c>
      <c r="E6" s="95" t="s">
        <v>333</v>
      </c>
      <c r="F6" s="95" t="s">
        <v>334</v>
      </c>
      <c r="G6" s="95" t="s">
        <v>335</v>
      </c>
      <c r="H6" s="95" t="s">
        <v>336</v>
      </c>
      <c r="I6" s="95" t="s">
        <v>337</v>
      </c>
      <c r="J6" s="95" t="s">
        <v>338</v>
      </c>
      <c r="K6" s="95" t="s">
        <v>339</v>
      </c>
      <c r="L6" s="95" t="s">
        <v>340</v>
      </c>
      <c r="M6" s="95" t="s">
        <v>341</v>
      </c>
      <c r="N6" s="16"/>
      <c r="O6" s="16"/>
      <c r="P6" s="16"/>
      <c r="Q6" s="16"/>
      <c r="R6" s="16"/>
      <c r="S6" s="16"/>
      <c r="T6" s="16"/>
      <c r="U6" s="16"/>
      <c r="V6" s="16"/>
      <c r="W6" s="16"/>
      <c r="X6" s="16"/>
      <c r="Y6" s="16"/>
      <c r="Z6" s="16"/>
      <c r="AA6" s="16"/>
      <c r="AB6" s="16"/>
      <c r="AC6" s="16"/>
      <c r="AD6" s="16"/>
      <c r="AE6" s="16"/>
      <c r="AF6" s="16"/>
      <c r="AG6" s="16"/>
      <c r="AH6" s="16"/>
      <c r="AI6" s="16"/>
    </row>
    <row r="7" spans="1:35" s="1" customFormat="1" ht="19.5" customHeight="1">
      <c r="A7" s="8" t="s">
        <v>7609</v>
      </c>
      <c r="B7" s="8"/>
      <c r="C7" s="21" t="s">
        <v>7603</v>
      </c>
      <c r="D7" s="22">
        <f>IFERROR(VLOOKUP(D$2&amp;$A7,Parte_III!$1:$1048576,$A$3,0),"-")</f>
        <v>117</v>
      </c>
      <c r="E7" s="22">
        <f>IFERROR(VLOOKUP(E$2&amp;$A7,Parte_III!$1:$1048576,$A$3,0),"-")</f>
        <v>75</v>
      </c>
      <c r="F7" s="22">
        <f>IFERROR(VLOOKUP(F$2&amp;$A7,Parte_III!$1:$1048576,$A$3,0),"-")</f>
        <v>14</v>
      </c>
      <c r="G7" s="22">
        <f>IFERROR(VLOOKUP(G$2&amp;$A7,Parte_III!$1:$1048576,$A$3,0),"-")</f>
        <v>6</v>
      </c>
      <c r="H7" s="22">
        <f>IFERROR(VLOOKUP(H$2&amp;$A7,Parte_III!$1:$1048576,$A$3,0),"-")</f>
        <v>2</v>
      </c>
      <c r="I7" s="22">
        <f>IFERROR(VLOOKUP(I$2&amp;$A7,Parte_III!$1:$1048576,$A$3,0),"-")</f>
        <v>97</v>
      </c>
      <c r="J7" s="22">
        <f>IFERROR(VLOOKUP(J$2&amp;$A7,Parte_III!$1:$1048576,$A$3,0),"-")</f>
        <v>9</v>
      </c>
      <c r="K7" s="22">
        <f>IFERROR(VLOOKUP(K$2&amp;$A7,Parte_III!$1:$1048576,$A$3,0),"-")</f>
        <v>7</v>
      </c>
      <c r="L7" s="22">
        <f>IFERROR(VLOOKUP(L$2&amp;$A7,Parte_III!$1:$1048576,$A$3,0),"-")</f>
        <v>4</v>
      </c>
      <c r="M7" s="22">
        <f>IFERROR(VLOOKUP(M$2&amp;$A7,Parte_III!$1:$1048576,$A$3,0),"-")</f>
        <v>20</v>
      </c>
      <c r="N7" s="16"/>
      <c r="O7" s="16"/>
      <c r="P7" s="16"/>
      <c r="Q7" s="16"/>
      <c r="R7" s="16"/>
      <c r="S7" s="16"/>
      <c r="T7" s="16"/>
      <c r="U7" s="16"/>
      <c r="V7" s="16"/>
      <c r="W7" s="16"/>
      <c r="X7" s="16"/>
      <c r="Y7" s="16"/>
      <c r="Z7" s="16"/>
      <c r="AA7" s="16"/>
      <c r="AB7" s="16"/>
      <c r="AC7" s="16"/>
      <c r="AD7" s="16"/>
      <c r="AE7" s="16"/>
      <c r="AF7" s="16"/>
      <c r="AG7" s="16"/>
      <c r="AH7" s="16"/>
      <c r="AI7" s="16"/>
    </row>
    <row r="8" spans="1:35">
      <c r="A8" s="8" t="s">
        <v>7611</v>
      </c>
      <c r="B8" s="8"/>
      <c r="C8" s="24" t="s">
        <v>7604</v>
      </c>
      <c r="D8" s="36">
        <f>IFERROR(VLOOKUP(D$2&amp;$A8,Parte_III!$1:$1048576,$A$3,0),"-")</f>
        <v>92</v>
      </c>
      <c r="E8" s="36">
        <f>IFERROR(VLOOKUP(E$2&amp;$A8,Parte_III!$1:$1048576,$A$3,0),"-")</f>
        <v>62</v>
      </c>
      <c r="F8" s="36">
        <f>IFERROR(VLOOKUP(F$2&amp;$A8,Parte_III!$1:$1048576,$A$3,0),"-")</f>
        <v>9</v>
      </c>
      <c r="G8" s="36">
        <f>IFERROR(VLOOKUP(G$2&amp;$A8,Parte_III!$1:$1048576,$A$3,0),"-")</f>
        <v>3</v>
      </c>
      <c r="H8" s="36">
        <f>IFERROR(VLOOKUP(H$2&amp;$A8,Parte_III!$1:$1048576,$A$3,0),"-")</f>
        <v>2</v>
      </c>
      <c r="I8" s="36">
        <f>IFERROR(VLOOKUP(I$2&amp;$A8,Parte_III!$1:$1048576,$A$3,0),"-")</f>
        <v>76</v>
      </c>
      <c r="J8" s="36">
        <f>IFERROR(VLOOKUP(J$2&amp;$A8,Parte_III!$1:$1048576,$A$3,0),"-")</f>
        <v>6</v>
      </c>
      <c r="K8" s="36">
        <f>IFERROR(VLOOKUP(K$2&amp;$A8,Parte_III!$1:$1048576,$A$3,0),"-")</f>
        <v>7</v>
      </c>
      <c r="L8" s="36">
        <f>IFERROR(VLOOKUP(L$2&amp;$A8,Parte_III!$1:$1048576,$A$3,0),"-")</f>
        <v>3</v>
      </c>
      <c r="M8" s="36">
        <f>IFERROR(VLOOKUP(M$2&amp;$A8,Parte_III!$1:$1048576,$A$3,0),"-")</f>
        <v>16</v>
      </c>
    </row>
    <row r="9" spans="1:35">
      <c r="A9" s="8" t="s">
        <v>7612</v>
      </c>
      <c r="B9" s="8"/>
      <c r="C9" s="24" t="s">
        <v>7605</v>
      </c>
      <c r="D9" s="36">
        <f>IFERROR(VLOOKUP(D$2&amp;$A9,Parte_III!$1:$1048576,$A$3,0),"-")</f>
        <v>25</v>
      </c>
      <c r="E9" s="36">
        <f>IFERROR(VLOOKUP(E$2&amp;$A9,Parte_III!$1:$1048576,$A$3,0),"-")</f>
        <v>13</v>
      </c>
      <c r="F9" s="36">
        <f>IFERROR(VLOOKUP(F$2&amp;$A9,Parte_III!$1:$1048576,$A$3,0),"-")</f>
        <v>5</v>
      </c>
      <c r="G9" s="36">
        <f>IFERROR(VLOOKUP(G$2&amp;$A9,Parte_III!$1:$1048576,$A$3,0),"-")</f>
        <v>3</v>
      </c>
      <c r="H9" s="36">
        <f>IFERROR(VLOOKUP(H$2&amp;$A9,Parte_III!$1:$1048576,$A$3,0),"-")</f>
        <v>0</v>
      </c>
      <c r="I9" s="36">
        <f>IFERROR(VLOOKUP(I$2&amp;$A9,Parte_III!$1:$1048576,$A$3,0),"-")</f>
        <v>21</v>
      </c>
      <c r="J9" s="36">
        <f>IFERROR(VLOOKUP(J$2&amp;$A9,Parte_III!$1:$1048576,$A$3,0),"-")</f>
        <v>3</v>
      </c>
      <c r="K9" s="36">
        <f>IFERROR(VLOOKUP(K$2&amp;$A9,Parte_III!$1:$1048576,$A$3,0),"-")</f>
        <v>0</v>
      </c>
      <c r="L9" s="36">
        <f>IFERROR(VLOOKUP(L$2&amp;$A9,Parte_III!$1:$1048576,$A$3,0),"-")</f>
        <v>1</v>
      </c>
      <c r="M9" s="36">
        <f>IFERROR(VLOOKUP(M$2&amp;$A9,Parte_III!$1:$1048576,$A$3,0),"-")</f>
        <v>4</v>
      </c>
    </row>
    <row r="10" spans="1:35">
      <c r="A10" s="8" t="s">
        <v>7610</v>
      </c>
      <c r="B10" s="8"/>
      <c r="C10" s="21" t="s">
        <v>7606</v>
      </c>
      <c r="D10" s="22">
        <f>IFERROR(VLOOKUP(D$2&amp;$A10,Parte_III!$1:$1048576,$A$3,0),"-")</f>
        <v>1178</v>
      </c>
      <c r="E10" s="22">
        <f>IFERROR(VLOOKUP(E$2&amp;$A10,Parte_III!$1:$1048576,$A$3,0),"-")</f>
        <v>29</v>
      </c>
      <c r="F10" s="22">
        <f>IFERROR(VLOOKUP(F$2&amp;$A10,Parte_III!$1:$1048576,$A$3,0),"-")</f>
        <v>87</v>
      </c>
      <c r="G10" s="22">
        <f>IFERROR(VLOOKUP(G$2&amp;$A10,Parte_III!$1:$1048576,$A$3,0),"-")</f>
        <v>86</v>
      </c>
      <c r="H10" s="22">
        <f>IFERROR(VLOOKUP(H$2&amp;$A10,Parte_III!$1:$1048576,$A$3,0),"-")</f>
        <v>118</v>
      </c>
      <c r="I10" s="22">
        <f>IFERROR(VLOOKUP(I$2&amp;$A10,Parte_III!$1:$1048576,$A$3,0),"-")</f>
        <v>320</v>
      </c>
      <c r="J10" s="22">
        <f>IFERROR(VLOOKUP(J$2&amp;$A10,Parte_III!$1:$1048576,$A$3,0),"-")</f>
        <v>290</v>
      </c>
      <c r="K10" s="22">
        <f>IFERROR(VLOOKUP(K$2&amp;$A10,Parte_III!$1:$1048576,$A$3,0),"-")</f>
        <v>332</v>
      </c>
      <c r="L10" s="22">
        <f>IFERROR(VLOOKUP(L$2&amp;$A10,Parte_III!$1:$1048576,$A$3,0),"-")</f>
        <v>236</v>
      </c>
      <c r="M10" s="22">
        <f>IFERROR(VLOOKUP(M$2&amp;$A10,Parte_III!$1:$1048576,$A$3,0),"-")</f>
        <v>858</v>
      </c>
    </row>
    <row r="11" spans="1:35">
      <c r="A11" s="8" t="s">
        <v>7613</v>
      </c>
      <c r="B11" s="8"/>
      <c r="C11" s="24" t="s">
        <v>7607</v>
      </c>
      <c r="D11" s="36">
        <f>IFERROR(VLOOKUP(D$2&amp;$A11,Parte_III!$1:$1048576,$A$3,0),"-")</f>
        <v>1084</v>
      </c>
      <c r="E11" s="36">
        <f>IFERROR(VLOOKUP(E$2&amp;$A11,Parte_III!$1:$1048576,$A$3,0),"-")</f>
        <v>29</v>
      </c>
      <c r="F11" s="36">
        <f>IFERROR(VLOOKUP(F$2&amp;$A11,Parte_III!$1:$1048576,$A$3,0),"-")</f>
        <v>86</v>
      </c>
      <c r="G11" s="36">
        <f>IFERROR(VLOOKUP(G$2&amp;$A11,Parte_III!$1:$1048576,$A$3,0),"-")</f>
        <v>84</v>
      </c>
      <c r="H11" s="36">
        <f>IFERROR(VLOOKUP(H$2&amp;$A11,Parte_III!$1:$1048576,$A$3,0),"-")</f>
        <v>117</v>
      </c>
      <c r="I11" s="36">
        <f>IFERROR(VLOOKUP(I$2&amp;$A11,Parte_III!$1:$1048576,$A$3,0),"-")</f>
        <v>316</v>
      </c>
      <c r="J11" s="36">
        <f>IFERROR(VLOOKUP(J$2&amp;$A11,Parte_III!$1:$1048576,$A$3,0),"-")</f>
        <v>275</v>
      </c>
      <c r="K11" s="36">
        <f>IFERROR(VLOOKUP(K$2&amp;$A11,Parte_III!$1:$1048576,$A$3,0),"-")</f>
        <v>295</v>
      </c>
      <c r="L11" s="36">
        <f>IFERROR(VLOOKUP(L$2&amp;$A11,Parte_III!$1:$1048576,$A$3,0),"-")</f>
        <v>198</v>
      </c>
      <c r="M11" s="36">
        <f>IFERROR(VLOOKUP(M$2&amp;$A11,Parte_III!$1:$1048576,$A$3,0),"-")</f>
        <v>768</v>
      </c>
    </row>
    <row r="12" spans="1:35">
      <c r="A12" s="8" t="s">
        <v>7614</v>
      </c>
      <c r="B12" s="8"/>
      <c r="C12" s="24" t="s">
        <v>7608</v>
      </c>
      <c r="D12" s="36">
        <f>IFERROR(VLOOKUP(D$2&amp;$A12,Parte_III!$1:$1048576,$A$3,0),"-")</f>
        <v>94</v>
      </c>
      <c r="E12" s="36">
        <f>IFERROR(VLOOKUP(E$2&amp;$A12,Parte_III!$1:$1048576,$A$3,0),"-")</f>
        <v>0</v>
      </c>
      <c r="F12" s="36">
        <f>IFERROR(VLOOKUP(F$2&amp;$A12,Parte_III!$1:$1048576,$A$3,0),"-")</f>
        <v>1</v>
      </c>
      <c r="G12" s="36">
        <f>IFERROR(VLOOKUP(G$2&amp;$A12,Parte_III!$1:$1048576,$A$3,0),"-")</f>
        <v>2</v>
      </c>
      <c r="H12" s="36">
        <f>IFERROR(VLOOKUP(H$2&amp;$A12,Parte_III!$1:$1048576,$A$3,0),"-")</f>
        <v>1</v>
      </c>
      <c r="I12" s="36">
        <f>IFERROR(VLOOKUP(I$2&amp;$A12,Parte_III!$1:$1048576,$A$3,0),"-")</f>
        <v>4</v>
      </c>
      <c r="J12" s="36">
        <f>IFERROR(VLOOKUP(J$2&amp;$A12,Parte_III!$1:$1048576,$A$3,0),"-")</f>
        <v>15</v>
      </c>
      <c r="K12" s="36">
        <f>IFERROR(VLOOKUP(K$2&amp;$A12,Parte_III!$1:$1048576,$A$3,0),"-")</f>
        <v>37</v>
      </c>
      <c r="L12" s="36">
        <f>IFERROR(VLOOKUP(L$2&amp;$A12,Parte_III!$1:$1048576,$A$3,0),"-")</f>
        <v>38</v>
      </c>
      <c r="M12" s="36">
        <f>IFERROR(VLOOKUP(M$2&amp;$A12,Parte_III!$1:$1048576,$A$3,0),"-")</f>
        <v>90</v>
      </c>
    </row>
    <row r="13" spans="1:35" ht="15" thickBot="1">
      <c r="A13" s="8" t="s">
        <v>7615</v>
      </c>
      <c r="B13" s="8"/>
      <c r="C13" s="24" t="s">
        <v>6383</v>
      </c>
      <c r="D13" s="36">
        <f>IFERROR(VLOOKUP(D$2&amp;$A13,Parte_III!$1:$1048576,$A$3,0),"-")</f>
        <v>5</v>
      </c>
      <c r="E13" s="36">
        <f>IFERROR(VLOOKUP(E$2&amp;$A13,Parte_III!$1:$1048576,$A$3,0),"-")</f>
        <v>0</v>
      </c>
      <c r="F13" s="36">
        <f>IFERROR(VLOOKUP(F$2&amp;$A13,Parte_III!$1:$1048576,$A$3,0),"-")</f>
        <v>0</v>
      </c>
      <c r="G13" s="36">
        <f>IFERROR(VLOOKUP(G$2&amp;$A13,Parte_III!$1:$1048576,$A$3,0),"-")</f>
        <v>0</v>
      </c>
      <c r="H13" s="36">
        <f>IFERROR(VLOOKUP(H$2&amp;$A13,Parte_III!$1:$1048576,$A$3,0),"-")</f>
        <v>0</v>
      </c>
      <c r="I13" s="36">
        <f>IFERROR(VLOOKUP(I$2&amp;$A13,Parte_III!$1:$1048576,$A$3,0),"-")</f>
        <v>0</v>
      </c>
      <c r="J13" s="36">
        <f>IFERROR(VLOOKUP(J$2&amp;$A13,Parte_III!$1:$1048576,$A$3,0),"-")</f>
        <v>2</v>
      </c>
      <c r="K13" s="36">
        <f>IFERROR(VLOOKUP(K$2&amp;$A13,Parte_III!$1:$1048576,$A$3,0),"-")</f>
        <v>2</v>
      </c>
      <c r="L13" s="36">
        <f>IFERROR(VLOOKUP(L$2&amp;$A13,Parte_III!$1:$1048576,$A$3,0),"-")</f>
        <v>1</v>
      </c>
      <c r="M13" s="36">
        <f>IFERROR(VLOOKUP(M$2&amp;$A13,Parte_III!$1:$1048576,$A$3,0),"-")</f>
        <v>5</v>
      </c>
    </row>
    <row r="14" spans="1:35" ht="15" thickTop="1">
      <c r="A14" s="8"/>
      <c r="B14" s="8"/>
      <c r="C14" s="32" t="s">
        <v>355</v>
      </c>
      <c r="D14" s="33"/>
      <c r="E14" s="33"/>
      <c r="F14" s="33"/>
      <c r="G14" s="33"/>
      <c r="H14" s="33"/>
      <c r="I14" s="33"/>
      <c r="J14" s="33"/>
      <c r="K14" s="33"/>
      <c r="L14" s="33"/>
      <c r="M14" s="33"/>
    </row>
    <row r="15" spans="1:35">
      <c r="A15" s="8"/>
      <c r="B15" s="8"/>
      <c r="C15" s="34"/>
    </row>
    <row r="16" spans="1:35">
      <c r="A16" s="8"/>
      <c r="B16" s="8"/>
    </row>
    <row r="17" spans="1:2">
      <c r="A17" s="8"/>
      <c r="B17" s="8"/>
    </row>
    <row r="18" spans="1:2">
      <c r="A18" s="8"/>
      <c r="B18" s="8"/>
    </row>
    <row r="19" spans="1:2">
      <c r="A19" s="8"/>
      <c r="B19" s="8"/>
    </row>
    <row r="20" spans="1:2">
      <c r="A20" s="8"/>
      <c r="B20" s="8"/>
    </row>
    <row r="21" spans="1:2">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E6976-BD19-4119-9AEA-9EED2B71D3B5}">
  <dimension ref="A1:AI82"/>
  <sheetViews>
    <sheetView showGridLines="0" workbookViewId="0">
      <selection activeCell="C5" sqref="C5:C6"/>
    </sheetView>
  </sheetViews>
  <sheetFormatPr defaultRowHeight="14.4"/>
  <cols>
    <col min="1" max="2" width="4.44140625" style="13" customWidth="1"/>
    <col min="3" max="3" width="45.109375" style="26" customWidth="1"/>
    <col min="4" max="13" width="8.6640625" style="26" customWidth="1"/>
    <col min="14" max="35" width="9.109375" style="26"/>
  </cols>
  <sheetData>
    <row r="1" spans="1:35" s="2" customFormat="1" ht="33.75" customHeight="1">
      <c r="A1" s="12"/>
      <c r="B1" s="12"/>
      <c r="C1" s="232" t="s">
        <v>2045</v>
      </c>
      <c r="D1" s="233"/>
      <c r="E1" s="233"/>
      <c r="F1" s="233"/>
      <c r="G1" s="233"/>
      <c r="H1" s="233"/>
      <c r="I1" s="233"/>
      <c r="J1" s="233"/>
      <c r="K1" s="233"/>
      <c r="L1" s="233"/>
      <c r="M1" s="233"/>
      <c r="N1" s="14"/>
      <c r="O1" s="14"/>
      <c r="P1" s="14"/>
      <c r="Q1" s="14"/>
      <c r="R1" s="14"/>
    </row>
    <row r="2" spans="1:35" s="8" customFormat="1" ht="11.25" customHeight="1">
      <c r="A2" s="8" t="s">
        <v>1684</v>
      </c>
      <c r="C2" s="9"/>
      <c r="D2" s="11" t="s">
        <v>359</v>
      </c>
      <c r="E2" s="11" t="s">
        <v>2050</v>
      </c>
      <c r="F2" s="11" t="s">
        <v>2051</v>
      </c>
      <c r="G2" s="11" t="s">
        <v>2052</v>
      </c>
      <c r="H2" s="11" t="s">
        <v>2053</v>
      </c>
      <c r="I2" s="11" t="s">
        <v>2054</v>
      </c>
      <c r="J2" s="11" t="s">
        <v>1866</v>
      </c>
      <c r="K2" s="11" t="s">
        <v>1867</v>
      </c>
      <c r="L2" s="11" t="s">
        <v>1868</v>
      </c>
      <c r="M2" s="11" t="s">
        <v>2055</v>
      </c>
    </row>
    <row r="3" spans="1:35" s="1" customFormat="1" ht="42" customHeight="1">
      <c r="A3" s="8">
        <v>3</v>
      </c>
      <c r="B3" s="8"/>
      <c r="C3" s="234" t="s">
        <v>7616</v>
      </c>
      <c r="D3" s="234"/>
      <c r="E3" s="234"/>
      <c r="F3" s="234"/>
      <c r="G3" s="234"/>
      <c r="H3" s="234"/>
      <c r="I3" s="234"/>
      <c r="J3" s="234"/>
      <c r="K3" s="234"/>
      <c r="L3" s="234"/>
      <c r="M3" s="234"/>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6"/>
      <c r="E4" s="16"/>
      <c r="F4" s="18"/>
      <c r="G4" s="19"/>
      <c r="H4" s="19"/>
      <c r="I4" s="19"/>
      <c r="J4" s="19"/>
      <c r="K4" s="19"/>
      <c r="L4" s="19"/>
      <c r="M4" s="18"/>
      <c r="N4" s="16"/>
      <c r="O4" s="16"/>
      <c r="P4" s="16"/>
      <c r="Q4" s="16"/>
      <c r="R4" s="16"/>
      <c r="S4" s="16"/>
      <c r="T4" s="16"/>
      <c r="U4" s="16"/>
      <c r="V4" s="16"/>
      <c r="W4" s="16"/>
      <c r="X4" s="16"/>
      <c r="Y4" s="16"/>
      <c r="Z4" s="16"/>
      <c r="AA4" s="16"/>
      <c r="AB4" s="16"/>
      <c r="AC4" s="16"/>
      <c r="AD4" s="16"/>
      <c r="AE4" s="16"/>
      <c r="AF4" s="16"/>
      <c r="AG4" s="16"/>
      <c r="AH4" s="16"/>
      <c r="AI4" s="16"/>
    </row>
    <row r="5" spans="1:35" s="1" customFormat="1" ht="17.25" customHeight="1" thickTop="1">
      <c r="A5" s="8"/>
      <c r="B5" s="8"/>
      <c r="C5" s="235" t="s">
        <v>7774</v>
      </c>
      <c r="D5" s="237" t="s">
        <v>10</v>
      </c>
      <c r="E5" s="237"/>
      <c r="F5" s="237"/>
      <c r="G5" s="237"/>
      <c r="H5" s="237"/>
      <c r="I5" s="237"/>
      <c r="J5" s="237"/>
      <c r="K5" s="237"/>
      <c r="L5" s="237"/>
      <c r="M5" s="237"/>
      <c r="N5" s="16"/>
      <c r="O5" s="16"/>
      <c r="P5" s="16"/>
      <c r="Q5" s="16"/>
      <c r="R5" s="16"/>
      <c r="S5" s="16"/>
      <c r="T5" s="16"/>
      <c r="U5" s="16"/>
      <c r="V5" s="16"/>
      <c r="W5" s="16"/>
      <c r="X5" s="16"/>
      <c r="Y5" s="16"/>
      <c r="Z5" s="16"/>
      <c r="AA5" s="16"/>
      <c r="AB5" s="16"/>
      <c r="AC5" s="16"/>
      <c r="AD5" s="16"/>
      <c r="AE5" s="16"/>
      <c r="AF5" s="16"/>
      <c r="AG5" s="16"/>
      <c r="AH5" s="16"/>
      <c r="AI5" s="16"/>
    </row>
    <row r="6" spans="1:35" s="1" customFormat="1" ht="26.25" customHeight="1">
      <c r="A6" s="8"/>
      <c r="B6" s="8"/>
      <c r="C6" s="236"/>
      <c r="D6" s="95" t="s">
        <v>342</v>
      </c>
      <c r="E6" s="95" t="s">
        <v>333</v>
      </c>
      <c r="F6" s="95" t="s">
        <v>334</v>
      </c>
      <c r="G6" s="95" t="s">
        <v>335</v>
      </c>
      <c r="H6" s="95" t="s">
        <v>336</v>
      </c>
      <c r="I6" s="95" t="s">
        <v>337</v>
      </c>
      <c r="J6" s="95" t="s">
        <v>338</v>
      </c>
      <c r="K6" s="95" t="s">
        <v>339</v>
      </c>
      <c r="L6" s="95" t="s">
        <v>340</v>
      </c>
      <c r="M6" s="95" t="s">
        <v>341</v>
      </c>
      <c r="N6" s="16"/>
      <c r="O6" s="16"/>
      <c r="P6" s="16"/>
      <c r="Q6" s="16"/>
      <c r="R6" s="16"/>
      <c r="S6" s="16"/>
      <c r="T6" s="16"/>
      <c r="U6" s="16"/>
      <c r="V6" s="16"/>
      <c r="W6" s="16"/>
      <c r="X6" s="16"/>
      <c r="Y6" s="16"/>
      <c r="Z6" s="16"/>
      <c r="AA6" s="16"/>
      <c r="AB6" s="16"/>
      <c r="AC6" s="16"/>
      <c r="AD6" s="16"/>
      <c r="AE6" s="16"/>
      <c r="AF6" s="16"/>
      <c r="AG6" s="16"/>
      <c r="AH6" s="16"/>
      <c r="AI6" s="16"/>
    </row>
    <row r="7" spans="1:35" s="1" customFormat="1" ht="19.5" customHeight="1">
      <c r="A7" s="8" t="s">
        <v>7609</v>
      </c>
      <c r="B7" s="8"/>
      <c r="C7" s="21" t="s">
        <v>7603</v>
      </c>
      <c r="D7" s="38">
        <f>IFERROR(VLOOKUP(D$2&amp;$A7,Parte_III!$1:$1048576,$A$3,0)*100,"-")</f>
        <v>9.0347491204738617</v>
      </c>
      <c r="E7" s="38">
        <f>IFERROR(VLOOKUP(E$2&amp;$A7,Parte_III!$1:$1048576,$A$3,0)*100,"-")</f>
        <v>72.11538553237915</v>
      </c>
      <c r="F7" s="38">
        <f>IFERROR(VLOOKUP(F$2&amp;$A7,Parte_III!$1:$1048576,$A$3,0)*100,"-")</f>
        <v>13.861386477947235</v>
      </c>
      <c r="G7" s="38">
        <f>IFERROR(VLOOKUP(G$2&amp;$A7,Parte_III!$1:$1048576,$A$3,0)*100,"-")</f>
        <v>6.5217390656471252</v>
      </c>
      <c r="H7" s="38">
        <f>IFERROR(VLOOKUP(H$2&amp;$A7,Parte_III!$1:$1048576,$A$3,0)*100,"-")</f>
        <v>1.666666753590107</v>
      </c>
      <c r="I7" s="38">
        <f>IFERROR(VLOOKUP(I$2&amp;$A7,Parte_III!$1:$1048576,$A$3,0)*100,"-")</f>
        <v>23.261390626430511</v>
      </c>
      <c r="J7" s="38">
        <f>IFERROR(VLOOKUP(J$2&amp;$A7,Parte_III!$1:$1048576,$A$3,0)*100,"-")</f>
        <v>3.010033443570137</v>
      </c>
      <c r="K7" s="38">
        <f>IFERROR(VLOOKUP(K$2&amp;$A7,Parte_III!$1:$1048576,$A$3,0)*100,"-")</f>
        <v>2.064896747469902</v>
      </c>
      <c r="L7" s="38">
        <f>IFERROR(VLOOKUP(L$2&amp;$A7,Parte_III!$1:$1048576,$A$3,0)*100,"-")</f>
        <v>1.666666753590107</v>
      </c>
      <c r="M7" s="38">
        <f>IFERROR(VLOOKUP(M$2&amp;$A7,Parte_III!$1:$1048576,$A$3,0)*100,"-")</f>
        <v>2.2779043763875961</v>
      </c>
      <c r="N7" s="16"/>
      <c r="O7" s="16"/>
      <c r="P7" s="16"/>
      <c r="Q7" s="16"/>
      <c r="R7" s="16"/>
      <c r="S7" s="16"/>
      <c r="T7" s="16"/>
      <c r="U7" s="16"/>
      <c r="V7" s="16"/>
      <c r="W7" s="16"/>
      <c r="X7" s="16"/>
      <c r="Y7" s="16"/>
      <c r="Z7" s="16"/>
      <c r="AA7" s="16"/>
      <c r="AB7" s="16"/>
      <c r="AC7" s="16"/>
      <c r="AD7" s="16"/>
      <c r="AE7" s="16"/>
      <c r="AF7" s="16"/>
      <c r="AG7" s="16"/>
      <c r="AH7" s="16"/>
      <c r="AI7" s="16"/>
    </row>
    <row r="8" spans="1:35">
      <c r="A8" s="8" t="s">
        <v>7611</v>
      </c>
      <c r="B8" s="8"/>
      <c r="C8" s="24" t="s">
        <v>7604</v>
      </c>
      <c r="D8" s="37">
        <f>IFERROR(VLOOKUP(D$2&amp;$A8,Parte_III!$1:$1048576,$A$3,0)*100,"-")</f>
        <v>7.0769228041172028</v>
      </c>
      <c r="E8" s="37">
        <f>IFERROR(VLOOKUP(E$2&amp;$A8,Parte_III!$1:$1048576,$A$3,0)*100,"-")</f>
        <v>59.61538553237915</v>
      </c>
      <c r="F8" s="37">
        <f>IFERROR(VLOOKUP(F$2&amp;$A8,Parte_III!$1:$1048576,$A$3,0)*100,"-")</f>
        <v>8.9108914136886597</v>
      </c>
      <c r="G8" s="37">
        <f>IFERROR(VLOOKUP(G$2&amp;$A8,Parte_III!$1:$1048576,$A$3,0)*100,"-")</f>
        <v>3.2608695328235626</v>
      </c>
      <c r="H8" s="37">
        <f>IFERROR(VLOOKUP(H$2&amp;$A8,Parte_III!$1:$1048576,$A$3,0)*100,"-")</f>
        <v>1.666666753590107</v>
      </c>
      <c r="I8" s="37">
        <f>IFERROR(VLOOKUP(I$2&amp;$A8,Parte_III!$1:$1048576,$A$3,0)*100,"-")</f>
        <v>18.225419521331787</v>
      </c>
      <c r="J8" s="37">
        <f>IFERROR(VLOOKUP(J$2&amp;$A8,Parte_III!$1:$1048576,$A$3,0)*100,"-")</f>
        <v>1.9933555275201797</v>
      </c>
      <c r="K8" s="37">
        <f>IFERROR(VLOOKUP(K$2&amp;$A8,Parte_III!$1:$1048576,$A$3,0)*100,"-")</f>
        <v>2.0527860149741173</v>
      </c>
      <c r="L8" s="37">
        <f>IFERROR(VLOOKUP(L$2&amp;$A8,Parte_III!$1:$1048576,$A$3,0)*100,"-")</f>
        <v>1.244813296943903</v>
      </c>
      <c r="M8" s="37">
        <f>IFERROR(VLOOKUP(M$2&amp;$A8,Parte_III!$1:$1048576,$A$3,0)*100,"-")</f>
        <v>1.8120044842362404</v>
      </c>
    </row>
    <row r="9" spans="1:35">
      <c r="A9" s="8" t="s">
        <v>7612</v>
      </c>
      <c r="B9" s="8"/>
      <c r="C9" s="24" t="s">
        <v>7605</v>
      </c>
      <c r="D9" s="37">
        <f>IFERROR(VLOOKUP(D$2&amp;$A9,Parte_III!$1:$1048576,$A$3,0)*100,"-")</f>
        <v>1.9230769947171211</v>
      </c>
      <c r="E9" s="37">
        <f>IFERROR(VLOOKUP(E$2&amp;$A9,Parte_III!$1:$1048576,$A$3,0)*100,"-")</f>
        <v>12.5</v>
      </c>
      <c r="F9" s="37">
        <f>IFERROR(VLOOKUP(F$2&amp;$A9,Parte_III!$1:$1048576,$A$3,0)*100,"-")</f>
        <v>4.9504950642585754</v>
      </c>
      <c r="G9" s="37">
        <f>IFERROR(VLOOKUP(G$2&amp;$A9,Parte_III!$1:$1048576,$A$3,0)*100,"-")</f>
        <v>3.2608695328235626</v>
      </c>
      <c r="H9" s="37">
        <f>IFERROR(VLOOKUP(H$2&amp;$A9,Parte_III!$1:$1048576,$A$3,0)*100,"-")</f>
        <v>0</v>
      </c>
      <c r="I9" s="37">
        <f>IFERROR(VLOOKUP(I$2&amp;$A9,Parte_III!$1:$1048576,$A$3,0)*100,"-")</f>
        <v>5.0359711050987244</v>
      </c>
      <c r="J9" s="37">
        <f>IFERROR(VLOOKUP(J$2&amp;$A9,Parte_III!$1:$1048576,$A$3,0)*100,"-")</f>
        <v>0.99667776376008987</v>
      </c>
      <c r="K9" s="37">
        <f>IFERROR(VLOOKUP(K$2&amp;$A9,Parte_III!$1:$1048576,$A$3,0)*100,"-")</f>
        <v>0</v>
      </c>
      <c r="L9" s="37">
        <f>IFERROR(VLOOKUP(L$2&amp;$A9,Parte_III!$1:$1048576,$A$3,0)*100,"-")</f>
        <v>0.41493778117001057</v>
      </c>
      <c r="M9" s="37">
        <f>IFERROR(VLOOKUP(M$2&amp;$A9,Parte_III!$1:$1048576,$A$3,0)*100,"-")</f>
        <v>0.4530011210590601</v>
      </c>
    </row>
    <row r="10" spans="1:35">
      <c r="A10" s="8" t="s">
        <v>7610</v>
      </c>
      <c r="B10" s="8"/>
      <c r="C10" s="21" t="s">
        <v>7606</v>
      </c>
      <c r="D10" s="38">
        <f>IFERROR(VLOOKUP(D$2&amp;$A10,Parte_III!$1:$1048576,$A$3,0)*100,"-")</f>
        <v>90.965253114700317</v>
      </c>
      <c r="E10" s="38">
        <f>IFERROR(VLOOKUP(E$2&amp;$A10,Parte_III!$1:$1048576,$A$3,0)*100,"-")</f>
        <v>27.88461446762085</v>
      </c>
      <c r="F10" s="38">
        <f>IFERROR(VLOOKUP(F$2&amp;$A10,Parte_III!$1:$1048576,$A$3,0)*100,"-")</f>
        <v>86.138612031936646</v>
      </c>
      <c r="G10" s="38">
        <f>IFERROR(VLOOKUP(G$2&amp;$A10,Parte_III!$1:$1048576,$A$3,0)*100,"-")</f>
        <v>93.478262424468994</v>
      </c>
      <c r="H10" s="38">
        <f>IFERROR(VLOOKUP(H$2&amp;$A10,Parte_III!$1:$1048576,$A$3,0)*100,"-")</f>
        <v>98.333334922790527</v>
      </c>
      <c r="I10" s="38">
        <f>IFERROR(VLOOKUP(I$2&amp;$A10,Parte_III!$1:$1048576,$A$3,0)*100,"-")</f>
        <v>76.738607883453369</v>
      </c>
      <c r="J10" s="38">
        <f>IFERROR(VLOOKUP(J$2&amp;$A10,Parte_III!$1:$1048576,$A$3,0)*100,"-")</f>
        <v>96.989965438842773</v>
      </c>
      <c r="K10" s="38">
        <f>IFERROR(VLOOKUP(K$2&amp;$A10,Parte_III!$1:$1048576,$A$3,0)*100,"-")</f>
        <v>97.935104370117188</v>
      </c>
      <c r="L10" s="38">
        <f>IFERROR(VLOOKUP(L$2&amp;$A10,Parte_III!$1:$1048576,$A$3,0)*100,"-")</f>
        <v>98.333334922790527</v>
      </c>
      <c r="M10" s="38">
        <f>IFERROR(VLOOKUP(M$2&amp;$A10,Parte_III!$1:$1048576,$A$3,0)*100,"-")</f>
        <v>97.722095251083374</v>
      </c>
    </row>
    <row r="11" spans="1:35">
      <c r="A11" s="8" t="s">
        <v>7613</v>
      </c>
      <c r="B11" s="8"/>
      <c r="C11" s="24" t="s">
        <v>7607</v>
      </c>
      <c r="D11" s="37">
        <f>IFERROR(VLOOKUP(D$2&amp;$A11,Parte_III!$1:$1048576,$A$3,0)*100,"-")</f>
        <v>83.384615182876587</v>
      </c>
      <c r="E11" s="37">
        <f>IFERROR(VLOOKUP(E$2&amp;$A11,Parte_III!$1:$1048576,$A$3,0)*100,"-")</f>
        <v>27.88461446762085</v>
      </c>
      <c r="F11" s="37">
        <f>IFERROR(VLOOKUP(F$2&amp;$A11,Parte_III!$1:$1048576,$A$3,0)*100,"-")</f>
        <v>85.148513317108154</v>
      </c>
      <c r="G11" s="37">
        <f>IFERROR(VLOOKUP(G$2&amp;$A11,Parte_III!$1:$1048576,$A$3,0)*100,"-")</f>
        <v>91.304349899291992</v>
      </c>
      <c r="H11" s="37">
        <f>IFERROR(VLOOKUP(H$2&amp;$A11,Parte_III!$1:$1048576,$A$3,0)*100,"-")</f>
        <v>97.500002384185791</v>
      </c>
      <c r="I11" s="37">
        <f>IFERROR(VLOOKUP(I$2&amp;$A11,Parte_III!$1:$1048576,$A$3,0)*100,"-")</f>
        <v>75.779378414154053</v>
      </c>
      <c r="J11" s="37">
        <f>IFERROR(VLOOKUP(J$2&amp;$A11,Parte_III!$1:$1048576,$A$3,0)*100,"-")</f>
        <v>91.362124681472778</v>
      </c>
      <c r="K11" s="37">
        <f>IFERROR(VLOOKUP(K$2&amp;$A11,Parte_III!$1:$1048576,$A$3,0)*100,"-")</f>
        <v>86.510264873504639</v>
      </c>
      <c r="L11" s="37">
        <f>IFERROR(VLOOKUP(L$2&amp;$A11,Parte_III!$1:$1048576,$A$3,0)*100,"-")</f>
        <v>82.157677412033081</v>
      </c>
      <c r="M11" s="37">
        <f>IFERROR(VLOOKUP(M$2&amp;$A11,Parte_III!$1:$1048576,$A$3,0)*100,"-")</f>
        <v>86.976218223571777</v>
      </c>
    </row>
    <row r="12" spans="1:35">
      <c r="A12" s="8" t="s">
        <v>7614</v>
      </c>
      <c r="B12" s="8"/>
      <c r="C12" s="24" t="s">
        <v>7608</v>
      </c>
      <c r="D12" s="37">
        <f>IFERROR(VLOOKUP(D$2&amp;$A12,Parte_III!$1:$1048576,$A$3,0)*100,"-")</f>
        <v>7.2307690978050232</v>
      </c>
      <c r="E12" s="37">
        <f>IFERROR(VLOOKUP(E$2&amp;$A12,Parte_III!$1:$1048576,$A$3,0)*100,"-")</f>
        <v>0</v>
      </c>
      <c r="F12" s="37">
        <f>IFERROR(VLOOKUP(F$2&amp;$A12,Parte_III!$1:$1048576,$A$3,0)*100,"-")</f>
        <v>0.9900989942252636</v>
      </c>
      <c r="G12" s="37">
        <f>IFERROR(VLOOKUP(G$2&amp;$A12,Parte_III!$1:$1048576,$A$3,0)*100,"-")</f>
        <v>2.1739130839705467</v>
      </c>
      <c r="H12" s="37">
        <f>IFERROR(VLOOKUP(H$2&amp;$A12,Parte_III!$1:$1048576,$A$3,0)*100,"-")</f>
        <v>0.83333337679505348</v>
      </c>
      <c r="I12" s="37">
        <f>IFERROR(VLOOKUP(I$2&amp;$A12,Parte_III!$1:$1048576,$A$3,0)*100,"-")</f>
        <v>0.9592326357960701</v>
      </c>
      <c r="J12" s="37">
        <f>IFERROR(VLOOKUP(J$2&amp;$A12,Parte_III!$1:$1048576,$A$3,0)*100,"-")</f>
        <v>4.9833886325359344</v>
      </c>
      <c r="K12" s="37">
        <f>IFERROR(VLOOKUP(K$2&amp;$A12,Parte_III!$1:$1048576,$A$3,0)*100,"-")</f>
        <v>10.850439965724945</v>
      </c>
      <c r="L12" s="37">
        <f>IFERROR(VLOOKUP(L$2&amp;$A12,Parte_III!$1:$1048576,$A$3,0)*100,"-")</f>
        <v>15.767635405063629</v>
      </c>
      <c r="M12" s="37">
        <f>IFERROR(VLOOKUP(M$2&amp;$A12,Parte_III!$1:$1048576,$A$3,0)*100,"-")</f>
        <v>10.192525386810303</v>
      </c>
    </row>
    <row r="13" spans="1:35" ht="15" thickBot="1">
      <c r="A13" s="8" t="s">
        <v>7615</v>
      </c>
      <c r="B13" s="8"/>
      <c r="C13" s="24" t="s">
        <v>6383</v>
      </c>
      <c r="D13" s="37">
        <f>IFERROR(VLOOKUP(D$2&amp;$A13,Parte_III!$1:$1048576,$A$3,0)*100,"-")</f>
        <v>0.38461538497358561</v>
      </c>
      <c r="E13" s="37">
        <f>IFERROR(VLOOKUP(E$2&amp;$A13,Parte_III!$1:$1048576,$A$3,0)*100,"-")</f>
        <v>0</v>
      </c>
      <c r="F13" s="37">
        <f>IFERROR(VLOOKUP(F$2&amp;$A13,Parte_III!$1:$1048576,$A$3,0)*100,"-")</f>
        <v>0</v>
      </c>
      <c r="G13" s="37">
        <f>IFERROR(VLOOKUP(G$2&amp;$A13,Parte_III!$1:$1048576,$A$3,0)*100,"-")</f>
        <v>0</v>
      </c>
      <c r="H13" s="37">
        <f>IFERROR(VLOOKUP(H$2&amp;$A13,Parte_III!$1:$1048576,$A$3,0)*100,"-")</f>
        <v>0</v>
      </c>
      <c r="I13" s="37">
        <f>IFERROR(VLOOKUP(I$2&amp;$A13,Parte_III!$1:$1048576,$A$3,0)*100,"-")</f>
        <v>0</v>
      </c>
      <c r="J13" s="37">
        <f>IFERROR(VLOOKUP(J$2&amp;$A13,Parte_III!$1:$1048576,$A$3,0)*100,"-")</f>
        <v>0.66445181146264076</v>
      </c>
      <c r="K13" s="37">
        <f>IFERROR(VLOOKUP(K$2&amp;$A13,Parte_III!$1:$1048576,$A$3,0)*100,"-")</f>
        <v>0.58651026338338852</v>
      </c>
      <c r="L13" s="37">
        <f>IFERROR(VLOOKUP(L$2&amp;$A13,Parte_III!$1:$1048576,$A$3,0)*100,"-")</f>
        <v>0.41493778117001057</v>
      </c>
      <c r="M13" s="37">
        <f>IFERROR(VLOOKUP(M$2&amp;$A13,Parte_III!$1:$1048576,$A$3,0)*100,"-")</f>
        <v>0.56625143624842167</v>
      </c>
    </row>
    <row r="14" spans="1:35" ht="15" thickTop="1">
      <c r="A14" s="8"/>
      <c r="B14" s="8"/>
      <c r="C14" s="32" t="s">
        <v>355</v>
      </c>
      <c r="D14" s="33"/>
      <c r="E14" s="33"/>
      <c r="F14" s="33"/>
      <c r="G14" s="33"/>
      <c r="H14" s="33"/>
      <c r="I14" s="33"/>
      <c r="J14" s="33"/>
      <c r="K14" s="33"/>
      <c r="L14" s="33"/>
      <c r="M14" s="33"/>
    </row>
    <row r="15" spans="1:35">
      <c r="A15" s="8"/>
      <c r="B15" s="8"/>
      <c r="C15" s="34"/>
    </row>
    <row r="16" spans="1:35">
      <c r="A16" s="8"/>
      <c r="B16" s="8"/>
    </row>
    <row r="17" spans="1:2">
      <c r="A17" s="8"/>
      <c r="B17" s="8"/>
    </row>
    <row r="18" spans="1:2">
      <c r="A18" s="8"/>
      <c r="B18" s="8"/>
    </row>
    <row r="19" spans="1:2">
      <c r="A19" s="8"/>
      <c r="B19" s="8"/>
    </row>
    <row r="20" spans="1:2">
      <c r="A20" s="8"/>
      <c r="B20" s="8"/>
    </row>
    <row r="21" spans="1:2">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0920E-E9CB-495C-8509-88AA987216E7}">
  <dimension ref="A1:R77"/>
  <sheetViews>
    <sheetView showGridLines="0" workbookViewId="0">
      <selection activeCell="E10" sqref="E10"/>
    </sheetView>
  </sheetViews>
  <sheetFormatPr defaultRowHeight="14.4"/>
  <cols>
    <col min="1" max="2" width="4.44140625" style="13" customWidth="1"/>
    <col min="3" max="3" width="45.109375" style="26" customWidth="1"/>
    <col min="4" max="6" width="8.6640625" style="26" customWidth="1"/>
    <col min="7" max="18" width="9.109375" style="26"/>
  </cols>
  <sheetData>
    <row r="1" spans="1:18" s="2" customFormat="1" ht="33.75" customHeight="1">
      <c r="A1" s="12"/>
      <c r="B1" s="12"/>
      <c r="C1" s="232" t="s">
        <v>2045</v>
      </c>
      <c r="D1" s="233"/>
      <c r="E1" s="233"/>
      <c r="F1" s="233"/>
    </row>
    <row r="2" spans="1:18" s="8" customFormat="1" ht="11.25" customHeight="1">
      <c r="A2" s="8" t="s">
        <v>1684</v>
      </c>
      <c r="C2" s="9"/>
      <c r="D2" s="11"/>
      <c r="E2" s="11" t="s">
        <v>7669</v>
      </c>
      <c r="F2" s="11" t="s">
        <v>7670</v>
      </c>
    </row>
    <row r="3" spans="1:18" s="1" customFormat="1" ht="42" customHeight="1">
      <c r="A3" s="8">
        <v>3</v>
      </c>
      <c r="B3" s="8"/>
      <c r="C3" s="234" t="s">
        <v>111</v>
      </c>
      <c r="D3" s="234"/>
      <c r="E3" s="234"/>
      <c r="F3" s="234"/>
      <c r="G3" s="16"/>
      <c r="H3" s="16"/>
      <c r="I3" s="16"/>
      <c r="J3" s="16"/>
      <c r="K3" s="16"/>
      <c r="L3" s="16"/>
      <c r="M3" s="16"/>
      <c r="N3" s="16"/>
      <c r="O3" s="16"/>
      <c r="P3" s="16"/>
      <c r="Q3" s="16"/>
      <c r="R3" s="16"/>
    </row>
    <row r="4" spans="1:18" s="1" customFormat="1" ht="9.75" customHeight="1" thickBot="1">
      <c r="A4" s="8"/>
      <c r="B4" s="8"/>
      <c r="C4" s="17"/>
      <c r="D4" s="16"/>
      <c r="E4" s="18"/>
      <c r="F4" s="19"/>
      <c r="G4" s="16"/>
      <c r="H4" s="16"/>
      <c r="I4" s="16"/>
      <c r="J4" s="16"/>
      <c r="K4" s="16"/>
      <c r="L4" s="16"/>
      <c r="M4" s="16"/>
      <c r="N4" s="16"/>
      <c r="O4" s="16"/>
      <c r="P4" s="16"/>
      <c r="Q4" s="16"/>
      <c r="R4" s="16"/>
    </row>
    <row r="5" spans="1:18" s="1" customFormat="1" ht="17.25" customHeight="1" thickTop="1">
      <c r="A5" s="8"/>
      <c r="B5" s="8"/>
      <c r="C5" s="235" t="s">
        <v>7775</v>
      </c>
      <c r="D5" s="237" t="s">
        <v>362</v>
      </c>
      <c r="E5" s="237"/>
      <c r="F5" s="237"/>
      <c r="G5" s="16"/>
      <c r="H5" s="16"/>
      <c r="I5" s="16"/>
      <c r="J5" s="16"/>
      <c r="K5" s="16"/>
      <c r="L5" s="16"/>
      <c r="M5" s="16"/>
      <c r="N5" s="16"/>
      <c r="O5" s="16"/>
      <c r="P5" s="16"/>
      <c r="Q5" s="16"/>
      <c r="R5" s="16"/>
    </row>
    <row r="6" spans="1:18" s="1" customFormat="1" ht="26.25" customHeight="1">
      <c r="A6" s="8"/>
      <c r="B6" s="8"/>
      <c r="C6" s="236"/>
      <c r="D6" s="95" t="s">
        <v>342</v>
      </c>
      <c r="E6" s="95" t="s">
        <v>1687</v>
      </c>
      <c r="F6" s="95" t="s">
        <v>1688</v>
      </c>
      <c r="G6" s="16"/>
      <c r="H6" s="16"/>
      <c r="I6" s="16"/>
      <c r="J6" s="16"/>
      <c r="K6" s="16"/>
      <c r="L6" s="16"/>
      <c r="M6" s="16"/>
      <c r="N6" s="16"/>
      <c r="O6" s="16"/>
      <c r="P6" s="16"/>
      <c r="Q6" s="16"/>
      <c r="R6" s="16"/>
    </row>
    <row r="7" spans="1:18" s="1" customFormat="1" ht="19.5" customHeight="1">
      <c r="A7" s="107" t="s">
        <v>6699</v>
      </c>
      <c r="B7" s="8" t="s">
        <v>7671</v>
      </c>
      <c r="C7" s="21" t="s">
        <v>342</v>
      </c>
      <c r="D7" s="38">
        <f>IFERROR(VLOOKUP(D$2&amp;$A7,Parte_III!$1:$1048576,$A$3,0)*100,"-")</f>
        <v>23.261390626430511</v>
      </c>
      <c r="E7" s="38">
        <f>IFERROR(VLOOKUP(E$2&amp;$A7,Parte_III!$1:$1048576,$A$3,0)*100,"-")</f>
        <v>23.636363446712494</v>
      </c>
      <c r="F7" s="38">
        <f>IFERROR(VLOOKUP(F$2&amp;$A7,Parte_III!$1:$1048576,$A$3,0)*100,"-")</f>
        <v>22.842639684677124</v>
      </c>
      <c r="G7" s="16"/>
      <c r="H7" s="16"/>
      <c r="I7" s="16"/>
      <c r="J7" s="16"/>
      <c r="K7" s="16"/>
      <c r="L7" s="16"/>
      <c r="M7" s="16"/>
      <c r="N7" s="16"/>
      <c r="O7" s="16"/>
      <c r="P7" s="16"/>
      <c r="Q7" s="16"/>
      <c r="R7" s="16"/>
    </row>
    <row r="8" spans="1:18">
      <c r="A8" s="107" t="s">
        <v>6691</v>
      </c>
      <c r="B8" s="8" t="s">
        <v>7609</v>
      </c>
      <c r="C8" s="24" t="s">
        <v>333</v>
      </c>
      <c r="D8" s="37">
        <f>IFERROR(VLOOKUP(D$2&amp;$A8,Parte_III!$1:$1048576,$A$3,0)*100,"-")</f>
        <v>72.11538553237915</v>
      </c>
      <c r="E8" s="37">
        <f>IFERROR(VLOOKUP(E$2&amp;$A8,Parte_III!$1:$1048576,$A$3,0)*100,"-")</f>
        <v>69.230771064758301</v>
      </c>
      <c r="F8" s="37">
        <f>IFERROR(VLOOKUP(F$2&amp;$A8,Parte_III!$1:$1048576,$A$3,0)*100,"-")</f>
        <v>75</v>
      </c>
    </row>
    <row r="9" spans="1:18">
      <c r="A9" s="107" t="s">
        <v>6693</v>
      </c>
      <c r="B9" s="8" t="s">
        <v>7609</v>
      </c>
      <c r="C9" s="24" t="s">
        <v>334</v>
      </c>
      <c r="D9" s="37">
        <f>IFERROR(VLOOKUP(D$2&amp;$A9,Parte_III!$1:$1048576,$A$3,0)*100,"-")</f>
        <v>13.861386477947235</v>
      </c>
      <c r="E9" s="37">
        <f>IFERROR(VLOOKUP(E$2&amp;$A9,Parte_III!$1:$1048576,$A$3,0)*100,"-")</f>
        <v>17.307692766189575</v>
      </c>
      <c r="F9" s="37">
        <f>IFERROR(VLOOKUP(F$2&amp;$A9,Parte_III!$1:$1048576,$A$3,0)*100,"-")</f>
        <v>10.204081982374191</v>
      </c>
    </row>
    <row r="10" spans="1:18">
      <c r="A10" s="107" t="s">
        <v>6695</v>
      </c>
      <c r="B10" s="8" t="s">
        <v>7609</v>
      </c>
      <c r="C10" s="24" t="s">
        <v>335</v>
      </c>
      <c r="D10" s="37">
        <f>IFERROR(VLOOKUP(D$2&amp;$A10,Parte_III!$1:$1048576,$A$3,0)*100,"-")</f>
        <v>6.5217390656471252</v>
      </c>
      <c r="E10" s="37">
        <f>IFERROR(VLOOKUP(E$2&amp;$A10,Parte_III!$1:$1048576,$A$3,0)*100,"-")</f>
        <v>9.8039217293262482</v>
      </c>
      <c r="F10" s="37">
        <f>IFERROR(VLOOKUP(F$2&amp;$A10,Parte_III!$1:$1048576,$A$3,0)*100,"-")</f>
        <v>2.4390242993831635</v>
      </c>
    </row>
    <row r="11" spans="1:18" ht="15" thickBot="1">
      <c r="A11" s="107" t="s">
        <v>6697</v>
      </c>
      <c r="B11" s="8" t="s">
        <v>7609</v>
      </c>
      <c r="C11" s="24" t="s">
        <v>336</v>
      </c>
      <c r="D11" s="37">
        <f>IFERROR(VLOOKUP(D$2&amp;$A11,Parte_III!$1:$1048576,$A$3,0)*100,"-")</f>
        <v>1.666666753590107</v>
      </c>
      <c r="E11" s="37">
        <f>IFERROR(VLOOKUP(E$2&amp;$A11,Parte_III!$1:$1048576,$A$3,0)*100,"-")</f>
        <v>3.0769230797886848</v>
      </c>
      <c r="F11" s="37">
        <f>IFERROR(VLOOKUP(F$2&amp;$A11,Parte_III!$1:$1048576,$A$3,0)*100,"-")</f>
        <v>0</v>
      </c>
    </row>
    <row r="12" spans="1:18" ht="15" thickTop="1">
      <c r="A12" s="8"/>
      <c r="B12" s="8"/>
      <c r="C12" s="32" t="s">
        <v>355</v>
      </c>
      <c r="D12" s="33"/>
      <c r="E12" s="33"/>
      <c r="F12" s="33"/>
    </row>
    <row r="13" spans="1:18">
      <c r="A13" s="8"/>
      <c r="B13" s="8"/>
    </row>
    <row r="14" spans="1:18">
      <c r="A14" s="8"/>
      <c r="B14" s="8"/>
    </row>
    <row r="15" spans="1:18">
      <c r="A15" s="8"/>
      <c r="B15" s="8"/>
    </row>
    <row r="16" spans="1:18">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sheetData>
  <mergeCells count="4">
    <mergeCell ref="C1:F1"/>
    <mergeCell ref="C5:C6"/>
    <mergeCell ref="D5:F5"/>
    <mergeCell ref="C3:F3"/>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C53F8-B234-420C-83EA-081950E3C12D}">
  <dimension ref="A1:AI91"/>
  <sheetViews>
    <sheetView showGridLines="0" workbookViewId="0">
      <selection activeCell="C5" sqref="C5:C6"/>
    </sheetView>
  </sheetViews>
  <sheetFormatPr defaultRowHeight="14.4"/>
  <cols>
    <col min="1" max="2" width="4.44140625" style="13" customWidth="1"/>
    <col min="3" max="3" width="50.44140625" style="26" customWidth="1"/>
    <col min="4" max="13" width="8.6640625" style="26" customWidth="1"/>
    <col min="14" max="35" width="9.109375" style="26"/>
  </cols>
  <sheetData>
    <row r="1" spans="1:35" s="2" customFormat="1" ht="33.75" customHeight="1">
      <c r="A1" s="12"/>
      <c r="B1" s="12"/>
      <c r="C1" s="232" t="s">
        <v>2045</v>
      </c>
      <c r="D1" s="233"/>
      <c r="E1" s="233"/>
      <c r="F1" s="233"/>
      <c r="G1" s="233"/>
      <c r="H1" s="233"/>
      <c r="I1" s="233"/>
      <c r="J1" s="233"/>
      <c r="K1" s="233"/>
      <c r="L1" s="233"/>
      <c r="M1" s="233"/>
      <c r="N1" s="14"/>
      <c r="O1" s="14"/>
      <c r="P1" s="14"/>
      <c r="Q1" s="14"/>
      <c r="R1" s="14"/>
    </row>
    <row r="2" spans="1:35" s="8" customFormat="1" ht="11.25" customHeight="1">
      <c r="A2" s="8" t="s">
        <v>1684</v>
      </c>
      <c r="C2" s="9"/>
      <c r="D2" s="11" t="s">
        <v>7701</v>
      </c>
      <c r="E2" s="11" t="s">
        <v>2050</v>
      </c>
      <c r="F2" s="11" t="s">
        <v>2051</v>
      </c>
      <c r="G2" s="11" t="s">
        <v>2052</v>
      </c>
      <c r="H2" s="11" t="s">
        <v>2053</v>
      </c>
      <c r="I2" s="11" t="s">
        <v>2054</v>
      </c>
      <c r="J2" s="11" t="s">
        <v>1866</v>
      </c>
      <c r="K2" s="11" t="s">
        <v>1867</v>
      </c>
      <c r="L2" s="11" t="s">
        <v>1868</v>
      </c>
      <c r="M2" s="11" t="s">
        <v>2055</v>
      </c>
    </row>
    <row r="3" spans="1:35" s="1" customFormat="1" ht="42" customHeight="1">
      <c r="A3" s="8">
        <v>2</v>
      </c>
      <c r="B3" s="8"/>
      <c r="C3" s="234" t="s">
        <v>7702</v>
      </c>
      <c r="D3" s="234"/>
      <c r="E3" s="234"/>
      <c r="F3" s="234"/>
      <c r="G3" s="234"/>
      <c r="H3" s="234"/>
      <c r="I3" s="234"/>
      <c r="J3" s="234"/>
      <c r="K3" s="234"/>
      <c r="L3" s="234"/>
      <c r="M3" s="234"/>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6"/>
      <c r="E4" s="16"/>
      <c r="F4" s="18"/>
      <c r="G4" s="19"/>
      <c r="H4" s="19"/>
      <c r="I4" s="19"/>
      <c r="J4" s="19"/>
      <c r="K4" s="19"/>
      <c r="L4" s="19"/>
      <c r="M4" s="18"/>
      <c r="N4" s="16"/>
      <c r="O4" s="16"/>
      <c r="P4" s="16"/>
      <c r="Q4" s="16"/>
      <c r="R4" s="16"/>
      <c r="S4" s="16"/>
      <c r="T4" s="16"/>
      <c r="U4" s="16"/>
      <c r="V4" s="16"/>
      <c r="W4" s="16"/>
      <c r="X4" s="16"/>
      <c r="Y4" s="16"/>
      <c r="Z4" s="16"/>
      <c r="AA4" s="16"/>
      <c r="AB4" s="16"/>
      <c r="AC4" s="16"/>
      <c r="AD4" s="16"/>
      <c r="AE4" s="16"/>
      <c r="AF4" s="16"/>
      <c r="AG4" s="16"/>
      <c r="AH4" s="16"/>
      <c r="AI4" s="16"/>
    </row>
    <row r="5" spans="1:35" s="1" customFormat="1" ht="17.25" customHeight="1" thickTop="1">
      <c r="A5" s="8"/>
      <c r="B5" s="8"/>
      <c r="C5" s="235" t="s">
        <v>7776</v>
      </c>
      <c r="D5" s="237" t="s">
        <v>10</v>
      </c>
      <c r="E5" s="237"/>
      <c r="F5" s="237"/>
      <c r="G5" s="237"/>
      <c r="H5" s="237"/>
      <c r="I5" s="237"/>
      <c r="J5" s="237"/>
      <c r="K5" s="237"/>
      <c r="L5" s="237"/>
      <c r="M5" s="237"/>
      <c r="N5" s="16"/>
      <c r="O5" s="16"/>
      <c r="P5" s="16"/>
      <c r="Q5" s="16"/>
      <c r="R5" s="16"/>
      <c r="S5" s="16"/>
      <c r="T5" s="16"/>
      <c r="U5" s="16"/>
      <c r="V5" s="16"/>
      <c r="W5" s="16"/>
      <c r="X5" s="16"/>
      <c r="Y5" s="16"/>
      <c r="Z5" s="16"/>
      <c r="AA5" s="16"/>
      <c r="AB5" s="16"/>
      <c r="AC5" s="16"/>
      <c r="AD5" s="16"/>
      <c r="AE5" s="16"/>
      <c r="AF5" s="16"/>
      <c r="AG5" s="16"/>
      <c r="AH5" s="16"/>
      <c r="AI5" s="16"/>
    </row>
    <row r="6" spans="1:35" s="1" customFormat="1" ht="26.25" customHeight="1">
      <c r="A6" s="8"/>
      <c r="B6" s="8"/>
      <c r="C6" s="236"/>
      <c r="D6" s="100" t="s">
        <v>342</v>
      </c>
      <c r="E6" s="100" t="s">
        <v>333</v>
      </c>
      <c r="F6" s="100" t="s">
        <v>334</v>
      </c>
      <c r="G6" s="100" t="s">
        <v>335</v>
      </c>
      <c r="H6" s="100" t="s">
        <v>336</v>
      </c>
      <c r="I6" s="100" t="s">
        <v>337</v>
      </c>
      <c r="J6" s="100" t="s">
        <v>338</v>
      </c>
      <c r="K6" s="100" t="s">
        <v>339</v>
      </c>
      <c r="L6" s="100" t="s">
        <v>340</v>
      </c>
      <c r="M6" s="100" t="s">
        <v>341</v>
      </c>
      <c r="N6" s="16"/>
      <c r="O6" s="16"/>
      <c r="P6" s="16"/>
      <c r="Q6" s="16"/>
      <c r="R6" s="16"/>
      <c r="S6" s="16"/>
      <c r="T6" s="16"/>
      <c r="U6" s="16"/>
      <c r="V6" s="16"/>
      <c r="W6" s="16"/>
      <c r="X6" s="16"/>
      <c r="Y6" s="16"/>
      <c r="Z6" s="16"/>
      <c r="AA6" s="16"/>
      <c r="AB6" s="16"/>
      <c r="AC6" s="16"/>
      <c r="AD6" s="16"/>
      <c r="AE6" s="16"/>
      <c r="AF6" s="16"/>
      <c r="AG6" s="16"/>
      <c r="AH6" s="16"/>
      <c r="AI6" s="16"/>
    </row>
    <row r="7" spans="1:35" s="1" customFormat="1" ht="19.5" customHeight="1">
      <c r="A7" s="8" t="s">
        <v>7609</v>
      </c>
      <c r="B7" s="8"/>
      <c r="C7" s="21" t="s">
        <v>342</v>
      </c>
      <c r="D7" s="42">
        <f>SUM(D8:D22)</f>
        <v>1300</v>
      </c>
      <c r="E7" s="42">
        <f>SUM(E8:E22)</f>
        <v>104</v>
      </c>
      <c r="F7" s="42">
        <f t="shared" ref="F7:M7" si="0">SUM(F8:F22)</f>
        <v>101</v>
      </c>
      <c r="G7" s="42">
        <f t="shared" si="0"/>
        <v>92</v>
      </c>
      <c r="H7" s="42">
        <f t="shared" si="0"/>
        <v>120</v>
      </c>
      <c r="I7" s="42">
        <f t="shared" si="0"/>
        <v>417</v>
      </c>
      <c r="J7" s="42">
        <f t="shared" si="0"/>
        <v>301</v>
      </c>
      <c r="K7" s="42">
        <f t="shared" si="0"/>
        <v>341</v>
      </c>
      <c r="L7" s="42">
        <f t="shared" si="0"/>
        <v>241</v>
      </c>
      <c r="M7" s="42">
        <f t="shared" si="0"/>
        <v>883</v>
      </c>
      <c r="N7" s="16"/>
      <c r="O7" s="16"/>
      <c r="P7" s="16"/>
      <c r="Q7" s="16"/>
      <c r="R7" s="16"/>
      <c r="S7" s="16"/>
      <c r="T7" s="16"/>
      <c r="U7" s="16"/>
      <c r="V7" s="16"/>
      <c r="W7" s="16"/>
      <c r="X7" s="16"/>
      <c r="Y7" s="16"/>
      <c r="Z7" s="16"/>
      <c r="AA7" s="16"/>
      <c r="AB7" s="16"/>
      <c r="AC7" s="16"/>
      <c r="AD7" s="16"/>
      <c r="AE7" s="16"/>
      <c r="AF7" s="16"/>
      <c r="AG7" s="16"/>
      <c r="AH7" s="16"/>
      <c r="AI7" s="16"/>
    </row>
    <row r="8" spans="1:35" s="1" customFormat="1" ht="19.5" customHeight="1">
      <c r="A8" s="8" t="s">
        <v>7686</v>
      </c>
      <c r="B8" s="8"/>
      <c r="C8" s="24" t="s">
        <v>7685</v>
      </c>
      <c r="D8" s="36">
        <f>IFERROR(VLOOKUP(D$2&amp;$A8,Parte_III!$1:$1048576,$A$3,0),"-")</f>
        <v>6</v>
      </c>
      <c r="E8" s="36">
        <f>IFERROR(VLOOKUP(E$2&amp;$A8,Parte_III!$1:$1048576,$A$3,0),"-")</f>
        <v>0</v>
      </c>
      <c r="F8" s="36">
        <f>IFERROR(VLOOKUP(F$2&amp;$A8,Parte_III!$1:$1048576,$A$3,0),"-")</f>
        <v>0</v>
      </c>
      <c r="G8" s="36">
        <f>IFERROR(VLOOKUP(G$2&amp;$A8,Parte_III!$1:$1048576,$A$3,0),"-")</f>
        <v>0</v>
      </c>
      <c r="H8" s="36">
        <f>IFERROR(VLOOKUP(H$2&amp;$A8,Parte_III!$1:$1048576,$A$3,0),"-")</f>
        <v>0</v>
      </c>
      <c r="I8" s="36">
        <f>IFERROR(VLOOKUP(I$2&amp;$A8,Parte_III!$1:$1048576,$A$3,0),"-")</f>
        <v>0</v>
      </c>
      <c r="J8" s="36">
        <f>IFERROR(VLOOKUP(J$2&amp;$A8,Parte_III!$1:$1048576,$A$3,0),"-")</f>
        <v>2</v>
      </c>
      <c r="K8" s="36">
        <f>IFERROR(VLOOKUP(K$2&amp;$A8,Parte_III!$1:$1048576,$A$3,0),"-")</f>
        <v>2</v>
      </c>
      <c r="L8" s="36">
        <f>IFERROR(VLOOKUP(L$2&amp;$A8,Parte_III!$1:$1048576,$A$3,0),"-")</f>
        <v>2</v>
      </c>
      <c r="M8" s="36">
        <f>IFERROR(VLOOKUP(M$2&amp;$A8,Parte_III!$1:$1048576,$A$3,0),"-")</f>
        <v>6</v>
      </c>
      <c r="N8" s="106"/>
      <c r="O8" s="16"/>
      <c r="P8" s="16"/>
      <c r="Q8" s="16"/>
      <c r="R8" s="16"/>
      <c r="S8" s="16"/>
      <c r="T8" s="16"/>
      <c r="U8" s="16"/>
      <c r="V8" s="16"/>
      <c r="W8" s="16"/>
      <c r="X8" s="16"/>
      <c r="Y8" s="16"/>
      <c r="Z8" s="16"/>
      <c r="AA8" s="16"/>
      <c r="AB8" s="16"/>
      <c r="AC8" s="16"/>
      <c r="AD8" s="16"/>
      <c r="AE8" s="16"/>
      <c r="AF8" s="16"/>
      <c r="AG8" s="16"/>
      <c r="AH8" s="16"/>
      <c r="AI8" s="16"/>
    </row>
    <row r="9" spans="1:35" s="1" customFormat="1" ht="19.5" customHeight="1">
      <c r="A9" s="8" t="s">
        <v>7687</v>
      </c>
      <c r="B9" s="8"/>
      <c r="C9" s="24" t="s">
        <v>7672</v>
      </c>
      <c r="D9" s="36">
        <f>IFERROR(VLOOKUP(D$2&amp;$A9,Parte_III!$1:$1048576,$A$3,0),"-")</f>
        <v>9</v>
      </c>
      <c r="E9" s="36">
        <f>IFERROR(VLOOKUP(E$2&amp;$A9,Parte_III!$1:$1048576,$A$3,0),"-")</f>
        <v>0</v>
      </c>
      <c r="F9" s="36">
        <f>IFERROR(VLOOKUP(F$2&amp;$A9,Parte_III!$1:$1048576,$A$3,0),"-")</f>
        <v>0</v>
      </c>
      <c r="G9" s="36">
        <f>IFERROR(VLOOKUP(G$2&amp;$A9,Parte_III!$1:$1048576,$A$3,0),"-")</f>
        <v>0</v>
      </c>
      <c r="H9" s="36">
        <f>IFERROR(VLOOKUP(H$2&amp;$A9,Parte_III!$1:$1048576,$A$3,0),"-")</f>
        <v>0</v>
      </c>
      <c r="I9" s="36">
        <f>IFERROR(VLOOKUP(I$2&amp;$A9,Parte_III!$1:$1048576,$A$3,0),"-")</f>
        <v>0</v>
      </c>
      <c r="J9" s="36">
        <f>IFERROR(VLOOKUP(J$2&amp;$A9,Parte_III!$1:$1048576,$A$3,0),"-")</f>
        <v>3</v>
      </c>
      <c r="K9" s="36">
        <f>IFERROR(VLOOKUP(K$2&amp;$A9,Parte_III!$1:$1048576,$A$3,0),"-")</f>
        <v>3</v>
      </c>
      <c r="L9" s="36">
        <f>IFERROR(VLOOKUP(L$2&amp;$A9,Parte_III!$1:$1048576,$A$3,0),"-")</f>
        <v>3</v>
      </c>
      <c r="M9" s="36">
        <f>IFERROR(VLOOKUP(M$2&amp;$A9,Parte_III!$1:$1048576,$A$3,0),"-")</f>
        <v>9</v>
      </c>
      <c r="N9" s="106"/>
      <c r="O9" s="16"/>
      <c r="P9" s="16"/>
      <c r="Q9" s="16"/>
      <c r="R9" s="16"/>
      <c r="S9" s="16"/>
      <c r="T9" s="16"/>
      <c r="U9" s="16"/>
      <c r="V9" s="16"/>
      <c r="W9" s="16"/>
      <c r="X9" s="16"/>
      <c r="Y9" s="16"/>
      <c r="Z9" s="16"/>
      <c r="AA9" s="16"/>
      <c r="AB9" s="16"/>
      <c r="AC9" s="16"/>
      <c r="AD9" s="16"/>
      <c r="AE9" s="16"/>
      <c r="AF9" s="16"/>
      <c r="AG9" s="16"/>
      <c r="AH9" s="16"/>
      <c r="AI9" s="16"/>
    </row>
    <row r="10" spans="1:35" s="1" customFormat="1" ht="19.5" customHeight="1">
      <c r="A10" s="8" t="s">
        <v>7688</v>
      </c>
      <c r="B10" s="8"/>
      <c r="C10" s="24" t="s">
        <v>7673</v>
      </c>
      <c r="D10" s="36">
        <f>IFERROR(VLOOKUP(D$2&amp;$A10,Parte_III!$1:$1048576,$A$3,0),"-")</f>
        <v>136</v>
      </c>
      <c r="E10" s="36">
        <f>IFERROR(VLOOKUP(E$2&amp;$A10,Parte_III!$1:$1048576,$A$3,0),"-")</f>
        <v>0</v>
      </c>
      <c r="F10" s="36">
        <f>IFERROR(VLOOKUP(F$2&amp;$A10,Parte_III!$1:$1048576,$A$3,0),"-")</f>
        <v>1</v>
      </c>
      <c r="G10" s="36">
        <f>IFERROR(VLOOKUP(G$2&amp;$A10,Parte_III!$1:$1048576,$A$3,0),"-")</f>
        <v>0</v>
      </c>
      <c r="H10" s="36">
        <f>IFERROR(VLOOKUP(H$2&amp;$A10,Parte_III!$1:$1048576,$A$3,0),"-")</f>
        <v>3</v>
      </c>
      <c r="I10" s="36">
        <f>IFERROR(VLOOKUP(I$2&amp;$A10,Parte_III!$1:$1048576,$A$3,0),"-")</f>
        <v>4</v>
      </c>
      <c r="J10" s="36">
        <f>IFERROR(VLOOKUP(J$2&amp;$A10,Parte_III!$1:$1048576,$A$3,0),"-")</f>
        <v>25</v>
      </c>
      <c r="K10" s="36">
        <f>IFERROR(VLOOKUP(K$2&amp;$A10,Parte_III!$1:$1048576,$A$3,0),"-")</f>
        <v>51</v>
      </c>
      <c r="L10" s="36">
        <f>IFERROR(VLOOKUP(L$2&amp;$A10,Parte_III!$1:$1048576,$A$3,0),"-")</f>
        <v>56</v>
      </c>
      <c r="M10" s="36">
        <f>IFERROR(VLOOKUP(M$2&amp;$A10,Parte_III!$1:$1048576,$A$3,0),"-")</f>
        <v>132</v>
      </c>
      <c r="N10" s="106"/>
      <c r="O10" s="16"/>
      <c r="P10" s="16"/>
      <c r="Q10" s="16"/>
      <c r="R10" s="16"/>
      <c r="S10" s="16"/>
      <c r="T10" s="16"/>
      <c r="U10" s="16"/>
      <c r="V10" s="16"/>
      <c r="W10" s="16"/>
      <c r="X10" s="16"/>
      <c r="Y10" s="16"/>
      <c r="Z10" s="16"/>
      <c r="AA10" s="16"/>
      <c r="AB10" s="16"/>
      <c r="AC10" s="16"/>
      <c r="AD10" s="16"/>
      <c r="AE10" s="16"/>
      <c r="AF10" s="16"/>
      <c r="AG10" s="16"/>
      <c r="AH10" s="16"/>
      <c r="AI10" s="16"/>
    </row>
    <row r="11" spans="1:35" s="1" customFormat="1" ht="19.5" customHeight="1">
      <c r="A11" s="8" t="s">
        <v>7689</v>
      </c>
      <c r="B11" s="8"/>
      <c r="C11" s="24" t="s">
        <v>7674</v>
      </c>
      <c r="D11" s="36">
        <f>IFERROR(VLOOKUP(D$2&amp;$A11,Parte_III!$1:$1048576,$A$3,0),"-")</f>
        <v>19</v>
      </c>
      <c r="E11" s="36">
        <f>IFERROR(VLOOKUP(E$2&amp;$A11,Parte_III!$1:$1048576,$A$3,0),"-")</f>
        <v>0</v>
      </c>
      <c r="F11" s="36">
        <f>IFERROR(VLOOKUP(F$2&amp;$A11,Parte_III!$1:$1048576,$A$3,0),"-")</f>
        <v>0</v>
      </c>
      <c r="G11" s="36">
        <f>IFERROR(VLOOKUP(G$2&amp;$A11,Parte_III!$1:$1048576,$A$3,0),"-")</f>
        <v>0</v>
      </c>
      <c r="H11" s="36">
        <f>IFERROR(VLOOKUP(H$2&amp;$A11,Parte_III!$1:$1048576,$A$3,0),"-")</f>
        <v>0</v>
      </c>
      <c r="I11" s="36">
        <f>IFERROR(VLOOKUP(I$2&amp;$A11,Parte_III!$1:$1048576,$A$3,0),"-")</f>
        <v>0</v>
      </c>
      <c r="J11" s="36">
        <f>IFERROR(VLOOKUP(J$2&amp;$A11,Parte_III!$1:$1048576,$A$3,0),"-")</f>
        <v>3</v>
      </c>
      <c r="K11" s="36">
        <f>IFERROR(VLOOKUP(K$2&amp;$A11,Parte_III!$1:$1048576,$A$3,0),"-")</f>
        <v>12</v>
      </c>
      <c r="L11" s="36">
        <f>IFERROR(VLOOKUP(L$2&amp;$A11,Parte_III!$1:$1048576,$A$3,0),"-")</f>
        <v>4</v>
      </c>
      <c r="M11" s="36">
        <f>IFERROR(VLOOKUP(M$2&amp;$A11,Parte_III!$1:$1048576,$A$3,0),"-")</f>
        <v>19</v>
      </c>
      <c r="N11" s="106"/>
      <c r="O11" s="16"/>
      <c r="P11" s="16"/>
      <c r="Q11" s="16"/>
      <c r="R11" s="16"/>
      <c r="S11" s="16"/>
      <c r="T11" s="16"/>
      <c r="U11" s="16"/>
      <c r="V11" s="16"/>
      <c r="W11" s="16"/>
      <c r="X11" s="16"/>
      <c r="Y11" s="16"/>
      <c r="Z11" s="16"/>
      <c r="AA11" s="16"/>
      <c r="AB11" s="16"/>
      <c r="AC11" s="16"/>
      <c r="AD11" s="16"/>
      <c r="AE11" s="16"/>
      <c r="AF11" s="16"/>
      <c r="AG11" s="16"/>
      <c r="AH11" s="16"/>
      <c r="AI11" s="16"/>
    </row>
    <row r="12" spans="1:35" s="1" customFormat="1" ht="19.5" customHeight="1">
      <c r="A12" s="8" t="s">
        <v>7690</v>
      </c>
      <c r="B12" s="8"/>
      <c r="C12" s="24" t="s">
        <v>7675</v>
      </c>
      <c r="D12" s="36">
        <f>IFERROR(VLOOKUP(D$2&amp;$A12,Parte_III!$1:$1048576,$A$3,0),"-")</f>
        <v>132</v>
      </c>
      <c r="E12" s="36">
        <f>IFERROR(VLOOKUP(E$2&amp;$A12,Parte_III!$1:$1048576,$A$3,0),"-")</f>
        <v>0</v>
      </c>
      <c r="F12" s="36">
        <f>IFERROR(VLOOKUP(F$2&amp;$A12,Parte_III!$1:$1048576,$A$3,0),"-")</f>
        <v>0</v>
      </c>
      <c r="G12" s="36">
        <f>IFERROR(VLOOKUP(G$2&amp;$A12,Parte_III!$1:$1048576,$A$3,0),"-")</f>
        <v>0</v>
      </c>
      <c r="H12" s="36">
        <f>IFERROR(VLOOKUP(H$2&amp;$A12,Parte_III!$1:$1048576,$A$3,0),"-")</f>
        <v>1</v>
      </c>
      <c r="I12" s="36">
        <f>IFERROR(VLOOKUP(I$2&amp;$A12,Parte_III!$1:$1048576,$A$3,0),"-")</f>
        <v>1</v>
      </c>
      <c r="J12" s="36">
        <f>IFERROR(VLOOKUP(J$2&amp;$A12,Parte_III!$1:$1048576,$A$3,0),"-")</f>
        <v>33</v>
      </c>
      <c r="K12" s="36">
        <f>IFERROR(VLOOKUP(K$2&amp;$A12,Parte_III!$1:$1048576,$A$3,0),"-")</f>
        <v>63</v>
      </c>
      <c r="L12" s="36">
        <f>IFERROR(VLOOKUP(L$2&amp;$A12,Parte_III!$1:$1048576,$A$3,0),"-")</f>
        <v>35</v>
      </c>
      <c r="M12" s="36">
        <f>IFERROR(VLOOKUP(M$2&amp;$A12,Parte_III!$1:$1048576,$A$3,0),"-")</f>
        <v>131</v>
      </c>
      <c r="N12" s="106"/>
      <c r="O12" s="16"/>
      <c r="P12" s="16"/>
      <c r="Q12" s="16"/>
      <c r="R12" s="16"/>
      <c r="S12" s="16"/>
      <c r="T12" s="16"/>
      <c r="U12" s="16"/>
      <c r="V12" s="16"/>
      <c r="W12" s="16"/>
      <c r="X12" s="16"/>
      <c r="Y12" s="16"/>
      <c r="Z12" s="16"/>
      <c r="AA12" s="16"/>
      <c r="AB12" s="16"/>
      <c r="AC12" s="16"/>
      <c r="AD12" s="16"/>
      <c r="AE12" s="16"/>
      <c r="AF12" s="16"/>
      <c r="AG12" s="16"/>
      <c r="AH12" s="16"/>
      <c r="AI12" s="16"/>
    </row>
    <row r="13" spans="1:35" s="1" customFormat="1" ht="19.5" customHeight="1">
      <c r="A13" s="8" t="s">
        <v>7691</v>
      </c>
      <c r="B13" s="8"/>
      <c r="C13" s="24" t="s">
        <v>7676</v>
      </c>
      <c r="D13" s="36">
        <f>IFERROR(VLOOKUP(D$2&amp;$A13,Parte_III!$1:$1048576,$A$3,0),"-")</f>
        <v>157</v>
      </c>
      <c r="E13" s="36">
        <f>IFERROR(VLOOKUP(E$2&amp;$A13,Parte_III!$1:$1048576,$A$3,0),"-")</f>
        <v>1</v>
      </c>
      <c r="F13" s="36">
        <f>IFERROR(VLOOKUP(F$2&amp;$A13,Parte_III!$1:$1048576,$A$3,0),"-")</f>
        <v>1</v>
      </c>
      <c r="G13" s="36">
        <f>IFERROR(VLOOKUP(G$2&amp;$A13,Parte_III!$1:$1048576,$A$3,0),"-")</f>
        <v>5</v>
      </c>
      <c r="H13" s="36">
        <f>IFERROR(VLOOKUP(H$2&amp;$A13,Parte_III!$1:$1048576,$A$3,0),"-")</f>
        <v>10</v>
      </c>
      <c r="I13" s="36">
        <f>IFERROR(VLOOKUP(I$2&amp;$A13,Parte_III!$1:$1048576,$A$3,0),"-")</f>
        <v>17</v>
      </c>
      <c r="J13" s="36">
        <f>IFERROR(VLOOKUP(J$2&amp;$A13,Parte_III!$1:$1048576,$A$3,0),"-")</f>
        <v>45</v>
      </c>
      <c r="K13" s="36">
        <f>IFERROR(VLOOKUP(K$2&amp;$A13,Parte_III!$1:$1048576,$A$3,0),"-")</f>
        <v>59</v>
      </c>
      <c r="L13" s="36">
        <f>IFERROR(VLOOKUP(L$2&amp;$A13,Parte_III!$1:$1048576,$A$3,0),"-")</f>
        <v>36</v>
      </c>
      <c r="M13" s="36">
        <f>IFERROR(VLOOKUP(M$2&amp;$A13,Parte_III!$1:$1048576,$A$3,0),"-")</f>
        <v>140</v>
      </c>
      <c r="N13" s="106"/>
      <c r="O13" s="16"/>
      <c r="P13" s="16"/>
      <c r="Q13" s="16"/>
      <c r="R13" s="16"/>
      <c r="S13" s="16"/>
      <c r="T13" s="16"/>
      <c r="U13" s="16"/>
      <c r="V13" s="16"/>
      <c r="W13" s="16"/>
      <c r="X13" s="16"/>
      <c r="Y13" s="16"/>
      <c r="Z13" s="16"/>
      <c r="AA13" s="16"/>
      <c r="AB13" s="16"/>
      <c r="AC13" s="16"/>
      <c r="AD13" s="16"/>
      <c r="AE13" s="16"/>
      <c r="AF13" s="16"/>
      <c r="AG13" s="16"/>
      <c r="AH13" s="16"/>
      <c r="AI13" s="16"/>
    </row>
    <row r="14" spans="1:35" s="1" customFormat="1" ht="19.5" customHeight="1">
      <c r="A14" s="8" t="s">
        <v>7692</v>
      </c>
      <c r="B14" s="8"/>
      <c r="C14" s="24" t="s">
        <v>7677</v>
      </c>
      <c r="D14" s="36">
        <f>IFERROR(VLOOKUP(D$2&amp;$A14,Parte_III!$1:$1048576,$A$3,0),"-")</f>
        <v>124</v>
      </c>
      <c r="E14" s="36">
        <f>IFERROR(VLOOKUP(E$2&amp;$A14,Parte_III!$1:$1048576,$A$3,0),"-")</f>
        <v>0</v>
      </c>
      <c r="F14" s="36">
        <f>IFERROR(VLOOKUP(F$2&amp;$A14,Parte_III!$1:$1048576,$A$3,0),"-")</f>
        <v>6</v>
      </c>
      <c r="G14" s="36">
        <f>IFERROR(VLOOKUP(G$2&amp;$A14,Parte_III!$1:$1048576,$A$3,0),"-")</f>
        <v>6</v>
      </c>
      <c r="H14" s="36">
        <f>IFERROR(VLOOKUP(H$2&amp;$A14,Parte_III!$1:$1048576,$A$3,0),"-")</f>
        <v>10</v>
      </c>
      <c r="I14" s="36">
        <f>IFERROR(VLOOKUP(I$2&amp;$A14,Parte_III!$1:$1048576,$A$3,0),"-")</f>
        <v>22</v>
      </c>
      <c r="J14" s="36">
        <f>IFERROR(VLOOKUP(J$2&amp;$A14,Parte_III!$1:$1048576,$A$3,0),"-")</f>
        <v>41</v>
      </c>
      <c r="K14" s="36">
        <f>IFERROR(VLOOKUP(K$2&amp;$A14,Parte_III!$1:$1048576,$A$3,0),"-")</f>
        <v>40</v>
      </c>
      <c r="L14" s="36">
        <f>IFERROR(VLOOKUP(L$2&amp;$A14,Parte_III!$1:$1048576,$A$3,0),"-")</f>
        <v>21</v>
      </c>
      <c r="M14" s="36">
        <f>IFERROR(VLOOKUP(M$2&amp;$A14,Parte_III!$1:$1048576,$A$3,0),"-")</f>
        <v>102</v>
      </c>
      <c r="N14" s="106"/>
      <c r="O14" s="16"/>
      <c r="P14" s="16"/>
      <c r="Q14" s="16"/>
      <c r="R14" s="16"/>
      <c r="S14" s="16"/>
      <c r="T14" s="16"/>
      <c r="U14" s="16"/>
      <c r="V14" s="16"/>
      <c r="W14" s="16"/>
      <c r="X14" s="16"/>
      <c r="Y14" s="16"/>
      <c r="Z14" s="16"/>
      <c r="AA14" s="16"/>
      <c r="AB14" s="16"/>
      <c r="AC14" s="16"/>
      <c r="AD14" s="16"/>
      <c r="AE14" s="16"/>
      <c r="AF14" s="16"/>
      <c r="AG14" s="16"/>
      <c r="AH14" s="16"/>
      <c r="AI14" s="16"/>
    </row>
    <row r="15" spans="1:35" s="1" customFormat="1" ht="19.5" customHeight="1">
      <c r="A15" s="8" t="s">
        <v>7693</v>
      </c>
      <c r="B15" s="8"/>
      <c r="C15" s="24" t="s">
        <v>7678</v>
      </c>
      <c r="D15" s="36">
        <f>IFERROR(VLOOKUP(D$2&amp;$A15,Parte_III!$1:$1048576,$A$3,0),"-")</f>
        <v>53</v>
      </c>
      <c r="E15" s="36">
        <f>IFERROR(VLOOKUP(E$2&amp;$A15,Parte_III!$1:$1048576,$A$3,0),"-")</f>
        <v>0</v>
      </c>
      <c r="F15" s="36">
        <f>IFERROR(VLOOKUP(F$2&amp;$A15,Parte_III!$1:$1048576,$A$3,0),"-")</f>
        <v>8</v>
      </c>
      <c r="G15" s="36">
        <f>IFERROR(VLOOKUP(G$2&amp;$A15,Parte_III!$1:$1048576,$A$3,0),"-")</f>
        <v>5</v>
      </c>
      <c r="H15" s="36">
        <f>IFERROR(VLOOKUP(H$2&amp;$A15,Parte_III!$1:$1048576,$A$3,0),"-")</f>
        <v>5</v>
      </c>
      <c r="I15" s="36">
        <f>IFERROR(VLOOKUP(I$2&amp;$A15,Parte_III!$1:$1048576,$A$3,0),"-")</f>
        <v>18</v>
      </c>
      <c r="J15" s="36">
        <f>IFERROR(VLOOKUP(J$2&amp;$A15,Parte_III!$1:$1048576,$A$3,0),"-")</f>
        <v>20</v>
      </c>
      <c r="K15" s="36">
        <f>IFERROR(VLOOKUP(K$2&amp;$A15,Parte_III!$1:$1048576,$A$3,0),"-")</f>
        <v>8</v>
      </c>
      <c r="L15" s="36">
        <f>IFERROR(VLOOKUP(L$2&amp;$A15,Parte_III!$1:$1048576,$A$3,0),"-")</f>
        <v>7</v>
      </c>
      <c r="M15" s="36">
        <f>IFERROR(VLOOKUP(M$2&amp;$A15,Parte_III!$1:$1048576,$A$3,0),"-")</f>
        <v>35</v>
      </c>
      <c r="N15" s="106"/>
      <c r="O15" s="16"/>
      <c r="P15" s="16"/>
      <c r="Q15" s="16"/>
      <c r="R15" s="16"/>
      <c r="S15" s="16"/>
      <c r="T15" s="16"/>
      <c r="U15" s="16"/>
      <c r="V15" s="16"/>
      <c r="W15" s="16"/>
      <c r="X15" s="16"/>
      <c r="Y15" s="16"/>
      <c r="Z15" s="16"/>
      <c r="AA15" s="16"/>
      <c r="AB15" s="16"/>
      <c r="AC15" s="16"/>
      <c r="AD15" s="16"/>
      <c r="AE15" s="16"/>
      <c r="AF15" s="16"/>
      <c r="AG15" s="16"/>
      <c r="AH15" s="16"/>
      <c r="AI15" s="16"/>
    </row>
    <row r="16" spans="1:35" s="1" customFormat="1" ht="19.5" customHeight="1">
      <c r="A16" s="8" t="s">
        <v>7694</v>
      </c>
      <c r="B16" s="8"/>
      <c r="C16" s="24" t="s">
        <v>7679</v>
      </c>
      <c r="D16" s="36">
        <f>IFERROR(VLOOKUP(D$2&amp;$A16,Parte_III!$1:$1048576,$A$3,0),"-")</f>
        <v>72</v>
      </c>
      <c r="E16" s="36">
        <f>IFERROR(VLOOKUP(E$2&amp;$A16,Parte_III!$1:$1048576,$A$3,0),"-")</f>
        <v>2</v>
      </c>
      <c r="F16" s="36">
        <f>IFERROR(VLOOKUP(F$2&amp;$A16,Parte_III!$1:$1048576,$A$3,0),"-")</f>
        <v>3</v>
      </c>
      <c r="G16" s="36">
        <f>IFERROR(VLOOKUP(G$2&amp;$A16,Parte_III!$1:$1048576,$A$3,0),"-")</f>
        <v>8</v>
      </c>
      <c r="H16" s="36">
        <f>IFERROR(VLOOKUP(H$2&amp;$A16,Parte_III!$1:$1048576,$A$3,0),"-")</f>
        <v>11</v>
      </c>
      <c r="I16" s="36">
        <f>IFERROR(VLOOKUP(I$2&amp;$A16,Parte_III!$1:$1048576,$A$3,0),"-")</f>
        <v>24</v>
      </c>
      <c r="J16" s="36">
        <f>IFERROR(VLOOKUP(J$2&amp;$A16,Parte_III!$1:$1048576,$A$3,0),"-")</f>
        <v>27</v>
      </c>
      <c r="K16" s="36">
        <f>IFERROR(VLOOKUP(K$2&amp;$A16,Parte_III!$1:$1048576,$A$3,0),"-")</f>
        <v>13</v>
      </c>
      <c r="L16" s="36">
        <f>IFERROR(VLOOKUP(L$2&amp;$A16,Parte_III!$1:$1048576,$A$3,0),"-")</f>
        <v>8</v>
      </c>
      <c r="M16" s="36">
        <f>IFERROR(VLOOKUP(M$2&amp;$A16,Parte_III!$1:$1048576,$A$3,0),"-")</f>
        <v>48</v>
      </c>
      <c r="N16" s="106"/>
      <c r="O16" s="16"/>
      <c r="P16" s="16"/>
      <c r="Q16" s="16"/>
      <c r="R16" s="16"/>
      <c r="S16" s="16"/>
      <c r="T16" s="16"/>
      <c r="U16" s="16"/>
      <c r="V16" s="16"/>
      <c r="W16" s="16"/>
      <c r="X16" s="16"/>
      <c r="Y16" s="16"/>
      <c r="Z16" s="16"/>
      <c r="AA16" s="16"/>
      <c r="AB16" s="16"/>
      <c r="AC16" s="16"/>
      <c r="AD16" s="16"/>
      <c r="AE16" s="16"/>
      <c r="AF16" s="16"/>
      <c r="AG16" s="16"/>
      <c r="AH16" s="16"/>
      <c r="AI16" s="16"/>
    </row>
    <row r="17" spans="1:14">
      <c r="A17" s="8" t="s">
        <v>7695</v>
      </c>
      <c r="B17" s="8"/>
      <c r="C17" s="24" t="s">
        <v>7680</v>
      </c>
      <c r="D17" s="36">
        <f>IFERROR(VLOOKUP(D$2&amp;$A17,Parte_III!$1:$1048576,$A$3,0),"-")</f>
        <v>297</v>
      </c>
      <c r="E17" s="36">
        <f>IFERROR(VLOOKUP(E$2&amp;$A17,Parte_III!$1:$1048576,$A$3,0),"-")</f>
        <v>76</v>
      </c>
      <c r="F17" s="36">
        <f>IFERROR(VLOOKUP(F$2&amp;$A17,Parte_III!$1:$1048576,$A$3,0),"-")</f>
        <v>41</v>
      </c>
      <c r="G17" s="36">
        <f>IFERROR(VLOOKUP(G$2&amp;$A17,Parte_III!$1:$1048576,$A$3,0),"-")</f>
        <v>36</v>
      </c>
      <c r="H17" s="36">
        <f>IFERROR(VLOOKUP(H$2&amp;$A17,Parte_III!$1:$1048576,$A$3,0),"-")</f>
        <v>47</v>
      </c>
      <c r="I17" s="36">
        <f>IFERROR(VLOOKUP(I$2&amp;$A17,Parte_III!$1:$1048576,$A$3,0),"-")</f>
        <v>200</v>
      </c>
      <c r="J17" s="36">
        <f>IFERROR(VLOOKUP(J$2&amp;$A17,Parte_III!$1:$1048576,$A$3,0),"-")</f>
        <v>46</v>
      </c>
      <c r="K17" s="36">
        <f>IFERROR(VLOOKUP(K$2&amp;$A17,Parte_III!$1:$1048576,$A$3,0),"-")</f>
        <v>32</v>
      </c>
      <c r="L17" s="36">
        <f>IFERROR(VLOOKUP(L$2&amp;$A17,Parte_III!$1:$1048576,$A$3,0),"-")</f>
        <v>19</v>
      </c>
      <c r="M17" s="36">
        <f>IFERROR(VLOOKUP(M$2&amp;$A17,Parte_III!$1:$1048576,$A$3,0),"-")</f>
        <v>97</v>
      </c>
      <c r="N17" s="106"/>
    </row>
    <row r="18" spans="1:14">
      <c r="A18" s="8" t="s">
        <v>7696</v>
      </c>
      <c r="B18" s="8"/>
      <c r="C18" s="24" t="s">
        <v>7681</v>
      </c>
      <c r="D18" s="36">
        <f>IFERROR(VLOOKUP(D$2&amp;$A18,Parte_III!$1:$1048576,$A$3,0),"-")</f>
        <v>149</v>
      </c>
      <c r="E18" s="36">
        <f>IFERROR(VLOOKUP(E$2&amp;$A18,Parte_III!$1:$1048576,$A$3,0),"-")</f>
        <v>22</v>
      </c>
      <c r="F18" s="36">
        <f>IFERROR(VLOOKUP(F$2&amp;$A18,Parte_III!$1:$1048576,$A$3,0),"-")</f>
        <v>28</v>
      </c>
      <c r="G18" s="36">
        <f>IFERROR(VLOOKUP(G$2&amp;$A18,Parte_III!$1:$1048576,$A$3,0),"-")</f>
        <v>25</v>
      </c>
      <c r="H18" s="36">
        <f>IFERROR(VLOOKUP(H$2&amp;$A18,Parte_III!$1:$1048576,$A$3,0),"-")</f>
        <v>18</v>
      </c>
      <c r="I18" s="36">
        <f>IFERROR(VLOOKUP(I$2&amp;$A18,Parte_III!$1:$1048576,$A$3,0),"-")</f>
        <v>93</v>
      </c>
      <c r="J18" s="36">
        <f>IFERROR(VLOOKUP(J$2&amp;$A18,Parte_III!$1:$1048576,$A$3,0),"-")</f>
        <v>31</v>
      </c>
      <c r="K18" s="36">
        <f>IFERROR(VLOOKUP(K$2&amp;$A18,Parte_III!$1:$1048576,$A$3,0),"-")</f>
        <v>17</v>
      </c>
      <c r="L18" s="36">
        <f>IFERROR(VLOOKUP(L$2&amp;$A18,Parte_III!$1:$1048576,$A$3,0),"-")</f>
        <v>8</v>
      </c>
      <c r="M18" s="36">
        <f>IFERROR(VLOOKUP(M$2&amp;$A18,Parte_III!$1:$1048576,$A$3,0),"-")</f>
        <v>56</v>
      </c>
      <c r="N18" s="106"/>
    </row>
    <row r="19" spans="1:14">
      <c r="A19" s="8" t="s">
        <v>7697</v>
      </c>
      <c r="B19" s="8"/>
      <c r="C19" s="24" t="s">
        <v>7682</v>
      </c>
      <c r="D19" s="36">
        <f>IFERROR(VLOOKUP(D$2&amp;$A19,Parte_III!$1:$1048576,$A$3,0),"-")</f>
        <v>28</v>
      </c>
      <c r="E19" s="36">
        <f>IFERROR(VLOOKUP(E$2&amp;$A19,Parte_III!$1:$1048576,$A$3,0),"-")</f>
        <v>2</v>
      </c>
      <c r="F19" s="36">
        <f>IFERROR(VLOOKUP(F$2&amp;$A19,Parte_III!$1:$1048576,$A$3,0),"-")</f>
        <v>9</v>
      </c>
      <c r="G19" s="36">
        <f>IFERROR(VLOOKUP(G$2&amp;$A19,Parte_III!$1:$1048576,$A$3,0),"-")</f>
        <v>3</v>
      </c>
      <c r="H19" s="36">
        <f>IFERROR(VLOOKUP(H$2&amp;$A19,Parte_III!$1:$1048576,$A$3,0),"-")</f>
        <v>7</v>
      </c>
      <c r="I19" s="36">
        <f>IFERROR(VLOOKUP(I$2&amp;$A19,Parte_III!$1:$1048576,$A$3,0),"-")</f>
        <v>21</v>
      </c>
      <c r="J19" s="36">
        <f>IFERROR(VLOOKUP(J$2&amp;$A19,Parte_III!$1:$1048576,$A$3,0),"-")</f>
        <v>5</v>
      </c>
      <c r="K19" s="36">
        <f>IFERROR(VLOOKUP(K$2&amp;$A19,Parte_III!$1:$1048576,$A$3,0),"-")</f>
        <v>1</v>
      </c>
      <c r="L19" s="36">
        <f>IFERROR(VLOOKUP(L$2&amp;$A19,Parte_III!$1:$1048576,$A$3,0),"-")</f>
        <v>1</v>
      </c>
      <c r="M19" s="36">
        <f>IFERROR(VLOOKUP(M$2&amp;$A19,Parte_III!$1:$1048576,$A$3,0),"-")</f>
        <v>7</v>
      </c>
      <c r="N19" s="106"/>
    </row>
    <row r="20" spans="1:14">
      <c r="A20" s="8" t="s">
        <v>7698</v>
      </c>
      <c r="B20" s="8"/>
      <c r="C20" s="24" t="s">
        <v>7683</v>
      </c>
      <c r="D20" s="36">
        <f>IFERROR(VLOOKUP(D$2&amp;$A20,Parte_III!$1:$1048576,$A$3,0),"-")</f>
        <v>12</v>
      </c>
      <c r="E20" s="36">
        <f>IFERROR(VLOOKUP(E$2&amp;$A20,Parte_III!$1:$1048576,$A$3,0),"-")</f>
        <v>0</v>
      </c>
      <c r="F20" s="36">
        <f>IFERROR(VLOOKUP(F$2&amp;$A20,Parte_III!$1:$1048576,$A$3,0),"-")</f>
        <v>2</v>
      </c>
      <c r="G20" s="36">
        <f>IFERROR(VLOOKUP(G$2&amp;$A20,Parte_III!$1:$1048576,$A$3,0),"-")</f>
        <v>1</v>
      </c>
      <c r="H20" s="36">
        <f>IFERROR(VLOOKUP(H$2&amp;$A20,Parte_III!$1:$1048576,$A$3,0),"-")</f>
        <v>5</v>
      </c>
      <c r="I20" s="36">
        <f>IFERROR(VLOOKUP(I$2&amp;$A20,Parte_III!$1:$1048576,$A$3,0),"-")</f>
        <v>8</v>
      </c>
      <c r="J20" s="36">
        <f>IFERROR(VLOOKUP(J$2&amp;$A20,Parte_III!$1:$1048576,$A$3,0),"-")</f>
        <v>3</v>
      </c>
      <c r="K20" s="36">
        <f>IFERROR(VLOOKUP(K$2&amp;$A20,Parte_III!$1:$1048576,$A$3,0),"-")</f>
        <v>0</v>
      </c>
      <c r="L20" s="36">
        <f>IFERROR(VLOOKUP(L$2&amp;$A20,Parte_III!$1:$1048576,$A$3,0),"-")</f>
        <v>1</v>
      </c>
      <c r="M20" s="36">
        <f>IFERROR(VLOOKUP(M$2&amp;$A20,Parte_III!$1:$1048576,$A$3,0),"-")</f>
        <v>4</v>
      </c>
      <c r="N20" s="106"/>
    </row>
    <row r="21" spans="1:14">
      <c r="A21" s="8" t="s">
        <v>7699</v>
      </c>
      <c r="B21" s="8"/>
      <c r="C21" s="24" t="s">
        <v>7684</v>
      </c>
      <c r="D21" s="36">
        <f>IFERROR(VLOOKUP(D$2&amp;$A21,Parte_III!$1:$1048576,$A$3,0),"-")</f>
        <v>7</v>
      </c>
      <c r="E21" s="36">
        <f>IFERROR(VLOOKUP(E$2&amp;$A21,Parte_III!$1:$1048576,$A$3,0),"-")</f>
        <v>1</v>
      </c>
      <c r="F21" s="36">
        <f>IFERROR(VLOOKUP(F$2&amp;$A21,Parte_III!$1:$1048576,$A$3,0),"-")</f>
        <v>1</v>
      </c>
      <c r="G21" s="36">
        <f>IFERROR(VLOOKUP(G$2&amp;$A21,Parte_III!$1:$1048576,$A$3,0),"-")</f>
        <v>1</v>
      </c>
      <c r="H21" s="36">
        <f>IFERROR(VLOOKUP(H$2&amp;$A21,Parte_III!$1:$1048576,$A$3,0),"-")</f>
        <v>2</v>
      </c>
      <c r="I21" s="36">
        <f>IFERROR(VLOOKUP(I$2&amp;$A21,Parte_III!$1:$1048576,$A$3,0),"-")</f>
        <v>5</v>
      </c>
      <c r="J21" s="36">
        <f>IFERROR(VLOOKUP(J$2&amp;$A21,Parte_III!$1:$1048576,$A$3,0),"-")</f>
        <v>0</v>
      </c>
      <c r="K21" s="36">
        <f>IFERROR(VLOOKUP(K$2&amp;$A21,Parte_III!$1:$1048576,$A$3,0),"-")</f>
        <v>1</v>
      </c>
      <c r="L21" s="36">
        <f>IFERROR(VLOOKUP(L$2&amp;$A21,Parte_III!$1:$1048576,$A$3,0),"-")</f>
        <v>1</v>
      </c>
      <c r="M21" s="36">
        <f>IFERROR(VLOOKUP(M$2&amp;$A21,Parte_III!$1:$1048576,$A$3,0),"-")</f>
        <v>2</v>
      </c>
      <c r="N21" s="106"/>
    </row>
    <row r="22" spans="1:14" ht="15" thickBot="1">
      <c r="A22" s="8" t="s">
        <v>7700</v>
      </c>
      <c r="B22" s="8"/>
      <c r="C22" s="24" t="s">
        <v>7006</v>
      </c>
      <c r="D22" s="36">
        <f>IFERROR(VLOOKUP(D$2&amp;$A22,Parte_III!$1:$1048576,$A$3,0),"-")</f>
        <v>99</v>
      </c>
      <c r="E22" s="36">
        <f>IFERROR(VLOOKUP(E$2&amp;$A22,Parte_III!$1:$1048576,$A$3,0),"-")</f>
        <v>0</v>
      </c>
      <c r="F22" s="36">
        <f>IFERROR(VLOOKUP(F$2&amp;$A22,Parte_III!$1:$1048576,$A$3,0),"-")</f>
        <v>1</v>
      </c>
      <c r="G22" s="36">
        <f>IFERROR(VLOOKUP(G$2&amp;$A22,Parte_III!$1:$1048576,$A$3,0),"-")</f>
        <v>2</v>
      </c>
      <c r="H22" s="36">
        <f>IFERROR(VLOOKUP(H$2&amp;$A22,Parte_III!$1:$1048576,$A$3,0),"-")</f>
        <v>1</v>
      </c>
      <c r="I22" s="36">
        <f>IFERROR(VLOOKUP(I$2&amp;$A22,Parte_III!$1:$1048576,$A$3,0),"-")</f>
        <v>4</v>
      </c>
      <c r="J22" s="36">
        <f>IFERROR(VLOOKUP(J$2&amp;$A22,Parte_III!$1:$1048576,$A$3,0),"-")</f>
        <v>17</v>
      </c>
      <c r="K22" s="36">
        <f>IFERROR(VLOOKUP(K$2&amp;$A22,Parte_III!$1:$1048576,$A$3,0),"-")</f>
        <v>39</v>
      </c>
      <c r="L22" s="36">
        <f>IFERROR(VLOOKUP(L$2&amp;$A22,Parte_III!$1:$1048576,$A$3,0),"-")</f>
        <v>39</v>
      </c>
      <c r="M22" s="36">
        <f>IFERROR(VLOOKUP(M$2&amp;$A22,Parte_III!$1:$1048576,$A$3,0),"-")</f>
        <v>95</v>
      </c>
      <c r="N22" s="106"/>
    </row>
    <row r="23" spans="1:14" ht="15" thickTop="1">
      <c r="A23" s="8"/>
      <c r="B23" s="8"/>
      <c r="C23" s="32" t="s">
        <v>355</v>
      </c>
      <c r="D23" s="33"/>
      <c r="E23" s="33"/>
      <c r="F23" s="33"/>
      <c r="G23" s="33"/>
      <c r="H23" s="33"/>
      <c r="I23" s="33"/>
      <c r="J23" s="33"/>
      <c r="K23" s="33"/>
      <c r="L23" s="33"/>
      <c r="M23" s="33"/>
    </row>
    <row r="24" spans="1:14">
      <c r="A24" s="8"/>
      <c r="B24" s="8"/>
      <c r="C24" s="34"/>
    </row>
    <row r="25" spans="1:14">
      <c r="A25" s="8"/>
      <c r="B25" s="8"/>
    </row>
    <row r="26" spans="1:14" s="26" customFormat="1">
      <c r="A26" s="8"/>
      <c r="B26" s="8"/>
    </row>
    <row r="27" spans="1:14" s="26" customFormat="1">
      <c r="A27" s="8"/>
      <c r="B27" s="8"/>
    </row>
    <row r="28" spans="1:14" s="26" customFormat="1">
      <c r="A28" s="8"/>
      <c r="B28" s="8"/>
    </row>
    <row r="29" spans="1:14" s="26" customFormat="1">
      <c r="A29" s="8"/>
      <c r="B29" s="8"/>
    </row>
    <row r="30" spans="1:14" s="26" customFormat="1">
      <c r="A30" s="8"/>
      <c r="B30" s="8"/>
    </row>
    <row r="31" spans="1:14" s="26" customFormat="1">
      <c r="A31" s="8"/>
      <c r="B31" s="8"/>
    </row>
    <row r="32" spans="1:14"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FFB10-07F4-462E-9002-BE906BE41F77}">
  <dimension ref="A1:AI91"/>
  <sheetViews>
    <sheetView showGridLines="0" workbookViewId="0">
      <selection activeCell="C5" sqref="C5:C6"/>
    </sheetView>
  </sheetViews>
  <sheetFormatPr defaultRowHeight="14.4"/>
  <cols>
    <col min="1" max="2" width="4.44140625" style="13" customWidth="1"/>
    <col min="3" max="3" width="50.44140625" style="26" customWidth="1"/>
    <col min="4" max="13" width="8.6640625" style="26" customWidth="1"/>
    <col min="14" max="35" width="9.109375" style="26"/>
  </cols>
  <sheetData>
    <row r="1" spans="1:35" s="2" customFormat="1" ht="33.75" customHeight="1">
      <c r="A1" s="12"/>
      <c r="B1" s="12"/>
      <c r="C1" s="232" t="s">
        <v>2045</v>
      </c>
      <c r="D1" s="233"/>
      <c r="E1" s="233"/>
      <c r="F1" s="233"/>
      <c r="G1" s="233"/>
      <c r="H1" s="233"/>
      <c r="I1" s="233"/>
      <c r="J1" s="233"/>
      <c r="K1" s="233"/>
      <c r="L1" s="233"/>
      <c r="M1" s="233"/>
      <c r="N1" s="14"/>
      <c r="O1" s="14"/>
      <c r="P1" s="14"/>
      <c r="Q1" s="14"/>
      <c r="R1" s="14"/>
    </row>
    <row r="2" spans="1:35" s="8" customFormat="1" ht="11.25" customHeight="1">
      <c r="A2" s="8" t="s">
        <v>1684</v>
      </c>
      <c r="C2" s="9"/>
      <c r="D2" s="11" t="s">
        <v>7701</v>
      </c>
      <c r="E2" s="11" t="s">
        <v>2050</v>
      </c>
      <c r="F2" s="11" t="s">
        <v>2051</v>
      </c>
      <c r="G2" s="11" t="s">
        <v>2052</v>
      </c>
      <c r="H2" s="11" t="s">
        <v>2053</v>
      </c>
      <c r="I2" s="11" t="s">
        <v>2054</v>
      </c>
      <c r="J2" s="11" t="s">
        <v>1866</v>
      </c>
      <c r="K2" s="11" t="s">
        <v>1867</v>
      </c>
      <c r="L2" s="11" t="s">
        <v>1868</v>
      </c>
      <c r="M2" s="11" t="s">
        <v>2055</v>
      </c>
    </row>
    <row r="3" spans="1:35" s="1" customFormat="1" ht="36.75" customHeight="1">
      <c r="A3" s="8">
        <v>3</v>
      </c>
      <c r="B3" s="8"/>
      <c r="C3" s="234" t="s">
        <v>7703</v>
      </c>
      <c r="D3" s="234"/>
      <c r="E3" s="234"/>
      <c r="F3" s="234"/>
      <c r="G3" s="234"/>
      <c r="H3" s="234"/>
      <c r="I3" s="234"/>
      <c r="J3" s="234"/>
      <c r="K3" s="234"/>
      <c r="L3" s="234"/>
      <c r="M3" s="234"/>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6"/>
      <c r="E4" s="16"/>
      <c r="F4" s="18"/>
      <c r="G4" s="19"/>
      <c r="H4" s="19"/>
      <c r="I4" s="19"/>
      <c r="J4" s="19"/>
      <c r="K4" s="19"/>
      <c r="L4" s="19"/>
      <c r="M4" s="18"/>
      <c r="N4" s="16"/>
      <c r="O4" s="16"/>
      <c r="P4" s="16"/>
      <c r="Q4" s="16"/>
      <c r="R4" s="16"/>
      <c r="S4" s="16"/>
      <c r="T4" s="16"/>
      <c r="U4" s="16"/>
      <c r="V4" s="16"/>
      <c r="W4" s="16"/>
      <c r="X4" s="16"/>
      <c r="Y4" s="16"/>
      <c r="Z4" s="16"/>
      <c r="AA4" s="16"/>
      <c r="AB4" s="16"/>
      <c r="AC4" s="16"/>
      <c r="AD4" s="16"/>
      <c r="AE4" s="16"/>
      <c r="AF4" s="16"/>
      <c r="AG4" s="16"/>
      <c r="AH4" s="16"/>
      <c r="AI4" s="16"/>
    </row>
    <row r="5" spans="1:35" s="1" customFormat="1" ht="17.25" customHeight="1" thickTop="1">
      <c r="A5" s="8"/>
      <c r="B5" s="8"/>
      <c r="C5" s="235" t="s">
        <v>7776</v>
      </c>
      <c r="D5" s="237" t="s">
        <v>10</v>
      </c>
      <c r="E5" s="237"/>
      <c r="F5" s="237"/>
      <c r="G5" s="237"/>
      <c r="H5" s="237"/>
      <c r="I5" s="237"/>
      <c r="J5" s="237"/>
      <c r="K5" s="237"/>
      <c r="L5" s="237"/>
      <c r="M5" s="237"/>
      <c r="N5" s="16"/>
      <c r="O5" s="16"/>
      <c r="P5" s="16"/>
      <c r="Q5" s="16"/>
      <c r="R5" s="16"/>
      <c r="S5" s="16"/>
      <c r="T5" s="16"/>
      <c r="U5" s="16"/>
      <c r="V5" s="16"/>
      <c r="W5" s="16"/>
      <c r="X5" s="16"/>
      <c r="Y5" s="16"/>
      <c r="Z5" s="16"/>
      <c r="AA5" s="16"/>
      <c r="AB5" s="16"/>
      <c r="AC5" s="16"/>
      <c r="AD5" s="16"/>
      <c r="AE5" s="16"/>
      <c r="AF5" s="16"/>
      <c r="AG5" s="16"/>
      <c r="AH5" s="16"/>
      <c r="AI5" s="16"/>
    </row>
    <row r="6" spans="1:35" s="1" customFormat="1" ht="26.25" customHeight="1">
      <c r="A6" s="8"/>
      <c r="B6" s="8"/>
      <c r="C6" s="236"/>
      <c r="D6" s="100" t="s">
        <v>342</v>
      </c>
      <c r="E6" s="100" t="s">
        <v>333</v>
      </c>
      <c r="F6" s="100" t="s">
        <v>334</v>
      </c>
      <c r="G6" s="100" t="s">
        <v>335</v>
      </c>
      <c r="H6" s="100" t="s">
        <v>336</v>
      </c>
      <c r="I6" s="100" t="s">
        <v>337</v>
      </c>
      <c r="J6" s="100" t="s">
        <v>338</v>
      </c>
      <c r="K6" s="100" t="s">
        <v>339</v>
      </c>
      <c r="L6" s="100" t="s">
        <v>340</v>
      </c>
      <c r="M6" s="100" t="s">
        <v>341</v>
      </c>
      <c r="N6" s="16"/>
      <c r="O6" s="16"/>
      <c r="P6" s="16"/>
      <c r="Q6" s="16"/>
      <c r="R6" s="16"/>
      <c r="S6" s="16"/>
      <c r="T6" s="16"/>
      <c r="U6" s="16"/>
      <c r="V6" s="16"/>
      <c r="W6" s="16"/>
      <c r="X6" s="16"/>
      <c r="Y6" s="16"/>
      <c r="Z6" s="16"/>
      <c r="AA6" s="16"/>
      <c r="AB6" s="16"/>
      <c r="AC6" s="16"/>
      <c r="AD6" s="16"/>
      <c r="AE6" s="16"/>
      <c r="AF6" s="16"/>
      <c r="AG6" s="16"/>
      <c r="AH6" s="16"/>
      <c r="AI6" s="16"/>
    </row>
    <row r="7" spans="1:35" s="1" customFormat="1" ht="19.5" customHeight="1">
      <c r="A7" s="8" t="s">
        <v>7609</v>
      </c>
      <c r="B7" s="8"/>
      <c r="C7" s="21" t="s">
        <v>342</v>
      </c>
      <c r="D7" s="42">
        <f>SUM(D8:D22)</f>
        <v>99.999999441206455</v>
      </c>
      <c r="E7" s="42">
        <f>SUM(E8:E22)</f>
        <v>99.999999068677425</v>
      </c>
      <c r="F7" s="42">
        <f t="shared" ref="F7:M7" si="0">SUM(F8:F22)</f>
        <v>100.00000074505806</v>
      </c>
      <c r="G7" s="42">
        <f t="shared" si="0"/>
        <v>99.99999888241291</v>
      </c>
      <c r="H7" s="42">
        <f t="shared" si="0"/>
        <v>100.00000316649675</v>
      </c>
      <c r="I7" s="42">
        <f t="shared" si="0"/>
        <v>100.00000060535967</v>
      </c>
      <c r="J7" s="42">
        <f t="shared" si="0"/>
        <v>99.999999348074198</v>
      </c>
      <c r="K7" s="42">
        <f t="shared" si="0"/>
        <v>100.00000121071935</v>
      </c>
      <c r="L7" s="42">
        <f t="shared" si="0"/>
        <v>100.00000293366611</v>
      </c>
      <c r="M7" s="42">
        <f t="shared" si="0"/>
        <v>100.00000044237822</v>
      </c>
      <c r="N7" s="16"/>
      <c r="O7" s="16"/>
      <c r="P7" s="16"/>
      <c r="Q7" s="16"/>
      <c r="R7" s="16"/>
      <c r="S7" s="16"/>
      <c r="T7" s="16"/>
      <c r="U7" s="16"/>
      <c r="V7" s="16"/>
      <c r="W7" s="16"/>
      <c r="X7" s="16"/>
      <c r="Y7" s="16"/>
      <c r="Z7" s="16"/>
      <c r="AA7" s="16"/>
      <c r="AB7" s="16"/>
      <c r="AC7" s="16"/>
      <c r="AD7" s="16"/>
      <c r="AE7" s="16"/>
      <c r="AF7" s="16"/>
      <c r="AG7" s="16"/>
      <c r="AH7" s="16"/>
      <c r="AI7" s="16"/>
    </row>
    <row r="8" spans="1:35" s="1" customFormat="1" ht="19.5" customHeight="1">
      <c r="A8" s="8" t="s">
        <v>7686</v>
      </c>
      <c r="B8" s="8"/>
      <c r="C8" s="24" t="s">
        <v>7685</v>
      </c>
      <c r="D8" s="37">
        <f>IFERROR(VLOOKUP(D$2&amp;$A8,Parte_III!$1:$1048576,$A$3,0)*100,"-")</f>
        <v>0.46153846196830273</v>
      </c>
      <c r="E8" s="37">
        <f>IFERROR(VLOOKUP(E$2&amp;$A8,Parte_III!$1:$1048576,$A$3,0)*100,"-")</f>
        <v>0</v>
      </c>
      <c r="F8" s="37">
        <f>IFERROR(VLOOKUP(F$2&amp;$A8,Parte_III!$1:$1048576,$A$3,0)*100,"-")</f>
        <v>0</v>
      </c>
      <c r="G8" s="37">
        <f>IFERROR(VLOOKUP(G$2&amp;$A8,Parte_III!$1:$1048576,$A$3,0)*100,"-")</f>
        <v>0</v>
      </c>
      <c r="H8" s="37">
        <f>IFERROR(VLOOKUP(H$2&amp;$A8,Parte_III!$1:$1048576,$A$3,0)*100,"-")</f>
        <v>0</v>
      </c>
      <c r="I8" s="37">
        <f>IFERROR(VLOOKUP(I$2&amp;$A8,Parte_III!$1:$1048576,$A$3,0)*100,"-")</f>
        <v>0</v>
      </c>
      <c r="J8" s="37">
        <f>IFERROR(VLOOKUP(J$2&amp;$A8,Parte_III!$1:$1048576,$A$3,0)*100,"-")</f>
        <v>0.66445181146264076</v>
      </c>
      <c r="K8" s="37">
        <f>IFERROR(VLOOKUP(K$2&amp;$A8,Parte_III!$1:$1048576,$A$3,0)*100,"-")</f>
        <v>0.58651026338338852</v>
      </c>
      <c r="L8" s="37">
        <f>IFERROR(VLOOKUP(L$2&amp;$A8,Parte_III!$1:$1048576,$A$3,0)*100,"-")</f>
        <v>0.82987556234002113</v>
      </c>
      <c r="M8" s="37">
        <f>IFERROR(VLOOKUP(M$2&amp;$A8,Parte_III!$1:$1048576,$A$3,0)*100,"-")</f>
        <v>0.67950170487165451</v>
      </c>
      <c r="N8" s="16"/>
      <c r="O8" s="16"/>
      <c r="P8" s="16"/>
      <c r="Q8" s="16"/>
      <c r="R8" s="16"/>
      <c r="S8" s="16"/>
      <c r="T8" s="16"/>
      <c r="U8" s="16"/>
      <c r="V8" s="16"/>
      <c r="W8" s="16"/>
      <c r="X8" s="16"/>
      <c r="Y8" s="16"/>
      <c r="Z8" s="16"/>
      <c r="AA8" s="16"/>
      <c r="AB8" s="16"/>
      <c r="AC8" s="16"/>
      <c r="AD8" s="16"/>
      <c r="AE8" s="16"/>
      <c r="AF8" s="16"/>
      <c r="AG8" s="16"/>
      <c r="AH8" s="16"/>
      <c r="AI8" s="16"/>
    </row>
    <row r="9" spans="1:35" s="1" customFormat="1" ht="19.5" customHeight="1">
      <c r="A9" s="8" t="s">
        <v>7687</v>
      </c>
      <c r="B9" s="8"/>
      <c r="C9" s="24" t="s">
        <v>7672</v>
      </c>
      <c r="D9" s="37">
        <f>IFERROR(VLOOKUP(D$2&amp;$A9,Parte_III!$1:$1048576,$A$3,0)*100,"-")</f>
        <v>0.69230766966938972</v>
      </c>
      <c r="E9" s="37">
        <f>IFERROR(VLOOKUP(E$2&amp;$A9,Parte_III!$1:$1048576,$A$3,0)*100,"-")</f>
        <v>0</v>
      </c>
      <c r="F9" s="37">
        <f>IFERROR(VLOOKUP(F$2&amp;$A9,Parte_III!$1:$1048576,$A$3,0)*100,"-")</f>
        <v>0</v>
      </c>
      <c r="G9" s="37">
        <f>IFERROR(VLOOKUP(G$2&amp;$A9,Parte_III!$1:$1048576,$A$3,0)*100,"-")</f>
        <v>0</v>
      </c>
      <c r="H9" s="37">
        <f>IFERROR(VLOOKUP(H$2&amp;$A9,Parte_III!$1:$1048576,$A$3,0)*100,"-")</f>
        <v>0</v>
      </c>
      <c r="I9" s="37">
        <f>IFERROR(VLOOKUP(I$2&amp;$A9,Parte_III!$1:$1048576,$A$3,0)*100,"-")</f>
        <v>0</v>
      </c>
      <c r="J9" s="37">
        <f>IFERROR(VLOOKUP(J$2&amp;$A9,Parte_III!$1:$1048576,$A$3,0)*100,"-")</f>
        <v>0.99667776376008987</v>
      </c>
      <c r="K9" s="37">
        <f>IFERROR(VLOOKUP(K$2&amp;$A9,Parte_III!$1:$1048576,$A$3,0)*100,"-")</f>
        <v>0.87976539507508278</v>
      </c>
      <c r="L9" s="37">
        <f>IFERROR(VLOOKUP(L$2&amp;$A9,Parte_III!$1:$1048576,$A$3,0)*100,"-")</f>
        <v>1.244813296943903</v>
      </c>
      <c r="M9" s="37">
        <f>IFERROR(VLOOKUP(M$2&amp;$A9,Parte_III!$1:$1048576,$A$3,0)*100,"-")</f>
        <v>1.0192525573074818</v>
      </c>
      <c r="N9" s="16"/>
      <c r="O9" s="16"/>
      <c r="P9" s="16"/>
      <c r="Q9" s="16"/>
      <c r="R9" s="16"/>
      <c r="S9" s="16"/>
      <c r="T9" s="16"/>
      <c r="U9" s="16"/>
      <c r="V9" s="16"/>
      <c r="W9" s="16"/>
      <c r="X9" s="16"/>
      <c r="Y9" s="16"/>
      <c r="Z9" s="16"/>
      <c r="AA9" s="16"/>
      <c r="AB9" s="16"/>
      <c r="AC9" s="16"/>
      <c r="AD9" s="16"/>
      <c r="AE9" s="16"/>
      <c r="AF9" s="16"/>
      <c r="AG9" s="16"/>
      <c r="AH9" s="16"/>
      <c r="AI9" s="16"/>
    </row>
    <row r="10" spans="1:35" s="1" customFormat="1" ht="19.5" customHeight="1">
      <c r="A10" s="8" t="s">
        <v>7688</v>
      </c>
      <c r="B10" s="8"/>
      <c r="C10" s="24" t="s">
        <v>7673</v>
      </c>
      <c r="D10" s="37">
        <f>IFERROR(VLOOKUP(D$2&amp;$A10,Parte_III!$1:$1048576,$A$3,0)*100,"-")</f>
        <v>10.461538285017014</v>
      </c>
      <c r="E10" s="37">
        <f>IFERROR(VLOOKUP(E$2&amp;$A10,Parte_III!$1:$1048576,$A$3,0)*100,"-")</f>
        <v>0</v>
      </c>
      <c r="F10" s="37">
        <f>IFERROR(VLOOKUP(F$2&amp;$A10,Parte_III!$1:$1048576,$A$3,0)*100,"-")</f>
        <v>0.9900989942252636</v>
      </c>
      <c r="G10" s="37">
        <f>IFERROR(VLOOKUP(G$2&amp;$A10,Parte_III!$1:$1048576,$A$3,0)*100,"-")</f>
        <v>0</v>
      </c>
      <c r="H10" s="37">
        <f>IFERROR(VLOOKUP(H$2&amp;$A10,Parte_III!$1:$1048576,$A$3,0)*100,"-")</f>
        <v>2.500000037252903</v>
      </c>
      <c r="I10" s="37">
        <f>IFERROR(VLOOKUP(I$2&amp;$A10,Parte_III!$1:$1048576,$A$3,0)*100,"-")</f>
        <v>0.9592326357960701</v>
      </c>
      <c r="J10" s="37">
        <f>IFERROR(VLOOKUP(J$2&amp;$A10,Parte_III!$1:$1048576,$A$3,0)*100,"-")</f>
        <v>8.3056479692459106</v>
      </c>
      <c r="K10" s="37">
        <f>IFERROR(VLOOKUP(K$2&amp;$A10,Parte_III!$1:$1048576,$A$3,0)*100,"-")</f>
        <v>14.956012368202209</v>
      </c>
      <c r="L10" s="37">
        <f>IFERROR(VLOOKUP(L$2&amp;$A10,Parte_III!$1:$1048576,$A$3,0)*100,"-")</f>
        <v>23.236514627933502</v>
      </c>
      <c r="M10" s="37">
        <f>IFERROR(VLOOKUP(M$2&amp;$A10,Parte_III!$1:$1048576,$A$3,0)*100,"-")</f>
        <v>14.949037134647369</v>
      </c>
      <c r="N10" s="16"/>
      <c r="O10" s="16"/>
      <c r="P10" s="16"/>
      <c r="Q10" s="16"/>
      <c r="R10" s="16"/>
      <c r="S10" s="16"/>
      <c r="T10" s="16"/>
      <c r="U10" s="16"/>
      <c r="V10" s="16"/>
      <c r="W10" s="16"/>
      <c r="X10" s="16"/>
      <c r="Y10" s="16"/>
      <c r="Z10" s="16"/>
      <c r="AA10" s="16"/>
      <c r="AB10" s="16"/>
      <c r="AC10" s="16"/>
      <c r="AD10" s="16"/>
      <c r="AE10" s="16"/>
      <c r="AF10" s="16"/>
      <c r="AG10" s="16"/>
      <c r="AH10" s="16"/>
      <c r="AI10" s="16"/>
    </row>
    <row r="11" spans="1:35" s="1" customFormat="1" ht="19.5" customHeight="1">
      <c r="A11" s="8" t="s">
        <v>7689</v>
      </c>
      <c r="B11" s="8"/>
      <c r="C11" s="24" t="s">
        <v>7674</v>
      </c>
      <c r="D11" s="37">
        <f>IFERROR(VLOOKUP(D$2&amp;$A11,Parte_III!$1:$1048576,$A$3,0)*100,"-")</f>
        <v>1.4615384861826897</v>
      </c>
      <c r="E11" s="37">
        <f>IFERROR(VLOOKUP(E$2&amp;$A11,Parte_III!$1:$1048576,$A$3,0)*100,"-")</f>
        <v>0</v>
      </c>
      <c r="F11" s="37">
        <f>IFERROR(VLOOKUP(F$2&amp;$A11,Parte_III!$1:$1048576,$A$3,0)*100,"-")</f>
        <v>0</v>
      </c>
      <c r="G11" s="37">
        <f>IFERROR(VLOOKUP(G$2&amp;$A11,Parte_III!$1:$1048576,$A$3,0)*100,"-")</f>
        <v>0</v>
      </c>
      <c r="H11" s="37">
        <f>IFERROR(VLOOKUP(H$2&amp;$A11,Parte_III!$1:$1048576,$A$3,0)*100,"-")</f>
        <v>0</v>
      </c>
      <c r="I11" s="37">
        <f>IFERROR(VLOOKUP(I$2&amp;$A11,Parte_III!$1:$1048576,$A$3,0)*100,"-")</f>
        <v>0</v>
      </c>
      <c r="J11" s="37">
        <f>IFERROR(VLOOKUP(J$2&amp;$A11,Parte_III!$1:$1048576,$A$3,0)*100,"-")</f>
        <v>0.99667776376008987</v>
      </c>
      <c r="K11" s="37">
        <f>IFERROR(VLOOKUP(K$2&amp;$A11,Parte_III!$1:$1048576,$A$3,0)*100,"-")</f>
        <v>3.5190615803003311</v>
      </c>
      <c r="L11" s="37">
        <f>IFERROR(VLOOKUP(L$2&amp;$A11,Parte_III!$1:$1048576,$A$3,0)*100,"-")</f>
        <v>1.6597511246800423</v>
      </c>
      <c r="M11" s="37">
        <f>IFERROR(VLOOKUP(M$2&amp;$A11,Parte_III!$1:$1048576,$A$3,0)*100,"-")</f>
        <v>2.1517554298043251</v>
      </c>
      <c r="N11" s="16"/>
      <c r="O11" s="16"/>
      <c r="P11" s="16"/>
      <c r="Q11" s="16"/>
      <c r="R11" s="16"/>
      <c r="S11" s="16"/>
      <c r="T11" s="16"/>
      <c r="U11" s="16"/>
      <c r="V11" s="16"/>
      <c r="W11" s="16"/>
      <c r="X11" s="16"/>
      <c r="Y11" s="16"/>
      <c r="Z11" s="16"/>
      <c r="AA11" s="16"/>
      <c r="AB11" s="16"/>
      <c r="AC11" s="16"/>
      <c r="AD11" s="16"/>
      <c r="AE11" s="16"/>
      <c r="AF11" s="16"/>
      <c r="AG11" s="16"/>
      <c r="AH11" s="16"/>
      <c r="AI11" s="16"/>
    </row>
    <row r="12" spans="1:35" s="1" customFormat="1" ht="19.5" customHeight="1">
      <c r="A12" s="8" t="s">
        <v>7690</v>
      </c>
      <c r="B12" s="8"/>
      <c r="C12" s="24" t="s">
        <v>7675</v>
      </c>
      <c r="D12" s="37">
        <f>IFERROR(VLOOKUP(D$2&amp;$A12,Parte_III!$1:$1048576,$A$3,0)*100,"-")</f>
        <v>10.153846442699432</v>
      </c>
      <c r="E12" s="37">
        <f>IFERROR(VLOOKUP(E$2&amp;$A12,Parte_III!$1:$1048576,$A$3,0)*100,"-")</f>
        <v>0</v>
      </c>
      <c r="F12" s="37">
        <f>IFERROR(VLOOKUP(F$2&amp;$A12,Parte_III!$1:$1048576,$A$3,0)*100,"-")</f>
        <v>0</v>
      </c>
      <c r="G12" s="37">
        <f>IFERROR(VLOOKUP(G$2&amp;$A12,Parte_III!$1:$1048576,$A$3,0)*100,"-")</f>
        <v>0</v>
      </c>
      <c r="H12" s="37">
        <f>IFERROR(VLOOKUP(H$2&amp;$A12,Parte_III!$1:$1048576,$A$3,0)*100,"-")</f>
        <v>0.83333337679505348</v>
      </c>
      <c r="I12" s="37">
        <f>IFERROR(VLOOKUP(I$2&amp;$A12,Parte_III!$1:$1048576,$A$3,0)*100,"-")</f>
        <v>0.23980815894901752</v>
      </c>
      <c r="J12" s="37">
        <f>IFERROR(VLOOKUP(J$2&amp;$A12,Parte_III!$1:$1048576,$A$3,0)*100,"-")</f>
        <v>10.963454842567444</v>
      </c>
      <c r="K12" s="37">
        <f>IFERROR(VLOOKUP(K$2&amp;$A12,Parte_III!$1:$1048576,$A$3,0)*100,"-")</f>
        <v>18.475073575973511</v>
      </c>
      <c r="L12" s="37">
        <f>IFERROR(VLOOKUP(L$2&amp;$A12,Parte_III!$1:$1048576,$A$3,0)*100,"-")</f>
        <v>14.522822201251984</v>
      </c>
      <c r="M12" s="37">
        <f>IFERROR(VLOOKUP(M$2&amp;$A12,Parte_III!$1:$1048576,$A$3,0)*100,"-")</f>
        <v>14.835786819458008</v>
      </c>
      <c r="N12" s="16"/>
      <c r="O12" s="16"/>
      <c r="P12" s="16"/>
      <c r="Q12" s="16"/>
      <c r="R12" s="16"/>
      <c r="S12" s="16"/>
      <c r="T12" s="16"/>
      <c r="U12" s="16"/>
      <c r="V12" s="16"/>
      <c r="W12" s="16"/>
      <c r="X12" s="16"/>
      <c r="Y12" s="16"/>
      <c r="Z12" s="16"/>
      <c r="AA12" s="16"/>
      <c r="AB12" s="16"/>
      <c r="AC12" s="16"/>
      <c r="AD12" s="16"/>
      <c r="AE12" s="16"/>
      <c r="AF12" s="16"/>
      <c r="AG12" s="16"/>
      <c r="AH12" s="16"/>
      <c r="AI12" s="16"/>
    </row>
    <row r="13" spans="1:35" s="1" customFormat="1" ht="19.5" customHeight="1">
      <c r="A13" s="8" t="s">
        <v>7691</v>
      </c>
      <c r="B13" s="8"/>
      <c r="C13" s="24" t="s">
        <v>7676</v>
      </c>
      <c r="D13" s="37">
        <f>IFERROR(VLOOKUP(D$2&amp;$A13,Parte_III!$1:$1048576,$A$3,0)*100,"-")</f>
        <v>12.076923251152039</v>
      </c>
      <c r="E13" s="37">
        <f>IFERROR(VLOOKUP(E$2&amp;$A13,Parte_III!$1:$1048576,$A$3,0)*100,"-")</f>
        <v>0.96153849735856056</v>
      </c>
      <c r="F13" s="37">
        <f>IFERROR(VLOOKUP(F$2&amp;$A13,Parte_III!$1:$1048576,$A$3,0)*100,"-")</f>
        <v>0.9900989942252636</v>
      </c>
      <c r="G13" s="37">
        <f>IFERROR(VLOOKUP(G$2&amp;$A13,Parte_III!$1:$1048576,$A$3,0)*100,"-")</f>
        <v>5.4347824305295944</v>
      </c>
      <c r="H13" s="37">
        <f>IFERROR(VLOOKUP(H$2&amp;$A13,Parte_III!$1:$1048576,$A$3,0)*100,"-")</f>
        <v>8.3333335816860199</v>
      </c>
      <c r="I13" s="37">
        <f>IFERROR(VLOOKUP(I$2&amp;$A13,Parte_III!$1:$1048576,$A$3,0)*100,"-")</f>
        <v>4.0767386555671692</v>
      </c>
      <c r="J13" s="37">
        <f>IFERROR(VLOOKUP(J$2&amp;$A13,Parte_III!$1:$1048576,$A$3,0)*100,"-")</f>
        <v>14.950166642665863</v>
      </c>
      <c r="K13" s="37">
        <f>IFERROR(VLOOKUP(K$2&amp;$A13,Parte_III!$1:$1048576,$A$3,0)*100,"-")</f>
        <v>17.302052676677704</v>
      </c>
      <c r="L13" s="37">
        <f>IFERROR(VLOOKUP(L$2&amp;$A13,Parte_III!$1:$1048576,$A$3,0)*100,"-")</f>
        <v>14.937759935855865</v>
      </c>
      <c r="M13" s="37">
        <f>IFERROR(VLOOKUP(M$2&amp;$A13,Parte_III!$1:$1048576,$A$3,0)*100,"-")</f>
        <v>15.855039656162262</v>
      </c>
      <c r="N13" s="16"/>
      <c r="O13" s="16"/>
      <c r="P13" s="16"/>
      <c r="Q13" s="16"/>
      <c r="R13" s="16"/>
      <c r="S13" s="16"/>
      <c r="T13" s="16"/>
      <c r="U13" s="16"/>
      <c r="V13" s="16"/>
      <c r="W13" s="16"/>
      <c r="X13" s="16"/>
      <c r="Y13" s="16"/>
      <c r="Z13" s="16"/>
      <c r="AA13" s="16"/>
      <c r="AB13" s="16"/>
      <c r="AC13" s="16"/>
      <c r="AD13" s="16"/>
      <c r="AE13" s="16"/>
      <c r="AF13" s="16"/>
      <c r="AG13" s="16"/>
      <c r="AH13" s="16"/>
      <c r="AI13" s="16"/>
    </row>
    <row r="14" spans="1:35" s="1" customFormat="1" ht="19.5" customHeight="1">
      <c r="A14" s="8" t="s">
        <v>7692</v>
      </c>
      <c r="B14" s="8"/>
      <c r="C14" s="24" t="s">
        <v>7677</v>
      </c>
      <c r="D14" s="37">
        <f>IFERROR(VLOOKUP(D$2&amp;$A14,Parte_III!$1:$1048576,$A$3,0)*100,"-")</f>
        <v>9.5384612679481506</v>
      </c>
      <c r="E14" s="37">
        <f>IFERROR(VLOOKUP(E$2&amp;$A14,Parte_III!$1:$1048576,$A$3,0)*100,"-")</f>
        <v>0</v>
      </c>
      <c r="F14" s="37">
        <f>IFERROR(VLOOKUP(F$2&amp;$A14,Parte_III!$1:$1048576,$A$3,0)*100,"-")</f>
        <v>5.9405941516160965</v>
      </c>
      <c r="G14" s="37">
        <f>IFERROR(VLOOKUP(G$2&amp;$A14,Parte_III!$1:$1048576,$A$3,0)*100,"-")</f>
        <v>6.5217390656471252</v>
      </c>
      <c r="H14" s="37">
        <f>IFERROR(VLOOKUP(H$2&amp;$A14,Parte_III!$1:$1048576,$A$3,0)*100,"-")</f>
        <v>8.3333335816860199</v>
      </c>
      <c r="I14" s="37">
        <f>IFERROR(VLOOKUP(I$2&amp;$A14,Parte_III!$1:$1048576,$A$3,0)*100,"-")</f>
        <v>5.2757792174816132</v>
      </c>
      <c r="J14" s="37">
        <f>IFERROR(VLOOKUP(J$2&amp;$A14,Parte_III!$1:$1048576,$A$3,0)*100,"-")</f>
        <v>13.621261715888977</v>
      </c>
      <c r="K14" s="37">
        <f>IFERROR(VLOOKUP(K$2&amp;$A14,Parte_III!$1:$1048576,$A$3,0)*100,"-")</f>
        <v>11.73020526766777</v>
      </c>
      <c r="L14" s="37">
        <f>IFERROR(VLOOKUP(L$2&amp;$A14,Parte_III!$1:$1048576,$A$3,0)*100,"-")</f>
        <v>8.7136931717395782</v>
      </c>
      <c r="M14" s="37">
        <f>IFERROR(VLOOKUP(M$2&amp;$A14,Parte_III!$1:$1048576,$A$3,0)*100,"-")</f>
        <v>11.551529169082642</v>
      </c>
      <c r="N14" s="16"/>
      <c r="O14" s="16"/>
      <c r="P14" s="16"/>
      <c r="Q14" s="16"/>
      <c r="R14" s="16"/>
      <c r="S14" s="16"/>
      <c r="T14" s="16"/>
      <c r="U14" s="16"/>
      <c r="V14" s="16"/>
      <c r="W14" s="16"/>
      <c r="X14" s="16"/>
      <c r="Y14" s="16"/>
      <c r="Z14" s="16"/>
      <c r="AA14" s="16"/>
      <c r="AB14" s="16"/>
      <c r="AC14" s="16"/>
      <c r="AD14" s="16"/>
      <c r="AE14" s="16"/>
      <c r="AF14" s="16"/>
      <c r="AG14" s="16"/>
      <c r="AH14" s="16"/>
      <c r="AI14" s="16"/>
    </row>
    <row r="15" spans="1:35" s="1" customFormat="1" ht="19.5" customHeight="1">
      <c r="A15" s="8" t="s">
        <v>7693</v>
      </c>
      <c r="B15" s="8"/>
      <c r="C15" s="24" t="s">
        <v>7678</v>
      </c>
      <c r="D15" s="37">
        <f>IFERROR(VLOOKUP(D$2&amp;$A15,Parte_III!$1:$1048576,$A$3,0)*100,"-")</f>
        <v>4.0769230574369431</v>
      </c>
      <c r="E15" s="37">
        <f>IFERROR(VLOOKUP(E$2&amp;$A15,Parte_III!$1:$1048576,$A$3,0)*100,"-")</f>
        <v>0</v>
      </c>
      <c r="F15" s="37">
        <f>IFERROR(VLOOKUP(F$2&amp;$A15,Parte_III!$1:$1048576,$A$3,0)*100,"-")</f>
        <v>7.9207919538021088</v>
      </c>
      <c r="G15" s="37">
        <f>IFERROR(VLOOKUP(G$2&amp;$A15,Parte_III!$1:$1048576,$A$3,0)*100,"-")</f>
        <v>5.4347824305295944</v>
      </c>
      <c r="H15" s="37">
        <f>IFERROR(VLOOKUP(H$2&amp;$A15,Parte_III!$1:$1048576,$A$3,0)*100,"-")</f>
        <v>4.1666667908430099</v>
      </c>
      <c r="I15" s="37">
        <f>IFERROR(VLOOKUP(I$2&amp;$A15,Parte_III!$1:$1048576,$A$3,0)*100,"-")</f>
        <v>4.316546767950058</v>
      </c>
      <c r="J15" s="37">
        <f>IFERROR(VLOOKUP(J$2&amp;$A15,Parte_III!$1:$1048576,$A$3,0)*100,"-")</f>
        <v>6.6445179283618927</v>
      </c>
      <c r="K15" s="37">
        <f>IFERROR(VLOOKUP(K$2&amp;$A15,Parte_III!$1:$1048576,$A$3,0)*100,"-")</f>
        <v>2.3460410535335541</v>
      </c>
      <c r="L15" s="37">
        <f>IFERROR(VLOOKUP(L$2&amp;$A15,Parte_III!$1:$1048576,$A$3,0)*100,"-")</f>
        <v>2.9045643284916878</v>
      </c>
      <c r="M15" s="37">
        <f>IFERROR(VLOOKUP(M$2&amp;$A15,Parte_III!$1:$1048576,$A$3,0)*100,"-")</f>
        <v>3.9637599140405655</v>
      </c>
      <c r="N15" s="16"/>
      <c r="O15" s="16"/>
      <c r="P15" s="16"/>
      <c r="Q15" s="16"/>
      <c r="R15" s="16"/>
      <c r="S15" s="16"/>
      <c r="T15" s="16"/>
      <c r="U15" s="16"/>
      <c r="V15" s="16"/>
      <c r="W15" s="16"/>
      <c r="X15" s="16"/>
      <c r="Y15" s="16"/>
      <c r="Z15" s="16"/>
      <c r="AA15" s="16"/>
      <c r="AB15" s="16"/>
      <c r="AC15" s="16"/>
      <c r="AD15" s="16"/>
      <c r="AE15" s="16"/>
      <c r="AF15" s="16"/>
      <c r="AG15" s="16"/>
      <c r="AH15" s="16"/>
      <c r="AI15" s="16"/>
    </row>
    <row r="16" spans="1:35" s="1" customFormat="1" ht="19.5" customHeight="1">
      <c r="A16" s="8" t="s">
        <v>7694</v>
      </c>
      <c r="B16" s="8"/>
      <c r="C16" s="24" t="s">
        <v>7679</v>
      </c>
      <c r="D16" s="37">
        <f>IFERROR(VLOOKUP(D$2&amp;$A16,Parte_III!$1:$1048576,$A$3,0)*100,"-")</f>
        <v>5.5384613573551178</v>
      </c>
      <c r="E16" s="37">
        <f>IFERROR(VLOOKUP(E$2&amp;$A16,Parte_III!$1:$1048576,$A$3,0)*100,"-")</f>
        <v>1.9230769947171211</v>
      </c>
      <c r="F16" s="37">
        <f>IFERROR(VLOOKUP(F$2&amp;$A16,Parte_III!$1:$1048576,$A$3,0)*100,"-")</f>
        <v>2.9702970758080482</v>
      </c>
      <c r="G16" s="37">
        <f>IFERROR(VLOOKUP(G$2&amp;$A16,Parte_III!$1:$1048576,$A$3,0)*100,"-")</f>
        <v>8.6956523358821869</v>
      </c>
      <c r="H16" s="37">
        <f>IFERROR(VLOOKUP(H$2&amp;$A16,Parte_III!$1:$1048576,$A$3,0)*100,"-")</f>
        <v>9.1666668653488159</v>
      </c>
      <c r="I16" s="37">
        <f>IFERROR(VLOOKUP(I$2&amp;$A16,Parte_III!$1:$1048576,$A$3,0)*100,"-")</f>
        <v>5.7553958147764206</v>
      </c>
      <c r="J16" s="37">
        <f>IFERROR(VLOOKUP(J$2&amp;$A16,Parte_III!$1:$1048576,$A$3,0)*100,"-")</f>
        <v>8.9700996875762939</v>
      </c>
      <c r="K16" s="37">
        <f>IFERROR(VLOOKUP(K$2&amp;$A16,Parte_III!$1:$1048576,$A$3,0)*100,"-")</f>
        <v>3.8123168051242828</v>
      </c>
      <c r="L16" s="37">
        <f>IFERROR(VLOOKUP(L$2&amp;$A16,Parte_III!$1:$1048576,$A$3,0)*100,"-")</f>
        <v>3.3195022493600845</v>
      </c>
      <c r="M16" s="37">
        <f>IFERROR(VLOOKUP(M$2&amp;$A16,Parte_III!$1:$1048576,$A$3,0)*100,"-")</f>
        <v>5.4360136389732361</v>
      </c>
      <c r="N16" s="16"/>
      <c r="O16" s="16"/>
      <c r="P16" s="16"/>
      <c r="Q16" s="16"/>
      <c r="R16" s="16"/>
      <c r="S16" s="16"/>
      <c r="T16" s="16"/>
      <c r="U16" s="16"/>
      <c r="V16" s="16"/>
      <c r="W16" s="16"/>
      <c r="X16" s="16"/>
      <c r="Y16" s="16"/>
      <c r="Z16" s="16"/>
      <c r="AA16" s="16"/>
      <c r="AB16" s="16"/>
      <c r="AC16" s="16"/>
      <c r="AD16" s="16"/>
      <c r="AE16" s="16"/>
      <c r="AF16" s="16"/>
      <c r="AG16" s="16"/>
      <c r="AH16" s="16"/>
      <c r="AI16" s="16"/>
    </row>
    <row r="17" spans="1:13">
      <c r="A17" s="8" t="s">
        <v>7695</v>
      </c>
      <c r="B17" s="8"/>
      <c r="C17" s="24" t="s">
        <v>7680</v>
      </c>
      <c r="D17" s="37">
        <f>IFERROR(VLOOKUP(D$2&amp;$A17,Parte_III!$1:$1048576,$A$3,0)*100,"-")</f>
        <v>22.846153378486633</v>
      </c>
      <c r="E17" s="37">
        <f>IFERROR(VLOOKUP(E$2&amp;$A17,Parte_III!$1:$1048576,$A$3,0)*100,"-")</f>
        <v>73.076921701431274</v>
      </c>
      <c r="F17" s="37">
        <f>IFERROR(VLOOKUP(F$2&amp;$A17,Parte_III!$1:$1048576,$A$3,0)*100,"-")</f>
        <v>40.594059228897095</v>
      </c>
      <c r="G17" s="37">
        <f>IFERROR(VLOOKUP(G$2&amp;$A17,Parte_III!$1:$1048576,$A$3,0)*100,"-")</f>
        <v>39.130434393882751</v>
      </c>
      <c r="H17" s="37">
        <f>IFERROR(VLOOKUP(H$2&amp;$A17,Parte_III!$1:$1048576,$A$3,0)*100,"-")</f>
        <v>39.166668057441711</v>
      </c>
      <c r="I17" s="37">
        <f>IFERROR(VLOOKUP(I$2&amp;$A17,Parte_III!$1:$1048576,$A$3,0)*100,"-")</f>
        <v>47.961631417274475</v>
      </c>
      <c r="J17" s="37">
        <f>IFERROR(VLOOKUP(J$2&amp;$A17,Parte_III!$1:$1048576,$A$3,0)*100,"-")</f>
        <v>15.282392501831055</v>
      </c>
      <c r="K17" s="37">
        <f>IFERROR(VLOOKUP(K$2&amp;$A17,Parte_III!$1:$1048576,$A$3,0)*100,"-")</f>
        <v>9.3841642141342163</v>
      </c>
      <c r="L17" s="37">
        <f>IFERROR(VLOOKUP(L$2&amp;$A17,Parte_III!$1:$1048576,$A$3,0)*100,"-")</f>
        <v>7.8838177025318146</v>
      </c>
      <c r="M17" s="37">
        <f>IFERROR(VLOOKUP(M$2&amp;$A17,Parte_III!$1:$1048576,$A$3,0)*100,"-")</f>
        <v>10.985277593135834</v>
      </c>
    </row>
    <row r="18" spans="1:13">
      <c r="A18" s="8" t="s">
        <v>7696</v>
      </c>
      <c r="B18" s="8"/>
      <c r="C18" s="24" t="s">
        <v>7681</v>
      </c>
      <c r="D18" s="37">
        <f>IFERROR(VLOOKUP(D$2&amp;$A18,Parte_III!$1:$1048576,$A$3,0)*100,"-")</f>
        <v>11.461538821458817</v>
      </c>
      <c r="E18" s="37">
        <f>IFERROR(VLOOKUP(E$2&amp;$A18,Parte_III!$1:$1048576,$A$3,0)*100,"-")</f>
        <v>21.153846383094788</v>
      </c>
      <c r="F18" s="37">
        <f>IFERROR(VLOOKUP(F$2&amp;$A18,Parte_III!$1:$1048576,$A$3,0)*100,"-")</f>
        <v>27.72277295589447</v>
      </c>
      <c r="G18" s="37">
        <f>IFERROR(VLOOKUP(G$2&amp;$A18,Parte_III!$1:$1048576,$A$3,0)*100,"-")</f>
        <v>27.173912525177002</v>
      </c>
      <c r="H18" s="37">
        <f>IFERROR(VLOOKUP(H$2&amp;$A18,Parte_III!$1:$1048576,$A$3,0)*100,"-")</f>
        <v>15.000000596046448</v>
      </c>
      <c r="I18" s="37">
        <f>IFERROR(VLOOKUP(I$2&amp;$A18,Parte_III!$1:$1048576,$A$3,0)*100,"-")</f>
        <v>22.302158176898956</v>
      </c>
      <c r="J18" s="37">
        <f>IFERROR(VLOOKUP(J$2&amp;$A18,Parte_III!$1:$1048576,$A$3,0)*100,"-")</f>
        <v>10.299003124237061</v>
      </c>
      <c r="K18" s="37">
        <f>IFERROR(VLOOKUP(K$2&amp;$A18,Parte_III!$1:$1048576,$A$3,0)*100,"-")</f>
        <v>4.9853373318910599</v>
      </c>
      <c r="L18" s="37">
        <f>IFERROR(VLOOKUP(L$2&amp;$A18,Parte_III!$1:$1048576,$A$3,0)*100,"-")</f>
        <v>3.3195022493600845</v>
      </c>
      <c r="M18" s="37">
        <f>IFERROR(VLOOKUP(M$2&amp;$A18,Parte_III!$1:$1048576,$A$3,0)*100,"-")</f>
        <v>6.3420161604881287</v>
      </c>
    </row>
    <row r="19" spans="1:13">
      <c r="A19" s="8" t="s">
        <v>7697</v>
      </c>
      <c r="B19" s="8"/>
      <c r="C19" s="24" t="s">
        <v>7682</v>
      </c>
      <c r="D19" s="37">
        <f>IFERROR(VLOOKUP(D$2&amp;$A19,Parte_III!$1:$1048576,$A$3,0)*100,"-")</f>
        <v>2.1538460627198219</v>
      </c>
      <c r="E19" s="37">
        <f>IFERROR(VLOOKUP(E$2&amp;$A19,Parte_III!$1:$1048576,$A$3,0)*100,"-")</f>
        <v>1.9230769947171211</v>
      </c>
      <c r="F19" s="37">
        <f>IFERROR(VLOOKUP(F$2&amp;$A19,Parte_III!$1:$1048576,$A$3,0)*100,"-")</f>
        <v>8.9108914136886597</v>
      </c>
      <c r="G19" s="37">
        <f>IFERROR(VLOOKUP(G$2&amp;$A19,Parte_III!$1:$1048576,$A$3,0)*100,"-")</f>
        <v>3.2608695328235626</v>
      </c>
      <c r="H19" s="37">
        <f>IFERROR(VLOOKUP(H$2&amp;$A19,Parte_III!$1:$1048576,$A$3,0)*100,"-")</f>
        <v>5.833333358168602</v>
      </c>
      <c r="I19" s="37">
        <f>IFERROR(VLOOKUP(I$2&amp;$A19,Parte_III!$1:$1048576,$A$3,0)*100,"-")</f>
        <v>5.0359711050987244</v>
      </c>
      <c r="J19" s="37">
        <f>IFERROR(VLOOKUP(J$2&amp;$A19,Parte_III!$1:$1048576,$A$3,0)*100,"-")</f>
        <v>1.6611294820904732</v>
      </c>
      <c r="K19" s="37">
        <f>IFERROR(VLOOKUP(K$2&amp;$A19,Parte_III!$1:$1048576,$A$3,0)*100,"-")</f>
        <v>0.29325513169169426</v>
      </c>
      <c r="L19" s="37">
        <f>IFERROR(VLOOKUP(L$2&amp;$A19,Parte_III!$1:$1048576,$A$3,0)*100,"-")</f>
        <v>0.41493778117001057</v>
      </c>
      <c r="M19" s="37">
        <f>IFERROR(VLOOKUP(M$2&amp;$A19,Parte_III!$1:$1048576,$A$3,0)*100,"-")</f>
        <v>0.79275202006101608</v>
      </c>
    </row>
    <row r="20" spans="1:13">
      <c r="A20" s="8" t="s">
        <v>7698</v>
      </c>
      <c r="B20" s="8"/>
      <c r="C20" s="24" t="s">
        <v>7683</v>
      </c>
      <c r="D20" s="37">
        <f>IFERROR(VLOOKUP(D$2&amp;$A20,Parte_III!$1:$1048576,$A$3,0)*100,"-")</f>
        <v>0.92307692393660545</v>
      </c>
      <c r="E20" s="37">
        <f>IFERROR(VLOOKUP(E$2&amp;$A20,Parte_III!$1:$1048576,$A$3,0)*100,"-")</f>
        <v>0</v>
      </c>
      <c r="F20" s="37">
        <f>IFERROR(VLOOKUP(F$2&amp;$A20,Parte_III!$1:$1048576,$A$3,0)*100,"-")</f>
        <v>1.9801979884505272</v>
      </c>
      <c r="G20" s="37">
        <f>IFERROR(VLOOKUP(G$2&amp;$A20,Parte_III!$1:$1048576,$A$3,0)*100,"-")</f>
        <v>1.0869565419852734</v>
      </c>
      <c r="H20" s="37">
        <f>IFERROR(VLOOKUP(H$2&amp;$A20,Parte_III!$1:$1048576,$A$3,0)*100,"-")</f>
        <v>4.1666667908430099</v>
      </c>
      <c r="I20" s="37">
        <f>IFERROR(VLOOKUP(I$2&amp;$A20,Parte_III!$1:$1048576,$A$3,0)*100,"-")</f>
        <v>1.9184652715921402</v>
      </c>
      <c r="J20" s="37">
        <f>IFERROR(VLOOKUP(J$2&amp;$A20,Parte_III!$1:$1048576,$A$3,0)*100,"-")</f>
        <v>0.99667776376008987</v>
      </c>
      <c r="K20" s="37">
        <f>IFERROR(VLOOKUP(K$2&amp;$A20,Parte_III!$1:$1048576,$A$3,0)*100,"-")</f>
        <v>0</v>
      </c>
      <c r="L20" s="37">
        <f>IFERROR(VLOOKUP(L$2&amp;$A20,Parte_III!$1:$1048576,$A$3,0)*100,"-")</f>
        <v>0.41493778117001057</v>
      </c>
      <c r="M20" s="37">
        <f>IFERROR(VLOOKUP(M$2&amp;$A20,Parte_III!$1:$1048576,$A$3,0)*100,"-")</f>
        <v>0.4530011210590601</v>
      </c>
    </row>
    <row r="21" spans="1:13">
      <c r="A21" s="8" t="s">
        <v>7699</v>
      </c>
      <c r="B21" s="8"/>
      <c r="C21" s="24" t="s">
        <v>7684</v>
      </c>
      <c r="D21" s="37">
        <f>IFERROR(VLOOKUP(D$2&amp;$A21,Parte_III!$1:$1048576,$A$3,0)*100,"-")</f>
        <v>0.53846151567995548</v>
      </c>
      <c r="E21" s="37">
        <f>IFERROR(VLOOKUP(E$2&amp;$A21,Parte_III!$1:$1048576,$A$3,0)*100,"-")</f>
        <v>0.96153849735856056</v>
      </c>
      <c r="F21" s="37">
        <f>IFERROR(VLOOKUP(F$2&amp;$A21,Parte_III!$1:$1048576,$A$3,0)*100,"-")</f>
        <v>0.9900989942252636</v>
      </c>
      <c r="G21" s="37">
        <f>IFERROR(VLOOKUP(G$2&amp;$A21,Parte_III!$1:$1048576,$A$3,0)*100,"-")</f>
        <v>1.0869565419852734</v>
      </c>
      <c r="H21" s="37">
        <f>IFERROR(VLOOKUP(H$2&amp;$A21,Parte_III!$1:$1048576,$A$3,0)*100,"-")</f>
        <v>1.666666753590107</v>
      </c>
      <c r="I21" s="37">
        <f>IFERROR(VLOOKUP(I$2&amp;$A21,Parte_III!$1:$1048576,$A$3,0)*100,"-")</f>
        <v>1.1990407481789589</v>
      </c>
      <c r="J21" s="37">
        <f>IFERROR(VLOOKUP(J$2&amp;$A21,Parte_III!$1:$1048576,$A$3,0)*100,"-")</f>
        <v>0</v>
      </c>
      <c r="K21" s="37">
        <f>IFERROR(VLOOKUP(K$2&amp;$A21,Parte_III!$1:$1048576,$A$3,0)*100,"-")</f>
        <v>0.29325513169169426</v>
      </c>
      <c r="L21" s="37">
        <f>IFERROR(VLOOKUP(L$2&amp;$A21,Parte_III!$1:$1048576,$A$3,0)*100,"-")</f>
        <v>0.41493778117001057</v>
      </c>
      <c r="M21" s="37">
        <f>IFERROR(VLOOKUP(M$2&amp;$A21,Parte_III!$1:$1048576,$A$3,0)*100,"-")</f>
        <v>0.22650056052953005</v>
      </c>
    </row>
    <row r="22" spans="1:13" ht="15" thickBot="1">
      <c r="A22" s="8" t="s">
        <v>7700</v>
      </c>
      <c r="B22" s="8"/>
      <c r="C22" s="24" t="s">
        <v>7006</v>
      </c>
      <c r="D22" s="37">
        <f>IFERROR(VLOOKUP(D$2&amp;$A22,Parte_III!$1:$1048576,$A$3,0)*100,"-")</f>
        <v>7.6153844594955444</v>
      </c>
      <c r="E22" s="37">
        <f>IFERROR(VLOOKUP(E$2&amp;$A22,Parte_III!$1:$1048576,$A$3,0)*100,"-")</f>
        <v>0</v>
      </c>
      <c r="F22" s="37">
        <f>IFERROR(VLOOKUP(F$2&amp;$A22,Parte_III!$1:$1048576,$A$3,0)*100,"-")</f>
        <v>0.9900989942252636</v>
      </c>
      <c r="G22" s="37">
        <f>IFERROR(VLOOKUP(G$2&amp;$A22,Parte_III!$1:$1048576,$A$3,0)*100,"-")</f>
        <v>2.1739130839705467</v>
      </c>
      <c r="H22" s="37">
        <f>IFERROR(VLOOKUP(H$2&amp;$A22,Parte_III!$1:$1048576,$A$3,0)*100,"-")</f>
        <v>0.83333337679505348</v>
      </c>
      <c r="I22" s="37">
        <f>IFERROR(VLOOKUP(I$2&amp;$A22,Parte_III!$1:$1048576,$A$3,0)*100,"-")</f>
        <v>0.9592326357960701</v>
      </c>
      <c r="J22" s="37">
        <f>IFERROR(VLOOKUP(J$2&amp;$A22,Parte_III!$1:$1048576,$A$3,0)*100,"-")</f>
        <v>5.6478403508663177</v>
      </c>
      <c r="K22" s="37">
        <f>IFERROR(VLOOKUP(K$2&amp;$A22,Parte_III!$1:$1048576,$A$3,0)*100,"-")</f>
        <v>11.436950415372849</v>
      </c>
      <c r="L22" s="37">
        <f>IFERROR(VLOOKUP(L$2&amp;$A22,Parte_III!$1:$1048576,$A$3,0)*100,"-")</f>
        <v>16.182573139667511</v>
      </c>
      <c r="M22" s="37">
        <f>IFERROR(VLOOKUP(M$2&amp;$A22,Parte_III!$1:$1048576,$A$3,0)*100,"-")</f>
        <v>10.758776962757111</v>
      </c>
    </row>
    <row r="23" spans="1:13" ht="15" thickTop="1">
      <c r="A23" s="8"/>
      <c r="B23" s="8"/>
      <c r="C23" s="32" t="s">
        <v>355</v>
      </c>
      <c r="D23" s="33"/>
      <c r="E23" s="33"/>
      <c r="F23" s="33"/>
      <c r="G23" s="33"/>
      <c r="H23" s="33"/>
      <c r="I23" s="33"/>
      <c r="J23" s="33"/>
      <c r="K23" s="33"/>
      <c r="L23" s="33"/>
      <c r="M23" s="33"/>
    </row>
    <row r="24" spans="1:13">
      <c r="A24" s="8"/>
      <c r="B24" s="8"/>
      <c r="C24" s="34"/>
    </row>
    <row r="25" spans="1:13">
      <c r="A25" s="8"/>
      <c r="B25" s="8"/>
    </row>
    <row r="26" spans="1:13" s="26" customFormat="1">
      <c r="A26" s="8"/>
      <c r="B26" s="8"/>
    </row>
    <row r="27" spans="1:13" s="26" customFormat="1">
      <c r="A27" s="8"/>
      <c r="B27" s="8"/>
    </row>
    <row r="28" spans="1:13" s="26" customFormat="1">
      <c r="A28" s="8"/>
      <c r="B28" s="8"/>
    </row>
    <row r="29" spans="1:13" s="26" customFormat="1">
      <c r="A29" s="8"/>
      <c r="B29" s="8"/>
    </row>
    <row r="30" spans="1:13" s="26" customFormat="1">
      <c r="A30" s="8"/>
      <c r="B30" s="8"/>
    </row>
    <row r="31" spans="1:13" s="26" customFormat="1">
      <c r="A31" s="8"/>
      <c r="B31" s="8"/>
    </row>
    <row r="32" spans="1:13"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264FF-B26B-4C1C-B42A-1AA056025DFE}">
  <dimension ref="A1:AD91"/>
  <sheetViews>
    <sheetView showGridLines="0" topLeftCell="A4" workbookViewId="0">
      <selection activeCell="C5" sqref="C5:C6"/>
    </sheetView>
  </sheetViews>
  <sheetFormatPr defaultRowHeight="14.4"/>
  <cols>
    <col min="1" max="2" width="4.44140625" style="13" customWidth="1"/>
    <col min="3" max="3" width="50.44140625" style="26" customWidth="1"/>
    <col min="4" max="4" width="7.88671875" style="26" customWidth="1"/>
    <col min="5" max="8" width="11.88671875" style="26" customWidth="1"/>
    <col min="9" max="30" width="9.109375" style="26"/>
  </cols>
  <sheetData>
    <row r="1" spans="1:30" s="2" customFormat="1" ht="33.75" customHeight="1">
      <c r="A1" s="12"/>
      <c r="B1" s="12"/>
      <c r="C1" s="232" t="s">
        <v>2045</v>
      </c>
      <c r="D1" s="232"/>
      <c r="E1" s="233"/>
      <c r="F1" s="233"/>
      <c r="G1" s="233"/>
      <c r="H1" s="233"/>
      <c r="I1" s="14"/>
      <c r="J1" s="14"/>
      <c r="K1" s="14"/>
      <c r="L1" s="14"/>
      <c r="M1" s="14"/>
    </row>
    <row r="2" spans="1:30" s="8" customFormat="1" ht="11.25" customHeight="1">
      <c r="A2" s="8" t="s">
        <v>1684</v>
      </c>
      <c r="C2" s="9"/>
      <c r="D2" s="9" t="s">
        <v>7701</v>
      </c>
      <c r="E2" s="11" t="s">
        <v>2349</v>
      </c>
      <c r="F2" s="11" t="s">
        <v>5767</v>
      </c>
      <c r="G2" s="11" t="s">
        <v>2351</v>
      </c>
      <c r="H2" s="11" t="s">
        <v>2352</v>
      </c>
    </row>
    <row r="3" spans="1:30" s="1" customFormat="1" ht="42" customHeight="1">
      <c r="A3" s="8">
        <v>2</v>
      </c>
      <c r="B3" s="8"/>
      <c r="C3" s="234" t="s">
        <v>7704</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row>
    <row r="4" spans="1:30" s="1" customFormat="1" ht="9.75" customHeight="1" thickBot="1">
      <c r="A4" s="8"/>
      <c r="B4" s="8"/>
      <c r="C4" s="17"/>
      <c r="D4" s="17"/>
      <c r="E4" s="16"/>
      <c r="F4" s="18"/>
      <c r="G4" s="19"/>
      <c r="H4" s="19"/>
      <c r="I4" s="16"/>
      <c r="J4" s="16"/>
      <c r="K4" s="16"/>
      <c r="L4" s="16"/>
      <c r="M4" s="16"/>
      <c r="N4" s="16"/>
      <c r="O4" s="16"/>
      <c r="P4" s="16"/>
      <c r="Q4" s="16"/>
      <c r="R4" s="16"/>
      <c r="S4" s="16"/>
      <c r="T4" s="16"/>
      <c r="U4" s="16"/>
      <c r="V4" s="16"/>
      <c r="W4" s="16"/>
      <c r="X4" s="16"/>
      <c r="Y4" s="16"/>
      <c r="Z4" s="16"/>
      <c r="AA4" s="16"/>
      <c r="AB4" s="16"/>
      <c r="AC4" s="16"/>
      <c r="AD4" s="16"/>
    </row>
    <row r="5" spans="1:30" s="1" customFormat="1" ht="17.25" customHeight="1" thickTop="1">
      <c r="A5" s="8"/>
      <c r="B5" s="8"/>
      <c r="C5" s="235" t="s">
        <v>7776</v>
      </c>
      <c r="D5" s="235" t="s">
        <v>342</v>
      </c>
      <c r="E5" s="237" t="s">
        <v>265</v>
      </c>
      <c r="F5" s="237"/>
      <c r="G5" s="237"/>
      <c r="H5" s="237"/>
      <c r="I5" s="16"/>
      <c r="J5" s="16"/>
      <c r="K5" s="16"/>
      <c r="L5" s="16"/>
      <c r="M5" s="16"/>
      <c r="N5" s="16"/>
      <c r="O5" s="16"/>
      <c r="P5" s="16"/>
      <c r="Q5" s="16"/>
      <c r="R5" s="16"/>
      <c r="S5" s="16"/>
      <c r="T5" s="16"/>
      <c r="U5" s="16"/>
      <c r="V5" s="16"/>
      <c r="W5" s="16"/>
      <c r="X5" s="16"/>
      <c r="Y5" s="16"/>
      <c r="Z5" s="16"/>
      <c r="AA5" s="16"/>
      <c r="AB5" s="16"/>
      <c r="AC5" s="16"/>
      <c r="AD5" s="16"/>
    </row>
    <row r="6" spans="1:30" s="1" customFormat="1" ht="26.25" customHeight="1">
      <c r="A6" s="8"/>
      <c r="B6" s="8"/>
      <c r="C6" s="236"/>
      <c r="D6" s="236"/>
      <c r="E6" s="100" t="s">
        <v>7705</v>
      </c>
      <c r="F6" s="100" t="s">
        <v>7706</v>
      </c>
      <c r="G6" s="100" t="s">
        <v>2344</v>
      </c>
      <c r="H6" s="100" t="s">
        <v>1823</v>
      </c>
      <c r="I6" s="16"/>
      <c r="J6" s="16"/>
      <c r="K6" s="16"/>
      <c r="L6" s="16"/>
      <c r="M6" s="16"/>
      <c r="N6" s="16"/>
      <c r="O6" s="16"/>
      <c r="P6" s="16"/>
      <c r="Q6" s="16"/>
      <c r="R6" s="16"/>
      <c r="S6" s="16"/>
      <c r="T6" s="16"/>
      <c r="U6" s="16"/>
      <c r="V6" s="16"/>
      <c r="W6" s="16"/>
      <c r="X6" s="16"/>
      <c r="Y6" s="16"/>
      <c r="Z6" s="16"/>
      <c r="AA6" s="16"/>
      <c r="AB6" s="16"/>
      <c r="AC6" s="16"/>
      <c r="AD6" s="16"/>
    </row>
    <row r="7" spans="1:30" s="1" customFormat="1" ht="19.5" customHeight="1">
      <c r="A7" s="8" t="s">
        <v>7609</v>
      </c>
      <c r="B7" s="8"/>
      <c r="C7" s="21" t="s">
        <v>342</v>
      </c>
      <c r="D7" s="42">
        <f>SUM(D8:D22)</f>
        <v>1300</v>
      </c>
      <c r="E7" s="42">
        <f>SUM(E8:E22)</f>
        <v>429</v>
      </c>
      <c r="F7" s="42">
        <f>SUM(F8:F22)</f>
        <v>185</v>
      </c>
      <c r="G7" s="42">
        <f>SUM(G8:G22)</f>
        <v>98</v>
      </c>
      <c r="H7" s="42">
        <f>SUM(H8:H22)</f>
        <v>171</v>
      </c>
      <c r="I7" s="16"/>
      <c r="J7" s="16"/>
      <c r="K7" s="16"/>
      <c r="L7" s="16"/>
      <c r="M7" s="16"/>
      <c r="N7" s="16"/>
      <c r="O7" s="16"/>
      <c r="P7" s="16"/>
      <c r="Q7" s="16"/>
      <c r="R7" s="16"/>
      <c r="S7" s="16"/>
      <c r="T7" s="16"/>
      <c r="U7" s="16"/>
      <c r="V7" s="16"/>
      <c r="W7" s="16"/>
      <c r="X7" s="16"/>
      <c r="Y7" s="16"/>
      <c r="Z7" s="16"/>
      <c r="AA7" s="16"/>
      <c r="AB7" s="16"/>
      <c r="AC7" s="16"/>
      <c r="AD7" s="16"/>
    </row>
    <row r="8" spans="1:30" s="1" customFormat="1" ht="19.5" customHeight="1">
      <c r="A8" s="8" t="s">
        <v>7686</v>
      </c>
      <c r="B8" s="8"/>
      <c r="C8" s="24" t="s">
        <v>7685</v>
      </c>
      <c r="D8" s="36">
        <f>IFERROR(VLOOKUP(D$2&amp;$A8,Parte_III!$1:$1048576,$A$3,0),"-")</f>
        <v>6</v>
      </c>
      <c r="E8" s="36">
        <f>IFERROR(VLOOKUP(E$2&amp;$A8,Parte_III!$1:$1048576,$A$3,0),"-")</f>
        <v>3</v>
      </c>
      <c r="F8" s="36">
        <f>IFERROR(VLOOKUP(F$2&amp;$A8,Parte_III!$1:$1048576,$A$3,0),"-")</f>
        <v>2</v>
      </c>
      <c r="G8" s="36">
        <f>IFERROR(VLOOKUP(G$2&amp;$A8,Parte_III!$1:$1048576,$A$3,0),"-")</f>
        <v>1</v>
      </c>
      <c r="H8" s="36">
        <f>IFERROR(VLOOKUP(H$2&amp;$A8,Parte_III!$1:$1048576,$A$3,0),"-")</f>
        <v>0</v>
      </c>
      <c r="I8" s="106"/>
      <c r="J8" s="16"/>
      <c r="K8" s="16"/>
      <c r="L8" s="16"/>
      <c r="M8" s="16"/>
      <c r="N8" s="16"/>
      <c r="O8" s="16"/>
      <c r="P8" s="16"/>
      <c r="Q8" s="16"/>
      <c r="R8" s="16"/>
      <c r="S8" s="16"/>
      <c r="T8" s="16"/>
      <c r="U8" s="16"/>
      <c r="V8" s="16"/>
      <c r="W8" s="16"/>
      <c r="X8" s="16"/>
      <c r="Y8" s="16"/>
      <c r="Z8" s="16"/>
      <c r="AA8" s="16"/>
      <c r="AB8" s="16"/>
      <c r="AC8" s="16"/>
      <c r="AD8" s="16"/>
    </row>
    <row r="9" spans="1:30" s="1" customFormat="1" ht="19.5" customHeight="1">
      <c r="A9" s="8" t="s">
        <v>7687</v>
      </c>
      <c r="B9" s="8"/>
      <c r="C9" s="24" t="s">
        <v>7672</v>
      </c>
      <c r="D9" s="36">
        <f>IFERROR(VLOOKUP(D$2&amp;$A9,Parte_III!$1:$1048576,$A$3,0),"-")</f>
        <v>9</v>
      </c>
      <c r="E9" s="36">
        <f>IFERROR(VLOOKUP(E$2&amp;$A9,Parte_III!$1:$1048576,$A$3,0),"-")</f>
        <v>5</v>
      </c>
      <c r="F9" s="36">
        <f>IFERROR(VLOOKUP(F$2&amp;$A9,Parte_III!$1:$1048576,$A$3,0),"-")</f>
        <v>1</v>
      </c>
      <c r="G9" s="36">
        <f>IFERROR(VLOOKUP(G$2&amp;$A9,Parte_III!$1:$1048576,$A$3,0),"-")</f>
        <v>2</v>
      </c>
      <c r="H9" s="36">
        <f>IFERROR(VLOOKUP(H$2&amp;$A9,Parte_III!$1:$1048576,$A$3,0),"-")</f>
        <v>1</v>
      </c>
      <c r="I9" s="106"/>
      <c r="J9" s="16"/>
      <c r="K9" s="16"/>
      <c r="L9" s="16"/>
      <c r="M9" s="16"/>
      <c r="N9" s="16"/>
      <c r="O9" s="16"/>
      <c r="P9" s="16"/>
      <c r="Q9" s="16"/>
      <c r="R9" s="16"/>
      <c r="S9" s="16"/>
      <c r="T9" s="16"/>
      <c r="U9" s="16"/>
      <c r="V9" s="16"/>
      <c r="W9" s="16"/>
      <c r="X9" s="16"/>
      <c r="Y9" s="16"/>
      <c r="Z9" s="16"/>
      <c r="AA9" s="16"/>
      <c r="AB9" s="16"/>
      <c r="AC9" s="16"/>
      <c r="AD9" s="16"/>
    </row>
    <row r="10" spans="1:30" s="1" customFormat="1" ht="19.5" customHeight="1">
      <c r="A10" s="8" t="s">
        <v>7688</v>
      </c>
      <c r="B10" s="8"/>
      <c r="C10" s="24" t="s">
        <v>7673</v>
      </c>
      <c r="D10" s="36">
        <f>IFERROR(VLOOKUP(D$2&amp;$A10,Parte_III!$1:$1048576,$A$3,0),"-")</f>
        <v>136</v>
      </c>
      <c r="E10" s="36">
        <f>IFERROR(VLOOKUP(E$2&amp;$A10,Parte_III!$1:$1048576,$A$3,0),"-")</f>
        <v>63</v>
      </c>
      <c r="F10" s="36">
        <f>IFERROR(VLOOKUP(F$2&amp;$A10,Parte_III!$1:$1048576,$A$3,0),"-")</f>
        <v>38</v>
      </c>
      <c r="G10" s="36">
        <f>IFERROR(VLOOKUP(G$2&amp;$A10,Parte_III!$1:$1048576,$A$3,0),"-")</f>
        <v>14</v>
      </c>
      <c r="H10" s="36">
        <f>IFERROR(VLOOKUP(H$2&amp;$A10,Parte_III!$1:$1048576,$A$3,0),"-")</f>
        <v>17</v>
      </c>
      <c r="I10" s="106"/>
      <c r="J10" s="16"/>
      <c r="K10" s="16"/>
      <c r="L10" s="16"/>
      <c r="M10" s="16"/>
      <c r="N10" s="16"/>
      <c r="O10" s="16"/>
      <c r="P10" s="16"/>
      <c r="Q10" s="16"/>
      <c r="R10" s="16"/>
      <c r="S10" s="16"/>
      <c r="T10" s="16"/>
      <c r="U10" s="16"/>
      <c r="V10" s="16"/>
      <c r="W10" s="16"/>
      <c r="X10" s="16"/>
      <c r="Y10" s="16"/>
      <c r="Z10" s="16"/>
      <c r="AA10" s="16"/>
      <c r="AB10" s="16"/>
      <c r="AC10" s="16"/>
      <c r="AD10" s="16"/>
    </row>
    <row r="11" spans="1:30" s="1" customFormat="1" ht="19.5" customHeight="1">
      <c r="A11" s="8" t="s">
        <v>7689</v>
      </c>
      <c r="B11" s="8"/>
      <c r="C11" s="24" t="s">
        <v>7674</v>
      </c>
      <c r="D11" s="36">
        <f>IFERROR(VLOOKUP(D$2&amp;$A11,Parte_III!$1:$1048576,$A$3,0),"-")</f>
        <v>19</v>
      </c>
      <c r="E11" s="36">
        <f>IFERROR(VLOOKUP(E$2&amp;$A11,Parte_III!$1:$1048576,$A$3,0),"-")</f>
        <v>12</v>
      </c>
      <c r="F11" s="36">
        <f>IFERROR(VLOOKUP(F$2&amp;$A11,Parte_III!$1:$1048576,$A$3,0),"-")</f>
        <v>2</v>
      </c>
      <c r="G11" s="36">
        <f>IFERROR(VLOOKUP(G$2&amp;$A11,Parte_III!$1:$1048576,$A$3,0),"-")</f>
        <v>0</v>
      </c>
      <c r="H11" s="36">
        <f>IFERROR(VLOOKUP(H$2&amp;$A11,Parte_III!$1:$1048576,$A$3,0),"-")</f>
        <v>5</v>
      </c>
      <c r="I11" s="106"/>
      <c r="J11" s="16"/>
      <c r="K11" s="16"/>
      <c r="L11" s="16"/>
      <c r="M11" s="16"/>
      <c r="N11" s="16"/>
      <c r="O11" s="16"/>
      <c r="P11" s="16"/>
      <c r="Q11" s="16"/>
      <c r="R11" s="16"/>
      <c r="S11" s="16"/>
      <c r="T11" s="16"/>
      <c r="U11" s="16"/>
      <c r="V11" s="16"/>
      <c r="W11" s="16"/>
      <c r="X11" s="16"/>
      <c r="Y11" s="16"/>
      <c r="Z11" s="16"/>
      <c r="AA11" s="16"/>
      <c r="AB11" s="16"/>
      <c r="AC11" s="16"/>
      <c r="AD11" s="16"/>
    </row>
    <row r="12" spans="1:30" s="1" customFormat="1" ht="19.5" customHeight="1">
      <c r="A12" s="8" t="s">
        <v>7690</v>
      </c>
      <c r="B12" s="8"/>
      <c r="C12" s="24" t="s">
        <v>7675</v>
      </c>
      <c r="D12" s="36">
        <f>IFERROR(VLOOKUP(D$2&amp;$A12,Parte_III!$1:$1048576,$A$3,0),"-")</f>
        <v>132</v>
      </c>
      <c r="E12" s="36">
        <f>IFERROR(VLOOKUP(E$2&amp;$A12,Parte_III!$1:$1048576,$A$3,0),"-")</f>
        <v>72</v>
      </c>
      <c r="F12" s="36">
        <f>IFERROR(VLOOKUP(F$2&amp;$A12,Parte_III!$1:$1048576,$A$3,0),"-")</f>
        <v>21</v>
      </c>
      <c r="G12" s="36">
        <f>IFERROR(VLOOKUP(G$2&amp;$A12,Parte_III!$1:$1048576,$A$3,0),"-")</f>
        <v>15</v>
      </c>
      <c r="H12" s="36">
        <f>IFERROR(VLOOKUP(H$2&amp;$A12,Parte_III!$1:$1048576,$A$3,0),"-")</f>
        <v>23</v>
      </c>
      <c r="I12" s="106"/>
      <c r="J12" s="16"/>
      <c r="K12" s="16"/>
      <c r="L12" s="16"/>
      <c r="M12" s="16"/>
      <c r="N12" s="16"/>
      <c r="O12" s="16"/>
      <c r="P12" s="16"/>
      <c r="Q12" s="16"/>
      <c r="R12" s="16"/>
      <c r="S12" s="16"/>
      <c r="T12" s="16"/>
      <c r="U12" s="16"/>
      <c r="V12" s="16"/>
      <c r="W12" s="16"/>
      <c r="X12" s="16"/>
      <c r="Y12" s="16"/>
      <c r="Z12" s="16"/>
      <c r="AA12" s="16"/>
      <c r="AB12" s="16"/>
      <c r="AC12" s="16"/>
      <c r="AD12" s="16"/>
    </row>
    <row r="13" spans="1:30" s="1" customFormat="1" ht="19.5" customHeight="1">
      <c r="A13" s="8" t="s">
        <v>7691</v>
      </c>
      <c r="B13" s="8"/>
      <c r="C13" s="24" t="s">
        <v>7676</v>
      </c>
      <c r="D13" s="36">
        <f>IFERROR(VLOOKUP(D$2&amp;$A13,Parte_III!$1:$1048576,$A$3,0),"-")</f>
        <v>157</v>
      </c>
      <c r="E13" s="36">
        <f>IFERROR(VLOOKUP(E$2&amp;$A13,Parte_III!$1:$1048576,$A$3,0),"-")</f>
        <v>69</v>
      </c>
      <c r="F13" s="36">
        <f>IFERROR(VLOOKUP(F$2&amp;$A13,Parte_III!$1:$1048576,$A$3,0),"-")</f>
        <v>27</v>
      </c>
      <c r="G13" s="36">
        <f>IFERROR(VLOOKUP(G$2&amp;$A13,Parte_III!$1:$1048576,$A$3,0),"-")</f>
        <v>16</v>
      </c>
      <c r="H13" s="36">
        <f>IFERROR(VLOOKUP(H$2&amp;$A13,Parte_III!$1:$1048576,$A$3,0),"-")</f>
        <v>28</v>
      </c>
      <c r="I13" s="106"/>
      <c r="J13" s="16"/>
      <c r="K13" s="16"/>
      <c r="L13" s="16"/>
      <c r="M13" s="16"/>
      <c r="N13" s="16"/>
      <c r="O13" s="16"/>
      <c r="P13" s="16"/>
      <c r="Q13" s="16"/>
      <c r="R13" s="16"/>
      <c r="S13" s="16"/>
      <c r="T13" s="16"/>
      <c r="U13" s="16"/>
      <c r="V13" s="16"/>
      <c r="W13" s="16"/>
      <c r="X13" s="16"/>
      <c r="Y13" s="16"/>
      <c r="Z13" s="16"/>
      <c r="AA13" s="16"/>
      <c r="AB13" s="16"/>
      <c r="AC13" s="16"/>
      <c r="AD13" s="16"/>
    </row>
    <row r="14" spans="1:30" s="1" customFormat="1" ht="19.5" customHeight="1">
      <c r="A14" s="8" t="s">
        <v>7692</v>
      </c>
      <c r="B14" s="8"/>
      <c r="C14" s="24" t="s">
        <v>7677</v>
      </c>
      <c r="D14" s="36">
        <f>IFERROR(VLOOKUP(D$2&amp;$A14,Parte_III!$1:$1048576,$A$3,0),"-")</f>
        <v>124</v>
      </c>
      <c r="E14" s="36">
        <f>IFERROR(VLOOKUP(E$2&amp;$A14,Parte_III!$1:$1048576,$A$3,0),"-")</f>
        <v>41</v>
      </c>
      <c r="F14" s="36">
        <f>IFERROR(VLOOKUP(F$2&amp;$A14,Parte_III!$1:$1048576,$A$3,0),"-")</f>
        <v>24</v>
      </c>
      <c r="G14" s="36">
        <f>IFERROR(VLOOKUP(G$2&amp;$A14,Parte_III!$1:$1048576,$A$3,0),"-")</f>
        <v>12</v>
      </c>
      <c r="H14" s="36">
        <f>IFERROR(VLOOKUP(H$2&amp;$A14,Parte_III!$1:$1048576,$A$3,0),"-")</f>
        <v>25</v>
      </c>
      <c r="I14" s="106"/>
      <c r="J14" s="16"/>
      <c r="K14" s="16"/>
      <c r="L14" s="16"/>
      <c r="M14" s="16"/>
      <c r="N14" s="16"/>
      <c r="O14" s="16"/>
      <c r="P14" s="16"/>
      <c r="Q14" s="16"/>
      <c r="R14" s="16"/>
      <c r="S14" s="16"/>
      <c r="T14" s="16"/>
      <c r="U14" s="16"/>
      <c r="V14" s="16"/>
      <c r="W14" s="16"/>
      <c r="X14" s="16"/>
      <c r="Y14" s="16"/>
      <c r="Z14" s="16"/>
      <c r="AA14" s="16"/>
      <c r="AB14" s="16"/>
      <c r="AC14" s="16"/>
      <c r="AD14" s="16"/>
    </row>
    <row r="15" spans="1:30" s="1" customFormat="1" ht="19.5" customHeight="1">
      <c r="A15" s="8" t="s">
        <v>7693</v>
      </c>
      <c r="B15" s="8"/>
      <c r="C15" s="24" t="s">
        <v>7678</v>
      </c>
      <c r="D15" s="36">
        <f>IFERROR(VLOOKUP(D$2&amp;$A15,Parte_III!$1:$1048576,$A$3,0),"-")</f>
        <v>53</v>
      </c>
      <c r="E15" s="36">
        <f>IFERROR(VLOOKUP(E$2&amp;$A15,Parte_III!$1:$1048576,$A$3,0),"-")</f>
        <v>20</v>
      </c>
      <c r="F15" s="36">
        <f>IFERROR(VLOOKUP(F$2&amp;$A15,Parte_III!$1:$1048576,$A$3,0),"-")</f>
        <v>5</v>
      </c>
      <c r="G15" s="36">
        <f>IFERROR(VLOOKUP(G$2&amp;$A15,Parte_III!$1:$1048576,$A$3,0),"-")</f>
        <v>3</v>
      </c>
      <c r="H15" s="36">
        <f>IFERROR(VLOOKUP(H$2&amp;$A15,Parte_III!$1:$1048576,$A$3,0),"-")</f>
        <v>7</v>
      </c>
      <c r="I15" s="106"/>
      <c r="J15" s="16"/>
      <c r="K15" s="16"/>
      <c r="L15" s="16"/>
      <c r="M15" s="16"/>
      <c r="N15" s="16"/>
      <c r="O15" s="16"/>
      <c r="P15" s="16"/>
      <c r="Q15" s="16"/>
      <c r="R15" s="16"/>
      <c r="S15" s="16"/>
      <c r="T15" s="16"/>
      <c r="U15" s="16"/>
      <c r="V15" s="16"/>
      <c r="W15" s="16"/>
      <c r="X15" s="16"/>
      <c r="Y15" s="16"/>
      <c r="Z15" s="16"/>
      <c r="AA15" s="16"/>
      <c r="AB15" s="16"/>
      <c r="AC15" s="16"/>
      <c r="AD15" s="16"/>
    </row>
    <row r="16" spans="1:30" s="1" customFormat="1" ht="19.5" customHeight="1">
      <c r="A16" s="8" t="s">
        <v>7694</v>
      </c>
      <c r="B16" s="8"/>
      <c r="C16" s="24" t="s">
        <v>7679</v>
      </c>
      <c r="D16" s="36">
        <f>IFERROR(VLOOKUP(D$2&amp;$A16,Parte_III!$1:$1048576,$A$3,0),"-")</f>
        <v>72</v>
      </c>
      <c r="E16" s="36">
        <f>IFERROR(VLOOKUP(E$2&amp;$A16,Parte_III!$1:$1048576,$A$3,0),"-")</f>
        <v>25</v>
      </c>
      <c r="F16" s="36">
        <f>IFERROR(VLOOKUP(F$2&amp;$A16,Parte_III!$1:$1048576,$A$3,0),"-")</f>
        <v>8</v>
      </c>
      <c r="G16" s="36">
        <f>IFERROR(VLOOKUP(G$2&amp;$A16,Parte_III!$1:$1048576,$A$3,0),"-")</f>
        <v>4</v>
      </c>
      <c r="H16" s="36">
        <f>IFERROR(VLOOKUP(H$2&amp;$A16,Parte_III!$1:$1048576,$A$3,0),"-")</f>
        <v>11</v>
      </c>
      <c r="I16" s="106"/>
      <c r="J16" s="16"/>
      <c r="K16" s="16"/>
      <c r="L16" s="16"/>
      <c r="M16" s="16"/>
      <c r="N16" s="16"/>
      <c r="O16" s="16"/>
      <c r="P16" s="16"/>
      <c r="Q16" s="16"/>
      <c r="R16" s="16"/>
      <c r="S16" s="16"/>
      <c r="T16" s="16"/>
      <c r="U16" s="16"/>
      <c r="V16" s="16"/>
      <c r="W16" s="16"/>
      <c r="X16" s="16"/>
      <c r="Y16" s="16"/>
      <c r="Z16" s="16"/>
      <c r="AA16" s="16"/>
      <c r="AB16" s="16"/>
      <c r="AC16" s="16"/>
      <c r="AD16" s="16"/>
    </row>
    <row r="17" spans="1:9">
      <c r="A17" s="8" t="s">
        <v>7695</v>
      </c>
      <c r="B17" s="8"/>
      <c r="C17" s="24" t="s">
        <v>7680</v>
      </c>
      <c r="D17" s="36">
        <f>IFERROR(VLOOKUP(D$2&amp;$A17,Parte_III!$1:$1048576,$A$3,0),"-")</f>
        <v>297</v>
      </c>
      <c r="E17" s="36">
        <f>IFERROR(VLOOKUP(E$2&amp;$A17,Parte_III!$1:$1048576,$A$3,0),"-")</f>
        <v>48</v>
      </c>
      <c r="F17" s="36">
        <f>IFERROR(VLOOKUP(F$2&amp;$A17,Parte_III!$1:$1048576,$A$3,0),"-")</f>
        <v>15</v>
      </c>
      <c r="G17" s="36">
        <f>IFERROR(VLOOKUP(G$2&amp;$A17,Parte_III!$1:$1048576,$A$3,0),"-")</f>
        <v>12</v>
      </c>
      <c r="H17" s="36">
        <f>IFERROR(VLOOKUP(H$2&amp;$A17,Parte_III!$1:$1048576,$A$3,0),"-")</f>
        <v>22</v>
      </c>
      <c r="I17" s="106"/>
    </row>
    <row r="18" spans="1:9">
      <c r="A18" s="8" t="s">
        <v>7696</v>
      </c>
      <c r="B18" s="8"/>
      <c r="C18" s="24" t="s">
        <v>7681</v>
      </c>
      <c r="D18" s="36">
        <f>IFERROR(VLOOKUP(D$2&amp;$A18,Parte_III!$1:$1048576,$A$3,0),"-")</f>
        <v>149</v>
      </c>
      <c r="E18" s="36">
        <f>IFERROR(VLOOKUP(E$2&amp;$A18,Parte_III!$1:$1048576,$A$3,0),"-")</f>
        <v>25</v>
      </c>
      <c r="F18" s="36">
        <f>IFERROR(VLOOKUP(F$2&amp;$A18,Parte_III!$1:$1048576,$A$3,0),"-")</f>
        <v>11</v>
      </c>
      <c r="G18" s="36">
        <f>IFERROR(VLOOKUP(G$2&amp;$A18,Parte_III!$1:$1048576,$A$3,0),"-")</f>
        <v>6</v>
      </c>
      <c r="H18" s="36">
        <f>IFERROR(VLOOKUP(H$2&amp;$A18,Parte_III!$1:$1048576,$A$3,0),"-")</f>
        <v>14</v>
      </c>
      <c r="I18" s="106"/>
    </row>
    <row r="19" spans="1:9">
      <c r="A19" s="8" t="s">
        <v>7697</v>
      </c>
      <c r="B19" s="8"/>
      <c r="C19" s="24" t="s">
        <v>7682</v>
      </c>
      <c r="D19" s="36">
        <f>IFERROR(VLOOKUP(D$2&amp;$A19,Parte_III!$1:$1048576,$A$3,0),"-")</f>
        <v>28</v>
      </c>
      <c r="E19" s="36">
        <f>IFERROR(VLOOKUP(E$2&amp;$A19,Parte_III!$1:$1048576,$A$3,0),"-")</f>
        <v>7</v>
      </c>
      <c r="F19" s="36">
        <f>IFERROR(VLOOKUP(F$2&amp;$A19,Parte_III!$1:$1048576,$A$3,0),"-")</f>
        <v>0</v>
      </c>
      <c r="G19" s="36">
        <f>IFERROR(VLOOKUP(G$2&amp;$A19,Parte_III!$1:$1048576,$A$3,0),"-")</f>
        <v>0</v>
      </c>
      <c r="H19" s="36">
        <f>IFERROR(VLOOKUP(H$2&amp;$A19,Parte_III!$1:$1048576,$A$3,0),"-")</f>
        <v>0</v>
      </c>
      <c r="I19" s="106"/>
    </row>
    <row r="20" spans="1:9">
      <c r="A20" s="8" t="s">
        <v>7698</v>
      </c>
      <c r="B20" s="8"/>
      <c r="C20" s="24" t="s">
        <v>7683</v>
      </c>
      <c r="D20" s="36">
        <f>IFERROR(VLOOKUP(D$2&amp;$A20,Parte_III!$1:$1048576,$A$3,0),"-")</f>
        <v>12</v>
      </c>
      <c r="E20" s="36">
        <f>IFERROR(VLOOKUP(E$2&amp;$A20,Parte_III!$1:$1048576,$A$3,0),"-")</f>
        <v>2</v>
      </c>
      <c r="F20" s="36">
        <f>IFERROR(VLOOKUP(F$2&amp;$A20,Parte_III!$1:$1048576,$A$3,0),"-")</f>
        <v>0</v>
      </c>
      <c r="G20" s="36">
        <f>IFERROR(VLOOKUP(G$2&amp;$A20,Parte_III!$1:$1048576,$A$3,0),"-")</f>
        <v>2</v>
      </c>
      <c r="H20" s="36">
        <f>IFERROR(VLOOKUP(H$2&amp;$A20,Parte_III!$1:$1048576,$A$3,0),"-")</f>
        <v>0</v>
      </c>
      <c r="I20" s="106"/>
    </row>
    <row r="21" spans="1:9">
      <c r="A21" s="8" t="s">
        <v>7699</v>
      </c>
      <c r="B21" s="8"/>
      <c r="C21" s="24" t="s">
        <v>7684</v>
      </c>
      <c r="D21" s="36">
        <f>IFERROR(VLOOKUP(D$2&amp;$A21,Parte_III!$1:$1048576,$A$3,0),"-")</f>
        <v>7</v>
      </c>
      <c r="E21" s="36">
        <f>IFERROR(VLOOKUP(E$2&amp;$A21,Parte_III!$1:$1048576,$A$3,0),"-")</f>
        <v>0</v>
      </c>
      <c r="F21" s="36">
        <f>IFERROR(VLOOKUP(F$2&amp;$A21,Parte_III!$1:$1048576,$A$3,0),"-")</f>
        <v>2</v>
      </c>
      <c r="G21" s="36">
        <f>IFERROR(VLOOKUP(G$2&amp;$A21,Parte_III!$1:$1048576,$A$3,0),"-")</f>
        <v>0</v>
      </c>
      <c r="H21" s="36">
        <f>IFERROR(VLOOKUP(H$2&amp;$A21,Parte_III!$1:$1048576,$A$3,0),"-")</f>
        <v>0</v>
      </c>
      <c r="I21" s="106"/>
    </row>
    <row r="22" spans="1:9" ht="15" thickBot="1">
      <c r="A22" s="8" t="s">
        <v>7700</v>
      </c>
      <c r="B22" s="8"/>
      <c r="C22" s="24" t="s">
        <v>7006</v>
      </c>
      <c r="D22" s="36">
        <f>IFERROR(VLOOKUP(D$2&amp;$A22,Parte_III!$1:$1048576,$A$3,0),"-")</f>
        <v>99</v>
      </c>
      <c r="E22" s="36">
        <f>IFERROR(VLOOKUP(E$2&amp;$A22,Parte_III!$1:$1048576,$A$3,0),"-")</f>
        <v>37</v>
      </c>
      <c r="F22" s="36">
        <f>IFERROR(VLOOKUP(F$2&amp;$A22,Parte_III!$1:$1048576,$A$3,0),"-")</f>
        <v>29</v>
      </c>
      <c r="G22" s="36">
        <f>IFERROR(VLOOKUP(G$2&amp;$A22,Parte_III!$1:$1048576,$A$3,0),"-")</f>
        <v>11</v>
      </c>
      <c r="H22" s="36">
        <f>IFERROR(VLOOKUP(H$2&amp;$A22,Parte_III!$1:$1048576,$A$3,0),"-")</f>
        <v>18</v>
      </c>
      <c r="I22" s="106"/>
    </row>
    <row r="23" spans="1:9" ht="15" thickTop="1">
      <c r="A23" s="8"/>
      <c r="B23" s="8"/>
      <c r="C23" s="32" t="s">
        <v>355</v>
      </c>
      <c r="D23" s="32"/>
      <c r="E23" s="33"/>
      <c r="F23" s="33"/>
      <c r="G23" s="33"/>
      <c r="H23" s="33"/>
    </row>
    <row r="24" spans="1:9">
      <c r="A24" s="8"/>
      <c r="B24" s="8"/>
      <c r="C24" s="34"/>
      <c r="D24" s="34"/>
    </row>
    <row r="25" spans="1:9">
      <c r="A25" s="8"/>
      <c r="B25" s="8"/>
    </row>
    <row r="26" spans="1:9" s="26" customFormat="1">
      <c r="A26" s="8"/>
      <c r="B26" s="8"/>
    </row>
    <row r="27" spans="1:9" s="26" customFormat="1">
      <c r="A27" s="8"/>
      <c r="B27" s="8"/>
    </row>
    <row r="28" spans="1:9" s="26" customFormat="1">
      <c r="A28" s="8"/>
      <c r="B28" s="8"/>
    </row>
    <row r="29" spans="1:9" s="26" customFormat="1">
      <c r="A29" s="8"/>
      <c r="B29" s="8"/>
    </row>
    <row r="30" spans="1:9" s="26" customFormat="1">
      <c r="A30" s="8"/>
      <c r="B30" s="8"/>
    </row>
    <row r="31" spans="1:9" s="26" customFormat="1">
      <c r="A31" s="8"/>
      <c r="B31" s="8"/>
    </row>
    <row r="32" spans="1:9"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sheetData>
  <mergeCells count="5">
    <mergeCell ref="C1:H1"/>
    <mergeCell ref="C3:H3"/>
    <mergeCell ref="C5:C6"/>
    <mergeCell ref="E5:H5"/>
    <mergeCell ref="D5:D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D0AC4-6C9A-4237-A5C5-B42C5B8154F4}">
  <dimension ref="A1:AG81"/>
  <sheetViews>
    <sheetView showGridLines="0" workbookViewId="0">
      <selection activeCell="J9" sqref="J9"/>
    </sheetView>
  </sheetViews>
  <sheetFormatPr defaultRowHeight="14.4"/>
  <cols>
    <col min="1" max="2" width="4.44140625" style="13" customWidth="1"/>
    <col min="3" max="3" width="40.5546875" style="26" customWidth="1"/>
    <col min="4" max="8" width="11.5546875" style="26" customWidth="1"/>
    <col min="9" max="33" width="9.109375" style="26"/>
  </cols>
  <sheetData>
    <row r="1" spans="1:33" s="2" customFormat="1" ht="33.75" customHeight="1">
      <c r="A1" s="12"/>
      <c r="B1" s="12"/>
      <c r="C1" s="232" t="s">
        <v>2045</v>
      </c>
      <c r="D1" s="232"/>
      <c r="E1" s="232"/>
      <c r="F1" s="232"/>
      <c r="G1" s="232"/>
      <c r="H1" s="232"/>
      <c r="I1" s="14"/>
      <c r="J1" s="14"/>
      <c r="K1" s="14"/>
      <c r="L1" s="14"/>
      <c r="M1" s="14"/>
      <c r="N1" s="14"/>
      <c r="O1" s="14"/>
      <c r="P1" s="14"/>
    </row>
    <row r="2" spans="1:33" s="8" customFormat="1" ht="11.25" customHeight="1">
      <c r="A2" s="8" t="s">
        <v>1684</v>
      </c>
      <c r="C2" s="9"/>
      <c r="E2" s="8" t="s">
        <v>2349</v>
      </c>
      <c r="F2" s="8" t="s">
        <v>5767</v>
      </c>
      <c r="G2" s="8" t="s">
        <v>2351</v>
      </c>
      <c r="H2" s="8" t="s">
        <v>2352</v>
      </c>
    </row>
    <row r="3" spans="1:33" s="1" customFormat="1" ht="38.25" customHeight="1">
      <c r="A3" s="8">
        <v>3</v>
      </c>
      <c r="B3" s="8"/>
      <c r="C3" s="234" t="s">
        <v>5878</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c r="AE3" s="16"/>
      <c r="AF3" s="16"/>
      <c r="AG3" s="16"/>
    </row>
    <row r="4" spans="1:33" s="1" customFormat="1" ht="9.75" customHeight="1" thickBot="1">
      <c r="A4" s="8"/>
      <c r="B4" s="8"/>
      <c r="C4" s="17"/>
      <c r="D4" s="18"/>
      <c r="E4" s="18"/>
      <c r="F4" s="18"/>
      <c r="G4" s="18"/>
      <c r="H4" s="18"/>
      <c r="I4" s="16"/>
      <c r="J4" s="16"/>
      <c r="K4" s="16"/>
      <c r="L4" s="16"/>
      <c r="M4" s="16"/>
      <c r="N4" s="16"/>
      <c r="O4" s="16"/>
      <c r="P4" s="16"/>
      <c r="Q4" s="16"/>
      <c r="R4" s="16"/>
      <c r="S4" s="16"/>
      <c r="T4" s="16"/>
      <c r="U4" s="16"/>
      <c r="V4" s="16"/>
      <c r="W4" s="16"/>
      <c r="X4" s="16"/>
      <c r="Y4" s="16"/>
      <c r="Z4" s="16"/>
      <c r="AA4" s="16"/>
      <c r="AB4" s="16"/>
      <c r="AC4" s="16"/>
      <c r="AD4" s="16"/>
      <c r="AE4" s="16"/>
      <c r="AF4" s="16"/>
      <c r="AG4" s="16"/>
    </row>
    <row r="5" spans="1:33" s="1" customFormat="1" ht="28.5" customHeight="1" thickTop="1">
      <c r="A5" s="8"/>
      <c r="B5" s="8"/>
      <c r="C5" s="235" t="s">
        <v>5858</v>
      </c>
      <c r="D5" s="237" t="s">
        <v>265</v>
      </c>
      <c r="E5" s="237"/>
      <c r="F5" s="237"/>
      <c r="G5" s="237"/>
      <c r="H5" s="237"/>
      <c r="I5" s="16"/>
      <c r="J5" s="16"/>
      <c r="K5" s="16"/>
      <c r="L5" s="16"/>
      <c r="M5" s="16"/>
      <c r="N5" s="16"/>
      <c r="O5" s="16"/>
      <c r="P5" s="16"/>
      <c r="Q5" s="16"/>
      <c r="R5" s="16"/>
      <c r="S5" s="16"/>
      <c r="T5" s="16"/>
      <c r="U5" s="16"/>
      <c r="V5" s="16"/>
      <c r="W5" s="16"/>
      <c r="X5" s="16"/>
      <c r="Y5" s="16"/>
      <c r="Z5" s="16"/>
      <c r="AA5" s="16"/>
      <c r="AB5" s="16"/>
      <c r="AC5" s="16"/>
      <c r="AD5" s="16"/>
      <c r="AE5" s="16"/>
      <c r="AF5" s="16"/>
      <c r="AG5" s="16"/>
    </row>
    <row r="6" spans="1:33" s="1" customFormat="1" ht="28.5" customHeight="1">
      <c r="A6" s="8"/>
      <c r="B6" s="8"/>
      <c r="C6" s="236"/>
      <c r="D6" s="90" t="s">
        <v>342</v>
      </c>
      <c r="E6" s="90" t="s">
        <v>1820</v>
      </c>
      <c r="F6" s="90" t="s">
        <v>5874</v>
      </c>
      <c r="G6" s="90" t="s">
        <v>1822</v>
      </c>
      <c r="H6" s="90" t="s">
        <v>1823</v>
      </c>
      <c r="I6" s="16"/>
      <c r="J6" s="16"/>
      <c r="K6" s="16"/>
      <c r="L6" s="16"/>
      <c r="M6" s="16"/>
      <c r="N6" s="16"/>
      <c r="O6" s="16"/>
      <c r="P6" s="16"/>
      <c r="Q6" s="16"/>
      <c r="R6" s="16"/>
      <c r="S6" s="16"/>
      <c r="T6" s="16"/>
      <c r="U6" s="16"/>
      <c r="V6" s="16"/>
      <c r="W6" s="16"/>
      <c r="X6" s="16"/>
      <c r="Y6" s="16"/>
      <c r="Z6" s="16"/>
      <c r="AA6" s="16"/>
      <c r="AB6" s="16"/>
      <c r="AC6" s="16"/>
      <c r="AD6" s="16"/>
      <c r="AE6" s="16"/>
      <c r="AF6" s="16"/>
      <c r="AG6" s="16"/>
    </row>
    <row r="7" spans="1:33" s="1" customFormat="1" ht="19.5" customHeight="1">
      <c r="A7" s="8"/>
      <c r="B7" s="8"/>
      <c r="C7" s="21" t="s">
        <v>342</v>
      </c>
      <c r="D7" s="22"/>
      <c r="E7" s="22"/>
      <c r="F7" s="22"/>
      <c r="G7" s="22"/>
      <c r="H7" s="22"/>
      <c r="I7" s="16"/>
      <c r="J7" s="16"/>
      <c r="K7" s="16"/>
      <c r="L7" s="16"/>
      <c r="M7" s="16"/>
      <c r="N7" s="16"/>
      <c r="O7" s="16"/>
      <c r="P7" s="16"/>
      <c r="Q7" s="16"/>
      <c r="R7" s="16"/>
      <c r="S7" s="16"/>
      <c r="T7" s="16"/>
      <c r="U7" s="16"/>
      <c r="V7" s="16"/>
      <c r="W7" s="16"/>
      <c r="X7" s="16"/>
      <c r="Y7" s="16"/>
      <c r="Z7" s="16"/>
      <c r="AA7" s="16"/>
      <c r="AB7" s="16"/>
      <c r="AC7" s="16"/>
      <c r="AD7" s="16"/>
      <c r="AE7" s="16"/>
      <c r="AF7" s="16"/>
      <c r="AG7" s="16"/>
    </row>
    <row r="8" spans="1:33" s="1" customFormat="1" ht="19.5" customHeight="1">
      <c r="A8" s="8" t="s">
        <v>359</v>
      </c>
      <c r="B8" s="8"/>
      <c r="C8" s="24" t="s">
        <v>342</v>
      </c>
      <c r="D8" s="36">
        <f>SUM(E8:H8)</f>
        <v>883</v>
      </c>
      <c r="E8" s="36">
        <f>SUM(E10:E12)</f>
        <v>429</v>
      </c>
      <c r="F8" s="36">
        <f>SUM(F10:F12)</f>
        <v>185</v>
      </c>
      <c r="G8" s="36">
        <f>SUM(G10:G12)</f>
        <v>98</v>
      </c>
      <c r="H8" s="36">
        <f>SUM(H10:H12)</f>
        <v>171</v>
      </c>
      <c r="I8" s="16"/>
      <c r="J8" s="16"/>
      <c r="K8" s="16"/>
      <c r="L8" s="16"/>
      <c r="M8" s="16"/>
      <c r="N8" s="16"/>
      <c r="O8" s="16"/>
      <c r="P8" s="16"/>
      <c r="Q8" s="16"/>
      <c r="R8" s="16"/>
      <c r="S8" s="16"/>
      <c r="T8" s="16"/>
      <c r="U8" s="16"/>
      <c r="V8" s="16"/>
      <c r="W8" s="16"/>
      <c r="X8" s="16"/>
      <c r="Y8" s="16"/>
      <c r="Z8" s="16"/>
      <c r="AA8" s="16"/>
      <c r="AB8" s="16"/>
      <c r="AC8" s="16"/>
      <c r="AD8" s="16"/>
      <c r="AE8" s="16"/>
      <c r="AF8" s="16"/>
      <c r="AG8" s="16"/>
    </row>
    <row r="9" spans="1:33">
      <c r="A9" s="8"/>
      <c r="B9" s="8"/>
      <c r="C9" s="21" t="s">
        <v>5858</v>
      </c>
      <c r="D9" s="22"/>
      <c r="E9" s="22"/>
      <c r="F9" s="22"/>
      <c r="G9" s="22"/>
      <c r="H9" s="22"/>
    </row>
    <row r="10" spans="1:33">
      <c r="A10" s="10" t="s">
        <v>5875</v>
      </c>
      <c r="B10" s="8"/>
      <c r="C10" s="24" t="s">
        <v>1857</v>
      </c>
      <c r="D10" s="36">
        <f>SUM(E10:H10)</f>
        <v>340</v>
      </c>
      <c r="E10" s="36">
        <f>IFERROR(VLOOKUP($A10&amp;E$2,Parte_IV!$1:$1048576,2,0),"-")</f>
        <v>170</v>
      </c>
      <c r="F10" s="36">
        <f>IFERROR(VLOOKUP($A10&amp;F$2,Parte_IV!$1:$1048576,2,0),"-")</f>
        <v>56</v>
      </c>
      <c r="G10" s="36">
        <f>IFERROR(VLOOKUP($A10&amp;G$2,Parte_IV!$1:$1048576,2,0),"-")</f>
        <v>49</v>
      </c>
      <c r="H10" s="36">
        <f>IFERROR(VLOOKUP($A10&amp;H$2,Parte_IV!$1:$1048576,2,0),"-")</f>
        <v>65</v>
      </c>
    </row>
    <row r="11" spans="1:33">
      <c r="A11" s="10" t="s">
        <v>5876</v>
      </c>
      <c r="B11" s="8"/>
      <c r="C11" s="24" t="s">
        <v>1858</v>
      </c>
      <c r="D11" s="36">
        <f>SUM(E11:H11)</f>
        <v>297</v>
      </c>
      <c r="E11" s="36">
        <f>IFERROR(VLOOKUP($A11&amp;E$2,Parte_IV!$1:$1048576,2,0),"-")</f>
        <v>147</v>
      </c>
      <c r="F11" s="36">
        <f>IFERROR(VLOOKUP($A11&amp;F$2,Parte_IV!$1:$1048576,2,0),"-")</f>
        <v>61</v>
      </c>
      <c r="G11" s="36">
        <f>IFERROR(VLOOKUP($A11&amp;G$2,Parte_IV!$1:$1048576,2,0),"-")</f>
        <v>27</v>
      </c>
      <c r="H11" s="36">
        <f>IFERROR(VLOOKUP($A11&amp;H$2,Parte_IV!$1:$1048576,2,0),"-")</f>
        <v>62</v>
      </c>
    </row>
    <row r="12" spans="1:33" ht="15" thickBot="1">
      <c r="A12" s="10" t="s">
        <v>5877</v>
      </c>
      <c r="B12" s="8"/>
      <c r="C12" s="24" t="s">
        <v>1859</v>
      </c>
      <c r="D12" s="36">
        <f>SUM(E12:H12)</f>
        <v>246</v>
      </c>
      <c r="E12" s="36">
        <f>IFERROR(VLOOKUP($A12&amp;E$2,Parte_IV!$1:$1048576,2,0),"-")</f>
        <v>112</v>
      </c>
      <c r="F12" s="36">
        <f>IFERROR(VLOOKUP($A12&amp;F$2,Parte_IV!$1:$1048576,2,0),"-")</f>
        <v>68</v>
      </c>
      <c r="G12" s="36">
        <f>IFERROR(VLOOKUP($A12&amp;G$2,Parte_IV!$1:$1048576,2,0),"-")</f>
        <v>22</v>
      </c>
      <c r="H12" s="36">
        <f>IFERROR(VLOOKUP($A12&amp;H$2,Parte_IV!$1:$1048576,2,0),"-")</f>
        <v>44</v>
      </c>
    </row>
    <row r="13" spans="1:33" s="26" customFormat="1" ht="15" thickTop="1">
      <c r="A13" s="8"/>
      <c r="B13" s="8"/>
      <c r="C13" s="32" t="s">
        <v>355</v>
      </c>
      <c r="D13" s="33"/>
      <c r="E13" s="33"/>
      <c r="F13" s="33"/>
      <c r="G13" s="33"/>
      <c r="H13" s="33"/>
    </row>
    <row r="14" spans="1:33" s="26" customFormat="1">
      <c r="A14" s="8"/>
      <c r="B14" s="8"/>
      <c r="C14" s="34"/>
    </row>
    <row r="15" spans="1:33" s="26" customFormat="1">
      <c r="A15" s="8"/>
      <c r="B15" s="8"/>
      <c r="C15" s="24"/>
      <c r="D15" s="24"/>
      <c r="E15" s="24"/>
      <c r="F15" s="24"/>
      <c r="G15" s="24"/>
    </row>
    <row r="16" spans="1:33" s="26" customFormat="1">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sheetData>
  <mergeCells count="4">
    <mergeCell ref="C1:H1"/>
    <mergeCell ref="C3:H3"/>
    <mergeCell ref="C5:C6"/>
    <mergeCell ref="D5:H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DEA5B-0978-445C-979B-7C7B2647DCB4}">
  <dimension ref="A1:AD91"/>
  <sheetViews>
    <sheetView showGridLines="0" workbookViewId="0">
      <selection activeCell="C5" sqref="C5:C6"/>
    </sheetView>
  </sheetViews>
  <sheetFormatPr defaultRowHeight="14.4"/>
  <cols>
    <col min="1" max="2" width="4.44140625" style="13" customWidth="1"/>
    <col min="3" max="3" width="50.44140625" style="26" customWidth="1"/>
    <col min="4" max="4" width="7.88671875" style="26" customWidth="1"/>
    <col min="5" max="8" width="11.88671875" style="26" customWidth="1"/>
    <col min="9" max="30" width="9.109375" style="26"/>
  </cols>
  <sheetData>
    <row r="1" spans="1:30" s="2" customFormat="1" ht="33.75" customHeight="1">
      <c r="A1" s="12"/>
      <c r="B1" s="12"/>
      <c r="C1" s="232" t="s">
        <v>2045</v>
      </c>
      <c r="D1" s="232"/>
      <c r="E1" s="233"/>
      <c r="F1" s="233"/>
      <c r="G1" s="233"/>
      <c r="H1" s="233"/>
      <c r="I1" s="14"/>
      <c r="J1" s="14"/>
      <c r="K1" s="14"/>
      <c r="L1" s="14"/>
      <c r="M1" s="14"/>
    </row>
    <row r="2" spans="1:30" s="8" customFormat="1" ht="11.25" customHeight="1">
      <c r="C2" s="9"/>
      <c r="D2" s="9" t="s">
        <v>7701</v>
      </c>
      <c r="E2" s="11" t="s">
        <v>2349</v>
      </c>
      <c r="F2" s="11" t="s">
        <v>5767</v>
      </c>
      <c r="G2" s="11" t="s">
        <v>2351</v>
      </c>
      <c r="H2" s="11" t="s">
        <v>2352</v>
      </c>
    </row>
    <row r="3" spans="1:30" s="1" customFormat="1" ht="42" customHeight="1">
      <c r="A3" s="8">
        <v>3</v>
      </c>
      <c r="B3" s="8"/>
      <c r="C3" s="234" t="s">
        <v>7707</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row>
    <row r="4" spans="1:30" s="1" customFormat="1" ht="9.75" customHeight="1" thickBot="1">
      <c r="A4" s="8"/>
      <c r="B4" s="8"/>
      <c r="C4" s="17"/>
      <c r="D4" s="17"/>
      <c r="E4" s="16"/>
      <c r="F4" s="18"/>
      <c r="G4" s="19"/>
      <c r="H4" s="19"/>
      <c r="I4" s="16"/>
      <c r="J4" s="16"/>
      <c r="K4" s="16"/>
      <c r="L4" s="16"/>
      <c r="M4" s="16"/>
      <c r="N4" s="16"/>
      <c r="O4" s="16"/>
      <c r="P4" s="16"/>
      <c r="Q4" s="16"/>
      <c r="R4" s="16"/>
      <c r="S4" s="16"/>
      <c r="T4" s="16"/>
      <c r="U4" s="16"/>
      <c r="V4" s="16"/>
      <c r="W4" s="16"/>
      <c r="X4" s="16"/>
      <c r="Y4" s="16"/>
      <c r="Z4" s="16"/>
      <c r="AA4" s="16"/>
      <c r="AB4" s="16"/>
      <c r="AC4" s="16"/>
      <c r="AD4" s="16"/>
    </row>
    <row r="5" spans="1:30" s="1" customFormat="1" ht="17.25" customHeight="1" thickTop="1">
      <c r="A5" s="8"/>
      <c r="B5" s="8"/>
      <c r="C5" s="235" t="s">
        <v>7776</v>
      </c>
      <c r="D5" s="235" t="s">
        <v>342</v>
      </c>
      <c r="E5" s="237" t="s">
        <v>265</v>
      </c>
      <c r="F5" s="237"/>
      <c r="G5" s="237"/>
      <c r="H5" s="237"/>
      <c r="I5" s="16"/>
      <c r="J5" s="16"/>
      <c r="K5" s="16"/>
      <c r="L5" s="16"/>
      <c r="M5" s="16"/>
      <c r="N5" s="16"/>
      <c r="O5" s="16"/>
      <c r="P5" s="16"/>
      <c r="Q5" s="16"/>
      <c r="R5" s="16"/>
      <c r="S5" s="16"/>
      <c r="T5" s="16"/>
      <c r="U5" s="16"/>
      <c r="V5" s="16"/>
      <c r="W5" s="16"/>
      <c r="X5" s="16"/>
      <c r="Y5" s="16"/>
      <c r="Z5" s="16"/>
      <c r="AA5" s="16"/>
      <c r="AB5" s="16"/>
      <c r="AC5" s="16"/>
      <c r="AD5" s="16"/>
    </row>
    <row r="6" spans="1:30" s="1" customFormat="1" ht="26.25" customHeight="1">
      <c r="A6" s="8"/>
      <c r="B6" s="8"/>
      <c r="C6" s="236"/>
      <c r="D6" s="236"/>
      <c r="E6" s="100" t="s">
        <v>7705</v>
      </c>
      <c r="F6" s="100" t="s">
        <v>7706</v>
      </c>
      <c r="G6" s="100" t="s">
        <v>2344</v>
      </c>
      <c r="H6" s="100" t="s">
        <v>1823</v>
      </c>
      <c r="I6" s="16"/>
      <c r="J6" s="16"/>
      <c r="K6" s="16"/>
      <c r="L6" s="16"/>
      <c r="M6" s="16"/>
      <c r="N6" s="16"/>
      <c r="O6" s="16"/>
      <c r="P6" s="16"/>
      <c r="Q6" s="16"/>
      <c r="R6" s="16"/>
      <c r="S6" s="16"/>
      <c r="T6" s="16"/>
      <c r="U6" s="16"/>
      <c r="V6" s="16"/>
      <c r="W6" s="16"/>
      <c r="X6" s="16"/>
      <c r="Y6" s="16"/>
      <c r="Z6" s="16"/>
      <c r="AA6" s="16"/>
      <c r="AB6" s="16"/>
      <c r="AC6" s="16"/>
      <c r="AD6" s="16"/>
    </row>
    <row r="7" spans="1:30" s="1" customFormat="1" ht="19.5" customHeight="1">
      <c r="A7" s="8" t="s">
        <v>7609</v>
      </c>
      <c r="B7" s="8"/>
      <c r="C7" s="21" t="s">
        <v>342</v>
      </c>
      <c r="D7" s="42">
        <f>SUM(D8:D22)</f>
        <v>99.999999441206455</v>
      </c>
      <c r="E7" s="42">
        <f>SUM(E8:E22)</f>
        <v>99.999998928979039</v>
      </c>
      <c r="F7" s="42">
        <f>SUM(F8:F22)</f>
        <v>100.00000037252903</v>
      </c>
      <c r="G7" s="42">
        <f>SUM(G8:G22)</f>
        <v>100.00000046566129</v>
      </c>
      <c r="H7" s="42">
        <f>SUM(H8:H22)</f>
        <v>99.99999925494194</v>
      </c>
      <c r="I7" s="16"/>
      <c r="J7" s="16"/>
      <c r="K7" s="16"/>
      <c r="L7" s="16"/>
      <c r="M7" s="16"/>
      <c r="N7" s="16"/>
      <c r="O7" s="16"/>
      <c r="P7" s="16"/>
      <c r="Q7" s="16"/>
      <c r="R7" s="16"/>
      <c r="S7" s="16"/>
      <c r="T7" s="16"/>
      <c r="U7" s="16"/>
      <c r="V7" s="16"/>
      <c r="W7" s="16"/>
      <c r="X7" s="16"/>
      <c r="Y7" s="16"/>
      <c r="Z7" s="16"/>
      <c r="AA7" s="16"/>
      <c r="AB7" s="16"/>
      <c r="AC7" s="16"/>
      <c r="AD7" s="16"/>
    </row>
    <row r="8" spans="1:30" s="1" customFormat="1" ht="19.5" customHeight="1">
      <c r="A8" s="8" t="s">
        <v>7686</v>
      </c>
      <c r="B8" s="8"/>
      <c r="C8" s="24" t="s">
        <v>7685</v>
      </c>
      <c r="D8" s="37">
        <f>IFERROR(VLOOKUP(D$2&amp;$A8,Parte_III!$1:$1048576,$A$3,0)*100,"-")</f>
        <v>0.46153846196830273</v>
      </c>
      <c r="E8" s="37">
        <f>IFERROR(VLOOKUP(E$2&amp;$A8,Parte_III!$1:$1048576,$A$3,0)*100,"-")</f>
        <v>0.69930069148540497</v>
      </c>
      <c r="F8" s="37">
        <f>IFERROR(VLOOKUP(F$2&amp;$A8,Parte_III!$1:$1048576,$A$3,0)*100,"-")</f>
        <v>1.0810811072587967</v>
      </c>
      <c r="G8" s="37">
        <f>IFERROR(VLOOKUP(G$2&amp;$A8,Parte_III!$1:$1048576,$A$3,0)*100,"-")</f>
        <v>1.0204081423580647</v>
      </c>
      <c r="H8" s="37">
        <f>IFERROR(VLOOKUP(H$2&amp;$A8,Parte_III!$1:$1048576,$A$3,0)*100,"-")</f>
        <v>0</v>
      </c>
      <c r="I8" s="106"/>
      <c r="J8" s="16"/>
      <c r="K8" s="16"/>
      <c r="L8" s="16"/>
      <c r="M8" s="16"/>
      <c r="N8" s="16"/>
      <c r="O8" s="16"/>
      <c r="P8" s="16"/>
      <c r="Q8" s="16"/>
      <c r="R8" s="16"/>
      <c r="S8" s="16"/>
      <c r="T8" s="16"/>
      <c r="U8" s="16"/>
      <c r="V8" s="16"/>
      <c r="W8" s="16"/>
      <c r="X8" s="16"/>
      <c r="Y8" s="16"/>
      <c r="Z8" s="16"/>
      <c r="AA8" s="16"/>
      <c r="AB8" s="16"/>
      <c r="AC8" s="16"/>
      <c r="AD8" s="16"/>
    </row>
    <row r="9" spans="1:30" s="1" customFormat="1" ht="19.5" customHeight="1">
      <c r="A9" s="8" t="s">
        <v>7687</v>
      </c>
      <c r="B9" s="8"/>
      <c r="C9" s="24" t="s">
        <v>7672</v>
      </c>
      <c r="D9" s="37">
        <f>IFERROR(VLOOKUP(D$2&amp;$A9,Parte_III!$1:$1048576,$A$3,0)*100,"-")</f>
        <v>0.69230766966938972</v>
      </c>
      <c r="E9" s="37">
        <f>IFERROR(VLOOKUP(E$2&amp;$A9,Parte_III!$1:$1048576,$A$3,0)*100,"-")</f>
        <v>1.1655011214315891</v>
      </c>
      <c r="F9" s="37">
        <f>IFERROR(VLOOKUP(F$2&amp;$A9,Parte_III!$1:$1048576,$A$3,0)*100,"-")</f>
        <v>0.54054055362939835</v>
      </c>
      <c r="G9" s="37">
        <f>IFERROR(VLOOKUP(G$2&amp;$A9,Parte_III!$1:$1048576,$A$3,0)*100,"-")</f>
        <v>2.0408162847161293</v>
      </c>
      <c r="H9" s="37">
        <f>IFERROR(VLOOKUP(H$2&amp;$A9,Parte_III!$1:$1048576,$A$3,0)*100,"-")</f>
        <v>0.58479532599449158</v>
      </c>
      <c r="I9" s="106"/>
      <c r="J9" s="16"/>
      <c r="K9" s="16"/>
      <c r="L9" s="16"/>
      <c r="M9" s="16"/>
      <c r="N9" s="16"/>
      <c r="O9" s="16"/>
      <c r="P9" s="16"/>
      <c r="Q9" s="16"/>
      <c r="R9" s="16"/>
      <c r="S9" s="16"/>
      <c r="T9" s="16"/>
      <c r="U9" s="16"/>
      <c r="V9" s="16"/>
      <c r="W9" s="16"/>
      <c r="X9" s="16"/>
      <c r="Y9" s="16"/>
      <c r="Z9" s="16"/>
      <c r="AA9" s="16"/>
      <c r="AB9" s="16"/>
      <c r="AC9" s="16"/>
      <c r="AD9" s="16"/>
    </row>
    <row r="10" spans="1:30" s="1" customFormat="1" ht="19.5" customHeight="1">
      <c r="A10" s="8" t="s">
        <v>7688</v>
      </c>
      <c r="B10" s="8"/>
      <c r="C10" s="24" t="s">
        <v>7673</v>
      </c>
      <c r="D10" s="37">
        <f>IFERROR(VLOOKUP(D$2&amp;$A10,Parte_III!$1:$1048576,$A$3,0)*100,"-")</f>
        <v>10.461538285017014</v>
      </c>
      <c r="E10" s="37">
        <f>IFERROR(VLOOKUP(E$2&amp;$A10,Parte_III!$1:$1048576,$A$3,0)*100,"-")</f>
        <v>14.685314893722534</v>
      </c>
      <c r="F10" s="37">
        <f>IFERROR(VLOOKUP(F$2&amp;$A10,Parte_III!$1:$1048576,$A$3,0)*100,"-")</f>
        <v>20.540539920330048</v>
      </c>
      <c r="G10" s="37">
        <f>IFERROR(VLOOKUP(G$2&amp;$A10,Parte_III!$1:$1048576,$A$3,0)*100,"-")</f>
        <v>14.28571492433548</v>
      </c>
      <c r="H10" s="37">
        <f>IFERROR(VLOOKUP(H$2&amp;$A10,Parte_III!$1:$1048576,$A$3,0)*100,"-")</f>
        <v>9.9415205419063568</v>
      </c>
      <c r="I10" s="106"/>
      <c r="J10" s="16"/>
      <c r="K10" s="16"/>
      <c r="L10" s="16"/>
      <c r="M10" s="16"/>
      <c r="N10" s="16"/>
      <c r="O10" s="16"/>
      <c r="P10" s="16"/>
      <c r="Q10" s="16"/>
      <c r="R10" s="16"/>
      <c r="S10" s="16"/>
      <c r="T10" s="16"/>
      <c r="U10" s="16"/>
      <c r="V10" s="16"/>
      <c r="W10" s="16"/>
      <c r="X10" s="16"/>
      <c r="Y10" s="16"/>
      <c r="Z10" s="16"/>
      <c r="AA10" s="16"/>
      <c r="AB10" s="16"/>
      <c r="AC10" s="16"/>
      <c r="AD10" s="16"/>
    </row>
    <row r="11" spans="1:30" s="1" customFormat="1" ht="19.5" customHeight="1">
      <c r="A11" s="8" t="s">
        <v>7689</v>
      </c>
      <c r="B11" s="8"/>
      <c r="C11" s="24" t="s">
        <v>7674</v>
      </c>
      <c r="D11" s="37">
        <f>IFERROR(VLOOKUP(D$2&amp;$A11,Parte_III!$1:$1048576,$A$3,0)*100,"-")</f>
        <v>1.4615384861826897</v>
      </c>
      <c r="E11" s="37">
        <f>IFERROR(VLOOKUP(E$2&amp;$A11,Parte_III!$1:$1048576,$A$3,0)*100,"-")</f>
        <v>2.7972027659416199</v>
      </c>
      <c r="F11" s="37">
        <f>IFERROR(VLOOKUP(F$2&amp;$A11,Parte_III!$1:$1048576,$A$3,0)*100,"-")</f>
        <v>1.0810811072587967</v>
      </c>
      <c r="G11" s="37">
        <f>IFERROR(VLOOKUP(G$2&amp;$A11,Parte_III!$1:$1048576,$A$3,0)*100,"-")</f>
        <v>0</v>
      </c>
      <c r="H11" s="37">
        <f>IFERROR(VLOOKUP(H$2&amp;$A11,Parte_III!$1:$1048576,$A$3,0)*100,"-")</f>
        <v>2.9239766299724579</v>
      </c>
      <c r="I11" s="106"/>
      <c r="J11" s="16"/>
      <c r="K11" s="16"/>
      <c r="L11" s="16"/>
      <c r="M11" s="16"/>
      <c r="N11" s="16"/>
      <c r="O11" s="16"/>
      <c r="P11" s="16"/>
      <c r="Q11" s="16"/>
      <c r="R11" s="16"/>
      <c r="S11" s="16"/>
      <c r="T11" s="16"/>
      <c r="U11" s="16"/>
      <c r="V11" s="16"/>
      <c r="W11" s="16"/>
      <c r="X11" s="16"/>
      <c r="Y11" s="16"/>
      <c r="Z11" s="16"/>
      <c r="AA11" s="16"/>
      <c r="AB11" s="16"/>
      <c r="AC11" s="16"/>
      <c r="AD11" s="16"/>
    </row>
    <row r="12" spans="1:30" s="1" customFormat="1" ht="19.5" customHeight="1">
      <c r="A12" s="8" t="s">
        <v>7690</v>
      </c>
      <c r="B12" s="8"/>
      <c r="C12" s="24" t="s">
        <v>7675</v>
      </c>
      <c r="D12" s="37">
        <f>IFERROR(VLOOKUP(D$2&amp;$A12,Parte_III!$1:$1048576,$A$3,0)*100,"-")</f>
        <v>10.153846442699432</v>
      </c>
      <c r="E12" s="37">
        <f>IFERROR(VLOOKUP(E$2&amp;$A12,Parte_III!$1:$1048576,$A$3,0)*100,"-")</f>
        <v>16.783216595649719</v>
      </c>
      <c r="F12" s="37">
        <f>IFERROR(VLOOKUP(F$2&amp;$A12,Parte_III!$1:$1048576,$A$3,0)*100,"-")</f>
        <v>11.35135143995285</v>
      </c>
      <c r="G12" s="37">
        <f>IFERROR(VLOOKUP(G$2&amp;$A12,Parte_III!$1:$1048576,$A$3,0)*100,"-")</f>
        <v>15.306122601032257</v>
      </c>
      <c r="H12" s="37">
        <f>IFERROR(VLOOKUP(H$2&amp;$A12,Parte_III!$1:$1048576,$A$3,0)*100,"-")</f>
        <v>13.450291752815247</v>
      </c>
      <c r="I12" s="106"/>
      <c r="J12" s="16"/>
      <c r="K12" s="16"/>
      <c r="L12" s="16"/>
      <c r="M12" s="16"/>
      <c r="N12" s="16"/>
      <c r="O12" s="16"/>
      <c r="P12" s="16"/>
      <c r="Q12" s="16"/>
      <c r="R12" s="16"/>
      <c r="S12" s="16"/>
      <c r="T12" s="16"/>
      <c r="U12" s="16"/>
      <c r="V12" s="16"/>
      <c r="W12" s="16"/>
      <c r="X12" s="16"/>
      <c r="Y12" s="16"/>
      <c r="Z12" s="16"/>
      <c r="AA12" s="16"/>
      <c r="AB12" s="16"/>
      <c r="AC12" s="16"/>
      <c r="AD12" s="16"/>
    </row>
    <row r="13" spans="1:30" s="1" customFormat="1" ht="19.5" customHeight="1">
      <c r="A13" s="8" t="s">
        <v>7691</v>
      </c>
      <c r="B13" s="8"/>
      <c r="C13" s="24" t="s">
        <v>7676</v>
      </c>
      <c r="D13" s="37">
        <f>IFERROR(VLOOKUP(D$2&amp;$A13,Parte_III!$1:$1048576,$A$3,0)*100,"-")</f>
        <v>12.076923251152039</v>
      </c>
      <c r="E13" s="37">
        <f>IFERROR(VLOOKUP(E$2&amp;$A13,Parte_III!$1:$1048576,$A$3,0)*100,"-")</f>
        <v>16.083915531635284</v>
      </c>
      <c r="F13" s="37">
        <f>IFERROR(VLOOKUP(F$2&amp;$A13,Parte_III!$1:$1048576,$A$3,0)*100,"-")</f>
        <v>14.59459513425827</v>
      </c>
      <c r="G13" s="37">
        <f>IFERROR(VLOOKUP(G$2&amp;$A13,Parte_III!$1:$1048576,$A$3,0)*100,"-")</f>
        <v>16.326530277729034</v>
      </c>
      <c r="H13" s="37">
        <f>IFERROR(VLOOKUP(H$2&amp;$A13,Parte_III!$1:$1048576,$A$3,0)*100,"-")</f>
        <v>16.374269127845764</v>
      </c>
      <c r="I13" s="106"/>
      <c r="J13" s="16"/>
      <c r="K13" s="16"/>
      <c r="L13" s="16"/>
      <c r="M13" s="16"/>
      <c r="N13" s="16"/>
      <c r="O13" s="16"/>
      <c r="P13" s="16"/>
      <c r="Q13" s="16"/>
      <c r="R13" s="16"/>
      <c r="S13" s="16"/>
      <c r="T13" s="16"/>
      <c r="U13" s="16"/>
      <c r="V13" s="16"/>
      <c r="W13" s="16"/>
      <c r="X13" s="16"/>
      <c r="Y13" s="16"/>
      <c r="Z13" s="16"/>
      <c r="AA13" s="16"/>
      <c r="AB13" s="16"/>
      <c r="AC13" s="16"/>
      <c r="AD13" s="16"/>
    </row>
    <row r="14" spans="1:30" s="1" customFormat="1" ht="19.5" customHeight="1">
      <c r="A14" s="8" t="s">
        <v>7692</v>
      </c>
      <c r="B14" s="8"/>
      <c r="C14" s="24" t="s">
        <v>7677</v>
      </c>
      <c r="D14" s="37">
        <f>IFERROR(VLOOKUP(D$2&amp;$A14,Parte_III!$1:$1048576,$A$3,0)*100,"-")</f>
        <v>9.5384612679481506</v>
      </c>
      <c r="E14" s="37">
        <f>IFERROR(VLOOKUP(E$2&amp;$A14,Parte_III!$1:$1048576,$A$3,0)*100,"-")</f>
        <v>9.5571093261241913</v>
      </c>
      <c r="F14" s="37">
        <f>IFERROR(VLOOKUP(F$2&amp;$A14,Parte_III!$1:$1048576,$A$3,0)*100,"-")</f>
        <v>12.97297328710556</v>
      </c>
      <c r="G14" s="37">
        <f>IFERROR(VLOOKUP(G$2&amp;$A14,Parte_III!$1:$1048576,$A$3,0)*100,"-")</f>
        <v>12.244898080825806</v>
      </c>
      <c r="H14" s="37">
        <f>IFERROR(VLOOKUP(H$2&amp;$A14,Parte_III!$1:$1048576,$A$3,0)*100,"-")</f>
        <v>14.61988240480423</v>
      </c>
      <c r="I14" s="106"/>
      <c r="J14" s="16"/>
      <c r="K14" s="16"/>
      <c r="L14" s="16"/>
      <c r="M14" s="16"/>
      <c r="N14" s="16"/>
      <c r="O14" s="16"/>
      <c r="P14" s="16"/>
      <c r="Q14" s="16"/>
      <c r="R14" s="16"/>
      <c r="S14" s="16"/>
      <c r="T14" s="16"/>
      <c r="U14" s="16"/>
      <c r="V14" s="16"/>
      <c r="W14" s="16"/>
      <c r="X14" s="16"/>
      <c r="Y14" s="16"/>
      <c r="Z14" s="16"/>
      <c r="AA14" s="16"/>
      <c r="AB14" s="16"/>
      <c r="AC14" s="16"/>
      <c r="AD14" s="16"/>
    </row>
    <row r="15" spans="1:30" s="1" customFormat="1" ht="19.5" customHeight="1">
      <c r="A15" s="8" t="s">
        <v>7693</v>
      </c>
      <c r="B15" s="8"/>
      <c r="C15" s="24" t="s">
        <v>7678</v>
      </c>
      <c r="D15" s="37">
        <f>IFERROR(VLOOKUP(D$2&amp;$A15,Parte_III!$1:$1048576,$A$3,0)*100,"-")</f>
        <v>4.0769230574369431</v>
      </c>
      <c r="E15" s="37">
        <f>IFERROR(VLOOKUP(E$2&amp;$A15,Parte_III!$1:$1048576,$A$3,0)*100,"-")</f>
        <v>4.6620044857263565</v>
      </c>
      <c r="F15" s="37">
        <f>IFERROR(VLOOKUP(F$2&amp;$A15,Parte_III!$1:$1048576,$A$3,0)*100,"-")</f>
        <v>2.7027027681469917</v>
      </c>
      <c r="G15" s="37">
        <f>IFERROR(VLOOKUP(G$2&amp;$A15,Parte_III!$1:$1048576,$A$3,0)*100,"-")</f>
        <v>3.0612245202064514</v>
      </c>
      <c r="H15" s="37">
        <f>IFERROR(VLOOKUP(H$2&amp;$A15,Parte_III!$1:$1048576,$A$3,0)*100,"-")</f>
        <v>4.093567281961441</v>
      </c>
      <c r="I15" s="106"/>
      <c r="J15" s="16"/>
      <c r="K15" s="16"/>
      <c r="L15" s="16"/>
      <c r="M15" s="16"/>
      <c r="N15" s="16"/>
      <c r="O15" s="16"/>
      <c r="P15" s="16"/>
      <c r="Q15" s="16"/>
      <c r="R15" s="16"/>
      <c r="S15" s="16"/>
      <c r="T15" s="16"/>
      <c r="U15" s="16"/>
      <c r="V15" s="16"/>
      <c r="W15" s="16"/>
      <c r="X15" s="16"/>
      <c r="Y15" s="16"/>
      <c r="Z15" s="16"/>
      <c r="AA15" s="16"/>
      <c r="AB15" s="16"/>
      <c r="AC15" s="16"/>
      <c r="AD15" s="16"/>
    </row>
    <row r="16" spans="1:30" s="1" customFormat="1" ht="19.5" customHeight="1">
      <c r="A16" s="8" t="s">
        <v>7694</v>
      </c>
      <c r="B16" s="8"/>
      <c r="C16" s="24" t="s">
        <v>7679</v>
      </c>
      <c r="D16" s="37">
        <f>IFERROR(VLOOKUP(D$2&amp;$A16,Parte_III!$1:$1048576,$A$3,0)*100,"-")</f>
        <v>5.5384613573551178</v>
      </c>
      <c r="E16" s="37">
        <f>IFERROR(VLOOKUP(E$2&amp;$A16,Parte_III!$1:$1048576,$A$3,0)*100,"-")</f>
        <v>5.827505886554718</v>
      </c>
      <c r="F16" s="37">
        <f>IFERROR(VLOOKUP(F$2&amp;$A16,Parte_III!$1:$1048576,$A$3,0)*100,"-")</f>
        <v>4.3243244290351868</v>
      </c>
      <c r="G16" s="37">
        <f>IFERROR(VLOOKUP(G$2&amp;$A16,Parte_III!$1:$1048576,$A$3,0)*100,"-")</f>
        <v>4.0816325694322586</v>
      </c>
      <c r="H16" s="37">
        <f>IFERROR(VLOOKUP(H$2&amp;$A16,Parte_III!$1:$1048576,$A$3,0)*100,"-")</f>
        <v>6.4327485859394073</v>
      </c>
      <c r="I16" s="106"/>
      <c r="J16" s="16"/>
      <c r="K16" s="16"/>
      <c r="L16" s="16"/>
      <c r="M16" s="16"/>
      <c r="N16" s="16"/>
      <c r="O16" s="16"/>
      <c r="P16" s="16"/>
      <c r="Q16" s="16"/>
      <c r="R16" s="16"/>
      <c r="S16" s="16"/>
      <c r="T16" s="16"/>
      <c r="U16" s="16"/>
      <c r="V16" s="16"/>
      <c r="W16" s="16"/>
      <c r="X16" s="16"/>
      <c r="Y16" s="16"/>
      <c r="Z16" s="16"/>
      <c r="AA16" s="16"/>
      <c r="AB16" s="16"/>
      <c r="AC16" s="16"/>
      <c r="AD16" s="16"/>
    </row>
    <row r="17" spans="1:9">
      <c r="A17" s="8" t="s">
        <v>7695</v>
      </c>
      <c r="B17" s="8"/>
      <c r="C17" s="24" t="s">
        <v>7680</v>
      </c>
      <c r="D17" s="37">
        <f>IFERROR(VLOOKUP(D$2&amp;$A17,Parte_III!$1:$1048576,$A$3,0)*100,"-")</f>
        <v>22.846153378486633</v>
      </c>
      <c r="E17" s="37">
        <f>IFERROR(VLOOKUP(E$2&amp;$A17,Parte_III!$1:$1048576,$A$3,0)*100,"-")</f>
        <v>11.188811063766479</v>
      </c>
      <c r="F17" s="37">
        <f>IFERROR(VLOOKUP(F$2&amp;$A17,Parte_III!$1:$1048576,$A$3,0)*100,"-")</f>
        <v>8.1081077456474304</v>
      </c>
      <c r="G17" s="37">
        <f>IFERROR(VLOOKUP(G$2&amp;$A17,Parte_III!$1:$1048576,$A$3,0)*100,"-")</f>
        <v>12.244898080825806</v>
      </c>
      <c r="H17" s="37">
        <f>IFERROR(VLOOKUP(H$2&amp;$A17,Parte_III!$1:$1048576,$A$3,0)*100,"-")</f>
        <v>12.865497171878815</v>
      </c>
      <c r="I17" s="106"/>
    </row>
    <row r="18" spans="1:9">
      <c r="A18" s="8" t="s">
        <v>7696</v>
      </c>
      <c r="B18" s="8"/>
      <c r="C18" s="24" t="s">
        <v>7681</v>
      </c>
      <c r="D18" s="37">
        <f>IFERROR(VLOOKUP(D$2&amp;$A18,Parte_III!$1:$1048576,$A$3,0)*100,"-")</f>
        <v>11.461538821458817</v>
      </c>
      <c r="E18" s="37">
        <f>IFERROR(VLOOKUP(E$2&amp;$A18,Parte_III!$1:$1048576,$A$3,0)*100,"-")</f>
        <v>5.827505886554718</v>
      </c>
      <c r="F18" s="37">
        <f>IFERROR(VLOOKUP(F$2&amp;$A18,Parte_III!$1:$1048576,$A$3,0)*100,"-")</f>
        <v>5.9459459036588669</v>
      </c>
      <c r="G18" s="37">
        <f>IFERROR(VLOOKUP(G$2&amp;$A18,Parte_III!$1:$1048576,$A$3,0)*100,"-")</f>
        <v>6.1224490404129028</v>
      </c>
      <c r="H18" s="37">
        <f>IFERROR(VLOOKUP(H$2&amp;$A18,Parte_III!$1:$1048576,$A$3,0)*100,"-")</f>
        <v>8.1871345639228821</v>
      </c>
      <c r="I18" s="106"/>
    </row>
    <row r="19" spans="1:9">
      <c r="A19" s="8" t="s">
        <v>7697</v>
      </c>
      <c r="B19" s="8"/>
      <c r="C19" s="24" t="s">
        <v>7682</v>
      </c>
      <c r="D19" s="37">
        <f>IFERROR(VLOOKUP(D$2&amp;$A19,Parte_III!$1:$1048576,$A$3,0)*100,"-")</f>
        <v>2.1538460627198219</v>
      </c>
      <c r="E19" s="37">
        <f>IFERROR(VLOOKUP(E$2&amp;$A19,Parte_III!$1:$1048576,$A$3,0)*100,"-")</f>
        <v>1.6317015513777733</v>
      </c>
      <c r="F19" s="37">
        <f>IFERROR(VLOOKUP(F$2&amp;$A19,Parte_III!$1:$1048576,$A$3,0)*100,"-")</f>
        <v>0</v>
      </c>
      <c r="G19" s="37">
        <f>IFERROR(VLOOKUP(G$2&amp;$A19,Parte_III!$1:$1048576,$A$3,0)*100,"-")</f>
        <v>0</v>
      </c>
      <c r="H19" s="37">
        <f>IFERROR(VLOOKUP(H$2&amp;$A19,Parte_III!$1:$1048576,$A$3,0)*100,"-")</f>
        <v>0</v>
      </c>
      <c r="I19" s="106"/>
    </row>
    <row r="20" spans="1:9">
      <c r="A20" s="8" t="s">
        <v>7698</v>
      </c>
      <c r="B20" s="8"/>
      <c r="C20" s="24" t="s">
        <v>7683</v>
      </c>
      <c r="D20" s="37">
        <f>IFERROR(VLOOKUP(D$2&amp;$A20,Parte_III!$1:$1048576,$A$3,0)*100,"-")</f>
        <v>0.92307692393660545</v>
      </c>
      <c r="E20" s="37">
        <f>IFERROR(VLOOKUP(E$2&amp;$A20,Parte_III!$1:$1048576,$A$3,0)*100,"-")</f>
        <v>0.46620047651231289</v>
      </c>
      <c r="F20" s="37">
        <f>IFERROR(VLOOKUP(F$2&amp;$A20,Parte_III!$1:$1048576,$A$3,0)*100,"-")</f>
        <v>0</v>
      </c>
      <c r="G20" s="37">
        <f>IFERROR(VLOOKUP(G$2&amp;$A20,Parte_III!$1:$1048576,$A$3,0)*100,"-")</f>
        <v>2.0408162847161293</v>
      </c>
      <c r="H20" s="37">
        <f>IFERROR(VLOOKUP(H$2&amp;$A20,Parte_III!$1:$1048576,$A$3,0)*100,"-")</f>
        <v>0</v>
      </c>
      <c r="I20" s="106"/>
    </row>
    <row r="21" spans="1:9">
      <c r="A21" s="8" t="s">
        <v>7699</v>
      </c>
      <c r="B21" s="8"/>
      <c r="C21" s="24" t="s">
        <v>7684</v>
      </c>
      <c r="D21" s="37">
        <f>IFERROR(VLOOKUP(D$2&amp;$A21,Parte_III!$1:$1048576,$A$3,0)*100,"-")</f>
        <v>0.53846151567995548</v>
      </c>
      <c r="E21" s="37">
        <f>IFERROR(VLOOKUP(E$2&amp;$A21,Parte_III!$1:$1048576,$A$3,0)*100,"-")</f>
        <v>0</v>
      </c>
      <c r="F21" s="37">
        <f>IFERROR(VLOOKUP(F$2&amp;$A21,Parte_III!$1:$1048576,$A$3,0)*100,"-")</f>
        <v>1.0810811072587967</v>
      </c>
      <c r="G21" s="37">
        <f>IFERROR(VLOOKUP(G$2&amp;$A21,Parte_III!$1:$1048576,$A$3,0)*100,"-")</f>
        <v>0</v>
      </c>
      <c r="H21" s="37">
        <f>IFERROR(VLOOKUP(H$2&amp;$A21,Parte_III!$1:$1048576,$A$3,0)*100,"-")</f>
        <v>0</v>
      </c>
      <c r="I21" s="106"/>
    </row>
    <row r="22" spans="1:9" ht="15" thickBot="1">
      <c r="A22" s="8" t="s">
        <v>7700</v>
      </c>
      <c r="B22" s="8"/>
      <c r="C22" s="24" t="s">
        <v>7006</v>
      </c>
      <c r="D22" s="37">
        <f>IFERROR(VLOOKUP(D$2&amp;$A22,Parte_III!$1:$1048576,$A$3,0)*100,"-")</f>
        <v>7.6153844594955444</v>
      </c>
      <c r="E22" s="37">
        <f>IFERROR(VLOOKUP(E$2&amp;$A22,Parte_III!$1:$1048576,$A$3,0)*100,"-")</f>
        <v>8.6247086524963379</v>
      </c>
      <c r="F22" s="37">
        <f>IFERROR(VLOOKUP(F$2&amp;$A22,Parte_III!$1:$1048576,$A$3,0)*100,"-")</f>
        <v>15.675675868988037</v>
      </c>
      <c r="G22" s="37">
        <f>IFERROR(VLOOKUP(G$2&amp;$A22,Parte_III!$1:$1048576,$A$3,0)*100,"-")</f>
        <v>11.224489659070969</v>
      </c>
      <c r="H22" s="37">
        <f>IFERROR(VLOOKUP(H$2&amp;$A22,Parte_III!$1:$1048576,$A$3,0)*100,"-")</f>
        <v>10.526315867900848</v>
      </c>
      <c r="I22" s="106"/>
    </row>
    <row r="23" spans="1:9" ht="15" thickTop="1">
      <c r="A23" s="8"/>
      <c r="B23" s="8"/>
      <c r="C23" s="32" t="s">
        <v>355</v>
      </c>
      <c r="D23" s="32"/>
      <c r="E23" s="33"/>
      <c r="F23" s="33"/>
      <c r="G23" s="33"/>
      <c r="H23" s="33"/>
    </row>
    <row r="24" spans="1:9">
      <c r="A24" s="8"/>
      <c r="B24" s="8"/>
      <c r="C24" s="34"/>
      <c r="D24" s="34"/>
    </row>
    <row r="25" spans="1:9">
      <c r="A25" s="8"/>
      <c r="B25" s="8"/>
    </row>
    <row r="26" spans="1:9" s="26" customFormat="1">
      <c r="A26" s="8"/>
      <c r="B26" s="8"/>
    </row>
    <row r="27" spans="1:9" s="26" customFormat="1">
      <c r="A27" s="8"/>
      <c r="B27" s="8"/>
    </row>
    <row r="28" spans="1:9" s="26" customFormat="1">
      <c r="A28" s="8"/>
      <c r="B28" s="8"/>
    </row>
    <row r="29" spans="1:9" s="26" customFormat="1">
      <c r="A29" s="8"/>
      <c r="B29" s="8"/>
    </row>
    <row r="30" spans="1:9" s="26" customFormat="1">
      <c r="A30" s="8"/>
      <c r="B30" s="8"/>
    </row>
    <row r="31" spans="1:9" s="26" customFormat="1">
      <c r="A31" s="8"/>
      <c r="B31" s="8"/>
    </row>
    <row r="32" spans="1:9"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sheetData>
  <mergeCells count="5">
    <mergeCell ref="C1:H1"/>
    <mergeCell ref="C3:H3"/>
    <mergeCell ref="C5:C6"/>
    <mergeCell ref="E5:H5"/>
    <mergeCell ref="D5:D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5F1C4-5A50-433A-9D5F-1FC34991BEFA}">
  <dimension ref="A1:AA85"/>
  <sheetViews>
    <sheetView showGridLines="0" workbookViewId="0">
      <selection activeCell="E44" sqref="E44"/>
    </sheetView>
  </sheetViews>
  <sheetFormatPr defaultRowHeight="14.4"/>
  <cols>
    <col min="1" max="2" width="4.44140625" style="13" customWidth="1"/>
    <col min="3" max="3" width="46.109375" style="26" customWidth="1"/>
    <col min="4" max="5" width="13.88671875" style="26" customWidth="1"/>
    <col min="6" max="27" width="9.109375" style="26"/>
  </cols>
  <sheetData>
    <row r="1" spans="1:27" s="2" customFormat="1" ht="33.75" customHeight="1">
      <c r="A1" s="12"/>
      <c r="B1" s="12"/>
      <c r="C1" s="232" t="s">
        <v>2045</v>
      </c>
      <c r="D1" s="233"/>
      <c r="E1" s="99"/>
      <c r="F1" s="14"/>
      <c r="G1" s="14"/>
      <c r="H1" s="14"/>
      <c r="I1" s="14"/>
      <c r="J1" s="14"/>
    </row>
    <row r="2" spans="1:27" s="8" customFormat="1" ht="11.25" customHeight="1">
      <c r="A2" s="8" t="s">
        <v>1684</v>
      </c>
      <c r="C2" s="9"/>
      <c r="D2" s="11"/>
      <c r="E2" s="11"/>
    </row>
    <row r="3" spans="1:27" s="1" customFormat="1" ht="42" customHeight="1">
      <c r="A3" s="8">
        <v>3</v>
      </c>
      <c r="B3" s="8"/>
      <c r="C3" s="234" t="s">
        <v>115</v>
      </c>
      <c r="D3" s="234"/>
      <c r="E3" s="234"/>
      <c r="F3" s="16"/>
      <c r="G3" s="16"/>
      <c r="H3" s="16"/>
      <c r="I3" s="16"/>
      <c r="J3" s="16"/>
      <c r="K3" s="16"/>
      <c r="L3" s="16"/>
      <c r="M3" s="16"/>
      <c r="N3" s="16"/>
      <c r="O3" s="16"/>
      <c r="P3" s="16"/>
      <c r="Q3" s="16"/>
      <c r="R3" s="16"/>
      <c r="S3" s="16"/>
      <c r="T3" s="16"/>
      <c r="U3" s="16"/>
      <c r="V3" s="16"/>
      <c r="W3" s="16"/>
      <c r="X3" s="16"/>
      <c r="Y3" s="16"/>
      <c r="Z3" s="16"/>
      <c r="AA3" s="16"/>
    </row>
    <row r="4" spans="1:27" s="1" customFormat="1" ht="9.75" customHeight="1" thickBot="1">
      <c r="A4" s="8"/>
      <c r="B4" s="8"/>
      <c r="C4" s="17"/>
      <c r="D4" s="16"/>
      <c r="E4" s="16"/>
      <c r="F4" s="16"/>
      <c r="G4" s="16"/>
      <c r="H4" s="16"/>
      <c r="I4" s="16"/>
      <c r="J4" s="16"/>
      <c r="K4" s="16"/>
      <c r="L4" s="16"/>
      <c r="M4" s="16"/>
      <c r="N4" s="16"/>
      <c r="O4" s="16"/>
      <c r="P4" s="16"/>
      <c r="Q4" s="16"/>
      <c r="R4" s="16"/>
      <c r="S4" s="16"/>
      <c r="T4" s="16"/>
      <c r="U4" s="16"/>
      <c r="V4" s="16"/>
      <c r="W4" s="16"/>
      <c r="X4" s="16"/>
      <c r="Y4" s="16"/>
      <c r="Z4" s="16"/>
      <c r="AA4" s="16"/>
    </row>
    <row r="5" spans="1:27" s="1" customFormat="1" ht="17.25" customHeight="1" thickTop="1">
      <c r="A5" s="8"/>
      <c r="B5" s="8"/>
      <c r="C5" s="235" t="s">
        <v>7708</v>
      </c>
      <c r="D5" s="235" t="s">
        <v>1684</v>
      </c>
      <c r="E5" s="235" t="s">
        <v>270</v>
      </c>
      <c r="F5" s="16"/>
      <c r="G5" s="16"/>
      <c r="H5" s="16"/>
      <c r="I5" s="16"/>
      <c r="J5" s="16"/>
      <c r="K5" s="16"/>
      <c r="L5" s="16"/>
      <c r="M5" s="16"/>
      <c r="N5" s="16"/>
      <c r="O5" s="16"/>
      <c r="P5" s="16"/>
      <c r="Q5" s="16"/>
      <c r="R5" s="16"/>
      <c r="S5" s="16"/>
      <c r="T5" s="16"/>
      <c r="U5" s="16"/>
      <c r="V5" s="16"/>
      <c r="W5" s="16"/>
      <c r="X5" s="16"/>
      <c r="Y5" s="16"/>
      <c r="Z5" s="16"/>
      <c r="AA5" s="16"/>
    </row>
    <row r="6" spans="1:27" s="1" customFormat="1" ht="26.25" customHeight="1">
      <c r="A6" s="8"/>
      <c r="B6" s="8"/>
      <c r="C6" s="236"/>
      <c r="D6" s="236"/>
      <c r="E6" s="236"/>
      <c r="F6" s="16"/>
      <c r="G6" s="16"/>
      <c r="H6" s="16"/>
      <c r="I6" s="16"/>
      <c r="J6" s="16"/>
      <c r="K6" s="16"/>
      <c r="L6" s="16"/>
      <c r="M6" s="16"/>
      <c r="N6" s="16"/>
      <c r="O6" s="16"/>
      <c r="P6" s="16"/>
      <c r="Q6" s="16"/>
      <c r="R6" s="16"/>
      <c r="S6" s="16"/>
      <c r="T6" s="16"/>
      <c r="U6" s="16"/>
      <c r="V6" s="16"/>
      <c r="W6" s="16"/>
      <c r="X6" s="16"/>
      <c r="Y6" s="16"/>
      <c r="Z6" s="16"/>
      <c r="AA6" s="16"/>
    </row>
    <row r="7" spans="1:27" s="1" customFormat="1" ht="19.5" customHeight="1">
      <c r="A7" s="8" t="s">
        <v>359</v>
      </c>
      <c r="B7" s="8"/>
      <c r="C7" s="21" t="s">
        <v>265</v>
      </c>
      <c r="D7" s="105">
        <f>SUM(D8:D16)</f>
        <v>1300</v>
      </c>
      <c r="E7" s="42">
        <f>SUM(E8:E16)</f>
        <v>99.999998114071786</v>
      </c>
      <c r="F7" s="16"/>
      <c r="G7" s="16"/>
      <c r="H7" s="16"/>
      <c r="I7" s="16"/>
      <c r="J7" s="16"/>
      <c r="K7" s="16"/>
      <c r="L7" s="16"/>
      <c r="M7" s="16"/>
      <c r="N7" s="16"/>
      <c r="O7" s="16"/>
      <c r="P7" s="16"/>
      <c r="Q7" s="16"/>
      <c r="R7" s="16"/>
      <c r="S7" s="16"/>
      <c r="T7" s="16"/>
      <c r="U7" s="16"/>
      <c r="V7" s="16"/>
      <c r="W7" s="16"/>
      <c r="X7" s="16"/>
      <c r="Y7" s="16"/>
      <c r="Z7" s="16"/>
      <c r="AA7" s="16"/>
    </row>
    <row r="8" spans="1:27">
      <c r="A8" s="107" t="s">
        <v>6922</v>
      </c>
      <c r="B8" s="8"/>
      <c r="C8" s="24" t="s">
        <v>7709</v>
      </c>
      <c r="D8" s="62">
        <f>IFERROR(VLOOKUP($A8&amp;D$2,Parte_III!$1:$1048576,2,0),"-")</f>
        <v>1237</v>
      </c>
      <c r="E8" s="37">
        <f>IFERROR(VLOOKUP($A8&amp;E$2,Parte_III!$1:$1048576,$A$3,0)*100,"-")</f>
        <v>95.153844356536865</v>
      </c>
    </row>
    <row r="9" spans="1:27">
      <c r="A9" s="107" t="s">
        <v>6923</v>
      </c>
      <c r="B9" s="8"/>
      <c r="C9" s="24" t="s">
        <v>7710</v>
      </c>
      <c r="D9" s="62">
        <f>IFERROR(VLOOKUP($A9&amp;D$2,Parte_III!$1:$1048576,2,0),"-")</f>
        <v>47</v>
      </c>
      <c r="E9" s="37">
        <f>IFERROR(VLOOKUP($A9&amp;E$2,Parte_III!$1:$1048576,$A$3,0)*100,"-")</f>
        <v>3.6153845489025116</v>
      </c>
    </row>
    <row r="10" spans="1:27">
      <c r="A10" s="107" t="s">
        <v>6924</v>
      </c>
      <c r="B10" s="8"/>
      <c r="C10" s="24" t="s">
        <v>7711</v>
      </c>
      <c r="D10" s="62">
        <f>IFERROR(VLOOKUP($A10&amp;D$2,Parte_III!$1:$1048576,2,0),"-")</f>
        <v>13</v>
      </c>
      <c r="E10" s="37">
        <f>IFERROR(VLOOKUP($A10&amp;E$2,Parte_III!$1:$1048576,$A$3,0)*100,"-")</f>
        <v>0.99999997764825821</v>
      </c>
    </row>
    <row r="11" spans="1:27">
      <c r="A11" s="107" t="s">
        <v>6925</v>
      </c>
      <c r="B11" s="8"/>
      <c r="C11" s="24" t="s">
        <v>7712</v>
      </c>
      <c r="D11" s="62">
        <f>IFERROR(VLOOKUP($A11&amp;D$2,Parte_III!$1:$1048576,2,0),"-")</f>
        <v>0</v>
      </c>
      <c r="E11" s="37">
        <f>IFERROR(VLOOKUP($A11&amp;E$2,Parte_III!$1:$1048576,$A$3,0)*100,"-")</f>
        <v>0</v>
      </c>
    </row>
    <row r="12" spans="1:27">
      <c r="A12" s="107" t="s">
        <v>6926</v>
      </c>
      <c r="B12" s="8"/>
      <c r="C12" s="24" t="s">
        <v>7713</v>
      </c>
      <c r="D12" s="62">
        <f>IFERROR(VLOOKUP($A12&amp;D$2,Parte_III!$1:$1048576,2,0),"-")</f>
        <v>1</v>
      </c>
      <c r="E12" s="37">
        <f>IFERROR(VLOOKUP($A12&amp;E$2,Parte_III!$1:$1048576,$A$3,0)*100,"-")</f>
        <v>7.6923076994717121E-2</v>
      </c>
    </row>
    <row r="13" spans="1:27">
      <c r="A13" s="107" t="s">
        <v>6927</v>
      </c>
      <c r="B13" s="8"/>
      <c r="C13" s="24" t="s">
        <v>7714</v>
      </c>
      <c r="D13" s="62">
        <f>IFERROR(VLOOKUP($A13&amp;D$2,Parte_III!$1:$1048576,2,0),"-")</f>
        <v>0</v>
      </c>
      <c r="E13" s="37">
        <f>IFERROR(VLOOKUP($A13&amp;E$2,Parte_III!$1:$1048576,$A$3,0)*100,"-")</f>
        <v>0</v>
      </c>
    </row>
    <row r="14" spans="1:27">
      <c r="A14" s="107" t="s">
        <v>6928</v>
      </c>
      <c r="B14" s="8"/>
      <c r="C14" s="24" t="s">
        <v>7715</v>
      </c>
      <c r="D14" s="62">
        <f>IFERROR(VLOOKUP($A14&amp;D$2,Parte_III!$1:$1048576,2,0),"-")</f>
        <v>0</v>
      </c>
      <c r="E14" s="37">
        <f>IFERROR(VLOOKUP($A14&amp;E$2,Parte_III!$1:$1048576,$A$3,0)*100,"-")</f>
        <v>0</v>
      </c>
    </row>
    <row r="15" spans="1:27">
      <c r="A15" s="107" t="s">
        <v>6929</v>
      </c>
      <c r="B15" s="8"/>
      <c r="C15" s="24" t="s">
        <v>7716</v>
      </c>
      <c r="D15" s="62">
        <f>IFERROR(VLOOKUP($A15&amp;D$2,Parte_III!$1:$1048576,2,0),"-")</f>
        <v>0</v>
      </c>
      <c r="E15" s="37">
        <f>IFERROR(VLOOKUP($A15&amp;E$2,Parte_III!$1:$1048576,$A$3,0)*100,"-")</f>
        <v>0</v>
      </c>
    </row>
    <row r="16" spans="1:27" ht="15" thickBot="1">
      <c r="A16" s="107" t="s">
        <v>6930</v>
      </c>
      <c r="B16" s="8"/>
      <c r="C16" s="24" t="s">
        <v>5664</v>
      </c>
      <c r="D16" s="62">
        <f>IFERROR(VLOOKUP($A16&amp;D$2,Parte_III!$1:$1048576,2,0),"-")</f>
        <v>2</v>
      </c>
      <c r="E16" s="37">
        <f>IFERROR(VLOOKUP($A16&amp;E$2,Parte_III!$1:$1048576,$A$3,0)*100,"-")</f>
        <v>0.15384615398943424</v>
      </c>
    </row>
    <row r="17" spans="1:5" ht="15" thickTop="1">
      <c r="A17" s="8"/>
      <c r="B17" s="8"/>
      <c r="C17" s="32" t="s">
        <v>355</v>
      </c>
      <c r="D17" s="33"/>
      <c r="E17" s="33"/>
    </row>
    <row r="18" spans="1:5">
      <c r="A18" s="8"/>
      <c r="B18" s="8"/>
      <c r="C18" s="34"/>
    </row>
    <row r="19" spans="1:5">
      <c r="A19" s="8"/>
      <c r="B19" s="8"/>
    </row>
    <row r="20" spans="1:5">
      <c r="A20" s="8"/>
      <c r="B20" s="8"/>
    </row>
    <row r="21" spans="1:5">
      <c r="A21" s="8"/>
      <c r="B21" s="8"/>
    </row>
    <row r="22" spans="1:5" s="26" customFormat="1">
      <c r="A22" s="8"/>
      <c r="B22" s="8"/>
    </row>
    <row r="23" spans="1:5" s="26" customFormat="1">
      <c r="A23" s="8"/>
      <c r="B23" s="8"/>
    </row>
    <row r="24" spans="1:5" s="26" customFormat="1">
      <c r="A24" s="8"/>
      <c r="B24" s="8"/>
    </row>
    <row r="25" spans="1:5" s="26" customFormat="1">
      <c r="A25" s="8"/>
      <c r="B25" s="8"/>
    </row>
    <row r="26" spans="1:5" s="26" customFormat="1">
      <c r="A26" s="8"/>
      <c r="B26" s="8"/>
    </row>
    <row r="27" spans="1:5" s="26" customFormat="1">
      <c r="A27" s="8"/>
      <c r="B27" s="8"/>
    </row>
    <row r="28" spans="1:5" s="26" customFormat="1">
      <c r="A28" s="8"/>
      <c r="B28" s="8"/>
    </row>
    <row r="29" spans="1:5" s="26" customFormat="1">
      <c r="A29" s="8"/>
      <c r="B29" s="8"/>
    </row>
    <row r="30" spans="1:5" s="26" customFormat="1">
      <c r="A30" s="8"/>
      <c r="B30" s="8"/>
    </row>
    <row r="31" spans="1:5" s="26" customFormat="1">
      <c r="A31" s="8"/>
      <c r="B31" s="8"/>
    </row>
    <row r="32" spans="1:5"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sheetData>
  <mergeCells count="5">
    <mergeCell ref="C1:D1"/>
    <mergeCell ref="C5:C6"/>
    <mergeCell ref="D5:D6"/>
    <mergeCell ref="E5:E6"/>
    <mergeCell ref="C3:E3"/>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425A6-8E04-4004-A085-CC886F16E27F}">
  <dimension ref="A1:AD79"/>
  <sheetViews>
    <sheetView showGridLines="0" workbookViewId="0">
      <selection activeCell="C5" sqref="C5:C6"/>
    </sheetView>
  </sheetViews>
  <sheetFormatPr defaultRowHeight="14.4"/>
  <cols>
    <col min="1" max="2" width="4.44140625" style="13" customWidth="1"/>
    <col min="3" max="3" width="32" style="26" customWidth="1"/>
    <col min="4" max="4" width="8.44140625" style="26" customWidth="1"/>
    <col min="5" max="5" width="11.88671875" style="26" customWidth="1"/>
    <col min="6" max="6" width="12.5546875" style="26" customWidth="1"/>
    <col min="7" max="8" width="11.88671875" style="26" customWidth="1"/>
    <col min="9" max="30" width="9.109375" style="26"/>
  </cols>
  <sheetData>
    <row r="1" spans="1:30" s="2" customFormat="1" ht="33.75" customHeight="1">
      <c r="A1" s="12"/>
      <c r="B1" s="12"/>
      <c r="C1" s="232" t="s">
        <v>2045</v>
      </c>
      <c r="D1" s="232"/>
      <c r="E1" s="233"/>
      <c r="F1" s="233"/>
      <c r="G1" s="233"/>
      <c r="H1" s="233"/>
      <c r="I1" s="14"/>
      <c r="J1" s="14"/>
      <c r="K1" s="14"/>
      <c r="L1" s="14"/>
      <c r="M1" s="14"/>
    </row>
    <row r="2" spans="1:30" s="8" customFormat="1" ht="11.25" customHeight="1">
      <c r="A2" s="8" t="s">
        <v>1684</v>
      </c>
      <c r="C2" s="9"/>
      <c r="D2" s="9" t="s">
        <v>7701</v>
      </c>
      <c r="E2" s="11" t="s">
        <v>2349</v>
      </c>
      <c r="F2" s="11" t="s">
        <v>5767</v>
      </c>
      <c r="G2" s="11" t="s">
        <v>2351</v>
      </c>
      <c r="H2" s="11" t="s">
        <v>2352</v>
      </c>
    </row>
    <row r="3" spans="1:30" s="1" customFormat="1" ht="42" customHeight="1">
      <c r="A3" s="8">
        <v>2</v>
      </c>
      <c r="B3" s="8"/>
      <c r="C3" s="234" t="s">
        <v>7721</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row>
    <row r="4" spans="1:30" s="1" customFormat="1" ht="9.75" customHeight="1" thickBot="1">
      <c r="A4" s="8"/>
      <c r="B4" s="8"/>
      <c r="C4" s="17"/>
      <c r="D4" s="17"/>
      <c r="E4" s="16"/>
      <c r="F4" s="18"/>
      <c r="G4" s="19"/>
      <c r="H4" s="19"/>
      <c r="I4" s="16"/>
      <c r="J4" s="16"/>
      <c r="K4" s="16"/>
      <c r="L4" s="16"/>
      <c r="M4" s="16"/>
      <c r="N4" s="16"/>
      <c r="O4" s="16"/>
      <c r="P4" s="16"/>
      <c r="Q4" s="16"/>
      <c r="R4" s="16"/>
      <c r="S4" s="16"/>
      <c r="T4" s="16"/>
      <c r="U4" s="16"/>
      <c r="V4" s="16"/>
      <c r="W4" s="16"/>
      <c r="X4" s="16"/>
      <c r="Y4" s="16"/>
      <c r="Z4" s="16"/>
      <c r="AA4" s="16"/>
      <c r="AB4" s="16"/>
      <c r="AC4" s="16"/>
      <c r="AD4" s="16"/>
    </row>
    <row r="5" spans="1:30" s="1" customFormat="1" ht="17.25" customHeight="1" thickTop="1">
      <c r="A5" s="8"/>
      <c r="B5" s="8"/>
      <c r="C5" s="235" t="s">
        <v>7777</v>
      </c>
      <c r="D5" s="235" t="s">
        <v>342</v>
      </c>
      <c r="E5" s="237" t="s">
        <v>265</v>
      </c>
      <c r="F5" s="237"/>
      <c r="G5" s="237"/>
      <c r="H5" s="237"/>
      <c r="I5" s="16"/>
      <c r="J5" s="16"/>
      <c r="K5" s="16"/>
      <c r="L5" s="16"/>
      <c r="M5" s="16"/>
      <c r="N5" s="16"/>
      <c r="O5" s="16"/>
      <c r="P5" s="16"/>
      <c r="Q5" s="16"/>
      <c r="R5" s="16"/>
      <c r="S5" s="16"/>
      <c r="T5" s="16"/>
      <c r="U5" s="16"/>
      <c r="V5" s="16"/>
      <c r="W5" s="16"/>
      <c r="X5" s="16"/>
      <c r="Y5" s="16"/>
      <c r="Z5" s="16"/>
      <c r="AA5" s="16"/>
      <c r="AB5" s="16"/>
      <c r="AC5" s="16"/>
      <c r="AD5" s="16"/>
    </row>
    <row r="6" spans="1:30" s="1" customFormat="1" ht="26.25" customHeight="1">
      <c r="A6" s="8"/>
      <c r="B6" s="8"/>
      <c r="C6" s="236"/>
      <c r="D6" s="236"/>
      <c r="E6" s="100" t="s">
        <v>7705</v>
      </c>
      <c r="F6" s="100" t="s">
        <v>7706</v>
      </c>
      <c r="G6" s="100" t="s">
        <v>2344</v>
      </c>
      <c r="H6" s="100" t="s">
        <v>1823</v>
      </c>
      <c r="I6" s="16"/>
      <c r="J6" s="16"/>
      <c r="K6" s="16"/>
      <c r="L6" s="16"/>
      <c r="M6" s="16"/>
      <c r="N6" s="16"/>
      <c r="O6" s="16"/>
      <c r="P6" s="16"/>
      <c r="Q6" s="16"/>
      <c r="R6" s="16"/>
      <c r="S6" s="16"/>
      <c r="T6" s="16"/>
      <c r="U6" s="16"/>
      <c r="V6" s="16"/>
      <c r="W6" s="16"/>
      <c r="X6" s="16"/>
      <c r="Y6" s="16"/>
      <c r="Z6" s="16"/>
      <c r="AA6" s="16"/>
      <c r="AB6" s="16"/>
      <c r="AC6" s="16"/>
      <c r="AD6" s="16"/>
    </row>
    <row r="7" spans="1:30" s="1" customFormat="1" ht="19.5" customHeight="1">
      <c r="A7" s="8"/>
      <c r="B7" s="8"/>
      <c r="C7" s="21" t="s">
        <v>342</v>
      </c>
      <c r="D7" s="42">
        <f>SUM(D8:D10)</f>
        <v>1300</v>
      </c>
      <c r="E7" s="42">
        <f>SUM(E8:E10)</f>
        <v>429</v>
      </c>
      <c r="F7" s="42">
        <f>SUM(F8:F10)</f>
        <v>185</v>
      </c>
      <c r="G7" s="42">
        <f>SUM(G8:G10)</f>
        <v>98</v>
      </c>
      <c r="H7" s="42">
        <f>SUM(H8:H10)</f>
        <v>171</v>
      </c>
      <c r="I7" s="16"/>
      <c r="J7" s="16"/>
      <c r="K7" s="16"/>
      <c r="L7" s="16"/>
      <c r="M7" s="16"/>
      <c r="N7" s="16"/>
      <c r="O7" s="16"/>
      <c r="P7" s="16"/>
      <c r="Q7" s="16"/>
      <c r="R7" s="16"/>
      <c r="S7" s="16"/>
      <c r="T7" s="16"/>
      <c r="U7" s="16"/>
      <c r="V7" s="16"/>
      <c r="W7" s="16"/>
      <c r="X7" s="16"/>
      <c r="Y7" s="16"/>
      <c r="Z7" s="16"/>
      <c r="AA7" s="16"/>
      <c r="AB7" s="16"/>
      <c r="AC7" s="16"/>
      <c r="AD7" s="16"/>
    </row>
    <row r="8" spans="1:30" s="1" customFormat="1" ht="19.5" customHeight="1">
      <c r="A8" s="8" t="s">
        <v>7719</v>
      </c>
      <c r="B8" s="8"/>
      <c r="C8" s="24" t="s">
        <v>7717</v>
      </c>
      <c r="D8" s="36">
        <f>IFERROR(VLOOKUP(D$2&amp;$A8,Parte_III!$1:$1048576,$A$3,0),"-")</f>
        <v>1232</v>
      </c>
      <c r="E8" s="36">
        <f>IFERROR(VLOOKUP(E$2&amp;$A8,Parte_III!$1:$1048576,$A$3,0),"-")</f>
        <v>404</v>
      </c>
      <c r="F8" s="36">
        <f>IFERROR(VLOOKUP(F$2&amp;$A8,Parte_III!$1:$1048576,$A$3,0),"-")</f>
        <v>171</v>
      </c>
      <c r="G8" s="36">
        <f>IFERROR(VLOOKUP(G$2&amp;$A8,Parte_III!$1:$1048576,$A$3,0),"-")</f>
        <v>93</v>
      </c>
      <c r="H8" s="36">
        <f>IFERROR(VLOOKUP(H$2&amp;$A8,Parte_III!$1:$1048576,$A$3,0),"-")</f>
        <v>167</v>
      </c>
      <c r="I8" s="106"/>
      <c r="J8" s="16"/>
      <c r="K8" s="16"/>
      <c r="L8" s="16"/>
      <c r="M8" s="16"/>
      <c r="N8" s="16"/>
      <c r="O8" s="16"/>
      <c r="P8" s="16"/>
      <c r="Q8" s="16"/>
      <c r="R8" s="16"/>
      <c r="S8" s="16"/>
      <c r="T8" s="16"/>
      <c r="U8" s="16"/>
      <c r="V8" s="16"/>
      <c r="W8" s="16"/>
      <c r="X8" s="16"/>
      <c r="Y8" s="16"/>
      <c r="Z8" s="16"/>
      <c r="AA8" s="16"/>
      <c r="AB8" s="16"/>
      <c r="AC8" s="16"/>
      <c r="AD8" s="16"/>
    </row>
    <row r="9" spans="1:30" s="1" customFormat="1" ht="19.5" customHeight="1">
      <c r="A9" s="8" t="s">
        <v>7720</v>
      </c>
      <c r="B9" s="8"/>
      <c r="C9" s="24" t="s">
        <v>7718</v>
      </c>
      <c r="D9" s="36">
        <f>IFERROR(VLOOKUP(D$2&amp;$A9,Parte_III!$1:$1048576,$A$3,0),"-")</f>
        <v>64</v>
      </c>
      <c r="E9" s="36">
        <f>IFERROR(VLOOKUP(E$2&amp;$A9,Parte_III!$1:$1048576,$A$3,0),"-")</f>
        <v>24</v>
      </c>
      <c r="F9" s="36">
        <f>IFERROR(VLOOKUP(F$2&amp;$A9,Parte_III!$1:$1048576,$A$3,0),"-")</f>
        <v>14</v>
      </c>
      <c r="G9" s="36">
        <f>IFERROR(VLOOKUP(G$2&amp;$A9,Parte_III!$1:$1048576,$A$3,0),"-")</f>
        <v>5</v>
      </c>
      <c r="H9" s="36">
        <f>IFERROR(VLOOKUP(H$2&amp;$A9,Parte_III!$1:$1048576,$A$3,0),"-")</f>
        <v>3</v>
      </c>
      <c r="I9" s="106"/>
      <c r="J9" s="16"/>
      <c r="K9" s="16"/>
      <c r="L9" s="16"/>
      <c r="M9" s="16"/>
      <c r="N9" s="16"/>
      <c r="O9" s="16"/>
      <c r="P9" s="16"/>
      <c r="Q9" s="16"/>
      <c r="R9" s="16"/>
      <c r="S9" s="16"/>
      <c r="T9" s="16"/>
      <c r="U9" s="16"/>
      <c r="V9" s="16"/>
      <c r="W9" s="16"/>
      <c r="X9" s="16"/>
      <c r="Y9" s="16"/>
      <c r="Z9" s="16"/>
      <c r="AA9" s="16"/>
      <c r="AB9" s="16"/>
      <c r="AC9" s="16"/>
      <c r="AD9" s="16"/>
    </row>
    <row r="10" spans="1:30" s="1" customFormat="1" ht="19.5" customHeight="1" thickBot="1">
      <c r="A10" s="8" t="s">
        <v>7723</v>
      </c>
      <c r="B10" s="8"/>
      <c r="C10" s="24" t="s">
        <v>6383</v>
      </c>
      <c r="D10" s="36">
        <f>IFERROR(VLOOKUP(D$2&amp;$A10,Parte_III!$1:$1048576,$A$3,0),"-")</f>
        <v>4</v>
      </c>
      <c r="E10" s="36">
        <f>IFERROR(VLOOKUP(E$2&amp;$A10,Parte_III!$1:$1048576,$A$3,0),"-")</f>
        <v>1</v>
      </c>
      <c r="F10" s="36">
        <f>IFERROR(VLOOKUP(F$2&amp;$A10,Parte_III!$1:$1048576,$A$3,0),"-")</f>
        <v>0</v>
      </c>
      <c r="G10" s="36">
        <f>IFERROR(VLOOKUP(G$2&amp;$A10,Parte_III!$1:$1048576,$A$3,0),"-")</f>
        <v>0</v>
      </c>
      <c r="H10" s="36">
        <f>IFERROR(VLOOKUP(H$2&amp;$A10,Parte_III!$1:$1048576,$A$3,0),"-")</f>
        <v>1</v>
      </c>
      <c r="I10" s="106"/>
      <c r="J10" s="16"/>
      <c r="K10" s="16"/>
      <c r="L10" s="16"/>
      <c r="M10" s="16"/>
      <c r="N10" s="16"/>
      <c r="O10" s="16"/>
      <c r="P10" s="16"/>
      <c r="Q10" s="16"/>
      <c r="R10" s="16"/>
      <c r="S10" s="16"/>
      <c r="T10" s="16"/>
      <c r="U10" s="16"/>
      <c r="V10" s="16"/>
      <c r="W10" s="16"/>
      <c r="X10" s="16"/>
      <c r="Y10" s="16"/>
      <c r="Z10" s="16"/>
      <c r="AA10" s="16"/>
      <c r="AB10" s="16"/>
      <c r="AC10" s="16"/>
      <c r="AD10" s="16"/>
    </row>
    <row r="11" spans="1:30" ht="15" thickTop="1">
      <c r="A11" s="8"/>
      <c r="B11" s="8"/>
      <c r="C11" s="32" t="s">
        <v>355</v>
      </c>
      <c r="D11" s="32"/>
      <c r="E11" s="33"/>
      <c r="F11" s="33"/>
      <c r="G11" s="33"/>
      <c r="H11" s="33"/>
    </row>
    <row r="12" spans="1:30">
      <c r="A12" s="8"/>
      <c r="B12" s="8"/>
      <c r="C12" s="34"/>
      <c r="D12" s="34"/>
    </row>
    <row r="13" spans="1:30">
      <c r="A13" s="8"/>
      <c r="B13" s="8"/>
    </row>
    <row r="14" spans="1:30" s="26" customFormat="1">
      <c r="A14" s="8"/>
      <c r="B14" s="8"/>
    </row>
    <row r="15" spans="1:30" s="26" customFormat="1">
      <c r="A15" s="8"/>
      <c r="B15" s="8"/>
    </row>
    <row r="16" spans="1:30" s="26" customFormat="1">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sheetData>
  <mergeCells count="5">
    <mergeCell ref="C1:H1"/>
    <mergeCell ref="C3:H3"/>
    <mergeCell ref="C5:C6"/>
    <mergeCell ref="E5:H5"/>
    <mergeCell ref="D5:D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983CA-36E4-47D2-8C75-1C20596B73FE}">
  <dimension ref="A1:AD79"/>
  <sheetViews>
    <sheetView showGridLines="0" workbookViewId="0">
      <selection activeCell="C5" sqref="C5:C6"/>
    </sheetView>
  </sheetViews>
  <sheetFormatPr defaultRowHeight="14.4"/>
  <cols>
    <col min="1" max="2" width="4.44140625" style="13" customWidth="1"/>
    <col min="3" max="3" width="32" style="26" customWidth="1"/>
    <col min="4" max="4" width="9.109375" style="26" customWidth="1"/>
    <col min="5" max="5" width="11.88671875" style="26" customWidth="1"/>
    <col min="6" max="6" width="12.5546875" style="26" customWidth="1"/>
    <col min="7" max="8" width="11.88671875" style="26" customWidth="1"/>
    <col min="9" max="30" width="9.109375" style="26"/>
  </cols>
  <sheetData>
    <row r="1" spans="1:30" s="2" customFormat="1" ht="33.75" customHeight="1">
      <c r="A1" s="12"/>
      <c r="B1" s="12"/>
      <c r="C1" s="232" t="s">
        <v>2045</v>
      </c>
      <c r="D1" s="232"/>
      <c r="E1" s="233"/>
      <c r="F1" s="233"/>
      <c r="G1" s="233"/>
      <c r="H1" s="233"/>
      <c r="I1" s="14"/>
      <c r="J1" s="14"/>
      <c r="K1" s="14"/>
      <c r="L1" s="14"/>
      <c r="M1" s="14"/>
    </row>
    <row r="2" spans="1:30" s="8" customFormat="1" ht="11.25" customHeight="1">
      <c r="C2" s="9"/>
      <c r="D2" s="9" t="s">
        <v>7701</v>
      </c>
      <c r="E2" s="11" t="s">
        <v>2349</v>
      </c>
      <c r="F2" s="11" t="s">
        <v>5767</v>
      </c>
      <c r="G2" s="11" t="s">
        <v>2351</v>
      </c>
      <c r="H2" s="11" t="s">
        <v>2352</v>
      </c>
    </row>
    <row r="3" spans="1:30" s="1" customFormat="1" ht="42" customHeight="1">
      <c r="A3" s="8">
        <v>3</v>
      </c>
      <c r="B3" s="8"/>
      <c r="C3" s="234" t="s">
        <v>7722</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row>
    <row r="4" spans="1:30" s="1" customFormat="1" ht="9.75" customHeight="1" thickBot="1">
      <c r="A4" s="8"/>
      <c r="B4" s="8"/>
      <c r="C4" s="17"/>
      <c r="D4" s="17"/>
      <c r="E4" s="16"/>
      <c r="F4" s="18"/>
      <c r="G4" s="19"/>
      <c r="H4" s="19"/>
      <c r="I4" s="16"/>
      <c r="J4" s="16"/>
      <c r="K4" s="16"/>
      <c r="L4" s="16"/>
      <c r="M4" s="16"/>
      <c r="N4" s="16"/>
      <c r="O4" s="16"/>
      <c r="P4" s="16"/>
      <c r="Q4" s="16"/>
      <c r="R4" s="16"/>
      <c r="S4" s="16"/>
      <c r="T4" s="16"/>
      <c r="U4" s="16"/>
      <c r="V4" s="16"/>
      <c r="W4" s="16"/>
      <c r="X4" s="16"/>
      <c r="Y4" s="16"/>
      <c r="Z4" s="16"/>
      <c r="AA4" s="16"/>
      <c r="AB4" s="16"/>
      <c r="AC4" s="16"/>
      <c r="AD4" s="16"/>
    </row>
    <row r="5" spans="1:30" s="1" customFormat="1" ht="17.25" customHeight="1" thickTop="1">
      <c r="A5" s="8"/>
      <c r="B5" s="8"/>
      <c r="C5" s="235" t="s">
        <v>7777</v>
      </c>
      <c r="D5" s="235" t="s">
        <v>342</v>
      </c>
      <c r="E5" s="237" t="s">
        <v>265</v>
      </c>
      <c r="F5" s="237"/>
      <c r="G5" s="237"/>
      <c r="H5" s="237"/>
      <c r="I5" s="16"/>
      <c r="J5" s="16"/>
      <c r="K5" s="16"/>
      <c r="L5" s="16"/>
      <c r="M5" s="16"/>
      <c r="N5" s="16"/>
      <c r="O5" s="16"/>
      <c r="P5" s="16"/>
      <c r="Q5" s="16"/>
      <c r="R5" s="16"/>
      <c r="S5" s="16"/>
      <c r="T5" s="16"/>
      <c r="U5" s="16"/>
      <c r="V5" s="16"/>
      <c r="W5" s="16"/>
      <c r="X5" s="16"/>
      <c r="Y5" s="16"/>
      <c r="Z5" s="16"/>
      <c r="AA5" s="16"/>
      <c r="AB5" s="16"/>
      <c r="AC5" s="16"/>
      <c r="AD5" s="16"/>
    </row>
    <row r="6" spans="1:30" s="1" customFormat="1" ht="26.25" customHeight="1">
      <c r="A6" s="8"/>
      <c r="B6" s="8"/>
      <c r="C6" s="236"/>
      <c r="D6" s="236"/>
      <c r="E6" s="100" t="s">
        <v>7705</v>
      </c>
      <c r="F6" s="100" t="s">
        <v>7706</v>
      </c>
      <c r="G6" s="100" t="s">
        <v>2344</v>
      </c>
      <c r="H6" s="100" t="s">
        <v>1823</v>
      </c>
      <c r="I6" s="16"/>
      <c r="J6" s="16"/>
      <c r="K6" s="16"/>
      <c r="L6" s="16"/>
      <c r="M6" s="16"/>
      <c r="N6" s="16"/>
      <c r="O6" s="16"/>
      <c r="P6" s="16"/>
      <c r="Q6" s="16"/>
      <c r="R6" s="16"/>
      <c r="S6" s="16"/>
      <c r="T6" s="16"/>
      <c r="U6" s="16"/>
      <c r="V6" s="16"/>
      <c r="W6" s="16"/>
      <c r="X6" s="16"/>
      <c r="Y6" s="16"/>
      <c r="Z6" s="16"/>
      <c r="AA6" s="16"/>
      <c r="AB6" s="16"/>
      <c r="AC6" s="16"/>
      <c r="AD6" s="16"/>
    </row>
    <row r="7" spans="1:30" s="1" customFormat="1" ht="19.5" customHeight="1">
      <c r="A7" s="8"/>
      <c r="B7" s="8"/>
      <c r="C7" s="21" t="s">
        <v>342</v>
      </c>
      <c r="D7" s="42">
        <f>SUM(D8:D10)</f>
        <v>100.00000270083547</v>
      </c>
      <c r="E7" s="42">
        <f>SUM(E8:E10)</f>
        <v>100.0000013737008</v>
      </c>
      <c r="F7" s="42">
        <f>SUM(F8:F10)</f>
        <v>100.00000074505806</v>
      </c>
      <c r="G7" s="42">
        <f>SUM(G8:G10)</f>
        <v>100.00000260770321</v>
      </c>
      <c r="H7" s="42">
        <f>SUM(H8:H10)</f>
        <v>100.00000298023224</v>
      </c>
      <c r="I7" s="16"/>
      <c r="J7" s="16"/>
      <c r="K7" s="16"/>
      <c r="L7" s="16"/>
      <c r="M7" s="16"/>
      <c r="N7" s="16"/>
      <c r="O7" s="16"/>
      <c r="P7" s="16"/>
      <c r="Q7" s="16"/>
      <c r="R7" s="16"/>
      <c r="S7" s="16"/>
      <c r="T7" s="16"/>
      <c r="U7" s="16"/>
      <c r="V7" s="16"/>
      <c r="W7" s="16"/>
      <c r="X7" s="16"/>
      <c r="Y7" s="16"/>
      <c r="Z7" s="16"/>
      <c r="AA7" s="16"/>
      <c r="AB7" s="16"/>
      <c r="AC7" s="16"/>
      <c r="AD7" s="16"/>
    </row>
    <row r="8" spans="1:30" s="1" customFormat="1" ht="19.5" customHeight="1">
      <c r="A8" s="8" t="s">
        <v>7719</v>
      </c>
      <c r="B8" s="8"/>
      <c r="C8" s="24" t="s">
        <v>7717</v>
      </c>
      <c r="D8" s="37">
        <f>IFERROR(VLOOKUP(D$2&amp;$A8,Parte_III!$1:$1048576,$A$3,0)*100,"-")</f>
        <v>94.769233465194702</v>
      </c>
      <c r="E8" s="37">
        <f>IFERROR(VLOOKUP(E$2&amp;$A8,Parte_III!$1:$1048576,$A$3,0)*100,"-")</f>
        <v>94.172495603561401</v>
      </c>
      <c r="F8" s="37">
        <f>IFERROR(VLOOKUP(F$2&amp;$A8,Parte_III!$1:$1048576,$A$3,0)*100,"-")</f>
        <v>92.432433366775513</v>
      </c>
      <c r="G8" s="37">
        <f>IFERROR(VLOOKUP(G$2&amp;$A8,Parte_III!$1:$1048576,$A$3,0)*100,"-")</f>
        <v>94.897961616516113</v>
      </c>
      <c r="H8" s="37">
        <f>IFERROR(VLOOKUP(H$2&amp;$A8,Parte_III!$1:$1048576,$A$3,0)*100,"-")</f>
        <v>97.660821676254272</v>
      </c>
      <c r="I8" s="106"/>
      <c r="J8" s="16"/>
      <c r="K8" s="16"/>
      <c r="L8" s="16"/>
      <c r="M8" s="16"/>
      <c r="N8" s="16"/>
      <c r="O8" s="16"/>
      <c r="P8" s="16"/>
      <c r="Q8" s="16"/>
      <c r="R8" s="16"/>
      <c r="S8" s="16"/>
      <c r="T8" s="16"/>
      <c r="U8" s="16"/>
      <c r="V8" s="16"/>
      <c r="W8" s="16"/>
      <c r="X8" s="16"/>
      <c r="Y8" s="16"/>
      <c r="Z8" s="16"/>
      <c r="AA8" s="16"/>
      <c r="AB8" s="16"/>
      <c r="AC8" s="16"/>
      <c r="AD8" s="16"/>
    </row>
    <row r="9" spans="1:30" s="1" customFormat="1" ht="19.5" customHeight="1">
      <c r="A9" s="8" t="s">
        <v>7720</v>
      </c>
      <c r="B9" s="8"/>
      <c r="C9" s="24" t="s">
        <v>7718</v>
      </c>
      <c r="D9" s="37">
        <f>IFERROR(VLOOKUP(D$2&amp;$A9,Parte_III!$1:$1048576,$A$3,0)*100,"-")</f>
        <v>4.9230769276618958</v>
      </c>
      <c r="E9" s="37">
        <f>IFERROR(VLOOKUP(E$2&amp;$A9,Parte_III!$1:$1048576,$A$3,0)*100,"-")</f>
        <v>5.5944055318832397</v>
      </c>
      <c r="F9" s="37">
        <f>IFERROR(VLOOKUP(F$2&amp;$A9,Parte_III!$1:$1048576,$A$3,0)*100,"-")</f>
        <v>7.567567378282547</v>
      </c>
      <c r="G9" s="37">
        <f>IFERROR(VLOOKUP(G$2&amp;$A9,Parte_III!$1:$1048576,$A$3,0)*100,"-")</f>
        <v>5.1020409911870956</v>
      </c>
      <c r="H9" s="37">
        <f>IFERROR(VLOOKUP(H$2&amp;$A9,Parte_III!$1:$1048576,$A$3,0)*100,"-")</f>
        <v>1.7543859779834747</v>
      </c>
      <c r="I9" s="106"/>
      <c r="J9" s="16"/>
      <c r="K9" s="16"/>
      <c r="L9" s="16"/>
      <c r="M9" s="16"/>
      <c r="N9" s="16"/>
      <c r="O9" s="16"/>
      <c r="P9" s="16"/>
      <c r="Q9" s="16"/>
      <c r="R9" s="16"/>
      <c r="S9" s="16"/>
      <c r="T9" s="16"/>
      <c r="U9" s="16"/>
      <c r="V9" s="16"/>
      <c r="W9" s="16"/>
      <c r="X9" s="16"/>
      <c r="Y9" s="16"/>
      <c r="Z9" s="16"/>
      <c r="AA9" s="16"/>
      <c r="AB9" s="16"/>
      <c r="AC9" s="16"/>
      <c r="AD9" s="16"/>
    </row>
    <row r="10" spans="1:30" s="1" customFormat="1" ht="19.5" customHeight="1" thickBot="1">
      <c r="A10" s="8" t="s">
        <v>7723</v>
      </c>
      <c r="B10" s="8"/>
      <c r="C10" s="24" t="s">
        <v>6383</v>
      </c>
      <c r="D10" s="37">
        <f>IFERROR(VLOOKUP(D$2&amp;$A10,Parte_III!$1:$1048576,$A$3,0)*100,"-")</f>
        <v>0.30769230797886848</v>
      </c>
      <c r="E10" s="37">
        <f>IFERROR(VLOOKUP(E$2&amp;$A10,Parte_III!$1:$1048576,$A$3,0)*100,"-")</f>
        <v>0.23310023825615644</v>
      </c>
      <c r="F10" s="37">
        <f>IFERROR(VLOOKUP(F$2&amp;$A10,Parte_III!$1:$1048576,$A$3,0)*100,"-")</f>
        <v>0</v>
      </c>
      <c r="G10" s="37">
        <f>IFERROR(VLOOKUP(G$2&amp;$A10,Parte_III!$1:$1048576,$A$3,0)*100,"-")</f>
        <v>0</v>
      </c>
      <c r="H10" s="37">
        <f>IFERROR(VLOOKUP(H$2&amp;$A10,Parte_III!$1:$1048576,$A$3,0)*100,"-")</f>
        <v>0.58479532599449158</v>
      </c>
      <c r="I10" s="106"/>
      <c r="J10" s="16"/>
      <c r="K10" s="16"/>
      <c r="L10" s="16"/>
      <c r="M10" s="16"/>
      <c r="N10" s="16"/>
      <c r="O10" s="16"/>
      <c r="P10" s="16"/>
      <c r="Q10" s="16"/>
      <c r="R10" s="16"/>
      <c r="S10" s="16"/>
      <c r="T10" s="16"/>
      <c r="U10" s="16"/>
      <c r="V10" s="16"/>
      <c r="W10" s="16"/>
      <c r="X10" s="16"/>
      <c r="Y10" s="16"/>
      <c r="Z10" s="16"/>
      <c r="AA10" s="16"/>
      <c r="AB10" s="16"/>
      <c r="AC10" s="16"/>
      <c r="AD10" s="16"/>
    </row>
    <row r="11" spans="1:30" ht="15" thickTop="1">
      <c r="A11" s="8"/>
      <c r="B11" s="8"/>
      <c r="C11" s="32" t="s">
        <v>355</v>
      </c>
      <c r="D11" s="32"/>
      <c r="E11" s="33"/>
      <c r="F11" s="33"/>
      <c r="G11" s="33"/>
      <c r="H11" s="33"/>
    </row>
    <row r="12" spans="1:30">
      <c r="A12" s="8"/>
      <c r="B12" s="8"/>
      <c r="C12" s="34"/>
      <c r="D12" s="34"/>
    </row>
    <row r="13" spans="1:30">
      <c r="A13" s="8"/>
      <c r="B13" s="8"/>
    </row>
    <row r="14" spans="1:30" s="26" customFormat="1">
      <c r="A14" s="8"/>
      <c r="B14" s="8"/>
    </row>
    <row r="15" spans="1:30" s="26" customFormat="1">
      <c r="A15" s="8"/>
      <c r="B15" s="8"/>
    </row>
    <row r="16" spans="1:30" s="26" customFormat="1">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sheetData>
  <mergeCells count="5">
    <mergeCell ref="C1:H1"/>
    <mergeCell ref="C3:H3"/>
    <mergeCell ref="C5:C6"/>
    <mergeCell ref="E5:H5"/>
    <mergeCell ref="D5:D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27953-0145-456F-86A0-7C7D22C23C7F}">
  <dimension ref="A1:AI79"/>
  <sheetViews>
    <sheetView showGridLines="0" workbookViewId="0">
      <selection activeCell="C5" sqref="C5:C6"/>
    </sheetView>
  </sheetViews>
  <sheetFormatPr defaultRowHeight="14.4"/>
  <cols>
    <col min="1" max="2" width="4.44140625" style="13" customWidth="1"/>
    <col min="3" max="3" width="50.44140625" style="26" customWidth="1"/>
    <col min="4" max="13" width="8.6640625" style="26" customWidth="1"/>
    <col min="14" max="35" width="9.109375" style="26"/>
  </cols>
  <sheetData>
    <row r="1" spans="1:35" s="2" customFormat="1" ht="33.75" customHeight="1">
      <c r="A1" s="12"/>
      <c r="B1" s="12"/>
      <c r="C1" s="232" t="s">
        <v>2045</v>
      </c>
      <c r="D1" s="233"/>
      <c r="E1" s="233"/>
      <c r="F1" s="233"/>
      <c r="G1" s="233"/>
      <c r="H1" s="233"/>
      <c r="I1" s="233"/>
      <c r="J1" s="233"/>
      <c r="K1" s="233"/>
      <c r="L1" s="233"/>
      <c r="M1" s="233"/>
      <c r="N1" s="14"/>
      <c r="O1" s="14"/>
      <c r="P1" s="14"/>
      <c r="Q1" s="14"/>
      <c r="R1" s="14"/>
    </row>
    <row r="2" spans="1:35" s="8" customFormat="1" ht="11.25" customHeight="1">
      <c r="A2" s="8" t="s">
        <v>1684</v>
      </c>
      <c r="C2" s="9"/>
      <c r="D2" s="11" t="s">
        <v>7701</v>
      </c>
      <c r="E2" s="11" t="s">
        <v>2050</v>
      </c>
      <c r="F2" s="11" t="s">
        <v>2051</v>
      </c>
      <c r="G2" s="11" t="s">
        <v>2052</v>
      </c>
      <c r="H2" s="11" t="s">
        <v>2053</v>
      </c>
      <c r="I2" s="11" t="s">
        <v>2054</v>
      </c>
      <c r="J2" s="11" t="s">
        <v>1866</v>
      </c>
      <c r="K2" s="11" t="s">
        <v>1867</v>
      </c>
      <c r="L2" s="11" t="s">
        <v>1868</v>
      </c>
      <c r="M2" s="11" t="s">
        <v>2055</v>
      </c>
    </row>
    <row r="3" spans="1:35" s="1" customFormat="1" ht="32.25" customHeight="1">
      <c r="A3" s="8">
        <v>2</v>
      </c>
      <c r="B3" s="8"/>
      <c r="C3" s="234" t="s">
        <v>7724</v>
      </c>
      <c r="D3" s="234"/>
      <c r="E3" s="234"/>
      <c r="F3" s="234"/>
      <c r="G3" s="234"/>
      <c r="H3" s="234"/>
      <c r="I3" s="234"/>
      <c r="J3" s="234"/>
      <c r="K3" s="234"/>
      <c r="L3" s="234"/>
      <c r="M3" s="234"/>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6"/>
      <c r="E4" s="16"/>
      <c r="F4" s="18"/>
      <c r="G4" s="19"/>
      <c r="H4" s="19"/>
      <c r="I4" s="19"/>
      <c r="J4" s="19"/>
      <c r="K4" s="19"/>
      <c r="L4" s="19"/>
      <c r="M4" s="18"/>
      <c r="N4" s="16"/>
      <c r="O4" s="16"/>
      <c r="P4" s="16"/>
      <c r="Q4" s="16"/>
      <c r="R4" s="16"/>
      <c r="S4" s="16"/>
      <c r="T4" s="16"/>
      <c r="U4" s="16"/>
      <c r="V4" s="16"/>
      <c r="W4" s="16"/>
      <c r="X4" s="16"/>
      <c r="Y4" s="16"/>
      <c r="Z4" s="16"/>
      <c r="AA4" s="16"/>
      <c r="AB4" s="16"/>
      <c r="AC4" s="16"/>
      <c r="AD4" s="16"/>
      <c r="AE4" s="16"/>
      <c r="AF4" s="16"/>
      <c r="AG4" s="16"/>
      <c r="AH4" s="16"/>
      <c r="AI4" s="16"/>
    </row>
    <row r="5" spans="1:35" s="1" customFormat="1" ht="17.25" customHeight="1" thickTop="1">
      <c r="A5" s="8"/>
      <c r="B5" s="8"/>
      <c r="C5" s="235" t="s">
        <v>7777</v>
      </c>
      <c r="D5" s="237" t="s">
        <v>10</v>
      </c>
      <c r="E5" s="237"/>
      <c r="F5" s="237"/>
      <c r="G5" s="237"/>
      <c r="H5" s="237"/>
      <c r="I5" s="237"/>
      <c r="J5" s="237"/>
      <c r="K5" s="237"/>
      <c r="L5" s="237"/>
      <c r="M5" s="237"/>
      <c r="N5" s="16"/>
      <c r="O5" s="16"/>
      <c r="P5" s="16"/>
      <c r="Q5" s="16"/>
      <c r="R5" s="16"/>
      <c r="S5" s="16"/>
      <c r="T5" s="16"/>
      <c r="U5" s="16"/>
      <c r="V5" s="16"/>
      <c r="W5" s="16"/>
      <c r="X5" s="16"/>
      <c r="Y5" s="16"/>
      <c r="Z5" s="16"/>
      <c r="AA5" s="16"/>
      <c r="AB5" s="16"/>
      <c r="AC5" s="16"/>
      <c r="AD5" s="16"/>
      <c r="AE5" s="16"/>
      <c r="AF5" s="16"/>
      <c r="AG5" s="16"/>
      <c r="AH5" s="16"/>
      <c r="AI5" s="16"/>
    </row>
    <row r="6" spans="1:35" s="1" customFormat="1" ht="26.25" customHeight="1">
      <c r="A6" s="8"/>
      <c r="B6" s="8"/>
      <c r="C6" s="236"/>
      <c r="D6" s="100" t="s">
        <v>342</v>
      </c>
      <c r="E6" s="100" t="s">
        <v>333</v>
      </c>
      <c r="F6" s="100" t="s">
        <v>334</v>
      </c>
      <c r="G6" s="100" t="s">
        <v>335</v>
      </c>
      <c r="H6" s="100" t="s">
        <v>336</v>
      </c>
      <c r="I6" s="100" t="s">
        <v>337</v>
      </c>
      <c r="J6" s="100" t="s">
        <v>338</v>
      </c>
      <c r="K6" s="100" t="s">
        <v>339</v>
      </c>
      <c r="L6" s="100" t="s">
        <v>340</v>
      </c>
      <c r="M6" s="100" t="s">
        <v>341</v>
      </c>
      <c r="N6" s="16"/>
      <c r="O6" s="16"/>
      <c r="P6" s="16"/>
      <c r="Q6" s="16"/>
      <c r="R6" s="16"/>
      <c r="S6" s="16"/>
      <c r="T6" s="16"/>
      <c r="U6" s="16"/>
      <c r="V6" s="16"/>
      <c r="W6" s="16"/>
      <c r="X6" s="16"/>
      <c r="Y6" s="16"/>
      <c r="Z6" s="16"/>
      <c r="AA6" s="16"/>
      <c r="AB6" s="16"/>
      <c r="AC6" s="16"/>
      <c r="AD6" s="16"/>
      <c r="AE6" s="16"/>
      <c r="AF6" s="16"/>
      <c r="AG6" s="16"/>
      <c r="AH6" s="16"/>
      <c r="AI6" s="16"/>
    </row>
    <row r="7" spans="1:35" s="1" customFormat="1" ht="19.5" customHeight="1">
      <c r="A7" s="8"/>
      <c r="B7" s="8"/>
      <c r="C7" s="21" t="s">
        <v>342</v>
      </c>
      <c r="D7" s="42">
        <f t="shared" ref="D7:M7" si="0">SUM(D8:D10)</f>
        <v>1300</v>
      </c>
      <c r="E7" s="42">
        <f t="shared" si="0"/>
        <v>104</v>
      </c>
      <c r="F7" s="42">
        <f t="shared" si="0"/>
        <v>101</v>
      </c>
      <c r="G7" s="42">
        <f t="shared" si="0"/>
        <v>92</v>
      </c>
      <c r="H7" s="42">
        <f t="shared" si="0"/>
        <v>120</v>
      </c>
      <c r="I7" s="42">
        <f t="shared" si="0"/>
        <v>417</v>
      </c>
      <c r="J7" s="42">
        <f t="shared" si="0"/>
        <v>301</v>
      </c>
      <c r="K7" s="42">
        <f t="shared" si="0"/>
        <v>341</v>
      </c>
      <c r="L7" s="42">
        <f t="shared" si="0"/>
        <v>241</v>
      </c>
      <c r="M7" s="42">
        <f t="shared" si="0"/>
        <v>883</v>
      </c>
      <c r="N7" s="16"/>
      <c r="O7" s="16"/>
      <c r="P7" s="16"/>
      <c r="Q7" s="16"/>
      <c r="R7" s="16"/>
      <c r="S7" s="16"/>
      <c r="T7" s="16"/>
      <c r="U7" s="16"/>
      <c r="V7" s="16"/>
      <c r="W7" s="16"/>
      <c r="X7" s="16"/>
      <c r="Y7" s="16"/>
      <c r="Z7" s="16"/>
      <c r="AA7" s="16"/>
      <c r="AB7" s="16"/>
      <c r="AC7" s="16"/>
      <c r="AD7" s="16"/>
      <c r="AE7" s="16"/>
      <c r="AF7" s="16"/>
      <c r="AG7" s="16"/>
      <c r="AH7" s="16"/>
      <c r="AI7" s="16"/>
    </row>
    <row r="8" spans="1:35" s="1" customFormat="1" ht="19.5" customHeight="1">
      <c r="A8" s="8" t="s">
        <v>7719</v>
      </c>
      <c r="B8" s="8"/>
      <c r="C8" s="24" t="s">
        <v>7717</v>
      </c>
      <c r="D8" s="36">
        <f>IFERROR(VLOOKUP(D$2&amp;$A8,Parte_III!$1:$1048576,$A$3,0),"-")</f>
        <v>1232</v>
      </c>
      <c r="E8" s="36">
        <f>IFERROR(VLOOKUP(E$2&amp;$A8,Parte_III!$1:$1048576,$A$3,0),"-")</f>
        <v>96</v>
      </c>
      <c r="F8" s="36">
        <f>IFERROR(VLOOKUP(F$2&amp;$A8,Parte_III!$1:$1048576,$A$3,0),"-")</f>
        <v>98</v>
      </c>
      <c r="G8" s="36">
        <f>IFERROR(VLOOKUP(G$2&amp;$A8,Parte_III!$1:$1048576,$A$3,0),"-")</f>
        <v>89</v>
      </c>
      <c r="H8" s="36">
        <f>IFERROR(VLOOKUP(H$2&amp;$A8,Parte_III!$1:$1048576,$A$3,0),"-")</f>
        <v>114</v>
      </c>
      <c r="I8" s="36">
        <f>IFERROR(VLOOKUP(I$2&amp;$A8,Parte_III!$1:$1048576,$A$3,0),"-")</f>
        <v>397</v>
      </c>
      <c r="J8" s="36">
        <f>IFERROR(VLOOKUP(J$2&amp;$A8,Parte_III!$1:$1048576,$A$3,0),"-")</f>
        <v>286</v>
      </c>
      <c r="K8" s="36">
        <f>IFERROR(VLOOKUP(K$2&amp;$A8,Parte_III!$1:$1048576,$A$3,0),"-")</f>
        <v>320</v>
      </c>
      <c r="L8" s="36">
        <f>IFERROR(VLOOKUP(L$2&amp;$A8,Parte_III!$1:$1048576,$A$3,0),"-")</f>
        <v>229</v>
      </c>
      <c r="M8" s="36">
        <f>IFERROR(VLOOKUP(M$2&amp;$A8,Parte_III!$1:$1048576,$A$3,0),"-")</f>
        <v>835</v>
      </c>
      <c r="N8" s="106"/>
      <c r="O8" s="16"/>
      <c r="P8" s="16"/>
      <c r="Q8" s="16"/>
      <c r="R8" s="16"/>
      <c r="S8" s="16"/>
      <c r="T8" s="16"/>
      <c r="U8" s="16"/>
      <c r="V8" s="16"/>
      <c r="W8" s="16"/>
      <c r="X8" s="16"/>
      <c r="Y8" s="16"/>
      <c r="Z8" s="16"/>
      <c r="AA8" s="16"/>
      <c r="AB8" s="16"/>
      <c r="AC8" s="16"/>
      <c r="AD8" s="16"/>
      <c r="AE8" s="16"/>
      <c r="AF8" s="16"/>
      <c r="AG8" s="16"/>
      <c r="AH8" s="16"/>
      <c r="AI8" s="16"/>
    </row>
    <row r="9" spans="1:35" s="1" customFormat="1" ht="19.5" customHeight="1">
      <c r="A9" s="8" t="s">
        <v>7720</v>
      </c>
      <c r="B9" s="8"/>
      <c r="C9" s="24" t="s">
        <v>7718</v>
      </c>
      <c r="D9" s="36">
        <f>IFERROR(VLOOKUP(D$2&amp;$A9,Parte_III!$1:$1048576,$A$3,0),"-")</f>
        <v>64</v>
      </c>
      <c r="E9" s="36">
        <f>IFERROR(VLOOKUP(E$2&amp;$A9,Parte_III!$1:$1048576,$A$3,0),"-")</f>
        <v>6</v>
      </c>
      <c r="F9" s="36">
        <f>IFERROR(VLOOKUP(F$2&amp;$A9,Parte_III!$1:$1048576,$A$3,0),"-")</f>
        <v>3</v>
      </c>
      <c r="G9" s="36">
        <f>IFERROR(VLOOKUP(G$2&amp;$A9,Parte_III!$1:$1048576,$A$3,0),"-")</f>
        <v>3</v>
      </c>
      <c r="H9" s="36">
        <f>IFERROR(VLOOKUP(H$2&amp;$A9,Parte_III!$1:$1048576,$A$3,0),"-")</f>
        <v>6</v>
      </c>
      <c r="I9" s="36">
        <f>IFERROR(VLOOKUP(I$2&amp;$A9,Parte_III!$1:$1048576,$A$3,0),"-")</f>
        <v>18</v>
      </c>
      <c r="J9" s="36">
        <f>IFERROR(VLOOKUP(J$2&amp;$A9,Parte_III!$1:$1048576,$A$3,0),"-")</f>
        <v>14</v>
      </c>
      <c r="K9" s="36">
        <f>IFERROR(VLOOKUP(K$2&amp;$A9,Parte_III!$1:$1048576,$A$3,0),"-")</f>
        <v>20</v>
      </c>
      <c r="L9" s="36">
        <f>IFERROR(VLOOKUP(L$2&amp;$A9,Parte_III!$1:$1048576,$A$3,0),"-")</f>
        <v>12</v>
      </c>
      <c r="M9" s="36">
        <f>IFERROR(VLOOKUP(M$2&amp;$A9,Parte_III!$1:$1048576,$A$3,0),"-")</f>
        <v>46</v>
      </c>
      <c r="N9" s="106"/>
      <c r="O9" s="16"/>
      <c r="P9" s="16"/>
      <c r="Q9" s="16"/>
      <c r="R9" s="16"/>
      <c r="S9" s="16"/>
      <c r="T9" s="16"/>
      <c r="U9" s="16"/>
      <c r="V9" s="16"/>
      <c r="W9" s="16"/>
      <c r="X9" s="16"/>
      <c r="Y9" s="16"/>
      <c r="Z9" s="16"/>
      <c r="AA9" s="16"/>
      <c r="AB9" s="16"/>
      <c r="AC9" s="16"/>
      <c r="AD9" s="16"/>
      <c r="AE9" s="16"/>
      <c r="AF9" s="16"/>
      <c r="AG9" s="16"/>
      <c r="AH9" s="16"/>
      <c r="AI9" s="16"/>
    </row>
    <row r="10" spans="1:35" s="1" customFormat="1" ht="19.5" customHeight="1" thickBot="1">
      <c r="A10" s="8" t="s">
        <v>7723</v>
      </c>
      <c r="B10" s="8"/>
      <c r="C10" s="24" t="s">
        <v>6383</v>
      </c>
      <c r="D10" s="36">
        <f>IFERROR(VLOOKUP(D$2&amp;$A10,Parte_III!$1:$1048576,$A$3,0),"-")</f>
        <v>4</v>
      </c>
      <c r="E10" s="36">
        <f>IFERROR(VLOOKUP(E$2&amp;$A10,Parte_III!$1:$1048576,$A$3,0),"-")</f>
        <v>2</v>
      </c>
      <c r="F10" s="36">
        <f>IFERROR(VLOOKUP(F$2&amp;$A10,Parte_III!$1:$1048576,$A$3,0),"-")</f>
        <v>0</v>
      </c>
      <c r="G10" s="36">
        <f>IFERROR(VLOOKUP(G$2&amp;$A10,Parte_III!$1:$1048576,$A$3,0),"-")</f>
        <v>0</v>
      </c>
      <c r="H10" s="36">
        <f>IFERROR(VLOOKUP(H$2&amp;$A10,Parte_III!$1:$1048576,$A$3,0),"-")</f>
        <v>0</v>
      </c>
      <c r="I10" s="36">
        <f>IFERROR(VLOOKUP(I$2&amp;$A10,Parte_III!$1:$1048576,$A$3,0),"-")</f>
        <v>2</v>
      </c>
      <c r="J10" s="36">
        <f>IFERROR(VLOOKUP(J$2&amp;$A10,Parte_III!$1:$1048576,$A$3,0),"-")</f>
        <v>1</v>
      </c>
      <c r="K10" s="36">
        <f>IFERROR(VLOOKUP(K$2&amp;$A10,Parte_III!$1:$1048576,$A$3,0),"-")</f>
        <v>1</v>
      </c>
      <c r="L10" s="36">
        <f>IFERROR(VLOOKUP(L$2&amp;$A10,Parte_III!$1:$1048576,$A$3,0),"-")</f>
        <v>0</v>
      </c>
      <c r="M10" s="36">
        <f>IFERROR(VLOOKUP(M$2&amp;$A10,Parte_III!$1:$1048576,$A$3,0),"-")</f>
        <v>2</v>
      </c>
      <c r="N10" s="106"/>
      <c r="O10" s="16"/>
      <c r="P10" s="16"/>
      <c r="Q10" s="16"/>
      <c r="R10" s="16"/>
      <c r="S10" s="16"/>
      <c r="T10" s="16"/>
      <c r="U10" s="16"/>
      <c r="V10" s="16"/>
      <c r="W10" s="16"/>
      <c r="X10" s="16"/>
      <c r="Y10" s="16"/>
      <c r="Z10" s="16"/>
      <c r="AA10" s="16"/>
      <c r="AB10" s="16"/>
      <c r="AC10" s="16"/>
      <c r="AD10" s="16"/>
      <c r="AE10" s="16"/>
      <c r="AF10" s="16"/>
      <c r="AG10" s="16"/>
      <c r="AH10" s="16"/>
      <c r="AI10" s="16"/>
    </row>
    <row r="11" spans="1:35" ht="15" thickTop="1">
      <c r="A11" s="8"/>
      <c r="B11" s="8"/>
      <c r="C11" s="32" t="s">
        <v>355</v>
      </c>
      <c r="D11" s="33"/>
      <c r="E11" s="33"/>
      <c r="F11" s="33"/>
      <c r="G11" s="33"/>
      <c r="H11" s="33"/>
      <c r="I11" s="33"/>
      <c r="J11" s="33"/>
      <c r="K11" s="33"/>
      <c r="L11" s="33"/>
      <c r="M11" s="33"/>
    </row>
    <row r="12" spans="1:35">
      <c r="A12" s="8"/>
      <c r="B12" s="8"/>
      <c r="C12" s="34"/>
    </row>
    <row r="13" spans="1:35">
      <c r="A13" s="8"/>
      <c r="B13" s="8"/>
    </row>
    <row r="14" spans="1:35" s="26" customFormat="1">
      <c r="A14" s="8"/>
      <c r="B14" s="8"/>
    </row>
    <row r="15" spans="1:35" s="26" customFormat="1">
      <c r="A15" s="8"/>
      <c r="B15" s="8"/>
    </row>
    <row r="16" spans="1:35" s="26" customFormat="1">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8EACF-E981-442C-9034-492F4C5BF193}">
  <dimension ref="A1:AI79"/>
  <sheetViews>
    <sheetView showGridLines="0" workbookViewId="0">
      <selection activeCell="C5" sqref="C5:C6"/>
    </sheetView>
  </sheetViews>
  <sheetFormatPr defaultRowHeight="14.4"/>
  <cols>
    <col min="1" max="2" width="4.44140625" style="13" customWidth="1"/>
    <col min="3" max="3" width="50.44140625" style="26" customWidth="1"/>
    <col min="4" max="13" width="8.6640625" style="26" customWidth="1"/>
    <col min="14" max="35" width="9.109375" style="26"/>
  </cols>
  <sheetData>
    <row r="1" spans="1:35" s="2" customFormat="1" ht="33.75" customHeight="1">
      <c r="A1" s="12"/>
      <c r="B1" s="12"/>
      <c r="C1" s="232" t="s">
        <v>2045</v>
      </c>
      <c r="D1" s="233"/>
      <c r="E1" s="233"/>
      <c r="F1" s="233"/>
      <c r="G1" s="233"/>
      <c r="H1" s="233"/>
      <c r="I1" s="233"/>
      <c r="J1" s="233"/>
      <c r="K1" s="233"/>
      <c r="L1" s="233"/>
      <c r="M1" s="233"/>
      <c r="N1" s="14"/>
      <c r="O1" s="14"/>
      <c r="P1" s="14"/>
      <c r="Q1" s="14"/>
      <c r="R1" s="14"/>
    </row>
    <row r="2" spans="1:35" s="8" customFormat="1" ht="11.25" customHeight="1">
      <c r="C2" s="9"/>
      <c r="D2" s="11" t="s">
        <v>7701</v>
      </c>
      <c r="E2" s="11" t="s">
        <v>2050</v>
      </c>
      <c r="F2" s="11" t="s">
        <v>2051</v>
      </c>
      <c r="G2" s="11" t="s">
        <v>2052</v>
      </c>
      <c r="H2" s="11" t="s">
        <v>2053</v>
      </c>
      <c r="I2" s="11" t="s">
        <v>2054</v>
      </c>
      <c r="J2" s="11" t="s">
        <v>1866</v>
      </c>
      <c r="K2" s="11" t="s">
        <v>1867</v>
      </c>
      <c r="L2" s="11" t="s">
        <v>1868</v>
      </c>
      <c r="M2" s="11" t="s">
        <v>2055</v>
      </c>
    </row>
    <row r="3" spans="1:35" s="1" customFormat="1" ht="32.25" customHeight="1">
      <c r="A3" s="8">
        <v>3</v>
      </c>
      <c r="B3" s="8"/>
      <c r="C3" s="234" t="s">
        <v>7725</v>
      </c>
      <c r="D3" s="234"/>
      <c r="E3" s="234"/>
      <c r="F3" s="234"/>
      <c r="G3" s="234"/>
      <c r="H3" s="234"/>
      <c r="I3" s="234"/>
      <c r="J3" s="234"/>
      <c r="K3" s="234"/>
      <c r="L3" s="234"/>
      <c r="M3" s="234"/>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6"/>
      <c r="E4" s="16"/>
      <c r="F4" s="18"/>
      <c r="G4" s="19"/>
      <c r="H4" s="19"/>
      <c r="I4" s="19"/>
      <c r="J4" s="19"/>
      <c r="K4" s="19"/>
      <c r="L4" s="19"/>
      <c r="M4" s="18"/>
      <c r="N4" s="16"/>
      <c r="O4" s="16"/>
      <c r="P4" s="16"/>
      <c r="Q4" s="16"/>
      <c r="R4" s="16"/>
      <c r="S4" s="16"/>
      <c r="T4" s="16"/>
      <c r="U4" s="16"/>
      <c r="V4" s="16"/>
      <c r="W4" s="16"/>
      <c r="X4" s="16"/>
      <c r="Y4" s="16"/>
      <c r="Z4" s="16"/>
      <c r="AA4" s="16"/>
      <c r="AB4" s="16"/>
      <c r="AC4" s="16"/>
      <c r="AD4" s="16"/>
      <c r="AE4" s="16"/>
      <c r="AF4" s="16"/>
      <c r="AG4" s="16"/>
      <c r="AH4" s="16"/>
      <c r="AI4" s="16"/>
    </row>
    <row r="5" spans="1:35" s="1" customFormat="1" ht="17.25" customHeight="1" thickTop="1">
      <c r="A5" s="8"/>
      <c r="B5" s="8"/>
      <c r="C5" s="235" t="s">
        <v>7777</v>
      </c>
      <c r="D5" s="237" t="s">
        <v>10</v>
      </c>
      <c r="E5" s="237"/>
      <c r="F5" s="237"/>
      <c r="G5" s="237"/>
      <c r="H5" s="237"/>
      <c r="I5" s="237"/>
      <c r="J5" s="237"/>
      <c r="K5" s="237"/>
      <c r="L5" s="237"/>
      <c r="M5" s="237"/>
      <c r="N5" s="16"/>
      <c r="O5" s="16"/>
      <c r="P5" s="16"/>
      <c r="Q5" s="16"/>
      <c r="R5" s="16"/>
      <c r="S5" s="16"/>
      <c r="T5" s="16"/>
      <c r="U5" s="16"/>
      <c r="V5" s="16"/>
      <c r="W5" s="16"/>
      <c r="X5" s="16"/>
      <c r="Y5" s="16"/>
      <c r="Z5" s="16"/>
      <c r="AA5" s="16"/>
      <c r="AB5" s="16"/>
      <c r="AC5" s="16"/>
      <c r="AD5" s="16"/>
      <c r="AE5" s="16"/>
      <c r="AF5" s="16"/>
      <c r="AG5" s="16"/>
      <c r="AH5" s="16"/>
      <c r="AI5" s="16"/>
    </row>
    <row r="6" spans="1:35" s="1" customFormat="1" ht="26.25" customHeight="1">
      <c r="A6" s="8"/>
      <c r="B6" s="8"/>
      <c r="C6" s="236"/>
      <c r="D6" s="100" t="s">
        <v>342</v>
      </c>
      <c r="E6" s="100" t="s">
        <v>333</v>
      </c>
      <c r="F6" s="100" t="s">
        <v>334</v>
      </c>
      <c r="G6" s="100" t="s">
        <v>335</v>
      </c>
      <c r="H6" s="100" t="s">
        <v>336</v>
      </c>
      <c r="I6" s="100" t="s">
        <v>337</v>
      </c>
      <c r="J6" s="100" t="s">
        <v>338</v>
      </c>
      <c r="K6" s="100" t="s">
        <v>339</v>
      </c>
      <c r="L6" s="100" t="s">
        <v>340</v>
      </c>
      <c r="M6" s="100" t="s">
        <v>341</v>
      </c>
      <c r="N6" s="16"/>
      <c r="O6" s="16"/>
      <c r="P6" s="16"/>
      <c r="Q6" s="16"/>
      <c r="R6" s="16"/>
      <c r="S6" s="16"/>
      <c r="T6" s="16"/>
      <c r="U6" s="16"/>
      <c r="V6" s="16"/>
      <c r="W6" s="16"/>
      <c r="X6" s="16"/>
      <c r="Y6" s="16"/>
      <c r="Z6" s="16"/>
      <c r="AA6" s="16"/>
      <c r="AB6" s="16"/>
      <c r="AC6" s="16"/>
      <c r="AD6" s="16"/>
      <c r="AE6" s="16"/>
      <c r="AF6" s="16"/>
      <c r="AG6" s="16"/>
      <c r="AH6" s="16"/>
      <c r="AI6" s="16"/>
    </row>
    <row r="7" spans="1:35" s="1" customFormat="1" ht="19.5" customHeight="1">
      <c r="A7" s="8"/>
      <c r="B7" s="8"/>
      <c r="C7" s="21" t="s">
        <v>342</v>
      </c>
      <c r="D7" s="42">
        <f t="shared" ref="D7:M7" si="0">SUM(D8:D10)</f>
        <v>100.00000270083547</v>
      </c>
      <c r="E7" s="42">
        <f t="shared" si="0"/>
        <v>100.00000055879354</v>
      </c>
      <c r="F7" s="42">
        <f t="shared" si="0"/>
        <v>100.00000093132257</v>
      </c>
      <c r="G7" s="42">
        <f t="shared" si="0"/>
        <v>100.00000074505806</v>
      </c>
      <c r="H7" s="42">
        <f t="shared" si="0"/>
        <v>99.99999888241291</v>
      </c>
      <c r="I7" s="42">
        <f t="shared" si="0"/>
        <v>99.999997857958078</v>
      </c>
      <c r="J7" s="42">
        <f t="shared" si="0"/>
        <v>99.999999301508069</v>
      </c>
      <c r="K7" s="42">
        <f t="shared" si="0"/>
        <v>99.999999906867743</v>
      </c>
      <c r="L7" s="42">
        <f t="shared" si="0"/>
        <v>100.00000037252903</v>
      </c>
      <c r="M7" s="42">
        <f t="shared" si="0"/>
        <v>99.999998440034688</v>
      </c>
      <c r="N7" s="16"/>
      <c r="O7" s="16"/>
      <c r="P7" s="16"/>
      <c r="Q7" s="16"/>
      <c r="R7" s="16"/>
      <c r="S7" s="16"/>
      <c r="T7" s="16"/>
      <c r="U7" s="16"/>
      <c r="V7" s="16"/>
      <c r="W7" s="16"/>
      <c r="X7" s="16"/>
      <c r="Y7" s="16"/>
      <c r="Z7" s="16"/>
      <c r="AA7" s="16"/>
      <c r="AB7" s="16"/>
      <c r="AC7" s="16"/>
      <c r="AD7" s="16"/>
      <c r="AE7" s="16"/>
      <c r="AF7" s="16"/>
      <c r="AG7" s="16"/>
      <c r="AH7" s="16"/>
      <c r="AI7" s="16"/>
    </row>
    <row r="8" spans="1:35" s="1" customFormat="1" ht="19.5" customHeight="1">
      <c r="A8" s="8" t="s">
        <v>7719</v>
      </c>
      <c r="B8" s="8"/>
      <c r="C8" s="24" t="s">
        <v>7717</v>
      </c>
      <c r="D8" s="37">
        <f>IFERROR(VLOOKUP(D$2&amp;$A8,Parte_III!$1:$1048576,$A$3,0)*100,"-")</f>
        <v>94.769233465194702</v>
      </c>
      <c r="E8" s="37">
        <f>IFERROR(VLOOKUP(E$2&amp;$A8,Parte_III!$1:$1048576,$A$3,0)*100,"-")</f>
        <v>92.307692766189575</v>
      </c>
      <c r="F8" s="37">
        <f>IFERROR(VLOOKUP(F$2&amp;$A8,Parte_III!$1:$1048576,$A$3,0)*100,"-")</f>
        <v>97.029703855514526</v>
      </c>
      <c r="G8" s="37">
        <f>IFERROR(VLOOKUP(G$2&amp;$A8,Parte_III!$1:$1048576,$A$3,0)*100,"-")</f>
        <v>96.739131212234497</v>
      </c>
      <c r="H8" s="37">
        <f>IFERROR(VLOOKUP(H$2&amp;$A8,Parte_III!$1:$1048576,$A$3,0)*100,"-")</f>
        <v>94.999998807907104</v>
      </c>
      <c r="I8" s="37">
        <f>IFERROR(VLOOKUP(I$2&amp;$A8,Parte_III!$1:$1048576,$A$3,0)*100,"-")</f>
        <v>95.203834772109985</v>
      </c>
      <c r="J8" s="37">
        <f>IFERROR(VLOOKUP(J$2&amp;$A8,Parte_III!$1:$1048576,$A$3,0)*100,"-")</f>
        <v>95.016610622406006</v>
      </c>
      <c r="K8" s="37">
        <f>IFERROR(VLOOKUP(K$2&amp;$A8,Parte_III!$1:$1048576,$A$3,0)*100,"-")</f>
        <v>93.841642141342163</v>
      </c>
      <c r="L8" s="37">
        <f>IFERROR(VLOOKUP(L$2&amp;$A8,Parte_III!$1:$1048576,$A$3,0)*100,"-")</f>
        <v>95.020747184753418</v>
      </c>
      <c r="M8" s="37">
        <f>IFERROR(VLOOKUP(M$2&amp;$A8,Parte_III!$1:$1048576,$A$3,0)*100,"-")</f>
        <v>94.563984870910645</v>
      </c>
      <c r="N8" s="106"/>
      <c r="O8" s="16"/>
      <c r="P8" s="16"/>
      <c r="Q8" s="16"/>
      <c r="R8" s="16"/>
      <c r="S8" s="16"/>
      <c r="T8" s="16"/>
      <c r="U8" s="16"/>
      <c r="V8" s="16"/>
      <c r="W8" s="16"/>
      <c r="X8" s="16"/>
      <c r="Y8" s="16"/>
      <c r="Z8" s="16"/>
      <c r="AA8" s="16"/>
      <c r="AB8" s="16"/>
      <c r="AC8" s="16"/>
      <c r="AD8" s="16"/>
      <c r="AE8" s="16"/>
      <c r="AF8" s="16"/>
      <c r="AG8" s="16"/>
      <c r="AH8" s="16"/>
      <c r="AI8" s="16"/>
    </row>
    <row r="9" spans="1:35" s="1" customFormat="1" ht="19.5" customHeight="1">
      <c r="A9" s="8" t="s">
        <v>7720</v>
      </c>
      <c r="B9" s="8"/>
      <c r="C9" s="24" t="s">
        <v>7718</v>
      </c>
      <c r="D9" s="37">
        <f>IFERROR(VLOOKUP(D$2&amp;$A9,Parte_III!$1:$1048576,$A$3,0)*100,"-")</f>
        <v>4.9230769276618958</v>
      </c>
      <c r="E9" s="37">
        <f>IFERROR(VLOOKUP(E$2&amp;$A9,Parte_III!$1:$1048576,$A$3,0)*100,"-")</f>
        <v>5.7692307978868484</v>
      </c>
      <c r="F9" s="37">
        <f>IFERROR(VLOOKUP(F$2&amp;$A9,Parte_III!$1:$1048576,$A$3,0)*100,"-")</f>
        <v>2.9702970758080482</v>
      </c>
      <c r="G9" s="37">
        <f>IFERROR(VLOOKUP(G$2&amp;$A9,Parte_III!$1:$1048576,$A$3,0)*100,"-")</f>
        <v>3.2608695328235626</v>
      </c>
      <c r="H9" s="37">
        <f>IFERROR(VLOOKUP(H$2&amp;$A9,Parte_III!$1:$1048576,$A$3,0)*100,"-")</f>
        <v>5.000000074505806</v>
      </c>
      <c r="I9" s="37">
        <f>IFERROR(VLOOKUP(I$2&amp;$A9,Parte_III!$1:$1048576,$A$3,0)*100,"-")</f>
        <v>4.316546767950058</v>
      </c>
      <c r="J9" s="37">
        <f>IFERROR(VLOOKUP(J$2&amp;$A9,Parte_III!$1:$1048576,$A$3,0)*100,"-")</f>
        <v>4.6511627733707428</v>
      </c>
      <c r="K9" s="37">
        <f>IFERROR(VLOOKUP(K$2&amp;$A9,Parte_III!$1:$1048576,$A$3,0)*100,"-")</f>
        <v>5.8651026338338852</v>
      </c>
      <c r="L9" s="37">
        <f>IFERROR(VLOOKUP(L$2&amp;$A9,Parte_III!$1:$1048576,$A$3,0)*100,"-")</f>
        <v>4.9792531877756119</v>
      </c>
      <c r="M9" s="37">
        <f>IFERROR(VLOOKUP(M$2&amp;$A9,Parte_III!$1:$1048576,$A$3,0)*100,"-")</f>
        <v>5.2095130085945129</v>
      </c>
      <c r="N9" s="106"/>
      <c r="O9" s="16"/>
      <c r="P9" s="16"/>
      <c r="Q9" s="16"/>
      <c r="R9" s="16"/>
      <c r="S9" s="16"/>
      <c r="T9" s="16"/>
      <c r="U9" s="16"/>
      <c r="V9" s="16"/>
      <c r="W9" s="16"/>
      <c r="X9" s="16"/>
      <c r="Y9" s="16"/>
      <c r="Z9" s="16"/>
      <c r="AA9" s="16"/>
      <c r="AB9" s="16"/>
      <c r="AC9" s="16"/>
      <c r="AD9" s="16"/>
      <c r="AE9" s="16"/>
      <c r="AF9" s="16"/>
      <c r="AG9" s="16"/>
      <c r="AH9" s="16"/>
      <c r="AI9" s="16"/>
    </row>
    <row r="10" spans="1:35" s="1" customFormat="1" ht="19.5" customHeight="1" thickBot="1">
      <c r="A10" s="8" t="s">
        <v>7723</v>
      </c>
      <c r="B10" s="8"/>
      <c r="C10" s="24" t="s">
        <v>6383</v>
      </c>
      <c r="D10" s="37">
        <f>IFERROR(VLOOKUP(D$2&amp;$A10,Parte_III!$1:$1048576,$A$3,0)*100,"-")</f>
        <v>0.30769230797886848</v>
      </c>
      <c r="E10" s="37">
        <f>IFERROR(VLOOKUP(E$2&amp;$A10,Parte_III!$1:$1048576,$A$3,0)*100,"-")</f>
        <v>1.9230769947171211</v>
      </c>
      <c r="F10" s="37">
        <f>IFERROR(VLOOKUP(F$2&amp;$A10,Parte_III!$1:$1048576,$A$3,0)*100,"-")</f>
        <v>0</v>
      </c>
      <c r="G10" s="37">
        <f>IFERROR(VLOOKUP(G$2&amp;$A10,Parte_III!$1:$1048576,$A$3,0)*100,"-")</f>
        <v>0</v>
      </c>
      <c r="H10" s="37">
        <f>IFERROR(VLOOKUP(H$2&amp;$A10,Parte_III!$1:$1048576,$A$3,0)*100,"-")</f>
        <v>0</v>
      </c>
      <c r="I10" s="37">
        <f>IFERROR(VLOOKUP(I$2&amp;$A10,Parte_III!$1:$1048576,$A$3,0)*100,"-")</f>
        <v>0.47961631789803505</v>
      </c>
      <c r="J10" s="37">
        <f>IFERROR(VLOOKUP(J$2&amp;$A10,Parte_III!$1:$1048576,$A$3,0)*100,"-")</f>
        <v>0.33222590573132038</v>
      </c>
      <c r="K10" s="37">
        <f>IFERROR(VLOOKUP(K$2&amp;$A10,Parte_III!$1:$1048576,$A$3,0)*100,"-")</f>
        <v>0.29325513169169426</v>
      </c>
      <c r="L10" s="37">
        <f>IFERROR(VLOOKUP(L$2&amp;$A10,Parte_III!$1:$1048576,$A$3,0)*100,"-")</f>
        <v>0</v>
      </c>
      <c r="M10" s="37">
        <f>IFERROR(VLOOKUP(M$2&amp;$A10,Parte_III!$1:$1048576,$A$3,0)*100,"-")</f>
        <v>0.22650056052953005</v>
      </c>
      <c r="N10" s="106"/>
      <c r="O10" s="16"/>
      <c r="P10" s="16"/>
      <c r="Q10" s="16"/>
      <c r="R10" s="16"/>
      <c r="S10" s="16"/>
      <c r="T10" s="16"/>
      <c r="U10" s="16"/>
      <c r="V10" s="16"/>
      <c r="W10" s="16"/>
      <c r="X10" s="16"/>
      <c r="Y10" s="16"/>
      <c r="Z10" s="16"/>
      <c r="AA10" s="16"/>
      <c r="AB10" s="16"/>
      <c r="AC10" s="16"/>
      <c r="AD10" s="16"/>
      <c r="AE10" s="16"/>
      <c r="AF10" s="16"/>
      <c r="AG10" s="16"/>
      <c r="AH10" s="16"/>
      <c r="AI10" s="16"/>
    </row>
    <row r="11" spans="1:35" ht="15" thickTop="1">
      <c r="A11" s="8"/>
      <c r="B11" s="8"/>
      <c r="C11" s="32" t="s">
        <v>355</v>
      </c>
      <c r="D11" s="33"/>
      <c r="E11" s="33"/>
      <c r="F11" s="33"/>
      <c r="G11" s="33"/>
      <c r="H11" s="33"/>
      <c r="I11" s="33"/>
      <c r="J11" s="33"/>
      <c r="K11" s="33"/>
      <c r="L11" s="33"/>
      <c r="M11" s="33"/>
    </row>
    <row r="12" spans="1:35">
      <c r="A12" s="8"/>
      <c r="B12" s="8"/>
      <c r="C12" s="34"/>
    </row>
    <row r="13" spans="1:35">
      <c r="A13" s="8"/>
      <c r="B13" s="8"/>
    </row>
    <row r="14" spans="1:35" s="26" customFormat="1">
      <c r="A14" s="8"/>
      <c r="B14" s="8"/>
    </row>
    <row r="15" spans="1:35" s="26" customFormat="1">
      <c r="A15" s="8"/>
      <c r="B15" s="8"/>
    </row>
    <row r="16" spans="1:35" s="26" customFormat="1">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7DB39-9C0F-4366-84E6-E42EC6A48896}">
  <dimension ref="A1:AD80"/>
  <sheetViews>
    <sheetView showGridLines="0" workbookViewId="0">
      <selection activeCell="C5" sqref="C5:C6"/>
    </sheetView>
  </sheetViews>
  <sheetFormatPr defaultRowHeight="14.4"/>
  <cols>
    <col min="1" max="2" width="4.44140625" style="13" customWidth="1"/>
    <col min="3" max="3" width="32" style="26" customWidth="1"/>
    <col min="4" max="4" width="8.44140625" style="26" customWidth="1"/>
    <col min="5" max="5" width="11.88671875" style="26" customWidth="1"/>
    <col min="6" max="6" width="12.5546875" style="26" customWidth="1"/>
    <col min="7" max="8" width="11.88671875" style="26" customWidth="1"/>
    <col min="9" max="30" width="9.109375" style="26"/>
  </cols>
  <sheetData>
    <row r="1" spans="1:30" s="2" customFormat="1" ht="33.75" customHeight="1">
      <c r="A1" s="12"/>
      <c r="B1" s="12"/>
      <c r="C1" s="232" t="s">
        <v>2045</v>
      </c>
      <c r="D1" s="232"/>
      <c r="E1" s="233"/>
      <c r="F1" s="233"/>
      <c r="G1" s="233"/>
      <c r="H1" s="233"/>
      <c r="I1" s="14"/>
      <c r="J1" s="14"/>
      <c r="K1" s="14"/>
      <c r="L1" s="14"/>
      <c r="M1" s="14"/>
    </row>
    <row r="2" spans="1:30" s="8" customFormat="1" ht="11.25" customHeight="1">
      <c r="A2" s="8" t="s">
        <v>1684</v>
      </c>
      <c r="C2" s="9"/>
      <c r="D2" s="9" t="s">
        <v>7701</v>
      </c>
      <c r="E2" s="11" t="s">
        <v>2349</v>
      </c>
      <c r="F2" s="11" t="s">
        <v>5767</v>
      </c>
      <c r="G2" s="11" t="s">
        <v>2351</v>
      </c>
      <c r="H2" s="11" t="s">
        <v>2352</v>
      </c>
    </row>
    <row r="3" spans="1:30" s="1" customFormat="1" ht="42" customHeight="1">
      <c r="A3" s="8">
        <v>2</v>
      </c>
      <c r="B3" s="8"/>
      <c r="C3" s="234" t="s">
        <v>7733</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row>
    <row r="4" spans="1:30" s="1" customFormat="1" ht="9.75" customHeight="1" thickBot="1">
      <c r="A4" s="8"/>
      <c r="B4" s="8"/>
      <c r="C4" s="17"/>
      <c r="D4" s="17"/>
      <c r="E4" s="16"/>
      <c r="F4" s="18"/>
      <c r="G4" s="19"/>
      <c r="H4" s="19"/>
      <c r="I4" s="16"/>
      <c r="J4" s="16"/>
      <c r="K4" s="16"/>
      <c r="L4" s="16"/>
      <c r="M4" s="16"/>
      <c r="N4" s="16"/>
      <c r="O4" s="16"/>
      <c r="P4" s="16"/>
      <c r="Q4" s="16"/>
      <c r="R4" s="16"/>
      <c r="S4" s="16"/>
      <c r="T4" s="16"/>
      <c r="U4" s="16"/>
      <c r="V4" s="16"/>
      <c r="W4" s="16"/>
      <c r="X4" s="16"/>
      <c r="Y4" s="16"/>
      <c r="Z4" s="16"/>
      <c r="AA4" s="16"/>
      <c r="AB4" s="16"/>
      <c r="AC4" s="16"/>
      <c r="AD4" s="16"/>
    </row>
    <row r="5" spans="1:30" s="1" customFormat="1" ht="17.25" customHeight="1" thickTop="1">
      <c r="A5" s="8"/>
      <c r="B5" s="8"/>
      <c r="C5" s="235" t="s">
        <v>7778</v>
      </c>
      <c r="D5" s="235" t="s">
        <v>342</v>
      </c>
      <c r="E5" s="237" t="s">
        <v>265</v>
      </c>
      <c r="F5" s="237"/>
      <c r="G5" s="237"/>
      <c r="H5" s="237"/>
      <c r="I5" s="16"/>
      <c r="J5" s="16"/>
      <c r="K5" s="16"/>
      <c r="L5" s="16"/>
      <c r="M5" s="16"/>
      <c r="N5" s="16"/>
      <c r="O5" s="16"/>
      <c r="P5" s="16"/>
      <c r="Q5" s="16"/>
      <c r="R5" s="16"/>
      <c r="S5" s="16"/>
      <c r="T5" s="16"/>
      <c r="U5" s="16"/>
      <c r="V5" s="16"/>
      <c r="W5" s="16"/>
      <c r="X5" s="16"/>
      <c r="Y5" s="16"/>
      <c r="Z5" s="16"/>
      <c r="AA5" s="16"/>
      <c r="AB5" s="16"/>
      <c r="AC5" s="16"/>
      <c r="AD5" s="16"/>
    </row>
    <row r="6" spans="1:30" s="1" customFormat="1" ht="26.25" customHeight="1">
      <c r="A6" s="8"/>
      <c r="B6" s="8"/>
      <c r="C6" s="236"/>
      <c r="D6" s="236"/>
      <c r="E6" s="100" t="s">
        <v>7705</v>
      </c>
      <c r="F6" s="100" t="s">
        <v>7706</v>
      </c>
      <c r="G6" s="100" t="s">
        <v>2344</v>
      </c>
      <c r="H6" s="100" t="s">
        <v>1823</v>
      </c>
      <c r="I6" s="16"/>
      <c r="J6" s="16"/>
      <c r="K6" s="16"/>
      <c r="L6" s="16"/>
      <c r="M6" s="16"/>
      <c r="N6" s="16"/>
      <c r="O6" s="16"/>
      <c r="P6" s="16"/>
      <c r="Q6" s="16"/>
      <c r="R6" s="16"/>
      <c r="S6" s="16"/>
      <c r="T6" s="16"/>
      <c r="U6" s="16"/>
      <c r="V6" s="16"/>
      <c r="W6" s="16"/>
      <c r="X6" s="16"/>
      <c r="Y6" s="16"/>
      <c r="Z6" s="16"/>
      <c r="AA6" s="16"/>
      <c r="AB6" s="16"/>
      <c r="AC6" s="16"/>
      <c r="AD6" s="16"/>
    </row>
    <row r="7" spans="1:30" s="1" customFormat="1" ht="19.5" customHeight="1">
      <c r="A7" s="8"/>
      <c r="B7" s="8"/>
      <c r="C7" s="21" t="s">
        <v>342</v>
      </c>
      <c r="D7" s="42">
        <f>SUM(D8:D11)</f>
        <v>1300</v>
      </c>
      <c r="E7" s="42">
        <f>SUM(E8:E11)</f>
        <v>429</v>
      </c>
      <c r="F7" s="42">
        <f>SUM(F8:F11)</f>
        <v>185</v>
      </c>
      <c r="G7" s="42">
        <f>SUM(G8:G11)</f>
        <v>98</v>
      </c>
      <c r="H7" s="42">
        <f>SUM(H8:H11)</f>
        <v>171</v>
      </c>
      <c r="I7" s="16"/>
      <c r="J7" s="16"/>
      <c r="K7" s="16"/>
      <c r="L7" s="16"/>
      <c r="M7" s="16"/>
      <c r="N7" s="16"/>
      <c r="O7" s="16"/>
      <c r="P7" s="16"/>
      <c r="Q7" s="16"/>
      <c r="R7" s="16"/>
      <c r="S7" s="16"/>
      <c r="T7" s="16"/>
      <c r="U7" s="16"/>
      <c r="V7" s="16"/>
      <c r="W7" s="16"/>
      <c r="X7" s="16"/>
      <c r="Y7" s="16"/>
      <c r="Z7" s="16"/>
      <c r="AA7" s="16"/>
      <c r="AB7" s="16"/>
      <c r="AC7" s="16"/>
      <c r="AD7" s="16"/>
    </row>
    <row r="8" spans="1:30" s="1" customFormat="1" ht="19.5" customHeight="1">
      <c r="A8" s="8" t="s">
        <v>7729</v>
      </c>
      <c r="B8" s="8"/>
      <c r="C8" s="24" t="s">
        <v>7726</v>
      </c>
      <c r="D8" s="36">
        <f>IFERROR(VLOOKUP(D$2&amp;$A8,Parte_III!$1:$1048576,$A$3,0),"-")</f>
        <v>986</v>
      </c>
      <c r="E8" s="36">
        <f>IFERROR(VLOOKUP(E$2&amp;$A8,Parte_III!$1:$1048576,$A$3,0),"-")</f>
        <v>323</v>
      </c>
      <c r="F8" s="36">
        <f>IFERROR(VLOOKUP(F$2&amp;$A8,Parte_III!$1:$1048576,$A$3,0),"-")</f>
        <v>147</v>
      </c>
      <c r="G8" s="36">
        <f>IFERROR(VLOOKUP(G$2&amp;$A8,Parte_III!$1:$1048576,$A$3,0),"-")</f>
        <v>69</v>
      </c>
      <c r="H8" s="36">
        <f>IFERROR(VLOOKUP(H$2&amp;$A8,Parte_III!$1:$1048576,$A$3,0),"-")</f>
        <v>142</v>
      </c>
      <c r="I8" s="106"/>
      <c r="J8" s="16"/>
      <c r="K8" s="16"/>
      <c r="L8" s="16"/>
      <c r="M8" s="16"/>
      <c r="N8" s="16"/>
      <c r="O8" s="16"/>
      <c r="P8" s="16"/>
      <c r="Q8" s="16"/>
      <c r="R8" s="16"/>
      <c r="S8" s="16"/>
      <c r="T8" s="16"/>
      <c r="U8" s="16"/>
      <c r="V8" s="16"/>
      <c r="W8" s="16"/>
      <c r="X8" s="16"/>
      <c r="Y8" s="16"/>
      <c r="Z8" s="16"/>
      <c r="AA8" s="16"/>
      <c r="AB8" s="16"/>
      <c r="AC8" s="16"/>
      <c r="AD8" s="16"/>
    </row>
    <row r="9" spans="1:30" s="1" customFormat="1" ht="19.5" customHeight="1">
      <c r="A9" s="8" t="s">
        <v>7730</v>
      </c>
      <c r="B9" s="8"/>
      <c r="C9" s="24" t="s">
        <v>7727</v>
      </c>
      <c r="D9" s="36">
        <f>IFERROR(VLOOKUP(D$2&amp;$A9,Parte_III!$1:$1048576,$A$3,0),"-")</f>
        <v>243</v>
      </c>
      <c r="E9" s="36">
        <f>IFERROR(VLOOKUP(E$2&amp;$A9,Parte_III!$1:$1048576,$A$3,0),"-")</f>
        <v>84</v>
      </c>
      <c r="F9" s="36">
        <f>IFERROR(VLOOKUP(F$2&amp;$A9,Parte_III!$1:$1048576,$A$3,0),"-")</f>
        <v>29</v>
      </c>
      <c r="G9" s="36">
        <f>IFERROR(VLOOKUP(G$2&amp;$A9,Parte_III!$1:$1048576,$A$3,0),"-")</f>
        <v>23</v>
      </c>
      <c r="H9" s="36">
        <f>IFERROR(VLOOKUP(H$2&amp;$A9,Parte_III!$1:$1048576,$A$3,0),"-")</f>
        <v>24</v>
      </c>
      <c r="I9" s="106"/>
      <c r="J9" s="16"/>
      <c r="K9" s="16"/>
      <c r="L9" s="16"/>
      <c r="M9" s="16"/>
      <c r="N9" s="16"/>
      <c r="O9" s="16"/>
      <c r="P9" s="16"/>
      <c r="Q9" s="16"/>
      <c r="R9" s="16"/>
      <c r="S9" s="16"/>
      <c r="T9" s="16"/>
      <c r="U9" s="16"/>
      <c r="V9" s="16"/>
      <c r="W9" s="16"/>
      <c r="X9" s="16"/>
      <c r="Y9" s="16"/>
      <c r="Z9" s="16"/>
      <c r="AA9" s="16"/>
      <c r="AB9" s="16"/>
      <c r="AC9" s="16"/>
      <c r="AD9" s="16"/>
    </row>
    <row r="10" spans="1:30" s="1" customFormat="1" ht="19.5" customHeight="1">
      <c r="A10" s="8" t="s">
        <v>7731</v>
      </c>
      <c r="B10" s="8"/>
      <c r="C10" s="24" t="s">
        <v>7728</v>
      </c>
      <c r="D10" s="36">
        <f>IFERROR(VLOOKUP(D$2&amp;$A10,Parte_III!$1:$1048576,$A$3,0),"-")</f>
        <v>65</v>
      </c>
      <c r="E10" s="36">
        <f>IFERROR(VLOOKUP(E$2&amp;$A10,Parte_III!$1:$1048576,$A$3,0),"-")</f>
        <v>21</v>
      </c>
      <c r="F10" s="36">
        <f>IFERROR(VLOOKUP(F$2&amp;$A10,Parte_III!$1:$1048576,$A$3,0),"-")</f>
        <v>9</v>
      </c>
      <c r="G10" s="36">
        <f>IFERROR(VLOOKUP(G$2&amp;$A10,Parte_III!$1:$1048576,$A$3,0),"-")</f>
        <v>5</v>
      </c>
      <c r="H10" s="36">
        <f>IFERROR(VLOOKUP(H$2&amp;$A10,Parte_III!$1:$1048576,$A$3,0),"-")</f>
        <v>5</v>
      </c>
      <c r="I10" s="106"/>
      <c r="J10" s="16"/>
      <c r="K10" s="16"/>
      <c r="L10" s="16"/>
      <c r="M10" s="16"/>
      <c r="N10" s="16"/>
      <c r="O10" s="16"/>
      <c r="P10" s="16"/>
      <c r="Q10" s="16"/>
      <c r="R10" s="16"/>
      <c r="S10" s="16"/>
      <c r="T10" s="16"/>
      <c r="U10" s="16"/>
      <c r="V10" s="16"/>
      <c r="W10" s="16"/>
      <c r="X10" s="16"/>
      <c r="Y10" s="16"/>
      <c r="Z10" s="16"/>
      <c r="AA10" s="16"/>
      <c r="AB10" s="16"/>
      <c r="AC10" s="16"/>
      <c r="AD10" s="16"/>
    </row>
    <row r="11" spans="1:30" s="1" customFormat="1" ht="19.5" customHeight="1" thickBot="1">
      <c r="A11" s="8" t="s">
        <v>7732</v>
      </c>
      <c r="B11" s="8"/>
      <c r="C11" s="24" t="s">
        <v>6383</v>
      </c>
      <c r="D11" s="36">
        <f>IFERROR(VLOOKUP(D$2&amp;$A11,Parte_III!$1:$1048576,$A$3,0),"-")</f>
        <v>6</v>
      </c>
      <c r="E11" s="36">
        <f>IFERROR(VLOOKUP(E$2&amp;$A11,Parte_III!$1:$1048576,$A$3,0),"-")</f>
        <v>1</v>
      </c>
      <c r="F11" s="36">
        <f>IFERROR(VLOOKUP(F$2&amp;$A11,Parte_III!$1:$1048576,$A$3,0),"-")</f>
        <v>0</v>
      </c>
      <c r="G11" s="36">
        <f>IFERROR(VLOOKUP(G$2&amp;$A11,Parte_III!$1:$1048576,$A$3,0),"-")</f>
        <v>1</v>
      </c>
      <c r="H11" s="36">
        <f>IFERROR(VLOOKUP(H$2&amp;$A11,Parte_III!$1:$1048576,$A$3,0),"-")</f>
        <v>0</v>
      </c>
      <c r="I11" s="106"/>
      <c r="J11" s="16"/>
      <c r="K11" s="16"/>
      <c r="L11" s="16"/>
      <c r="M11" s="16"/>
      <c r="N11" s="16"/>
      <c r="O11" s="16"/>
      <c r="P11" s="16"/>
      <c r="Q11" s="16"/>
      <c r="R11" s="16"/>
      <c r="S11" s="16"/>
      <c r="T11" s="16"/>
      <c r="U11" s="16"/>
      <c r="V11" s="16"/>
      <c r="W11" s="16"/>
      <c r="X11" s="16"/>
      <c r="Y11" s="16"/>
      <c r="Z11" s="16"/>
      <c r="AA11" s="16"/>
      <c r="AB11" s="16"/>
      <c r="AC11" s="16"/>
      <c r="AD11" s="16"/>
    </row>
    <row r="12" spans="1:30" ht="15" thickTop="1">
      <c r="A12" s="8"/>
      <c r="B12" s="8"/>
      <c r="C12" s="32" t="s">
        <v>355</v>
      </c>
      <c r="D12" s="32"/>
      <c r="E12" s="33"/>
      <c r="F12" s="33"/>
      <c r="G12" s="33"/>
      <c r="H12" s="33"/>
    </row>
    <row r="13" spans="1:30">
      <c r="A13" s="8"/>
      <c r="B13" s="8"/>
      <c r="C13" s="34"/>
      <c r="D13" s="34"/>
    </row>
    <row r="14" spans="1:30">
      <c r="A14" s="8"/>
      <c r="B14" s="8"/>
    </row>
    <row r="15" spans="1:30" s="26" customFormat="1">
      <c r="A15" s="8"/>
      <c r="B15" s="8"/>
    </row>
    <row r="16" spans="1:30" s="26" customFormat="1">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sheetData>
  <mergeCells count="5">
    <mergeCell ref="C1:H1"/>
    <mergeCell ref="C3:H3"/>
    <mergeCell ref="C5:C6"/>
    <mergeCell ref="D5:D6"/>
    <mergeCell ref="E5:H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59582-52A4-48F7-93CC-44C2EBD795D2}">
  <dimension ref="A1:AD80"/>
  <sheetViews>
    <sheetView showGridLines="0" workbookViewId="0">
      <selection activeCell="C5" sqref="C5:C6"/>
    </sheetView>
  </sheetViews>
  <sheetFormatPr defaultRowHeight="14.4"/>
  <cols>
    <col min="1" max="2" width="4.44140625" style="13" customWidth="1"/>
    <col min="3" max="3" width="32" style="26" customWidth="1"/>
    <col min="4" max="4" width="8.44140625" style="26" customWidth="1"/>
    <col min="5" max="5" width="11.88671875" style="26" customWidth="1"/>
    <col min="6" max="6" width="12.5546875" style="26" customWidth="1"/>
    <col min="7" max="8" width="11.88671875" style="26" customWidth="1"/>
    <col min="9" max="30" width="9.109375" style="26"/>
  </cols>
  <sheetData>
    <row r="1" spans="1:30" s="2" customFormat="1" ht="33.75" customHeight="1">
      <c r="A1" s="12"/>
      <c r="B1" s="12"/>
      <c r="C1" s="232" t="s">
        <v>2045</v>
      </c>
      <c r="D1" s="232"/>
      <c r="E1" s="233"/>
      <c r="F1" s="233"/>
      <c r="G1" s="233"/>
      <c r="H1" s="233"/>
      <c r="I1" s="14"/>
      <c r="J1" s="14"/>
      <c r="K1" s="14"/>
      <c r="L1" s="14"/>
      <c r="M1" s="14"/>
    </row>
    <row r="2" spans="1:30" s="8" customFormat="1" ht="11.25" customHeight="1">
      <c r="C2" s="9"/>
      <c r="D2" s="9" t="s">
        <v>7701</v>
      </c>
      <c r="E2" s="11" t="s">
        <v>2349</v>
      </c>
      <c r="F2" s="11" t="s">
        <v>5767</v>
      </c>
      <c r="G2" s="11" t="s">
        <v>2351</v>
      </c>
      <c r="H2" s="11" t="s">
        <v>2352</v>
      </c>
    </row>
    <row r="3" spans="1:30" s="1" customFormat="1" ht="42" customHeight="1">
      <c r="A3" s="8">
        <v>3</v>
      </c>
      <c r="B3" s="8"/>
      <c r="C3" s="234" t="s">
        <v>7733</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row>
    <row r="4" spans="1:30" s="1" customFormat="1" ht="9.75" customHeight="1" thickBot="1">
      <c r="A4" s="8"/>
      <c r="B4" s="8"/>
      <c r="C4" s="17"/>
      <c r="D4" s="17"/>
      <c r="E4" s="16"/>
      <c r="F4" s="18"/>
      <c r="G4" s="19"/>
      <c r="H4" s="19"/>
      <c r="I4" s="16"/>
      <c r="J4" s="16"/>
      <c r="K4" s="16"/>
      <c r="L4" s="16"/>
      <c r="M4" s="16"/>
      <c r="N4" s="16"/>
      <c r="O4" s="16"/>
      <c r="P4" s="16"/>
      <c r="Q4" s="16"/>
      <c r="R4" s="16"/>
      <c r="S4" s="16"/>
      <c r="T4" s="16"/>
      <c r="U4" s="16"/>
      <c r="V4" s="16"/>
      <c r="W4" s="16"/>
      <c r="X4" s="16"/>
      <c r="Y4" s="16"/>
      <c r="Z4" s="16"/>
      <c r="AA4" s="16"/>
      <c r="AB4" s="16"/>
      <c r="AC4" s="16"/>
      <c r="AD4" s="16"/>
    </row>
    <row r="5" spans="1:30" s="1" customFormat="1" ht="17.25" customHeight="1" thickTop="1">
      <c r="A5" s="8"/>
      <c r="B5" s="8"/>
      <c r="C5" s="235" t="s">
        <v>7778</v>
      </c>
      <c r="D5" s="235" t="s">
        <v>342</v>
      </c>
      <c r="E5" s="237" t="s">
        <v>265</v>
      </c>
      <c r="F5" s="237"/>
      <c r="G5" s="237"/>
      <c r="H5" s="237"/>
      <c r="I5" s="16"/>
      <c r="J5" s="16"/>
      <c r="K5" s="16"/>
      <c r="L5" s="16"/>
      <c r="M5" s="16"/>
      <c r="N5" s="16"/>
      <c r="O5" s="16"/>
      <c r="P5" s="16"/>
      <c r="Q5" s="16"/>
      <c r="R5" s="16"/>
      <c r="S5" s="16"/>
      <c r="T5" s="16"/>
      <c r="U5" s="16"/>
      <c r="V5" s="16"/>
      <c r="W5" s="16"/>
      <c r="X5" s="16"/>
      <c r="Y5" s="16"/>
      <c r="Z5" s="16"/>
      <c r="AA5" s="16"/>
      <c r="AB5" s="16"/>
      <c r="AC5" s="16"/>
      <c r="AD5" s="16"/>
    </row>
    <row r="6" spans="1:30" s="1" customFormat="1" ht="26.25" customHeight="1">
      <c r="A6" s="8"/>
      <c r="B6" s="8"/>
      <c r="C6" s="236"/>
      <c r="D6" s="236"/>
      <c r="E6" s="100" t="s">
        <v>7705</v>
      </c>
      <c r="F6" s="100" t="s">
        <v>7706</v>
      </c>
      <c r="G6" s="100" t="s">
        <v>2344</v>
      </c>
      <c r="H6" s="100" t="s">
        <v>1823</v>
      </c>
      <c r="I6" s="16"/>
      <c r="J6" s="16"/>
      <c r="K6" s="16"/>
      <c r="L6" s="16"/>
      <c r="M6" s="16"/>
      <c r="N6" s="16"/>
      <c r="O6" s="16"/>
      <c r="P6" s="16"/>
      <c r="Q6" s="16"/>
      <c r="R6" s="16"/>
      <c r="S6" s="16"/>
      <c r="T6" s="16"/>
      <c r="U6" s="16"/>
      <c r="V6" s="16"/>
      <c r="W6" s="16"/>
      <c r="X6" s="16"/>
      <c r="Y6" s="16"/>
      <c r="Z6" s="16"/>
      <c r="AA6" s="16"/>
      <c r="AB6" s="16"/>
      <c r="AC6" s="16"/>
      <c r="AD6" s="16"/>
    </row>
    <row r="7" spans="1:30" s="1" customFormat="1" ht="19.5" customHeight="1">
      <c r="A7" s="8"/>
      <c r="B7" s="8"/>
      <c r="C7" s="21" t="s">
        <v>342</v>
      </c>
      <c r="D7" s="42">
        <f>SUM(D8:D11)</f>
        <v>99.999999208375812</v>
      </c>
      <c r="E7" s="42">
        <f>SUM(E8:E11)</f>
        <v>100.00000174622983</v>
      </c>
      <c r="F7" s="42">
        <f>SUM(F8:F11)</f>
        <v>99.99999925494194</v>
      </c>
      <c r="G7" s="42">
        <f>SUM(G8:G11)</f>
        <v>100.0000030733645</v>
      </c>
      <c r="H7" s="42">
        <f>SUM(H8:H11)</f>
        <v>99.99999925494194</v>
      </c>
      <c r="I7" s="16"/>
      <c r="J7" s="16"/>
      <c r="K7" s="16"/>
      <c r="L7" s="16"/>
      <c r="M7" s="16"/>
      <c r="N7" s="16"/>
      <c r="O7" s="16"/>
      <c r="P7" s="16"/>
      <c r="Q7" s="16"/>
      <c r="R7" s="16"/>
      <c r="S7" s="16"/>
      <c r="T7" s="16"/>
      <c r="U7" s="16"/>
      <c r="V7" s="16"/>
      <c r="W7" s="16"/>
      <c r="X7" s="16"/>
      <c r="Y7" s="16"/>
      <c r="Z7" s="16"/>
      <c r="AA7" s="16"/>
      <c r="AB7" s="16"/>
      <c r="AC7" s="16"/>
      <c r="AD7" s="16"/>
    </row>
    <row r="8" spans="1:30" s="1" customFormat="1" ht="19.5" customHeight="1">
      <c r="A8" s="8" t="s">
        <v>7729</v>
      </c>
      <c r="B8" s="8"/>
      <c r="C8" s="24" t="s">
        <v>7726</v>
      </c>
      <c r="D8" s="37">
        <f>IFERROR(VLOOKUP(D$2&amp;$A8,Parte_III!$1:$1048576,$A$3,0)*100,"-")</f>
        <v>75.846153497695923</v>
      </c>
      <c r="E8" s="37">
        <f>IFERROR(VLOOKUP(E$2&amp;$A8,Parte_III!$1:$1048576,$A$3,0)*100,"-")</f>
        <v>75.291377305984497</v>
      </c>
      <c r="F8" s="37">
        <f>IFERROR(VLOOKUP(F$2&amp;$A8,Parte_III!$1:$1048576,$A$3,0)*100,"-")</f>
        <v>79.459458589553833</v>
      </c>
      <c r="G8" s="37">
        <f>IFERROR(VLOOKUP(G$2&amp;$A8,Parte_III!$1:$1048576,$A$3,0)*100,"-")</f>
        <v>70.408165454864502</v>
      </c>
      <c r="H8" s="37">
        <f>IFERROR(VLOOKUP(H$2&amp;$A8,Parte_III!$1:$1048576,$A$3,0)*100,"-")</f>
        <v>83.040934801101685</v>
      </c>
      <c r="I8" s="106"/>
      <c r="J8" s="16"/>
      <c r="K8" s="16"/>
      <c r="L8" s="16"/>
      <c r="M8" s="16"/>
      <c r="N8" s="16"/>
      <c r="O8" s="16"/>
      <c r="P8" s="16"/>
      <c r="Q8" s="16"/>
      <c r="R8" s="16"/>
      <c r="S8" s="16"/>
      <c r="T8" s="16"/>
      <c r="U8" s="16"/>
      <c r="V8" s="16"/>
      <c r="W8" s="16"/>
      <c r="X8" s="16"/>
      <c r="Y8" s="16"/>
      <c r="Z8" s="16"/>
      <c r="AA8" s="16"/>
      <c r="AB8" s="16"/>
      <c r="AC8" s="16"/>
      <c r="AD8" s="16"/>
    </row>
    <row r="9" spans="1:30" s="1" customFormat="1" ht="19.5" customHeight="1">
      <c r="A9" s="8" t="s">
        <v>7730</v>
      </c>
      <c r="B9" s="8"/>
      <c r="C9" s="24" t="s">
        <v>7727</v>
      </c>
      <c r="D9" s="37">
        <f>IFERROR(VLOOKUP(D$2&amp;$A9,Parte_III!$1:$1048576,$A$3,0)*100,"-")</f>
        <v>18.69230717420578</v>
      </c>
      <c r="E9" s="37">
        <f>IFERROR(VLOOKUP(E$2&amp;$A9,Parte_III!$1:$1048576,$A$3,0)*100,"-")</f>
        <v>19.580419361591339</v>
      </c>
      <c r="F9" s="37">
        <f>IFERROR(VLOOKUP(F$2&amp;$A9,Parte_III!$1:$1048576,$A$3,0)*100,"-")</f>
        <v>15.675675868988037</v>
      </c>
      <c r="G9" s="37">
        <f>IFERROR(VLOOKUP(G$2&amp;$A9,Parte_III!$1:$1048576,$A$3,0)*100,"-")</f>
        <v>23.469388484954834</v>
      </c>
      <c r="H9" s="37">
        <f>IFERROR(VLOOKUP(H$2&amp;$A9,Parte_III!$1:$1048576,$A$3,0)*100,"-")</f>
        <v>14.035087823867798</v>
      </c>
      <c r="I9" s="106"/>
      <c r="J9" s="16"/>
      <c r="K9" s="16"/>
      <c r="L9" s="16"/>
      <c r="M9" s="16"/>
      <c r="N9" s="16"/>
      <c r="O9" s="16"/>
      <c r="P9" s="16"/>
      <c r="Q9" s="16"/>
      <c r="R9" s="16"/>
      <c r="S9" s="16"/>
      <c r="T9" s="16"/>
      <c r="U9" s="16"/>
      <c r="V9" s="16"/>
      <c r="W9" s="16"/>
      <c r="X9" s="16"/>
      <c r="Y9" s="16"/>
      <c r="Z9" s="16"/>
      <c r="AA9" s="16"/>
      <c r="AB9" s="16"/>
      <c r="AC9" s="16"/>
      <c r="AD9" s="16"/>
    </row>
    <row r="10" spans="1:30" s="1" customFormat="1" ht="19.5" customHeight="1">
      <c r="A10" s="8" t="s">
        <v>7731</v>
      </c>
      <c r="B10" s="8"/>
      <c r="C10" s="24" t="s">
        <v>7728</v>
      </c>
      <c r="D10" s="37">
        <f>IFERROR(VLOOKUP(D$2&amp;$A10,Parte_III!$1:$1048576,$A$3,0)*100,"-")</f>
        <v>5.000000074505806</v>
      </c>
      <c r="E10" s="37">
        <f>IFERROR(VLOOKUP(E$2&amp;$A10,Parte_III!$1:$1048576,$A$3,0)*100,"-")</f>
        <v>4.8951048403978348</v>
      </c>
      <c r="F10" s="37">
        <f>IFERROR(VLOOKUP(F$2&amp;$A10,Parte_III!$1:$1048576,$A$3,0)*100,"-")</f>
        <v>4.8648647964000702</v>
      </c>
      <c r="G10" s="37">
        <f>IFERROR(VLOOKUP(G$2&amp;$A10,Parte_III!$1:$1048576,$A$3,0)*100,"-")</f>
        <v>5.1020409911870956</v>
      </c>
      <c r="H10" s="37">
        <f>IFERROR(VLOOKUP(H$2&amp;$A10,Parte_III!$1:$1048576,$A$3,0)*100,"-")</f>
        <v>2.9239766299724579</v>
      </c>
      <c r="I10" s="106"/>
      <c r="J10" s="16"/>
      <c r="K10" s="16"/>
      <c r="L10" s="16"/>
      <c r="M10" s="16"/>
      <c r="N10" s="16"/>
      <c r="O10" s="16"/>
      <c r="P10" s="16"/>
      <c r="Q10" s="16"/>
      <c r="R10" s="16"/>
      <c r="S10" s="16"/>
      <c r="T10" s="16"/>
      <c r="U10" s="16"/>
      <c r="V10" s="16"/>
      <c r="W10" s="16"/>
      <c r="X10" s="16"/>
      <c r="Y10" s="16"/>
      <c r="Z10" s="16"/>
      <c r="AA10" s="16"/>
      <c r="AB10" s="16"/>
      <c r="AC10" s="16"/>
      <c r="AD10" s="16"/>
    </row>
    <row r="11" spans="1:30" s="1" customFormat="1" ht="19.5" customHeight="1" thickBot="1">
      <c r="A11" s="8" t="s">
        <v>7732</v>
      </c>
      <c r="B11" s="8"/>
      <c r="C11" s="24" t="s">
        <v>6383</v>
      </c>
      <c r="D11" s="37">
        <f>IFERROR(VLOOKUP(D$2&amp;$A11,Parte_III!$1:$1048576,$A$3,0)*100,"-")</f>
        <v>0.46153846196830273</v>
      </c>
      <c r="E11" s="37">
        <f>IFERROR(VLOOKUP(E$2&amp;$A11,Parte_III!$1:$1048576,$A$3,0)*100,"-")</f>
        <v>0.23310023825615644</v>
      </c>
      <c r="F11" s="37">
        <f>IFERROR(VLOOKUP(F$2&amp;$A11,Parte_III!$1:$1048576,$A$3,0)*100,"-")</f>
        <v>0</v>
      </c>
      <c r="G11" s="37">
        <f>IFERROR(VLOOKUP(G$2&amp;$A11,Parte_III!$1:$1048576,$A$3,0)*100,"-")</f>
        <v>1.0204081423580647</v>
      </c>
      <c r="H11" s="37">
        <f>IFERROR(VLOOKUP(H$2&amp;$A11,Parte_III!$1:$1048576,$A$3,0)*100,"-")</f>
        <v>0</v>
      </c>
      <c r="I11" s="106"/>
      <c r="J11" s="16"/>
      <c r="K11" s="16"/>
      <c r="L11" s="16"/>
      <c r="M11" s="16"/>
      <c r="N11" s="16"/>
      <c r="O11" s="16"/>
      <c r="P11" s="16"/>
      <c r="Q11" s="16"/>
      <c r="R11" s="16"/>
      <c r="S11" s="16"/>
      <c r="T11" s="16"/>
      <c r="U11" s="16"/>
      <c r="V11" s="16"/>
      <c r="W11" s="16"/>
      <c r="X11" s="16"/>
      <c r="Y11" s="16"/>
      <c r="Z11" s="16"/>
      <c r="AA11" s="16"/>
      <c r="AB11" s="16"/>
      <c r="AC11" s="16"/>
      <c r="AD11" s="16"/>
    </row>
    <row r="12" spans="1:30" ht="15" thickTop="1">
      <c r="A12" s="8"/>
      <c r="B12" s="8"/>
      <c r="C12" s="32" t="s">
        <v>355</v>
      </c>
      <c r="D12" s="32"/>
      <c r="E12" s="33"/>
      <c r="F12" s="33"/>
      <c r="G12" s="33"/>
      <c r="H12" s="33"/>
    </row>
    <row r="13" spans="1:30">
      <c r="A13" s="8"/>
      <c r="B13" s="8"/>
      <c r="C13" s="34"/>
      <c r="D13" s="34"/>
    </row>
    <row r="14" spans="1:30">
      <c r="A14" s="8"/>
      <c r="B14" s="8"/>
    </row>
    <row r="15" spans="1:30" s="26" customFormat="1">
      <c r="A15" s="8"/>
      <c r="B15" s="8"/>
    </row>
    <row r="16" spans="1:30" s="26" customFormat="1">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sheetData>
  <mergeCells count="5">
    <mergeCell ref="C1:H1"/>
    <mergeCell ref="C3:H3"/>
    <mergeCell ref="C5:C6"/>
    <mergeCell ref="D5:D6"/>
    <mergeCell ref="E5:H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6F07B-2C25-4A54-819C-95A0C2F5888B}">
  <dimension ref="A1:AI80"/>
  <sheetViews>
    <sheetView showGridLines="0" workbookViewId="0">
      <selection activeCell="C5" sqref="C5:C6"/>
    </sheetView>
  </sheetViews>
  <sheetFormatPr defaultRowHeight="14.4"/>
  <cols>
    <col min="1" max="2" width="4.44140625" style="13" customWidth="1"/>
    <col min="3" max="3" width="50.44140625" style="26" customWidth="1"/>
    <col min="4" max="13" width="8.6640625" style="26" customWidth="1"/>
    <col min="14" max="35" width="9.109375" style="26"/>
  </cols>
  <sheetData>
    <row r="1" spans="1:35" s="2" customFormat="1" ht="33.75" customHeight="1">
      <c r="A1" s="12"/>
      <c r="B1" s="12"/>
      <c r="C1" s="232" t="s">
        <v>2045</v>
      </c>
      <c r="D1" s="233"/>
      <c r="E1" s="233"/>
      <c r="F1" s="233"/>
      <c r="G1" s="233"/>
      <c r="H1" s="233"/>
      <c r="I1" s="233"/>
      <c r="J1" s="233"/>
      <c r="K1" s="233"/>
      <c r="L1" s="233"/>
      <c r="M1" s="233"/>
      <c r="N1" s="14"/>
      <c r="O1" s="14"/>
      <c r="P1" s="14"/>
      <c r="Q1" s="14"/>
      <c r="R1" s="14"/>
    </row>
    <row r="2" spans="1:35" s="8" customFormat="1" ht="11.25" customHeight="1">
      <c r="A2" s="8" t="s">
        <v>1684</v>
      </c>
      <c r="C2" s="9"/>
      <c r="D2" s="11" t="s">
        <v>7701</v>
      </c>
      <c r="E2" s="11" t="s">
        <v>2050</v>
      </c>
      <c r="F2" s="11" t="s">
        <v>2051</v>
      </c>
      <c r="G2" s="11" t="s">
        <v>2052</v>
      </c>
      <c r="H2" s="11" t="s">
        <v>2053</v>
      </c>
      <c r="I2" s="11" t="s">
        <v>2054</v>
      </c>
      <c r="J2" s="11" t="s">
        <v>1866</v>
      </c>
      <c r="K2" s="11" t="s">
        <v>1867</v>
      </c>
      <c r="L2" s="11" t="s">
        <v>1868</v>
      </c>
      <c r="M2" s="11" t="s">
        <v>2055</v>
      </c>
    </row>
    <row r="3" spans="1:35" s="1" customFormat="1" ht="32.25" customHeight="1">
      <c r="A3" s="8">
        <v>2</v>
      </c>
      <c r="B3" s="8"/>
      <c r="C3" s="234" t="s">
        <v>7734</v>
      </c>
      <c r="D3" s="234"/>
      <c r="E3" s="234"/>
      <c r="F3" s="234"/>
      <c r="G3" s="234"/>
      <c r="H3" s="234"/>
      <c r="I3" s="234"/>
      <c r="J3" s="234"/>
      <c r="K3" s="234"/>
      <c r="L3" s="234"/>
      <c r="M3" s="234"/>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6"/>
      <c r="E4" s="16"/>
      <c r="F4" s="18"/>
      <c r="G4" s="19"/>
      <c r="H4" s="19"/>
      <c r="I4" s="19"/>
      <c r="J4" s="19"/>
      <c r="K4" s="19"/>
      <c r="L4" s="19"/>
      <c r="M4" s="18"/>
      <c r="N4" s="16"/>
      <c r="O4" s="16"/>
      <c r="P4" s="16"/>
      <c r="Q4" s="16"/>
      <c r="R4" s="16"/>
      <c r="S4" s="16"/>
      <c r="T4" s="16"/>
      <c r="U4" s="16"/>
      <c r="V4" s="16"/>
      <c r="W4" s="16"/>
      <c r="X4" s="16"/>
      <c r="Y4" s="16"/>
      <c r="Z4" s="16"/>
      <c r="AA4" s="16"/>
      <c r="AB4" s="16"/>
      <c r="AC4" s="16"/>
      <c r="AD4" s="16"/>
      <c r="AE4" s="16"/>
      <c r="AF4" s="16"/>
      <c r="AG4" s="16"/>
      <c r="AH4" s="16"/>
      <c r="AI4" s="16"/>
    </row>
    <row r="5" spans="1:35" s="1" customFormat="1" ht="17.25" customHeight="1" thickTop="1">
      <c r="A5" s="8"/>
      <c r="B5" s="8"/>
      <c r="C5" s="235" t="s">
        <v>7778</v>
      </c>
      <c r="D5" s="237" t="s">
        <v>10</v>
      </c>
      <c r="E5" s="237"/>
      <c r="F5" s="237"/>
      <c r="G5" s="237"/>
      <c r="H5" s="237"/>
      <c r="I5" s="237"/>
      <c r="J5" s="237"/>
      <c r="K5" s="237"/>
      <c r="L5" s="237"/>
      <c r="M5" s="237"/>
      <c r="N5" s="16"/>
      <c r="O5" s="16"/>
      <c r="P5" s="16"/>
      <c r="Q5" s="16"/>
      <c r="R5" s="16"/>
      <c r="S5" s="16"/>
      <c r="T5" s="16"/>
      <c r="U5" s="16"/>
      <c r="V5" s="16"/>
      <c r="W5" s="16"/>
      <c r="X5" s="16"/>
      <c r="Y5" s="16"/>
      <c r="Z5" s="16"/>
      <c r="AA5" s="16"/>
      <c r="AB5" s="16"/>
      <c r="AC5" s="16"/>
      <c r="AD5" s="16"/>
      <c r="AE5" s="16"/>
      <c r="AF5" s="16"/>
      <c r="AG5" s="16"/>
      <c r="AH5" s="16"/>
      <c r="AI5" s="16"/>
    </row>
    <row r="6" spans="1:35" s="1" customFormat="1" ht="26.25" customHeight="1">
      <c r="A6" s="8"/>
      <c r="B6" s="8"/>
      <c r="C6" s="236"/>
      <c r="D6" s="100" t="s">
        <v>342</v>
      </c>
      <c r="E6" s="100" t="s">
        <v>333</v>
      </c>
      <c r="F6" s="100" t="s">
        <v>334</v>
      </c>
      <c r="G6" s="100" t="s">
        <v>335</v>
      </c>
      <c r="H6" s="100" t="s">
        <v>336</v>
      </c>
      <c r="I6" s="100" t="s">
        <v>337</v>
      </c>
      <c r="J6" s="100" t="s">
        <v>338</v>
      </c>
      <c r="K6" s="100" t="s">
        <v>339</v>
      </c>
      <c r="L6" s="100" t="s">
        <v>340</v>
      </c>
      <c r="M6" s="100" t="s">
        <v>341</v>
      </c>
      <c r="N6" s="16"/>
      <c r="O6" s="16"/>
      <c r="P6" s="16"/>
      <c r="Q6" s="16"/>
      <c r="R6" s="16"/>
      <c r="S6" s="16"/>
      <c r="T6" s="16"/>
      <c r="U6" s="16"/>
      <c r="V6" s="16"/>
      <c r="W6" s="16"/>
      <c r="X6" s="16"/>
      <c r="Y6" s="16"/>
      <c r="Z6" s="16"/>
      <c r="AA6" s="16"/>
      <c r="AB6" s="16"/>
      <c r="AC6" s="16"/>
      <c r="AD6" s="16"/>
      <c r="AE6" s="16"/>
      <c r="AF6" s="16"/>
      <c r="AG6" s="16"/>
      <c r="AH6" s="16"/>
      <c r="AI6" s="16"/>
    </row>
    <row r="7" spans="1:35" s="1" customFormat="1" ht="19.5" customHeight="1">
      <c r="A7" s="8"/>
      <c r="B7" s="8"/>
      <c r="C7" s="21" t="s">
        <v>342</v>
      </c>
      <c r="D7" s="42">
        <f t="shared" ref="D7:M7" si="0">SUM(D8:D11)</f>
        <v>1300</v>
      </c>
      <c r="E7" s="42">
        <f t="shared" si="0"/>
        <v>104</v>
      </c>
      <c r="F7" s="42">
        <f t="shared" si="0"/>
        <v>101</v>
      </c>
      <c r="G7" s="42">
        <f t="shared" si="0"/>
        <v>92</v>
      </c>
      <c r="H7" s="42">
        <f t="shared" si="0"/>
        <v>120</v>
      </c>
      <c r="I7" s="42">
        <f t="shared" si="0"/>
        <v>417</v>
      </c>
      <c r="J7" s="42">
        <f t="shared" si="0"/>
        <v>301</v>
      </c>
      <c r="K7" s="42">
        <f t="shared" si="0"/>
        <v>341</v>
      </c>
      <c r="L7" s="42">
        <f t="shared" si="0"/>
        <v>241</v>
      </c>
      <c r="M7" s="42">
        <f t="shared" si="0"/>
        <v>883</v>
      </c>
      <c r="N7" s="16"/>
      <c r="O7" s="16"/>
      <c r="P7" s="16"/>
      <c r="Q7" s="16"/>
      <c r="R7" s="16"/>
      <c r="S7" s="16"/>
      <c r="T7" s="16"/>
      <c r="U7" s="16"/>
      <c r="V7" s="16"/>
      <c r="W7" s="16"/>
      <c r="X7" s="16"/>
      <c r="Y7" s="16"/>
      <c r="Z7" s="16"/>
      <c r="AA7" s="16"/>
      <c r="AB7" s="16"/>
      <c r="AC7" s="16"/>
      <c r="AD7" s="16"/>
      <c r="AE7" s="16"/>
      <c r="AF7" s="16"/>
      <c r="AG7" s="16"/>
      <c r="AH7" s="16"/>
      <c r="AI7" s="16"/>
    </row>
    <row r="8" spans="1:35" s="1" customFormat="1" ht="19.5" customHeight="1">
      <c r="A8" s="8" t="s">
        <v>7729</v>
      </c>
      <c r="B8" s="8"/>
      <c r="C8" s="24" t="s">
        <v>7726</v>
      </c>
      <c r="D8" s="36">
        <f>IFERROR(VLOOKUP(D$2&amp;$A8,Parte_III!$1:$1048576,$A$3,0),"-")</f>
        <v>986</v>
      </c>
      <c r="E8" s="36">
        <f>IFERROR(VLOOKUP(E$2&amp;$A8,Parte_III!$1:$1048576,$A$3,0),"-")</f>
        <v>76</v>
      </c>
      <c r="F8" s="36">
        <f>IFERROR(VLOOKUP(F$2&amp;$A8,Parte_III!$1:$1048576,$A$3,0),"-")</f>
        <v>74</v>
      </c>
      <c r="G8" s="36">
        <f>IFERROR(VLOOKUP(G$2&amp;$A8,Parte_III!$1:$1048576,$A$3,0),"-")</f>
        <v>69</v>
      </c>
      <c r="H8" s="36">
        <f>IFERROR(VLOOKUP(H$2&amp;$A8,Parte_III!$1:$1048576,$A$3,0),"-")</f>
        <v>86</v>
      </c>
      <c r="I8" s="36">
        <f>IFERROR(VLOOKUP(I$2&amp;$A8,Parte_III!$1:$1048576,$A$3,0),"-")</f>
        <v>305</v>
      </c>
      <c r="J8" s="36">
        <f>IFERROR(VLOOKUP(J$2&amp;$A8,Parte_III!$1:$1048576,$A$3,0),"-")</f>
        <v>230</v>
      </c>
      <c r="K8" s="36">
        <f>IFERROR(VLOOKUP(K$2&amp;$A8,Parte_III!$1:$1048576,$A$3,0),"-")</f>
        <v>266</v>
      </c>
      <c r="L8" s="36">
        <f>IFERROR(VLOOKUP(L$2&amp;$A8,Parte_III!$1:$1048576,$A$3,0),"-")</f>
        <v>185</v>
      </c>
      <c r="M8" s="36">
        <f>IFERROR(VLOOKUP(M$2&amp;$A8,Parte_III!$1:$1048576,$A$3,0),"-")</f>
        <v>681</v>
      </c>
      <c r="N8" s="106"/>
      <c r="O8" s="16"/>
      <c r="P8" s="16"/>
      <c r="Q8" s="16"/>
      <c r="R8" s="16"/>
      <c r="S8" s="16"/>
      <c r="T8" s="16"/>
      <c r="U8" s="16"/>
      <c r="V8" s="16"/>
      <c r="W8" s="16"/>
      <c r="X8" s="16"/>
      <c r="Y8" s="16"/>
      <c r="Z8" s="16"/>
      <c r="AA8" s="16"/>
      <c r="AB8" s="16"/>
      <c r="AC8" s="16"/>
      <c r="AD8" s="16"/>
      <c r="AE8" s="16"/>
      <c r="AF8" s="16"/>
      <c r="AG8" s="16"/>
      <c r="AH8" s="16"/>
      <c r="AI8" s="16"/>
    </row>
    <row r="9" spans="1:35" s="1" customFormat="1" ht="19.5" customHeight="1">
      <c r="A9" s="8" t="s">
        <v>7730</v>
      </c>
      <c r="B9" s="8"/>
      <c r="C9" s="24" t="s">
        <v>7727</v>
      </c>
      <c r="D9" s="36">
        <f>IFERROR(VLOOKUP(D$2&amp;$A9,Parte_III!$1:$1048576,$A$3,0),"-")</f>
        <v>243</v>
      </c>
      <c r="E9" s="36">
        <f>IFERROR(VLOOKUP(E$2&amp;$A9,Parte_III!$1:$1048576,$A$3,0),"-")</f>
        <v>23</v>
      </c>
      <c r="F9" s="36">
        <f>IFERROR(VLOOKUP(F$2&amp;$A9,Parte_III!$1:$1048576,$A$3,0),"-")</f>
        <v>16</v>
      </c>
      <c r="G9" s="36">
        <f>IFERROR(VLOOKUP(G$2&amp;$A9,Parte_III!$1:$1048576,$A$3,0),"-")</f>
        <v>17</v>
      </c>
      <c r="H9" s="36">
        <f>IFERROR(VLOOKUP(H$2&amp;$A9,Parte_III!$1:$1048576,$A$3,0),"-")</f>
        <v>27</v>
      </c>
      <c r="I9" s="36">
        <f>IFERROR(VLOOKUP(I$2&amp;$A9,Parte_III!$1:$1048576,$A$3,0),"-")</f>
        <v>83</v>
      </c>
      <c r="J9" s="36">
        <f>IFERROR(VLOOKUP(J$2&amp;$A9,Parte_III!$1:$1048576,$A$3,0),"-")</f>
        <v>58</v>
      </c>
      <c r="K9" s="36">
        <f>IFERROR(VLOOKUP(K$2&amp;$A9,Parte_III!$1:$1048576,$A$3,0),"-")</f>
        <v>57</v>
      </c>
      <c r="L9" s="36">
        <f>IFERROR(VLOOKUP(L$2&amp;$A9,Parte_III!$1:$1048576,$A$3,0),"-")</f>
        <v>45</v>
      </c>
      <c r="M9" s="36">
        <f>IFERROR(VLOOKUP(M$2&amp;$A9,Parte_III!$1:$1048576,$A$3,0),"-")</f>
        <v>160</v>
      </c>
      <c r="N9" s="106"/>
      <c r="O9" s="16"/>
      <c r="P9" s="16"/>
      <c r="Q9" s="16"/>
      <c r="R9" s="16"/>
      <c r="S9" s="16"/>
      <c r="T9" s="16"/>
      <c r="U9" s="16"/>
      <c r="V9" s="16"/>
      <c r="W9" s="16"/>
      <c r="X9" s="16"/>
      <c r="Y9" s="16"/>
      <c r="Z9" s="16"/>
      <c r="AA9" s="16"/>
      <c r="AB9" s="16"/>
      <c r="AC9" s="16"/>
      <c r="AD9" s="16"/>
      <c r="AE9" s="16"/>
      <c r="AF9" s="16"/>
      <c r="AG9" s="16"/>
      <c r="AH9" s="16"/>
      <c r="AI9" s="16"/>
    </row>
    <row r="10" spans="1:35" s="1" customFormat="1" ht="19.5" customHeight="1">
      <c r="A10" s="8" t="s">
        <v>7731</v>
      </c>
      <c r="B10" s="8"/>
      <c r="C10" s="24" t="s">
        <v>7728</v>
      </c>
      <c r="D10" s="36">
        <f>IFERROR(VLOOKUP(D$2&amp;$A10,Parte_III!$1:$1048576,$A$3,0),"-")</f>
        <v>65</v>
      </c>
      <c r="E10" s="36">
        <f>IFERROR(VLOOKUP(E$2&amp;$A10,Parte_III!$1:$1048576,$A$3,0),"-")</f>
        <v>4</v>
      </c>
      <c r="F10" s="36">
        <f>IFERROR(VLOOKUP(F$2&amp;$A10,Parte_III!$1:$1048576,$A$3,0),"-")</f>
        <v>9</v>
      </c>
      <c r="G10" s="36">
        <f>IFERROR(VLOOKUP(G$2&amp;$A10,Parte_III!$1:$1048576,$A$3,0),"-")</f>
        <v>6</v>
      </c>
      <c r="H10" s="36">
        <f>IFERROR(VLOOKUP(H$2&amp;$A10,Parte_III!$1:$1048576,$A$3,0),"-")</f>
        <v>6</v>
      </c>
      <c r="I10" s="36">
        <f>IFERROR(VLOOKUP(I$2&amp;$A10,Parte_III!$1:$1048576,$A$3,0),"-")</f>
        <v>25</v>
      </c>
      <c r="J10" s="36">
        <f>IFERROR(VLOOKUP(J$2&amp;$A10,Parte_III!$1:$1048576,$A$3,0),"-")</f>
        <v>13</v>
      </c>
      <c r="K10" s="36">
        <f>IFERROR(VLOOKUP(K$2&amp;$A10,Parte_III!$1:$1048576,$A$3,0),"-")</f>
        <v>16</v>
      </c>
      <c r="L10" s="36">
        <f>IFERROR(VLOOKUP(L$2&amp;$A10,Parte_III!$1:$1048576,$A$3,0),"-")</f>
        <v>11</v>
      </c>
      <c r="M10" s="36">
        <f>IFERROR(VLOOKUP(M$2&amp;$A10,Parte_III!$1:$1048576,$A$3,0),"-")</f>
        <v>40</v>
      </c>
      <c r="N10" s="106"/>
      <c r="O10" s="16"/>
      <c r="P10" s="16"/>
      <c r="Q10" s="16"/>
      <c r="R10" s="16"/>
      <c r="S10" s="16"/>
      <c r="T10" s="16"/>
      <c r="U10" s="16"/>
      <c r="V10" s="16"/>
      <c r="W10" s="16"/>
      <c r="X10" s="16"/>
      <c r="Y10" s="16"/>
      <c r="Z10" s="16"/>
      <c r="AA10" s="16"/>
      <c r="AB10" s="16"/>
      <c r="AC10" s="16"/>
      <c r="AD10" s="16"/>
      <c r="AE10" s="16"/>
      <c r="AF10" s="16"/>
      <c r="AG10" s="16"/>
      <c r="AH10" s="16"/>
      <c r="AI10" s="16"/>
    </row>
    <row r="11" spans="1:35" s="1" customFormat="1" ht="19.5" customHeight="1" thickBot="1">
      <c r="A11" s="8" t="s">
        <v>7732</v>
      </c>
      <c r="B11" s="8"/>
      <c r="C11" s="24" t="s">
        <v>6383</v>
      </c>
      <c r="D11" s="36">
        <f>IFERROR(VLOOKUP(D$2&amp;$A11,Parte_III!$1:$1048576,$A$3,0),"-")</f>
        <v>6</v>
      </c>
      <c r="E11" s="36">
        <f>IFERROR(VLOOKUP(E$2&amp;$A11,Parte_III!$1:$1048576,$A$3,0),"-")</f>
        <v>1</v>
      </c>
      <c r="F11" s="36">
        <f>IFERROR(VLOOKUP(F$2&amp;$A11,Parte_III!$1:$1048576,$A$3,0),"-")</f>
        <v>2</v>
      </c>
      <c r="G11" s="36">
        <f>IFERROR(VLOOKUP(G$2&amp;$A11,Parte_III!$1:$1048576,$A$3,0),"-")</f>
        <v>0</v>
      </c>
      <c r="H11" s="36">
        <f>IFERROR(VLOOKUP(H$2&amp;$A11,Parte_III!$1:$1048576,$A$3,0),"-")</f>
        <v>1</v>
      </c>
      <c r="I11" s="36">
        <f>IFERROR(VLOOKUP(I$2&amp;$A11,Parte_III!$1:$1048576,$A$3,0),"-")</f>
        <v>4</v>
      </c>
      <c r="J11" s="36">
        <f>IFERROR(VLOOKUP(J$2&amp;$A11,Parte_III!$1:$1048576,$A$3,0),"-")</f>
        <v>0</v>
      </c>
      <c r="K11" s="36">
        <f>IFERROR(VLOOKUP(K$2&amp;$A11,Parte_III!$1:$1048576,$A$3,0),"-")</f>
        <v>2</v>
      </c>
      <c r="L11" s="36">
        <f>IFERROR(VLOOKUP(L$2&amp;$A11,Parte_III!$1:$1048576,$A$3,0),"-")</f>
        <v>0</v>
      </c>
      <c r="M11" s="36">
        <f>IFERROR(VLOOKUP(M$2&amp;$A11,Parte_III!$1:$1048576,$A$3,0),"-")</f>
        <v>2</v>
      </c>
      <c r="N11" s="106"/>
      <c r="O11" s="16"/>
      <c r="P11" s="16"/>
      <c r="Q11" s="16"/>
      <c r="R11" s="16"/>
      <c r="S11" s="16"/>
      <c r="T11" s="16"/>
      <c r="U11" s="16"/>
      <c r="V11" s="16"/>
      <c r="W11" s="16"/>
      <c r="X11" s="16"/>
      <c r="Y11" s="16"/>
      <c r="Z11" s="16"/>
      <c r="AA11" s="16"/>
      <c r="AB11" s="16"/>
      <c r="AC11" s="16"/>
      <c r="AD11" s="16"/>
      <c r="AE11" s="16"/>
      <c r="AF11" s="16"/>
      <c r="AG11" s="16"/>
      <c r="AH11" s="16"/>
      <c r="AI11" s="16"/>
    </row>
    <row r="12" spans="1:35" ht="15" thickTop="1">
      <c r="A12" s="8"/>
      <c r="B12" s="8"/>
      <c r="C12" s="32" t="s">
        <v>355</v>
      </c>
      <c r="D12" s="33"/>
      <c r="E12" s="33"/>
      <c r="F12" s="33"/>
      <c r="G12" s="33"/>
      <c r="H12" s="33"/>
      <c r="I12" s="33"/>
      <c r="J12" s="33"/>
      <c r="K12" s="33"/>
      <c r="L12" s="33"/>
      <c r="M12" s="33"/>
    </row>
    <row r="13" spans="1:35">
      <c r="A13" s="8"/>
      <c r="B13" s="8"/>
      <c r="C13" s="34"/>
    </row>
    <row r="14" spans="1:35">
      <c r="A14" s="8"/>
      <c r="B14" s="8"/>
    </row>
    <row r="15" spans="1:35" s="26" customFormat="1">
      <c r="A15" s="8"/>
      <c r="B15" s="8"/>
    </row>
    <row r="16" spans="1:35" s="26" customFormat="1">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0FD3C-5018-4632-A291-C9C22C0F0DC8}">
  <dimension ref="A1:AI80"/>
  <sheetViews>
    <sheetView showGridLines="0" workbookViewId="0">
      <selection activeCell="C5" sqref="C5:C6"/>
    </sheetView>
  </sheetViews>
  <sheetFormatPr defaultRowHeight="14.4"/>
  <cols>
    <col min="1" max="2" width="4.44140625" style="13" customWidth="1"/>
    <col min="3" max="3" width="50.44140625" style="26" customWidth="1"/>
    <col min="4" max="13" width="8.6640625" style="26" customWidth="1"/>
    <col min="14" max="35" width="9.109375" style="26"/>
  </cols>
  <sheetData>
    <row r="1" spans="1:35" s="2" customFormat="1" ht="33.75" customHeight="1">
      <c r="A1" s="12"/>
      <c r="B1" s="12"/>
      <c r="C1" s="232" t="s">
        <v>2045</v>
      </c>
      <c r="D1" s="233"/>
      <c r="E1" s="233"/>
      <c r="F1" s="233"/>
      <c r="G1" s="233"/>
      <c r="H1" s="233"/>
      <c r="I1" s="233"/>
      <c r="J1" s="233"/>
      <c r="K1" s="233"/>
      <c r="L1" s="233"/>
      <c r="M1" s="233"/>
      <c r="N1" s="14"/>
      <c r="O1" s="14"/>
      <c r="P1" s="14"/>
      <c r="Q1" s="14"/>
      <c r="R1" s="14"/>
    </row>
    <row r="2" spans="1:35" s="8" customFormat="1" ht="11.25" customHeight="1">
      <c r="C2" s="9"/>
      <c r="D2" s="11" t="s">
        <v>7701</v>
      </c>
      <c r="E2" s="11" t="s">
        <v>2050</v>
      </c>
      <c r="F2" s="11" t="s">
        <v>2051</v>
      </c>
      <c r="G2" s="11" t="s">
        <v>2052</v>
      </c>
      <c r="H2" s="11" t="s">
        <v>2053</v>
      </c>
      <c r="I2" s="11" t="s">
        <v>2054</v>
      </c>
      <c r="J2" s="11" t="s">
        <v>1866</v>
      </c>
      <c r="K2" s="11" t="s">
        <v>1867</v>
      </c>
      <c r="L2" s="11" t="s">
        <v>1868</v>
      </c>
      <c r="M2" s="11" t="s">
        <v>2055</v>
      </c>
    </row>
    <row r="3" spans="1:35" s="1" customFormat="1" ht="32.25" customHeight="1">
      <c r="A3" s="8">
        <v>3</v>
      </c>
      <c r="B3" s="8"/>
      <c r="C3" s="234" t="s">
        <v>7735</v>
      </c>
      <c r="D3" s="234"/>
      <c r="E3" s="234"/>
      <c r="F3" s="234"/>
      <c r="G3" s="234"/>
      <c r="H3" s="234"/>
      <c r="I3" s="234"/>
      <c r="J3" s="234"/>
      <c r="K3" s="234"/>
      <c r="L3" s="234"/>
      <c r="M3" s="234"/>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6"/>
      <c r="E4" s="16"/>
      <c r="F4" s="18"/>
      <c r="G4" s="19"/>
      <c r="H4" s="19"/>
      <c r="I4" s="19"/>
      <c r="J4" s="19"/>
      <c r="K4" s="19"/>
      <c r="L4" s="19"/>
      <c r="M4" s="18"/>
      <c r="N4" s="16"/>
      <c r="O4" s="16"/>
      <c r="P4" s="16"/>
      <c r="Q4" s="16"/>
      <c r="R4" s="16"/>
      <c r="S4" s="16"/>
      <c r="T4" s="16"/>
      <c r="U4" s="16"/>
      <c r="V4" s="16"/>
      <c r="W4" s="16"/>
      <c r="X4" s="16"/>
      <c r="Y4" s="16"/>
      <c r="Z4" s="16"/>
      <c r="AA4" s="16"/>
      <c r="AB4" s="16"/>
      <c r="AC4" s="16"/>
      <c r="AD4" s="16"/>
      <c r="AE4" s="16"/>
      <c r="AF4" s="16"/>
      <c r="AG4" s="16"/>
      <c r="AH4" s="16"/>
      <c r="AI4" s="16"/>
    </row>
    <row r="5" spans="1:35" s="1" customFormat="1" ht="17.25" customHeight="1" thickTop="1">
      <c r="A5" s="8"/>
      <c r="B5" s="8"/>
      <c r="C5" s="235" t="s">
        <v>7778</v>
      </c>
      <c r="D5" s="237" t="s">
        <v>10</v>
      </c>
      <c r="E5" s="237"/>
      <c r="F5" s="237"/>
      <c r="G5" s="237"/>
      <c r="H5" s="237"/>
      <c r="I5" s="237"/>
      <c r="J5" s="237"/>
      <c r="K5" s="237"/>
      <c r="L5" s="237"/>
      <c r="M5" s="237"/>
      <c r="N5" s="16"/>
      <c r="O5" s="16"/>
      <c r="P5" s="16"/>
      <c r="Q5" s="16"/>
      <c r="R5" s="16"/>
      <c r="S5" s="16"/>
      <c r="T5" s="16"/>
      <c r="U5" s="16"/>
      <c r="V5" s="16"/>
      <c r="W5" s="16"/>
      <c r="X5" s="16"/>
      <c r="Y5" s="16"/>
      <c r="Z5" s="16"/>
      <c r="AA5" s="16"/>
      <c r="AB5" s="16"/>
      <c r="AC5" s="16"/>
      <c r="AD5" s="16"/>
      <c r="AE5" s="16"/>
      <c r="AF5" s="16"/>
      <c r="AG5" s="16"/>
      <c r="AH5" s="16"/>
      <c r="AI5" s="16"/>
    </row>
    <row r="6" spans="1:35" s="1" customFormat="1" ht="26.25" customHeight="1">
      <c r="A6" s="8"/>
      <c r="B6" s="8"/>
      <c r="C6" s="236"/>
      <c r="D6" s="100" t="s">
        <v>342</v>
      </c>
      <c r="E6" s="100" t="s">
        <v>333</v>
      </c>
      <c r="F6" s="100" t="s">
        <v>334</v>
      </c>
      <c r="G6" s="100" t="s">
        <v>335</v>
      </c>
      <c r="H6" s="100" t="s">
        <v>336</v>
      </c>
      <c r="I6" s="100" t="s">
        <v>337</v>
      </c>
      <c r="J6" s="100" t="s">
        <v>338</v>
      </c>
      <c r="K6" s="100" t="s">
        <v>339</v>
      </c>
      <c r="L6" s="100" t="s">
        <v>340</v>
      </c>
      <c r="M6" s="100" t="s">
        <v>341</v>
      </c>
      <c r="N6" s="16"/>
      <c r="O6" s="16"/>
      <c r="P6" s="16"/>
      <c r="Q6" s="16"/>
      <c r="R6" s="16"/>
      <c r="S6" s="16"/>
      <c r="T6" s="16"/>
      <c r="U6" s="16"/>
      <c r="V6" s="16"/>
      <c r="W6" s="16"/>
      <c r="X6" s="16"/>
      <c r="Y6" s="16"/>
      <c r="Z6" s="16"/>
      <c r="AA6" s="16"/>
      <c r="AB6" s="16"/>
      <c r="AC6" s="16"/>
      <c r="AD6" s="16"/>
      <c r="AE6" s="16"/>
      <c r="AF6" s="16"/>
      <c r="AG6" s="16"/>
      <c r="AH6" s="16"/>
      <c r="AI6" s="16"/>
    </row>
    <row r="7" spans="1:35" s="1" customFormat="1" ht="19.5" customHeight="1">
      <c r="A7" s="8"/>
      <c r="B7" s="8"/>
      <c r="C7" s="21" t="s">
        <v>342</v>
      </c>
      <c r="D7" s="42">
        <f t="shared" ref="D7:M7" si="0">SUM(D8:D11)</f>
        <v>99.999999208375812</v>
      </c>
      <c r="E7" s="42">
        <f t="shared" si="0"/>
        <v>99.999998230487108</v>
      </c>
      <c r="F7" s="42">
        <f t="shared" si="0"/>
        <v>100.00000204890966</v>
      </c>
      <c r="G7" s="42">
        <f t="shared" si="0"/>
        <v>100</v>
      </c>
      <c r="H7" s="42">
        <f t="shared" si="0"/>
        <v>99.999996740370989</v>
      </c>
      <c r="I7" s="42">
        <f t="shared" si="0"/>
        <v>99.999999068677425</v>
      </c>
      <c r="J7" s="42">
        <f t="shared" si="0"/>
        <v>100.00000223517418</v>
      </c>
      <c r="K7" s="42">
        <f t="shared" si="0"/>
        <v>99.999997578561306</v>
      </c>
      <c r="L7" s="42">
        <f t="shared" si="0"/>
        <v>100.00000186264515</v>
      </c>
      <c r="M7" s="42">
        <f t="shared" si="0"/>
        <v>100.00000328291208</v>
      </c>
      <c r="N7" s="16"/>
      <c r="O7" s="16"/>
      <c r="P7" s="16"/>
      <c r="Q7" s="16"/>
      <c r="R7" s="16"/>
      <c r="S7" s="16"/>
      <c r="T7" s="16"/>
      <c r="U7" s="16"/>
      <c r="V7" s="16"/>
      <c r="W7" s="16"/>
      <c r="X7" s="16"/>
      <c r="Y7" s="16"/>
      <c r="Z7" s="16"/>
      <c r="AA7" s="16"/>
      <c r="AB7" s="16"/>
      <c r="AC7" s="16"/>
      <c r="AD7" s="16"/>
      <c r="AE7" s="16"/>
      <c r="AF7" s="16"/>
      <c r="AG7" s="16"/>
      <c r="AH7" s="16"/>
      <c r="AI7" s="16"/>
    </row>
    <row r="8" spans="1:35" s="1" customFormat="1" ht="19.5" customHeight="1">
      <c r="A8" s="8" t="s">
        <v>7729</v>
      </c>
      <c r="B8" s="8"/>
      <c r="C8" s="24" t="s">
        <v>7726</v>
      </c>
      <c r="D8" s="37">
        <f>IFERROR(VLOOKUP(D$2&amp;$A8,Parte_III!$1:$1048576,$A$3,0)*100,"-")</f>
        <v>75.846153497695923</v>
      </c>
      <c r="E8" s="37">
        <f>IFERROR(VLOOKUP(E$2&amp;$A8,Parte_III!$1:$1048576,$A$3,0)*100,"-")</f>
        <v>73.076921701431274</v>
      </c>
      <c r="F8" s="37">
        <f>IFERROR(VLOOKUP(F$2&amp;$A8,Parte_III!$1:$1048576,$A$3,0)*100,"-")</f>
        <v>73.26732873916626</v>
      </c>
      <c r="G8" s="37">
        <f>IFERROR(VLOOKUP(G$2&amp;$A8,Parte_III!$1:$1048576,$A$3,0)*100,"-")</f>
        <v>75</v>
      </c>
      <c r="H8" s="37">
        <f>IFERROR(VLOOKUP(H$2&amp;$A8,Parte_III!$1:$1048576,$A$3,0)*100,"-")</f>
        <v>71.666663885116577</v>
      </c>
      <c r="I8" s="37">
        <f>IFERROR(VLOOKUP(I$2&amp;$A8,Parte_III!$1:$1048576,$A$3,0)*100,"-")</f>
        <v>73.141485452651978</v>
      </c>
      <c r="J8" s="37">
        <f>IFERROR(VLOOKUP(J$2&amp;$A8,Parte_III!$1:$1048576,$A$3,0)*100,"-")</f>
        <v>76.411962509155273</v>
      </c>
      <c r="K8" s="37">
        <f>IFERROR(VLOOKUP(K$2&amp;$A8,Parte_III!$1:$1048576,$A$3,0)*100,"-")</f>
        <v>78.005862236022949</v>
      </c>
      <c r="L8" s="37">
        <f>IFERROR(VLOOKUP(L$2&amp;$A8,Parte_III!$1:$1048576,$A$3,0)*100,"-")</f>
        <v>76.763486862182617</v>
      </c>
      <c r="M8" s="37">
        <f>IFERROR(VLOOKUP(M$2&amp;$A8,Parte_III!$1:$1048576,$A$3,0)*100,"-")</f>
        <v>77.123445272445679</v>
      </c>
      <c r="N8" s="106"/>
      <c r="O8" s="16"/>
      <c r="P8" s="16"/>
      <c r="Q8" s="16"/>
      <c r="R8" s="16"/>
      <c r="S8" s="16"/>
      <c r="T8" s="16"/>
      <c r="U8" s="16"/>
      <c r="V8" s="16"/>
      <c r="W8" s="16"/>
      <c r="X8" s="16"/>
      <c r="Y8" s="16"/>
      <c r="Z8" s="16"/>
      <c r="AA8" s="16"/>
      <c r="AB8" s="16"/>
      <c r="AC8" s="16"/>
      <c r="AD8" s="16"/>
      <c r="AE8" s="16"/>
      <c r="AF8" s="16"/>
      <c r="AG8" s="16"/>
      <c r="AH8" s="16"/>
      <c r="AI8" s="16"/>
    </row>
    <row r="9" spans="1:35" s="1" customFormat="1" ht="19.5" customHeight="1">
      <c r="A9" s="8" t="s">
        <v>7730</v>
      </c>
      <c r="B9" s="8"/>
      <c r="C9" s="24" t="s">
        <v>7727</v>
      </c>
      <c r="D9" s="37">
        <f>IFERROR(VLOOKUP(D$2&amp;$A9,Parte_III!$1:$1048576,$A$3,0)*100,"-")</f>
        <v>18.69230717420578</v>
      </c>
      <c r="E9" s="37">
        <f>IFERROR(VLOOKUP(E$2&amp;$A9,Parte_III!$1:$1048576,$A$3,0)*100,"-")</f>
        <v>22.115384042263031</v>
      </c>
      <c r="F9" s="37">
        <f>IFERROR(VLOOKUP(F$2&amp;$A9,Parte_III!$1:$1048576,$A$3,0)*100,"-")</f>
        <v>15.841583907604218</v>
      </c>
      <c r="G9" s="37">
        <f>IFERROR(VLOOKUP(G$2&amp;$A9,Parte_III!$1:$1048576,$A$3,0)*100,"-")</f>
        <v>18.478260934352875</v>
      </c>
      <c r="H9" s="37">
        <f>IFERROR(VLOOKUP(H$2&amp;$A9,Parte_III!$1:$1048576,$A$3,0)*100,"-")</f>
        <v>22.499999403953552</v>
      </c>
      <c r="I9" s="37">
        <f>IFERROR(VLOOKUP(I$2&amp;$A9,Parte_III!$1:$1048576,$A$3,0)*100,"-")</f>
        <v>19.904077053070068</v>
      </c>
      <c r="J9" s="37">
        <f>IFERROR(VLOOKUP(J$2&amp;$A9,Parte_III!$1:$1048576,$A$3,0)*100,"-")</f>
        <v>19.269102811813354</v>
      </c>
      <c r="K9" s="37">
        <f>IFERROR(VLOOKUP(K$2&amp;$A9,Parte_III!$1:$1048576,$A$3,0)*100,"-")</f>
        <v>16.71554297208786</v>
      </c>
      <c r="L9" s="37">
        <f>IFERROR(VLOOKUP(L$2&amp;$A9,Parte_III!$1:$1048576,$A$3,0)*100,"-")</f>
        <v>18.672199547290802</v>
      </c>
      <c r="M9" s="37">
        <f>IFERROR(VLOOKUP(M$2&amp;$A9,Parte_III!$1:$1048576,$A$3,0)*100,"-")</f>
        <v>18.120045959949493</v>
      </c>
      <c r="N9" s="106"/>
      <c r="O9" s="16"/>
      <c r="P9" s="16"/>
      <c r="Q9" s="16"/>
      <c r="R9" s="16"/>
      <c r="S9" s="16"/>
      <c r="T9" s="16"/>
      <c r="U9" s="16"/>
      <c r="V9" s="16"/>
      <c r="W9" s="16"/>
      <c r="X9" s="16"/>
      <c r="Y9" s="16"/>
      <c r="Z9" s="16"/>
      <c r="AA9" s="16"/>
      <c r="AB9" s="16"/>
      <c r="AC9" s="16"/>
      <c r="AD9" s="16"/>
      <c r="AE9" s="16"/>
      <c r="AF9" s="16"/>
      <c r="AG9" s="16"/>
      <c r="AH9" s="16"/>
      <c r="AI9" s="16"/>
    </row>
    <row r="10" spans="1:35" s="1" customFormat="1" ht="19.5" customHeight="1">
      <c r="A10" s="8" t="s">
        <v>7731</v>
      </c>
      <c r="B10" s="8"/>
      <c r="C10" s="24" t="s">
        <v>7728</v>
      </c>
      <c r="D10" s="37">
        <f>IFERROR(VLOOKUP(D$2&amp;$A10,Parte_III!$1:$1048576,$A$3,0)*100,"-")</f>
        <v>5.000000074505806</v>
      </c>
      <c r="E10" s="37">
        <f>IFERROR(VLOOKUP(E$2&amp;$A10,Parte_III!$1:$1048576,$A$3,0)*100,"-")</f>
        <v>3.8461539894342422</v>
      </c>
      <c r="F10" s="37">
        <f>IFERROR(VLOOKUP(F$2&amp;$A10,Parte_III!$1:$1048576,$A$3,0)*100,"-")</f>
        <v>8.9108914136886597</v>
      </c>
      <c r="G10" s="37">
        <f>IFERROR(VLOOKUP(G$2&amp;$A10,Parte_III!$1:$1048576,$A$3,0)*100,"-")</f>
        <v>6.5217390656471252</v>
      </c>
      <c r="H10" s="37">
        <f>IFERROR(VLOOKUP(H$2&amp;$A10,Parte_III!$1:$1048576,$A$3,0)*100,"-")</f>
        <v>5.000000074505806</v>
      </c>
      <c r="I10" s="37">
        <f>IFERROR(VLOOKUP(I$2&amp;$A10,Parte_III!$1:$1048576,$A$3,0)*100,"-")</f>
        <v>5.9952039271593094</v>
      </c>
      <c r="J10" s="37">
        <f>IFERROR(VLOOKUP(J$2&amp;$A10,Parte_III!$1:$1048576,$A$3,0)*100,"-")</f>
        <v>4.3189369142055511</v>
      </c>
      <c r="K10" s="37">
        <f>IFERROR(VLOOKUP(K$2&amp;$A10,Parte_III!$1:$1048576,$A$3,0)*100,"-")</f>
        <v>4.6920821070671082</v>
      </c>
      <c r="L10" s="37">
        <f>IFERROR(VLOOKUP(L$2&amp;$A10,Parte_III!$1:$1048576,$A$3,0)*100,"-")</f>
        <v>4.56431545317173</v>
      </c>
      <c r="M10" s="37">
        <f>IFERROR(VLOOKUP(M$2&amp;$A10,Parte_III!$1:$1048576,$A$3,0)*100,"-")</f>
        <v>4.5300114899873734</v>
      </c>
      <c r="N10" s="106"/>
      <c r="O10" s="16"/>
      <c r="P10" s="16"/>
      <c r="Q10" s="16"/>
      <c r="R10" s="16"/>
      <c r="S10" s="16"/>
      <c r="T10" s="16"/>
      <c r="U10" s="16"/>
      <c r="V10" s="16"/>
      <c r="W10" s="16"/>
      <c r="X10" s="16"/>
      <c r="Y10" s="16"/>
      <c r="Z10" s="16"/>
      <c r="AA10" s="16"/>
      <c r="AB10" s="16"/>
      <c r="AC10" s="16"/>
      <c r="AD10" s="16"/>
      <c r="AE10" s="16"/>
      <c r="AF10" s="16"/>
      <c r="AG10" s="16"/>
      <c r="AH10" s="16"/>
      <c r="AI10" s="16"/>
    </row>
    <row r="11" spans="1:35" s="1" customFormat="1" ht="19.5" customHeight="1" thickBot="1">
      <c r="A11" s="8" t="s">
        <v>7732</v>
      </c>
      <c r="B11" s="8"/>
      <c r="C11" s="24" t="s">
        <v>6383</v>
      </c>
      <c r="D11" s="37">
        <f>IFERROR(VLOOKUP(D$2&amp;$A11,Parte_III!$1:$1048576,$A$3,0)*100,"-")</f>
        <v>0.46153846196830273</v>
      </c>
      <c r="E11" s="37">
        <f>IFERROR(VLOOKUP(E$2&amp;$A11,Parte_III!$1:$1048576,$A$3,0)*100,"-")</f>
        <v>0.96153849735856056</v>
      </c>
      <c r="F11" s="37">
        <f>IFERROR(VLOOKUP(F$2&amp;$A11,Parte_III!$1:$1048576,$A$3,0)*100,"-")</f>
        <v>1.9801979884505272</v>
      </c>
      <c r="G11" s="37">
        <f>IFERROR(VLOOKUP(G$2&amp;$A11,Parte_III!$1:$1048576,$A$3,0)*100,"-")</f>
        <v>0</v>
      </c>
      <c r="H11" s="37">
        <f>IFERROR(VLOOKUP(H$2&amp;$A11,Parte_III!$1:$1048576,$A$3,0)*100,"-")</f>
        <v>0.83333337679505348</v>
      </c>
      <c r="I11" s="37">
        <f>IFERROR(VLOOKUP(I$2&amp;$A11,Parte_III!$1:$1048576,$A$3,0)*100,"-")</f>
        <v>0.9592326357960701</v>
      </c>
      <c r="J11" s="37">
        <f>IFERROR(VLOOKUP(J$2&amp;$A11,Parte_III!$1:$1048576,$A$3,0)*100,"-")</f>
        <v>0</v>
      </c>
      <c r="K11" s="37">
        <f>IFERROR(VLOOKUP(K$2&amp;$A11,Parte_III!$1:$1048576,$A$3,0)*100,"-")</f>
        <v>0.58651026338338852</v>
      </c>
      <c r="L11" s="37">
        <f>IFERROR(VLOOKUP(L$2&amp;$A11,Parte_III!$1:$1048576,$A$3,0)*100,"-")</f>
        <v>0</v>
      </c>
      <c r="M11" s="37">
        <f>IFERROR(VLOOKUP(M$2&amp;$A11,Parte_III!$1:$1048576,$A$3,0)*100,"-")</f>
        <v>0.22650056052953005</v>
      </c>
      <c r="N11" s="106"/>
      <c r="O11" s="16"/>
      <c r="P11" s="16"/>
      <c r="Q11" s="16"/>
      <c r="R11" s="16"/>
      <c r="S11" s="16"/>
      <c r="T11" s="16"/>
      <c r="U11" s="16"/>
      <c r="V11" s="16"/>
      <c r="W11" s="16"/>
      <c r="X11" s="16"/>
      <c r="Y11" s="16"/>
      <c r="Z11" s="16"/>
      <c r="AA11" s="16"/>
      <c r="AB11" s="16"/>
      <c r="AC11" s="16"/>
      <c r="AD11" s="16"/>
      <c r="AE11" s="16"/>
      <c r="AF11" s="16"/>
      <c r="AG11" s="16"/>
      <c r="AH11" s="16"/>
      <c r="AI11" s="16"/>
    </row>
    <row r="12" spans="1:35" ht="15" thickTop="1">
      <c r="A12" s="8"/>
      <c r="B12" s="8"/>
      <c r="C12" s="32" t="s">
        <v>355</v>
      </c>
      <c r="D12" s="33"/>
      <c r="E12" s="33"/>
      <c r="F12" s="33"/>
      <c r="G12" s="33"/>
      <c r="H12" s="33"/>
      <c r="I12" s="33"/>
      <c r="J12" s="33"/>
      <c r="K12" s="33"/>
      <c r="L12" s="33"/>
      <c r="M12" s="33"/>
    </row>
    <row r="13" spans="1:35">
      <c r="A13" s="8"/>
      <c r="B13" s="8"/>
      <c r="C13" s="34"/>
    </row>
    <row r="14" spans="1:35">
      <c r="A14" s="8"/>
      <c r="B14" s="8"/>
    </row>
    <row r="15" spans="1:35" s="26" customFormat="1">
      <c r="A15" s="8"/>
      <c r="B15" s="8"/>
    </row>
    <row r="16" spans="1:35" s="26" customFormat="1">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B2C25-5011-4A2F-804F-E6F8933A0F48}">
  <sheetPr>
    <tabColor theme="0" tint="-0.499984740745262"/>
  </sheetPr>
  <dimension ref="A1"/>
  <sheetViews>
    <sheetView showGridLines="0" workbookViewId="0">
      <selection activeCell="J20" sqref="J20"/>
    </sheetView>
  </sheetViews>
  <sheetFormatPr defaultRowHeight="14.4"/>
  <sheetData/>
  <pageMargins left="0.511811024" right="0.511811024" top="0.78740157499999996" bottom="0.78740157499999996" header="0.31496062000000002" footer="0.3149606200000000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72850-1CF0-4770-A2A5-7459B9023E8C}">
  <dimension ref="A1:AD87"/>
  <sheetViews>
    <sheetView showGridLines="0" workbookViewId="0">
      <selection activeCell="C5" sqref="C5:C6"/>
    </sheetView>
  </sheetViews>
  <sheetFormatPr defaultRowHeight="14.4"/>
  <cols>
    <col min="1" max="2" width="4.44140625" style="13" customWidth="1"/>
    <col min="3" max="3" width="47.88671875" style="26" customWidth="1"/>
    <col min="4" max="4" width="8.44140625" style="26" customWidth="1"/>
    <col min="5" max="5" width="11.88671875" style="26" customWidth="1"/>
    <col min="6" max="6" width="15.5546875" style="26" customWidth="1"/>
    <col min="7" max="8" width="11.88671875" style="26" customWidth="1"/>
    <col min="9" max="30" width="9.109375" style="26"/>
  </cols>
  <sheetData>
    <row r="1" spans="1:30" s="2" customFormat="1" ht="33.75" customHeight="1">
      <c r="A1" s="12"/>
      <c r="B1" s="12"/>
      <c r="C1" s="232" t="s">
        <v>2045</v>
      </c>
      <c r="D1" s="232"/>
      <c r="E1" s="233"/>
      <c r="F1" s="233"/>
      <c r="G1" s="233"/>
      <c r="H1" s="233"/>
      <c r="I1" s="14"/>
      <c r="J1" s="14"/>
      <c r="K1" s="14"/>
      <c r="L1" s="14"/>
      <c r="M1" s="14"/>
    </row>
    <row r="2" spans="1:30" s="8" customFormat="1" ht="11.25" customHeight="1">
      <c r="A2" s="8" t="s">
        <v>1684</v>
      </c>
      <c r="C2" s="9"/>
      <c r="D2" s="9" t="s">
        <v>7701</v>
      </c>
      <c r="E2" s="11" t="s">
        <v>2349</v>
      </c>
      <c r="F2" s="11" t="s">
        <v>5767</v>
      </c>
      <c r="G2" s="11" t="s">
        <v>2351</v>
      </c>
      <c r="H2" s="11" t="s">
        <v>2352</v>
      </c>
    </row>
    <row r="3" spans="1:30" s="1" customFormat="1" ht="42" customHeight="1">
      <c r="A3" s="8">
        <v>2</v>
      </c>
      <c r="B3" s="8"/>
      <c r="C3" s="234" t="s">
        <v>7758</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row>
    <row r="4" spans="1:30" s="1" customFormat="1" ht="9.75" customHeight="1" thickBot="1">
      <c r="A4" s="8"/>
      <c r="B4" s="8"/>
      <c r="C4" s="17"/>
      <c r="D4" s="17"/>
      <c r="E4" s="16"/>
      <c r="F4" s="18"/>
      <c r="G4" s="19"/>
      <c r="H4" s="19"/>
      <c r="I4" s="16"/>
      <c r="J4" s="16"/>
      <c r="K4" s="16"/>
      <c r="L4" s="16"/>
      <c r="M4" s="16"/>
      <c r="N4" s="16"/>
      <c r="O4" s="16"/>
      <c r="P4" s="16"/>
      <c r="Q4" s="16"/>
      <c r="R4" s="16"/>
      <c r="S4" s="16"/>
      <c r="T4" s="16"/>
      <c r="U4" s="16"/>
      <c r="V4" s="16"/>
      <c r="W4" s="16"/>
      <c r="X4" s="16"/>
      <c r="Y4" s="16"/>
      <c r="Z4" s="16"/>
      <c r="AA4" s="16"/>
      <c r="AB4" s="16"/>
      <c r="AC4" s="16"/>
      <c r="AD4" s="16"/>
    </row>
    <row r="5" spans="1:30" s="1" customFormat="1" ht="17.25" customHeight="1" thickTop="1">
      <c r="A5" s="8"/>
      <c r="B5" s="8"/>
      <c r="C5" s="235" t="s">
        <v>7779</v>
      </c>
      <c r="D5" s="235" t="s">
        <v>342</v>
      </c>
      <c r="E5" s="237" t="s">
        <v>265</v>
      </c>
      <c r="F5" s="237"/>
      <c r="G5" s="237"/>
      <c r="H5" s="237"/>
      <c r="I5" s="16"/>
      <c r="J5" s="16"/>
      <c r="K5" s="16"/>
      <c r="L5" s="16"/>
      <c r="M5" s="16"/>
      <c r="N5" s="16"/>
      <c r="O5" s="16"/>
      <c r="P5" s="16"/>
      <c r="Q5" s="16"/>
      <c r="R5" s="16"/>
      <c r="S5" s="16"/>
      <c r="T5" s="16"/>
      <c r="U5" s="16"/>
      <c r="V5" s="16"/>
      <c r="W5" s="16"/>
      <c r="X5" s="16"/>
      <c r="Y5" s="16"/>
      <c r="Z5" s="16"/>
      <c r="AA5" s="16"/>
      <c r="AB5" s="16"/>
      <c r="AC5" s="16"/>
      <c r="AD5" s="16"/>
    </row>
    <row r="6" spans="1:30" s="1" customFormat="1" ht="26.25" customHeight="1">
      <c r="A6" s="8"/>
      <c r="B6" s="8"/>
      <c r="C6" s="236"/>
      <c r="D6" s="236"/>
      <c r="E6" s="100" t="s">
        <v>7705</v>
      </c>
      <c r="F6" s="100" t="s">
        <v>7706</v>
      </c>
      <c r="G6" s="100" t="s">
        <v>2344</v>
      </c>
      <c r="H6" s="100" t="s">
        <v>1823</v>
      </c>
      <c r="I6" s="16"/>
      <c r="J6" s="16"/>
      <c r="K6" s="16"/>
      <c r="L6" s="16"/>
      <c r="M6" s="16"/>
      <c r="N6" s="16"/>
      <c r="O6" s="16"/>
      <c r="P6" s="16"/>
      <c r="Q6" s="16"/>
      <c r="R6" s="16"/>
      <c r="S6" s="16"/>
      <c r="T6" s="16"/>
      <c r="U6" s="16"/>
      <c r="V6" s="16"/>
      <c r="W6" s="16"/>
      <c r="X6" s="16"/>
      <c r="Y6" s="16"/>
      <c r="Z6" s="16"/>
      <c r="AA6" s="16"/>
      <c r="AB6" s="16"/>
      <c r="AC6" s="16"/>
      <c r="AD6" s="16"/>
    </row>
    <row r="7" spans="1:30" s="1" customFormat="1" ht="19.5" customHeight="1">
      <c r="A7" s="8" t="s">
        <v>7746</v>
      </c>
      <c r="B7" s="8"/>
      <c r="C7" s="24" t="s">
        <v>7736</v>
      </c>
      <c r="D7" s="36">
        <f>IFERROR(VLOOKUP(D$2&amp;$A7,Parte_III!$1:$1048576,$A$3,0),"-")</f>
        <v>327</v>
      </c>
      <c r="E7" s="36">
        <f>IFERROR(VLOOKUP(E$2&amp;$A7,Parte_III!$1:$1048576,$A$3,0),"-")</f>
        <v>94</v>
      </c>
      <c r="F7" s="36">
        <f>IFERROR(VLOOKUP(F$2&amp;$A7,Parte_III!$1:$1048576,$A$3,0),"-")</f>
        <v>34</v>
      </c>
      <c r="G7" s="36">
        <f>IFERROR(VLOOKUP(G$2&amp;$A7,Parte_III!$1:$1048576,$A$3,0),"-")</f>
        <v>27</v>
      </c>
      <c r="H7" s="36">
        <f>IFERROR(VLOOKUP(H$2&amp;$A7,Parte_III!$1:$1048576,$A$3,0),"-")</f>
        <v>38</v>
      </c>
      <c r="I7" s="106"/>
      <c r="J7" s="16"/>
      <c r="K7" s="16"/>
      <c r="L7" s="16"/>
      <c r="M7" s="16"/>
      <c r="N7" s="16"/>
      <c r="O7" s="16"/>
      <c r="P7" s="16"/>
      <c r="Q7" s="16"/>
      <c r="R7" s="16"/>
      <c r="S7" s="16"/>
      <c r="T7" s="16"/>
      <c r="U7" s="16"/>
      <c r="V7" s="16"/>
      <c r="W7" s="16"/>
      <c r="X7" s="16"/>
      <c r="Y7" s="16"/>
      <c r="Z7" s="16"/>
      <c r="AA7" s="16"/>
      <c r="AB7" s="16"/>
      <c r="AC7" s="16"/>
      <c r="AD7" s="16"/>
    </row>
    <row r="8" spans="1:30" s="1" customFormat="1" ht="19.5" customHeight="1">
      <c r="A8" s="8" t="s">
        <v>7747</v>
      </c>
      <c r="B8" s="8"/>
      <c r="C8" s="24" t="s">
        <v>7737</v>
      </c>
      <c r="D8" s="36">
        <f>IFERROR(VLOOKUP(D$2&amp;$A8,Parte_III!$1:$1048576,$A$3,0),"-")</f>
        <v>104</v>
      </c>
      <c r="E8" s="36">
        <f>IFERROR(VLOOKUP(E$2&amp;$A8,Parte_III!$1:$1048576,$A$3,0),"-")</f>
        <v>40</v>
      </c>
      <c r="F8" s="36">
        <f>IFERROR(VLOOKUP(F$2&amp;$A8,Parte_III!$1:$1048576,$A$3,0),"-")</f>
        <v>14</v>
      </c>
      <c r="G8" s="36">
        <f>IFERROR(VLOOKUP(G$2&amp;$A8,Parte_III!$1:$1048576,$A$3,0),"-")</f>
        <v>4</v>
      </c>
      <c r="H8" s="36">
        <f>IFERROR(VLOOKUP(H$2&amp;$A8,Parte_III!$1:$1048576,$A$3,0),"-")</f>
        <v>19</v>
      </c>
      <c r="I8" s="106"/>
      <c r="J8" s="16"/>
      <c r="K8" s="16"/>
      <c r="L8" s="16"/>
      <c r="M8" s="16"/>
      <c r="N8" s="16"/>
      <c r="O8" s="16"/>
      <c r="P8" s="16"/>
      <c r="Q8" s="16"/>
      <c r="R8" s="16"/>
      <c r="S8" s="16"/>
      <c r="T8" s="16"/>
      <c r="U8" s="16"/>
      <c r="V8" s="16"/>
      <c r="W8" s="16"/>
      <c r="X8" s="16"/>
      <c r="Y8" s="16"/>
      <c r="Z8" s="16"/>
      <c r="AA8" s="16"/>
      <c r="AB8" s="16"/>
      <c r="AC8" s="16"/>
      <c r="AD8" s="16"/>
    </row>
    <row r="9" spans="1:30" s="1" customFormat="1" ht="19.5" customHeight="1">
      <c r="A9" s="8" t="s">
        <v>7748</v>
      </c>
      <c r="B9" s="8"/>
      <c r="C9" s="24" t="s">
        <v>7738</v>
      </c>
      <c r="D9" s="36">
        <f>IFERROR(VLOOKUP(D$2&amp;$A9,Parte_III!$1:$1048576,$A$3,0),"-")</f>
        <v>336</v>
      </c>
      <c r="E9" s="36">
        <f>IFERROR(VLOOKUP(E$2&amp;$A9,Parte_III!$1:$1048576,$A$3,0),"-")</f>
        <v>110</v>
      </c>
      <c r="F9" s="36">
        <f>IFERROR(VLOOKUP(F$2&amp;$A9,Parte_III!$1:$1048576,$A$3,0),"-")</f>
        <v>29</v>
      </c>
      <c r="G9" s="36">
        <f>IFERROR(VLOOKUP(G$2&amp;$A9,Parte_III!$1:$1048576,$A$3,0),"-")</f>
        <v>34</v>
      </c>
      <c r="H9" s="36">
        <f>IFERROR(VLOOKUP(H$2&amp;$A9,Parte_III!$1:$1048576,$A$3,0),"-")</f>
        <v>55</v>
      </c>
      <c r="I9" s="106"/>
      <c r="J9" s="16"/>
      <c r="K9" s="16"/>
      <c r="L9" s="16"/>
      <c r="M9" s="16"/>
      <c r="N9" s="16"/>
      <c r="O9" s="16"/>
      <c r="P9" s="16"/>
      <c r="Q9" s="16"/>
      <c r="R9" s="16"/>
      <c r="S9" s="16"/>
      <c r="T9" s="16"/>
      <c r="U9" s="16"/>
      <c r="V9" s="16"/>
      <c r="W9" s="16"/>
      <c r="X9" s="16"/>
      <c r="Y9" s="16"/>
      <c r="Z9" s="16"/>
      <c r="AA9" s="16"/>
      <c r="AB9" s="16"/>
      <c r="AC9" s="16"/>
      <c r="AD9" s="16"/>
    </row>
    <row r="10" spans="1:30" s="1" customFormat="1" ht="19.5" customHeight="1">
      <c r="A10" s="8" t="s">
        <v>7749</v>
      </c>
      <c r="B10" s="8"/>
      <c r="C10" s="24" t="s">
        <v>7739</v>
      </c>
      <c r="D10" s="36">
        <f>IFERROR(VLOOKUP(D$2&amp;$A10,Parte_III!$1:$1048576,$A$3,0),"-")</f>
        <v>10</v>
      </c>
      <c r="E10" s="36">
        <f>IFERROR(VLOOKUP(E$2&amp;$A10,Parte_III!$1:$1048576,$A$3,0),"-")</f>
        <v>3</v>
      </c>
      <c r="F10" s="36">
        <f>IFERROR(VLOOKUP(F$2&amp;$A10,Parte_III!$1:$1048576,$A$3,0),"-")</f>
        <v>0</v>
      </c>
      <c r="G10" s="36">
        <f>IFERROR(VLOOKUP(G$2&amp;$A10,Parte_III!$1:$1048576,$A$3,0),"-")</f>
        <v>1</v>
      </c>
      <c r="H10" s="36">
        <f>IFERROR(VLOOKUP(H$2&amp;$A10,Parte_III!$1:$1048576,$A$3,0),"-")</f>
        <v>2</v>
      </c>
      <c r="I10" s="106"/>
      <c r="J10" s="16"/>
      <c r="K10" s="16"/>
      <c r="L10" s="16"/>
      <c r="M10" s="16"/>
      <c r="N10" s="16"/>
      <c r="O10" s="16"/>
      <c r="P10" s="16"/>
      <c r="Q10" s="16"/>
      <c r="R10" s="16"/>
      <c r="S10" s="16"/>
      <c r="T10" s="16"/>
      <c r="U10" s="16"/>
      <c r="V10" s="16"/>
      <c r="W10" s="16"/>
      <c r="X10" s="16"/>
      <c r="Y10" s="16"/>
      <c r="Z10" s="16"/>
      <c r="AA10" s="16"/>
      <c r="AB10" s="16"/>
      <c r="AC10" s="16"/>
      <c r="AD10" s="16"/>
    </row>
    <row r="11" spans="1:30" s="1" customFormat="1" ht="19.5" customHeight="1">
      <c r="A11" s="8" t="s">
        <v>7750</v>
      </c>
      <c r="B11" s="8"/>
      <c r="C11" s="24" t="s">
        <v>7740</v>
      </c>
      <c r="D11" s="36">
        <f>IFERROR(VLOOKUP(D$2&amp;$A11,Parte_III!$1:$1048576,$A$3,0),"-")</f>
        <v>532</v>
      </c>
      <c r="E11" s="36">
        <f>IFERROR(VLOOKUP(E$2&amp;$A11,Parte_III!$1:$1048576,$A$3,0),"-")</f>
        <v>168</v>
      </c>
      <c r="F11" s="36">
        <f>IFERROR(VLOOKUP(F$2&amp;$A11,Parte_III!$1:$1048576,$A$3,0),"-")</f>
        <v>89</v>
      </c>
      <c r="G11" s="36">
        <f>IFERROR(VLOOKUP(G$2&amp;$A11,Parte_III!$1:$1048576,$A$3,0),"-")</f>
        <v>27</v>
      </c>
      <c r="H11" s="36">
        <f>IFERROR(VLOOKUP(H$2&amp;$A11,Parte_III!$1:$1048576,$A$3,0),"-")</f>
        <v>73</v>
      </c>
      <c r="I11" s="106"/>
      <c r="J11" s="16"/>
      <c r="K11" s="16"/>
      <c r="L11" s="16"/>
      <c r="M11" s="16"/>
      <c r="N11" s="16"/>
      <c r="O11" s="16"/>
      <c r="P11" s="16"/>
      <c r="Q11" s="16"/>
      <c r="R11" s="16"/>
      <c r="S11" s="16"/>
      <c r="T11" s="16"/>
      <c r="U11" s="16"/>
      <c r="V11" s="16"/>
      <c r="W11" s="16"/>
      <c r="X11" s="16"/>
      <c r="Y11" s="16"/>
      <c r="Z11" s="16"/>
      <c r="AA11" s="16"/>
      <c r="AB11" s="16"/>
      <c r="AC11" s="16"/>
      <c r="AD11" s="16"/>
    </row>
    <row r="12" spans="1:30" s="1" customFormat="1" ht="19.5" customHeight="1">
      <c r="A12" s="8" t="s">
        <v>7751</v>
      </c>
      <c r="B12" s="8"/>
      <c r="C12" s="24" t="s">
        <v>7741</v>
      </c>
      <c r="D12" s="36">
        <f>IFERROR(VLOOKUP(D$2&amp;$A12,Parte_III!$1:$1048576,$A$3,0),"-")</f>
        <v>234</v>
      </c>
      <c r="E12" s="36">
        <f>IFERROR(VLOOKUP(E$2&amp;$A12,Parte_III!$1:$1048576,$A$3,0),"-")</f>
        <v>81</v>
      </c>
      <c r="F12" s="36">
        <f>IFERROR(VLOOKUP(F$2&amp;$A12,Parte_III!$1:$1048576,$A$3,0),"-")</f>
        <v>45</v>
      </c>
      <c r="G12" s="36">
        <f>IFERROR(VLOOKUP(G$2&amp;$A12,Parte_III!$1:$1048576,$A$3,0),"-")</f>
        <v>20</v>
      </c>
      <c r="H12" s="36">
        <f>IFERROR(VLOOKUP(H$2&amp;$A12,Parte_III!$1:$1048576,$A$3,0),"-")</f>
        <v>29</v>
      </c>
      <c r="I12" s="106"/>
      <c r="J12" s="16"/>
      <c r="K12" s="16"/>
      <c r="L12" s="16"/>
      <c r="M12" s="16"/>
      <c r="N12" s="16"/>
      <c r="O12" s="16"/>
      <c r="P12" s="16"/>
      <c r="Q12" s="16"/>
      <c r="R12" s="16"/>
      <c r="S12" s="16"/>
      <c r="T12" s="16"/>
      <c r="U12" s="16"/>
      <c r="V12" s="16"/>
      <c r="W12" s="16"/>
      <c r="X12" s="16"/>
      <c r="Y12" s="16"/>
      <c r="Z12" s="16"/>
      <c r="AA12" s="16"/>
      <c r="AB12" s="16"/>
      <c r="AC12" s="16"/>
      <c r="AD12" s="16"/>
    </row>
    <row r="13" spans="1:30" s="1" customFormat="1" ht="19.5" customHeight="1">
      <c r="A13" s="8" t="s">
        <v>7752</v>
      </c>
      <c r="B13" s="8"/>
      <c r="C13" s="24" t="s">
        <v>7742</v>
      </c>
      <c r="D13" s="36">
        <f>IFERROR(VLOOKUP(D$2&amp;$A13,Parte_III!$1:$1048576,$A$3,0),"-")</f>
        <v>7</v>
      </c>
      <c r="E13" s="36">
        <f>IFERROR(VLOOKUP(E$2&amp;$A13,Parte_III!$1:$1048576,$A$3,0),"-")</f>
        <v>1</v>
      </c>
      <c r="F13" s="36">
        <f>IFERROR(VLOOKUP(F$2&amp;$A13,Parte_III!$1:$1048576,$A$3,0),"-")</f>
        <v>1</v>
      </c>
      <c r="G13" s="36">
        <f>IFERROR(VLOOKUP(G$2&amp;$A13,Parte_III!$1:$1048576,$A$3,0),"-")</f>
        <v>1</v>
      </c>
      <c r="H13" s="36">
        <f>IFERROR(VLOOKUP(H$2&amp;$A13,Parte_III!$1:$1048576,$A$3,0),"-")</f>
        <v>1</v>
      </c>
      <c r="I13" s="106"/>
      <c r="J13" s="16"/>
      <c r="K13" s="16"/>
      <c r="L13" s="16"/>
      <c r="M13" s="16"/>
      <c r="N13" s="16"/>
      <c r="O13" s="16"/>
      <c r="P13" s="16"/>
      <c r="Q13" s="16"/>
      <c r="R13" s="16"/>
      <c r="S13" s="16"/>
      <c r="T13" s="16"/>
      <c r="U13" s="16"/>
      <c r="V13" s="16"/>
      <c r="W13" s="16"/>
      <c r="X13" s="16"/>
      <c r="Y13" s="16"/>
      <c r="Z13" s="16"/>
      <c r="AA13" s="16"/>
      <c r="AB13" s="16"/>
      <c r="AC13" s="16"/>
      <c r="AD13" s="16"/>
    </row>
    <row r="14" spans="1:30" s="1" customFormat="1" ht="19.5" customHeight="1">
      <c r="A14" s="8" t="s">
        <v>7753</v>
      </c>
      <c r="B14" s="8"/>
      <c r="C14" s="24" t="s">
        <v>7743</v>
      </c>
      <c r="D14" s="36">
        <f>IFERROR(VLOOKUP(D$2&amp;$A14,Parte_III!$1:$1048576,$A$3,0),"-")</f>
        <v>9</v>
      </c>
      <c r="E14" s="36">
        <f>IFERROR(VLOOKUP(E$2&amp;$A14,Parte_III!$1:$1048576,$A$3,0),"-")</f>
        <v>1</v>
      </c>
      <c r="F14" s="36">
        <f>IFERROR(VLOOKUP(F$2&amp;$A14,Parte_III!$1:$1048576,$A$3,0),"-")</f>
        <v>0</v>
      </c>
      <c r="G14" s="36">
        <f>IFERROR(VLOOKUP(G$2&amp;$A14,Parte_III!$1:$1048576,$A$3,0),"-")</f>
        <v>1</v>
      </c>
      <c r="H14" s="36">
        <f>IFERROR(VLOOKUP(H$2&amp;$A14,Parte_III!$1:$1048576,$A$3,0),"-")</f>
        <v>3</v>
      </c>
      <c r="I14" s="106"/>
      <c r="J14" s="16"/>
      <c r="K14" s="16"/>
      <c r="L14" s="16"/>
      <c r="M14" s="16"/>
      <c r="N14" s="16"/>
      <c r="O14" s="16"/>
      <c r="P14" s="16"/>
      <c r="Q14" s="16"/>
      <c r="R14" s="16"/>
      <c r="S14" s="16"/>
      <c r="T14" s="16"/>
      <c r="U14" s="16"/>
      <c r="V14" s="16"/>
      <c r="W14" s="16"/>
      <c r="X14" s="16"/>
      <c r="Y14" s="16"/>
      <c r="Z14" s="16"/>
      <c r="AA14" s="16"/>
      <c r="AB14" s="16"/>
      <c r="AC14" s="16"/>
      <c r="AD14" s="16"/>
    </row>
    <row r="15" spans="1:30" s="1" customFormat="1" ht="19.5" customHeight="1">
      <c r="A15" s="8" t="s">
        <v>7754</v>
      </c>
      <c r="B15" s="8"/>
      <c r="C15" s="24" t="s">
        <v>7744</v>
      </c>
      <c r="D15" s="36">
        <f>IFERROR(VLOOKUP(D$2&amp;$A15,Parte_III!$1:$1048576,$A$3,0),"-")</f>
        <v>45</v>
      </c>
      <c r="E15" s="36">
        <f>IFERROR(VLOOKUP(E$2&amp;$A15,Parte_III!$1:$1048576,$A$3,0),"-")</f>
        <v>21</v>
      </c>
      <c r="F15" s="36">
        <f>IFERROR(VLOOKUP(F$2&amp;$A15,Parte_III!$1:$1048576,$A$3,0),"-")</f>
        <v>5</v>
      </c>
      <c r="G15" s="36">
        <f>IFERROR(VLOOKUP(G$2&amp;$A15,Parte_III!$1:$1048576,$A$3,0),"-")</f>
        <v>4</v>
      </c>
      <c r="H15" s="36">
        <f>IFERROR(VLOOKUP(H$2&amp;$A15,Parte_III!$1:$1048576,$A$3,0),"-")</f>
        <v>5</v>
      </c>
      <c r="I15" s="106"/>
      <c r="J15" s="16"/>
      <c r="K15" s="16"/>
      <c r="L15" s="16"/>
      <c r="M15" s="16"/>
      <c r="N15" s="16"/>
      <c r="O15" s="16"/>
      <c r="P15" s="16"/>
      <c r="Q15" s="16"/>
      <c r="R15" s="16"/>
      <c r="S15" s="16"/>
      <c r="T15" s="16"/>
      <c r="U15" s="16"/>
      <c r="V15" s="16"/>
      <c r="W15" s="16"/>
      <c r="X15" s="16"/>
      <c r="Y15" s="16"/>
      <c r="Z15" s="16"/>
      <c r="AA15" s="16"/>
      <c r="AB15" s="16"/>
      <c r="AC15" s="16"/>
      <c r="AD15" s="16"/>
    </row>
    <row r="16" spans="1:30" s="1" customFormat="1" ht="19.5" customHeight="1">
      <c r="A16" s="8" t="s">
        <v>7755</v>
      </c>
      <c r="B16" s="8"/>
      <c r="C16" s="24" t="s">
        <v>7745</v>
      </c>
      <c r="D16" s="36">
        <f>IFERROR(VLOOKUP(D$2&amp;$A16,Parte_III!$1:$1048576,$A$3,0),"-")</f>
        <v>0</v>
      </c>
      <c r="E16" s="36">
        <f>IFERROR(VLOOKUP(E$2&amp;$A16,Parte_III!$1:$1048576,$A$3,0),"-")</f>
        <v>0</v>
      </c>
      <c r="F16" s="36">
        <f>IFERROR(VLOOKUP(F$2&amp;$A16,Parte_III!$1:$1048576,$A$3,0),"-")</f>
        <v>0</v>
      </c>
      <c r="G16" s="36">
        <f>IFERROR(VLOOKUP(G$2&amp;$A16,Parte_III!$1:$1048576,$A$3,0),"-")</f>
        <v>0</v>
      </c>
      <c r="H16" s="36">
        <f>IFERROR(VLOOKUP(H$2&amp;$A16,Parte_III!$1:$1048576,$A$3,0),"-")</f>
        <v>0</v>
      </c>
      <c r="I16" s="106"/>
      <c r="J16" s="16"/>
      <c r="K16" s="16"/>
      <c r="L16" s="16"/>
      <c r="M16" s="16"/>
      <c r="N16" s="16"/>
      <c r="O16" s="16"/>
      <c r="P16" s="16"/>
      <c r="Q16" s="16"/>
      <c r="R16" s="16"/>
      <c r="S16" s="16"/>
      <c r="T16" s="16"/>
      <c r="U16" s="16"/>
      <c r="V16" s="16"/>
      <c r="W16" s="16"/>
      <c r="X16" s="16"/>
      <c r="Y16" s="16"/>
      <c r="Z16" s="16"/>
      <c r="AA16" s="16"/>
      <c r="AB16" s="16"/>
      <c r="AC16" s="16"/>
      <c r="AD16" s="16"/>
    </row>
    <row r="17" spans="1:30" s="1" customFormat="1" ht="19.5" customHeight="1">
      <c r="A17" s="8" t="s">
        <v>7756</v>
      </c>
      <c r="B17" s="8"/>
      <c r="C17" s="24" t="s">
        <v>7715</v>
      </c>
      <c r="D17" s="36">
        <f>IFERROR(VLOOKUP(D$2&amp;$A17,Parte_III!$1:$1048576,$A$3,0),"-")</f>
        <v>7</v>
      </c>
      <c r="E17" s="36">
        <f>IFERROR(VLOOKUP(E$2&amp;$A17,Parte_III!$1:$1048576,$A$3,0),"-")</f>
        <v>4</v>
      </c>
      <c r="F17" s="36">
        <f>IFERROR(VLOOKUP(F$2&amp;$A17,Parte_III!$1:$1048576,$A$3,0),"-")</f>
        <v>0</v>
      </c>
      <c r="G17" s="36">
        <f>IFERROR(VLOOKUP(G$2&amp;$A17,Parte_III!$1:$1048576,$A$3,0),"-")</f>
        <v>0</v>
      </c>
      <c r="H17" s="36">
        <f>IFERROR(VLOOKUP(H$2&amp;$A17,Parte_III!$1:$1048576,$A$3,0),"-")</f>
        <v>0</v>
      </c>
      <c r="I17" s="106"/>
      <c r="J17" s="16"/>
      <c r="K17" s="16"/>
      <c r="L17" s="16"/>
      <c r="M17" s="16"/>
      <c r="N17" s="16"/>
      <c r="O17" s="16"/>
      <c r="P17" s="16"/>
      <c r="Q17" s="16"/>
      <c r="R17" s="16"/>
      <c r="S17" s="16"/>
      <c r="T17" s="16"/>
      <c r="U17" s="16"/>
      <c r="V17" s="16"/>
      <c r="W17" s="16"/>
      <c r="X17" s="16"/>
      <c r="Y17" s="16"/>
      <c r="Z17" s="16"/>
      <c r="AA17" s="16"/>
      <c r="AB17" s="16"/>
      <c r="AC17" s="16"/>
      <c r="AD17" s="16"/>
    </row>
    <row r="18" spans="1:30" s="1" customFormat="1" ht="19.5" customHeight="1" thickBot="1">
      <c r="A18" s="8" t="s">
        <v>7757</v>
      </c>
      <c r="B18" s="8"/>
      <c r="C18" s="24" t="s">
        <v>6383</v>
      </c>
      <c r="D18" s="36">
        <f>IFERROR(VLOOKUP(D$2&amp;$A18,Parte_III!$1:$1048576,$A$3,0),"-")</f>
        <v>2</v>
      </c>
      <c r="E18" s="36">
        <f>IFERROR(VLOOKUP(E$2&amp;$A18,Parte_III!$1:$1048576,$A$3,0),"-")</f>
        <v>0</v>
      </c>
      <c r="F18" s="36">
        <f>IFERROR(VLOOKUP(F$2&amp;$A18,Parte_III!$1:$1048576,$A$3,0),"-")</f>
        <v>0</v>
      </c>
      <c r="G18" s="36">
        <f>IFERROR(VLOOKUP(G$2&amp;$A18,Parte_III!$1:$1048576,$A$3,0),"-")</f>
        <v>0</v>
      </c>
      <c r="H18" s="36">
        <f>IFERROR(VLOOKUP(H$2&amp;$A18,Parte_III!$1:$1048576,$A$3,0),"-")</f>
        <v>0</v>
      </c>
      <c r="I18" s="106"/>
      <c r="J18" s="16"/>
      <c r="K18" s="16"/>
      <c r="L18" s="16"/>
      <c r="M18" s="16"/>
      <c r="N18" s="16"/>
      <c r="O18" s="16"/>
      <c r="P18" s="16"/>
      <c r="Q18" s="16"/>
      <c r="R18" s="16"/>
      <c r="S18" s="16"/>
      <c r="T18" s="16"/>
      <c r="U18" s="16"/>
      <c r="V18" s="16"/>
      <c r="W18" s="16"/>
      <c r="X18" s="16"/>
      <c r="Y18" s="16"/>
      <c r="Z18" s="16"/>
      <c r="AA18" s="16"/>
      <c r="AB18" s="16"/>
      <c r="AC18" s="16"/>
      <c r="AD18" s="16"/>
    </row>
    <row r="19" spans="1:30" ht="15" thickTop="1">
      <c r="A19" s="8"/>
      <c r="B19" s="8"/>
      <c r="C19" s="32" t="s">
        <v>355</v>
      </c>
      <c r="D19" s="32"/>
      <c r="E19" s="33"/>
      <c r="F19" s="33"/>
      <c r="G19" s="33"/>
      <c r="H19" s="33"/>
    </row>
    <row r="20" spans="1:30">
      <c r="A20" s="8"/>
      <c r="B20" s="8"/>
      <c r="C20" s="34"/>
      <c r="D20" s="34"/>
    </row>
    <row r="21" spans="1:30">
      <c r="A21" s="8"/>
      <c r="B21" s="8"/>
    </row>
    <row r="22" spans="1:30" s="26" customFormat="1">
      <c r="A22" s="8"/>
      <c r="B22" s="8"/>
    </row>
    <row r="23" spans="1:30" s="26" customFormat="1">
      <c r="A23" s="8"/>
      <c r="B23" s="8"/>
    </row>
    <row r="24" spans="1:30" s="26" customFormat="1">
      <c r="A24" s="8"/>
      <c r="B24" s="8"/>
    </row>
    <row r="25" spans="1:30" s="26" customFormat="1">
      <c r="A25" s="8"/>
      <c r="B25" s="8"/>
    </row>
    <row r="26" spans="1:30" s="26" customFormat="1">
      <c r="A26" s="8"/>
      <c r="B26" s="8"/>
    </row>
    <row r="27" spans="1:30" s="26" customFormat="1">
      <c r="A27" s="8"/>
      <c r="B27" s="8"/>
    </row>
    <row r="28" spans="1:30" s="26" customFormat="1">
      <c r="A28" s="8"/>
      <c r="B28" s="8"/>
    </row>
    <row r="29" spans="1:30" s="26" customFormat="1">
      <c r="A29" s="8"/>
      <c r="B29" s="8"/>
    </row>
    <row r="30" spans="1:30" s="26" customFormat="1">
      <c r="A30" s="8"/>
      <c r="B30" s="8"/>
    </row>
    <row r="31" spans="1:30" s="26" customFormat="1">
      <c r="A31" s="8"/>
      <c r="B31" s="8"/>
    </row>
    <row r="32" spans="1:30"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sheetData>
  <mergeCells count="5">
    <mergeCell ref="C1:H1"/>
    <mergeCell ref="C3:H3"/>
    <mergeCell ref="C5:C6"/>
    <mergeCell ref="D5:D6"/>
    <mergeCell ref="E5:H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AFE13-9098-440B-AC57-E5307CF5F0AD}">
  <dimension ref="A1:AD87"/>
  <sheetViews>
    <sheetView showGridLines="0" workbookViewId="0">
      <selection activeCell="C17" sqref="C17"/>
    </sheetView>
  </sheetViews>
  <sheetFormatPr defaultRowHeight="14.4"/>
  <cols>
    <col min="1" max="2" width="4.44140625" style="13" customWidth="1"/>
    <col min="3" max="3" width="47.88671875" style="26" customWidth="1"/>
    <col min="4" max="4" width="8.44140625" style="26" customWidth="1"/>
    <col min="5" max="5" width="11.88671875" style="26" customWidth="1"/>
    <col min="6" max="6" width="15.5546875" style="26" customWidth="1"/>
    <col min="7" max="8" width="11.88671875" style="26" customWidth="1"/>
    <col min="9" max="30" width="9.109375" style="26"/>
  </cols>
  <sheetData>
    <row r="1" spans="1:30" s="2" customFormat="1" ht="33.75" customHeight="1">
      <c r="A1" s="12"/>
      <c r="B1" s="12"/>
      <c r="C1" s="232" t="s">
        <v>2045</v>
      </c>
      <c r="D1" s="232"/>
      <c r="E1" s="233"/>
      <c r="F1" s="233"/>
      <c r="G1" s="233"/>
      <c r="H1" s="233"/>
      <c r="I1" s="14"/>
      <c r="J1" s="14"/>
      <c r="K1" s="14"/>
      <c r="L1" s="14"/>
      <c r="M1" s="14"/>
    </row>
    <row r="2" spans="1:30" s="8" customFormat="1" ht="11.25" customHeight="1">
      <c r="A2" s="8">
        <v>0</v>
      </c>
      <c r="C2" s="9"/>
      <c r="D2" s="9" t="s">
        <v>7701</v>
      </c>
      <c r="E2" s="11" t="s">
        <v>2349</v>
      </c>
      <c r="F2" s="11" t="s">
        <v>5767</v>
      </c>
      <c r="G2" s="11" t="s">
        <v>2351</v>
      </c>
      <c r="H2" s="11" t="s">
        <v>2352</v>
      </c>
    </row>
    <row r="3" spans="1:30" s="1" customFormat="1" ht="42" customHeight="1">
      <c r="A3" s="8">
        <v>3</v>
      </c>
      <c r="B3" s="8"/>
      <c r="C3" s="234" t="s">
        <v>7759</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row>
    <row r="4" spans="1:30" s="1" customFormat="1" ht="9.75" customHeight="1" thickBot="1">
      <c r="A4" s="8"/>
      <c r="B4" s="8"/>
      <c r="C4" s="17"/>
      <c r="D4" s="17"/>
      <c r="E4" s="16"/>
      <c r="F4" s="18"/>
      <c r="G4" s="19"/>
      <c r="H4" s="19"/>
      <c r="I4" s="16"/>
      <c r="J4" s="16"/>
      <c r="K4" s="16"/>
      <c r="L4" s="16"/>
      <c r="M4" s="16"/>
      <c r="N4" s="16"/>
      <c r="O4" s="16"/>
      <c r="P4" s="16"/>
      <c r="Q4" s="16"/>
      <c r="R4" s="16"/>
      <c r="S4" s="16"/>
      <c r="T4" s="16"/>
      <c r="U4" s="16"/>
      <c r="V4" s="16"/>
      <c r="W4" s="16"/>
      <c r="X4" s="16"/>
      <c r="Y4" s="16"/>
      <c r="Z4" s="16"/>
      <c r="AA4" s="16"/>
      <c r="AB4" s="16"/>
      <c r="AC4" s="16"/>
      <c r="AD4" s="16"/>
    </row>
    <row r="5" spans="1:30" s="1" customFormat="1" ht="17.25" customHeight="1" thickTop="1">
      <c r="A5" s="8"/>
      <c r="B5" s="8"/>
      <c r="C5" s="235" t="s">
        <v>7779</v>
      </c>
      <c r="D5" s="235" t="s">
        <v>342</v>
      </c>
      <c r="E5" s="237" t="s">
        <v>265</v>
      </c>
      <c r="F5" s="237"/>
      <c r="G5" s="237"/>
      <c r="H5" s="237"/>
      <c r="I5" s="16"/>
      <c r="J5" s="16"/>
      <c r="K5" s="16"/>
      <c r="L5" s="16"/>
      <c r="M5" s="16"/>
      <c r="N5" s="16"/>
      <c r="O5" s="16"/>
      <c r="P5" s="16"/>
      <c r="Q5" s="16"/>
      <c r="R5" s="16"/>
      <c r="S5" s="16"/>
      <c r="T5" s="16"/>
      <c r="U5" s="16"/>
      <c r="V5" s="16"/>
      <c r="W5" s="16"/>
      <c r="X5" s="16"/>
      <c r="Y5" s="16"/>
      <c r="Z5" s="16"/>
      <c r="AA5" s="16"/>
      <c r="AB5" s="16"/>
      <c r="AC5" s="16"/>
      <c r="AD5" s="16"/>
    </row>
    <row r="6" spans="1:30" s="1" customFormat="1" ht="26.25" customHeight="1">
      <c r="A6" s="8"/>
      <c r="B6" s="8"/>
      <c r="C6" s="236"/>
      <c r="D6" s="236"/>
      <c r="E6" s="100" t="s">
        <v>7705</v>
      </c>
      <c r="F6" s="100" t="s">
        <v>7706</v>
      </c>
      <c r="G6" s="100" t="s">
        <v>2344</v>
      </c>
      <c r="H6" s="100" t="s">
        <v>1823</v>
      </c>
      <c r="I6" s="16"/>
      <c r="J6" s="16"/>
      <c r="K6" s="16"/>
      <c r="L6" s="16"/>
      <c r="M6" s="16"/>
      <c r="N6" s="16"/>
      <c r="O6" s="16"/>
      <c r="P6" s="16"/>
      <c r="Q6" s="16"/>
      <c r="R6" s="16"/>
      <c r="S6" s="16"/>
      <c r="T6" s="16"/>
      <c r="U6" s="16"/>
      <c r="V6" s="16"/>
      <c r="W6" s="16"/>
      <c r="X6" s="16"/>
      <c r="Y6" s="16"/>
      <c r="Z6" s="16"/>
      <c r="AA6" s="16"/>
      <c r="AB6" s="16"/>
      <c r="AC6" s="16"/>
      <c r="AD6" s="16"/>
    </row>
    <row r="7" spans="1:30" s="1" customFormat="1" ht="19.5" customHeight="1">
      <c r="A7" s="8" t="s">
        <v>7746</v>
      </c>
      <c r="B7" s="8"/>
      <c r="C7" s="24" t="s">
        <v>7736</v>
      </c>
      <c r="D7" s="37">
        <f>IFERROR(VLOOKUP(D$2&amp;$A7,Parte_III!$1:$1048576,$A$3,0)*100,"-")</f>
        <v>25.153845548629761</v>
      </c>
      <c r="E7" s="37">
        <f>IFERROR(VLOOKUP(E$2&amp;$A7,Parte_III!$1:$1048576,$A$3,0)*100,"-")</f>
        <v>21.911421418190002</v>
      </c>
      <c r="F7" s="37">
        <f>IFERROR(VLOOKUP(F$2&amp;$A7,Parte_III!$1:$1048576,$A$3,0)*100,"-")</f>
        <v>18.378378450870514</v>
      </c>
      <c r="G7" s="37">
        <f>IFERROR(VLOOKUP(G$2&amp;$A7,Parte_III!$1:$1048576,$A$3,0)*100,"-")</f>
        <v>27.551019191741943</v>
      </c>
      <c r="H7" s="37">
        <f>IFERROR(VLOOKUP(H$2&amp;$A7,Parte_III!$1:$1048576,$A$3,0)*100,"-")</f>
        <v>22.22222238779068</v>
      </c>
      <c r="I7" s="106"/>
      <c r="J7" s="16"/>
      <c r="K7" s="16"/>
      <c r="L7" s="16"/>
      <c r="M7" s="16"/>
      <c r="N7" s="16"/>
      <c r="O7" s="16"/>
      <c r="P7" s="16"/>
      <c r="Q7" s="16"/>
      <c r="R7" s="16"/>
      <c r="S7" s="16"/>
      <c r="T7" s="16"/>
      <c r="U7" s="16"/>
      <c r="V7" s="16"/>
      <c r="W7" s="16"/>
      <c r="X7" s="16"/>
      <c r="Y7" s="16"/>
      <c r="Z7" s="16"/>
      <c r="AA7" s="16"/>
      <c r="AB7" s="16"/>
      <c r="AC7" s="16"/>
      <c r="AD7" s="16"/>
    </row>
    <row r="8" spans="1:30" s="1" customFormat="1" ht="19.5" customHeight="1">
      <c r="A8" s="8" t="s">
        <v>7747</v>
      </c>
      <c r="B8" s="8"/>
      <c r="C8" s="24" t="s">
        <v>7737</v>
      </c>
      <c r="D8" s="37">
        <f>IFERROR(VLOOKUP(D$2&amp;$A8,Parte_III!$1:$1048576,$A$3,0)*100,"-")</f>
        <v>7.9999998211860657</v>
      </c>
      <c r="E8" s="37">
        <f>IFERROR(VLOOKUP(E$2&amp;$A8,Parte_III!$1:$1048576,$A$3,0)*100,"-")</f>
        <v>9.324008971452713</v>
      </c>
      <c r="F8" s="37">
        <f>IFERROR(VLOOKUP(F$2&amp;$A8,Parte_III!$1:$1048576,$A$3,0)*100,"-")</f>
        <v>7.567567378282547</v>
      </c>
      <c r="G8" s="37">
        <f>IFERROR(VLOOKUP(G$2&amp;$A8,Parte_III!$1:$1048576,$A$3,0)*100,"-")</f>
        <v>4.0816325694322586</v>
      </c>
      <c r="H8" s="37">
        <f>IFERROR(VLOOKUP(H$2&amp;$A8,Parte_III!$1:$1048576,$A$3,0)*100,"-")</f>
        <v>11.11111119389534</v>
      </c>
      <c r="I8" s="106"/>
      <c r="J8" s="16"/>
      <c r="K8" s="16"/>
      <c r="L8" s="16"/>
      <c r="M8" s="16"/>
      <c r="N8" s="16"/>
      <c r="O8" s="16"/>
      <c r="P8" s="16"/>
      <c r="Q8" s="16"/>
      <c r="R8" s="16"/>
      <c r="S8" s="16"/>
      <c r="T8" s="16"/>
      <c r="U8" s="16"/>
      <c r="V8" s="16"/>
      <c r="W8" s="16"/>
      <c r="X8" s="16"/>
      <c r="Y8" s="16"/>
      <c r="Z8" s="16"/>
      <c r="AA8" s="16"/>
      <c r="AB8" s="16"/>
      <c r="AC8" s="16"/>
      <c r="AD8" s="16"/>
    </row>
    <row r="9" spans="1:30" s="1" customFormat="1" ht="19.5" customHeight="1">
      <c r="A9" s="8" t="s">
        <v>7748</v>
      </c>
      <c r="B9" s="8"/>
      <c r="C9" s="24" t="s">
        <v>7738</v>
      </c>
      <c r="D9" s="37">
        <f>IFERROR(VLOOKUP(D$2&amp;$A9,Parte_III!$1:$1048576,$A$3,0)*100,"-")</f>
        <v>25.846153497695923</v>
      </c>
      <c r="E9" s="37">
        <f>IFERROR(VLOOKUP(E$2&amp;$A9,Parte_III!$1:$1048576,$A$3,0)*100,"-")</f>
        <v>25.641027092933655</v>
      </c>
      <c r="F9" s="37">
        <f>IFERROR(VLOOKUP(F$2&amp;$A9,Parte_III!$1:$1048576,$A$3,0)*100,"-")</f>
        <v>15.675675868988037</v>
      </c>
      <c r="G9" s="37">
        <f>IFERROR(VLOOKUP(G$2&amp;$A9,Parte_III!$1:$1048576,$A$3,0)*100,"-")</f>
        <v>34.693878889083862</v>
      </c>
      <c r="H9" s="37">
        <f>IFERROR(VLOOKUP(H$2&amp;$A9,Parte_III!$1:$1048576,$A$3,0)*100,"-")</f>
        <v>32.163742184638977</v>
      </c>
      <c r="I9" s="106"/>
      <c r="J9" s="16"/>
      <c r="K9" s="16"/>
      <c r="L9" s="16"/>
      <c r="M9" s="16"/>
      <c r="N9" s="16"/>
      <c r="O9" s="16"/>
      <c r="P9" s="16"/>
      <c r="Q9" s="16"/>
      <c r="R9" s="16"/>
      <c r="S9" s="16"/>
      <c r="T9" s="16"/>
      <c r="U9" s="16"/>
      <c r="V9" s="16"/>
      <c r="W9" s="16"/>
      <c r="X9" s="16"/>
      <c r="Y9" s="16"/>
      <c r="Z9" s="16"/>
      <c r="AA9" s="16"/>
      <c r="AB9" s="16"/>
      <c r="AC9" s="16"/>
      <c r="AD9" s="16"/>
    </row>
    <row r="10" spans="1:30" s="1" customFormat="1" ht="19.5" customHeight="1">
      <c r="A10" s="8" t="s">
        <v>7749</v>
      </c>
      <c r="B10" s="8"/>
      <c r="C10" s="24" t="s">
        <v>7739</v>
      </c>
      <c r="D10" s="37">
        <f>IFERROR(VLOOKUP(D$2&amp;$A10,Parte_III!$1:$1048576,$A$3,0)*100,"-")</f>
        <v>0.76923076994717121</v>
      </c>
      <c r="E10" s="37">
        <f>IFERROR(VLOOKUP(E$2&amp;$A10,Parte_III!$1:$1048576,$A$3,0)*100,"-")</f>
        <v>0.69930069148540497</v>
      </c>
      <c r="F10" s="37">
        <f>IFERROR(VLOOKUP(F$2&amp;$A10,Parte_III!$1:$1048576,$A$3,0)*100,"-")</f>
        <v>0</v>
      </c>
      <c r="G10" s="37">
        <f>IFERROR(VLOOKUP(G$2&amp;$A10,Parte_III!$1:$1048576,$A$3,0)*100,"-")</f>
        <v>1.0204081423580647</v>
      </c>
      <c r="H10" s="37">
        <f>IFERROR(VLOOKUP(H$2&amp;$A10,Parte_III!$1:$1048576,$A$3,0)*100,"-")</f>
        <v>1.1695906519889832</v>
      </c>
      <c r="I10" s="106"/>
      <c r="J10" s="16"/>
      <c r="K10" s="16"/>
      <c r="L10" s="16"/>
      <c r="M10" s="16"/>
      <c r="N10" s="16"/>
      <c r="O10" s="16"/>
      <c r="P10" s="16"/>
      <c r="Q10" s="16"/>
      <c r="R10" s="16"/>
      <c r="S10" s="16"/>
      <c r="T10" s="16"/>
      <c r="U10" s="16"/>
      <c r="V10" s="16"/>
      <c r="W10" s="16"/>
      <c r="X10" s="16"/>
      <c r="Y10" s="16"/>
      <c r="Z10" s="16"/>
      <c r="AA10" s="16"/>
      <c r="AB10" s="16"/>
      <c r="AC10" s="16"/>
      <c r="AD10" s="16"/>
    </row>
    <row r="11" spans="1:30" s="1" customFormat="1" ht="19.5" customHeight="1">
      <c r="A11" s="8" t="s">
        <v>7750</v>
      </c>
      <c r="B11" s="8"/>
      <c r="C11" s="24" t="s">
        <v>7740</v>
      </c>
      <c r="D11" s="37">
        <f>IFERROR(VLOOKUP(D$2&amp;$A11,Parte_III!$1:$1048576,$A$3,0)*100,"-")</f>
        <v>40.923076868057251</v>
      </c>
      <c r="E11" s="37">
        <f>IFERROR(VLOOKUP(E$2&amp;$A11,Parte_III!$1:$1048576,$A$3,0)*100,"-")</f>
        <v>39.160838723182678</v>
      </c>
      <c r="F11" s="37">
        <f>IFERROR(VLOOKUP(F$2&amp;$A11,Parte_III!$1:$1048576,$A$3,0)*100,"-")</f>
        <v>48.108106851577759</v>
      </c>
      <c r="G11" s="37">
        <f>IFERROR(VLOOKUP(G$2&amp;$A11,Parte_III!$1:$1048576,$A$3,0)*100,"-")</f>
        <v>27.551019191741943</v>
      </c>
      <c r="H11" s="37">
        <f>IFERROR(VLOOKUP(H$2&amp;$A11,Parte_III!$1:$1048576,$A$3,0)*100,"-")</f>
        <v>42.690059542655945</v>
      </c>
      <c r="I11" s="106"/>
      <c r="J11" s="16"/>
      <c r="K11" s="16"/>
      <c r="L11" s="16"/>
      <c r="M11" s="16"/>
      <c r="N11" s="16"/>
      <c r="O11" s="16"/>
      <c r="P11" s="16"/>
      <c r="Q11" s="16"/>
      <c r="R11" s="16"/>
      <c r="S11" s="16"/>
      <c r="T11" s="16"/>
      <c r="U11" s="16"/>
      <c r="V11" s="16"/>
      <c r="W11" s="16"/>
      <c r="X11" s="16"/>
      <c r="Y11" s="16"/>
      <c r="Z11" s="16"/>
      <c r="AA11" s="16"/>
      <c r="AB11" s="16"/>
      <c r="AC11" s="16"/>
      <c r="AD11" s="16"/>
    </row>
    <row r="12" spans="1:30" s="1" customFormat="1" ht="19.5" customHeight="1">
      <c r="A12" s="8" t="s">
        <v>7751</v>
      </c>
      <c r="B12" s="8"/>
      <c r="C12" s="24" t="s">
        <v>7741</v>
      </c>
      <c r="D12" s="37">
        <f>IFERROR(VLOOKUP(D$2&amp;$A12,Parte_III!$1:$1048576,$A$3,0)*100,"-")</f>
        <v>18.000000715255737</v>
      </c>
      <c r="E12" s="37">
        <f>IFERROR(VLOOKUP(E$2&amp;$A12,Parte_III!$1:$1048576,$A$3,0)*100,"-")</f>
        <v>18.881118297576904</v>
      </c>
      <c r="F12" s="37">
        <f>IFERROR(VLOOKUP(F$2&amp;$A12,Parte_III!$1:$1048576,$A$3,0)*100,"-")</f>
        <v>24.324324727058411</v>
      </c>
      <c r="G12" s="37">
        <f>IFERROR(VLOOKUP(G$2&amp;$A12,Parte_III!$1:$1048576,$A$3,0)*100,"-")</f>
        <v>20.408163964748383</v>
      </c>
      <c r="H12" s="37">
        <f>IFERROR(VLOOKUP(H$2&amp;$A12,Parte_III!$1:$1048576,$A$3,0)*100,"-")</f>
        <v>16.959063708782196</v>
      </c>
      <c r="I12" s="106"/>
      <c r="J12" s="16"/>
      <c r="K12" s="16"/>
      <c r="L12" s="16"/>
      <c r="M12" s="16"/>
      <c r="N12" s="16"/>
      <c r="O12" s="16"/>
      <c r="P12" s="16"/>
      <c r="Q12" s="16"/>
      <c r="R12" s="16"/>
      <c r="S12" s="16"/>
      <c r="T12" s="16"/>
      <c r="U12" s="16"/>
      <c r="V12" s="16"/>
      <c r="W12" s="16"/>
      <c r="X12" s="16"/>
      <c r="Y12" s="16"/>
      <c r="Z12" s="16"/>
      <c r="AA12" s="16"/>
      <c r="AB12" s="16"/>
      <c r="AC12" s="16"/>
      <c r="AD12" s="16"/>
    </row>
    <row r="13" spans="1:30" s="1" customFormat="1" ht="19.5" customHeight="1">
      <c r="A13" s="8" t="s">
        <v>7752</v>
      </c>
      <c r="B13" s="8"/>
      <c r="C13" s="24" t="s">
        <v>7742</v>
      </c>
      <c r="D13" s="37">
        <f>IFERROR(VLOOKUP(D$2&amp;$A13,Parte_III!$1:$1048576,$A$3,0)*100,"-")</f>
        <v>0.53846151567995548</v>
      </c>
      <c r="E13" s="37">
        <f>IFERROR(VLOOKUP(E$2&amp;$A13,Parte_III!$1:$1048576,$A$3,0)*100,"-")</f>
        <v>0.23310023825615644</v>
      </c>
      <c r="F13" s="37">
        <f>IFERROR(VLOOKUP(F$2&amp;$A13,Parte_III!$1:$1048576,$A$3,0)*100,"-")</f>
        <v>0.54054055362939835</v>
      </c>
      <c r="G13" s="37">
        <f>IFERROR(VLOOKUP(G$2&amp;$A13,Parte_III!$1:$1048576,$A$3,0)*100,"-")</f>
        <v>1.0204081423580647</v>
      </c>
      <c r="H13" s="37">
        <f>IFERROR(VLOOKUP(H$2&amp;$A13,Parte_III!$1:$1048576,$A$3,0)*100,"-")</f>
        <v>0.58479532599449158</v>
      </c>
      <c r="I13" s="106"/>
      <c r="J13" s="16"/>
      <c r="K13" s="16"/>
      <c r="L13" s="16"/>
      <c r="M13" s="16"/>
      <c r="N13" s="16"/>
      <c r="O13" s="16"/>
      <c r="P13" s="16"/>
      <c r="Q13" s="16"/>
      <c r="R13" s="16"/>
      <c r="S13" s="16"/>
      <c r="T13" s="16"/>
      <c r="U13" s="16"/>
      <c r="V13" s="16"/>
      <c r="W13" s="16"/>
      <c r="X13" s="16"/>
      <c r="Y13" s="16"/>
      <c r="Z13" s="16"/>
      <c r="AA13" s="16"/>
      <c r="AB13" s="16"/>
      <c r="AC13" s="16"/>
      <c r="AD13" s="16"/>
    </row>
    <row r="14" spans="1:30" s="1" customFormat="1" ht="19.5" customHeight="1">
      <c r="A14" s="8" t="s">
        <v>7753</v>
      </c>
      <c r="B14" s="8"/>
      <c r="C14" s="24" t="s">
        <v>7743</v>
      </c>
      <c r="D14" s="37">
        <f>IFERROR(VLOOKUP(D$2&amp;$A14,Parte_III!$1:$1048576,$A$3,0)*100,"-")</f>
        <v>0.69230766966938972</v>
      </c>
      <c r="E14" s="37">
        <f>IFERROR(VLOOKUP(E$2&amp;$A14,Parte_III!$1:$1048576,$A$3,0)*100,"-")</f>
        <v>0.23310023825615644</v>
      </c>
      <c r="F14" s="37">
        <f>IFERROR(VLOOKUP(F$2&amp;$A14,Parte_III!$1:$1048576,$A$3,0)*100,"-")</f>
        <v>0</v>
      </c>
      <c r="G14" s="37">
        <f>IFERROR(VLOOKUP(G$2&amp;$A14,Parte_III!$1:$1048576,$A$3,0)*100,"-")</f>
        <v>1.0204081423580647</v>
      </c>
      <c r="H14" s="37">
        <f>IFERROR(VLOOKUP(H$2&amp;$A14,Parte_III!$1:$1048576,$A$3,0)*100,"-")</f>
        <v>1.7543859779834747</v>
      </c>
      <c r="I14" s="106"/>
      <c r="J14" s="16"/>
      <c r="K14" s="16"/>
      <c r="L14" s="16"/>
      <c r="M14" s="16"/>
      <c r="N14" s="16"/>
      <c r="O14" s="16"/>
      <c r="P14" s="16"/>
      <c r="Q14" s="16"/>
      <c r="R14" s="16"/>
      <c r="S14" s="16"/>
      <c r="T14" s="16"/>
      <c r="U14" s="16"/>
      <c r="V14" s="16"/>
      <c r="W14" s="16"/>
      <c r="X14" s="16"/>
      <c r="Y14" s="16"/>
      <c r="Z14" s="16"/>
      <c r="AA14" s="16"/>
      <c r="AB14" s="16"/>
      <c r="AC14" s="16"/>
      <c r="AD14" s="16"/>
    </row>
    <row r="15" spans="1:30" s="1" customFormat="1" ht="19.5" customHeight="1">
      <c r="A15" s="8" t="s">
        <v>7754</v>
      </c>
      <c r="B15" s="8"/>
      <c r="C15" s="24" t="s">
        <v>7744</v>
      </c>
      <c r="D15" s="37">
        <f>IFERROR(VLOOKUP(D$2&amp;$A15,Parte_III!$1:$1048576,$A$3,0)*100,"-")</f>
        <v>3.461538627743721</v>
      </c>
      <c r="E15" s="37">
        <f>IFERROR(VLOOKUP(E$2&amp;$A15,Parte_III!$1:$1048576,$A$3,0)*100,"-")</f>
        <v>4.8951048403978348</v>
      </c>
      <c r="F15" s="37">
        <f>IFERROR(VLOOKUP(F$2&amp;$A15,Parte_III!$1:$1048576,$A$3,0)*100,"-")</f>
        <v>2.7027027681469917</v>
      </c>
      <c r="G15" s="37">
        <f>IFERROR(VLOOKUP(G$2&amp;$A15,Parte_III!$1:$1048576,$A$3,0)*100,"-")</f>
        <v>4.0816325694322586</v>
      </c>
      <c r="H15" s="37">
        <f>IFERROR(VLOOKUP(H$2&amp;$A15,Parte_III!$1:$1048576,$A$3,0)*100,"-")</f>
        <v>2.9239766299724579</v>
      </c>
      <c r="I15" s="106"/>
      <c r="J15" s="16"/>
      <c r="K15" s="16"/>
      <c r="L15" s="16"/>
      <c r="M15" s="16"/>
      <c r="N15" s="16"/>
      <c r="O15" s="16"/>
      <c r="P15" s="16"/>
      <c r="Q15" s="16"/>
      <c r="R15" s="16"/>
      <c r="S15" s="16"/>
      <c r="T15" s="16"/>
      <c r="U15" s="16"/>
      <c r="V15" s="16"/>
      <c r="W15" s="16"/>
      <c r="X15" s="16"/>
      <c r="Y15" s="16"/>
      <c r="Z15" s="16"/>
      <c r="AA15" s="16"/>
      <c r="AB15" s="16"/>
      <c r="AC15" s="16"/>
      <c r="AD15" s="16"/>
    </row>
    <row r="16" spans="1:30" s="1" customFormat="1" ht="19.5" customHeight="1">
      <c r="A16" s="8" t="s">
        <v>7755</v>
      </c>
      <c r="B16" s="8"/>
      <c r="C16" s="24" t="s">
        <v>7745</v>
      </c>
      <c r="D16" s="37">
        <f>IFERROR(VLOOKUP(D$2&amp;$A16,Parte_III!$1:$1048576,$A$3,0)*100,"-")</f>
        <v>0</v>
      </c>
      <c r="E16" s="37">
        <f>IFERROR(VLOOKUP(E$2&amp;$A16,Parte_III!$1:$1048576,$A$3,0)*100,"-")</f>
        <v>0</v>
      </c>
      <c r="F16" s="37">
        <f>IFERROR(VLOOKUP(F$2&amp;$A16,Parte_III!$1:$1048576,$A$3,0)*100,"-")</f>
        <v>0</v>
      </c>
      <c r="G16" s="37">
        <f>IFERROR(VLOOKUP(G$2&amp;$A16,Parte_III!$1:$1048576,$A$3,0)*100,"-")</f>
        <v>0</v>
      </c>
      <c r="H16" s="37">
        <f>IFERROR(VLOOKUP(H$2&amp;$A16,Parte_III!$1:$1048576,$A$3,0)*100,"-")</f>
        <v>0</v>
      </c>
      <c r="I16" s="106"/>
      <c r="J16" s="16"/>
      <c r="K16" s="16"/>
      <c r="L16" s="16"/>
      <c r="M16" s="16"/>
      <c r="N16" s="16"/>
      <c r="O16" s="16"/>
      <c r="P16" s="16"/>
      <c r="Q16" s="16"/>
      <c r="R16" s="16"/>
      <c r="S16" s="16"/>
      <c r="T16" s="16"/>
      <c r="U16" s="16"/>
      <c r="V16" s="16"/>
      <c r="W16" s="16"/>
      <c r="X16" s="16"/>
      <c r="Y16" s="16"/>
      <c r="Z16" s="16"/>
      <c r="AA16" s="16"/>
      <c r="AB16" s="16"/>
      <c r="AC16" s="16"/>
      <c r="AD16" s="16"/>
    </row>
    <row r="17" spans="1:30" s="1" customFormat="1" ht="19.5" customHeight="1">
      <c r="A17" s="8" t="s">
        <v>7756</v>
      </c>
      <c r="B17" s="8"/>
      <c r="C17" s="24" t="s">
        <v>7715</v>
      </c>
      <c r="D17" s="37">
        <f>IFERROR(VLOOKUP(D$2&amp;$A17,Parte_III!$1:$1048576,$A$3,0)*100,"-")</f>
        <v>0.53846151567995548</v>
      </c>
      <c r="E17" s="37">
        <f>IFERROR(VLOOKUP(E$2&amp;$A17,Parte_III!$1:$1048576,$A$3,0)*100,"-")</f>
        <v>0.93240095302462578</v>
      </c>
      <c r="F17" s="37">
        <f>IFERROR(VLOOKUP(F$2&amp;$A17,Parte_III!$1:$1048576,$A$3,0)*100,"-")</f>
        <v>0</v>
      </c>
      <c r="G17" s="37">
        <f>IFERROR(VLOOKUP(G$2&amp;$A17,Parte_III!$1:$1048576,$A$3,0)*100,"-")</f>
        <v>0</v>
      </c>
      <c r="H17" s="37">
        <f>IFERROR(VLOOKUP(H$2&amp;$A17,Parte_III!$1:$1048576,$A$3,0)*100,"-")</f>
        <v>0</v>
      </c>
      <c r="I17" s="106"/>
      <c r="J17" s="16"/>
      <c r="K17" s="16"/>
      <c r="L17" s="16"/>
      <c r="M17" s="16"/>
      <c r="N17" s="16"/>
      <c r="O17" s="16"/>
      <c r="P17" s="16"/>
      <c r="Q17" s="16"/>
      <c r="R17" s="16"/>
      <c r="S17" s="16"/>
      <c r="T17" s="16"/>
      <c r="U17" s="16"/>
      <c r="V17" s="16"/>
      <c r="W17" s="16"/>
      <c r="X17" s="16"/>
      <c r="Y17" s="16"/>
      <c r="Z17" s="16"/>
      <c r="AA17" s="16"/>
      <c r="AB17" s="16"/>
      <c r="AC17" s="16"/>
      <c r="AD17" s="16"/>
    </row>
    <row r="18" spans="1:30" s="1" customFormat="1" ht="19.5" customHeight="1" thickBot="1">
      <c r="A18" s="8" t="s">
        <v>7757</v>
      </c>
      <c r="B18" s="8"/>
      <c r="C18" s="24" t="s">
        <v>6383</v>
      </c>
      <c r="D18" s="37">
        <f>IFERROR(VLOOKUP(D$2&amp;$A18,Parte_III!$1:$1048576,$A$3,0)*100,"-")</f>
        <v>0.15384615398943424</v>
      </c>
      <c r="E18" s="37">
        <f>IFERROR(VLOOKUP(E$2&amp;$A18,Parte_III!$1:$1048576,$A$3,0)*100,"-")</f>
        <v>0</v>
      </c>
      <c r="F18" s="37">
        <f>IFERROR(VLOOKUP(F$2&amp;$A18,Parte_III!$1:$1048576,$A$3,0)*100,"-")</f>
        <v>0</v>
      </c>
      <c r="G18" s="37">
        <f>IFERROR(VLOOKUP(G$2&amp;$A18,Parte_III!$1:$1048576,$A$3,0)*100,"-")</f>
        <v>0</v>
      </c>
      <c r="H18" s="37">
        <f>IFERROR(VLOOKUP(H$2&amp;$A18,Parte_III!$1:$1048576,$A$3,0)*100,"-")</f>
        <v>0</v>
      </c>
      <c r="I18" s="106"/>
      <c r="J18" s="16"/>
      <c r="K18" s="16"/>
      <c r="L18" s="16"/>
      <c r="M18" s="16"/>
      <c r="N18" s="16"/>
      <c r="O18" s="16"/>
      <c r="P18" s="16"/>
      <c r="Q18" s="16"/>
      <c r="R18" s="16"/>
      <c r="S18" s="16"/>
      <c r="T18" s="16"/>
      <c r="U18" s="16"/>
      <c r="V18" s="16"/>
      <c r="W18" s="16"/>
      <c r="X18" s="16"/>
      <c r="Y18" s="16"/>
      <c r="Z18" s="16"/>
      <c r="AA18" s="16"/>
      <c r="AB18" s="16"/>
      <c r="AC18" s="16"/>
      <c r="AD18" s="16"/>
    </row>
    <row r="19" spans="1:30" ht="15" thickTop="1">
      <c r="A19" s="8"/>
      <c r="B19" s="8"/>
      <c r="C19" s="32" t="s">
        <v>355</v>
      </c>
      <c r="D19" s="32"/>
      <c r="E19" s="33"/>
      <c r="F19" s="33"/>
      <c r="G19" s="33"/>
      <c r="H19" s="33"/>
    </row>
    <row r="20" spans="1:30">
      <c r="A20" s="8"/>
      <c r="B20" s="8"/>
      <c r="C20" s="34"/>
      <c r="D20" s="34"/>
    </row>
    <row r="21" spans="1:30">
      <c r="A21" s="8"/>
      <c r="B21" s="8"/>
    </row>
    <row r="22" spans="1:30" s="26" customFormat="1">
      <c r="A22" s="8"/>
      <c r="B22" s="8"/>
    </row>
    <row r="23" spans="1:30" s="26" customFormat="1">
      <c r="A23" s="8"/>
      <c r="B23" s="8"/>
    </row>
    <row r="24" spans="1:30" s="26" customFormat="1">
      <c r="A24" s="8"/>
      <c r="B24" s="8"/>
    </row>
    <row r="25" spans="1:30" s="26" customFormat="1">
      <c r="A25" s="8"/>
      <c r="B25" s="8"/>
    </row>
    <row r="26" spans="1:30" s="26" customFormat="1">
      <c r="A26" s="8"/>
      <c r="B26" s="8"/>
    </row>
    <row r="27" spans="1:30" s="26" customFormat="1">
      <c r="A27" s="8"/>
      <c r="B27" s="8"/>
    </row>
    <row r="28" spans="1:30" s="26" customFormat="1">
      <c r="A28" s="8"/>
      <c r="B28" s="8"/>
    </row>
    <row r="29" spans="1:30" s="26" customFormat="1">
      <c r="A29" s="8"/>
      <c r="B29" s="8"/>
    </row>
    <row r="30" spans="1:30" s="26" customFormat="1">
      <c r="A30" s="8"/>
      <c r="B30" s="8"/>
    </row>
    <row r="31" spans="1:30" s="26" customFormat="1">
      <c r="A31" s="8"/>
      <c r="B31" s="8"/>
    </row>
    <row r="32" spans="1:30"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sheetData>
  <mergeCells count="5">
    <mergeCell ref="C1:H1"/>
    <mergeCell ref="C3:H3"/>
    <mergeCell ref="C5:C6"/>
    <mergeCell ref="D5:D6"/>
    <mergeCell ref="E5:H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19939-8DF4-4D87-B513-505369160FA9}">
  <dimension ref="A1:AC87"/>
  <sheetViews>
    <sheetView showGridLines="0" workbookViewId="0">
      <selection activeCell="E7" sqref="E7"/>
    </sheetView>
  </sheetViews>
  <sheetFormatPr defaultRowHeight="14.4"/>
  <cols>
    <col min="1" max="2" width="4.44140625" style="13" customWidth="1"/>
    <col min="3" max="3" width="47.88671875" style="26" customWidth="1"/>
    <col min="4" max="4" width="8.44140625" style="26" customWidth="1"/>
    <col min="5" max="5" width="11.88671875" style="26" customWidth="1"/>
    <col min="6" max="6" width="15.5546875" style="26" customWidth="1"/>
    <col min="7" max="7" width="11.88671875" style="26" customWidth="1"/>
    <col min="8" max="29" width="9.109375" style="26"/>
  </cols>
  <sheetData>
    <row r="1" spans="1:29" s="2" customFormat="1" ht="33.75" customHeight="1">
      <c r="A1" s="12"/>
      <c r="B1" s="12"/>
      <c r="C1" s="232" t="s">
        <v>2045</v>
      </c>
      <c r="D1" s="232"/>
      <c r="E1" s="233"/>
      <c r="F1" s="233"/>
      <c r="G1" s="233"/>
      <c r="H1" s="14"/>
      <c r="I1" s="14"/>
      <c r="J1" s="14"/>
      <c r="K1" s="14"/>
      <c r="L1" s="14"/>
    </row>
    <row r="2" spans="1:29" s="8" customFormat="1" ht="11.25" customHeight="1">
      <c r="A2" s="8" t="s">
        <v>1684</v>
      </c>
      <c r="C2" s="9"/>
      <c r="D2" s="9" t="s">
        <v>7701</v>
      </c>
      <c r="E2" s="11" t="s">
        <v>1863</v>
      </c>
      <c r="F2" s="11" t="s">
        <v>1864</v>
      </c>
      <c r="G2" s="11" t="s">
        <v>1865</v>
      </c>
    </row>
    <row r="3" spans="1:29" s="1" customFormat="1" ht="42" customHeight="1">
      <c r="A3" s="8">
        <v>2</v>
      </c>
      <c r="B3" s="8"/>
      <c r="C3" s="234" t="s">
        <v>7760</v>
      </c>
      <c r="D3" s="234"/>
      <c r="E3" s="234"/>
      <c r="F3" s="234"/>
      <c r="G3" s="234"/>
      <c r="H3" s="16"/>
      <c r="I3" s="16"/>
      <c r="J3" s="16"/>
      <c r="K3" s="16"/>
      <c r="L3" s="16"/>
      <c r="M3" s="16"/>
      <c r="N3" s="16"/>
      <c r="O3" s="16"/>
      <c r="P3" s="16"/>
      <c r="Q3" s="16"/>
      <c r="R3" s="16"/>
      <c r="S3" s="16"/>
      <c r="T3" s="16"/>
      <c r="U3" s="16"/>
      <c r="V3" s="16"/>
      <c r="W3" s="16"/>
      <c r="X3" s="16"/>
      <c r="Y3" s="16"/>
      <c r="Z3" s="16"/>
      <c r="AA3" s="16"/>
      <c r="AB3" s="16"/>
      <c r="AC3" s="16"/>
    </row>
    <row r="4" spans="1:29" s="1" customFormat="1" ht="9.75" customHeight="1" thickBot="1">
      <c r="A4" s="8"/>
      <c r="B4" s="8"/>
      <c r="C4" s="17"/>
      <c r="D4" s="17"/>
      <c r="E4" s="16"/>
      <c r="F4" s="18"/>
      <c r="G4" s="19"/>
      <c r="H4" s="16"/>
      <c r="I4" s="16"/>
      <c r="J4" s="16"/>
      <c r="K4" s="16"/>
      <c r="L4" s="16"/>
      <c r="M4" s="16"/>
      <c r="N4" s="16"/>
      <c r="O4" s="16"/>
      <c r="P4" s="16"/>
      <c r="Q4" s="16"/>
      <c r="R4" s="16"/>
      <c r="S4" s="16"/>
      <c r="T4" s="16"/>
      <c r="U4" s="16"/>
      <c r="V4" s="16"/>
      <c r="W4" s="16"/>
      <c r="X4" s="16"/>
      <c r="Y4" s="16"/>
      <c r="Z4" s="16"/>
      <c r="AA4" s="16"/>
      <c r="AB4" s="16"/>
      <c r="AC4" s="16"/>
    </row>
    <row r="5" spans="1:29" s="1" customFormat="1" ht="17.25" customHeight="1" thickTop="1">
      <c r="A5" s="8"/>
      <c r="B5" s="8"/>
      <c r="C5" s="235" t="s">
        <v>7779</v>
      </c>
      <c r="D5" s="235" t="s">
        <v>342</v>
      </c>
      <c r="E5" s="237" t="s">
        <v>7762</v>
      </c>
      <c r="F5" s="237"/>
      <c r="G5" s="237"/>
      <c r="H5" s="16"/>
      <c r="I5" s="16"/>
      <c r="J5" s="16"/>
      <c r="K5" s="16"/>
      <c r="L5" s="16"/>
      <c r="M5" s="16"/>
      <c r="N5" s="16"/>
      <c r="O5" s="16"/>
      <c r="P5" s="16"/>
      <c r="Q5" s="16"/>
      <c r="R5" s="16"/>
      <c r="S5" s="16"/>
      <c r="T5" s="16"/>
      <c r="U5" s="16"/>
      <c r="V5" s="16"/>
      <c r="W5" s="16"/>
      <c r="X5" s="16"/>
      <c r="Y5" s="16"/>
      <c r="Z5" s="16"/>
      <c r="AA5" s="16"/>
      <c r="AB5" s="16"/>
      <c r="AC5" s="16"/>
    </row>
    <row r="6" spans="1:29" s="1" customFormat="1" ht="26.25" customHeight="1">
      <c r="A6" s="8"/>
      <c r="B6" s="8"/>
      <c r="C6" s="236"/>
      <c r="D6" s="236"/>
      <c r="E6" s="100" t="s">
        <v>1857</v>
      </c>
      <c r="F6" s="100" t="s">
        <v>1858</v>
      </c>
      <c r="G6" s="100" t="s">
        <v>1859</v>
      </c>
      <c r="H6" s="16"/>
      <c r="I6" s="16"/>
      <c r="J6" s="16"/>
      <c r="K6" s="16"/>
      <c r="L6" s="16"/>
      <c r="M6" s="16"/>
      <c r="N6" s="16"/>
      <c r="O6" s="16"/>
      <c r="P6" s="16"/>
      <c r="Q6" s="16"/>
      <c r="R6" s="16"/>
      <c r="S6" s="16"/>
      <c r="T6" s="16"/>
      <c r="U6" s="16"/>
      <c r="V6" s="16"/>
      <c r="W6" s="16"/>
      <c r="X6" s="16"/>
      <c r="Y6" s="16"/>
      <c r="Z6" s="16"/>
      <c r="AA6" s="16"/>
      <c r="AB6" s="16"/>
      <c r="AC6" s="16"/>
    </row>
    <row r="7" spans="1:29" s="1" customFormat="1" ht="19.5" customHeight="1">
      <c r="A7" s="8" t="s">
        <v>7746</v>
      </c>
      <c r="B7" s="8"/>
      <c r="C7" s="24" t="s">
        <v>7736</v>
      </c>
      <c r="D7" s="36">
        <f>IFERROR(VLOOKUP(D$2&amp;$A7,Parte_III!$1:$1048576,$A$3,0),"-")</f>
        <v>327</v>
      </c>
      <c r="E7" s="36">
        <f>IFERROR(VLOOKUP(E$2&amp;$A7,Parte_III!$1:$1048576,$A$3,0),"-")</f>
        <v>92</v>
      </c>
      <c r="F7" s="36">
        <f>IFERROR(VLOOKUP(F$2&amp;$A7,Parte_III!$1:$1048576,$A$3,0),"-")</f>
        <v>73</v>
      </c>
      <c r="G7" s="36">
        <f>IFERROR(VLOOKUP(G$2&amp;$A7,Parte_III!$1:$1048576,$A$3,0),"-")</f>
        <v>28</v>
      </c>
      <c r="H7" s="106"/>
      <c r="I7" s="16"/>
      <c r="J7" s="16"/>
      <c r="K7" s="16"/>
      <c r="L7" s="16"/>
      <c r="M7" s="16"/>
      <c r="N7" s="16"/>
      <c r="O7" s="16"/>
      <c r="P7" s="16"/>
      <c r="Q7" s="16"/>
      <c r="R7" s="16"/>
      <c r="S7" s="16"/>
      <c r="T7" s="16"/>
      <c r="U7" s="16"/>
      <c r="V7" s="16"/>
      <c r="W7" s="16"/>
      <c r="X7" s="16"/>
      <c r="Y7" s="16"/>
      <c r="Z7" s="16"/>
      <c r="AA7" s="16"/>
      <c r="AB7" s="16"/>
      <c r="AC7" s="16"/>
    </row>
    <row r="8" spans="1:29" s="1" customFormat="1" ht="19.5" customHeight="1">
      <c r="A8" s="8" t="s">
        <v>7747</v>
      </c>
      <c r="B8" s="8"/>
      <c r="C8" s="24" t="s">
        <v>7737</v>
      </c>
      <c r="D8" s="36">
        <f>IFERROR(VLOOKUP(D$2&amp;$A8,Parte_III!$1:$1048576,$A$3,0),"-")</f>
        <v>104</v>
      </c>
      <c r="E8" s="36">
        <f>IFERROR(VLOOKUP(E$2&amp;$A8,Parte_III!$1:$1048576,$A$3,0),"-")</f>
        <v>38</v>
      </c>
      <c r="F8" s="36">
        <f>IFERROR(VLOOKUP(F$2&amp;$A8,Parte_III!$1:$1048576,$A$3,0),"-")</f>
        <v>24</v>
      </c>
      <c r="G8" s="36">
        <f>IFERROR(VLOOKUP(G$2&amp;$A8,Parte_III!$1:$1048576,$A$3,0),"-")</f>
        <v>15</v>
      </c>
      <c r="H8" s="106"/>
      <c r="I8" s="16"/>
      <c r="J8" s="16"/>
      <c r="K8" s="16"/>
      <c r="L8" s="16"/>
      <c r="M8" s="16"/>
      <c r="N8" s="16"/>
      <c r="O8" s="16"/>
      <c r="P8" s="16"/>
      <c r="Q8" s="16"/>
      <c r="R8" s="16"/>
      <c r="S8" s="16"/>
      <c r="T8" s="16"/>
      <c r="U8" s="16"/>
      <c r="V8" s="16"/>
      <c r="W8" s="16"/>
      <c r="X8" s="16"/>
      <c r="Y8" s="16"/>
      <c r="Z8" s="16"/>
      <c r="AA8" s="16"/>
      <c r="AB8" s="16"/>
      <c r="AC8" s="16"/>
    </row>
    <row r="9" spans="1:29" s="1" customFormat="1" ht="19.5" customHeight="1">
      <c r="A9" s="8" t="s">
        <v>7748</v>
      </c>
      <c r="B9" s="8"/>
      <c r="C9" s="24" t="s">
        <v>7738</v>
      </c>
      <c r="D9" s="36">
        <f>IFERROR(VLOOKUP(D$2&amp;$A9,Parte_III!$1:$1048576,$A$3,0),"-")</f>
        <v>336</v>
      </c>
      <c r="E9" s="36">
        <f>IFERROR(VLOOKUP(E$2&amp;$A9,Parte_III!$1:$1048576,$A$3,0),"-")</f>
        <v>100</v>
      </c>
      <c r="F9" s="36">
        <f>IFERROR(VLOOKUP(F$2&amp;$A9,Parte_III!$1:$1048576,$A$3,0),"-")</f>
        <v>82</v>
      </c>
      <c r="G9" s="36">
        <f>IFERROR(VLOOKUP(G$2&amp;$A9,Parte_III!$1:$1048576,$A$3,0),"-")</f>
        <v>46</v>
      </c>
      <c r="H9" s="106"/>
      <c r="I9" s="16"/>
      <c r="J9" s="16"/>
      <c r="K9" s="16"/>
      <c r="L9" s="16"/>
      <c r="M9" s="16"/>
      <c r="N9" s="16"/>
      <c r="O9" s="16"/>
      <c r="P9" s="16"/>
      <c r="Q9" s="16"/>
      <c r="R9" s="16"/>
      <c r="S9" s="16"/>
      <c r="T9" s="16"/>
      <c r="U9" s="16"/>
      <c r="V9" s="16"/>
      <c r="W9" s="16"/>
      <c r="X9" s="16"/>
      <c r="Y9" s="16"/>
      <c r="Z9" s="16"/>
      <c r="AA9" s="16"/>
      <c r="AB9" s="16"/>
      <c r="AC9" s="16"/>
    </row>
    <row r="10" spans="1:29" s="1" customFormat="1" ht="19.5" customHeight="1">
      <c r="A10" s="8" t="s">
        <v>7749</v>
      </c>
      <c r="B10" s="8"/>
      <c r="C10" s="24" t="s">
        <v>7739</v>
      </c>
      <c r="D10" s="36">
        <f>IFERROR(VLOOKUP(D$2&amp;$A10,Parte_III!$1:$1048576,$A$3,0),"-")</f>
        <v>10</v>
      </c>
      <c r="E10" s="36">
        <f>IFERROR(VLOOKUP(E$2&amp;$A10,Parte_III!$1:$1048576,$A$3,0),"-")</f>
        <v>3</v>
      </c>
      <c r="F10" s="36">
        <f>IFERROR(VLOOKUP(F$2&amp;$A10,Parte_III!$1:$1048576,$A$3,0),"-")</f>
        <v>1</v>
      </c>
      <c r="G10" s="36">
        <f>IFERROR(VLOOKUP(G$2&amp;$A10,Parte_III!$1:$1048576,$A$3,0),"-")</f>
        <v>2</v>
      </c>
      <c r="H10" s="106"/>
      <c r="I10" s="16"/>
      <c r="J10" s="16"/>
      <c r="K10" s="16"/>
      <c r="L10" s="16"/>
      <c r="M10" s="16"/>
      <c r="N10" s="16"/>
      <c r="O10" s="16"/>
      <c r="P10" s="16"/>
      <c r="Q10" s="16"/>
      <c r="R10" s="16"/>
      <c r="S10" s="16"/>
      <c r="T10" s="16"/>
      <c r="U10" s="16"/>
      <c r="V10" s="16"/>
      <c r="W10" s="16"/>
      <c r="X10" s="16"/>
      <c r="Y10" s="16"/>
      <c r="Z10" s="16"/>
      <c r="AA10" s="16"/>
      <c r="AB10" s="16"/>
      <c r="AC10" s="16"/>
    </row>
    <row r="11" spans="1:29" s="1" customFormat="1" ht="19.5" customHeight="1">
      <c r="A11" s="8" t="s">
        <v>7750</v>
      </c>
      <c r="B11" s="8"/>
      <c r="C11" s="24" t="s">
        <v>7740</v>
      </c>
      <c r="D11" s="36">
        <f>IFERROR(VLOOKUP(D$2&amp;$A11,Parte_III!$1:$1048576,$A$3,0),"-")</f>
        <v>532</v>
      </c>
      <c r="E11" s="36">
        <f>IFERROR(VLOOKUP(E$2&amp;$A11,Parte_III!$1:$1048576,$A$3,0),"-")</f>
        <v>111</v>
      </c>
      <c r="F11" s="36">
        <f>IFERROR(VLOOKUP(F$2&amp;$A11,Parte_III!$1:$1048576,$A$3,0),"-")</f>
        <v>115</v>
      </c>
      <c r="G11" s="36">
        <f>IFERROR(VLOOKUP(G$2&amp;$A11,Parte_III!$1:$1048576,$A$3,0),"-")</f>
        <v>131</v>
      </c>
      <c r="H11" s="106"/>
      <c r="I11" s="16"/>
      <c r="J11" s="16"/>
      <c r="K11" s="16"/>
      <c r="L11" s="16"/>
      <c r="M11" s="16"/>
      <c r="N11" s="16"/>
      <c r="O11" s="16"/>
      <c r="P11" s="16"/>
      <c r="Q11" s="16"/>
      <c r="R11" s="16"/>
      <c r="S11" s="16"/>
      <c r="T11" s="16"/>
      <c r="U11" s="16"/>
      <c r="V11" s="16"/>
      <c r="W11" s="16"/>
      <c r="X11" s="16"/>
      <c r="Y11" s="16"/>
      <c r="Z11" s="16"/>
      <c r="AA11" s="16"/>
      <c r="AB11" s="16"/>
      <c r="AC11" s="16"/>
    </row>
    <row r="12" spans="1:29" s="1" customFormat="1" ht="19.5" customHeight="1">
      <c r="A12" s="8" t="s">
        <v>7751</v>
      </c>
      <c r="B12" s="8"/>
      <c r="C12" s="24" t="s">
        <v>7741</v>
      </c>
      <c r="D12" s="36">
        <f>IFERROR(VLOOKUP(D$2&amp;$A12,Parte_III!$1:$1048576,$A$3,0),"-")</f>
        <v>234</v>
      </c>
      <c r="E12" s="36">
        <f>IFERROR(VLOOKUP(E$2&amp;$A12,Parte_III!$1:$1048576,$A$3,0),"-")</f>
        <v>49</v>
      </c>
      <c r="F12" s="36">
        <f>IFERROR(VLOOKUP(F$2&amp;$A12,Parte_III!$1:$1048576,$A$3,0),"-")</f>
        <v>53</v>
      </c>
      <c r="G12" s="36">
        <f>IFERROR(VLOOKUP(G$2&amp;$A12,Parte_III!$1:$1048576,$A$3,0),"-")</f>
        <v>73</v>
      </c>
      <c r="H12" s="106"/>
      <c r="I12" s="16"/>
      <c r="J12" s="16"/>
      <c r="K12" s="16"/>
      <c r="L12" s="16"/>
      <c r="M12" s="16"/>
      <c r="N12" s="16"/>
      <c r="O12" s="16"/>
      <c r="P12" s="16"/>
      <c r="Q12" s="16"/>
      <c r="R12" s="16"/>
      <c r="S12" s="16"/>
      <c r="T12" s="16"/>
      <c r="U12" s="16"/>
      <c r="V12" s="16"/>
      <c r="W12" s="16"/>
      <c r="X12" s="16"/>
      <c r="Y12" s="16"/>
      <c r="Z12" s="16"/>
      <c r="AA12" s="16"/>
      <c r="AB12" s="16"/>
      <c r="AC12" s="16"/>
    </row>
    <row r="13" spans="1:29" s="1" customFormat="1" ht="19.5" customHeight="1">
      <c r="A13" s="8" t="s">
        <v>7752</v>
      </c>
      <c r="B13" s="8"/>
      <c r="C13" s="24" t="s">
        <v>7742</v>
      </c>
      <c r="D13" s="36">
        <f>IFERROR(VLOOKUP(D$2&amp;$A13,Parte_III!$1:$1048576,$A$3,0),"-")</f>
        <v>7</v>
      </c>
      <c r="E13" s="36">
        <f>IFERROR(VLOOKUP(E$2&amp;$A13,Parte_III!$1:$1048576,$A$3,0),"-")</f>
        <v>4</v>
      </c>
      <c r="F13" s="36">
        <f>IFERROR(VLOOKUP(F$2&amp;$A13,Parte_III!$1:$1048576,$A$3,0),"-")</f>
        <v>0</v>
      </c>
      <c r="G13" s="36">
        <f>IFERROR(VLOOKUP(G$2&amp;$A13,Parte_III!$1:$1048576,$A$3,0),"-")</f>
        <v>0</v>
      </c>
      <c r="H13" s="106"/>
      <c r="I13" s="16"/>
      <c r="J13" s="16"/>
      <c r="K13" s="16"/>
      <c r="L13" s="16"/>
      <c r="M13" s="16"/>
      <c r="N13" s="16"/>
      <c r="O13" s="16"/>
      <c r="P13" s="16"/>
      <c r="Q13" s="16"/>
      <c r="R13" s="16"/>
      <c r="S13" s="16"/>
      <c r="T13" s="16"/>
      <c r="U13" s="16"/>
      <c r="V13" s="16"/>
      <c r="W13" s="16"/>
      <c r="X13" s="16"/>
      <c r="Y13" s="16"/>
      <c r="Z13" s="16"/>
      <c r="AA13" s="16"/>
      <c r="AB13" s="16"/>
      <c r="AC13" s="16"/>
    </row>
    <row r="14" spans="1:29" s="1" customFormat="1" ht="19.5" customHeight="1">
      <c r="A14" s="8" t="s">
        <v>7753</v>
      </c>
      <c r="B14" s="8"/>
      <c r="C14" s="24" t="s">
        <v>7743</v>
      </c>
      <c r="D14" s="36">
        <f>IFERROR(VLOOKUP(D$2&amp;$A14,Parte_III!$1:$1048576,$A$3,0),"-")</f>
        <v>9</v>
      </c>
      <c r="E14" s="36">
        <f>IFERROR(VLOOKUP(E$2&amp;$A14,Parte_III!$1:$1048576,$A$3,0),"-")</f>
        <v>1</v>
      </c>
      <c r="F14" s="36">
        <f>IFERROR(VLOOKUP(F$2&amp;$A14,Parte_III!$1:$1048576,$A$3,0),"-")</f>
        <v>2</v>
      </c>
      <c r="G14" s="36">
        <f>IFERROR(VLOOKUP(G$2&amp;$A14,Parte_III!$1:$1048576,$A$3,0),"-")</f>
        <v>2</v>
      </c>
      <c r="H14" s="106"/>
      <c r="I14" s="16"/>
      <c r="J14" s="16"/>
      <c r="K14" s="16"/>
      <c r="L14" s="16"/>
      <c r="M14" s="16"/>
      <c r="N14" s="16"/>
      <c r="O14" s="16"/>
      <c r="P14" s="16"/>
      <c r="Q14" s="16"/>
      <c r="R14" s="16"/>
      <c r="S14" s="16"/>
      <c r="T14" s="16"/>
      <c r="U14" s="16"/>
      <c r="V14" s="16"/>
      <c r="W14" s="16"/>
      <c r="X14" s="16"/>
      <c r="Y14" s="16"/>
      <c r="Z14" s="16"/>
      <c r="AA14" s="16"/>
      <c r="AB14" s="16"/>
      <c r="AC14" s="16"/>
    </row>
    <row r="15" spans="1:29" s="1" customFormat="1" ht="19.5" customHeight="1">
      <c r="A15" s="8" t="s">
        <v>7754</v>
      </c>
      <c r="B15" s="8"/>
      <c r="C15" s="24" t="s">
        <v>7744</v>
      </c>
      <c r="D15" s="36">
        <f>IFERROR(VLOOKUP(D$2&amp;$A15,Parte_III!$1:$1048576,$A$3,0),"-")</f>
        <v>45</v>
      </c>
      <c r="E15" s="36">
        <f>IFERROR(VLOOKUP(E$2&amp;$A15,Parte_III!$1:$1048576,$A$3,0),"-")</f>
        <v>16</v>
      </c>
      <c r="F15" s="36">
        <f>IFERROR(VLOOKUP(F$2&amp;$A15,Parte_III!$1:$1048576,$A$3,0),"-")</f>
        <v>11</v>
      </c>
      <c r="G15" s="36">
        <f>IFERROR(VLOOKUP(G$2&amp;$A15,Parte_III!$1:$1048576,$A$3,0),"-")</f>
        <v>8</v>
      </c>
      <c r="H15" s="106"/>
      <c r="I15" s="16"/>
      <c r="J15" s="16"/>
      <c r="K15" s="16"/>
      <c r="L15" s="16"/>
      <c r="M15" s="16"/>
      <c r="N15" s="16"/>
      <c r="O15" s="16"/>
      <c r="P15" s="16"/>
      <c r="Q15" s="16"/>
      <c r="R15" s="16"/>
      <c r="S15" s="16"/>
      <c r="T15" s="16"/>
      <c r="U15" s="16"/>
      <c r="V15" s="16"/>
      <c r="W15" s="16"/>
      <c r="X15" s="16"/>
      <c r="Y15" s="16"/>
      <c r="Z15" s="16"/>
      <c r="AA15" s="16"/>
      <c r="AB15" s="16"/>
      <c r="AC15" s="16"/>
    </row>
    <row r="16" spans="1:29" s="1" customFormat="1" ht="19.5" customHeight="1">
      <c r="A16" s="8" t="s">
        <v>7755</v>
      </c>
      <c r="B16" s="8"/>
      <c r="C16" s="24" t="s">
        <v>7745</v>
      </c>
      <c r="D16" s="36">
        <f>IFERROR(VLOOKUP(D$2&amp;$A16,Parte_III!$1:$1048576,$A$3,0),"-")</f>
        <v>0</v>
      </c>
      <c r="E16" s="36">
        <f>IFERROR(VLOOKUP(E$2&amp;$A16,Parte_III!$1:$1048576,$A$3,0),"-")</f>
        <v>0</v>
      </c>
      <c r="F16" s="36">
        <f>IFERROR(VLOOKUP(F$2&amp;$A16,Parte_III!$1:$1048576,$A$3,0),"-")</f>
        <v>0</v>
      </c>
      <c r="G16" s="36">
        <f>IFERROR(VLOOKUP(G$2&amp;$A16,Parte_III!$1:$1048576,$A$3,0),"-")</f>
        <v>0</v>
      </c>
      <c r="H16" s="106"/>
      <c r="I16" s="16"/>
      <c r="J16" s="16"/>
      <c r="K16" s="16"/>
      <c r="L16" s="16"/>
      <c r="M16" s="16"/>
      <c r="N16" s="16"/>
      <c r="O16" s="16"/>
      <c r="P16" s="16"/>
      <c r="Q16" s="16"/>
      <c r="R16" s="16"/>
      <c r="S16" s="16"/>
      <c r="T16" s="16"/>
      <c r="U16" s="16"/>
      <c r="V16" s="16"/>
      <c r="W16" s="16"/>
      <c r="X16" s="16"/>
      <c r="Y16" s="16"/>
      <c r="Z16" s="16"/>
      <c r="AA16" s="16"/>
      <c r="AB16" s="16"/>
      <c r="AC16" s="16"/>
    </row>
    <row r="17" spans="1:29" s="1" customFormat="1" ht="19.5" customHeight="1">
      <c r="A17" s="8" t="s">
        <v>7756</v>
      </c>
      <c r="B17" s="8"/>
      <c r="C17" s="24" t="s">
        <v>7715</v>
      </c>
      <c r="D17" s="36">
        <f>IFERROR(VLOOKUP(D$2&amp;$A17,Parte_III!$1:$1048576,$A$3,0),"-")</f>
        <v>7</v>
      </c>
      <c r="E17" s="36">
        <f>IFERROR(VLOOKUP(E$2&amp;$A17,Parte_III!$1:$1048576,$A$3,0),"-")</f>
        <v>0</v>
      </c>
      <c r="F17" s="36">
        <f>IFERROR(VLOOKUP(F$2&amp;$A17,Parte_III!$1:$1048576,$A$3,0),"-")</f>
        <v>2</v>
      </c>
      <c r="G17" s="36">
        <f>IFERROR(VLOOKUP(G$2&amp;$A17,Parte_III!$1:$1048576,$A$3,0),"-")</f>
        <v>2</v>
      </c>
      <c r="H17" s="106"/>
      <c r="I17" s="16"/>
      <c r="J17" s="16"/>
      <c r="K17" s="16"/>
      <c r="L17" s="16"/>
      <c r="M17" s="16"/>
      <c r="N17" s="16"/>
      <c r="O17" s="16"/>
      <c r="P17" s="16"/>
      <c r="Q17" s="16"/>
      <c r="R17" s="16"/>
      <c r="S17" s="16"/>
      <c r="T17" s="16"/>
      <c r="U17" s="16"/>
      <c r="V17" s="16"/>
      <c r="W17" s="16"/>
      <c r="X17" s="16"/>
      <c r="Y17" s="16"/>
      <c r="Z17" s="16"/>
      <c r="AA17" s="16"/>
      <c r="AB17" s="16"/>
      <c r="AC17" s="16"/>
    </row>
    <row r="18" spans="1:29" s="1" customFormat="1" ht="19.5" customHeight="1" thickBot="1">
      <c r="A18" s="8" t="s">
        <v>7757</v>
      </c>
      <c r="B18" s="8"/>
      <c r="C18" s="24" t="s">
        <v>6383</v>
      </c>
      <c r="D18" s="36">
        <f>IFERROR(VLOOKUP(D$2&amp;$A18,Parte_III!$1:$1048576,$A$3,0),"-")</f>
        <v>2</v>
      </c>
      <c r="E18" s="36">
        <f>IFERROR(VLOOKUP(E$2&amp;$A18,Parte_III!$1:$1048576,$A$3,0),"-")</f>
        <v>0</v>
      </c>
      <c r="F18" s="36">
        <f>IFERROR(VLOOKUP(F$2&amp;$A18,Parte_III!$1:$1048576,$A$3,0),"-")</f>
        <v>0</v>
      </c>
      <c r="G18" s="36">
        <f>IFERROR(VLOOKUP(G$2&amp;$A18,Parte_III!$1:$1048576,$A$3,0),"-")</f>
        <v>0</v>
      </c>
      <c r="H18" s="106"/>
      <c r="I18" s="16"/>
      <c r="J18" s="16"/>
      <c r="K18" s="16"/>
      <c r="L18" s="16"/>
      <c r="M18" s="16"/>
      <c r="N18" s="16"/>
      <c r="O18" s="16"/>
      <c r="P18" s="16"/>
      <c r="Q18" s="16"/>
      <c r="R18" s="16"/>
      <c r="S18" s="16"/>
      <c r="T18" s="16"/>
      <c r="U18" s="16"/>
      <c r="V18" s="16"/>
      <c r="W18" s="16"/>
      <c r="X18" s="16"/>
      <c r="Y18" s="16"/>
      <c r="Z18" s="16"/>
      <c r="AA18" s="16"/>
      <c r="AB18" s="16"/>
      <c r="AC18" s="16"/>
    </row>
    <row r="19" spans="1:29" ht="15" thickTop="1">
      <c r="A19" s="8"/>
      <c r="B19" s="8"/>
      <c r="C19" s="32" t="s">
        <v>355</v>
      </c>
      <c r="D19" s="32"/>
      <c r="E19" s="33"/>
      <c r="F19" s="33"/>
      <c r="G19" s="33"/>
    </row>
    <row r="20" spans="1:29">
      <c r="A20" s="8"/>
      <c r="B20" s="8"/>
      <c r="C20" s="34"/>
      <c r="D20" s="34"/>
    </row>
    <row r="21" spans="1:29">
      <c r="A21" s="8"/>
      <c r="B21" s="8"/>
    </row>
    <row r="22" spans="1:29" s="26" customFormat="1">
      <c r="A22" s="8"/>
      <c r="B22" s="8"/>
    </row>
    <row r="23" spans="1:29" s="26" customFormat="1">
      <c r="A23" s="8"/>
      <c r="B23" s="8"/>
    </row>
    <row r="24" spans="1:29" s="26" customFormat="1">
      <c r="A24" s="8"/>
      <c r="B24" s="8"/>
    </row>
    <row r="25" spans="1:29" s="26" customFormat="1">
      <c r="A25" s="8"/>
      <c r="B25" s="8"/>
    </row>
    <row r="26" spans="1:29" s="26" customFormat="1">
      <c r="A26" s="8"/>
      <c r="B26" s="8"/>
    </row>
    <row r="27" spans="1:29" s="26" customFormat="1">
      <c r="A27" s="8"/>
      <c r="B27" s="8"/>
    </row>
    <row r="28" spans="1:29" s="26" customFormat="1">
      <c r="A28" s="8"/>
      <c r="B28" s="8"/>
    </row>
    <row r="29" spans="1:29" s="26" customFormat="1">
      <c r="A29" s="8"/>
      <c r="B29" s="8"/>
    </row>
    <row r="30" spans="1:29" s="26" customFormat="1">
      <c r="A30" s="8"/>
      <c r="B30" s="8"/>
    </row>
    <row r="31" spans="1:29" s="26" customFormat="1">
      <c r="A31" s="8"/>
      <c r="B31" s="8"/>
    </row>
    <row r="32" spans="1:29"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sheetData>
  <mergeCells count="5">
    <mergeCell ref="C1:G1"/>
    <mergeCell ref="C3:G3"/>
    <mergeCell ref="C5:C6"/>
    <mergeCell ref="D5:D6"/>
    <mergeCell ref="E5:G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ED7F9-CFE0-4355-BC80-6BEC86FD823A}">
  <dimension ref="A1:AC87"/>
  <sheetViews>
    <sheetView showGridLines="0" workbookViewId="0">
      <selection activeCell="C11" sqref="C11"/>
    </sheetView>
  </sheetViews>
  <sheetFormatPr defaultRowHeight="14.4"/>
  <cols>
    <col min="1" max="2" width="4.44140625" style="13" customWidth="1"/>
    <col min="3" max="3" width="47.88671875" style="26" customWidth="1"/>
    <col min="4" max="4" width="8.44140625" style="26" customWidth="1"/>
    <col min="5" max="5" width="11.88671875" style="26" customWidth="1"/>
    <col min="6" max="6" width="15.5546875" style="26" customWidth="1"/>
    <col min="7" max="7" width="11.88671875" style="26" customWidth="1"/>
    <col min="8" max="29" width="9.109375" style="26"/>
  </cols>
  <sheetData>
    <row r="1" spans="1:29" s="2" customFormat="1" ht="33.75" customHeight="1">
      <c r="A1" s="12"/>
      <c r="B1" s="12"/>
      <c r="C1" s="232" t="s">
        <v>2045</v>
      </c>
      <c r="D1" s="232"/>
      <c r="E1" s="233"/>
      <c r="F1" s="233"/>
      <c r="G1" s="233"/>
      <c r="H1" s="14"/>
      <c r="I1" s="14"/>
      <c r="J1" s="14"/>
      <c r="K1" s="14"/>
      <c r="L1" s="14"/>
    </row>
    <row r="2" spans="1:29" s="8" customFormat="1" ht="11.25" customHeight="1">
      <c r="A2" s="8">
        <v>0</v>
      </c>
      <c r="C2" s="9"/>
      <c r="D2" s="9" t="s">
        <v>7701</v>
      </c>
      <c r="E2" s="11" t="s">
        <v>1863</v>
      </c>
      <c r="F2" s="11" t="s">
        <v>1864</v>
      </c>
      <c r="G2" s="11" t="s">
        <v>1865</v>
      </c>
    </row>
    <row r="3" spans="1:29" s="1" customFormat="1" ht="42" customHeight="1">
      <c r="A3" s="8">
        <v>3</v>
      </c>
      <c r="B3" s="8"/>
      <c r="C3" s="234" t="s">
        <v>7761</v>
      </c>
      <c r="D3" s="234"/>
      <c r="E3" s="234"/>
      <c r="F3" s="234"/>
      <c r="G3" s="234"/>
      <c r="H3" s="16"/>
      <c r="I3" s="16"/>
      <c r="J3" s="16"/>
      <c r="K3" s="16"/>
      <c r="L3" s="16"/>
      <c r="M3" s="16"/>
      <c r="N3" s="16"/>
      <c r="O3" s="16"/>
      <c r="P3" s="16"/>
      <c r="Q3" s="16"/>
      <c r="R3" s="16"/>
      <c r="S3" s="16"/>
      <c r="T3" s="16"/>
      <c r="U3" s="16"/>
      <c r="V3" s="16"/>
      <c r="W3" s="16"/>
      <c r="X3" s="16"/>
      <c r="Y3" s="16"/>
      <c r="Z3" s="16"/>
      <c r="AA3" s="16"/>
      <c r="AB3" s="16"/>
      <c r="AC3" s="16"/>
    </row>
    <row r="4" spans="1:29" s="1" customFormat="1" ht="9.75" customHeight="1" thickBot="1">
      <c r="A4" s="8"/>
      <c r="B4" s="8"/>
      <c r="C4" s="17"/>
      <c r="D4" s="17"/>
      <c r="E4" s="16"/>
      <c r="F4" s="18"/>
      <c r="G4" s="19"/>
      <c r="H4" s="16"/>
      <c r="I4" s="16"/>
      <c r="J4" s="16"/>
      <c r="K4" s="16"/>
      <c r="L4" s="16"/>
      <c r="M4" s="16"/>
      <c r="N4" s="16"/>
      <c r="O4" s="16"/>
      <c r="P4" s="16"/>
      <c r="Q4" s="16"/>
      <c r="R4" s="16"/>
      <c r="S4" s="16"/>
      <c r="T4" s="16"/>
      <c r="U4" s="16"/>
      <c r="V4" s="16"/>
      <c r="W4" s="16"/>
      <c r="X4" s="16"/>
      <c r="Y4" s="16"/>
      <c r="Z4" s="16"/>
      <c r="AA4" s="16"/>
      <c r="AB4" s="16"/>
      <c r="AC4" s="16"/>
    </row>
    <row r="5" spans="1:29" s="1" customFormat="1" ht="17.25" customHeight="1" thickTop="1">
      <c r="A5" s="8"/>
      <c r="B5" s="8"/>
      <c r="C5" s="235" t="s">
        <v>7779</v>
      </c>
      <c r="D5" s="235" t="s">
        <v>342</v>
      </c>
      <c r="E5" s="237" t="s">
        <v>7762</v>
      </c>
      <c r="F5" s="237"/>
      <c r="G5" s="237"/>
      <c r="H5" s="16"/>
      <c r="I5" s="16"/>
      <c r="J5" s="16"/>
      <c r="K5" s="16"/>
      <c r="L5" s="16"/>
      <c r="M5" s="16"/>
      <c r="N5" s="16"/>
      <c r="O5" s="16"/>
      <c r="P5" s="16"/>
      <c r="Q5" s="16"/>
      <c r="R5" s="16"/>
      <c r="S5" s="16"/>
      <c r="T5" s="16"/>
      <c r="U5" s="16"/>
      <c r="V5" s="16"/>
      <c r="W5" s="16"/>
      <c r="X5" s="16"/>
      <c r="Y5" s="16"/>
      <c r="Z5" s="16"/>
      <c r="AA5" s="16"/>
      <c r="AB5" s="16"/>
      <c r="AC5" s="16"/>
    </row>
    <row r="6" spans="1:29" s="1" customFormat="1" ht="26.25" customHeight="1">
      <c r="A6" s="8"/>
      <c r="B6" s="8"/>
      <c r="C6" s="236"/>
      <c r="D6" s="236"/>
      <c r="E6" s="100" t="s">
        <v>1857</v>
      </c>
      <c r="F6" s="100" t="s">
        <v>1858</v>
      </c>
      <c r="G6" s="100" t="s">
        <v>1859</v>
      </c>
      <c r="H6" s="16"/>
      <c r="I6" s="16"/>
      <c r="J6" s="16"/>
      <c r="K6" s="16"/>
      <c r="L6" s="16"/>
      <c r="M6" s="16"/>
      <c r="N6" s="16"/>
      <c r="O6" s="16"/>
      <c r="P6" s="16"/>
      <c r="Q6" s="16"/>
      <c r="R6" s="16"/>
      <c r="S6" s="16"/>
      <c r="T6" s="16"/>
      <c r="U6" s="16"/>
      <c r="V6" s="16"/>
      <c r="W6" s="16"/>
      <c r="X6" s="16"/>
      <c r="Y6" s="16"/>
      <c r="Z6" s="16"/>
      <c r="AA6" s="16"/>
      <c r="AB6" s="16"/>
      <c r="AC6" s="16"/>
    </row>
    <row r="7" spans="1:29" s="1" customFormat="1" ht="19.5" customHeight="1">
      <c r="A7" s="8" t="s">
        <v>7746</v>
      </c>
      <c r="B7" s="8"/>
      <c r="C7" s="24" t="s">
        <v>7736</v>
      </c>
      <c r="D7" s="37">
        <f>IFERROR(VLOOKUP(D$2&amp;$A7,Parte_III!$1:$1048576,$A$3,0)*100,"-")</f>
        <v>25.153845548629761</v>
      </c>
      <c r="E7" s="37">
        <f>IFERROR(VLOOKUP(E$2&amp;$A7,Parte_III!$1:$1048576,$A$3,0)*100,"-")</f>
        <v>27.058824896812439</v>
      </c>
      <c r="F7" s="37">
        <f>IFERROR(VLOOKUP(F$2&amp;$A7,Parte_III!$1:$1048576,$A$3,0)*100,"-")</f>
        <v>24.57912415266037</v>
      </c>
      <c r="G7" s="37">
        <f>IFERROR(VLOOKUP(G$2&amp;$A7,Parte_III!$1:$1048576,$A$3,0)*100,"-")</f>
        <v>11.382114142179489</v>
      </c>
      <c r="H7" s="106"/>
      <c r="I7" s="16"/>
      <c r="J7" s="16"/>
      <c r="K7" s="16"/>
      <c r="L7" s="16"/>
      <c r="M7" s="16"/>
      <c r="N7" s="16"/>
      <c r="O7" s="16"/>
      <c r="P7" s="16"/>
      <c r="Q7" s="16"/>
      <c r="R7" s="16"/>
      <c r="S7" s="16"/>
      <c r="T7" s="16"/>
      <c r="U7" s="16"/>
      <c r="V7" s="16"/>
      <c r="W7" s="16"/>
      <c r="X7" s="16"/>
      <c r="Y7" s="16"/>
      <c r="Z7" s="16"/>
      <c r="AA7" s="16"/>
      <c r="AB7" s="16"/>
      <c r="AC7" s="16"/>
    </row>
    <row r="8" spans="1:29" s="1" customFormat="1" ht="19.5" customHeight="1">
      <c r="A8" s="8" t="s">
        <v>7747</v>
      </c>
      <c r="B8" s="8"/>
      <c r="C8" s="24" t="s">
        <v>7737</v>
      </c>
      <c r="D8" s="37">
        <f>IFERROR(VLOOKUP(D$2&amp;$A8,Parte_III!$1:$1048576,$A$3,0)*100,"-")</f>
        <v>7.9999998211860657</v>
      </c>
      <c r="E8" s="37">
        <f>IFERROR(VLOOKUP(E$2&amp;$A8,Parte_III!$1:$1048576,$A$3,0)*100,"-")</f>
        <v>11.176470667123795</v>
      </c>
      <c r="F8" s="37">
        <f>IFERROR(VLOOKUP(F$2&amp;$A8,Parte_III!$1:$1048576,$A$3,0)*100,"-")</f>
        <v>8.0808080732822418</v>
      </c>
      <c r="G8" s="37">
        <f>IFERROR(VLOOKUP(G$2&amp;$A8,Parte_III!$1:$1048576,$A$3,0)*100,"-")</f>
        <v>6.0975611209869385</v>
      </c>
      <c r="H8" s="106"/>
      <c r="I8" s="16"/>
      <c r="J8" s="16"/>
      <c r="K8" s="16"/>
      <c r="L8" s="16"/>
      <c r="M8" s="16"/>
      <c r="N8" s="16"/>
      <c r="O8" s="16"/>
      <c r="P8" s="16"/>
      <c r="Q8" s="16"/>
      <c r="R8" s="16"/>
      <c r="S8" s="16"/>
      <c r="T8" s="16"/>
      <c r="U8" s="16"/>
      <c r="V8" s="16"/>
      <c r="W8" s="16"/>
      <c r="X8" s="16"/>
      <c r="Y8" s="16"/>
      <c r="Z8" s="16"/>
      <c r="AA8" s="16"/>
      <c r="AB8" s="16"/>
      <c r="AC8" s="16"/>
    </row>
    <row r="9" spans="1:29" s="1" customFormat="1" ht="19.5" customHeight="1">
      <c r="A9" s="8" t="s">
        <v>7748</v>
      </c>
      <c r="B9" s="8"/>
      <c r="C9" s="24" t="s">
        <v>7738</v>
      </c>
      <c r="D9" s="37">
        <f>IFERROR(VLOOKUP(D$2&amp;$A9,Parte_III!$1:$1048576,$A$3,0)*100,"-")</f>
        <v>25.846153497695923</v>
      </c>
      <c r="E9" s="37">
        <f>IFERROR(VLOOKUP(E$2&amp;$A9,Parte_III!$1:$1048576,$A$3,0)*100,"-")</f>
        <v>29.411765933036804</v>
      </c>
      <c r="F9" s="37">
        <f>IFERROR(VLOOKUP(F$2&amp;$A9,Parte_III!$1:$1048576,$A$3,0)*100,"-")</f>
        <v>27.609428763389587</v>
      </c>
      <c r="G9" s="37">
        <f>IFERROR(VLOOKUP(G$2&amp;$A9,Parte_III!$1:$1048576,$A$3,0)*100,"-")</f>
        <v>18.699187040328979</v>
      </c>
      <c r="H9" s="106"/>
      <c r="I9" s="16"/>
      <c r="J9" s="16"/>
      <c r="K9" s="16"/>
      <c r="L9" s="16"/>
      <c r="M9" s="16"/>
      <c r="N9" s="16"/>
      <c r="O9" s="16"/>
      <c r="P9" s="16"/>
      <c r="Q9" s="16"/>
      <c r="R9" s="16"/>
      <c r="S9" s="16"/>
      <c r="T9" s="16"/>
      <c r="U9" s="16"/>
      <c r="V9" s="16"/>
      <c r="W9" s="16"/>
      <c r="X9" s="16"/>
      <c r="Y9" s="16"/>
      <c r="Z9" s="16"/>
      <c r="AA9" s="16"/>
      <c r="AB9" s="16"/>
      <c r="AC9" s="16"/>
    </row>
    <row r="10" spans="1:29" s="1" customFormat="1" ht="19.5" customHeight="1">
      <c r="A10" s="8" t="s">
        <v>7749</v>
      </c>
      <c r="B10" s="8"/>
      <c r="C10" s="24" t="s">
        <v>7739</v>
      </c>
      <c r="D10" s="37">
        <f>IFERROR(VLOOKUP(D$2&amp;$A10,Parte_III!$1:$1048576,$A$3,0)*100,"-")</f>
        <v>0.76923076994717121</v>
      </c>
      <c r="E10" s="37">
        <f>IFERROR(VLOOKUP(E$2&amp;$A10,Parte_III!$1:$1048576,$A$3,0)*100,"-")</f>
        <v>0.88235298171639442</v>
      </c>
      <c r="F10" s="37">
        <f>IFERROR(VLOOKUP(F$2&amp;$A10,Parte_III!$1:$1048576,$A$3,0)*100,"-")</f>
        <v>0.33670032862573862</v>
      </c>
      <c r="G10" s="37">
        <f>IFERROR(VLOOKUP(G$2&amp;$A10,Parte_III!$1:$1048576,$A$3,0)*100,"-")</f>
        <v>0.81300809979438782</v>
      </c>
      <c r="H10" s="106"/>
      <c r="I10" s="16"/>
      <c r="J10" s="16"/>
      <c r="K10" s="16"/>
      <c r="L10" s="16"/>
      <c r="M10" s="16"/>
      <c r="N10" s="16"/>
      <c r="O10" s="16"/>
      <c r="P10" s="16"/>
      <c r="Q10" s="16"/>
      <c r="R10" s="16"/>
      <c r="S10" s="16"/>
      <c r="T10" s="16"/>
      <c r="U10" s="16"/>
      <c r="V10" s="16"/>
      <c r="W10" s="16"/>
      <c r="X10" s="16"/>
      <c r="Y10" s="16"/>
      <c r="Z10" s="16"/>
      <c r="AA10" s="16"/>
      <c r="AB10" s="16"/>
      <c r="AC10" s="16"/>
    </row>
    <row r="11" spans="1:29" s="1" customFormat="1" ht="19.5" customHeight="1">
      <c r="A11" s="8" t="s">
        <v>7750</v>
      </c>
      <c r="B11" s="8"/>
      <c r="C11" s="24" t="s">
        <v>7740</v>
      </c>
      <c r="D11" s="37">
        <f>IFERROR(VLOOKUP(D$2&amp;$A11,Parte_III!$1:$1048576,$A$3,0)*100,"-")</f>
        <v>40.923076868057251</v>
      </c>
      <c r="E11" s="37">
        <f>IFERROR(VLOOKUP(E$2&amp;$A11,Parte_III!$1:$1048576,$A$3,0)*100,"-")</f>
        <v>32.647058367729187</v>
      </c>
      <c r="F11" s="37">
        <f>IFERROR(VLOOKUP(F$2&amp;$A11,Parte_III!$1:$1048576,$A$3,0)*100,"-")</f>
        <v>38.720539212226868</v>
      </c>
      <c r="G11" s="37">
        <f>IFERROR(VLOOKUP(G$2&amp;$A11,Parte_III!$1:$1048576,$A$3,0)*100,"-")</f>
        <v>53.25203537940979</v>
      </c>
      <c r="H11" s="106"/>
      <c r="I11" s="16"/>
      <c r="J11" s="16"/>
      <c r="K11" s="16"/>
      <c r="L11" s="16"/>
      <c r="M11" s="16"/>
      <c r="N11" s="16"/>
      <c r="O11" s="16"/>
      <c r="P11" s="16"/>
      <c r="Q11" s="16"/>
      <c r="R11" s="16"/>
      <c r="S11" s="16"/>
      <c r="T11" s="16"/>
      <c r="U11" s="16"/>
      <c r="V11" s="16"/>
      <c r="W11" s="16"/>
      <c r="X11" s="16"/>
      <c r="Y11" s="16"/>
      <c r="Z11" s="16"/>
      <c r="AA11" s="16"/>
      <c r="AB11" s="16"/>
      <c r="AC11" s="16"/>
    </row>
    <row r="12" spans="1:29" s="1" customFormat="1" ht="19.5" customHeight="1">
      <c r="A12" s="8" t="s">
        <v>7751</v>
      </c>
      <c r="B12" s="8"/>
      <c r="C12" s="24" t="s">
        <v>7741</v>
      </c>
      <c r="D12" s="37">
        <f>IFERROR(VLOOKUP(D$2&amp;$A12,Parte_III!$1:$1048576,$A$3,0)*100,"-")</f>
        <v>18.000000715255737</v>
      </c>
      <c r="E12" s="37">
        <f>IFERROR(VLOOKUP(E$2&amp;$A12,Parte_III!$1:$1048576,$A$3,0)*100,"-")</f>
        <v>14.411765336990356</v>
      </c>
      <c r="F12" s="37">
        <f>IFERROR(VLOOKUP(F$2&amp;$A12,Parte_III!$1:$1048576,$A$3,0)*100,"-")</f>
        <v>17.845118045806885</v>
      </c>
      <c r="G12" s="37">
        <f>IFERROR(VLOOKUP(G$2&amp;$A12,Parte_III!$1:$1048576,$A$3,0)*100,"-")</f>
        <v>29.674795269966125</v>
      </c>
      <c r="H12" s="106"/>
      <c r="I12" s="16"/>
      <c r="J12" s="16"/>
      <c r="K12" s="16"/>
      <c r="L12" s="16"/>
      <c r="M12" s="16"/>
      <c r="N12" s="16"/>
      <c r="O12" s="16"/>
      <c r="P12" s="16"/>
      <c r="Q12" s="16"/>
      <c r="R12" s="16"/>
      <c r="S12" s="16"/>
      <c r="T12" s="16"/>
      <c r="U12" s="16"/>
      <c r="V12" s="16"/>
      <c r="W12" s="16"/>
      <c r="X12" s="16"/>
      <c r="Y12" s="16"/>
      <c r="Z12" s="16"/>
      <c r="AA12" s="16"/>
      <c r="AB12" s="16"/>
      <c r="AC12" s="16"/>
    </row>
    <row r="13" spans="1:29" s="1" customFormat="1" ht="19.5" customHeight="1">
      <c r="A13" s="8" t="s">
        <v>7752</v>
      </c>
      <c r="B13" s="8"/>
      <c r="C13" s="24" t="s">
        <v>7742</v>
      </c>
      <c r="D13" s="37">
        <f>IFERROR(VLOOKUP(D$2&amp;$A13,Parte_III!$1:$1048576,$A$3,0)*100,"-")</f>
        <v>0.53846151567995548</v>
      </c>
      <c r="E13" s="37">
        <f>IFERROR(VLOOKUP(E$2&amp;$A13,Parte_III!$1:$1048576,$A$3,0)*100,"-")</f>
        <v>1.1764706112444401</v>
      </c>
      <c r="F13" s="37">
        <f>IFERROR(VLOOKUP(F$2&amp;$A13,Parte_III!$1:$1048576,$A$3,0)*100,"-")</f>
        <v>0</v>
      </c>
      <c r="G13" s="37">
        <f>IFERROR(VLOOKUP(G$2&amp;$A13,Parte_III!$1:$1048576,$A$3,0)*100,"-")</f>
        <v>0</v>
      </c>
      <c r="H13" s="106"/>
      <c r="I13" s="16"/>
      <c r="J13" s="16"/>
      <c r="K13" s="16"/>
      <c r="L13" s="16"/>
      <c r="M13" s="16"/>
      <c r="N13" s="16"/>
      <c r="O13" s="16"/>
      <c r="P13" s="16"/>
      <c r="Q13" s="16"/>
      <c r="R13" s="16"/>
      <c r="S13" s="16"/>
      <c r="T13" s="16"/>
      <c r="U13" s="16"/>
      <c r="V13" s="16"/>
      <c r="W13" s="16"/>
      <c r="X13" s="16"/>
      <c r="Y13" s="16"/>
      <c r="Z13" s="16"/>
      <c r="AA13" s="16"/>
      <c r="AB13" s="16"/>
      <c r="AC13" s="16"/>
    </row>
    <row r="14" spans="1:29" s="1" customFormat="1" ht="19.5" customHeight="1">
      <c r="A14" s="8" t="s">
        <v>7753</v>
      </c>
      <c r="B14" s="8"/>
      <c r="C14" s="24" t="s">
        <v>7743</v>
      </c>
      <c r="D14" s="37">
        <f>IFERROR(VLOOKUP(D$2&amp;$A14,Parte_III!$1:$1048576,$A$3,0)*100,"-")</f>
        <v>0.69230766966938972</v>
      </c>
      <c r="E14" s="37">
        <f>IFERROR(VLOOKUP(E$2&amp;$A14,Parte_III!$1:$1048576,$A$3,0)*100,"-")</f>
        <v>0.29411765281111002</v>
      </c>
      <c r="F14" s="37">
        <f>IFERROR(VLOOKUP(F$2&amp;$A14,Parte_III!$1:$1048576,$A$3,0)*100,"-")</f>
        <v>0.67340065725147724</v>
      </c>
      <c r="G14" s="37">
        <f>IFERROR(VLOOKUP(G$2&amp;$A14,Parte_III!$1:$1048576,$A$3,0)*100,"-")</f>
        <v>0.81300809979438782</v>
      </c>
      <c r="H14" s="106"/>
      <c r="I14" s="16"/>
      <c r="J14" s="16"/>
      <c r="K14" s="16"/>
      <c r="L14" s="16"/>
      <c r="M14" s="16"/>
      <c r="N14" s="16"/>
      <c r="O14" s="16"/>
      <c r="P14" s="16"/>
      <c r="Q14" s="16"/>
      <c r="R14" s="16"/>
      <c r="S14" s="16"/>
      <c r="T14" s="16"/>
      <c r="U14" s="16"/>
      <c r="V14" s="16"/>
      <c r="W14" s="16"/>
      <c r="X14" s="16"/>
      <c r="Y14" s="16"/>
      <c r="Z14" s="16"/>
      <c r="AA14" s="16"/>
      <c r="AB14" s="16"/>
      <c r="AC14" s="16"/>
    </row>
    <row r="15" spans="1:29" s="1" customFormat="1" ht="19.5" customHeight="1">
      <c r="A15" s="8" t="s">
        <v>7754</v>
      </c>
      <c r="B15" s="8"/>
      <c r="C15" s="24" t="s">
        <v>7744</v>
      </c>
      <c r="D15" s="37">
        <f>IFERROR(VLOOKUP(D$2&amp;$A15,Parte_III!$1:$1048576,$A$3,0)*100,"-")</f>
        <v>3.461538627743721</v>
      </c>
      <c r="E15" s="37">
        <f>IFERROR(VLOOKUP(E$2&amp;$A15,Parte_III!$1:$1048576,$A$3,0)*100,"-")</f>
        <v>4.7058824449777603</v>
      </c>
      <c r="F15" s="37">
        <f>IFERROR(VLOOKUP(F$2&amp;$A15,Parte_III!$1:$1048576,$A$3,0)*100,"-")</f>
        <v>3.7037037312984467</v>
      </c>
      <c r="G15" s="37">
        <f>IFERROR(VLOOKUP(G$2&amp;$A15,Parte_III!$1:$1048576,$A$3,0)*100,"-")</f>
        <v>3.2520323991775513</v>
      </c>
      <c r="H15" s="106"/>
      <c r="I15" s="16"/>
      <c r="J15" s="16"/>
      <c r="K15" s="16"/>
      <c r="L15" s="16"/>
      <c r="M15" s="16"/>
      <c r="N15" s="16"/>
      <c r="O15" s="16"/>
      <c r="P15" s="16"/>
      <c r="Q15" s="16"/>
      <c r="R15" s="16"/>
      <c r="S15" s="16"/>
      <c r="T15" s="16"/>
      <c r="U15" s="16"/>
      <c r="V15" s="16"/>
      <c r="W15" s="16"/>
      <c r="X15" s="16"/>
      <c r="Y15" s="16"/>
      <c r="Z15" s="16"/>
      <c r="AA15" s="16"/>
      <c r="AB15" s="16"/>
      <c r="AC15" s="16"/>
    </row>
    <row r="16" spans="1:29" s="1" customFormat="1" ht="19.5" customHeight="1">
      <c r="A16" s="8" t="s">
        <v>7755</v>
      </c>
      <c r="B16" s="8"/>
      <c r="C16" s="24" t="s">
        <v>7745</v>
      </c>
      <c r="D16" s="37">
        <f>IFERROR(VLOOKUP(D$2&amp;$A16,Parte_III!$1:$1048576,$A$3,0)*100,"-")</f>
        <v>0</v>
      </c>
      <c r="E16" s="37">
        <f>IFERROR(VLOOKUP(E$2&amp;$A16,Parte_III!$1:$1048576,$A$3,0)*100,"-")</f>
        <v>0</v>
      </c>
      <c r="F16" s="37">
        <f>IFERROR(VLOOKUP(F$2&amp;$A16,Parte_III!$1:$1048576,$A$3,0)*100,"-")</f>
        <v>0</v>
      </c>
      <c r="G16" s="37">
        <f>IFERROR(VLOOKUP(G$2&amp;$A16,Parte_III!$1:$1048576,$A$3,0)*100,"-")</f>
        <v>0</v>
      </c>
      <c r="H16" s="106"/>
      <c r="I16" s="16"/>
      <c r="J16" s="16"/>
      <c r="K16" s="16"/>
      <c r="L16" s="16"/>
      <c r="M16" s="16"/>
      <c r="N16" s="16"/>
      <c r="O16" s="16"/>
      <c r="P16" s="16"/>
      <c r="Q16" s="16"/>
      <c r="R16" s="16"/>
      <c r="S16" s="16"/>
      <c r="T16" s="16"/>
      <c r="U16" s="16"/>
      <c r="V16" s="16"/>
      <c r="W16" s="16"/>
      <c r="X16" s="16"/>
      <c r="Y16" s="16"/>
      <c r="Z16" s="16"/>
      <c r="AA16" s="16"/>
      <c r="AB16" s="16"/>
      <c r="AC16" s="16"/>
    </row>
    <row r="17" spans="1:29" s="1" customFormat="1" ht="19.5" customHeight="1">
      <c r="A17" s="8" t="s">
        <v>7756</v>
      </c>
      <c r="B17" s="8"/>
      <c r="C17" s="24" t="s">
        <v>7715</v>
      </c>
      <c r="D17" s="37">
        <f>IFERROR(VLOOKUP(D$2&amp;$A17,Parte_III!$1:$1048576,$A$3,0)*100,"-")</f>
        <v>0.53846151567995548</v>
      </c>
      <c r="E17" s="37">
        <f>IFERROR(VLOOKUP(E$2&amp;$A17,Parte_III!$1:$1048576,$A$3,0)*100,"-")</f>
        <v>0</v>
      </c>
      <c r="F17" s="37">
        <f>IFERROR(VLOOKUP(F$2&amp;$A17,Parte_III!$1:$1048576,$A$3,0)*100,"-")</f>
        <v>0.67340065725147724</v>
      </c>
      <c r="G17" s="37">
        <f>IFERROR(VLOOKUP(G$2&amp;$A17,Parte_III!$1:$1048576,$A$3,0)*100,"-")</f>
        <v>0.81300809979438782</v>
      </c>
      <c r="H17" s="106"/>
      <c r="I17" s="16"/>
      <c r="J17" s="16"/>
      <c r="K17" s="16"/>
      <c r="L17" s="16"/>
      <c r="M17" s="16"/>
      <c r="N17" s="16"/>
      <c r="O17" s="16"/>
      <c r="P17" s="16"/>
      <c r="Q17" s="16"/>
      <c r="R17" s="16"/>
      <c r="S17" s="16"/>
      <c r="T17" s="16"/>
      <c r="U17" s="16"/>
      <c r="V17" s="16"/>
      <c r="W17" s="16"/>
      <c r="X17" s="16"/>
      <c r="Y17" s="16"/>
      <c r="Z17" s="16"/>
      <c r="AA17" s="16"/>
      <c r="AB17" s="16"/>
      <c r="AC17" s="16"/>
    </row>
    <row r="18" spans="1:29" s="1" customFormat="1" ht="19.5" customHeight="1" thickBot="1">
      <c r="A18" s="8" t="s">
        <v>7757</v>
      </c>
      <c r="B18" s="8"/>
      <c r="C18" s="24" t="s">
        <v>6383</v>
      </c>
      <c r="D18" s="37">
        <f>IFERROR(VLOOKUP(D$2&amp;$A18,Parte_III!$1:$1048576,$A$3,0)*100,"-")</f>
        <v>0.15384615398943424</v>
      </c>
      <c r="E18" s="37">
        <f>IFERROR(VLOOKUP(E$2&amp;$A18,Parte_III!$1:$1048576,$A$3,0)*100,"-")</f>
        <v>0</v>
      </c>
      <c r="F18" s="37">
        <f>IFERROR(VLOOKUP(F$2&amp;$A18,Parte_III!$1:$1048576,$A$3,0)*100,"-")</f>
        <v>0</v>
      </c>
      <c r="G18" s="37">
        <f>IFERROR(VLOOKUP(G$2&amp;$A18,Parte_III!$1:$1048576,$A$3,0)*100,"-")</f>
        <v>0</v>
      </c>
      <c r="H18" s="106"/>
      <c r="I18" s="16"/>
      <c r="J18" s="16"/>
      <c r="K18" s="16"/>
      <c r="L18" s="16"/>
      <c r="M18" s="16"/>
      <c r="N18" s="16"/>
      <c r="O18" s="16"/>
      <c r="P18" s="16"/>
      <c r="Q18" s="16"/>
      <c r="R18" s="16"/>
      <c r="S18" s="16"/>
      <c r="T18" s="16"/>
      <c r="U18" s="16"/>
      <c r="V18" s="16"/>
      <c r="W18" s="16"/>
      <c r="X18" s="16"/>
      <c r="Y18" s="16"/>
      <c r="Z18" s="16"/>
      <c r="AA18" s="16"/>
      <c r="AB18" s="16"/>
      <c r="AC18" s="16"/>
    </row>
    <row r="19" spans="1:29" ht="15" thickTop="1">
      <c r="A19" s="8"/>
      <c r="B19" s="8"/>
      <c r="C19" s="32" t="s">
        <v>355</v>
      </c>
      <c r="D19" s="32"/>
      <c r="E19" s="33"/>
      <c r="F19" s="33"/>
      <c r="G19" s="33"/>
    </row>
    <row r="20" spans="1:29">
      <c r="A20" s="8"/>
      <c r="B20" s="8"/>
      <c r="C20" s="34"/>
      <c r="D20" s="34"/>
    </row>
    <row r="21" spans="1:29">
      <c r="A21" s="8"/>
      <c r="B21" s="8"/>
    </row>
    <row r="22" spans="1:29" s="26" customFormat="1">
      <c r="A22" s="8"/>
      <c r="B22" s="8"/>
    </row>
    <row r="23" spans="1:29" s="26" customFormat="1">
      <c r="A23" s="8"/>
      <c r="B23" s="8"/>
    </row>
    <row r="24" spans="1:29" s="26" customFormat="1">
      <c r="A24" s="8"/>
      <c r="B24" s="8"/>
    </row>
    <row r="25" spans="1:29" s="26" customFormat="1">
      <c r="A25" s="8"/>
      <c r="B25" s="8"/>
    </row>
    <row r="26" spans="1:29" s="26" customFormat="1">
      <c r="A26" s="8"/>
      <c r="B26" s="8"/>
    </row>
    <row r="27" spans="1:29" s="26" customFormat="1">
      <c r="A27" s="8"/>
      <c r="B27" s="8"/>
    </row>
    <row r="28" spans="1:29" s="26" customFormat="1">
      <c r="A28" s="8"/>
      <c r="B28" s="8"/>
    </row>
    <row r="29" spans="1:29" s="26" customFormat="1">
      <c r="A29" s="8"/>
      <c r="B29" s="8"/>
    </row>
    <row r="30" spans="1:29" s="26" customFormat="1">
      <c r="A30" s="8"/>
      <c r="B30" s="8"/>
    </row>
    <row r="31" spans="1:29" s="26" customFormat="1">
      <c r="A31" s="8"/>
      <c r="B31" s="8"/>
    </row>
    <row r="32" spans="1:29"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sheetData>
  <mergeCells count="5">
    <mergeCell ref="C1:G1"/>
    <mergeCell ref="C3:G3"/>
    <mergeCell ref="C5:C6"/>
    <mergeCell ref="D5:D6"/>
    <mergeCell ref="E5:G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91807-5BE0-4454-BB27-608150FA6007}">
  <dimension ref="A1:AI87"/>
  <sheetViews>
    <sheetView showGridLines="0" workbookViewId="0">
      <selection activeCell="C5" sqref="C5:C6"/>
    </sheetView>
  </sheetViews>
  <sheetFormatPr defaultRowHeight="14.4"/>
  <cols>
    <col min="1" max="2" width="4.44140625" style="13" customWidth="1"/>
    <col min="3" max="3" width="50.44140625" style="26" customWidth="1"/>
    <col min="4" max="13" width="8.6640625" style="26" customWidth="1"/>
    <col min="14" max="35" width="9.109375" style="26"/>
  </cols>
  <sheetData>
    <row r="1" spans="1:35" s="2" customFormat="1" ht="33.75" customHeight="1">
      <c r="A1" s="12"/>
      <c r="B1" s="12"/>
      <c r="C1" s="232" t="s">
        <v>2045</v>
      </c>
      <c r="D1" s="233"/>
      <c r="E1" s="233"/>
      <c r="F1" s="233"/>
      <c r="G1" s="233"/>
      <c r="H1" s="233"/>
      <c r="I1" s="233"/>
      <c r="J1" s="233"/>
      <c r="K1" s="233"/>
      <c r="L1" s="233"/>
      <c r="M1" s="233"/>
      <c r="N1" s="14"/>
      <c r="O1" s="14"/>
      <c r="P1" s="14"/>
      <c r="Q1" s="14"/>
      <c r="R1" s="14"/>
    </row>
    <row r="2" spans="1:35" s="8" customFormat="1" ht="11.25" customHeight="1">
      <c r="A2" s="8" t="s">
        <v>1684</v>
      </c>
      <c r="C2" s="9"/>
      <c r="D2" s="11" t="s">
        <v>7701</v>
      </c>
      <c r="E2" s="11" t="s">
        <v>2050</v>
      </c>
      <c r="F2" s="11" t="s">
        <v>2051</v>
      </c>
      <c r="G2" s="11" t="s">
        <v>2052</v>
      </c>
      <c r="H2" s="11" t="s">
        <v>2053</v>
      </c>
      <c r="I2" s="11" t="s">
        <v>2054</v>
      </c>
      <c r="J2" s="11" t="s">
        <v>1866</v>
      </c>
      <c r="K2" s="11" t="s">
        <v>1867</v>
      </c>
      <c r="L2" s="11" t="s">
        <v>1868</v>
      </c>
      <c r="M2" s="11" t="s">
        <v>2055</v>
      </c>
    </row>
    <row r="3" spans="1:35" s="1" customFormat="1" ht="32.25" customHeight="1">
      <c r="A3" s="8">
        <v>2</v>
      </c>
      <c r="B3" s="8"/>
      <c r="C3" s="234" t="s">
        <v>7763</v>
      </c>
      <c r="D3" s="234"/>
      <c r="E3" s="234"/>
      <c r="F3" s="234"/>
      <c r="G3" s="234"/>
      <c r="H3" s="234"/>
      <c r="I3" s="234"/>
      <c r="J3" s="234"/>
      <c r="K3" s="234"/>
      <c r="L3" s="234"/>
      <c r="M3" s="234"/>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6"/>
      <c r="E4" s="16"/>
      <c r="F4" s="18"/>
      <c r="G4" s="19"/>
      <c r="H4" s="19"/>
      <c r="I4" s="19"/>
      <c r="J4" s="19"/>
      <c r="K4" s="19"/>
      <c r="L4" s="19"/>
      <c r="M4" s="18"/>
      <c r="N4" s="16"/>
      <c r="O4" s="16"/>
      <c r="P4" s="16"/>
      <c r="Q4" s="16"/>
      <c r="R4" s="16"/>
      <c r="S4" s="16"/>
      <c r="T4" s="16"/>
      <c r="U4" s="16"/>
      <c r="V4" s="16"/>
      <c r="W4" s="16"/>
      <c r="X4" s="16"/>
      <c r="Y4" s="16"/>
      <c r="Z4" s="16"/>
      <c r="AA4" s="16"/>
      <c r="AB4" s="16"/>
      <c r="AC4" s="16"/>
      <c r="AD4" s="16"/>
      <c r="AE4" s="16"/>
      <c r="AF4" s="16"/>
      <c r="AG4" s="16"/>
      <c r="AH4" s="16"/>
      <c r="AI4" s="16"/>
    </row>
    <row r="5" spans="1:35" s="1" customFormat="1" ht="17.25" customHeight="1" thickTop="1">
      <c r="A5" s="8"/>
      <c r="B5" s="8"/>
      <c r="C5" s="235" t="s">
        <v>7779</v>
      </c>
      <c r="D5" s="237" t="s">
        <v>10</v>
      </c>
      <c r="E5" s="237"/>
      <c r="F5" s="237"/>
      <c r="G5" s="237"/>
      <c r="H5" s="237"/>
      <c r="I5" s="237"/>
      <c r="J5" s="237"/>
      <c r="K5" s="237"/>
      <c r="L5" s="237"/>
      <c r="M5" s="237"/>
      <c r="N5" s="16"/>
      <c r="O5" s="16"/>
      <c r="P5" s="16"/>
      <c r="Q5" s="16"/>
      <c r="R5" s="16"/>
      <c r="S5" s="16"/>
      <c r="T5" s="16"/>
      <c r="U5" s="16"/>
      <c r="V5" s="16"/>
      <c r="W5" s="16"/>
      <c r="X5" s="16"/>
      <c r="Y5" s="16"/>
      <c r="Z5" s="16"/>
      <c r="AA5" s="16"/>
      <c r="AB5" s="16"/>
      <c r="AC5" s="16"/>
      <c r="AD5" s="16"/>
      <c r="AE5" s="16"/>
      <c r="AF5" s="16"/>
      <c r="AG5" s="16"/>
      <c r="AH5" s="16"/>
      <c r="AI5" s="16"/>
    </row>
    <row r="6" spans="1:35" s="1" customFormat="1" ht="26.25" customHeight="1">
      <c r="A6" s="8"/>
      <c r="B6" s="8"/>
      <c r="C6" s="236"/>
      <c r="D6" s="100" t="s">
        <v>342</v>
      </c>
      <c r="E6" s="100" t="s">
        <v>333</v>
      </c>
      <c r="F6" s="100" t="s">
        <v>334</v>
      </c>
      <c r="G6" s="100" t="s">
        <v>335</v>
      </c>
      <c r="H6" s="100" t="s">
        <v>336</v>
      </c>
      <c r="I6" s="100" t="s">
        <v>337</v>
      </c>
      <c r="J6" s="100" t="s">
        <v>338</v>
      </c>
      <c r="K6" s="100" t="s">
        <v>339</v>
      </c>
      <c r="L6" s="100" t="s">
        <v>340</v>
      </c>
      <c r="M6" s="100" t="s">
        <v>341</v>
      </c>
      <c r="N6" s="16"/>
      <c r="O6" s="16"/>
      <c r="P6" s="16"/>
      <c r="Q6" s="16"/>
      <c r="R6" s="16"/>
      <c r="S6" s="16"/>
      <c r="T6" s="16"/>
      <c r="U6" s="16"/>
      <c r="V6" s="16"/>
      <c r="W6" s="16"/>
      <c r="X6" s="16"/>
      <c r="Y6" s="16"/>
      <c r="Z6" s="16"/>
      <c r="AA6" s="16"/>
      <c r="AB6" s="16"/>
      <c r="AC6" s="16"/>
      <c r="AD6" s="16"/>
      <c r="AE6" s="16"/>
      <c r="AF6" s="16"/>
      <c r="AG6" s="16"/>
      <c r="AH6" s="16"/>
      <c r="AI6" s="16"/>
    </row>
    <row r="7" spans="1:35" s="1" customFormat="1" ht="19.5" customHeight="1">
      <c r="A7" s="8" t="s">
        <v>7746</v>
      </c>
      <c r="B7" s="8"/>
      <c r="C7" s="24" t="s">
        <v>7736</v>
      </c>
      <c r="D7" s="36">
        <f>IFERROR(VLOOKUP(D$2&amp;$A7,Parte_III!$1:$1048576,$A$3,0),"-")</f>
        <v>327</v>
      </c>
      <c r="E7" s="36">
        <f>IFERROR(VLOOKUP(E$2&amp;$A7,Parte_III!$1:$1048576,$A$3,0),"-")</f>
        <v>36</v>
      </c>
      <c r="F7" s="36">
        <f>IFERROR(VLOOKUP(F$2&amp;$A7,Parte_III!$1:$1048576,$A$3,0),"-")</f>
        <v>34</v>
      </c>
      <c r="G7" s="36">
        <f>IFERROR(VLOOKUP(G$2&amp;$A7,Parte_III!$1:$1048576,$A$3,0),"-")</f>
        <v>27</v>
      </c>
      <c r="H7" s="36">
        <f>IFERROR(VLOOKUP(H$2&amp;$A7,Parte_III!$1:$1048576,$A$3,0),"-")</f>
        <v>37</v>
      </c>
      <c r="I7" s="36">
        <f>IFERROR(VLOOKUP(I$2&amp;$A7,Parte_III!$1:$1048576,$A$3,0),"-")</f>
        <v>134</v>
      </c>
      <c r="J7" s="36">
        <f>IFERROR(VLOOKUP(J$2&amp;$A7,Parte_III!$1:$1048576,$A$3,0),"-")</f>
        <v>83</v>
      </c>
      <c r="K7" s="36">
        <f>IFERROR(VLOOKUP(K$2&amp;$A7,Parte_III!$1:$1048576,$A$3,0),"-")</f>
        <v>77</v>
      </c>
      <c r="L7" s="36">
        <f>IFERROR(VLOOKUP(L$2&amp;$A7,Parte_III!$1:$1048576,$A$3,0),"-")</f>
        <v>33</v>
      </c>
      <c r="M7" s="36">
        <f>IFERROR(VLOOKUP(M$2&amp;$A7,Parte_III!$1:$1048576,$A$3,0),"-")</f>
        <v>193</v>
      </c>
      <c r="N7" s="106"/>
      <c r="O7" s="16"/>
      <c r="P7" s="16"/>
      <c r="Q7" s="16"/>
      <c r="R7" s="16"/>
      <c r="S7" s="16"/>
      <c r="T7" s="16"/>
      <c r="U7" s="16"/>
      <c r="V7" s="16"/>
      <c r="W7" s="16"/>
      <c r="X7" s="16"/>
      <c r="Y7" s="16"/>
      <c r="Z7" s="16"/>
      <c r="AA7" s="16"/>
      <c r="AB7" s="16"/>
      <c r="AC7" s="16"/>
      <c r="AD7" s="16"/>
      <c r="AE7" s="16"/>
      <c r="AF7" s="16"/>
      <c r="AG7" s="16"/>
      <c r="AH7" s="16"/>
      <c r="AI7" s="16"/>
    </row>
    <row r="8" spans="1:35" s="1" customFormat="1" ht="19.5" customHeight="1">
      <c r="A8" s="8" t="s">
        <v>7747</v>
      </c>
      <c r="B8" s="8"/>
      <c r="C8" s="24" t="s">
        <v>7737</v>
      </c>
      <c r="D8" s="36">
        <f>IFERROR(VLOOKUP(D$2&amp;$A8,Parte_III!$1:$1048576,$A$3,0),"-")</f>
        <v>104</v>
      </c>
      <c r="E8" s="36">
        <f>IFERROR(VLOOKUP(E$2&amp;$A8,Parte_III!$1:$1048576,$A$3,0),"-")</f>
        <v>9</v>
      </c>
      <c r="F8" s="36">
        <f>IFERROR(VLOOKUP(F$2&amp;$A8,Parte_III!$1:$1048576,$A$3,0),"-")</f>
        <v>5</v>
      </c>
      <c r="G8" s="36">
        <f>IFERROR(VLOOKUP(G$2&amp;$A8,Parte_III!$1:$1048576,$A$3,0),"-")</f>
        <v>2</v>
      </c>
      <c r="H8" s="36">
        <f>IFERROR(VLOOKUP(H$2&amp;$A8,Parte_III!$1:$1048576,$A$3,0),"-")</f>
        <v>11</v>
      </c>
      <c r="I8" s="36">
        <f>IFERROR(VLOOKUP(I$2&amp;$A8,Parte_III!$1:$1048576,$A$3,0),"-")</f>
        <v>27</v>
      </c>
      <c r="J8" s="36">
        <f>IFERROR(VLOOKUP(J$2&amp;$A8,Parte_III!$1:$1048576,$A$3,0),"-")</f>
        <v>33</v>
      </c>
      <c r="K8" s="36">
        <f>IFERROR(VLOOKUP(K$2&amp;$A8,Parte_III!$1:$1048576,$A$3,0),"-")</f>
        <v>36</v>
      </c>
      <c r="L8" s="36">
        <f>IFERROR(VLOOKUP(L$2&amp;$A8,Parte_III!$1:$1048576,$A$3,0),"-")</f>
        <v>8</v>
      </c>
      <c r="M8" s="36">
        <f>IFERROR(VLOOKUP(M$2&amp;$A8,Parte_III!$1:$1048576,$A$3,0),"-")</f>
        <v>77</v>
      </c>
      <c r="N8" s="106"/>
      <c r="O8" s="16"/>
      <c r="P8" s="16"/>
      <c r="Q8" s="16"/>
      <c r="R8" s="16"/>
      <c r="S8" s="16"/>
      <c r="T8" s="16"/>
      <c r="U8" s="16"/>
      <c r="V8" s="16"/>
      <c r="W8" s="16"/>
      <c r="X8" s="16"/>
      <c r="Y8" s="16"/>
      <c r="Z8" s="16"/>
      <c r="AA8" s="16"/>
      <c r="AB8" s="16"/>
      <c r="AC8" s="16"/>
      <c r="AD8" s="16"/>
      <c r="AE8" s="16"/>
      <c r="AF8" s="16"/>
      <c r="AG8" s="16"/>
      <c r="AH8" s="16"/>
      <c r="AI8" s="16"/>
    </row>
    <row r="9" spans="1:35" s="1" customFormat="1" ht="19.5" customHeight="1">
      <c r="A9" s="8" t="s">
        <v>7748</v>
      </c>
      <c r="B9" s="8"/>
      <c r="C9" s="24" t="s">
        <v>7738</v>
      </c>
      <c r="D9" s="36">
        <f>IFERROR(VLOOKUP(D$2&amp;$A9,Parte_III!$1:$1048576,$A$3,0),"-")</f>
        <v>336</v>
      </c>
      <c r="E9" s="36">
        <f>IFERROR(VLOOKUP(E$2&amp;$A9,Parte_III!$1:$1048576,$A$3,0),"-")</f>
        <v>27</v>
      </c>
      <c r="F9" s="36">
        <f>IFERROR(VLOOKUP(F$2&amp;$A9,Parte_III!$1:$1048576,$A$3,0),"-")</f>
        <v>28</v>
      </c>
      <c r="G9" s="36">
        <f>IFERROR(VLOOKUP(G$2&amp;$A9,Parte_III!$1:$1048576,$A$3,0),"-")</f>
        <v>28</v>
      </c>
      <c r="H9" s="36">
        <f>IFERROR(VLOOKUP(H$2&amp;$A9,Parte_III!$1:$1048576,$A$3,0),"-")</f>
        <v>25</v>
      </c>
      <c r="I9" s="36">
        <f>IFERROR(VLOOKUP(I$2&amp;$A9,Parte_III!$1:$1048576,$A$3,0),"-")</f>
        <v>108</v>
      </c>
      <c r="J9" s="36">
        <f>IFERROR(VLOOKUP(J$2&amp;$A9,Parte_III!$1:$1048576,$A$3,0),"-")</f>
        <v>90</v>
      </c>
      <c r="K9" s="36">
        <f>IFERROR(VLOOKUP(K$2&amp;$A9,Parte_III!$1:$1048576,$A$3,0),"-")</f>
        <v>89</v>
      </c>
      <c r="L9" s="36">
        <f>IFERROR(VLOOKUP(L$2&amp;$A9,Parte_III!$1:$1048576,$A$3,0),"-")</f>
        <v>49</v>
      </c>
      <c r="M9" s="36">
        <f>IFERROR(VLOOKUP(M$2&amp;$A9,Parte_III!$1:$1048576,$A$3,0),"-")</f>
        <v>228</v>
      </c>
      <c r="N9" s="106"/>
      <c r="O9" s="16"/>
      <c r="P9" s="16"/>
      <c r="Q9" s="16"/>
      <c r="R9" s="16"/>
      <c r="S9" s="16"/>
      <c r="T9" s="16"/>
      <c r="U9" s="16"/>
      <c r="V9" s="16"/>
      <c r="W9" s="16"/>
      <c r="X9" s="16"/>
      <c r="Y9" s="16"/>
      <c r="Z9" s="16"/>
      <c r="AA9" s="16"/>
      <c r="AB9" s="16"/>
      <c r="AC9" s="16"/>
      <c r="AD9" s="16"/>
      <c r="AE9" s="16"/>
      <c r="AF9" s="16"/>
      <c r="AG9" s="16"/>
      <c r="AH9" s="16"/>
      <c r="AI9" s="16"/>
    </row>
    <row r="10" spans="1:35" s="1" customFormat="1" ht="19.5" customHeight="1">
      <c r="A10" s="8" t="s">
        <v>7749</v>
      </c>
      <c r="B10" s="8"/>
      <c r="C10" s="24" t="s">
        <v>7739</v>
      </c>
      <c r="D10" s="36">
        <f>IFERROR(VLOOKUP(D$2&amp;$A10,Parte_III!$1:$1048576,$A$3,0),"-")</f>
        <v>10</v>
      </c>
      <c r="E10" s="36">
        <f>IFERROR(VLOOKUP(E$2&amp;$A10,Parte_III!$1:$1048576,$A$3,0),"-")</f>
        <v>2</v>
      </c>
      <c r="F10" s="36">
        <f>IFERROR(VLOOKUP(F$2&amp;$A10,Parte_III!$1:$1048576,$A$3,0),"-")</f>
        <v>1</v>
      </c>
      <c r="G10" s="36">
        <f>IFERROR(VLOOKUP(G$2&amp;$A10,Parte_III!$1:$1048576,$A$3,0),"-")</f>
        <v>1</v>
      </c>
      <c r="H10" s="36">
        <f>IFERROR(VLOOKUP(H$2&amp;$A10,Parte_III!$1:$1048576,$A$3,0),"-")</f>
        <v>0</v>
      </c>
      <c r="I10" s="36">
        <f>IFERROR(VLOOKUP(I$2&amp;$A10,Parte_III!$1:$1048576,$A$3,0),"-")</f>
        <v>4</v>
      </c>
      <c r="J10" s="36">
        <f>IFERROR(VLOOKUP(J$2&amp;$A10,Parte_III!$1:$1048576,$A$3,0),"-")</f>
        <v>2</v>
      </c>
      <c r="K10" s="36">
        <f>IFERROR(VLOOKUP(K$2&amp;$A10,Parte_III!$1:$1048576,$A$3,0),"-")</f>
        <v>1</v>
      </c>
      <c r="L10" s="36">
        <f>IFERROR(VLOOKUP(L$2&amp;$A10,Parte_III!$1:$1048576,$A$3,0),"-")</f>
        <v>3</v>
      </c>
      <c r="M10" s="36">
        <f>IFERROR(VLOOKUP(M$2&amp;$A10,Parte_III!$1:$1048576,$A$3,0),"-")</f>
        <v>6</v>
      </c>
      <c r="N10" s="106"/>
      <c r="O10" s="16"/>
      <c r="P10" s="16"/>
      <c r="Q10" s="16"/>
      <c r="R10" s="16"/>
      <c r="S10" s="16"/>
      <c r="T10" s="16"/>
      <c r="U10" s="16"/>
      <c r="V10" s="16"/>
      <c r="W10" s="16"/>
      <c r="X10" s="16"/>
      <c r="Y10" s="16"/>
      <c r="Z10" s="16"/>
      <c r="AA10" s="16"/>
      <c r="AB10" s="16"/>
      <c r="AC10" s="16"/>
      <c r="AD10" s="16"/>
      <c r="AE10" s="16"/>
      <c r="AF10" s="16"/>
      <c r="AG10" s="16"/>
      <c r="AH10" s="16"/>
      <c r="AI10" s="16"/>
    </row>
    <row r="11" spans="1:35" s="1" customFormat="1" ht="19.5" customHeight="1">
      <c r="A11" s="8" t="s">
        <v>7750</v>
      </c>
      <c r="B11" s="8"/>
      <c r="C11" s="24" t="s">
        <v>7740</v>
      </c>
      <c r="D11" s="36">
        <f>IFERROR(VLOOKUP(D$2&amp;$A11,Parte_III!$1:$1048576,$A$3,0),"-")</f>
        <v>532</v>
      </c>
      <c r="E11" s="36">
        <f>IFERROR(VLOOKUP(E$2&amp;$A11,Parte_III!$1:$1048576,$A$3,0),"-")</f>
        <v>41</v>
      </c>
      <c r="F11" s="36">
        <f>IFERROR(VLOOKUP(F$2&amp;$A11,Parte_III!$1:$1048576,$A$3,0),"-")</f>
        <v>42</v>
      </c>
      <c r="G11" s="36">
        <f>IFERROR(VLOOKUP(G$2&amp;$A11,Parte_III!$1:$1048576,$A$3,0),"-")</f>
        <v>41</v>
      </c>
      <c r="H11" s="36">
        <f>IFERROR(VLOOKUP(H$2&amp;$A11,Parte_III!$1:$1048576,$A$3,0),"-")</f>
        <v>51</v>
      </c>
      <c r="I11" s="36">
        <f>IFERROR(VLOOKUP(I$2&amp;$A11,Parte_III!$1:$1048576,$A$3,0),"-")</f>
        <v>175</v>
      </c>
      <c r="J11" s="36">
        <f>IFERROR(VLOOKUP(J$2&amp;$A11,Parte_III!$1:$1048576,$A$3,0),"-")</f>
        <v>103</v>
      </c>
      <c r="K11" s="36">
        <f>IFERROR(VLOOKUP(K$2&amp;$A11,Parte_III!$1:$1048576,$A$3,0),"-")</f>
        <v>126</v>
      </c>
      <c r="L11" s="36">
        <f>IFERROR(VLOOKUP(L$2&amp;$A11,Parte_III!$1:$1048576,$A$3,0),"-")</f>
        <v>128</v>
      </c>
      <c r="M11" s="36">
        <f>IFERROR(VLOOKUP(M$2&amp;$A11,Parte_III!$1:$1048576,$A$3,0),"-")</f>
        <v>357</v>
      </c>
      <c r="N11" s="106"/>
      <c r="O11" s="16"/>
      <c r="P11" s="16"/>
      <c r="Q11" s="16"/>
      <c r="R11" s="16"/>
      <c r="S11" s="16"/>
      <c r="T11" s="16"/>
      <c r="U11" s="16"/>
      <c r="V11" s="16"/>
      <c r="W11" s="16"/>
      <c r="X11" s="16"/>
      <c r="Y11" s="16"/>
      <c r="Z11" s="16"/>
      <c r="AA11" s="16"/>
      <c r="AB11" s="16"/>
      <c r="AC11" s="16"/>
      <c r="AD11" s="16"/>
      <c r="AE11" s="16"/>
      <c r="AF11" s="16"/>
      <c r="AG11" s="16"/>
      <c r="AH11" s="16"/>
      <c r="AI11" s="16"/>
    </row>
    <row r="12" spans="1:35" s="1" customFormat="1" ht="19.5" customHeight="1">
      <c r="A12" s="8" t="s">
        <v>7751</v>
      </c>
      <c r="B12" s="8"/>
      <c r="C12" s="24" t="s">
        <v>7741</v>
      </c>
      <c r="D12" s="36">
        <f>IFERROR(VLOOKUP(D$2&amp;$A12,Parte_III!$1:$1048576,$A$3,0),"-")</f>
        <v>234</v>
      </c>
      <c r="E12" s="36">
        <f>IFERROR(VLOOKUP(E$2&amp;$A12,Parte_III!$1:$1048576,$A$3,0),"-")</f>
        <v>15</v>
      </c>
      <c r="F12" s="36">
        <f>IFERROR(VLOOKUP(F$2&amp;$A12,Parte_III!$1:$1048576,$A$3,0),"-")</f>
        <v>16</v>
      </c>
      <c r="G12" s="36">
        <f>IFERROR(VLOOKUP(G$2&amp;$A12,Parte_III!$1:$1048576,$A$3,0),"-")</f>
        <v>11</v>
      </c>
      <c r="H12" s="36">
        <f>IFERROR(VLOOKUP(H$2&amp;$A12,Parte_III!$1:$1048576,$A$3,0),"-")</f>
        <v>17</v>
      </c>
      <c r="I12" s="36">
        <f>IFERROR(VLOOKUP(I$2&amp;$A12,Parte_III!$1:$1048576,$A$3,0),"-")</f>
        <v>59</v>
      </c>
      <c r="J12" s="36">
        <f>IFERROR(VLOOKUP(J$2&amp;$A12,Parte_III!$1:$1048576,$A$3,0),"-")</f>
        <v>43</v>
      </c>
      <c r="K12" s="36">
        <f>IFERROR(VLOOKUP(K$2&amp;$A12,Parte_III!$1:$1048576,$A$3,0),"-")</f>
        <v>67</v>
      </c>
      <c r="L12" s="36">
        <f>IFERROR(VLOOKUP(L$2&amp;$A12,Parte_III!$1:$1048576,$A$3,0),"-")</f>
        <v>65</v>
      </c>
      <c r="M12" s="36">
        <f>IFERROR(VLOOKUP(M$2&amp;$A12,Parte_III!$1:$1048576,$A$3,0),"-")</f>
        <v>175</v>
      </c>
      <c r="N12" s="106"/>
      <c r="O12" s="16"/>
      <c r="P12" s="16"/>
      <c r="Q12" s="16"/>
      <c r="R12" s="16"/>
      <c r="S12" s="16"/>
      <c r="T12" s="16"/>
      <c r="U12" s="16"/>
      <c r="V12" s="16"/>
      <c r="W12" s="16"/>
      <c r="X12" s="16"/>
      <c r="Y12" s="16"/>
      <c r="Z12" s="16"/>
      <c r="AA12" s="16"/>
      <c r="AB12" s="16"/>
      <c r="AC12" s="16"/>
      <c r="AD12" s="16"/>
      <c r="AE12" s="16"/>
      <c r="AF12" s="16"/>
      <c r="AG12" s="16"/>
      <c r="AH12" s="16"/>
      <c r="AI12" s="16"/>
    </row>
    <row r="13" spans="1:35" s="1" customFormat="1" ht="19.5" customHeight="1">
      <c r="A13" s="8" t="s">
        <v>7752</v>
      </c>
      <c r="B13" s="8"/>
      <c r="C13" s="24" t="s">
        <v>7742</v>
      </c>
      <c r="D13" s="36">
        <f>IFERROR(VLOOKUP(D$2&amp;$A13,Parte_III!$1:$1048576,$A$3,0),"-")</f>
        <v>7</v>
      </c>
      <c r="E13" s="36">
        <f>IFERROR(VLOOKUP(E$2&amp;$A13,Parte_III!$1:$1048576,$A$3,0),"-")</f>
        <v>3</v>
      </c>
      <c r="F13" s="36">
        <f>IFERROR(VLOOKUP(F$2&amp;$A13,Parte_III!$1:$1048576,$A$3,0),"-")</f>
        <v>0</v>
      </c>
      <c r="G13" s="36">
        <f>IFERROR(VLOOKUP(G$2&amp;$A13,Parte_III!$1:$1048576,$A$3,0),"-")</f>
        <v>0</v>
      </c>
      <c r="H13" s="36">
        <f>IFERROR(VLOOKUP(H$2&amp;$A13,Parte_III!$1:$1048576,$A$3,0),"-")</f>
        <v>0</v>
      </c>
      <c r="I13" s="36">
        <f>IFERROR(VLOOKUP(I$2&amp;$A13,Parte_III!$1:$1048576,$A$3,0),"-")</f>
        <v>3</v>
      </c>
      <c r="J13" s="36">
        <f>IFERROR(VLOOKUP(J$2&amp;$A13,Parte_III!$1:$1048576,$A$3,0),"-")</f>
        <v>2</v>
      </c>
      <c r="K13" s="36">
        <f>IFERROR(VLOOKUP(K$2&amp;$A13,Parte_III!$1:$1048576,$A$3,0),"-")</f>
        <v>2</v>
      </c>
      <c r="L13" s="36">
        <f>IFERROR(VLOOKUP(L$2&amp;$A13,Parte_III!$1:$1048576,$A$3,0),"-")</f>
        <v>0</v>
      </c>
      <c r="M13" s="36">
        <f>IFERROR(VLOOKUP(M$2&amp;$A13,Parte_III!$1:$1048576,$A$3,0),"-")</f>
        <v>4</v>
      </c>
      <c r="N13" s="106"/>
      <c r="O13" s="16"/>
      <c r="P13" s="16"/>
      <c r="Q13" s="16"/>
      <c r="R13" s="16"/>
      <c r="S13" s="16"/>
      <c r="T13" s="16"/>
      <c r="U13" s="16"/>
      <c r="V13" s="16"/>
      <c r="W13" s="16"/>
      <c r="X13" s="16"/>
      <c r="Y13" s="16"/>
      <c r="Z13" s="16"/>
      <c r="AA13" s="16"/>
      <c r="AB13" s="16"/>
      <c r="AC13" s="16"/>
      <c r="AD13" s="16"/>
      <c r="AE13" s="16"/>
      <c r="AF13" s="16"/>
      <c r="AG13" s="16"/>
      <c r="AH13" s="16"/>
      <c r="AI13" s="16"/>
    </row>
    <row r="14" spans="1:35" s="1" customFormat="1" ht="19.5" customHeight="1">
      <c r="A14" s="8" t="s">
        <v>7753</v>
      </c>
      <c r="B14" s="8"/>
      <c r="C14" s="24" t="s">
        <v>7743</v>
      </c>
      <c r="D14" s="36">
        <f>IFERROR(VLOOKUP(D$2&amp;$A14,Parte_III!$1:$1048576,$A$3,0),"-")</f>
        <v>9</v>
      </c>
      <c r="E14" s="36">
        <f>IFERROR(VLOOKUP(E$2&amp;$A14,Parte_III!$1:$1048576,$A$3,0),"-")</f>
        <v>3</v>
      </c>
      <c r="F14" s="36">
        <f>IFERROR(VLOOKUP(F$2&amp;$A14,Parte_III!$1:$1048576,$A$3,0),"-")</f>
        <v>1</v>
      </c>
      <c r="G14" s="36">
        <f>IFERROR(VLOOKUP(G$2&amp;$A14,Parte_III!$1:$1048576,$A$3,0),"-")</f>
        <v>0</v>
      </c>
      <c r="H14" s="36">
        <f>IFERROR(VLOOKUP(H$2&amp;$A14,Parte_III!$1:$1048576,$A$3,0),"-")</f>
        <v>0</v>
      </c>
      <c r="I14" s="36">
        <f>IFERROR(VLOOKUP(I$2&amp;$A14,Parte_III!$1:$1048576,$A$3,0),"-")</f>
        <v>4</v>
      </c>
      <c r="J14" s="36">
        <f>IFERROR(VLOOKUP(J$2&amp;$A14,Parte_III!$1:$1048576,$A$3,0),"-")</f>
        <v>2</v>
      </c>
      <c r="K14" s="36">
        <f>IFERROR(VLOOKUP(K$2&amp;$A14,Parte_III!$1:$1048576,$A$3,0),"-")</f>
        <v>1</v>
      </c>
      <c r="L14" s="36">
        <f>IFERROR(VLOOKUP(L$2&amp;$A14,Parte_III!$1:$1048576,$A$3,0),"-")</f>
        <v>2</v>
      </c>
      <c r="M14" s="36">
        <f>IFERROR(VLOOKUP(M$2&amp;$A14,Parte_III!$1:$1048576,$A$3,0),"-")</f>
        <v>5</v>
      </c>
      <c r="N14" s="106"/>
      <c r="O14" s="16"/>
      <c r="P14" s="16"/>
      <c r="Q14" s="16"/>
      <c r="R14" s="16"/>
      <c r="S14" s="16"/>
      <c r="T14" s="16"/>
      <c r="U14" s="16"/>
      <c r="V14" s="16"/>
      <c r="W14" s="16"/>
      <c r="X14" s="16"/>
      <c r="Y14" s="16"/>
      <c r="Z14" s="16"/>
      <c r="AA14" s="16"/>
      <c r="AB14" s="16"/>
      <c r="AC14" s="16"/>
      <c r="AD14" s="16"/>
      <c r="AE14" s="16"/>
      <c r="AF14" s="16"/>
      <c r="AG14" s="16"/>
      <c r="AH14" s="16"/>
      <c r="AI14" s="16"/>
    </row>
    <row r="15" spans="1:35" s="1" customFormat="1" ht="19.5" customHeight="1">
      <c r="A15" s="8" t="s">
        <v>7754</v>
      </c>
      <c r="B15" s="8"/>
      <c r="C15" s="24" t="s">
        <v>7744</v>
      </c>
      <c r="D15" s="36">
        <f>IFERROR(VLOOKUP(D$2&amp;$A15,Parte_III!$1:$1048576,$A$3,0),"-")</f>
        <v>45</v>
      </c>
      <c r="E15" s="36">
        <f>IFERROR(VLOOKUP(E$2&amp;$A15,Parte_III!$1:$1048576,$A$3,0),"-")</f>
        <v>3</v>
      </c>
      <c r="F15" s="36">
        <f>IFERROR(VLOOKUP(F$2&amp;$A15,Parte_III!$1:$1048576,$A$3,0),"-")</f>
        <v>3</v>
      </c>
      <c r="G15" s="36">
        <f>IFERROR(VLOOKUP(G$2&amp;$A15,Parte_III!$1:$1048576,$A$3,0),"-")</f>
        <v>3</v>
      </c>
      <c r="H15" s="36">
        <f>IFERROR(VLOOKUP(H$2&amp;$A15,Parte_III!$1:$1048576,$A$3,0),"-")</f>
        <v>1</v>
      </c>
      <c r="I15" s="36">
        <f>IFERROR(VLOOKUP(I$2&amp;$A15,Parte_III!$1:$1048576,$A$3,0),"-")</f>
        <v>10</v>
      </c>
      <c r="J15" s="36">
        <f>IFERROR(VLOOKUP(J$2&amp;$A15,Parte_III!$1:$1048576,$A$3,0),"-")</f>
        <v>13</v>
      </c>
      <c r="K15" s="36">
        <f>IFERROR(VLOOKUP(K$2&amp;$A15,Parte_III!$1:$1048576,$A$3,0),"-")</f>
        <v>11</v>
      </c>
      <c r="L15" s="36">
        <f>IFERROR(VLOOKUP(L$2&amp;$A15,Parte_III!$1:$1048576,$A$3,0),"-")</f>
        <v>11</v>
      </c>
      <c r="M15" s="36">
        <f>IFERROR(VLOOKUP(M$2&amp;$A15,Parte_III!$1:$1048576,$A$3,0),"-")</f>
        <v>35</v>
      </c>
      <c r="N15" s="106"/>
      <c r="O15" s="16"/>
      <c r="P15" s="16"/>
      <c r="Q15" s="16"/>
      <c r="R15" s="16"/>
      <c r="S15" s="16"/>
      <c r="T15" s="16"/>
      <c r="U15" s="16"/>
      <c r="V15" s="16"/>
      <c r="W15" s="16"/>
      <c r="X15" s="16"/>
      <c r="Y15" s="16"/>
      <c r="Z15" s="16"/>
      <c r="AA15" s="16"/>
      <c r="AB15" s="16"/>
      <c r="AC15" s="16"/>
      <c r="AD15" s="16"/>
      <c r="AE15" s="16"/>
      <c r="AF15" s="16"/>
      <c r="AG15" s="16"/>
      <c r="AH15" s="16"/>
      <c r="AI15" s="16"/>
    </row>
    <row r="16" spans="1:35" s="1" customFormat="1" ht="19.5" customHeight="1">
      <c r="A16" s="8" t="s">
        <v>7755</v>
      </c>
      <c r="B16" s="8"/>
      <c r="C16" s="24" t="s">
        <v>7745</v>
      </c>
      <c r="D16" s="36">
        <f>IFERROR(VLOOKUP(D$2&amp;$A16,Parte_III!$1:$1048576,$A$3,0),"-")</f>
        <v>0</v>
      </c>
      <c r="E16" s="36">
        <f>IFERROR(VLOOKUP(E$2&amp;$A16,Parte_III!$1:$1048576,$A$3,0),"-")</f>
        <v>0</v>
      </c>
      <c r="F16" s="36">
        <f>IFERROR(VLOOKUP(F$2&amp;$A16,Parte_III!$1:$1048576,$A$3,0),"-")</f>
        <v>0</v>
      </c>
      <c r="G16" s="36">
        <f>IFERROR(VLOOKUP(G$2&amp;$A16,Parte_III!$1:$1048576,$A$3,0),"-")</f>
        <v>0</v>
      </c>
      <c r="H16" s="36">
        <f>IFERROR(VLOOKUP(H$2&amp;$A16,Parte_III!$1:$1048576,$A$3,0),"-")</f>
        <v>0</v>
      </c>
      <c r="I16" s="36">
        <f>IFERROR(VLOOKUP(I$2&amp;$A16,Parte_III!$1:$1048576,$A$3,0),"-")</f>
        <v>0</v>
      </c>
      <c r="J16" s="36">
        <f>IFERROR(VLOOKUP(J$2&amp;$A16,Parte_III!$1:$1048576,$A$3,0),"-")</f>
        <v>0</v>
      </c>
      <c r="K16" s="36">
        <f>IFERROR(VLOOKUP(K$2&amp;$A16,Parte_III!$1:$1048576,$A$3,0),"-")</f>
        <v>0</v>
      </c>
      <c r="L16" s="36">
        <f>IFERROR(VLOOKUP(L$2&amp;$A16,Parte_III!$1:$1048576,$A$3,0),"-")</f>
        <v>0</v>
      </c>
      <c r="M16" s="36">
        <f>IFERROR(VLOOKUP(M$2&amp;$A16,Parte_III!$1:$1048576,$A$3,0),"-")</f>
        <v>0</v>
      </c>
      <c r="N16" s="106"/>
      <c r="O16" s="16"/>
      <c r="P16" s="16"/>
      <c r="Q16" s="16"/>
      <c r="R16" s="16"/>
      <c r="S16" s="16"/>
      <c r="T16" s="16"/>
      <c r="U16" s="16"/>
      <c r="V16" s="16"/>
      <c r="W16" s="16"/>
      <c r="X16" s="16"/>
      <c r="Y16" s="16"/>
      <c r="Z16" s="16"/>
      <c r="AA16" s="16"/>
      <c r="AB16" s="16"/>
      <c r="AC16" s="16"/>
      <c r="AD16" s="16"/>
      <c r="AE16" s="16"/>
      <c r="AF16" s="16"/>
      <c r="AG16" s="16"/>
      <c r="AH16" s="16"/>
      <c r="AI16" s="16"/>
    </row>
    <row r="17" spans="1:35" s="1" customFormat="1" ht="19.5" customHeight="1">
      <c r="A17" s="8" t="s">
        <v>7756</v>
      </c>
      <c r="B17" s="8"/>
      <c r="C17" s="24" t="s">
        <v>7715</v>
      </c>
      <c r="D17" s="36">
        <f>IFERROR(VLOOKUP(D$2&amp;$A17,Parte_III!$1:$1048576,$A$3,0),"-")</f>
        <v>7</v>
      </c>
      <c r="E17" s="36">
        <f>IFERROR(VLOOKUP(E$2&amp;$A17,Parte_III!$1:$1048576,$A$3,0),"-")</f>
        <v>0</v>
      </c>
      <c r="F17" s="36">
        <f>IFERROR(VLOOKUP(F$2&amp;$A17,Parte_III!$1:$1048576,$A$3,0),"-")</f>
        <v>0</v>
      </c>
      <c r="G17" s="36">
        <f>IFERROR(VLOOKUP(G$2&amp;$A17,Parte_III!$1:$1048576,$A$3,0),"-")</f>
        <v>0</v>
      </c>
      <c r="H17" s="36">
        <f>IFERROR(VLOOKUP(H$2&amp;$A17,Parte_III!$1:$1048576,$A$3,0),"-")</f>
        <v>3</v>
      </c>
      <c r="I17" s="36">
        <f>IFERROR(VLOOKUP(I$2&amp;$A17,Parte_III!$1:$1048576,$A$3,0),"-")</f>
        <v>3</v>
      </c>
      <c r="J17" s="36">
        <f>IFERROR(VLOOKUP(J$2&amp;$A17,Parte_III!$1:$1048576,$A$3,0),"-")</f>
        <v>1</v>
      </c>
      <c r="K17" s="36">
        <f>IFERROR(VLOOKUP(K$2&amp;$A17,Parte_III!$1:$1048576,$A$3,0),"-")</f>
        <v>3</v>
      </c>
      <c r="L17" s="36">
        <f>IFERROR(VLOOKUP(L$2&amp;$A17,Parte_III!$1:$1048576,$A$3,0),"-")</f>
        <v>0</v>
      </c>
      <c r="M17" s="36">
        <f>IFERROR(VLOOKUP(M$2&amp;$A17,Parte_III!$1:$1048576,$A$3,0),"-")</f>
        <v>4</v>
      </c>
      <c r="N17" s="106"/>
      <c r="O17" s="16"/>
      <c r="P17" s="16"/>
      <c r="Q17" s="16"/>
      <c r="R17" s="16"/>
      <c r="S17" s="16"/>
      <c r="T17" s="16"/>
      <c r="U17" s="16"/>
      <c r="V17" s="16"/>
      <c r="W17" s="16"/>
      <c r="X17" s="16"/>
      <c r="Y17" s="16"/>
      <c r="Z17" s="16"/>
      <c r="AA17" s="16"/>
      <c r="AB17" s="16"/>
      <c r="AC17" s="16"/>
      <c r="AD17" s="16"/>
      <c r="AE17" s="16"/>
      <c r="AF17" s="16"/>
      <c r="AG17" s="16"/>
      <c r="AH17" s="16"/>
      <c r="AI17" s="16"/>
    </row>
    <row r="18" spans="1:35" s="1" customFormat="1" ht="19.5" customHeight="1" thickBot="1">
      <c r="A18" s="8" t="s">
        <v>7757</v>
      </c>
      <c r="B18" s="8"/>
      <c r="C18" s="24" t="s">
        <v>6383</v>
      </c>
      <c r="D18" s="36">
        <f>IFERROR(VLOOKUP(D$2&amp;$A18,Parte_III!$1:$1048576,$A$3,0),"-")</f>
        <v>2</v>
      </c>
      <c r="E18" s="36">
        <f>IFERROR(VLOOKUP(E$2&amp;$A18,Parte_III!$1:$1048576,$A$3,0),"-")</f>
        <v>1</v>
      </c>
      <c r="F18" s="36">
        <f>IFERROR(VLOOKUP(F$2&amp;$A18,Parte_III!$1:$1048576,$A$3,0),"-")</f>
        <v>0</v>
      </c>
      <c r="G18" s="36">
        <f>IFERROR(VLOOKUP(G$2&amp;$A18,Parte_III!$1:$1048576,$A$3,0),"-")</f>
        <v>1</v>
      </c>
      <c r="H18" s="36">
        <f>IFERROR(VLOOKUP(H$2&amp;$A18,Parte_III!$1:$1048576,$A$3,0),"-")</f>
        <v>0</v>
      </c>
      <c r="I18" s="36">
        <f>IFERROR(VLOOKUP(I$2&amp;$A18,Parte_III!$1:$1048576,$A$3,0),"-")</f>
        <v>2</v>
      </c>
      <c r="J18" s="36">
        <f>IFERROR(VLOOKUP(J$2&amp;$A18,Parte_III!$1:$1048576,$A$3,0),"-")</f>
        <v>0</v>
      </c>
      <c r="K18" s="36">
        <f>IFERROR(VLOOKUP(K$2&amp;$A18,Parte_III!$1:$1048576,$A$3,0),"-")</f>
        <v>0</v>
      </c>
      <c r="L18" s="36">
        <f>IFERROR(VLOOKUP(L$2&amp;$A18,Parte_III!$1:$1048576,$A$3,0),"-")</f>
        <v>0</v>
      </c>
      <c r="M18" s="36">
        <f>IFERROR(VLOOKUP(M$2&amp;$A18,Parte_III!$1:$1048576,$A$3,0),"-")</f>
        <v>0</v>
      </c>
      <c r="N18" s="106"/>
      <c r="O18" s="16"/>
      <c r="P18" s="16"/>
      <c r="Q18" s="16"/>
      <c r="R18" s="16"/>
      <c r="S18" s="16"/>
      <c r="T18" s="16"/>
      <c r="U18" s="16"/>
      <c r="V18" s="16"/>
      <c r="W18" s="16"/>
      <c r="X18" s="16"/>
      <c r="Y18" s="16"/>
      <c r="Z18" s="16"/>
      <c r="AA18" s="16"/>
      <c r="AB18" s="16"/>
      <c r="AC18" s="16"/>
      <c r="AD18" s="16"/>
      <c r="AE18" s="16"/>
      <c r="AF18" s="16"/>
      <c r="AG18" s="16"/>
      <c r="AH18" s="16"/>
      <c r="AI18" s="16"/>
    </row>
    <row r="19" spans="1:35" ht="15" thickTop="1">
      <c r="A19" s="8"/>
      <c r="B19" s="8"/>
      <c r="C19" s="32" t="s">
        <v>355</v>
      </c>
      <c r="D19" s="33"/>
      <c r="E19" s="33"/>
      <c r="F19" s="33"/>
      <c r="G19" s="33"/>
      <c r="H19" s="33"/>
      <c r="I19" s="33"/>
      <c r="J19" s="33"/>
      <c r="K19" s="33"/>
      <c r="L19" s="33"/>
      <c r="M19" s="33"/>
    </row>
    <row r="20" spans="1:35">
      <c r="A20" s="8"/>
      <c r="B20" s="8"/>
      <c r="C20" s="34"/>
    </row>
    <row r="21" spans="1:35">
      <c r="A21" s="8"/>
      <c r="B21" s="8"/>
    </row>
    <row r="22" spans="1:35" s="26" customFormat="1">
      <c r="A22" s="8"/>
      <c r="B22" s="8"/>
    </row>
    <row r="23" spans="1:35" s="26" customFormat="1">
      <c r="A23" s="8"/>
      <c r="B23" s="8"/>
    </row>
    <row r="24" spans="1:35" s="26" customFormat="1">
      <c r="A24" s="8"/>
      <c r="B24" s="8"/>
    </row>
    <row r="25" spans="1:35" s="26" customFormat="1">
      <c r="A25" s="8"/>
      <c r="B25" s="8"/>
    </row>
    <row r="26" spans="1:35" s="26" customFormat="1">
      <c r="A26" s="8"/>
      <c r="B26" s="8"/>
    </row>
    <row r="27" spans="1:35" s="26" customFormat="1">
      <c r="A27" s="8"/>
      <c r="B27" s="8"/>
    </row>
    <row r="28" spans="1:35" s="26" customFormat="1">
      <c r="A28" s="8"/>
      <c r="B28" s="8"/>
    </row>
    <row r="29" spans="1:35" s="26" customFormat="1">
      <c r="A29" s="8"/>
      <c r="B29" s="8"/>
    </row>
    <row r="30" spans="1:35" s="26" customFormat="1">
      <c r="A30" s="8"/>
      <c r="B30" s="8"/>
    </row>
    <row r="31" spans="1:35" s="26" customFormat="1">
      <c r="A31" s="8"/>
      <c r="B31" s="8"/>
    </row>
    <row r="32" spans="1:35"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775DE-9897-4005-8C6F-1F06C9D9CE5A}">
  <dimension ref="A1:AI87"/>
  <sheetViews>
    <sheetView showGridLines="0" workbookViewId="0">
      <selection activeCell="C5" sqref="C5:C6"/>
    </sheetView>
  </sheetViews>
  <sheetFormatPr defaultRowHeight="14.4"/>
  <cols>
    <col min="1" max="2" width="4.44140625" style="13" customWidth="1"/>
    <col min="3" max="3" width="50.44140625" style="26" customWidth="1"/>
    <col min="4" max="13" width="8.6640625" style="26" customWidth="1"/>
    <col min="14" max="35" width="9.109375" style="26"/>
  </cols>
  <sheetData>
    <row r="1" spans="1:35" s="2" customFormat="1" ht="33.75" customHeight="1">
      <c r="A1" s="12"/>
      <c r="B1" s="12"/>
      <c r="C1" s="232" t="s">
        <v>2045</v>
      </c>
      <c r="D1" s="233"/>
      <c r="E1" s="233"/>
      <c r="F1" s="233"/>
      <c r="G1" s="233"/>
      <c r="H1" s="233"/>
      <c r="I1" s="233"/>
      <c r="J1" s="233"/>
      <c r="K1" s="233"/>
      <c r="L1" s="233"/>
      <c r="M1" s="233"/>
      <c r="N1" s="14"/>
      <c r="O1" s="14"/>
      <c r="P1" s="14"/>
      <c r="Q1" s="14"/>
      <c r="R1" s="14"/>
    </row>
    <row r="2" spans="1:35" s="8" customFormat="1" ht="11.25" customHeight="1">
      <c r="C2" s="9"/>
      <c r="D2" s="11" t="s">
        <v>7701</v>
      </c>
      <c r="E2" s="11" t="s">
        <v>2050</v>
      </c>
      <c r="F2" s="11" t="s">
        <v>2051</v>
      </c>
      <c r="G2" s="11" t="s">
        <v>2052</v>
      </c>
      <c r="H2" s="11" t="s">
        <v>2053</v>
      </c>
      <c r="I2" s="11" t="s">
        <v>2054</v>
      </c>
      <c r="J2" s="11" t="s">
        <v>1866</v>
      </c>
      <c r="K2" s="11" t="s">
        <v>1867</v>
      </c>
      <c r="L2" s="11" t="s">
        <v>1868</v>
      </c>
      <c r="M2" s="11" t="s">
        <v>2055</v>
      </c>
    </row>
    <row r="3" spans="1:35" s="1" customFormat="1" ht="32.25" customHeight="1">
      <c r="A3" s="8">
        <v>3</v>
      </c>
      <c r="B3" s="8"/>
      <c r="C3" s="234" t="s">
        <v>7764</v>
      </c>
      <c r="D3" s="234"/>
      <c r="E3" s="234"/>
      <c r="F3" s="234"/>
      <c r="G3" s="234"/>
      <c r="H3" s="234"/>
      <c r="I3" s="234"/>
      <c r="J3" s="234"/>
      <c r="K3" s="234"/>
      <c r="L3" s="234"/>
      <c r="M3" s="234"/>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6"/>
      <c r="E4" s="16"/>
      <c r="F4" s="18"/>
      <c r="G4" s="19"/>
      <c r="H4" s="19"/>
      <c r="I4" s="19"/>
      <c r="J4" s="19"/>
      <c r="K4" s="19"/>
      <c r="L4" s="19"/>
      <c r="M4" s="18"/>
      <c r="N4" s="16"/>
      <c r="O4" s="16"/>
      <c r="P4" s="16"/>
      <c r="Q4" s="16"/>
      <c r="R4" s="16"/>
      <c r="S4" s="16"/>
      <c r="T4" s="16"/>
      <c r="U4" s="16"/>
      <c r="V4" s="16"/>
      <c r="W4" s="16"/>
      <c r="X4" s="16"/>
      <c r="Y4" s="16"/>
      <c r="Z4" s="16"/>
      <c r="AA4" s="16"/>
      <c r="AB4" s="16"/>
      <c r="AC4" s="16"/>
      <c r="AD4" s="16"/>
      <c r="AE4" s="16"/>
      <c r="AF4" s="16"/>
      <c r="AG4" s="16"/>
      <c r="AH4" s="16"/>
      <c r="AI4" s="16"/>
    </row>
    <row r="5" spans="1:35" s="1" customFormat="1" ht="17.25" customHeight="1" thickTop="1">
      <c r="A5" s="8"/>
      <c r="B5" s="8"/>
      <c r="C5" s="235" t="s">
        <v>7779</v>
      </c>
      <c r="D5" s="237" t="s">
        <v>10</v>
      </c>
      <c r="E5" s="237"/>
      <c r="F5" s="237"/>
      <c r="G5" s="237"/>
      <c r="H5" s="237"/>
      <c r="I5" s="237"/>
      <c r="J5" s="237"/>
      <c r="K5" s="237"/>
      <c r="L5" s="237"/>
      <c r="M5" s="237"/>
      <c r="N5" s="16"/>
      <c r="O5" s="16"/>
      <c r="P5" s="16"/>
      <c r="Q5" s="16"/>
      <c r="R5" s="16"/>
      <c r="S5" s="16"/>
      <c r="T5" s="16"/>
      <c r="U5" s="16"/>
      <c r="V5" s="16"/>
      <c r="W5" s="16"/>
      <c r="X5" s="16"/>
      <c r="Y5" s="16"/>
      <c r="Z5" s="16"/>
      <c r="AA5" s="16"/>
      <c r="AB5" s="16"/>
      <c r="AC5" s="16"/>
      <c r="AD5" s="16"/>
      <c r="AE5" s="16"/>
      <c r="AF5" s="16"/>
      <c r="AG5" s="16"/>
      <c r="AH5" s="16"/>
      <c r="AI5" s="16"/>
    </row>
    <row r="6" spans="1:35" s="1" customFormat="1" ht="26.25" customHeight="1">
      <c r="A6" s="8"/>
      <c r="B6" s="8"/>
      <c r="C6" s="236"/>
      <c r="D6" s="100" t="s">
        <v>342</v>
      </c>
      <c r="E6" s="100" t="s">
        <v>333</v>
      </c>
      <c r="F6" s="100" t="s">
        <v>334</v>
      </c>
      <c r="G6" s="100" t="s">
        <v>335</v>
      </c>
      <c r="H6" s="100" t="s">
        <v>336</v>
      </c>
      <c r="I6" s="100" t="s">
        <v>337</v>
      </c>
      <c r="J6" s="100" t="s">
        <v>338</v>
      </c>
      <c r="K6" s="100" t="s">
        <v>339</v>
      </c>
      <c r="L6" s="100" t="s">
        <v>340</v>
      </c>
      <c r="M6" s="100" t="s">
        <v>341</v>
      </c>
      <c r="N6" s="16"/>
      <c r="O6" s="16"/>
      <c r="P6" s="16"/>
      <c r="Q6" s="16"/>
      <c r="R6" s="16"/>
      <c r="S6" s="16"/>
      <c r="T6" s="16"/>
      <c r="U6" s="16"/>
      <c r="V6" s="16"/>
      <c r="W6" s="16"/>
      <c r="X6" s="16"/>
      <c r="Y6" s="16"/>
      <c r="Z6" s="16"/>
      <c r="AA6" s="16"/>
      <c r="AB6" s="16"/>
      <c r="AC6" s="16"/>
      <c r="AD6" s="16"/>
      <c r="AE6" s="16"/>
      <c r="AF6" s="16"/>
      <c r="AG6" s="16"/>
      <c r="AH6" s="16"/>
      <c r="AI6" s="16"/>
    </row>
    <row r="7" spans="1:35" s="1" customFormat="1" ht="19.5" customHeight="1">
      <c r="A7" s="8" t="s">
        <v>7746</v>
      </c>
      <c r="B7" s="8"/>
      <c r="C7" s="24" t="s">
        <v>7736</v>
      </c>
      <c r="D7" s="37">
        <f>IFERROR(VLOOKUP(D$2&amp;$A7,Parte_III!$1:$1048576,$A$3,0)*100,"-")</f>
        <v>25.153845548629761</v>
      </c>
      <c r="E7" s="37">
        <f>IFERROR(VLOOKUP(E$2&amp;$A7,Parte_III!$1:$1048576,$A$3,0)*100,"-")</f>
        <v>34.61538553237915</v>
      </c>
      <c r="F7" s="37">
        <f>IFERROR(VLOOKUP(F$2&amp;$A7,Parte_III!$1:$1048576,$A$3,0)*100,"-")</f>
        <v>33.663365244865417</v>
      </c>
      <c r="G7" s="37">
        <f>IFERROR(VLOOKUP(G$2&amp;$A7,Parte_III!$1:$1048576,$A$3,0)*100,"-")</f>
        <v>29.347825050354004</v>
      </c>
      <c r="H7" s="37">
        <f>IFERROR(VLOOKUP(H$2&amp;$A7,Parte_III!$1:$1048576,$A$3,0)*100,"-")</f>
        <v>30.833333730697632</v>
      </c>
      <c r="I7" s="37">
        <f>IFERROR(VLOOKUP(I$2&amp;$A7,Parte_III!$1:$1048576,$A$3,0)*100,"-")</f>
        <v>32.134291529655457</v>
      </c>
      <c r="J7" s="37">
        <f>IFERROR(VLOOKUP(J$2&amp;$A7,Parte_III!$1:$1048576,$A$3,0)*100,"-")</f>
        <v>27.574750781059265</v>
      </c>
      <c r="K7" s="37">
        <f>IFERROR(VLOOKUP(K$2&amp;$A7,Parte_III!$1:$1048576,$A$3,0)*100,"-")</f>
        <v>22.580644488334656</v>
      </c>
      <c r="L7" s="37">
        <f>IFERROR(VLOOKUP(L$2&amp;$A7,Parte_III!$1:$1048576,$A$3,0)*100,"-")</f>
        <v>13.69294673204422</v>
      </c>
      <c r="M7" s="37">
        <f>IFERROR(VLOOKUP(M$2&amp;$A7,Parte_III!$1:$1048576,$A$3,0)*100,"-")</f>
        <v>21.857304871082306</v>
      </c>
      <c r="N7" s="106"/>
      <c r="O7" s="16"/>
      <c r="P7" s="16"/>
      <c r="Q7" s="16"/>
      <c r="R7" s="16"/>
      <c r="S7" s="16"/>
      <c r="T7" s="16"/>
      <c r="U7" s="16"/>
      <c r="V7" s="16"/>
      <c r="W7" s="16"/>
      <c r="X7" s="16"/>
      <c r="Y7" s="16"/>
      <c r="Z7" s="16"/>
      <c r="AA7" s="16"/>
      <c r="AB7" s="16"/>
      <c r="AC7" s="16"/>
      <c r="AD7" s="16"/>
      <c r="AE7" s="16"/>
      <c r="AF7" s="16"/>
      <c r="AG7" s="16"/>
      <c r="AH7" s="16"/>
      <c r="AI7" s="16"/>
    </row>
    <row r="8" spans="1:35" s="1" customFormat="1" ht="19.5" customHeight="1">
      <c r="A8" s="8" t="s">
        <v>7747</v>
      </c>
      <c r="B8" s="8"/>
      <c r="C8" s="24" t="s">
        <v>7737</v>
      </c>
      <c r="D8" s="37">
        <f>IFERROR(VLOOKUP(D$2&amp;$A8,Parte_III!$1:$1048576,$A$3,0)*100,"-")</f>
        <v>7.9999998211860657</v>
      </c>
      <c r="E8" s="37">
        <f>IFERROR(VLOOKUP(E$2&amp;$A8,Parte_III!$1:$1048576,$A$3,0)*100,"-")</f>
        <v>8.6538463830947876</v>
      </c>
      <c r="F8" s="37">
        <f>IFERROR(VLOOKUP(F$2&amp;$A8,Parte_III!$1:$1048576,$A$3,0)*100,"-")</f>
        <v>4.9504950642585754</v>
      </c>
      <c r="G8" s="37">
        <f>IFERROR(VLOOKUP(G$2&amp;$A8,Parte_III!$1:$1048576,$A$3,0)*100,"-")</f>
        <v>2.1739130839705467</v>
      </c>
      <c r="H8" s="37">
        <f>IFERROR(VLOOKUP(H$2&amp;$A8,Parte_III!$1:$1048576,$A$3,0)*100,"-")</f>
        <v>9.1666668653488159</v>
      </c>
      <c r="I8" s="37">
        <f>IFERROR(VLOOKUP(I$2&amp;$A8,Parte_III!$1:$1048576,$A$3,0)*100,"-")</f>
        <v>6.4748197793960571</v>
      </c>
      <c r="J8" s="37">
        <f>IFERROR(VLOOKUP(J$2&amp;$A8,Parte_III!$1:$1048576,$A$3,0)*100,"-")</f>
        <v>10.963454842567444</v>
      </c>
      <c r="K8" s="37">
        <f>IFERROR(VLOOKUP(K$2&amp;$A8,Parte_III!$1:$1048576,$A$3,0)*100,"-")</f>
        <v>10.557185113430023</v>
      </c>
      <c r="L8" s="37">
        <f>IFERROR(VLOOKUP(L$2&amp;$A8,Parte_III!$1:$1048576,$A$3,0)*100,"-")</f>
        <v>3.3195022493600845</v>
      </c>
      <c r="M8" s="37">
        <f>IFERROR(VLOOKUP(M$2&amp;$A8,Parte_III!$1:$1048576,$A$3,0)*100,"-")</f>
        <v>8.720272034406662</v>
      </c>
      <c r="N8" s="106"/>
      <c r="O8" s="16"/>
      <c r="P8" s="16"/>
      <c r="Q8" s="16"/>
      <c r="R8" s="16"/>
      <c r="S8" s="16"/>
      <c r="T8" s="16"/>
      <c r="U8" s="16"/>
      <c r="V8" s="16"/>
      <c r="W8" s="16"/>
      <c r="X8" s="16"/>
      <c r="Y8" s="16"/>
      <c r="Z8" s="16"/>
      <c r="AA8" s="16"/>
      <c r="AB8" s="16"/>
      <c r="AC8" s="16"/>
      <c r="AD8" s="16"/>
      <c r="AE8" s="16"/>
      <c r="AF8" s="16"/>
      <c r="AG8" s="16"/>
      <c r="AH8" s="16"/>
      <c r="AI8" s="16"/>
    </row>
    <row r="9" spans="1:35" s="1" customFormat="1" ht="19.5" customHeight="1">
      <c r="A9" s="8" t="s">
        <v>7748</v>
      </c>
      <c r="B9" s="8"/>
      <c r="C9" s="24" t="s">
        <v>7738</v>
      </c>
      <c r="D9" s="37">
        <f>IFERROR(VLOOKUP(D$2&amp;$A9,Parte_III!$1:$1048576,$A$3,0)*100,"-")</f>
        <v>25.846153497695923</v>
      </c>
      <c r="E9" s="37">
        <f>IFERROR(VLOOKUP(E$2&amp;$A9,Parte_III!$1:$1048576,$A$3,0)*100,"-")</f>
        <v>25.961539149284363</v>
      </c>
      <c r="F9" s="37">
        <f>IFERROR(VLOOKUP(F$2&amp;$A9,Parte_III!$1:$1048576,$A$3,0)*100,"-")</f>
        <v>27.72277295589447</v>
      </c>
      <c r="G9" s="37">
        <f>IFERROR(VLOOKUP(G$2&amp;$A9,Parte_III!$1:$1048576,$A$3,0)*100,"-")</f>
        <v>30.434781312942505</v>
      </c>
      <c r="H9" s="37">
        <f>IFERROR(VLOOKUP(H$2&amp;$A9,Parte_III!$1:$1048576,$A$3,0)*100,"-")</f>
        <v>20.83333283662796</v>
      </c>
      <c r="I9" s="37">
        <f>IFERROR(VLOOKUP(I$2&amp;$A9,Parte_III!$1:$1048576,$A$3,0)*100,"-")</f>
        <v>25.899279117584229</v>
      </c>
      <c r="J9" s="37">
        <f>IFERROR(VLOOKUP(J$2&amp;$A9,Parte_III!$1:$1048576,$A$3,0)*100,"-")</f>
        <v>29.900333285331726</v>
      </c>
      <c r="K9" s="37">
        <f>IFERROR(VLOOKUP(K$2&amp;$A9,Parte_III!$1:$1048576,$A$3,0)*100,"-")</f>
        <v>26.099705696105957</v>
      </c>
      <c r="L9" s="37">
        <f>IFERROR(VLOOKUP(L$2&amp;$A9,Parte_III!$1:$1048576,$A$3,0)*100,"-")</f>
        <v>20.331950485706329</v>
      </c>
      <c r="M9" s="37">
        <f>IFERROR(VLOOKUP(M$2&amp;$A9,Parte_III!$1:$1048576,$A$3,0)*100,"-")</f>
        <v>25.821065902709961</v>
      </c>
      <c r="N9" s="106"/>
      <c r="O9" s="16"/>
      <c r="P9" s="16"/>
      <c r="Q9" s="16"/>
      <c r="R9" s="16"/>
      <c r="S9" s="16"/>
      <c r="T9" s="16"/>
      <c r="U9" s="16"/>
      <c r="V9" s="16"/>
      <c r="W9" s="16"/>
      <c r="X9" s="16"/>
      <c r="Y9" s="16"/>
      <c r="Z9" s="16"/>
      <c r="AA9" s="16"/>
      <c r="AB9" s="16"/>
      <c r="AC9" s="16"/>
      <c r="AD9" s="16"/>
      <c r="AE9" s="16"/>
      <c r="AF9" s="16"/>
      <c r="AG9" s="16"/>
      <c r="AH9" s="16"/>
      <c r="AI9" s="16"/>
    </row>
    <row r="10" spans="1:35" s="1" customFormat="1" ht="19.5" customHeight="1">
      <c r="A10" s="8" t="s">
        <v>7749</v>
      </c>
      <c r="B10" s="8"/>
      <c r="C10" s="24" t="s">
        <v>7739</v>
      </c>
      <c r="D10" s="37">
        <f>IFERROR(VLOOKUP(D$2&amp;$A10,Parte_III!$1:$1048576,$A$3,0)*100,"-")</f>
        <v>0.76923076994717121</v>
      </c>
      <c r="E10" s="37">
        <f>IFERROR(VLOOKUP(E$2&amp;$A10,Parte_III!$1:$1048576,$A$3,0)*100,"-")</f>
        <v>1.9230769947171211</v>
      </c>
      <c r="F10" s="37">
        <f>IFERROR(VLOOKUP(F$2&amp;$A10,Parte_III!$1:$1048576,$A$3,0)*100,"-")</f>
        <v>0.9900989942252636</v>
      </c>
      <c r="G10" s="37">
        <f>IFERROR(VLOOKUP(G$2&amp;$A10,Parte_III!$1:$1048576,$A$3,0)*100,"-")</f>
        <v>1.0869565419852734</v>
      </c>
      <c r="H10" s="37">
        <f>IFERROR(VLOOKUP(H$2&amp;$A10,Parte_III!$1:$1048576,$A$3,0)*100,"-")</f>
        <v>0</v>
      </c>
      <c r="I10" s="37">
        <f>IFERROR(VLOOKUP(I$2&amp;$A10,Parte_III!$1:$1048576,$A$3,0)*100,"-")</f>
        <v>0.9592326357960701</v>
      </c>
      <c r="J10" s="37">
        <f>IFERROR(VLOOKUP(J$2&amp;$A10,Parte_III!$1:$1048576,$A$3,0)*100,"-")</f>
        <v>0.66445181146264076</v>
      </c>
      <c r="K10" s="37">
        <f>IFERROR(VLOOKUP(K$2&amp;$A10,Parte_III!$1:$1048576,$A$3,0)*100,"-")</f>
        <v>0.29325513169169426</v>
      </c>
      <c r="L10" s="37">
        <f>IFERROR(VLOOKUP(L$2&amp;$A10,Parte_III!$1:$1048576,$A$3,0)*100,"-")</f>
        <v>1.244813296943903</v>
      </c>
      <c r="M10" s="37">
        <f>IFERROR(VLOOKUP(M$2&amp;$A10,Parte_III!$1:$1048576,$A$3,0)*100,"-")</f>
        <v>0.67950170487165451</v>
      </c>
      <c r="N10" s="106"/>
      <c r="O10" s="16"/>
      <c r="P10" s="16"/>
      <c r="Q10" s="16"/>
      <c r="R10" s="16"/>
      <c r="S10" s="16"/>
      <c r="T10" s="16"/>
      <c r="U10" s="16"/>
      <c r="V10" s="16"/>
      <c r="W10" s="16"/>
      <c r="X10" s="16"/>
      <c r="Y10" s="16"/>
      <c r="Z10" s="16"/>
      <c r="AA10" s="16"/>
      <c r="AB10" s="16"/>
      <c r="AC10" s="16"/>
      <c r="AD10" s="16"/>
      <c r="AE10" s="16"/>
      <c r="AF10" s="16"/>
      <c r="AG10" s="16"/>
      <c r="AH10" s="16"/>
      <c r="AI10" s="16"/>
    </row>
    <row r="11" spans="1:35" s="1" customFormat="1" ht="19.5" customHeight="1">
      <c r="A11" s="8" t="s">
        <v>7750</v>
      </c>
      <c r="B11" s="8"/>
      <c r="C11" s="24" t="s">
        <v>7740</v>
      </c>
      <c r="D11" s="37">
        <f>IFERROR(VLOOKUP(D$2&amp;$A11,Parte_III!$1:$1048576,$A$3,0)*100,"-")</f>
        <v>40.923076868057251</v>
      </c>
      <c r="E11" s="37">
        <f>IFERROR(VLOOKUP(E$2&amp;$A11,Parte_III!$1:$1048576,$A$3,0)*100,"-")</f>
        <v>39.423078298568726</v>
      </c>
      <c r="F11" s="37">
        <f>IFERROR(VLOOKUP(F$2&amp;$A11,Parte_III!$1:$1048576,$A$3,0)*100,"-")</f>
        <v>41.584157943725586</v>
      </c>
      <c r="G11" s="37">
        <f>IFERROR(VLOOKUP(G$2&amp;$A11,Parte_III!$1:$1048576,$A$3,0)*100,"-")</f>
        <v>44.565218687057495</v>
      </c>
      <c r="H11" s="37">
        <f>IFERROR(VLOOKUP(H$2&amp;$A11,Parte_III!$1:$1048576,$A$3,0)*100,"-")</f>
        <v>42.500001192092896</v>
      </c>
      <c r="I11" s="37">
        <f>IFERROR(VLOOKUP(I$2&amp;$A11,Parte_III!$1:$1048576,$A$3,0)*100,"-")</f>
        <v>41.966426372528076</v>
      </c>
      <c r="J11" s="37">
        <f>IFERROR(VLOOKUP(J$2&amp;$A11,Parte_III!$1:$1048576,$A$3,0)*100,"-")</f>
        <v>34.219267964363098</v>
      </c>
      <c r="K11" s="37">
        <f>IFERROR(VLOOKUP(K$2&amp;$A11,Parte_III!$1:$1048576,$A$3,0)*100,"-")</f>
        <v>36.950147151947021</v>
      </c>
      <c r="L11" s="37">
        <f>IFERROR(VLOOKUP(L$2&amp;$A11,Parte_III!$1:$1048576,$A$3,0)*100,"-")</f>
        <v>53.112035989761353</v>
      </c>
      <c r="M11" s="37">
        <f>IFERROR(VLOOKUP(M$2&amp;$A11,Parte_III!$1:$1048576,$A$3,0)*100,"-")</f>
        <v>40.430352091789246</v>
      </c>
      <c r="N11" s="106"/>
      <c r="O11" s="16"/>
      <c r="P11" s="16"/>
      <c r="Q11" s="16"/>
      <c r="R11" s="16"/>
      <c r="S11" s="16"/>
      <c r="T11" s="16"/>
      <c r="U11" s="16"/>
      <c r="V11" s="16"/>
      <c r="W11" s="16"/>
      <c r="X11" s="16"/>
      <c r="Y11" s="16"/>
      <c r="Z11" s="16"/>
      <c r="AA11" s="16"/>
      <c r="AB11" s="16"/>
      <c r="AC11" s="16"/>
      <c r="AD11" s="16"/>
      <c r="AE11" s="16"/>
      <c r="AF11" s="16"/>
      <c r="AG11" s="16"/>
      <c r="AH11" s="16"/>
      <c r="AI11" s="16"/>
    </row>
    <row r="12" spans="1:35" s="1" customFormat="1" ht="19.5" customHeight="1">
      <c r="A12" s="8" t="s">
        <v>7751</v>
      </c>
      <c r="B12" s="8"/>
      <c r="C12" s="24" t="s">
        <v>7741</v>
      </c>
      <c r="D12" s="37">
        <f>IFERROR(VLOOKUP(D$2&amp;$A12,Parte_III!$1:$1048576,$A$3,0)*100,"-")</f>
        <v>18.000000715255737</v>
      </c>
      <c r="E12" s="37">
        <f>IFERROR(VLOOKUP(E$2&amp;$A12,Parte_III!$1:$1048576,$A$3,0)*100,"-")</f>
        <v>14.423076808452606</v>
      </c>
      <c r="F12" s="37">
        <f>IFERROR(VLOOKUP(F$2&amp;$A12,Parte_III!$1:$1048576,$A$3,0)*100,"-")</f>
        <v>15.841583907604218</v>
      </c>
      <c r="G12" s="37">
        <f>IFERROR(VLOOKUP(G$2&amp;$A12,Parte_III!$1:$1048576,$A$3,0)*100,"-")</f>
        <v>11.95652186870575</v>
      </c>
      <c r="H12" s="37">
        <f>IFERROR(VLOOKUP(H$2&amp;$A12,Parte_III!$1:$1048576,$A$3,0)*100,"-")</f>
        <v>14.166666567325592</v>
      </c>
      <c r="I12" s="37">
        <f>IFERROR(VLOOKUP(I$2&amp;$A12,Parte_III!$1:$1048576,$A$3,0)*100,"-")</f>
        <v>14.148680865764618</v>
      </c>
      <c r="J12" s="37">
        <f>IFERROR(VLOOKUP(J$2&amp;$A12,Parte_III!$1:$1048576,$A$3,0)*100,"-")</f>
        <v>14.28571492433548</v>
      </c>
      <c r="K12" s="37">
        <f>IFERROR(VLOOKUP(K$2&amp;$A12,Parte_III!$1:$1048576,$A$3,0)*100,"-")</f>
        <v>19.648094475269318</v>
      </c>
      <c r="L12" s="37">
        <f>IFERROR(VLOOKUP(L$2&amp;$A12,Parte_III!$1:$1048576,$A$3,0)*100,"-")</f>
        <v>26.970955729484558</v>
      </c>
      <c r="M12" s="37">
        <f>IFERROR(VLOOKUP(M$2&amp;$A12,Parte_III!$1:$1048576,$A$3,0)*100,"-")</f>
        <v>19.818799197673798</v>
      </c>
      <c r="N12" s="106"/>
      <c r="O12" s="16"/>
      <c r="P12" s="16"/>
      <c r="Q12" s="16"/>
      <c r="R12" s="16"/>
      <c r="S12" s="16"/>
      <c r="T12" s="16"/>
      <c r="U12" s="16"/>
      <c r="V12" s="16"/>
      <c r="W12" s="16"/>
      <c r="X12" s="16"/>
      <c r="Y12" s="16"/>
      <c r="Z12" s="16"/>
      <c r="AA12" s="16"/>
      <c r="AB12" s="16"/>
      <c r="AC12" s="16"/>
      <c r="AD12" s="16"/>
      <c r="AE12" s="16"/>
      <c r="AF12" s="16"/>
      <c r="AG12" s="16"/>
      <c r="AH12" s="16"/>
      <c r="AI12" s="16"/>
    </row>
    <row r="13" spans="1:35" s="1" customFormat="1" ht="19.5" customHeight="1">
      <c r="A13" s="8" t="s">
        <v>7752</v>
      </c>
      <c r="B13" s="8"/>
      <c r="C13" s="24" t="s">
        <v>7742</v>
      </c>
      <c r="D13" s="37">
        <f>IFERROR(VLOOKUP(D$2&amp;$A13,Parte_III!$1:$1048576,$A$3,0)*100,"-")</f>
        <v>0.53846151567995548</v>
      </c>
      <c r="E13" s="37">
        <f>IFERROR(VLOOKUP(E$2&amp;$A13,Parte_III!$1:$1048576,$A$3,0)*100,"-")</f>
        <v>2.8846153989434242</v>
      </c>
      <c r="F13" s="37">
        <f>IFERROR(VLOOKUP(F$2&amp;$A13,Parte_III!$1:$1048576,$A$3,0)*100,"-")</f>
        <v>0</v>
      </c>
      <c r="G13" s="37">
        <f>IFERROR(VLOOKUP(G$2&amp;$A13,Parte_III!$1:$1048576,$A$3,0)*100,"-")</f>
        <v>0</v>
      </c>
      <c r="H13" s="37">
        <f>IFERROR(VLOOKUP(H$2&amp;$A13,Parte_III!$1:$1048576,$A$3,0)*100,"-")</f>
        <v>0</v>
      </c>
      <c r="I13" s="37">
        <f>IFERROR(VLOOKUP(I$2&amp;$A13,Parte_III!$1:$1048576,$A$3,0)*100,"-")</f>
        <v>0.71942447684705257</v>
      </c>
      <c r="J13" s="37">
        <f>IFERROR(VLOOKUP(J$2&amp;$A13,Parte_III!$1:$1048576,$A$3,0)*100,"-")</f>
        <v>0.66445181146264076</v>
      </c>
      <c r="K13" s="37">
        <f>IFERROR(VLOOKUP(K$2&amp;$A13,Parte_III!$1:$1048576,$A$3,0)*100,"-")</f>
        <v>0.58651026338338852</v>
      </c>
      <c r="L13" s="37">
        <f>IFERROR(VLOOKUP(L$2&amp;$A13,Parte_III!$1:$1048576,$A$3,0)*100,"-")</f>
        <v>0</v>
      </c>
      <c r="M13" s="37">
        <f>IFERROR(VLOOKUP(M$2&amp;$A13,Parte_III!$1:$1048576,$A$3,0)*100,"-")</f>
        <v>0.4530011210590601</v>
      </c>
      <c r="N13" s="106"/>
      <c r="O13" s="16"/>
      <c r="P13" s="16"/>
      <c r="Q13" s="16"/>
      <c r="R13" s="16"/>
      <c r="S13" s="16"/>
      <c r="T13" s="16"/>
      <c r="U13" s="16"/>
      <c r="V13" s="16"/>
      <c r="W13" s="16"/>
      <c r="X13" s="16"/>
      <c r="Y13" s="16"/>
      <c r="Z13" s="16"/>
      <c r="AA13" s="16"/>
      <c r="AB13" s="16"/>
      <c r="AC13" s="16"/>
      <c r="AD13" s="16"/>
      <c r="AE13" s="16"/>
      <c r="AF13" s="16"/>
      <c r="AG13" s="16"/>
      <c r="AH13" s="16"/>
      <c r="AI13" s="16"/>
    </row>
    <row r="14" spans="1:35" s="1" customFormat="1" ht="19.5" customHeight="1">
      <c r="A14" s="8" t="s">
        <v>7753</v>
      </c>
      <c r="B14" s="8"/>
      <c r="C14" s="24" t="s">
        <v>7743</v>
      </c>
      <c r="D14" s="37">
        <f>IFERROR(VLOOKUP(D$2&amp;$A14,Parte_III!$1:$1048576,$A$3,0)*100,"-")</f>
        <v>0.69230766966938972</v>
      </c>
      <c r="E14" s="37">
        <f>IFERROR(VLOOKUP(E$2&amp;$A14,Parte_III!$1:$1048576,$A$3,0)*100,"-")</f>
        <v>2.8846153989434242</v>
      </c>
      <c r="F14" s="37">
        <f>IFERROR(VLOOKUP(F$2&amp;$A14,Parte_III!$1:$1048576,$A$3,0)*100,"-")</f>
        <v>0.9900989942252636</v>
      </c>
      <c r="G14" s="37">
        <f>IFERROR(VLOOKUP(G$2&amp;$A14,Parte_III!$1:$1048576,$A$3,0)*100,"-")</f>
        <v>0</v>
      </c>
      <c r="H14" s="37">
        <f>IFERROR(VLOOKUP(H$2&amp;$A14,Parte_III!$1:$1048576,$A$3,0)*100,"-")</f>
        <v>0</v>
      </c>
      <c r="I14" s="37">
        <f>IFERROR(VLOOKUP(I$2&amp;$A14,Parte_III!$1:$1048576,$A$3,0)*100,"-")</f>
        <v>0.9592326357960701</v>
      </c>
      <c r="J14" s="37">
        <f>IFERROR(VLOOKUP(J$2&amp;$A14,Parte_III!$1:$1048576,$A$3,0)*100,"-")</f>
        <v>0.66445181146264076</v>
      </c>
      <c r="K14" s="37">
        <f>IFERROR(VLOOKUP(K$2&amp;$A14,Parte_III!$1:$1048576,$A$3,0)*100,"-")</f>
        <v>0.29325513169169426</v>
      </c>
      <c r="L14" s="37">
        <f>IFERROR(VLOOKUP(L$2&amp;$A14,Parte_III!$1:$1048576,$A$3,0)*100,"-")</f>
        <v>0.82987556234002113</v>
      </c>
      <c r="M14" s="37">
        <f>IFERROR(VLOOKUP(M$2&amp;$A14,Parte_III!$1:$1048576,$A$3,0)*100,"-")</f>
        <v>0.56625143624842167</v>
      </c>
      <c r="N14" s="106"/>
      <c r="O14" s="16"/>
      <c r="P14" s="16"/>
      <c r="Q14" s="16"/>
      <c r="R14" s="16"/>
      <c r="S14" s="16"/>
      <c r="T14" s="16"/>
      <c r="U14" s="16"/>
      <c r="V14" s="16"/>
      <c r="W14" s="16"/>
      <c r="X14" s="16"/>
      <c r="Y14" s="16"/>
      <c r="Z14" s="16"/>
      <c r="AA14" s="16"/>
      <c r="AB14" s="16"/>
      <c r="AC14" s="16"/>
      <c r="AD14" s="16"/>
      <c r="AE14" s="16"/>
      <c r="AF14" s="16"/>
      <c r="AG14" s="16"/>
      <c r="AH14" s="16"/>
      <c r="AI14" s="16"/>
    </row>
    <row r="15" spans="1:35" s="1" customFormat="1" ht="19.5" customHeight="1">
      <c r="A15" s="8" t="s">
        <v>7754</v>
      </c>
      <c r="B15" s="8"/>
      <c r="C15" s="24" t="s">
        <v>7744</v>
      </c>
      <c r="D15" s="37">
        <f>IFERROR(VLOOKUP(D$2&amp;$A15,Parte_III!$1:$1048576,$A$3,0)*100,"-")</f>
        <v>3.461538627743721</v>
      </c>
      <c r="E15" s="37">
        <f>IFERROR(VLOOKUP(E$2&amp;$A15,Parte_III!$1:$1048576,$A$3,0)*100,"-")</f>
        <v>2.8846153989434242</v>
      </c>
      <c r="F15" s="37">
        <f>IFERROR(VLOOKUP(F$2&amp;$A15,Parte_III!$1:$1048576,$A$3,0)*100,"-")</f>
        <v>2.9702970758080482</v>
      </c>
      <c r="G15" s="37">
        <f>IFERROR(VLOOKUP(G$2&amp;$A15,Parte_III!$1:$1048576,$A$3,0)*100,"-")</f>
        <v>3.2608695328235626</v>
      </c>
      <c r="H15" s="37">
        <f>IFERROR(VLOOKUP(H$2&amp;$A15,Parte_III!$1:$1048576,$A$3,0)*100,"-")</f>
        <v>0.83333337679505348</v>
      </c>
      <c r="I15" s="37">
        <f>IFERROR(VLOOKUP(I$2&amp;$A15,Parte_III!$1:$1048576,$A$3,0)*100,"-")</f>
        <v>2.3980814963579178</v>
      </c>
      <c r="J15" s="37">
        <f>IFERROR(VLOOKUP(J$2&amp;$A15,Parte_III!$1:$1048576,$A$3,0)*100,"-")</f>
        <v>4.3189369142055511</v>
      </c>
      <c r="K15" s="37">
        <f>IFERROR(VLOOKUP(K$2&amp;$A15,Parte_III!$1:$1048576,$A$3,0)*100,"-")</f>
        <v>3.2258063554763794</v>
      </c>
      <c r="L15" s="37">
        <f>IFERROR(VLOOKUP(L$2&amp;$A15,Parte_III!$1:$1048576,$A$3,0)*100,"-")</f>
        <v>4.56431545317173</v>
      </c>
      <c r="M15" s="37">
        <f>IFERROR(VLOOKUP(M$2&amp;$A15,Parte_III!$1:$1048576,$A$3,0)*100,"-")</f>
        <v>3.9637599140405655</v>
      </c>
      <c r="N15" s="106"/>
      <c r="O15" s="16"/>
      <c r="P15" s="16"/>
      <c r="Q15" s="16"/>
      <c r="R15" s="16"/>
      <c r="S15" s="16"/>
      <c r="T15" s="16"/>
      <c r="U15" s="16"/>
      <c r="V15" s="16"/>
      <c r="W15" s="16"/>
      <c r="X15" s="16"/>
      <c r="Y15" s="16"/>
      <c r="Z15" s="16"/>
      <c r="AA15" s="16"/>
      <c r="AB15" s="16"/>
      <c r="AC15" s="16"/>
      <c r="AD15" s="16"/>
      <c r="AE15" s="16"/>
      <c r="AF15" s="16"/>
      <c r="AG15" s="16"/>
      <c r="AH15" s="16"/>
      <c r="AI15" s="16"/>
    </row>
    <row r="16" spans="1:35" s="1" customFormat="1" ht="19.5" customHeight="1">
      <c r="A16" s="8" t="s">
        <v>7755</v>
      </c>
      <c r="B16" s="8"/>
      <c r="C16" s="24" t="s">
        <v>7745</v>
      </c>
      <c r="D16" s="37">
        <f>IFERROR(VLOOKUP(D$2&amp;$A16,Parte_III!$1:$1048576,$A$3,0)*100,"-")</f>
        <v>0</v>
      </c>
      <c r="E16" s="37">
        <f>IFERROR(VLOOKUP(E$2&amp;$A16,Parte_III!$1:$1048576,$A$3,0)*100,"-")</f>
        <v>0</v>
      </c>
      <c r="F16" s="37">
        <f>IFERROR(VLOOKUP(F$2&amp;$A16,Parte_III!$1:$1048576,$A$3,0)*100,"-")</f>
        <v>0</v>
      </c>
      <c r="G16" s="37">
        <f>IFERROR(VLOOKUP(G$2&amp;$A16,Parte_III!$1:$1048576,$A$3,0)*100,"-")</f>
        <v>0</v>
      </c>
      <c r="H16" s="37">
        <f>IFERROR(VLOOKUP(H$2&amp;$A16,Parte_III!$1:$1048576,$A$3,0)*100,"-")</f>
        <v>0</v>
      </c>
      <c r="I16" s="37">
        <f>IFERROR(VLOOKUP(I$2&amp;$A16,Parte_III!$1:$1048576,$A$3,0)*100,"-")</f>
        <v>0</v>
      </c>
      <c r="J16" s="37">
        <f>IFERROR(VLOOKUP(J$2&amp;$A16,Parte_III!$1:$1048576,$A$3,0)*100,"-")</f>
        <v>0</v>
      </c>
      <c r="K16" s="37">
        <f>IFERROR(VLOOKUP(K$2&amp;$A16,Parte_III!$1:$1048576,$A$3,0)*100,"-")</f>
        <v>0</v>
      </c>
      <c r="L16" s="37">
        <f>IFERROR(VLOOKUP(L$2&amp;$A16,Parte_III!$1:$1048576,$A$3,0)*100,"-")</f>
        <v>0</v>
      </c>
      <c r="M16" s="37">
        <f>IFERROR(VLOOKUP(M$2&amp;$A16,Parte_III!$1:$1048576,$A$3,0)*100,"-")</f>
        <v>0</v>
      </c>
      <c r="N16" s="106"/>
      <c r="O16" s="16"/>
      <c r="P16" s="16"/>
      <c r="Q16" s="16"/>
      <c r="R16" s="16"/>
      <c r="S16" s="16"/>
      <c r="T16" s="16"/>
      <c r="U16" s="16"/>
      <c r="V16" s="16"/>
      <c r="W16" s="16"/>
      <c r="X16" s="16"/>
      <c r="Y16" s="16"/>
      <c r="Z16" s="16"/>
      <c r="AA16" s="16"/>
      <c r="AB16" s="16"/>
      <c r="AC16" s="16"/>
      <c r="AD16" s="16"/>
      <c r="AE16" s="16"/>
      <c r="AF16" s="16"/>
      <c r="AG16" s="16"/>
      <c r="AH16" s="16"/>
      <c r="AI16" s="16"/>
    </row>
    <row r="17" spans="1:35" s="1" customFormat="1" ht="19.5" customHeight="1">
      <c r="A17" s="8" t="s">
        <v>7756</v>
      </c>
      <c r="B17" s="8"/>
      <c r="C17" s="24" t="s">
        <v>7715</v>
      </c>
      <c r="D17" s="37">
        <f>IFERROR(VLOOKUP(D$2&amp;$A17,Parte_III!$1:$1048576,$A$3,0)*100,"-")</f>
        <v>0.53846151567995548</v>
      </c>
      <c r="E17" s="37">
        <f>IFERROR(VLOOKUP(E$2&amp;$A17,Parte_III!$1:$1048576,$A$3,0)*100,"-")</f>
        <v>0</v>
      </c>
      <c r="F17" s="37">
        <f>IFERROR(VLOOKUP(F$2&amp;$A17,Parte_III!$1:$1048576,$A$3,0)*100,"-")</f>
        <v>0</v>
      </c>
      <c r="G17" s="37">
        <f>IFERROR(VLOOKUP(G$2&amp;$A17,Parte_III!$1:$1048576,$A$3,0)*100,"-")</f>
        <v>0</v>
      </c>
      <c r="H17" s="37">
        <f>IFERROR(VLOOKUP(H$2&amp;$A17,Parte_III!$1:$1048576,$A$3,0)*100,"-")</f>
        <v>2.500000037252903</v>
      </c>
      <c r="I17" s="37">
        <f>IFERROR(VLOOKUP(I$2&amp;$A17,Parte_III!$1:$1048576,$A$3,0)*100,"-")</f>
        <v>0.71942447684705257</v>
      </c>
      <c r="J17" s="37">
        <f>IFERROR(VLOOKUP(J$2&amp;$A17,Parte_III!$1:$1048576,$A$3,0)*100,"-")</f>
        <v>0.33222590573132038</v>
      </c>
      <c r="K17" s="37">
        <f>IFERROR(VLOOKUP(K$2&amp;$A17,Parte_III!$1:$1048576,$A$3,0)*100,"-")</f>
        <v>0.87976539507508278</v>
      </c>
      <c r="L17" s="37">
        <f>IFERROR(VLOOKUP(L$2&amp;$A17,Parte_III!$1:$1048576,$A$3,0)*100,"-")</f>
        <v>0</v>
      </c>
      <c r="M17" s="37">
        <f>IFERROR(VLOOKUP(M$2&amp;$A17,Parte_III!$1:$1048576,$A$3,0)*100,"-")</f>
        <v>0.4530011210590601</v>
      </c>
      <c r="N17" s="106"/>
      <c r="O17" s="16"/>
      <c r="P17" s="16"/>
      <c r="Q17" s="16"/>
      <c r="R17" s="16"/>
      <c r="S17" s="16"/>
      <c r="T17" s="16"/>
      <c r="U17" s="16"/>
      <c r="V17" s="16"/>
      <c r="W17" s="16"/>
      <c r="X17" s="16"/>
      <c r="Y17" s="16"/>
      <c r="Z17" s="16"/>
      <c r="AA17" s="16"/>
      <c r="AB17" s="16"/>
      <c r="AC17" s="16"/>
      <c r="AD17" s="16"/>
      <c r="AE17" s="16"/>
      <c r="AF17" s="16"/>
      <c r="AG17" s="16"/>
      <c r="AH17" s="16"/>
      <c r="AI17" s="16"/>
    </row>
    <row r="18" spans="1:35" s="1" customFormat="1" ht="19.5" customHeight="1" thickBot="1">
      <c r="A18" s="8" t="s">
        <v>7757</v>
      </c>
      <c r="B18" s="8"/>
      <c r="C18" s="24" t="s">
        <v>6383</v>
      </c>
      <c r="D18" s="37">
        <f>IFERROR(VLOOKUP(D$2&amp;$A18,Parte_III!$1:$1048576,$A$3,0)*100,"-")</f>
        <v>0.15384615398943424</v>
      </c>
      <c r="E18" s="37">
        <f>IFERROR(VLOOKUP(E$2&amp;$A18,Parte_III!$1:$1048576,$A$3,0)*100,"-")</f>
        <v>0.96153849735856056</v>
      </c>
      <c r="F18" s="37">
        <f>IFERROR(VLOOKUP(F$2&amp;$A18,Parte_III!$1:$1048576,$A$3,0)*100,"-")</f>
        <v>0</v>
      </c>
      <c r="G18" s="37">
        <f>IFERROR(VLOOKUP(G$2&amp;$A18,Parte_III!$1:$1048576,$A$3,0)*100,"-")</f>
        <v>1.0869565419852734</v>
      </c>
      <c r="H18" s="37">
        <f>IFERROR(VLOOKUP(H$2&amp;$A18,Parte_III!$1:$1048576,$A$3,0)*100,"-")</f>
        <v>0</v>
      </c>
      <c r="I18" s="37">
        <f>IFERROR(VLOOKUP(I$2&amp;$A18,Parte_III!$1:$1048576,$A$3,0)*100,"-")</f>
        <v>0.47961631789803505</v>
      </c>
      <c r="J18" s="37">
        <f>IFERROR(VLOOKUP(J$2&amp;$A18,Parte_III!$1:$1048576,$A$3,0)*100,"-")</f>
        <v>0</v>
      </c>
      <c r="K18" s="37">
        <f>IFERROR(VLOOKUP(K$2&amp;$A18,Parte_III!$1:$1048576,$A$3,0)*100,"-")</f>
        <v>0</v>
      </c>
      <c r="L18" s="37">
        <f>IFERROR(VLOOKUP(L$2&amp;$A18,Parte_III!$1:$1048576,$A$3,0)*100,"-")</f>
        <v>0</v>
      </c>
      <c r="M18" s="37">
        <f>IFERROR(VLOOKUP(M$2&amp;$A18,Parte_III!$1:$1048576,$A$3,0)*100,"-")</f>
        <v>0</v>
      </c>
      <c r="N18" s="106"/>
      <c r="O18" s="16"/>
      <c r="P18" s="16"/>
      <c r="Q18" s="16"/>
      <c r="R18" s="16"/>
      <c r="S18" s="16"/>
      <c r="T18" s="16"/>
      <c r="U18" s="16"/>
      <c r="V18" s="16"/>
      <c r="W18" s="16"/>
      <c r="X18" s="16"/>
      <c r="Y18" s="16"/>
      <c r="Z18" s="16"/>
      <c r="AA18" s="16"/>
      <c r="AB18" s="16"/>
      <c r="AC18" s="16"/>
      <c r="AD18" s="16"/>
      <c r="AE18" s="16"/>
      <c r="AF18" s="16"/>
      <c r="AG18" s="16"/>
      <c r="AH18" s="16"/>
      <c r="AI18" s="16"/>
    </row>
    <row r="19" spans="1:35" ht="15" thickTop="1">
      <c r="A19" s="8"/>
      <c r="B19" s="8"/>
      <c r="C19" s="32" t="s">
        <v>355</v>
      </c>
      <c r="D19" s="33"/>
      <c r="E19" s="33"/>
      <c r="F19" s="33"/>
      <c r="G19" s="33"/>
      <c r="H19" s="33"/>
      <c r="I19" s="33"/>
      <c r="J19" s="33"/>
      <c r="K19" s="33"/>
      <c r="L19" s="33"/>
      <c r="M19" s="33"/>
    </row>
    <row r="20" spans="1:35">
      <c r="A20" s="8"/>
      <c r="B20" s="8"/>
      <c r="C20" s="34"/>
    </row>
    <row r="21" spans="1:35">
      <c r="A21" s="8"/>
      <c r="B21" s="8"/>
    </row>
    <row r="22" spans="1:35" s="26" customFormat="1">
      <c r="A22" s="8"/>
      <c r="B22" s="8"/>
    </row>
    <row r="23" spans="1:35" s="26" customFormat="1">
      <c r="A23" s="8"/>
      <c r="B23" s="8"/>
    </row>
    <row r="24" spans="1:35" s="26" customFormat="1">
      <c r="A24" s="8"/>
      <c r="B24" s="8"/>
    </row>
    <row r="25" spans="1:35" s="26" customFormat="1">
      <c r="A25" s="8"/>
      <c r="B25" s="8"/>
    </row>
    <row r="26" spans="1:35" s="26" customFormat="1">
      <c r="A26" s="8"/>
      <c r="B26" s="8"/>
    </row>
    <row r="27" spans="1:35" s="26" customFormat="1">
      <c r="A27" s="8"/>
      <c r="B27" s="8"/>
    </row>
    <row r="28" spans="1:35" s="26" customFormat="1">
      <c r="A28" s="8"/>
      <c r="B28" s="8"/>
    </row>
    <row r="29" spans="1:35" s="26" customFormat="1">
      <c r="A29" s="8"/>
      <c r="B29" s="8"/>
    </row>
    <row r="30" spans="1:35" s="26" customFormat="1">
      <c r="A30" s="8"/>
      <c r="B30" s="8"/>
    </row>
    <row r="31" spans="1:35" s="26" customFormat="1">
      <c r="A31" s="8"/>
      <c r="B31" s="8"/>
    </row>
    <row r="32" spans="1:35"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A23D9-CE00-4E57-8775-60743ED043A8}">
  <dimension ref="A1:AD79"/>
  <sheetViews>
    <sheetView showGridLines="0" workbookViewId="0">
      <selection activeCell="C5" sqref="C5:C6"/>
    </sheetView>
  </sheetViews>
  <sheetFormatPr defaultRowHeight="14.4"/>
  <cols>
    <col min="1" max="2" width="4.44140625" style="13" customWidth="1"/>
    <col min="3" max="3" width="32" style="26" customWidth="1"/>
    <col min="4" max="4" width="8.44140625" style="26" customWidth="1"/>
    <col min="5" max="5" width="11.88671875" style="26" customWidth="1"/>
    <col min="6" max="6" width="12.5546875" style="26" customWidth="1"/>
    <col min="7" max="8" width="11.88671875" style="26" customWidth="1"/>
    <col min="9" max="30" width="9.109375" style="26"/>
  </cols>
  <sheetData>
    <row r="1" spans="1:30" s="2" customFormat="1" ht="33.75" customHeight="1">
      <c r="A1" s="12"/>
      <c r="B1" s="12"/>
      <c r="C1" s="232" t="s">
        <v>2045</v>
      </c>
      <c r="D1" s="232"/>
      <c r="E1" s="233"/>
      <c r="F1" s="233"/>
      <c r="G1" s="233"/>
      <c r="H1" s="233"/>
      <c r="I1" s="14"/>
      <c r="J1" s="14"/>
      <c r="K1" s="14"/>
      <c r="L1" s="14"/>
      <c r="M1" s="14"/>
    </row>
    <row r="2" spans="1:30" s="8" customFormat="1" ht="11.25" customHeight="1">
      <c r="A2" s="8" t="s">
        <v>1684</v>
      </c>
      <c r="C2" s="9"/>
      <c r="D2" s="9" t="s">
        <v>7701</v>
      </c>
      <c r="E2" s="11" t="s">
        <v>2349</v>
      </c>
      <c r="F2" s="11" t="s">
        <v>5767</v>
      </c>
      <c r="G2" s="11" t="s">
        <v>2351</v>
      </c>
      <c r="H2" s="11" t="s">
        <v>2352</v>
      </c>
    </row>
    <row r="3" spans="1:30" s="1" customFormat="1" ht="42" customHeight="1">
      <c r="A3" s="8">
        <v>2</v>
      </c>
      <c r="B3" s="8"/>
      <c r="C3" s="234" t="s">
        <v>7765</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row>
    <row r="4" spans="1:30" s="1" customFormat="1" ht="9.75" customHeight="1" thickBot="1">
      <c r="A4" s="8"/>
      <c r="B4" s="8"/>
      <c r="C4" s="17"/>
      <c r="D4" s="17"/>
      <c r="E4" s="16"/>
      <c r="F4" s="18"/>
      <c r="G4" s="19"/>
      <c r="H4" s="19"/>
      <c r="I4" s="16"/>
      <c r="J4" s="16"/>
      <c r="K4" s="16"/>
      <c r="L4" s="16"/>
      <c r="M4" s="16"/>
      <c r="N4" s="16"/>
      <c r="O4" s="16"/>
      <c r="P4" s="16"/>
      <c r="Q4" s="16"/>
      <c r="R4" s="16"/>
      <c r="S4" s="16"/>
      <c r="T4" s="16"/>
      <c r="U4" s="16"/>
      <c r="V4" s="16"/>
      <c r="W4" s="16"/>
      <c r="X4" s="16"/>
      <c r="Y4" s="16"/>
      <c r="Z4" s="16"/>
      <c r="AA4" s="16"/>
      <c r="AB4" s="16"/>
      <c r="AC4" s="16"/>
      <c r="AD4" s="16"/>
    </row>
    <row r="5" spans="1:30" s="1" customFormat="1" ht="17.25" customHeight="1" thickTop="1">
      <c r="A5" s="8"/>
      <c r="B5" s="8"/>
      <c r="C5" s="235" t="s">
        <v>7780</v>
      </c>
      <c r="D5" s="235" t="s">
        <v>342</v>
      </c>
      <c r="E5" s="237" t="s">
        <v>265</v>
      </c>
      <c r="F5" s="237"/>
      <c r="G5" s="237"/>
      <c r="H5" s="237"/>
      <c r="I5" s="16"/>
      <c r="J5" s="16"/>
      <c r="K5" s="16"/>
      <c r="L5" s="16"/>
      <c r="M5" s="16"/>
      <c r="N5" s="16"/>
      <c r="O5" s="16"/>
      <c r="P5" s="16"/>
      <c r="Q5" s="16"/>
      <c r="R5" s="16"/>
      <c r="S5" s="16"/>
      <c r="T5" s="16"/>
      <c r="U5" s="16"/>
      <c r="V5" s="16"/>
      <c r="W5" s="16"/>
      <c r="X5" s="16"/>
      <c r="Y5" s="16"/>
      <c r="Z5" s="16"/>
      <c r="AA5" s="16"/>
      <c r="AB5" s="16"/>
      <c r="AC5" s="16"/>
      <c r="AD5" s="16"/>
    </row>
    <row r="6" spans="1:30" s="1" customFormat="1" ht="26.25" customHeight="1">
      <c r="A6" s="8"/>
      <c r="B6" s="8"/>
      <c r="C6" s="236"/>
      <c r="D6" s="236"/>
      <c r="E6" s="100" t="s">
        <v>7705</v>
      </c>
      <c r="F6" s="100" t="s">
        <v>7706</v>
      </c>
      <c r="G6" s="100" t="s">
        <v>2344</v>
      </c>
      <c r="H6" s="100" t="s">
        <v>1823</v>
      </c>
      <c r="I6" s="16"/>
      <c r="J6" s="16"/>
      <c r="K6" s="16"/>
      <c r="L6" s="16"/>
      <c r="M6" s="16"/>
      <c r="N6" s="16"/>
      <c r="O6" s="16"/>
      <c r="P6" s="16"/>
      <c r="Q6" s="16"/>
      <c r="R6" s="16"/>
      <c r="S6" s="16"/>
      <c r="T6" s="16"/>
      <c r="U6" s="16"/>
      <c r="V6" s="16"/>
      <c r="W6" s="16"/>
      <c r="X6" s="16"/>
      <c r="Y6" s="16"/>
      <c r="Z6" s="16"/>
      <c r="AA6" s="16"/>
      <c r="AB6" s="16"/>
      <c r="AC6" s="16"/>
      <c r="AD6" s="16"/>
    </row>
    <row r="7" spans="1:30" s="1" customFormat="1" ht="19.5" customHeight="1">
      <c r="A7" s="8"/>
      <c r="B7" s="8"/>
      <c r="C7" s="21" t="s">
        <v>342</v>
      </c>
      <c r="D7" s="42">
        <f>SUM(D8:D10)</f>
        <v>1300</v>
      </c>
      <c r="E7" s="42">
        <f>SUM(E8:E10)</f>
        <v>429</v>
      </c>
      <c r="F7" s="42">
        <f>SUM(F8:F10)</f>
        <v>185</v>
      </c>
      <c r="G7" s="42">
        <f>SUM(G8:G10)</f>
        <v>98</v>
      </c>
      <c r="H7" s="42">
        <f>SUM(H8:H10)</f>
        <v>171</v>
      </c>
      <c r="I7" s="16"/>
      <c r="J7" s="16"/>
      <c r="K7" s="16"/>
      <c r="L7" s="16"/>
      <c r="M7" s="16"/>
      <c r="N7" s="16"/>
      <c r="O7" s="16"/>
      <c r="P7" s="16"/>
      <c r="Q7" s="16"/>
      <c r="R7" s="16"/>
      <c r="S7" s="16"/>
      <c r="T7" s="16"/>
      <c r="U7" s="16"/>
      <c r="V7" s="16"/>
      <c r="W7" s="16"/>
      <c r="X7" s="16"/>
      <c r="Y7" s="16"/>
      <c r="Z7" s="16"/>
      <c r="AA7" s="16"/>
      <c r="AB7" s="16"/>
      <c r="AC7" s="16"/>
      <c r="AD7" s="16"/>
    </row>
    <row r="8" spans="1:30" s="1" customFormat="1" ht="19.5" customHeight="1">
      <c r="A8" s="8" t="s">
        <v>7766</v>
      </c>
      <c r="B8" s="8"/>
      <c r="C8" s="24" t="s">
        <v>7717</v>
      </c>
      <c r="D8" s="36">
        <f>IFERROR(VLOOKUP(D$2&amp;$A8,Parte_III!$1:$1048576,$A$3,0),"-")</f>
        <v>360</v>
      </c>
      <c r="E8" s="36">
        <f>IFERROR(VLOOKUP(E$2&amp;$A8,Parte_III!$1:$1048576,$A$3,0),"-")</f>
        <v>157</v>
      </c>
      <c r="F8" s="36">
        <f>IFERROR(VLOOKUP(F$2&amp;$A8,Parte_III!$1:$1048576,$A$3,0),"-")</f>
        <v>77</v>
      </c>
      <c r="G8" s="36">
        <f>IFERROR(VLOOKUP(G$2&amp;$A8,Parte_III!$1:$1048576,$A$3,0),"-")</f>
        <v>29</v>
      </c>
      <c r="H8" s="36">
        <f>IFERROR(VLOOKUP(H$2&amp;$A8,Parte_III!$1:$1048576,$A$3,0),"-")</f>
        <v>57</v>
      </c>
      <c r="I8" s="106"/>
      <c r="J8" s="16"/>
      <c r="K8" s="16"/>
      <c r="L8" s="16"/>
      <c r="M8" s="16"/>
      <c r="N8" s="16"/>
      <c r="O8" s="16"/>
      <c r="P8" s="16"/>
      <c r="Q8" s="16"/>
      <c r="R8" s="16"/>
      <c r="S8" s="16"/>
      <c r="T8" s="16"/>
      <c r="U8" s="16"/>
      <c r="V8" s="16"/>
      <c r="W8" s="16"/>
      <c r="X8" s="16"/>
      <c r="Y8" s="16"/>
      <c r="Z8" s="16"/>
      <c r="AA8" s="16"/>
      <c r="AB8" s="16"/>
      <c r="AC8" s="16"/>
      <c r="AD8" s="16"/>
    </row>
    <row r="9" spans="1:30" s="1" customFormat="1" ht="19.5" customHeight="1">
      <c r="A9" s="8" t="s">
        <v>7767</v>
      </c>
      <c r="B9" s="8"/>
      <c r="C9" s="24" t="s">
        <v>7718</v>
      </c>
      <c r="D9" s="36">
        <f>IFERROR(VLOOKUP(D$2&amp;$A9,Parte_III!$1:$1048576,$A$3,0),"-")</f>
        <v>939</v>
      </c>
      <c r="E9" s="36">
        <f>IFERROR(VLOOKUP(E$2&amp;$A9,Parte_III!$1:$1048576,$A$3,0),"-")</f>
        <v>272</v>
      </c>
      <c r="F9" s="36">
        <f>IFERROR(VLOOKUP(F$2&amp;$A9,Parte_III!$1:$1048576,$A$3,0),"-")</f>
        <v>108</v>
      </c>
      <c r="G9" s="36">
        <f>IFERROR(VLOOKUP(G$2&amp;$A9,Parte_III!$1:$1048576,$A$3,0),"-")</f>
        <v>69</v>
      </c>
      <c r="H9" s="36">
        <f>IFERROR(VLOOKUP(H$2&amp;$A9,Parte_III!$1:$1048576,$A$3,0),"-")</f>
        <v>114</v>
      </c>
      <c r="I9" s="106"/>
      <c r="J9" s="16"/>
      <c r="K9" s="16"/>
      <c r="L9" s="16"/>
      <c r="M9" s="16"/>
      <c r="N9" s="16"/>
      <c r="O9" s="16"/>
      <c r="P9" s="16"/>
      <c r="Q9" s="16"/>
      <c r="R9" s="16"/>
      <c r="S9" s="16"/>
      <c r="T9" s="16"/>
      <c r="U9" s="16"/>
      <c r="V9" s="16"/>
      <c r="W9" s="16"/>
      <c r="X9" s="16"/>
      <c r="Y9" s="16"/>
      <c r="Z9" s="16"/>
      <c r="AA9" s="16"/>
      <c r="AB9" s="16"/>
      <c r="AC9" s="16"/>
      <c r="AD9" s="16"/>
    </row>
    <row r="10" spans="1:30" s="1" customFormat="1" ht="19.5" customHeight="1" thickBot="1">
      <c r="A10" s="8" t="s">
        <v>7768</v>
      </c>
      <c r="B10" s="8"/>
      <c r="C10" s="24" t="s">
        <v>6383</v>
      </c>
      <c r="D10" s="36">
        <f>IFERROR(VLOOKUP(D$2&amp;$A10,Parte_III!$1:$1048576,$A$3,0),"-")</f>
        <v>1</v>
      </c>
      <c r="E10" s="36">
        <f>IFERROR(VLOOKUP(E$2&amp;$A10,Parte_III!$1:$1048576,$A$3,0),"-")</f>
        <v>0</v>
      </c>
      <c r="F10" s="36">
        <f>IFERROR(VLOOKUP(F$2&amp;$A10,Parte_III!$1:$1048576,$A$3,0),"-")</f>
        <v>0</v>
      </c>
      <c r="G10" s="36">
        <f>IFERROR(VLOOKUP(G$2&amp;$A10,Parte_III!$1:$1048576,$A$3,0),"-")</f>
        <v>0</v>
      </c>
      <c r="H10" s="36">
        <f>IFERROR(VLOOKUP(H$2&amp;$A10,Parte_III!$1:$1048576,$A$3,0),"-")</f>
        <v>0</v>
      </c>
      <c r="I10" s="106"/>
      <c r="J10" s="16"/>
      <c r="K10" s="16"/>
      <c r="L10" s="16"/>
      <c r="M10" s="16"/>
      <c r="N10" s="16"/>
      <c r="O10" s="16"/>
      <c r="P10" s="16"/>
      <c r="Q10" s="16"/>
      <c r="R10" s="16"/>
      <c r="S10" s="16"/>
      <c r="T10" s="16"/>
      <c r="U10" s="16"/>
      <c r="V10" s="16"/>
      <c r="W10" s="16"/>
      <c r="X10" s="16"/>
      <c r="Y10" s="16"/>
      <c r="Z10" s="16"/>
      <c r="AA10" s="16"/>
      <c r="AB10" s="16"/>
      <c r="AC10" s="16"/>
      <c r="AD10" s="16"/>
    </row>
    <row r="11" spans="1:30" ht="15" thickTop="1">
      <c r="A11" s="8"/>
      <c r="B11" s="8"/>
      <c r="C11" s="32" t="s">
        <v>355</v>
      </c>
      <c r="D11" s="32"/>
      <c r="E11" s="33"/>
      <c r="F11" s="33"/>
      <c r="G11" s="33"/>
      <c r="H11" s="33"/>
    </row>
    <row r="12" spans="1:30">
      <c r="A12" s="8"/>
      <c r="B12" s="8"/>
      <c r="C12" s="34"/>
      <c r="D12" s="34"/>
    </row>
    <row r="13" spans="1:30">
      <c r="A13" s="8"/>
      <c r="B13" s="8"/>
    </row>
    <row r="14" spans="1:30" s="26" customFormat="1">
      <c r="A14" s="8"/>
      <c r="B14" s="8"/>
    </row>
    <row r="15" spans="1:30" s="26" customFormat="1">
      <c r="A15" s="8"/>
      <c r="B15" s="8"/>
    </row>
    <row r="16" spans="1:30" s="26" customFormat="1">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sheetData>
  <mergeCells count="5">
    <mergeCell ref="C1:H1"/>
    <mergeCell ref="C3:H3"/>
    <mergeCell ref="C5:C6"/>
    <mergeCell ref="D5:D6"/>
    <mergeCell ref="E5:H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C421D-7E4C-4393-AACD-AC1EE2B97CEB}">
  <dimension ref="A1:AD79"/>
  <sheetViews>
    <sheetView showGridLines="0" workbookViewId="0">
      <selection activeCell="E2" sqref="E2:H2"/>
    </sheetView>
  </sheetViews>
  <sheetFormatPr defaultRowHeight="14.4"/>
  <cols>
    <col min="1" max="2" width="4.44140625" style="13" customWidth="1"/>
    <col min="3" max="3" width="32" style="26" customWidth="1"/>
    <col min="4" max="4" width="8.44140625" style="26" customWidth="1"/>
    <col min="5" max="5" width="11.88671875" style="26" customWidth="1"/>
    <col min="6" max="6" width="12.5546875" style="26" customWidth="1"/>
    <col min="7" max="8" width="11.88671875" style="26" customWidth="1"/>
    <col min="9" max="30" width="9.109375" style="26"/>
  </cols>
  <sheetData>
    <row r="1" spans="1:30" s="2" customFormat="1" ht="33.75" customHeight="1">
      <c r="A1" s="12"/>
      <c r="B1" s="12"/>
      <c r="C1" s="232" t="s">
        <v>2045</v>
      </c>
      <c r="D1" s="232"/>
      <c r="E1" s="233"/>
      <c r="F1" s="233"/>
      <c r="G1" s="233"/>
      <c r="H1" s="233"/>
      <c r="I1" s="14"/>
      <c r="J1" s="14"/>
      <c r="K1" s="14"/>
      <c r="L1" s="14"/>
      <c r="M1" s="14"/>
    </row>
    <row r="2" spans="1:30" s="8" customFormat="1" ht="11.25" customHeight="1">
      <c r="C2" s="9"/>
      <c r="D2" s="9" t="s">
        <v>7701</v>
      </c>
      <c r="E2" s="11" t="s">
        <v>2349</v>
      </c>
      <c r="F2" s="11" t="s">
        <v>5767</v>
      </c>
      <c r="G2" s="11" t="s">
        <v>2351</v>
      </c>
      <c r="H2" s="11" t="s">
        <v>2352</v>
      </c>
    </row>
    <row r="3" spans="1:30" s="1" customFormat="1" ht="42" customHeight="1">
      <c r="A3" s="8">
        <v>3</v>
      </c>
      <c r="B3" s="8"/>
      <c r="C3" s="234" t="s">
        <v>7769</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row>
    <row r="4" spans="1:30" s="1" customFormat="1" ht="9.75" customHeight="1" thickBot="1">
      <c r="A4" s="8"/>
      <c r="B4" s="8"/>
      <c r="C4" s="17"/>
      <c r="D4" s="17"/>
      <c r="E4" s="16"/>
      <c r="F4" s="18"/>
      <c r="G4" s="19"/>
      <c r="H4" s="19"/>
      <c r="I4" s="16"/>
      <c r="J4" s="16"/>
      <c r="K4" s="16"/>
      <c r="L4" s="16"/>
      <c r="M4" s="16"/>
      <c r="N4" s="16"/>
      <c r="O4" s="16"/>
      <c r="P4" s="16"/>
      <c r="Q4" s="16"/>
      <c r="R4" s="16"/>
      <c r="S4" s="16"/>
      <c r="T4" s="16"/>
      <c r="U4" s="16"/>
      <c r="V4" s="16"/>
      <c r="W4" s="16"/>
      <c r="X4" s="16"/>
      <c r="Y4" s="16"/>
      <c r="Z4" s="16"/>
      <c r="AA4" s="16"/>
      <c r="AB4" s="16"/>
      <c r="AC4" s="16"/>
      <c r="AD4" s="16"/>
    </row>
    <row r="5" spans="1:30" s="1" customFormat="1" ht="17.25" customHeight="1" thickTop="1">
      <c r="A5" s="8"/>
      <c r="B5" s="8"/>
      <c r="C5" s="235" t="s">
        <v>7780</v>
      </c>
      <c r="D5" s="235" t="s">
        <v>342</v>
      </c>
      <c r="E5" s="237" t="s">
        <v>265</v>
      </c>
      <c r="F5" s="237"/>
      <c r="G5" s="237"/>
      <c r="H5" s="237"/>
      <c r="I5" s="16"/>
      <c r="J5" s="16"/>
      <c r="K5" s="16"/>
      <c r="L5" s="16"/>
      <c r="M5" s="16"/>
      <c r="N5" s="16"/>
      <c r="O5" s="16"/>
      <c r="P5" s="16"/>
      <c r="Q5" s="16"/>
      <c r="R5" s="16"/>
      <c r="S5" s="16"/>
      <c r="T5" s="16"/>
      <c r="U5" s="16"/>
      <c r="V5" s="16"/>
      <c r="W5" s="16"/>
      <c r="X5" s="16"/>
      <c r="Y5" s="16"/>
      <c r="Z5" s="16"/>
      <c r="AA5" s="16"/>
      <c r="AB5" s="16"/>
      <c r="AC5" s="16"/>
      <c r="AD5" s="16"/>
    </row>
    <row r="6" spans="1:30" s="1" customFormat="1" ht="26.25" customHeight="1">
      <c r="A6" s="8"/>
      <c r="B6" s="8"/>
      <c r="C6" s="236"/>
      <c r="D6" s="236"/>
      <c r="E6" s="100" t="s">
        <v>7705</v>
      </c>
      <c r="F6" s="100" t="s">
        <v>7706</v>
      </c>
      <c r="G6" s="100" t="s">
        <v>2344</v>
      </c>
      <c r="H6" s="100" t="s">
        <v>1823</v>
      </c>
      <c r="I6" s="16"/>
      <c r="J6" s="16"/>
      <c r="K6" s="16"/>
      <c r="L6" s="16"/>
      <c r="M6" s="16"/>
      <c r="N6" s="16"/>
      <c r="O6" s="16"/>
      <c r="P6" s="16"/>
      <c r="Q6" s="16"/>
      <c r="R6" s="16"/>
      <c r="S6" s="16"/>
      <c r="T6" s="16"/>
      <c r="U6" s="16"/>
      <c r="V6" s="16"/>
      <c r="W6" s="16"/>
      <c r="X6" s="16"/>
      <c r="Y6" s="16"/>
      <c r="Z6" s="16"/>
      <c r="AA6" s="16"/>
      <c r="AB6" s="16"/>
      <c r="AC6" s="16"/>
      <c r="AD6" s="16"/>
    </row>
    <row r="7" spans="1:30" s="1" customFormat="1" ht="19.5" customHeight="1">
      <c r="A7" s="8"/>
      <c r="B7" s="8"/>
      <c r="C7" s="21" t="s">
        <v>342</v>
      </c>
      <c r="D7" s="42">
        <f>SUM(D8:D10)</f>
        <v>100.00000030267984</v>
      </c>
      <c r="E7" s="42">
        <f>SUM(E8:E10)</f>
        <v>99.999997019767761</v>
      </c>
      <c r="F7" s="42">
        <f>SUM(F8:F10)</f>
        <v>100.00000298023224</v>
      </c>
      <c r="G7" s="42">
        <f>SUM(G8:G10)</f>
        <v>100.00000298023224</v>
      </c>
      <c r="H7" s="42">
        <f>SUM(H8:H10)</f>
        <v>100.00000298023224</v>
      </c>
      <c r="I7" s="16"/>
      <c r="J7" s="16"/>
      <c r="K7" s="16"/>
      <c r="L7" s="16"/>
      <c r="M7" s="16"/>
      <c r="N7" s="16"/>
      <c r="O7" s="16"/>
      <c r="P7" s="16"/>
      <c r="Q7" s="16"/>
      <c r="R7" s="16"/>
      <c r="S7" s="16"/>
      <c r="T7" s="16"/>
      <c r="U7" s="16"/>
      <c r="V7" s="16"/>
      <c r="W7" s="16"/>
      <c r="X7" s="16"/>
      <c r="Y7" s="16"/>
      <c r="Z7" s="16"/>
      <c r="AA7" s="16"/>
      <c r="AB7" s="16"/>
      <c r="AC7" s="16"/>
      <c r="AD7" s="16"/>
    </row>
    <row r="8" spans="1:30" s="1" customFormat="1" ht="19.5" customHeight="1">
      <c r="A8" s="8" t="s">
        <v>7766</v>
      </c>
      <c r="B8" s="8"/>
      <c r="C8" s="24" t="s">
        <v>7717</v>
      </c>
      <c r="D8" s="37">
        <f>IFERROR(VLOOKUP(D$2&amp;$A8,Parte_III!$1:$1048576,$A$3,0)*100,"-")</f>
        <v>27.692309021949768</v>
      </c>
      <c r="E8" s="37">
        <f>IFERROR(VLOOKUP(E$2&amp;$A8,Parte_III!$1:$1048576,$A$3,0)*100,"-")</f>
        <v>36.596736311912537</v>
      </c>
      <c r="F8" s="37">
        <f>IFERROR(VLOOKUP(F$2&amp;$A8,Parte_III!$1:$1048576,$A$3,0)*100,"-")</f>
        <v>41.621622443199158</v>
      </c>
      <c r="G8" s="37">
        <f>IFERROR(VLOOKUP(G$2&amp;$A8,Parte_III!$1:$1048576,$A$3,0)*100,"-")</f>
        <v>29.591837525367737</v>
      </c>
      <c r="H8" s="37">
        <f>IFERROR(VLOOKUP(H$2&amp;$A8,Parte_III!$1:$1048576,$A$3,0)*100,"-")</f>
        <v>33.33333432674408</v>
      </c>
      <c r="I8" s="106"/>
      <c r="J8" s="16"/>
      <c r="K8" s="16"/>
      <c r="L8" s="16"/>
      <c r="M8" s="16"/>
      <c r="N8" s="16"/>
      <c r="O8" s="16"/>
      <c r="P8" s="16"/>
      <c r="Q8" s="16"/>
      <c r="R8" s="16"/>
      <c r="S8" s="16"/>
      <c r="T8" s="16"/>
      <c r="U8" s="16"/>
      <c r="V8" s="16"/>
      <c r="W8" s="16"/>
      <c r="X8" s="16"/>
      <c r="Y8" s="16"/>
      <c r="Z8" s="16"/>
      <c r="AA8" s="16"/>
      <c r="AB8" s="16"/>
      <c r="AC8" s="16"/>
      <c r="AD8" s="16"/>
    </row>
    <row r="9" spans="1:30" s="1" customFormat="1" ht="19.5" customHeight="1">
      <c r="A9" s="8" t="s">
        <v>7767</v>
      </c>
      <c r="B9" s="8"/>
      <c r="C9" s="24" t="s">
        <v>7718</v>
      </c>
      <c r="D9" s="37">
        <f>IFERROR(VLOOKUP(D$2&amp;$A9,Parte_III!$1:$1048576,$A$3,0)*100,"-")</f>
        <v>72.230768203735352</v>
      </c>
      <c r="E9" s="37">
        <f>IFERROR(VLOOKUP(E$2&amp;$A9,Parte_III!$1:$1048576,$A$3,0)*100,"-")</f>
        <v>63.403260707855225</v>
      </c>
      <c r="F9" s="37">
        <f>IFERROR(VLOOKUP(F$2&amp;$A9,Parte_III!$1:$1048576,$A$3,0)*100,"-")</f>
        <v>58.378380537033081</v>
      </c>
      <c r="G9" s="37">
        <f>IFERROR(VLOOKUP(G$2&amp;$A9,Parte_III!$1:$1048576,$A$3,0)*100,"-")</f>
        <v>70.408165454864502</v>
      </c>
      <c r="H9" s="37">
        <f>IFERROR(VLOOKUP(H$2&amp;$A9,Parte_III!$1:$1048576,$A$3,0)*100,"-")</f>
        <v>66.666668653488159</v>
      </c>
      <c r="I9" s="106"/>
      <c r="J9" s="16"/>
      <c r="K9" s="16"/>
      <c r="L9" s="16"/>
      <c r="M9" s="16"/>
      <c r="N9" s="16"/>
      <c r="O9" s="16"/>
      <c r="P9" s="16"/>
      <c r="Q9" s="16"/>
      <c r="R9" s="16"/>
      <c r="S9" s="16"/>
      <c r="T9" s="16"/>
      <c r="U9" s="16"/>
      <c r="V9" s="16"/>
      <c r="W9" s="16"/>
      <c r="X9" s="16"/>
      <c r="Y9" s="16"/>
      <c r="Z9" s="16"/>
      <c r="AA9" s="16"/>
      <c r="AB9" s="16"/>
      <c r="AC9" s="16"/>
      <c r="AD9" s="16"/>
    </row>
    <row r="10" spans="1:30" s="1" customFormat="1" ht="19.5" customHeight="1" thickBot="1">
      <c r="A10" s="8" t="s">
        <v>7768</v>
      </c>
      <c r="B10" s="8"/>
      <c r="C10" s="24" t="s">
        <v>6383</v>
      </c>
      <c r="D10" s="37">
        <f>IFERROR(VLOOKUP(D$2&amp;$A10,Parte_III!$1:$1048576,$A$3,0)*100,"-")</f>
        <v>7.6923076994717121E-2</v>
      </c>
      <c r="E10" s="37">
        <f>IFERROR(VLOOKUP(E$2&amp;$A10,Parte_III!$1:$1048576,$A$3,0)*100,"-")</f>
        <v>0</v>
      </c>
      <c r="F10" s="37">
        <f>IFERROR(VLOOKUP(F$2&amp;$A10,Parte_III!$1:$1048576,$A$3,0)*100,"-")</f>
        <v>0</v>
      </c>
      <c r="G10" s="37">
        <f>IFERROR(VLOOKUP(G$2&amp;$A10,Parte_III!$1:$1048576,$A$3,0)*100,"-")</f>
        <v>0</v>
      </c>
      <c r="H10" s="37">
        <f>IFERROR(VLOOKUP(H$2&amp;$A10,Parte_III!$1:$1048576,$A$3,0)*100,"-")</f>
        <v>0</v>
      </c>
      <c r="I10" s="106"/>
      <c r="J10" s="16"/>
      <c r="K10" s="16"/>
      <c r="L10" s="16"/>
      <c r="M10" s="16"/>
      <c r="N10" s="16"/>
      <c r="O10" s="16"/>
      <c r="P10" s="16"/>
      <c r="Q10" s="16"/>
      <c r="R10" s="16"/>
      <c r="S10" s="16"/>
      <c r="T10" s="16"/>
      <c r="U10" s="16"/>
      <c r="V10" s="16"/>
      <c r="W10" s="16"/>
      <c r="X10" s="16"/>
      <c r="Y10" s="16"/>
      <c r="Z10" s="16"/>
      <c r="AA10" s="16"/>
      <c r="AB10" s="16"/>
      <c r="AC10" s="16"/>
      <c r="AD10" s="16"/>
    </row>
    <row r="11" spans="1:30" ht="15" thickTop="1">
      <c r="A11" s="8"/>
      <c r="B11" s="8"/>
      <c r="C11" s="32" t="s">
        <v>355</v>
      </c>
      <c r="D11" s="32"/>
      <c r="E11" s="33"/>
      <c r="F11" s="33"/>
      <c r="G11" s="33"/>
      <c r="H11" s="33"/>
    </row>
    <row r="12" spans="1:30">
      <c r="A12" s="8"/>
      <c r="B12" s="8"/>
      <c r="C12" s="34"/>
      <c r="D12" s="34"/>
    </row>
    <row r="13" spans="1:30">
      <c r="A13" s="8"/>
      <c r="B13" s="8"/>
    </row>
    <row r="14" spans="1:30" s="26" customFormat="1">
      <c r="A14" s="8"/>
      <c r="B14" s="8"/>
    </row>
    <row r="15" spans="1:30" s="26" customFormat="1">
      <c r="A15" s="8"/>
      <c r="B15" s="8"/>
    </row>
    <row r="16" spans="1:30" s="26" customFormat="1">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sheetData>
  <mergeCells count="5">
    <mergeCell ref="C1:H1"/>
    <mergeCell ref="C3:H3"/>
    <mergeCell ref="C5:C6"/>
    <mergeCell ref="D5:D6"/>
    <mergeCell ref="E5:H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7563E-0DA3-489B-B6AE-1C23A4D5ECD6}">
  <dimension ref="A1:AI79"/>
  <sheetViews>
    <sheetView showGridLines="0" workbookViewId="0">
      <selection activeCell="C5" sqref="C5:C6"/>
    </sheetView>
  </sheetViews>
  <sheetFormatPr defaultRowHeight="14.4"/>
  <cols>
    <col min="1" max="2" width="4.44140625" style="13" customWidth="1"/>
    <col min="3" max="3" width="50.44140625" style="26" customWidth="1"/>
    <col min="4" max="13" width="8.6640625" style="26" customWidth="1"/>
    <col min="14" max="35" width="9.109375" style="26"/>
  </cols>
  <sheetData>
    <row r="1" spans="1:35" s="2" customFormat="1" ht="33.75" customHeight="1">
      <c r="A1" s="12"/>
      <c r="B1" s="12"/>
      <c r="C1" s="232" t="s">
        <v>2045</v>
      </c>
      <c r="D1" s="233"/>
      <c r="E1" s="233"/>
      <c r="F1" s="233"/>
      <c r="G1" s="233"/>
      <c r="H1" s="233"/>
      <c r="I1" s="233"/>
      <c r="J1" s="233"/>
      <c r="K1" s="233"/>
      <c r="L1" s="233"/>
      <c r="M1" s="233"/>
      <c r="N1" s="14"/>
      <c r="O1" s="14"/>
      <c r="P1" s="14"/>
      <c r="Q1" s="14"/>
      <c r="R1" s="14"/>
    </row>
    <row r="2" spans="1:35" s="8" customFormat="1" ht="11.25" customHeight="1">
      <c r="A2" s="8" t="s">
        <v>1684</v>
      </c>
      <c r="C2" s="9"/>
      <c r="D2" s="11" t="s">
        <v>7701</v>
      </c>
      <c r="E2" s="11" t="s">
        <v>2050</v>
      </c>
      <c r="F2" s="11" t="s">
        <v>2051</v>
      </c>
      <c r="G2" s="11" t="s">
        <v>2052</v>
      </c>
      <c r="H2" s="11" t="s">
        <v>2053</v>
      </c>
      <c r="I2" s="11" t="s">
        <v>2054</v>
      </c>
      <c r="J2" s="11" t="s">
        <v>1866</v>
      </c>
      <c r="K2" s="11" t="s">
        <v>1867</v>
      </c>
      <c r="L2" s="11" t="s">
        <v>1868</v>
      </c>
      <c r="M2" s="11" t="s">
        <v>2055</v>
      </c>
    </row>
    <row r="3" spans="1:35" s="1" customFormat="1" ht="32.25" customHeight="1">
      <c r="A3" s="8">
        <v>2</v>
      </c>
      <c r="B3" s="8"/>
      <c r="C3" s="234" t="s">
        <v>7770</v>
      </c>
      <c r="D3" s="234"/>
      <c r="E3" s="234"/>
      <c r="F3" s="234"/>
      <c r="G3" s="234"/>
      <c r="H3" s="234"/>
      <c r="I3" s="234"/>
      <c r="J3" s="234"/>
      <c r="K3" s="234"/>
      <c r="L3" s="234"/>
      <c r="M3" s="234"/>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6"/>
      <c r="E4" s="16"/>
      <c r="F4" s="18"/>
      <c r="G4" s="19"/>
      <c r="H4" s="19"/>
      <c r="I4" s="19"/>
      <c r="J4" s="19"/>
      <c r="K4" s="19"/>
      <c r="L4" s="19"/>
      <c r="M4" s="18"/>
      <c r="N4" s="16"/>
      <c r="O4" s="16"/>
      <c r="P4" s="16"/>
      <c r="Q4" s="16"/>
      <c r="R4" s="16"/>
      <c r="S4" s="16"/>
      <c r="T4" s="16"/>
      <c r="U4" s="16"/>
      <c r="V4" s="16"/>
      <c r="W4" s="16"/>
      <c r="X4" s="16"/>
      <c r="Y4" s="16"/>
      <c r="Z4" s="16"/>
      <c r="AA4" s="16"/>
      <c r="AB4" s="16"/>
      <c r="AC4" s="16"/>
      <c r="AD4" s="16"/>
      <c r="AE4" s="16"/>
      <c r="AF4" s="16"/>
      <c r="AG4" s="16"/>
      <c r="AH4" s="16"/>
      <c r="AI4" s="16"/>
    </row>
    <row r="5" spans="1:35" s="1" customFormat="1" ht="17.25" customHeight="1" thickTop="1">
      <c r="A5" s="8"/>
      <c r="B5" s="8"/>
      <c r="C5" s="235" t="s">
        <v>7780</v>
      </c>
      <c r="D5" s="237" t="s">
        <v>10</v>
      </c>
      <c r="E5" s="237"/>
      <c r="F5" s="237"/>
      <c r="G5" s="237"/>
      <c r="H5" s="237"/>
      <c r="I5" s="237"/>
      <c r="J5" s="237"/>
      <c r="K5" s="237"/>
      <c r="L5" s="237"/>
      <c r="M5" s="237"/>
      <c r="N5" s="16"/>
      <c r="O5" s="16"/>
      <c r="P5" s="16"/>
      <c r="Q5" s="16"/>
      <c r="R5" s="16"/>
      <c r="S5" s="16"/>
      <c r="T5" s="16"/>
      <c r="U5" s="16"/>
      <c r="V5" s="16"/>
      <c r="W5" s="16"/>
      <c r="X5" s="16"/>
      <c r="Y5" s="16"/>
      <c r="Z5" s="16"/>
      <c r="AA5" s="16"/>
      <c r="AB5" s="16"/>
      <c r="AC5" s="16"/>
      <c r="AD5" s="16"/>
      <c r="AE5" s="16"/>
      <c r="AF5" s="16"/>
      <c r="AG5" s="16"/>
      <c r="AH5" s="16"/>
      <c r="AI5" s="16"/>
    </row>
    <row r="6" spans="1:35" s="1" customFormat="1" ht="26.25" customHeight="1">
      <c r="A6" s="8"/>
      <c r="B6" s="8"/>
      <c r="C6" s="236"/>
      <c r="D6" s="100" t="s">
        <v>342</v>
      </c>
      <c r="E6" s="100" t="s">
        <v>333</v>
      </c>
      <c r="F6" s="100" t="s">
        <v>334</v>
      </c>
      <c r="G6" s="100" t="s">
        <v>335</v>
      </c>
      <c r="H6" s="100" t="s">
        <v>336</v>
      </c>
      <c r="I6" s="100" t="s">
        <v>337</v>
      </c>
      <c r="J6" s="100" t="s">
        <v>338</v>
      </c>
      <c r="K6" s="100" t="s">
        <v>339</v>
      </c>
      <c r="L6" s="100" t="s">
        <v>340</v>
      </c>
      <c r="M6" s="100" t="s">
        <v>341</v>
      </c>
      <c r="N6" s="16"/>
      <c r="O6" s="16"/>
      <c r="P6" s="16"/>
      <c r="Q6" s="16"/>
      <c r="R6" s="16"/>
      <c r="S6" s="16"/>
      <c r="T6" s="16"/>
      <c r="U6" s="16"/>
      <c r="V6" s="16"/>
      <c r="W6" s="16"/>
      <c r="X6" s="16"/>
      <c r="Y6" s="16"/>
      <c r="Z6" s="16"/>
      <c r="AA6" s="16"/>
      <c r="AB6" s="16"/>
      <c r="AC6" s="16"/>
      <c r="AD6" s="16"/>
      <c r="AE6" s="16"/>
      <c r="AF6" s="16"/>
      <c r="AG6" s="16"/>
      <c r="AH6" s="16"/>
      <c r="AI6" s="16"/>
    </row>
    <row r="7" spans="1:35" s="1" customFormat="1" ht="19.5" customHeight="1">
      <c r="A7" s="8"/>
      <c r="B7" s="8"/>
      <c r="C7" s="21" t="s">
        <v>342</v>
      </c>
      <c r="D7" s="42">
        <f t="shared" ref="D7:M7" si="0">SUM(D8:D10)</f>
        <v>1300</v>
      </c>
      <c r="E7" s="42">
        <f t="shared" si="0"/>
        <v>104</v>
      </c>
      <c r="F7" s="42">
        <f t="shared" si="0"/>
        <v>101</v>
      </c>
      <c r="G7" s="42">
        <f t="shared" si="0"/>
        <v>92</v>
      </c>
      <c r="H7" s="42">
        <f t="shared" si="0"/>
        <v>120</v>
      </c>
      <c r="I7" s="42">
        <f t="shared" si="0"/>
        <v>417</v>
      </c>
      <c r="J7" s="42">
        <f t="shared" si="0"/>
        <v>301</v>
      </c>
      <c r="K7" s="42">
        <f t="shared" si="0"/>
        <v>341</v>
      </c>
      <c r="L7" s="42">
        <f t="shared" si="0"/>
        <v>241</v>
      </c>
      <c r="M7" s="42">
        <f t="shared" si="0"/>
        <v>883</v>
      </c>
      <c r="N7" s="16"/>
      <c r="O7" s="16"/>
      <c r="P7" s="16"/>
      <c r="Q7" s="16"/>
      <c r="R7" s="16"/>
      <c r="S7" s="16"/>
      <c r="T7" s="16"/>
      <c r="U7" s="16"/>
      <c r="V7" s="16"/>
      <c r="W7" s="16"/>
      <c r="X7" s="16"/>
      <c r="Y7" s="16"/>
      <c r="Z7" s="16"/>
      <c r="AA7" s="16"/>
      <c r="AB7" s="16"/>
      <c r="AC7" s="16"/>
      <c r="AD7" s="16"/>
      <c r="AE7" s="16"/>
      <c r="AF7" s="16"/>
      <c r="AG7" s="16"/>
      <c r="AH7" s="16"/>
      <c r="AI7" s="16"/>
    </row>
    <row r="8" spans="1:35" s="1" customFormat="1" ht="19.5" customHeight="1">
      <c r="A8" s="8" t="s">
        <v>7766</v>
      </c>
      <c r="B8" s="8"/>
      <c r="C8" s="24" t="s">
        <v>7717</v>
      </c>
      <c r="D8" s="36">
        <f>IFERROR(VLOOKUP(D$2&amp;$A8,Parte_III!$1:$1048576,$A$3,0),"-")</f>
        <v>360</v>
      </c>
      <c r="E8" s="36">
        <f>IFERROR(VLOOKUP(E$2&amp;$A8,Parte_III!$1:$1048576,$A$3,0),"-")</f>
        <v>13</v>
      </c>
      <c r="F8" s="36">
        <f>IFERROR(VLOOKUP(F$2&amp;$A8,Parte_III!$1:$1048576,$A$3,0),"-")</f>
        <v>4</v>
      </c>
      <c r="G8" s="36">
        <f>IFERROR(VLOOKUP(G$2&amp;$A8,Parte_III!$1:$1048576,$A$3,0),"-")</f>
        <v>10</v>
      </c>
      <c r="H8" s="36">
        <f>IFERROR(VLOOKUP(H$2&amp;$A8,Parte_III!$1:$1048576,$A$3,0),"-")</f>
        <v>13</v>
      </c>
      <c r="I8" s="36">
        <f>IFERROR(VLOOKUP(I$2&amp;$A8,Parte_III!$1:$1048576,$A$3,0),"-")</f>
        <v>40</v>
      </c>
      <c r="J8" s="36">
        <f>IFERROR(VLOOKUP(J$2&amp;$A8,Parte_III!$1:$1048576,$A$3,0),"-")</f>
        <v>101</v>
      </c>
      <c r="K8" s="36">
        <f>IFERROR(VLOOKUP(K$2&amp;$A8,Parte_III!$1:$1048576,$A$3,0),"-")</f>
        <v>124</v>
      </c>
      <c r="L8" s="36">
        <f>IFERROR(VLOOKUP(L$2&amp;$A8,Parte_III!$1:$1048576,$A$3,0),"-")</f>
        <v>95</v>
      </c>
      <c r="M8" s="36">
        <f>IFERROR(VLOOKUP(M$2&amp;$A8,Parte_III!$1:$1048576,$A$3,0),"-")</f>
        <v>320</v>
      </c>
      <c r="N8" s="106"/>
      <c r="O8" s="16"/>
      <c r="P8" s="16"/>
      <c r="Q8" s="16"/>
      <c r="R8" s="16"/>
      <c r="S8" s="16"/>
      <c r="T8" s="16"/>
      <c r="U8" s="16"/>
      <c r="V8" s="16"/>
      <c r="W8" s="16"/>
      <c r="X8" s="16"/>
      <c r="Y8" s="16"/>
      <c r="Z8" s="16"/>
      <c r="AA8" s="16"/>
      <c r="AB8" s="16"/>
      <c r="AC8" s="16"/>
      <c r="AD8" s="16"/>
      <c r="AE8" s="16"/>
      <c r="AF8" s="16"/>
      <c r="AG8" s="16"/>
      <c r="AH8" s="16"/>
      <c r="AI8" s="16"/>
    </row>
    <row r="9" spans="1:35" s="1" customFormat="1" ht="19.5" customHeight="1">
      <c r="A9" s="8" t="s">
        <v>7767</v>
      </c>
      <c r="B9" s="8"/>
      <c r="C9" s="24" t="s">
        <v>7718</v>
      </c>
      <c r="D9" s="36">
        <f>IFERROR(VLOOKUP(D$2&amp;$A9,Parte_III!$1:$1048576,$A$3,0),"-")</f>
        <v>939</v>
      </c>
      <c r="E9" s="36">
        <f>IFERROR(VLOOKUP(E$2&amp;$A9,Parte_III!$1:$1048576,$A$3,0),"-")</f>
        <v>91</v>
      </c>
      <c r="F9" s="36">
        <f>IFERROR(VLOOKUP(F$2&amp;$A9,Parte_III!$1:$1048576,$A$3,0),"-")</f>
        <v>97</v>
      </c>
      <c r="G9" s="36">
        <f>IFERROR(VLOOKUP(G$2&amp;$A9,Parte_III!$1:$1048576,$A$3,0),"-")</f>
        <v>82</v>
      </c>
      <c r="H9" s="36">
        <f>IFERROR(VLOOKUP(H$2&amp;$A9,Parte_III!$1:$1048576,$A$3,0),"-")</f>
        <v>106</v>
      </c>
      <c r="I9" s="36">
        <f>IFERROR(VLOOKUP(I$2&amp;$A9,Parte_III!$1:$1048576,$A$3,0),"-")</f>
        <v>376</v>
      </c>
      <c r="J9" s="36">
        <f>IFERROR(VLOOKUP(J$2&amp;$A9,Parte_III!$1:$1048576,$A$3,0),"-")</f>
        <v>200</v>
      </c>
      <c r="K9" s="36">
        <f>IFERROR(VLOOKUP(K$2&amp;$A9,Parte_III!$1:$1048576,$A$3,0),"-")</f>
        <v>217</v>
      </c>
      <c r="L9" s="36">
        <f>IFERROR(VLOOKUP(L$2&amp;$A9,Parte_III!$1:$1048576,$A$3,0),"-")</f>
        <v>146</v>
      </c>
      <c r="M9" s="36">
        <f>IFERROR(VLOOKUP(M$2&amp;$A9,Parte_III!$1:$1048576,$A$3,0),"-")</f>
        <v>563</v>
      </c>
      <c r="N9" s="106"/>
      <c r="O9" s="16"/>
      <c r="P9" s="16"/>
      <c r="Q9" s="16"/>
      <c r="R9" s="16"/>
      <c r="S9" s="16"/>
      <c r="T9" s="16"/>
      <c r="U9" s="16"/>
      <c r="V9" s="16"/>
      <c r="W9" s="16"/>
      <c r="X9" s="16"/>
      <c r="Y9" s="16"/>
      <c r="Z9" s="16"/>
      <c r="AA9" s="16"/>
      <c r="AB9" s="16"/>
      <c r="AC9" s="16"/>
      <c r="AD9" s="16"/>
      <c r="AE9" s="16"/>
      <c r="AF9" s="16"/>
      <c r="AG9" s="16"/>
      <c r="AH9" s="16"/>
      <c r="AI9" s="16"/>
    </row>
    <row r="10" spans="1:35" s="1" customFormat="1" ht="19.5" customHeight="1" thickBot="1">
      <c r="A10" s="8" t="s">
        <v>7768</v>
      </c>
      <c r="B10" s="8"/>
      <c r="C10" s="24" t="s">
        <v>6383</v>
      </c>
      <c r="D10" s="36">
        <f>IFERROR(VLOOKUP(D$2&amp;$A10,Parte_III!$1:$1048576,$A$3,0),"-")</f>
        <v>1</v>
      </c>
      <c r="E10" s="36">
        <f>IFERROR(VLOOKUP(E$2&amp;$A10,Parte_III!$1:$1048576,$A$3,0),"-")</f>
        <v>0</v>
      </c>
      <c r="F10" s="36">
        <f>IFERROR(VLOOKUP(F$2&amp;$A10,Parte_III!$1:$1048576,$A$3,0),"-")</f>
        <v>0</v>
      </c>
      <c r="G10" s="36">
        <f>IFERROR(VLOOKUP(G$2&amp;$A10,Parte_III!$1:$1048576,$A$3,0),"-")</f>
        <v>0</v>
      </c>
      <c r="H10" s="36">
        <f>IFERROR(VLOOKUP(H$2&amp;$A10,Parte_III!$1:$1048576,$A$3,0),"-")</f>
        <v>1</v>
      </c>
      <c r="I10" s="36">
        <f>IFERROR(VLOOKUP(I$2&amp;$A10,Parte_III!$1:$1048576,$A$3,0),"-")</f>
        <v>1</v>
      </c>
      <c r="J10" s="36">
        <f>IFERROR(VLOOKUP(J$2&amp;$A10,Parte_III!$1:$1048576,$A$3,0),"-")</f>
        <v>0</v>
      </c>
      <c r="K10" s="36">
        <f>IFERROR(VLOOKUP(K$2&amp;$A10,Parte_III!$1:$1048576,$A$3,0),"-")</f>
        <v>0</v>
      </c>
      <c r="L10" s="36">
        <f>IFERROR(VLOOKUP(L$2&amp;$A10,Parte_III!$1:$1048576,$A$3,0),"-")</f>
        <v>0</v>
      </c>
      <c r="M10" s="36">
        <f>IFERROR(VLOOKUP(M$2&amp;$A10,Parte_III!$1:$1048576,$A$3,0),"-")</f>
        <v>0</v>
      </c>
      <c r="N10" s="106"/>
      <c r="O10" s="16"/>
      <c r="P10" s="16"/>
      <c r="Q10" s="16"/>
      <c r="R10" s="16"/>
      <c r="S10" s="16"/>
      <c r="T10" s="16"/>
      <c r="U10" s="16"/>
      <c r="V10" s="16"/>
      <c r="W10" s="16"/>
      <c r="X10" s="16"/>
      <c r="Y10" s="16"/>
      <c r="Z10" s="16"/>
      <c r="AA10" s="16"/>
      <c r="AB10" s="16"/>
      <c r="AC10" s="16"/>
      <c r="AD10" s="16"/>
      <c r="AE10" s="16"/>
      <c r="AF10" s="16"/>
      <c r="AG10" s="16"/>
      <c r="AH10" s="16"/>
      <c r="AI10" s="16"/>
    </row>
    <row r="11" spans="1:35" ht="15" thickTop="1">
      <c r="A11" s="8"/>
      <c r="B11" s="8"/>
      <c r="C11" s="32" t="s">
        <v>355</v>
      </c>
      <c r="D11" s="33"/>
      <c r="E11" s="33"/>
      <c r="F11" s="33"/>
      <c r="G11" s="33"/>
      <c r="H11" s="33"/>
      <c r="I11" s="33"/>
      <c r="J11" s="33"/>
      <c r="K11" s="33"/>
      <c r="L11" s="33"/>
      <c r="M11" s="33"/>
    </row>
    <row r="12" spans="1:35">
      <c r="A12" s="8"/>
      <c r="B12" s="8"/>
      <c r="C12" s="34"/>
    </row>
    <row r="13" spans="1:35">
      <c r="A13" s="8"/>
      <c r="B13" s="8"/>
    </row>
    <row r="14" spans="1:35" s="26" customFormat="1">
      <c r="A14" s="8"/>
      <c r="B14" s="8"/>
    </row>
    <row r="15" spans="1:35" s="26" customFormat="1">
      <c r="A15" s="8"/>
      <c r="B15" s="8"/>
    </row>
    <row r="16" spans="1:35" s="26" customFormat="1">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FE104-798C-47FE-AA39-953615AB3414}">
  <dimension ref="A1:AI79"/>
  <sheetViews>
    <sheetView showGridLines="0" workbookViewId="0">
      <selection activeCell="C5" sqref="C5:C6"/>
    </sheetView>
  </sheetViews>
  <sheetFormatPr defaultRowHeight="14.4"/>
  <cols>
    <col min="1" max="2" width="4.44140625" style="13" customWidth="1"/>
    <col min="3" max="3" width="50.44140625" style="26" customWidth="1"/>
    <col min="4" max="13" width="8.6640625" style="26" customWidth="1"/>
    <col min="14" max="35" width="9.109375" style="26"/>
  </cols>
  <sheetData>
    <row r="1" spans="1:35" s="2" customFormat="1" ht="33.75" customHeight="1">
      <c r="A1" s="12"/>
      <c r="B1" s="12"/>
      <c r="C1" s="232" t="s">
        <v>2045</v>
      </c>
      <c r="D1" s="233"/>
      <c r="E1" s="233"/>
      <c r="F1" s="233"/>
      <c r="G1" s="233"/>
      <c r="H1" s="233"/>
      <c r="I1" s="233"/>
      <c r="J1" s="233"/>
      <c r="K1" s="233"/>
      <c r="L1" s="233"/>
      <c r="M1" s="233"/>
      <c r="N1" s="14"/>
      <c r="O1" s="14"/>
      <c r="P1" s="14"/>
      <c r="Q1" s="14"/>
      <c r="R1" s="14"/>
    </row>
    <row r="2" spans="1:35" s="8" customFormat="1" ht="11.25" customHeight="1">
      <c r="C2" s="9"/>
      <c r="D2" s="11" t="s">
        <v>7701</v>
      </c>
      <c r="E2" s="11" t="s">
        <v>2050</v>
      </c>
      <c r="F2" s="11" t="s">
        <v>2051</v>
      </c>
      <c r="G2" s="11" t="s">
        <v>2052</v>
      </c>
      <c r="H2" s="11" t="s">
        <v>2053</v>
      </c>
      <c r="I2" s="11" t="s">
        <v>2054</v>
      </c>
      <c r="J2" s="11" t="s">
        <v>1866</v>
      </c>
      <c r="K2" s="11" t="s">
        <v>1867</v>
      </c>
      <c r="L2" s="11" t="s">
        <v>1868</v>
      </c>
      <c r="M2" s="11" t="s">
        <v>2055</v>
      </c>
    </row>
    <row r="3" spans="1:35" s="1" customFormat="1" ht="32.25" customHeight="1">
      <c r="A3" s="8">
        <v>3</v>
      </c>
      <c r="B3" s="8"/>
      <c r="C3" s="234" t="s">
        <v>7771</v>
      </c>
      <c r="D3" s="234"/>
      <c r="E3" s="234"/>
      <c r="F3" s="234"/>
      <c r="G3" s="234"/>
      <c r="H3" s="234"/>
      <c r="I3" s="234"/>
      <c r="J3" s="234"/>
      <c r="K3" s="234"/>
      <c r="L3" s="234"/>
      <c r="M3" s="234"/>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8"/>
      <c r="B4" s="8"/>
      <c r="C4" s="17"/>
      <c r="D4" s="16"/>
      <c r="E4" s="16"/>
      <c r="F4" s="18"/>
      <c r="G4" s="19"/>
      <c r="H4" s="19"/>
      <c r="I4" s="19"/>
      <c r="J4" s="19"/>
      <c r="K4" s="19"/>
      <c r="L4" s="19"/>
      <c r="M4" s="18"/>
      <c r="N4" s="16"/>
      <c r="O4" s="16"/>
      <c r="P4" s="16"/>
      <c r="Q4" s="16"/>
      <c r="R4" s="16"/>
      <c r="S4" s="16"/>
      <c r="T4" s="16"/>
      <c r="U4" s="16"/>
      <c r="V4" s="16"/>
      <c r="W4" s="16"/>
      <c r="X4" s="16"/>
      <c r="Y4" s="16"/>
      <c r="Z4" s="16"/>
      <c r="AA4" s="16"/>
      <c r="AB4" s="16"/>
      <c r="AC4" s="16"/>
      <c r="AD4" s="16"/>
      <c r="AE4" s="16"/>
      <c r="AF4" s="16"/>
      <c r="AG4" s="16"/>
      <c r="AH4" s="16"/>
      <c r="AI4" s="16"/>
    </row>
    <row r="5" spans="1:35" s="1" customFormat="1" ht="17.25" customHeight="1" thickTop="1">
      <c r="A5" s="8"/>
      <c r="B5" s="8"/>
      <c r="C5" s="235" t="s">
        <v>7780</v>
      </c>
      <c r="D5" s="237" t="s">
        <v>10</v>
      </c>
      <c r="E5" s="237"/>
      <c r="F5" s="237"/>
      <c r="G5" s="237"/>
      <c r="H5" s="237"/>
      <c r="I5" s="237"/>
      <c r="J5" s="237"/>
      <c r="K5" s="237"/>
      <c r="L5" s="237"/>
      <c r="M5" s="237"/>
      <c r="N5" s="16"/>
      <c r="O5" s="16"/>
      <c r="P5" s="16"/>
      <c r="Q5" s="16"/>
      <c r="R5" s="16"/>
      <c r="S5" s="16"/>
      <c r="T5" s="16"/>
      <c r="U5" s="16"/>
      <c r="V5" s="16"/>
      <c r="W5" s="16"/>
      <c r="X5" s="16"/>
      <c r="Y5" s="16"/>
      <c r="Z5" s="16"/>
      <c r="AA5" s="16"/>
      <c r="AB5" s="16"/>
      <c r="AC5" s="16"/>
      <c r="AD5" s="16"/>
      <c r="AE5" s="16"/>
      <c r="AF5" s="16"/>
      <c r="AG5" s="16"/>
      <c r="AH5" s="16"/>
      <c r="AI5" s="16"/>
    </row>
    <row r="6" spans="1:35" s="1" customFormat="1" ht="26.25" customHeight="1">
      <c r="A6" s="8"/>
      <c r="B6" s="8"/>
      <c r="C6" s="236"/>
      <c r="D6" s="100" t="s">
        <v>342</v>
      </c>
      <c r="E6" s="100" t="s">
        <v>333</v>
      </c>
      <c r="F6" s="100" t="s">
        <v>334</v>
      </c>
      <c r="G6" s="100" t="s">
        <v>335</v>
      </c>
      <c r="H6" s="100" t="s">
        <v>336</v>
      </c>
      <c r="I6" s="100" t="s">
        <v>337</v>
      </c>
      <c r="J6" s="100" t="s">
        <v>338</v>
      </c>
      <c r="K6" s="100" t="s">
        <v>339</v>
      </c>
      <c r="L6" s="100" t="s">
        <v>340</v>
      </c>
      <c r="M6" s="100" t="s">
        <v>341</v>
      </c>
      <c r="N6" s="16"/>
      <c r="O6" s="16"/>
      <c r="P6" s="16"/>
      <c r="Q6" s="16"/>
      <c r="R6" s="16"/>
      <c r="S6" s="16"/>
      <c r="T6" s="16"/>
      <c r="U6" s="16"/>
      <c r="V6" s="16"/>
      <c r="W6" s="16"/>
      <c r="X6" s="16"/>
      <c r="Y6" s="16"/>
      <c r="Z6" s="16"/>
      <c r="AA6" s="16"/>
      <c r="AB6" s="16"/>
      <c r="AC6" s="16"/>
      <c r="AD6" s="16"/>
      <c r="AE6" s="16"/>
      <c r="AF6" s="16"/>
      <c r="AG6" s="16"/>
      <c r="AH6" s="16"/>
      <c r="AI6" s="16"/>
    </row>
    <row r="7" spans="1:35" s="1" customFormat="1" ht="19.5" customHeight="1">
      <c r="A7" s="8"/>
      <c r="B7" s="8"/>
      <c r="C7" s="21" t="s">
        <v>342</v>
      </c>
      <c r="D7" s="42">
        <f t="shared" ref="D7:M7" si="0">SUM(D8:D10)</f>
        <v>100.00000030267984</v>
      </c>
      <c r="E7" s="42">
        <f t="shared" si="0"/>
        <v>100</v>
      </c>
      <c r="F7" s="42">
        <f t="shared" si="0"/>
        <v>100.00000111758709</v>
      </c>
      <c r="G7" s="42">
        <f t="shared" si="0"/>
        <v>100.00000223517418</v>
      </c>
      <c r="H7" s="42">
        <f t="shared" si="0"/>
        <v>99.999999348074198</v>
      </c>
      <c r="I7" s="42">
        <f t="shared" si="0"/>
        <v>100.00000228174031</v>
      </c>
      <c r="J7" s="42">
        <f t="shared" si="0"/>
        <v>100</v>
      </c>
      <c r="K7" s="42">
        <f t="shared" si="0"/>
        <v>100</v>
      </c>
      <c r="L7" s="42">
        <f t="shared" si="0"/>
        <v>100.00000298023224</v>
      </c>
      <c r="M7" s="42">
        <f t="shared" si="0"/>
        <v>100.00000298023224</v>
      </c>
      <c r="N7" s="16"/>
      <c r="O7" s="16"/>
      <c r="P7" s="16"/>
      <c r="Q7" s="16"/>
      <c r="R7" s="16"/>
      <c r="S7" s="16"/>
      <c r="T7" s="16"/>
      <c r="U7" s="16"/>
      <c r="V7" s="16"/>
      <c r="W7" s="16"/>
      <c r="X7" s="16"/>
      <c r="Y7" s="16"/>
      <c r="Z7" s="16"/>
      <c r="AA7" s="16"/>
      <c r="AB7" s="16"/>
      <c r="AC7" s="16"/>
      <c r="AD7" s="16"/>
      <c r="AE7" s="16"/>
      <c r="AF7" s="16"/>
      <c r="AG7" s="16"/>
      <c r="AH7" s="16"/>
      <c r="AI7" s="16"/>
    </row>
    <row r="8" spans="1:35" s="1" customFormat="1" ht="19.5" customHeight="1">
      <c r="A8" s="8" t="s">
        <v>7766</v>
      </c>
      <c r="B8" s="8"/>
      <c r="C8" s="24" t="s">
        <v>7717</v>
      </c>
      <c r="D8" s="37">
        <f>IFERROR(VLOOKUP(D$2&amp;$A8,Parte_III!$1:$1048576,$A$3,0)*100,"-")</f>
        <v>27.692309021949768</v>
      </c>
      <c r="E8" s="37">
        <f>IFERROR(VLOOKUP(E$2&amp;$A8,Parte_III!$1:$1048576,$A$3,0)*100,"-")</f>
        <v>12.5</v>
      </c>
      <c r="F8" s="37">
        <f>IFERROR(VLOOKUP(F$2&amp;$A8,Parte_III!$1:$1048576,$A$3,0)*100,"-")</f>
        <v>3.9603959769010544</v>
      </c>
      <c r="G8" s="37">
        <f>IFERROR(VLOOKUP(G$2&amp;$A8,Parte_III!$1:$1048576,$A$3,0)*100,"-")</f>
        <v>10.869564861059189</v>
      </c>
      <c r="H8" s="37">
        <f>IFERROR(VLOOKUP(H$2&amp;$A8,Parte_III!$1:$1048576,$A$3,0)*100,"-")</f>
        <v>10.833333432674408</v>
      </c>
      <c r="I8" s="37">
        <f>IFERROR(VLOOKUP(I$2&amp;$A8,Parte_III!$1:$1048576,$A$3,0)*100,"-")</f>
        <v>9.5923259854316711</v>
      </c>
      <c r="J8" s="37">
        <f>IFERROR(VLOOKUP(J$2&amp;$A8,Parte_III!$1:$1048576,$A$3,0)*100,"-")</f>
        <v>33.554816246032715</v>
      </c>
      <c r="K8" s="37">
        <f>IFERROR(VLOOKUP(K$2&amp;$A8,Parte_III!$1:$1048576,$A$3,0)*100,"-")</f>
        <v>36.363637447357178</v>
      </c>
      <c r="L8" s="37">
        <f>IFERROR(VLOOKUP(L$2&amp;$A8,Parte_III!$1:$1048576,$A$3,0)*100,"-")</f>
        <v>39.419087767601013</v>
      </c>
      <c r="M8" s="37">
        <f>IFERROR(VLOOKUP(M$2&amp;$A8,Parte_III!$1:$1048576,$A$3,0)*100,"-")</f>
        <v>36.240091919898987</v>
      </c>
      <c r="N8" s="106"/>
      <c r="O8" s="16"/>
      <c r="P8" s="16"/>
      <c r="Q8" s="16"/>
      <c r="R8" s="16"/>
      <c r="S8" s="16"/>
      <c r="T8" s="16"/>
      <c r="U8" s="16"/>
      <c r="V8" s="16"/>
      <c r="W8" s="16"/>
      <c r="X8" s="16"/>
      <c r="Y8" s="16"/>
      <c r="Z8" s="16"/>
      <c r="AA8" s="16"/>
      <c r="AB8" s="16"/>
      <c r="AC8" s="16"/>
      <c r="AD8" s="16"/>
      <c r="AE8" s="16"/>
      <c r="AF8" s="16"/>
      <c r="AG8" s="16"/>
      <c r="AH8" s="16"/>
      <c r="AI8" s="16"/>
    </row>
    <row r="9" spans="1:35" s="1" customFormat="1" ht="19.5" customHeight="1">
      <c r="A9" s="8" t="s">
        <v>7767</v>
      </c>
      <c r="B9" s="8"/>
      <c r="C9" s="24" t="s">
        <v>7718</v>
      </c>
      <c r="D9" s="37">
        <f>IFERROR(VLOOKUP(D$2&amp;$A9,Parte_III!$1:$1048576,$A$3,0)*100,"-")</f>
        <v>72.230768203735352</v>
      </c>
      <c r="E9" s="37">
        <f>IFERROR(VLOOKUP(E$2&amp;$A9,Parte_III!$1:$1048576,$A$3,0)*100,"-")</f>
        <v>87.5</v>
      </c>
      <c r="F9" s="37">
        <f>IFERROR(VLOOKUP(F$2&amp;$A9,Parte_III!$1:$1048576,$A$3,0)*100,"-")</f>
        <v>96.039605140686035</v>
      </c>
      <c r="G9" s="37">
        <f>IFERROR(VLOOKUP(G$2&amp;$A9,Parte_III!$1:$1048576,$A$3,0)*100,"-")</f>
        <v>89.13043737411499</v>
      </c>
      <c r="H9" s="37">
        <f>IFERROR(VLOOKUP(H$2&amp;$A9,Parte_III!$1:$1048576,$A$3,0)*100,"-")</f>
        <v>88.333332538604736</v>
      </c>
      <c r="I9" s="37">
        <f>IFERROR(VLOOKUP(I$2&amp;$A9,Parte_III!$1:$1048576,$A$3,0)*100,"-")</f>
        <v>90.167868137359619</v>
      </c>
      <c r="J9" s="37">
        <f>IFERROR(VLOOKUP(J$2&amp;$A9,Parte_III!$1:$1048576,$A$3,0)*100,"-")</f>
        <v>66.445183753967285</v>
      </c>
      <c r="K9" s="37">
        <f>IFERROR(VLOOKUP(K$2&amp;$A9,Parte_III!$1:$1048576,$A$3,0)*100,"-")</f>
        <v>63.636362552642822</v>
      </c>
      <c r="L9" s="37">
        <f>IFERROR(VLOOKUP(L$2&amp;$A9,Parte_III!$1:$1048576,$A$3,0)*100,"-")</f>
        <v>60.580915212631226</v>
      </c>
      <c r="M9" s="37">
        <f>IFERROR(VLOOKUP(M$2&amp;$A9,Parte_III!$1:$1048576,$A$3,0)*100,"-")</f>
        <v>63.759911060333252</v>
      </c>
      <c r="N9" s="106"/>
      <c r="O9" s="16"/>
      <c r="P9" s="16"/>
      <c r="Q9" s="16"/>
      <c r="R9" s="16"/>
      <c r="S9" s="16"/>
      <c r="T9" s="16"/>
      <c r="U9" s="16"/>
      <c r="V9" s="16"/>
      <c r="W9" s="16"/>
      <c r="X9" s="16"/>
      <c r="Y9" s="16"/>
      <c r="Z9" s="16"/>
      <c r="AA9" s="16"/>
      <c r="AB9" s="16"/>
      <c r="AC9" s="16"/>
      <c r="AD9" s="16"/>
      <c r="AE9" s="16"/>
      <c r="AF9" s="16"/>
      <c r="AG9" s="16"/>
      <c r="AH9" s="16"/>
      <c r="AI9" s="16"/>
    </row>
    <row r="10" spans="1:35" s="1" customFormat="1" ht="19.5" customHeight="1" thickBot="1">
      <c r="A10" s="8" t="s">
        <v>7768</v>
      </c>
      <c r="B10" s="8"/>
      <c r="C10" s="24" t="s">
        <v>6383</v>
      </c>
      <c r="D10" s="37">
        <f>IFERROR(VLOOKUP(D$2&amp;$A10,Parte_III!$1:$1048576,$A$3,0)*100,"-")</f>
        <v>7.6923076994717121E-2</v>
      </c>
      <c r="E10" s="37">
        <f>IFERROR(VLOOKUP(E$2&amp;$A10,Parte_III!$1:$1048576,$A$3,0)*100,"-")</f>
        <v>0</v>
      </c>
      <c r="F10" s="37">
        <f>IFERROR(VLOOKUP(F$2&amp;$A10,Parte_III!$1:$1048576,$A$3,0)*100,"-")</f>
        <v>0</v>
      </c>
      <c r="G10" s="37">
        <f>IFERROR(VLOOKUP(G$2&amp;$A10,Parte_III!$1:$1048576,$A$3,0)*100,"-")</f>
        <v>0</v>
      </c>
      <c r="H10" s="37">
        <f>IFERROR(VLOOKUP(H$2&amp;$A10,Parte_III!$1:$1048576,$A$3,0)*100,"-")</f>
        <v>0.83333337679505348</v>
      </c>
      <c r="I10" s="37">
        <f>IFERROR(VLOOKUP(I$2&amp;$A10,Parte_III!$1:$1048576,$A$3,0)*100,"-")</f>
        <v>0.23980815894901752</v>
      </c>
      <c r="J10" s="37">
        <f>IFERROR(VLOOKUP(J$2&amp;$A10,Parte_III!$1:$1048576,$A$3,0)*100,"-")</f>
        <v>0</v>
      </c>
      <c r="K10" s="37">
        <f>IFERROR(VLOOKUP(K$2&amp;$A10,Parte_III!$1:$1048576,$A$3,0)*100,"-")</f>
        <v>0</v>
      </c>
      <c r="L10" s="37">
        <f>IFERROR(VLOOKUP(L$2&amp;$A10,Parte_III!$1:$1048576,$A$3,0)*100,"-")</f>
        <v>0</v>
      </c>
      <c r="M10" s="37">
        <f>IFERROR(VLOOKUP(M$2&amp;$A10,Parte_III!$1:$1048576,$A$3,0)*100,"-")</f>
        <v>0</v>
      </c>
      <c r="N10" s="106"/>
      <c r="O10" s="16"/>
      <c r="P10" s="16"/>
      <c r="Q10" s="16"/>
      <c r="R10" s="16"/>
      <c r="S10" s="16"/>
      <c r="T10" s="16"/>
      <c r="U10" s="16"/>
      <c r="V10" s="16"/>
      <c r="W10" s="16"/>
      <c r="X10" s="16"/>
      <c r="Y10" s="16"/>
      <c r="Z10" s="16"/>
      <c r="AA10" s="16"/>
      <c r="AB10" s="16"/>
      <c r="AC10" s="16"/>
      <c r="AD10" s="16"/>
      <c r="AE10" s="16"/>
      <c r="AF10" s="16"/>
      <c r="AG10" s="16"/>
      <c r="AH10" s="16"/>
      <c r="AI10" s="16"/>
    </row>
    <row r="11" spans="1:35" ht="15" thickTop="1">
      <c r="A11" s="8"/>
      <c r="B11" s="8"/>
      <c r="C11" s="32" t="s">
        <v>355</v>
      </c>
      <c r="D11" s="33"/>
      <c r="E11" s="33"/>
      <c r="F11" s="33"/>
      <c r="G11" s="33"/>
      <c r="H11" s="33"/>
      <c r="I11" s="33"/>
      <c r="J11" s="33"/>
      <c r="K11" s="33"/>
      <c r="L11" s="33"/>
      <c r="M11" s="33"/>
    </row>
    <row r="12" spans="1:35">
      <c r="A12" s="8"/>
      <c r="B12" s="8"/>
      <c r="C12" s="34"/>
    </row>
    <row r="13" spans="1:35">
      <c r="A13" s="8"/>
      <c r="B13" s="8"/>
    </row>
    <row r="14" spans="1:35" s="26" customFormat="1">
      <c r="A14" s="8"/>
      <c r="B14" s="8"/>
    </row>
    <row r="15" spans="1:35" s="26" customFormat="1">
      <c r="A15" s="8"/>
      <c r="B15" s="8"/>
    </row>
    <row r="16" spans="1:35" s="26" customFormat="1">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EEADE-5CA0-4BC7-84B8-625D8FE711B7}">
  <dimension ref="A1:AL96"/>
  <sheetViews>
    <sheetView showGridLines="0" workbookViewId="0">
      <selection activeCell="F9" sqref="F9"/>
    </sheetView>
  </sheetViews>
  <sheetFormatPr defaultRowHeight="14.4"/>
  <cols>
    <col min="1" max="2" width="4.44140625" style="13" customWidth="1"/>
    <col min="3" max="3" width="62.88671875" style="26" customWidth="1"/>
    <col min="4" max="4" width="12.5546875" style="26" customWidth="1"/>
    <col min="5" max="6" width="7.88671875" style="26" customWidth="1"/>
    <col min="7" max="7" width="1.6640625" style="26" customWidth="1"/>
    <col min="8" max="8" width="12.5546875" style="26" customWidth="1"/>
    <col min="9" max="10" width="8.109375" style="26" customWidth="1"/>
    <col min="11" max="11" width="1" style="26" customWidth="1"/>
    <col min="12" max="12" width="12.5546875" style="26" customWidth="1"/>
    <col min="13" max="14" width="7" style="26" customWidth="1"/>
    <col min="15" max="15" width="0.88671875" style="26" customWidth="1"/>
    <col min="16" max="16" width="12.44140625" style="26" customWidth="1"/>
    <col min="17" max="18" width="9.109375" style="26" customWidth="1"/>
    <col min="19" max="19" width="1" style="26" customWidth="1"/>
    <col min="20" max="20" width="12.5546875" style="26" customWidth="1"/>
    <col min="21" max="22" width="8.33203125" style="26" customWidth="1"/>
    <col min="23" max="23" width="1" style="26" customWidth="1"/>
    <col min="24" max="24" width="12.5546875" style="26" customWidth="1"/>
    <col min="25" max="26" width="8.88671875" style="26" customWidth="1"/>
    <col min="27" max="27" width="1.109375" style="26" customWidth="1"/>
    <col min="28" max="28" width="12.5546875" style="26" customWidth="1"/>
    <col min="29" max="30" width="8.6640625" style="26" customWidth="1"/>
    <col min="31" max="31" width="1.109375" style="26" customWidth="1"/>
    <col min="32" max="32" width="12.5546875" style="26" customWidth="1"/>
    <col min="33" max="34" width="8.5546875" style="26" customWidth="1"/>
    <col min="35" max="35" width="1.109375" style="26" customWidth="1"/>
    <col min="36" max="36" width="12.5546875" style="26" customWidth="1"/>
    <col min="37" max="38" width="9" style="26" customWidth="1"/>
  </cols>
  <sheetData>
    <row r="1" spans="1:38" s="2" customFormat="1" ht="33.75" customHeight="1">
      <c r="A1" s="12"/>
      <c r="B1" s="12"/>
      <c r="C1" s="232" t="s">
        <v>2045</v>
      </c>
      <c r="D1" s="232"/>
      <c r="E1" s="232"/>
      <c r="F1" s="232"/>
      <c r="G1" s="122"/>
      <c r="H1" s="14"/>
      <c r="I1" s="14"/>
      <c r="J1" s="14"/>
      <c r="K1" s="122"/>
      <c r="L1" s="14"/>
      <c r="M1" s="14"/>
      <c r="N1" s="14"/>
      <c r="O1" s="122"/>
      <c r="P1" s="14"/>
      <c r="Q1" s="14"/>
      <c r="R1" s="14"/>
      <c r="S1" s="122"/>
      <c r="T1" s="14"/>
      <c r="U1" s="14"/>
      <c r="V1" s="14"/>
      <c r="W1" s="122"/>
      <c r="X1" s="14"/>
      <c r="Y1" s="14"/>
      <c r="Z1" s="14"/>
      <c r="AA1" s="122"/>
      <c r="AB1" s="14"/>
      <c r="AC1" s="14"/>
      <c r="AD1" s="14"/>
      <c r="AE1" s="122"/>
      <c r="AF1" s="14"/>
      <c r="AG1" s="14"/>
      <c r="AH1" s="14"/>
      <c r="AI1" s="122"/>
      <c r="AJ1" s="14"/>
      <c r="AK1" s="14"/>
      <c r="AL1" s="14"/>
    </row>
    <row r="2" spans="1:38" s="8" customFormat="1" ht="11.25" customHeight="1">
      <c r="C2" s="9"/>
      <c r="D2" s="10" t="s">
        <v>12719</v>
      </c>
      <c r="E2" s="10" t="s">
        <v>12720</v>
      </c>
      <c r="F2" s="10" t="s">
        <v>12721</v>
      </c>
      <c r="G2" s="10"/>
      <c r="H2" s="10" t="s">
        <v>12722</v>
      </c>
      <c r="I2" s="10" t="s">
        <v>12723</v>
      </c>
      <c r="J2" s="10" t="s">
        <v>12724</v>
      </c>
      <c r="K2" s="10"/>
      <c r="L2" s="10" t="s">
        <v>12725</v>
      </c>
      <c r="M2" s="10" t="s">
        <v>12726</v>
      </c>
      <c r="N2" s="10" t="s">
        <v>12727</v>
      </c>
      <c r="O2" s="10"/>
      <c r="P2" s="10" t="s">
        <v>12728</v>
      </c>
      <c r="Q2" s="10" t="s">
        <v>12729</v>
      </c>
      <c r="R2" s="10" t="s">
        <v>12730</v>
      </c>
      <c r="S2" s="10"/>
      <c r="T2" s="10" t="s">
        <v>12731</v>
      </c>
      <c r="U2" s="10" t="s">
        <v>12732</v>
      </c>
      <c r="V2" s="10" t="s">
        <v>12733</v>
      </c>
      <c r="W2" s="10"/>
      <c r="X2" s="10" t="s">
        <v>12734</v>
      </c>
      <c r="Y2" s="10" t="s">
        <v>12735</v>
      </c>
      <c r="Z2" s="10" t="s">
        <v>12736</v>
      </c>
      <c r="AA2" s="10"/>
      <c r="AB2" s="10" t="s">
        <v>12737</v>
      </c>
      <c r="AC2" s="10" t="s">
        <v>12738</v>
      </c>
      <c r="AD2" s="10" t="s">
        <v>12739</v>
      </c>
      <c r="AE2" s="10"/>
      <c r="AF2" s="10" t="s">
        <v>12740</v>
      </c>
      <c r="AG2" s="10" t="s">
        <v>12741</v>
      </c>
      <c r="AH2" s="10" t="s">
        <v>12742</v>
      </c>
      <c r="AI2" s="10"/>
      <c r="AJ2" s="10" t="s">
        <v>12743</v>
      </c>
      <c r="AK2" s="10" t="s">
        <v>12744</v>
      </c>
      <c r="AL2" s="10" t="s">
        <v>12745</v>
      </c>
    </row>
    <row r="3" spans="1:38" s="1" customFormat="1" ht="36.75" customHeight="1">
      <c r="A3" s="8">
        <v>2</v>
      </c>
      <c r="B3" s="8"/>
      <c r="C3" s="15" t="s">
        <v>12746</v>
      </c>
      <c r="D3" s="131"/>
      <c r="E3" s="131"/>
      <c r="F3" s="131"/>
      <c r="G3" s="123"/>
      <c r="H3" s="16"/>
      <c r="I3" s="16"/>
      <c r="J3" s="16"/>
      <c r="K3" s="123"/>
      <c r="L3" s="16"/>
      <c r="M3" s="16"/>
      <c r="N3" s="16"/>
      <c r="O3" s="123"/>
      <c r="P3" s="16"/>
      <c r="Q3" s="16"/>
      <c r="R3" s="16"/>
      <c r="S3" s="123"/>
      <c r="T3" s="16"/>
      <c r="U3" s="16"/>
      <c r="V3" s="16"/>
      <c r="W3" s="123"/>
      <c r="X3" s="16"/>
      <c r="Y3" s="16"/>
      <c r="Z3" s="16"/>
      <c r="AA3" s="123"/>
      <c r="AB3" s="16"/>
      <c r="AC3" s="16"/>
      <c r="AD3" s="16"/>
      <c r="AE3" s="123"/>
      <c r="AF3" s="16"/>
      <c r="AG3" s="16"/>
      <c r="AH3" s="16"/>
      <c r="AI3" s="123"/>
      <c r="AJ3" s="16"/>
      <c r="AK3" s="16"/>
      <c r="AL3" s="16"/>
    </row>
    <row r="4" spans="1:38" s="1" customFormat="1" ht="9.75" customHeight="1" thickBot="1">
      <c r="A4" s="8"/>
      <c r="B4" s="8"/>
      <c r="C4" s="17"/>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row>
    <row r="5" spans="1:38" s="1" customFormat="1" ht="19.5" customHeight="1" thickTop="1">
      <c r="A5" s="8"/>
      <c r="B5" s="8"/>
      <c r="C5" s="238" t="s">
        <v>5772</v>
      </c>
      <c r="D5" s="237" t="s">
        <v>333</v>
      </c>
      <c r="E5" s="237"/>
      <c r="F5" s="237"/>
      <c r="G5" s="238"/>
      <c r="H5" s="237" t="s">
        <v>334</v>
      </c>
      <c r="I5" s="237"/>
      <c r="J5" s="237"/>
      <c r="K5" s="238"/>
      <c r="L5" s="237" t="s">
        <v>335</v>
      </c>
      <c r="M5" s="237"/>
      <c r="N5" s="237"/>
      <c r="O5" s="238"/>
      <c r="P5" s="237" t="s">
        <v>336</v>
      </c>
      <c r="Q5" s="237"/>
      <c r="R5" s="237"/>
      <c r="S5" s="238"/>
      <c r="T5" s="237" t="s">
        <v>12718</v>
      </c>
      <c r="U5" s="237"/>
      <c r="V5" s="237"/>
      <c r="W5" s="238"/>
      <c r="X5" s="237" t="s">
        <v>338</v>
      </c>
      <c r="Y5" s="237"/>
      <c r="Z5" s="237"/>
      <c r="AA5" s="238"/>
      <c r="AB5" s="237" t="s">
        <v>339</v>
      </c>
      <c r="AC5" s="237"/>
      <c r="AD5" s="237"/>
      <c r="AE5" s="238"/>
      <c r="AF5" s="237" t="s">
        <v>340</v>
      </c>
      <c r="AG5" s="237"/>
      <c r="AH5" s="237"/>
      <c r="AI5" s="238"/>
      <c r="AJ5" s="237" t="s">
        <v>401</v>
      </c>
      <c r="AK5" s="237"/>
      <c r="AL5" s="237"/>
    </row>
    <row r="6" spans="1:38" s="3" customFormat="1" ht="28.5" customHeight="1">
      <c r="A6" s="9"/>
      <c r="B6" s="9"/>
      <c r="C6" s="239"/>
      <c r="D6" s="129" t="s">
        <v>1873</v>
      </c>
      <c r="E6" s="129" t="s">
        <v>1871</v>
      </c>
      <c r="F6" s="129" t="s">
        <v>1872</v>
      </c>
      <c r="G6" s="239"/>
      <c r="H6" s="129" t="s">
        <v>1873</v>
      </c>
      <c r="I6" s="129" t="s">
        <v>1871</v>
      </c>
      <c r="J6" s="129" t="s">
        <v>1872</v>
      </c>
      <c r="K6" s="239"/>
      <c r="L6" s="129" t="s">
        <v>1873</v>
      </c>
      <c r="M6" s="129" t="s">
        <v>1871</v>
      </c>
      <c r="N6" s="129" t="s">
        <v>1872</v>
      </c>
      <c r="O6" s="239"/>
      <c r="P6" s="129" t="s">
        <v>1873</v>
      </c>
      <c r="Q6" s="129" t="s">
        <v>1871</v>
      </c>
      <c r="R6" s="129" t="s">
        <v>1872</v>
      </c>
      <c r="S6" s="239"/>
      <c r="T6" s="129" t="s">
        <v>1873</v>
      </c>
      <c r="U6" s="129" t="s">
        <v>1871</v>
      </c>
      <c r="V6" s="129" t="s">
        <v>1872</v>
      </c>
      <c r="W6" s="239"/>
      <c r="X6" s="129" t="s">
        <v>1873</v>
      </c>
      <c r="Y6" s="129" t="s">
        <v>1871</v>
      </c>
      <c r="Z6" s="129" t="s">
        <v>1872</v>
      </c>
      <c r="AA6" s="239"/>
      <c r="AB6" s="129" t="s">
        <v>1873</v>
      </c>
      <c r="AC6" s="129" t="s">
        <v>1871</v>
      </c>
      <c r="AD6" s="129" t="s">
        <v>1872</v>
      </c>
      <c r="AE6" s="239"/>
      <c r="AF6" s="129" t="s">
        <v>1873</v>
      </c>
      <c r="AG6" s="129" t="s">
        <v>1871</v>
      </c>
      <c r="AH6" s="129" t="s">
        <v>1872</v>
      </c>
      <c r="AI6" s="239"/>
      <c r="AJ6" s="129" t="s">
        <v>1873</v>
      </c>
      <c r="AK6" s="129" t="s">
        <v>1871</v>
      </c>
      <c r="AL6" s="129" t="s">
        <v>1872</v>
      </c>
    </row>
    <row r="7" spans="1:38" s="159" customFormat="1" ht="19.5" customHeight="1">
      <c r="A7" s="157"/>
      <c r="B7" s="157"/>
      <c r="C7" s="158" t="s">
        <v>342</v>
      </c>
      <c r="D7" s="154">
        <f>SUM(D9:D55)</f>
        <v>0</v>
      </c>
      <c r="E7" s="154">
        <f t="shared" ref="E7:AL7" si="0">SUM(E9:E55)</f>
        <v>0</v>
      </c>
      <c r="F7" s="154">
        <f t="shared" si="0"/>
        <v>0</v>
      </c>
      <c r="G7" s="154"/>
      <c r="H7" s="154">
        <f t="shared" si="0"/>
        <v>0</v>
      </c>
      <c r="I7" s="154">
        <f t="shared" si="0"/>
        <v>0</v>
      </c>
      <c r="J7" s="154">
        <f t="shared" si="0"/>
        <v>0</v>
      </c>
      <c r="K7" s="154"/>
      <c r="L7" s="154">
        <f t="shared" si="0"/>
        <v>3</v>
      </c>
      <c r="M7" s="154">
        <f t="shared" si="0"/>
        <v>3</v>
      </c>
      <c r="N7" s="154">
        <f t="shared" si="0"/>
        <v>0</v>
      </c>
      <c r="O7" s="154"/>
      <c r="P7" s="154">
        <f t="shared" si="0"/>
        <v>2</v>
      </c>
      <c r="Q7" s="154">
        <f t="shared" si="0"/>
        <v>2</v>
      </c>
      <c r="R7" s="154">
        <f t="shared" si="0"/>
        <v>0</v>
      </c>
      <c r="S7" s="154"/>
      <c r="T7" s="154">
        <f t="shared" si="0"/>
        <v>5</v>
      </c>
      <c r="U7" s="154">
        <f t="shared" si="0"/>
        <v>5</v>
      </c>
      <c r="V7" s="154">
        <f t="shared" si="0"/>
        <v>0</v>
      </c>
      <c r="W7" s="154"/>
      <c r="X7" s="154">
        <f t="shared" si="0"/>
        <v>2114</v>
      </c>
      <c r="Y7" s="154">
        <f t="shared" si="0"/>
        <v>1007</v>
      </c>
      <c r="Z7" s="154">
        <f t="shared" si="0"/>
        <v>1107</v>
      </c>
      <c r="AA7" s="154"/>
      <c r="AB7" s="154">
        <f t="shared" si="0"/>
        <v>3174</v>
      </c>
      <c r="AC7" s="154">
        <f t="shared" si="0"/>
        <v>1595</v>
      </c>
      <c r="AD7" s="154">
        <f t="shared" si="0"/>
        <v>1579</v>
      </c>
      <c r="AE7" s="154"/>
      <c r="AF7" s="154">
        <f t="shared" si="0"/>
        <v>3278</v>
      </c>
      <c r="AG7" s="154">
        <f t="shared" si="0"/>
        <v>1784</v>
      </c>
      <c r="AH7" s="154">
        <f t="shared" si="0"/>
        <v>1494</v>
      </c>
      <c r="AI7" s="154"/>
      <c r="AJ7" s="154">
        <f t="shared" si="0"/>
        <v>8566</v>
      </c>
      <c r="AK7" s="154">
        <f t="shared" si="0"/>
        <v>4386</v>
      </c>
      <c r="AL7" s="154">
        <f t="shared" si="0"/>
        <v>4180</v>
      </c>
    </row>
    <row r="8" spans="1:38" s="1" customFormat="1" ht="19.5" customHeight="1">
      <c r="A8" s="8"/>
      <c r="B8" s="8"/>
      <c r="C8" s="21" t="s">
        <v>1686</v>
      </c>
      <c r="D8" s="93"/>
      <c r="E8" s="93"/>
      <c r="F8" s="93"/>
      <c r="G8" s="93"/>
      <c r="H8" s="93"/>
      <c r="I8" s="93"/>
      <c r="J8" s="93"/>
      <c r="K8" s="93"/>
      <c r="L8" s="93"/>
      <c r="M8" s="93"/>
      <c r="N8" s="93"/>
      <c r="O8" s="93"/>
      <c r="P8" s="93"/>
      <c r="Q8" s="93"/>
      <c r="R8" s="93"/>
      <c r="S8" s="93"/>
      <c r="T8" s="93"/>
      <c r="U8" s="93"/>
      <c r="V8" s="93"/>
      <c r="W8" s="93"/>
      <c r="X8" s="93"/>
      <c r="Y8" s="93"/>
      <c r="Z8" s="93"/>
      <c r="AA8" s="93"/>
      <c r="AB8" s="93"/>
      <c r="AC8" s="93"/>
      <c r="AD8" s="93"/>
      <c r="AE8" s="93"/>
      <c r="AF8" s="93"/>
      <c r="AG8" s="93"/>
      <c r="AH8" s="93"/>
      <c r="AI8" s="93"/>
      <c r="AJ8" s="93"/>
      <c r="AK8" s="93"/>
      <c r="AL8" s="93"/>
    </row>
    <row r="9" spans="1:38">
      <c r="A9" s="8" t="s">
        <v>1737</v>
      </c>
      <c r="B9" s="8"/>
      <c r="C9" s="24" t="s">
        <v>1690</v>
      </c>
      <c r="D9" s="36">
        <f>IFERROR(VLOOKUP(D$2&amp;$A9,Parte_V!$1:$1048576,$A$3,0),"-")</f>
        <v>0</v>
      </c>
      <c r="E9" s="36">
        <f>IFERROR(VLOOKUP(E$2&amp;$A9,Parte_V!$1:$1048576,$A$3,0),"-")</f>
        <v>0</v>
      </c>
      <c r="F9" s="36">
        <f>IFERROR(VLOOKUP(F$2&amp;$A9,Parte_V!$1:$1048576,$A$3,0),"-")</f>
        <v>0</v>
      </c>
      <c r="G9" s="36"/>
      <c r="H9" s="36">
        <f>IFERROR(VLOOKUP(H$2&amp;$A9,Parte_V!$1:$1048576,$A$3,0),"-")</f>
        <v>0</v>
      </c>
      <c r="I9" s="36">
        <f>IFERROR(VLOOKUP(I$2&amp;$A9,Parte_V!$1:$1048576,$A$3,0),"-")</f>
        <v>0</v>
      </c>
      <c r="J9" s="36">
        <f>IFERROR(VLOOKUP(J$2&amp;$A9,Parte_V!$1:$1048576,$A$3,0),"-")</f>
        <v>0</v>
      </c>
      <c r="K9" s="36"/>
      <c r="L9" s="36">
        <f>IFERROR(VLOOKUP(L$2&amp;$A9,Parte_V!$1:$1048576,$A$3,0),"-")</f>
        <v>0</v>
      </c>
      <c r="M9" s="36">
        <f>IFERROR(VLOOKUP(M$2&amp;$A9,Parte_V!$1:$1048576,$A$3,0),"-")</f>
        <v>0</v>
      </c>
      <c r="N9" s="36">
        <f>IFERROR(VLOOKUP(N$2&amp;$A9,Parte_V!$1:$1048576,$A$3,0),"-")</f>
        <v>0</v>
      </c>
      <c r="O9" s="36"/>
      <c r="P9" s="36">
        <f>IFERROR(VLOOKUP(P$2&amp;$A9,Parte_V!$1:$1048576,$A$3,0),"-")</f>
        <v>0</v>
      </c>
      <c r="Q9" s="36">
        <f>IFERROR(VLOOKUP(Q$2&amp;$A9,Parte_V!$1:$1048576,$A$3,0),"-")</f>
        <v>0</v>
      </c>
      <c r="R9" s="36">
        <f>IFERROR(VLOOKUP(R$2&amp;$A9,Parte_V!$1:$1048576,$A$3,0),"-")</f>
        <v>0</v>
      </c>
      <c r="S9" s="36"/>
      <c r="T9" s="36">
        <f>IFERROR(VLOOKUP(T$2&amp;$A9,Parte_V!$1:$1048576,$A$3,0),"-")</f>
        <v>0</v>
      </c>
      <c r="U9" s="36">
        <f>IFERROR(VLOOKUP(U$2&amp;$A9,Parte_V!$1:$1048576,$A$3,0),"-")</f>
        <v>0</v>
      </c>
      <c r="V9" s="36">
        <f>IFERROR(VLOOKUP(V$2&amp;$A9,Parte_V!$1:$1048576,$A$3,0),"-")</f>
        <v>0</v>
      </c>
      <c r="W9" s="36"/>
      <c r="X9" s="36">
        <f>IFERROR(VLOOKUP(X$2&amp;$A9,Parte_V!$1:$1048576,$A$3,0),"-")</f>
        <v>11</v>
      </c>
      <c r="Y9" s="36">
        <f>IFERROR(VLOOKUP(Y$2&amp;$A9,Parte_V!$1:$1048576,$A$3,0),"-")</f>
        <v>7</v>
      </c>
      <c r="Z9" s="36">
        <f>IFERROR(VLOOKUP(Z$2&amp;$A9,Parte_V!$1:$1048576,$A$3,0),"-")</f>
        <v>4</v>
      </c>
      <c r="AA9" s="36"/>
      <c r="AB9" s="36">
        <f>IFERROR(VLOOKUP(AB$2&amp;$A9,Parte_V!$1:$1048576,$A$3,0),"-")</f>
        <v>15</v>
      </c>
      <c r="AC9" s="36">
        <f>IFERROR(VLOOKUP(AC$2&amp;$A9,Parte_V!$1:$1048576,$A$3,0),"-")</f>
        <v>10</v>
      </c>
      <c r="AD9" s="36">
        <f>IFERROR(VLOOKUP(AD$2&amp;$A9,Parte_V!$1:$1048576,$A$3,0),"-")</f>
        <v>5</v>
      </c>
      <c r="AE9" s="36"/>
      <c r="AF9" s="36">
        <f>IFERROR(VLOOKUP(AF$2&amp;$A9,Parte_V!$1:$1048576,$A$3,0),"-")</f>
        <v>18</v>
      </c>
      <c r="AG9" s="36">
        <f>IFERROR(VLOOKUP(AG$2&amp;$A9,Parte_V!$1:$1048576,$A$3,0),"-")</f>
        <v>12</v>
      </c>
      <c r="AH9" s="36">
        <f>IFERROR(VLOOKUP(AH$2&amp;$A9,Parte_V!$1:$1048576,$A$3,0),"-")</f>
        <v>6</v>
      </c>
      <c r="AI9" s="36"/>
      <c r="AJ9" s="36">
        <f>IFERROR(VLOOKUP(AJ$2&amp;$A9,Parte_V!$1:$1048576,$A$3,0),"-")</f>
        <v>44</v>
      </c>
      <c r="AK9" s="36">
        <f>IFERROR(VLOOKUP(AK$2&amp;$A9,Parte_V!$1:$1048576,$A$3,0),"-")</f>
        <v>29</v>
      </c>
      <c r="AL9" s="36">
        <f>IFERROR(VLOOKUP(AL$2&amp;$A9,Parte_V!$1:$1048576,$A$3,0),"-")</f>
        <v>15</v>
      </c>
    </row>
    <row r="10" spans="1:38">
      <c r="A10" s="8" t="s">
        <v>1738</v>
      </c>
      <c r="B10" s="8"/>
      <c r="C10" s="24" t="s">
        <v>1691</v>
      </c>
      <c r="D10" s="36">
        <f>IFERROR(VLOOKUP(D$2&amp;$A10,Parte_V!$1:$1048576,$A$3,0),"-")</f>
        <v>0</v>
      </c>
      <c r="E10" s="36">
        <f>IFERROR(VLOOKUP(E$2&amp;$A10,Parte_V!$1:$1048576,$A$3,0),"-")</f>
        <v>0</v>
      </c>
      <c r="F10" s="36">
        <f>IFERROR(VLOOKUP(F$2&amp;$A10,Parte_V!$1:$1048576,$A$3,0),"-")</f>
        <v>0</v>
      </c>
      <c r="G10" s="36"/>
      <c r="H10" s="36">
        <f>IFERROR(VLOOKUP(H$2&amp;$A10,Parte_V!$1:$1048576,$A$3,0),"-")</f>
        <v>0</v>
      </c>
      <c r="I10" s="36">
        <f>IFERROR(VLOOKUP(I$2&amp;$A10,Parte_V!$1:$1048576,$A$3,0),"-")</f>
        <v>0</v>
      </c>
      <c r="J10" s="36">
        <f>IFERROR(VLOOKUP(J$2&amp;$A10,Parte_V!$1:$1048576,$A$3,0),"-")</f>
        <v>0</v>
      </c>
      <c r="K10" s="36"/>
      <c r="L10" s="36">
        <f>IFERROR(VLOOKUP(L$2&amp;$A10,Parte_V!$1:$1048576,$A$3,0),"-")</f>
        <v>0</v>
      </c>
      <c r="M10" s="36">
        <f>IFERROR(VLOOKUP(M$2&amp;$A10,Parte_V!$1:$1048576,$A$3,0),"-")</f>
        <v>0</v>
      </c>
      <c r="N10" s="36">
        <f>IFERROR(VLOOKUP(N$2&amp;$A10,Parte_V!$1:$1048576,$A$3,0),"-")</f>
        <v>0</v>
      </c>
      <c r="O10" s="36"/>
      <c r="P10" s="36">
        <f>IFERROR(VLOOKUP(P$2&amp;$A10,Parte_V!$1:$1048576,$A$3,0),"-")</f>
        <v>0</v>
      </c>
      <c r="Q10" s="36">
        <f>IFERROR(VLOOKUP(Q$2&amp;$A10,Parte_V!$1:$1048576,$A$3,0),"-")</f>
        <v>0</v>
      </c>
      <c r="R10" s="36">
        <f>IFERROR(VLOOKUP(R$2&amp;$A10,Parte_V!$1:$1048576,$A$3,0),"-")</f>
        <v>0</v>
      </c>
      <c r="S10" s="36"/>
      <c r="T10" s="36">
        <f>IFERROR(VLOOKUP(T$2&amp;$A10,Parte_V!$1:$1048576,$A$3,0),"-")</f>
        <v>0</v>
      </c>
      <c r="U10" s="36">
        <f>IFERROR(VLOOKUP(U$2&amp;$A10,Parte_V!$1:$1048576,$A$3,0),"-")</f>
        <v>0</v>
      </c>
      <c r="V10" s="36">
        <f>IFERROR(VLOOKUP(V$2&amp;$A10,Parte_V!$1:$1048576,$A$3,0),"-")</f>
        <v>0</v>
      </c>
      <c r="W10" s="36"/>
      <c r="X10" s="36">
        <f>IFERROR(VLOOKUP(X$2&amp;$A10,Parte_V!$1:$1048576,$A$3,0),"-")</f>
        <v>2</v>
      </c>
      <c r="Y10" s="36">
        <f>IFERROR(VLOOKUP(Y$2&amp;$A10,Parte_V!$1:$1048576,$A$3,0),"-")</f>
        <v>1</v>
      </c>
      <c r="Z10" s="36">
        <f>IFERROR(VLOOKUP(Z$2&amp;$A10,Parte_V!$1:$1048576,$A$3,0),"-")</f>
        <v>1</v>
      </c>
      <c r="AA10" s="36"/>
      <c r="AB10" s="36">
        <f>IFERROR(VLOOKUP(AB$2&amp;$A10,Parte_V!$1:$1048576,$A$3,0),"-")</f>
        <v>6</v>
      </c>
      <c r="AC10" s="36">
        <f>IFERROR(VLOOKUP(AC$2&amp;$A10,Parte_V!$1:$1048576,$A$3,0),"-")</f>
        <v>4</v>
      </c>
      <c r="AD10" s="36">
        <f>IFERROR(VLOOKUP(AD$2&amp;$A10,Parte_V!$1:$1048576,$A$3,0),"-")</f>
        <v>2</v>
      </c>
      <c r="AE10" s="36"/>
      <c r="AF10" s="36">
        <f>IFERROR(VLOOKUP(AF$2&amp;$A10,Parte_V!$1:$1048576,$A$3,0),"-")</f>
        <v>5</v>
      </c>
      <c r="AG10" s="36">
        <f>IFERROR(VLOOKUP(AG$2&amp;$A10,Parte_V!$1:$1048576,$A$3,0),"-")</f>
        <v>0</v>
      </c>
      <c r="AH10" s="36">
        <f>IFERROR(VLOOKUP(AH$2&amp;$A10,Parte_V!$1:$1048576,$A$3,0),"-")</f>
        <v>5</v>
      </c>
      <c r="AI10" s="36"/>
      <c r="AJ10" s="36">
        <f>IFERROR(VLOOKUP(AJ$2&amp;$A10,Parte_V!$1:$1048576,$A$3,0),"-")</f>
        <v>13</v>
      </c>
      <c r="AK10" s="36">
        <f>IFERROR(VLOOKUP(AK$2&amp;$A10,Parte_V!$1:$1048576,$A$3,0),"-")</f>
        <v>5</v>
      </c>
      <c r="AL10" s="36">
        <f>IFERROR(VLOOKUP(AL$2&amp;$A10,Parte_V!$1:$1048576,$A$3,0),"-")</f>
        <v>8</v>
      </c>
    </row>
    <row r="11" spans="1:38">
      <c r="A11" s="8"/>
      <c r="B11" s="8"/>
      <c r="C11" s="21" t="s">
        <v>1692</v>
      </c>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row>
    <row r="12" spans="1:38">
      <c r="A12" s="8" t="s">
        <v>1739</v>
      </c>
      <c r="B12" s="8"/>
      <c r="C12" s="24" t="s">
        <v>1693</v>
      </c>
      <c r="D12" s="36">
        <f>IFERROR(VLOOKUP(D$2&amp;$A12,Parte_V!$1:$1048576,$A$3,0),"-")</f>
        <v>0</v>
      </c>
      <c r="E12" s="36">
        <f>IFERROR(VLOOKUP(E$2&amp;$A12,Parte_V!$1:$1048576,$A$3,0),"-")</f>
        <v>0</v>
      </c>
      <c r="F12" s="36">
        <f>IFERROR(VLOOKUP(F$2&amp;$A12,Parte_V!$1:$1048576,$A$3,0),"-")</f>
        <v>0</v>
      </c>
      <c r="G12" s="36"/>
      <c r="H12" s="36">
        <f>IFERROR(VLOOKUP(H$2&amp;$A12,Parte_V!$1:$1048576,$A$3,0),"-")</f>
        <v>0</v>
      </c>
      <c r="I12" s="36">
        <f>IFERROR(VLOOKUP(I$2&amp;$A12,Parte_V!$1:$1048576,$A$3,0),"-")</f>
        <v>0</v>
      </c>
      <c r="J12" s="36">
        <f>IFERROR(VLOOKUP(J$2&amp;$A12,Parte_V!$1:$1048576,$A$3,0),"-")</f>
        <v>0</v>
      </c>
      <c r="K12" s="36"/>
      <c r="L12" s="36">
        <f>IFERROR(VLOOKUP(L$2&amp;$A12,Parte_V!$1:$1048576,$A$3,0),"-")</f>
        <v>0</v>
      </c>
      <c r="M12" s="36">
        <f>IFERROR(VLOOKUP(M$2&amp;$A12,Parte_V!$1:$1048576,$A$3,0),"-")</f>
        <v>0</v>
      </c>
      <c r="N12" s="36">
        <f>IFERROR(VLOOKUP(N$2&amp;$A12,Parte_V!$1:$1048576,$A$3,0),"-")</f>
        <v>0</v>
      </c>
      <c r="O12" s="36"/>
      <c r="P12" s="36">
        <f>IFERROR(VLOOKUP(P$2&amp;$A12,Parte_V!$1:$1048576,$A$3,0),"-")</f>
        <v>0</v>
      </c>
      <c r="Q12" s="36">
        <f>IFERROR(VLOOKUP(Q$2&amp;$A12,Parte_V!$1:$1048576,$A$3,0),"-")</f>
        <v>0</v>
      </c>
      <c r="R12" s="36">
        <f>IFERROR(VLOOKUP(R$2&amp;$A12,Parte_V!$1:$1048576,$A$3,0),"-")</f>
        <v>0</v>
      </c>
      <c r="S12" s="36"/>
      <c r="T12" s="36">
        <f>IFERROR(VLOOKUP(T$2&amp;$A12,Parte_V!$1:$1048576,$A$3,0),"-")</f>
        <v>0</v>
      </c>
      <c r="U12" s="36">
        <f>IFERROR(VLOOKUP(U$2&amp;$A12,Parte_V!$1:$1048576,$A$3,0),"-")</f>
        <v>0</v>
      </c>
      <c r="V12" s="36">
        <f>IFERROR(VLOOKUP(V$2&amp;$A12,Parte_V!$1:$1048576,$A$3,0),"-")</f>
        <v>0</v>
      </c>
      <c r="W12" s="36"/>
      <c r="X12" s="36">
        <f>IFERROR(VLOOKUP(X$2&amp;$A12,Parte_V!$1:$1048576,$A$3,0),"-")</f>
        <v>21</v>
      </c>
      <c r="Y12" s="36">
        <f>IFERROR(VLOOKUP(Y$2&amp;$A12,Parte_V!$1:$1048576,$A$3,0),"-")</f>
        <v>4</v>
      </c>
      <c r="Z12" s="36">
        <f>IFERROR(VLOOKUP(Z$2&amp;$A12,Parte_V!$1:$1048576,$A$3,0),"-")</f>
        <v>17</v>
      </c>
      <c r="AA12" s="36"/>
      <c r="AB12" s="36">
        <f>IFERROR(VLOOKUP(AB$2&amp;$A12,Parte_V!$1:$1048576,$A$3,0),"-")</f>
        <v>42</v>
      </c>
      <c r="AC12" s="36">
        <f>IFERROR(VLOOKUP(AC$2&amp;$A12,Parte_V!$1:$1048576,$A$3,0),"-")</f>
        <v>1</v>
      </c>
      <c r="AD12" s="36">
        <f>IFERROR(VLOOKUP(AD$2&amp;$A12,Parte_V!$1:$1048576,$A$3,0),"-")</f>
        <v>41</v>
      </c>
      <c r="AE12" s="36"/>
      <c r="AF12" s="36">
        <f>IFERROR(VLOOKUP(AF$2&amp;$A12,Parte_V!$1:$1048576,$A$3,0),"-")</f>
        <v>32</v>
      </c>
      <c r="AG12" s="36">
        <f>IFERROR(VLOOKUP(AG$2&amp;$A12,Parte_V!$1:$1048576,$A$3,0),"-")</f>
        <v>5</v>
      </c>
      <c r="AH12" s="36">
        <f>IFERROR(VLOOKUP(AH$2&amp;$A12,Parte_V!$1:$1048576,$A$3,0),"-")</f>
        <v>27</v>
      </c>
      <c r="AI12" s="36"/>
      <c r="AJ12" s="36">
        <f>IFERROR(VLOOKUP(AJ$2&amp;$A12,Parte_V!$1:$1048576,$A$3,0),"-")</f>
        <v>95</v>
      </c>
      <c r="AK12" s="36">
        <f>IFERROR(VLOOKUP(AK$2&amp;$A12,Parte_V!$1:$1048576,$A$3,0),"-")</f>
        <v>10</v>
      </c>
      <c r="AL12" s="36">
        <f>IFERROR(VLOOKUP(AL$2&amp;$A12,Parte_V!$1:$1048576,$A$3,0),"-")</f>
        <v>85</v>
      </c>
    </row>
    <row r="13" spans="1:38">
      <c r="A13" s="8" t="s">
        <v>1740</v>
      </c>
      <c r="B13" s="8"/>
      <c r="C13" s="24" t="s">
        <v>1694</v>
      </c>
      <c r="D13" s="36">
        <f>IFERROR(VLOOKUP(D$2&amp;$A13,Parte_V!$1:$1048576,$A$3,0),"-")</f>
        <v>0</v>
      </c>
      <c r="E13" s="36">
        <f>IFERROR(VLOOKUP(E$2&amp;$A13,Parte_V!$1:$1048576,$A$3,0),"-")</f>
        <v>0</v>
      </c>
      <c r="F13" s="36">
        <f>IFERROR(VLOOKUP(F$2&amp;$A13,Parte_V!$1:$1048576,$A$3,0),"-")</f>
        <v>0</v>
      </c>
      <c r="G13" s="36"/>
      <c r="H13" s="36">
        <f>IFERROR(VLOOKUP(H$2&amp;$A13,Parte_V!$1:$1048576,$A$3,0),"-")</f>
        <v>0</v>
      </c>
      <c r="I13" s="36">
        <f>IFERROR(VLOOKUP(I$2&amp;$A13,Parte_V!$1:$1048576,$A$3,0),"-")</f>
        <v>0</v>
      </c>
      <c r="J13" s="36">
        <f>IFERROR(VLOOKUP(J$2&amp;$A13,Parte_V!$1:$1048576,$A$3,0),"-")</f>
        <v>0</v>
      </c>
      <c r="K13" s="36"/>
      <c r="L13" s="36">
        <f>IFERROR(VLOOKUP(L$2&amp;$A13,Parte_V!$1:$1048576,$A$3,0),"-")</f>
        <v>0</v>
      </c>
      <c r="M13" s="36">
        <f>IFERROR(VLOOKUP(M$2&amp;$A13,Parte_V!$1:$1048576,$A$3,0),"-")</f>
        <v>0</v>
      </c>
      <c r="N13" s="36">
        <f>IFERROR(VLOOKUP(N$2&amp;$A13,Parte_V!$1:$1048576,$A$3,0),"-")</f>
        <v>0</v>
      </c>
      <c r="O13" s="36"/>
      <c r="P13" s="36">
        <f>IFERROR(VLOOKUP(P$2&amp;$A13,Parte_V!$1:$1048576,$A$3,0),"-")</f>
        <v>0</v>
      </c>
      <c r="Q13" s="36">
        <f>IFERROR(VLOOKUP(Q$2&amp;$A13,Parte_V!$1:$1048576,$A$3,0),"-")</f>
        <v>0</v>
      </c>
      <c r="R13" s="36">
        <f>IFERROR(VLOOKUP(R$2&amp;$A13,Parte_V!$1:$1048576,$A$3,0),"-")</f>
        <v>0</v>
      </c>
      <c r="S13" s="36"/>
      <c r="T13" s="36">
        <f>IFERROR(VLOOKUP(T$2&amp;$A13,Parte_V!$1:$1048576,$A$3,0),"-")</f>
        <v>0</v>
      </c>
      <c r="U13" s="36">
        <f>IFERROR(VLOOKUP(U$2&amp;$A13,Parte_V!$1:$1048576,$A$3,0),"-")</f>
        <v>0</v>
      </c>
      <c r="V13" s="36">
        <f>IFERROR(VLOOKUP(V$2&amp;$A13,Parte_V!$1:$1048576,$A$3,0),"-")</f>
        <v>0</v>
      </c>
      <c r="W13" s="36"/>
      <c r="X13" s="36">
        <f>IFERROR(VLOOKUP(X$2&amp;$A13,Parte_V!$1:$1048576,$A$3,0),"-")</f>
        <v>23</v>
      </c>
      <c r="Y13" s="36">
        <f>IFERROR(VLOOKUP(Y$2&amp;$A13,Parte_V!$1:$1048576,$A$3,0),"-")</f>
        <v>6</v>
      </c>
      <c r="Z13" s="36">
        <f>IFERROR(VLOOKUP(Z$2&amp;$A13,Parte_V!$1:$1048576,$A$3,0),"-")</f>
        <v>17</v>
      </c>
      <c r="AA13" s="36"/>
      <c r="AB13" s="36">
        <f>IFERROR(VLOOKUP(AB$2&amp;$A13,Parte_V!$1:$1048576,$A$3,0),"-")</f>
        <v>27</v>
      </c>
      <c r="AC13" s="36">
        <f>IFERROR(VLOOKUP(AC$2&amp;$A13,Parte_V!$1:$1048576,$A$3,0),"-")</f>
        <v>1</v>
      </c>
      <c r="AD13" s="36">
        <f>IFERROR(VLOOKUP(AD$2&amp;$A13,Parte_V!$1:$1048576,$A$3,0),"-")</f>
        <v>26</v>
      </c>
      <c r="AE13" s="36"/>
      <c r="AF13" s="36">
        <f>IFERROR(VLOOKUP(AF$2&amp;$A13,Parte_V!$1:$1048576,$A$3,0),"-")</f>
        <v>21</v>
      </c>
      <c r="AG13" s="36">
        <f>IFERROR(VLOOKUP(AG$2&amp;$A13,Parte_V!$1:$1048576,$A$3,0),"-")</f>
        <v>6</v>
      </c>
      <c r="AH13" s="36">
        <f>IFERROR(VLOOKUP(AH$2&amp;$A13,Parte_V!$1:$1048576,$A$3,0),"-")</f>
        <v>15</v>
      </c>
      <c r="AI13" s="36"/>
      <c r="AJ13" s="36">
        <f>IFERROR(VLOOKUP(AJ$2&amp;$A13,Parte_V!$1:$1048576,$A$3,0),"-")</f>
        <v>71</v>
      </c>
      <c r="AK13" s="36">
        <f>IFERROR(VLOOKUP(AK$2&amp;$A13,Parte_V!$1:$1048576,$A$3,0),"-")</f>
        <v>13</v>
      </c>
      <c r="AL13" s="36">
        <f>IFERROR(VLOOKUP(AL$2&amp;$A13,Parte_V!$1:$1048576,$A$3,0),"-")</f>
        <v>58</v>
      </c>
    </row>
    <row r="14" spans="1:38">
      <c r="A14" s="8" t="s">
        <v>1741</v>
      </c>
      <c r="B14" s="8"/>
      <c r="C14" s="24" t="s">
        <v>1695</v>
      </c>
      <c r="D14" s="36">
        <f>IFERROR(VLOOKUP(D$2&amp;$A14,Parte_V!$1:$1048576,$A$3,0),"-")</f>
        <v>0</v>
      </c>
      <c r="E14" s="36">
        <f>IFERROR(VLOOKUP(E$2&amp;$A14,Parte_V!$1:$1048576,$A$3,0),"-")</f>
        <v>0</v>
      </c>
      <c r="F14" s="36">
        <f>IFERROR(VLOOKUP(F$2&amp;$A14,Parte_V!$1:$1048576,$A$3,0),"-")</f>
        <v>0</v>
      </c>
      <c r="G14" s="36"/>
      <c r="H14" s="36">
        <f>IFERROR(VLOOKUP(H$2&amp;$A14,Parte_V!$1:$1048576,$A$3,0),"-")</f>
        <v>0</v>
      </c>
      <c r="I14" s="36">
        <f>IFERROR(VLOOKUP(I$2&amp;$A14,Parte_V!$1:$1048576,$A$3,0),"-")</f>
        <v>0</v>
      </c>
      <c r="J14" s="36">
        <f>IFERROR(VLOOKUP(J$2&amp;$A14,Parte_V!$1:$1048576,$A$3,0),"-")</f>
        <v>0</v>
      </c>
      <c r="K14" s="36"/>
      <c r="L14" s="36">
        <f>IFERROR(VLOOKUP(L$2&amp;$A14,Parte_V!$1:$1048576,$A$3,0),"-")</f>
        <v>0</v>
      </c>
      <c r="M14" s="36">
        <f>IFERROR(VLOOKUP(M$2&amp;$A14,Parte_V!$1:$1048576,$A$3,0),"-")</f>
        <v>0</v>
      </c>
      <c r="N14" s="36">
        <f>IFERROR(VLOOKUP(N$2&amp;$A14,Parte_V!$1:$1048576,$A$3,0),"-")</f>
        <v>0</v>
      </c>
      <c r="O14" s="36"/>
      <c r="P14" s="36">
        <f>IFERROR(VLOOKUP(P$2&amp;$A14,Parte_V!$1:$1048576,$A$3,0),"-")</f>
        <v>0</v>
      </c>
      <c r="Q14" s="36">
        <f>IFERROR(VLOOKUP(Q$2&amp;$A14,Parte_V!$1:$1048576,$A$3,0),"-")</f>
        <v>0</v>
      </c>
      <c r="R14" s="36">
        <f>IFERROR(VLOOKUP(R$2&amp;$A14,Parte_V!$1:$1048576,$A$3,0),"-")</f>
        <v>0</v>
      </c>
      <c r="S14" s="36"/>
      <c r="T14" s="36">
        <f>IFERROR(VLOOKUP(T$2&amp;$A14,Parte_V!$1:$1048576,$A$3,0),"-")</f>
        <v>0</v>
      </c>
      <c r="U14" s="36">
        <f>IFERROR(VLOOKUP(U$2&amp;$A14,Parte_V!$1:$1048576,$A$3,0),"-")</f>
        <v>0</v>
      </c>
      <c r="V14" s="36">
        <f>IFERROR(VLOOKUP(V$2&amp;$A14,Parte_V!$1:$1048576,$A$3,0),"-")</f>
        <v>0</v>
      </c>
      <c r="W14" s="36"/>
      <c r="X14" s="36">
        <f>IFERROR(VLOOKUP(X$2&amp;$A14,Parte_V!$1:$1048576,$A$3,0),"-")</f>
        <v>10</v>
      </c>
      <c r="Y14" s="36">
        <f>IFERROR(VLOOKUP(Y$2&amp;$A14,Parte_V!$1:$1048576,$A$3,0),"-")</f>
        <v>7</v>
      </c>
      <c r="Z14" s="36">
        <f>IFERROR(VLOOKUP(Z$2&amp;$A14,Parte_V!$1:$1048576,$A$3,0),"-")</f>
        <v>3</v>
      </c>
      <c r="AA14" s="36"/>
      <c r="AB14" s="36">
        <f>IFERROR(VLOOKUP(AB$2&amp;$A14,Parte_V!$1:$1048576,$A$3,0),"-")</f>
        <v>18</v>
      </c>
      <c r="AC14" s="36">
        <f>IFERROR(VLOOKUP(AC$2&amp;$A14,Parte_V!$1:$1048576,$A$3,0),"-")</f>
        <v>3</v>
      </c>
      <c r="AD14" s="36">
        <f>IFERROR(VLOOKUP(AD$2&amp;$A14,Parte_V!$1:$1048576,$A$3,0),"-")</f>
        <v>15</v>
      </c>
      <c r="AE14" s="36"/>
      <c r="AF14" s="36">
        <f>IFERROR(VLOOKUP(AF$2&amp;$A14,Parte_V!$1:$1048576,$A$3,0),"-")</f>
        <v>20</v>
      </c>
      <c r="AG14" s="36">
        <f>IFERROR(VLOOKUP(AG$2&amp;$A14,Parte_V!$1:$1048576,$A$3,0),"-")</f>
        <v>8</v>
      </c>
      <c r="AH14" s="36">
        <f>IFERROR(VLOOKUP(AH$2&amp;$A14,Parte_V!$1:$1048576,$A$3,0),"-")</f>
        <v>12</v>
      </c>
      <c r="AI14" s="36"/>
      <c r="AJ14" s="36">
        <f>IFERROR(VLOOKUP(AJ$2&amp;$A14,Parte_V!$1:$1048576,$A$3,0),"-")</f>
        <v>48</v>
      </c>
      <c r="AK14" s="36">
        <f>IFERROR(VLOOKUP(AK$2&amp;$A14,Parte_V!$1:$1048576,$A$3,0),"-")</f>
        <v>18</v>
      </c>
      <c r="AL14" s="36">
        <f>IFERROR(VLOOKUP(AL$2&amp;$A14,Parte_V!$1:$1048576,$A$3,0),"-")</f>
        <v>30</v>
      </c>
    </row>
    <row r="15" spans="1:38">
      <c r="A15" s="8" t="s">
        <v>1742</v>
      </c>
      <c r="B15" s="8"/>
      <c r="C15" s="24" t="s">
        <v>1696</v>
      </c>
      <c r="D15" s="36">
        <f>IFERROR(VLOOKUP(D$2&amp;$A15,Parte_V!$1:$1048576,$A$3,0),"-")</f>
        <v>0</v>
      </c>
      <c r="E15" s="36">
        <f>IFERROR(VLOOKUP(E$2&amp;$A15,Parte_V!$1:$1048576,$A$3,0),"-")</f>
        <v>0</v>
      </c>
      <c r="F15" s="36">
        <f>IFERROR(VLOOKUP(F$2&amp;$A15,Parte_V!$1:$1048576,$A$3,0),"-")</f>
        <v>0</v>
      </c>
      <c r="G15" s="36"/>
      <c r="H15" s="36">
        <f>IFERROR(VLOOKUP(H$2&amp;$A15,Parte_V!$1:$1048576,$A$3,0),"-")</f>
        <v>0</v>
      </c>
      <c r="I15" s="36">
        <f>IFERROR(VLOOKUP(I$2&amp;$A15,Parte_V!$1:$1048576,$A$3,0),"-")</f>
        <v>0</v>
      </c>
      <c r="J15" s="36">
        <f>IFERROR(VLOOKUP(J$2&amp;$A15,Parte_V!$1:$1048576,$A$3,0),"-")</f>
        <v>0</v>
      </c>
      <c r="K15" s="36"/>
      <c r="L15" s="36">
        <f>IFERROR(VLOOKUP(L$2&amp;$A15,Parte_V!$1:$1048576,$A$3,0),"-")</f>
        <v>0</v>
      </c>
      <c r="M15" s="36">
        <f>IFERROR(VLOOKUP(M$2&amp;$A15,Parte_V!$1:$1048576,$A$3,0),"-")</f>
        <v>0</v>
      </c>
      <c r="N15" s="36">
        <f>IFERROR(VLOOKUP(N$2&amp;$A15,Parte_V!$1:$1048576,$A$3,0),"-")</f>
        <v>0</v>
      </c>
      <c r="O15" s="36"/>
      <c r="P15" s="36">
        <f>IFERROR(VLOOKUP(P$2&amp;$A15,Parte_V!$1:$1048576,$A$3,0),"-")</f>
        <v>0</v>
      </c>
      <c r="Q15" s="36">
        <f>IFERROR(VLOOKUP(Q$2&amp;$A15,Parte_V!$1:$1048576,$A$3,0),"-")</f>
        <v>0</v>
      </c>
      <c r="R15" s="36">
        <f>IFERROR(VLOOKUP(R$2&amp;$A15,Parte_V!$1:$1048576,$A$3,0),"-")</f>
        <v>0</v>
      </c>
      <c r="S15" s="36"/>
      <c r="T15" s="36">
        <f>IFERROR(VLOOKUP(T$2&amp;$A15,Parte_V!$1:$1048576,$A$3,0),"-")</f>
        <v>0</v>
      </c>
      <c r="U15" s="36">
        <f>IFERROR(VLOOKUP(U$2&amp;$A15,Parte_V!$1:$1048576,$A$3,0),"-")</f>
        <v>0</v>
      </c>
      <c r="V15" s="36">
        <f>IFERROR(VLOOKUP(V$2&amp;$A15,Parte_V!$1:$1048576,$A$3,0),"-")</f>
        <v>0</v>
      </c>
      <c r="W15" s="36"/>
      <c r="X15" s="36">
        <f>IFERROR(VLOOKUP(X$2&amp;$A15,Parte_V!$1:$1048576,$A$3,0),"-")</f>
        <v>22</v>
      </c>
      <c r="Y15" s="36">
        <f>IFERROR(VLOOKUP(Y$2&amp;$A15,Parte_V!$1:$1048576,$A$3,0),"-")</f>
        <v>15</v>
      </c>
      <c r="Z15" s="36">
        <f>IFERROR(VLOOKUP(Z$2&amp;$A15,Parte_V!$1:$1048576,$A$3,0),"-")</f>
        <v>7</v>
      </c>
      <c r="AA15" s="36"/>
      <c r="AB15" s="36">
        <f>IFERROR(VLOOKUP(AB$2&amp;$A15,Parte_V!$1:$1048576,$A$3,0),"-")</f>
        <v>24</v>
      </c>
      <c r="AC15" s="36">
        <f>IFERROR(VLOOKUP(AC$2&amp;$A15,Parte_V!$1:$1048576,$A$3,0),"-")</f>
        <v>19</v>
      </c>
      <c r="AD15" s="36">
        <f>IFERROR(VLOOKUP(AD$2&amp;$A15,Parte_V!$1:$1048576,$A$3,0),"-")</f>
        <v>5</v>
      </c>
      <c r="AE15" s="36"/>
      <c r="AF15" s="36">
        <f>IFERROR(VLOOKUP(AF$2&amp;$A15,Parte_V!$1:$1048576,$A$3,0),"-")</f>
        <v>31</v>
      </c>
      <c r="AG15" s="36">
        <f>IFERROR(VLOOKUP(AG$2&amp;$A15,Parte_V!$1:$1048576,$A$3,0),"-")</f>
        <v>21</v>
      </c>
      <c r="AH15" s="36">
        <f>IFERROR(VLOOKUP(AH$2&amp;$A15,Parte_V!$1:$1048576,$A$3,0),"-")</f>
        <v>10</v>
      </c>
      <c r="AI15" s="36"/>
      <c r="AJ15" s="36">
        <f>IFERROR(VLOOKUP(AJ$2&amp;$A15,Parte_V!$1:$1048576,$A$3,0),"-")</f>
        <v>77</v>
      </c>
      <c r="AK15" s="36">
        <f>IFERROR(VLOOKUP(AK$2&amp;$A15,Parte_V!$1:$1048576,$A$3,0),"-")</f>
        <v>55</v>
      </c>
      <c r="AL15" s="36">
        <f>IFERROR(VLOOKUP(AL$2&amp;$A15,Parte_V!$1:$1048576,$A$3,0),"-")</f>
        <v>22</v>
      </c>
    </row>
    <row r="16" spans="1:38" s="26" customFormat="1">
      <c r="A16" s="8" t="s">
        <v>1743</v>
      </c>
      <c r="B16" s="8"/>
      <c r="C16" s="24" t="s">
        <v>1697</v>
      </c>
      <c r="D16" s="36">
        <f>IFERROR(VLOOKUP(D$2&amp;$A16,Parte_V!$1:$1048576,$A$3,0),"-")</f>
        <v>0</v>
      </c>
      <c r="E16" s="36">
        <f>IFERROR(VLOOKUP(E$2&amp;$A16,Parte_V!$1:$1048576,$A$3,0),"-")</f>
        <v>0</v>
      </c>
      <c r="F16" s="36">
        <f>IFERROR(VLOOKUP(F$2&amp;$A16,Parte_V!$1:$1048576,$A$3,0),"-")</f>
        <v>0</v>
      </c>
      <c r="G16" s="36"/>
      <c r="H16" s="36">
        <f>IFERROR(VLOOKUP(H$2&amp;$A16,Parte_V!$1:$1048576,$A$3,0),"-")</f>
        <v>0</v>
      </c>
      <c r="I16" s="36">
        <f>IFERROR(VLOOKUP(I$2&amp;$A16,Parte_V!$1:$1048576,$A$3,0),"-")</f>
        <v>0</v>
      </c>
      <c r="J16" s="36">
        <f>IFERROR(VLOOKUP(J$2&amp;$A16,Parte_V!$1:$1048576,$A$3,0),"-")</f>
        <v>0</v>
      </c>
      <c r="K16" s="36"/>
      <c r="L16" s="36">
        <f>IFERROR(VLOOKUP(L$2&amp;$A16,Parte_V!$1:$1048576,$A$3,0),"-")</f>
        <v>0</v>
      </c>
      <c r="M16" s="36">
        <f>IFERROR(VLOOKUP(M$2&amp;$A16,Parte_V!$1:$1048576,$A$3,0),"-")</f>
        <v>0</v>
      </c>
      <c r="N16" s="36">
        <f>IFERROR(VLOOKUP(N$2&amp;$A16,Parte_V!$1:$1048576,$A$3,0),"-")</f>
        <v>0</v>
      </c>
      <c r="O16" s="36"/>
      <c r="P16" s="36">
        <f>IFERROR(VLOOKUP(P$2&amp;$A16,Parte_V!$1:$1048576,$A$3,0),"-")</f>
        <v>0</v>
      </c>
      <c r="Q16" s="36">
        <f>IFERROR(VLOOKUP(Q$2&amp;$A16,Parte_V!$1:$1048576,$A$3,0),"-")</f>
        <v>0</v>
      </c>
      <c r="R16" s="36">
        <f>IFERROR(VLOOKUP(R$2&amp;$A16,Parte_V!$1:$1048576,$A$3,0),"-")</f>
        <v>0</v>
      </c>
      <c r="S16" s="36"/>
      <c r="T16" s="36">
        <f>IFERROR(VLOOKUP(T$2&amp;$A16,Parte_V!$1:$1048576,$A$3,0),"-")</f>
        <v>0</v>
      </c>
      <c r="U16" s="36">
        <f>IFERROR(VLOOKUP(U$2&amp;$A16,Parte_V!$1:$1048576,$A$3,0),"-")</f>
        <v>0</v>
      </c>
      <c r="V16" s="36">
        <f>IFERROR(VLOOKUP(V$2&amp;$A16,Parte_V!$1:$1048576,$A$3,0),"-")</f>
        <v>0</v>
      </c>
      <c r="W16" s="36"/>
      <c r="X16" s="36">
        <f>IFERROR(VLOOKUP(X$2&amp;$A16,Parte_V!$1:$1048576,$A$3,0),"-")</f>
        <v>57</v>
      </c>
      <c r="Y16" s="36">
        <f>IFERROR(VLOOKUP(Y$2&amp;$A16,Parte_V!$1:$1048576,$A$3,0),"-")</f>
        <v>34</v>
      </c>
      <c r="Z16" s="36">
        <f>IFERROR(VLOOKUP(Z$2&amp;$A16,Parte_V!$1:$1048576,$A$3,0),"-")</f>
        <v>23</v>
      </c>
      <c r="AA16" s="36"/>
      <c r="AB16" s="36">
        <f>IFERROR(VLOOKUP(AB$2&amp;$A16,Parte_V!$1:$1048576,$A$3,0),"-")</f>
        <v>121</v>
      </c>
      <c r="AC16" s="36">
        <f>IFERROR(VLOOKUP(AC$2&amp;$A16,Parte_V!$1:$1048576,$A$3,0),"-")</f>
        <v>76</v>
      </c>
      <c r="AD16" s="36">
        <f>IFERROR(VLOOKUP(AD$2&amp;$A16,Parte_V!$1:$1048576,$A$3,0),"-")</f>
        <v>45</v>
      </c>
      <c r="AE16" s="36"/>
      <c r="AF16" s="36">
        <f>IFERROR(VLOOKUP(AF$2&amp;$A16,Parte_V!$1:$1048576,$A$3,0),"-")</f>
        <v>122</v>
      </c>
      <c r="AG16" s="36">
        <f>IFERROR(VLOOKUP(AG$2&amp;$A16,Parte_V!$1:$1048576,$A$3,0),"-")</f>
        <v>73</v>
      </c>
      <c r="AH16" s="36">
        <f>IFERROR(VLOOKUP(AH$2&amp;$A16,Parte_V!$1:$1048576,$A$3,0),"-")</f>
        <v>49</v>
      </c>
      <c r="AI16" s="36"/>
      <c r="AJ16" s="36">
        <f>IFERROR(VLOOKUP(AJ$2&amp;$A16,Parte_V!$1:$1048576,$A$3,0),"-")</f>
        <v>300</v>
      </c>
      <c r="AK16" s="36">
        <f>IFERROR(VLOOKUP(AK$2&amp;$A16,Parte_V!$1:$1048576,$A$3,0),"-")</f>
        <v>183</v>
      </c>
      <c r="AL16" s="36">
        <f>IFERROR(VLOOKUP(AL$2&amp;$A16,Parte_V!$1:$1048576,$A$3,0),"-")</f>
        <v>117</v>
      </c>
    </row>
    <row r="17" spans="1:38" s="26" customFormat="1">
      <c r="A17" s="8"/>
      <c r="B17" s="8"/>
      <c r="C17" s="21" t="s">
        <v>1698</v>
      </c>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row>
    <row r="18" spans="1:38" s="133" customFormat="1">
      <c r="A18" s="134" t="s">
        <v>1744</v>
      </c>
      <c r="B18" s="134"/>
      <c r="C18" s="101" t="s">
        <v>1699</v>
      </c>
      <c r="D18" s="132">
        <f>IFERROR(VLOOKUP(D$2&amp;$A18,Parte_V!$1:$1048576,$A$3,0),"-")</f>
        <v>0</v>
      </c>
      <c r="E18" s="132">
        <f>IFERROR(VLOOKUP(E$2&amp;$A18,Parte_V!$1:$1048576,$A$3,0),"-")</f>
        <v>0</v>
      </c>
      <c r="F18" s="132">
        <f>IFERROR(VLOOKUP(F$2&amp;$A18,Parte_V!$1:$1048576,$A$3,0),"-")</f>
        <v>0</v>
      </c>
      <c r="G18" s="132"/>
      <c r="H18" s="132">
        <f>IFERROR(VLOOKUP(H$2&amp;$A18,Parte_V!$1:$1048576,$A$3,0),"-")</f>
        <v>0</v>
      </c>
      <c r="I18" s="132">
        <f>IFERROR(VLOOKUP(I$2&amp;$A18,Parte_V!$1:$1048576,$A$3,0),"-")</f>
        <v>0</v>
      </c>
      <c r="J18" s="132">
        <f>IFERROR(VLOOKUP(J$2&amp;$A18,Parte_V!$1:$1048576,$A$3,0),"-")</f>
        <v>0</v>
      </c>
      <c r="K18" s="132"/>
      <c r="L18" s="132">
        <f>IFERROR(VLOOKUP(L$2&amp;$A18,Parte_V!$1:$1048576,$A$3,0),"-")</f>
        <v>0</v>
      </c>
      <c r="M18" s="132">
        <f>IFERROR(VLOOKUP(M$2&amp;$A18,Parte_V!$1:$1048576,$A$3,0),"-")</f>
        <v>0</v>
      </c>
      <c r="N18" s="132">
        <f>IFERROR(VLOOKUP(N$2&amp;$A18,Parte_V!$1:$1048576,$A$3,0),"-")</f>
        <v>0</v>
      </c>
      <c r="O18" s="132"/>
      <c r="P18" s="132">
        <f>IFERROR(VLOOKUP(P$2&amp;$A18,Parte_V!$1:$1048576,$A$3,0),"-")</f>
        <v>0</v>
      </c>
      <c r="Q18" s="132">
        <f>IFERROR(VLOOKUP(Q$2&amp;$A18,Parte_V!$1:$1048576,$A$3,0),"-")</f>
        <v>0</v>
      </c>
      <c r="R18" s="132">
        <f>IFERROR(VLOOKUP(R$2&amp;$A18,Parte_V!$1:$1048576,$A$3,0),"-")</f>
        <v>0</v>
      </c>
      <c r="S18" s="132"/>
      <c r="T18" s="132">
        <f>IFERROR(VLOOKUP(T$2&amp;$A18,Parte_V!$1:$1048576,$A$3,0),"-")</f>
        <v>0</v>
      </c>
      <c r="U18" s="132">
        <f>IFERROR(VLOOKUP(U$2&amp;$A18,Parte_V!$1:$1048576,$A$3,0),"-")</f>
        <v>0</v>
      </c>
      <c r="V18" s="132">
        <f>IFERROR(VLOOKUP(V$2&amp;$A18,Parte_V!$1:$1048576,$A$3,0),"-")</f>
        <v>0</v>
      </c>
      <c r="W18" s="132"/>
      <c r="X18" s="132">
        <f>IFERROR(VLOOKUP(X$2&amp;$A18,Parte_V!$1:$1048576,$A$3,0),"-")</f>
        <v>22</v>
      </c>
      <c r="Y18" s="132">
        <f>IFERROR(VLOOKUP(Y$2&amp;$A18,Parte_V!$1:$1048576,$A$3,0),"-")</f>
        <v>3</v>
      </c>
      <c r="Z18" s="132">
        <f>IFERROR(VLOOKUP(Z$2&amp;$A18,Parte_V!$1:$1048576,$A$3,0),"-")</f>
        <v>19</v>
      </c>
      <c r="AA18" s="132"/>
      <c r="AB18" s="132">
        <f>IFERROR(VLOOKUP(AB$2&amp;$A18,Parte_V!$1:$1048576,$A$3,0),"-")</f>
        <v>30</v>
      </c>
      <c r="AC18" s="132">
        <f>IFERROR(VLOOKUP(AC$2&amp;$A18,Parte_V!$1:$1048576,$A$3,0),"-")</f>
        <v>0</v>
      </c>
      <c r="AD18" s="132">
        <f>IFERROR(VLOOKUP(AD$2&amp;$A18,Parte_V!$1:$1048576,$A$3,0),"-")</f>
        <v>30</v>
      </c>
      <c r="AE18" s="132"/>
      <c r="AF18" s="132">
        <f>IFERROR(VLOOKUP(AF$2&amp;$A18,Parte_V!$1:$1048576,$A$3,0),"-")</f>
        <v>34</v>
      </c>
      <c r="AG18" s="132">
        <f>IFERROR(VLOOKUP(AG$2&amp;$A18,Parte_V!$1:$1048576,$A$3,0),"-")</f>
        <v>5</v>
      </c>
      <c r="AH18" s="132">
        <f>IFERROR(VLOOKUP(AH$2&amp;$A18,Parte_V!$1:$1048576,$A$3,0),"-")</f>
        <v>29</v>
      </c>
      <c r="AI18" s="132"/>
      <c r="AJ18" s="132">
        <f>IFERROR(VLOOKUP(AJ$2&amp;$A18,Parte_V!$1:$1048576,$A$3,0),"-")</f>
        <v>86</v>
      </c>
      <c r="AK18" s="132">
        <f>IFERROR(VLOOKUP(AK$2&amp;$A18,Parte_V!$1:$1048576,$A$3,0),"-")</f>
        <v>8</v>
      </c>
      <c r="AL18" s="132">
        <f>IFERROR(VLOOKUP(AL$2&amp;$A18,Parte_V!$1:$1048576,$A$3,0),"-")</f>
        <v>78</v>
      </c>
    </row>
    <row r="19" spans="1:38" s="26" customFormat="1">
      <c r="A19" s="8" t="s">
        <v>1745</v>
      </c>
      <c r="B19" s="8"/>
      <c r="C19" s="24" t="s">
        <v>1700</v>
      </c>
      <c r="D19" s="36">
        <f>IFERROR(VLOOKUP(D$2&amp;$A19,Parte_V!$1:$1048576,$A$3,0),"-")</f>
        <v>0</v>
      </c>
      <c r="E19" s="36">
        <f>IFERROR(VLOOKUP(E$2&amp;$A19,Parte_V!$1:$1048576,$A$3,0),"-")</f>
        <v>0</v>
      </c>
      <c r="F19" s="36">
        <f>IFERROR(VLOOKUP(F$2&amp;$A19,Parte_V!$1:$1048576,$A$3,0),"-")</f>
        <v>0</v>
      </c>
      <c r="G19" s="36"/>
      <c r="H19" s="36">
        <f>IFERROR(VLOOKUP(H$2&amp;$A19,Parte_V!$1:$1048576,$A$3,0),"-")</f>
        <v>0</v>
      </c>
      <c r="I19" s="36">
        <f>IFERROR(VLOOKUP(I$2&amp;$A19,Parte_V!$1:$1048576,$A$3,0),"-")</f>
        <v>0</v>
      </c>
      <c r="J19" s="36">
        <f>IFERROR(VLOOKUP(J$2&amp;$A19,Parte_V!$1:$1048576,$A$3,0),"-")</f>
        <v>0</v>
      </c>
      <c r="K19" s="36"/>
      <c r="L19" s="36">
        <f>IFERROR(VLOOKUP(L$2&amp;$A19,Parte_V!$1:$1048576,$A$3,0),"-")</f>
        <v>0</v>
      </c>
      <c r="M19" s="36">
        <f>IFERROR(VLOOKUP(M$2&amp;$A19,Parte_V!$1:$1048576,$A$3,0),"-")</f>
        <v>0</v>
      </c>
      <c r="N19" s="36">
        <f>IFERROR(VLOOKUP(N$2&amp;$A19,Parte_V!$1:$1048576,$A$3,0),"-")</f>
        <v>0</v>
      </c>
      <c r="O19" s="36"/>
      <c r="P19" s="36">
        <f>IFERROR(VLOOKUP(P$2&amp;$A19,Parte_V!$1:$1048576,$A$3,0),"-")</f>
        <v>0</v>
      </c>
      <c r="Q19" s="36">
        <f>IFERROR(VLOOKUP(Q$2&amp;$A19,Parte_V!$1:$1048576,$A$3,0),"-")</f>
        <v>0</v>
      </c>
      <c r="R19" s="36">
        <f>IFERROR(VLOOKUP(R$2&amp;$A19,Parte_V!$1:$1048576,$A$3,0),"-")</f>
        <v>0</v>
      </c>
      <c r="S19" s="36"/>
      <c r="T19" s="36">
        <f>IFERROR(VLOOKUP(T$2&amp;$A19,Parte_V!$1:$1048576,$A$3,0),"-")</f>
        <v>0</v>
      </c>
      <c r="U19" s="36">
        <f>IFERROR(VLOOKUP(U$2&amp;$A19,Parte_V!$1:$1048576,$A$3,0),"-")</f>
        <v>0</v>
      </c>
      <c r="V19" s="36">
        <f>IFERROR(VLOOKUP(V$2&amp;$A19,Parte_V!$1:$1048576,$A$3,0),"-")</f>
        <v>0</v>
      </c>
      <c r="W19" s="36"/>
      <c r="X19" s="36">
        <f>IFERROR(VLOOKUP(X$2&amp;$A19,Parte_V!$1:$1048576,$A$3,0),"-")</f>
        <v>45</v>
      </c>
      <c r="Y19" s="36">
        <f>IFERROR(VLOOKUP(Y$2&amp;$A19,Parte_V!$1:$1048576,$A$3,0),"-")</f>
        <v>15</v>
      </c>
      <c r="Z19" s="36">
        <f>IFERROR(VLOOKUP(Z$2&amp;$A19,Parte_V!$1:$1048576,$A$3,0),"-")</f>
        <v>30</v>
      </c>
      <c r="AA19" s="36"/>
      <c r="AB19" s="36">
        <f>IFERROR(VLOOKUP(AB$2&amp;$A19,Parte_V!$1:$1048576,$A$3,0),"-")</f>
        <v>73</v>
      </c>
      <c r="AC19" s="36">
        <f>IFERROR(VLOOKUP(AC$2&amp;$A19,Parte_V!$1:$1048576,$A$3,0),"-")</f>
        <v>23</v>
      </c>
      <c r="AD19" s="36">
        <f>IFERROR(VLOOKUP(AD$2&amp;$A19,Parte_V!$1:$1048576,$A$3,0),"-")</f>
        <v>50</v>
      </c>
      <c r="AE19" s="36"/>
      <c r="AF19" s="36">
        <f>IFERROR(VLOOKUP(AF$2&amp;$A19,Parte_V!$1:$1048576,$A$3,0),"-")</f>
        <v>77</v>
      </c>
      <c r="AG19" s="36">
        <f>IFERROR(VLOOKUP(AG$2&amp;$A19,Parte_V!$1:$1048576,$A$3,0),"-")</f>
        <v>33</v>
      </c>
      <c r="AH19" s="36">
        <f>IFERROR(VLOOKUP(AH$2&amp;$A19,Parte_V!$1:$1048576,$A$3,0),"-")</f>
        <v>44</v>
      </c>
      <c r="AI19" s="36"/>
      <c r="AJ19" s="36">
        <f>IFERROR(VLOOKUP(AJ$2&amp;$A19,Parte_V!$1:$1048576,$A$3,0),"-")</f>
        <v>195</v>
      </c>
      <c r="AK19" s="36">
        <f>IFERROR(VLOOKUP(AK$2&amp;$A19,Parte_V!$1:$1048576,$A$3,0),"-")</f>
        <v>71</v>
      </c>
      <c r="AL19" s="36">
        <f>IFERROR(VLOOKUP(AL$2&amp;$A19,Parte_V!$1:$1048576,$A$3,0),"-")</f>
        <v>124</v>
      </c>
    </row>
    <row r="20" spans="1:38" s="26" customFormat="1">
      <c r="A20" s="8" t="s">
        <v>1746</v>
      </c>
      <c r="B20" s="8"/>
      <c r="C20" s="24" t="s">
        <v>1701</v>
      </c>
      <c r="D20" s="36">
        <f>IFERROR(VLOOKUP(D$2&amp;$A20,Parte_V!$1:$1048576,$A$3,0),"-")</f>
        <v>0</v>
      </c>
      <c r="E20" s="36">
        <f>IFERROR(VLOOKUP(E$2&amp;$A20,Parte_V!$1:$1048576,$A$3,0),"-")</f>
        <v>0</v>
      </c>
      <c r="F20" s="36">
        <f>IFERROR(VLOOKUP(F$2&amp;$A20,Parte_V!$1:$1048576,$A$3,0),"-")</f>
        <v>0</v>
      </c>
      <c r="G20" s="36"/>
      <c r="H20" s="36">
        <f>IFERROR(VLOOKUP(H$2&amp;$A20,Parte_V!$1:$1048576,$A$3,0),"-")</f>
        <v>0</v>
      </c>
      <c r="I20" s="36">
        <f>IFERROR(VLOOKUP(I$2&amp;$A20,Parte_V!$1:$1048576,$A$3,0),"-")</f>
        <v>0</v>
      </c>
      <c r="J20" s="36">
        <f>IFERROR(VLOOKUP(J$2&amp;$A20,Parte_V!$1:$1048576,$A$3,0),"-")</f>
        <v>0</v>
      </c>
      <c r="K20" s="36"/>
      <c r="L20" s="36">
        <f>IFERROR(VLOOKUP(L$2&amp;$A20,Parte_V!$1:$1048576,$A$3,0),"-")</f>
        <v>0</v>
      </c>
      <c r="M20" s="36">
        <f>IFERROR(VLOOKUP(M$2&amp;$A20,Parte_V!$1:$1048576,$A$3,0),"-")</f>
        <v>0</v>
      </c>
      <c r="N20" s="36">
        <f>IFERROR(VLOOKUP(N$2&amp;$A20,Parte_V!$1:$1048576,$A$3,0),"-")</f>
        <v>0</v>
      </c>
      <c r="O20" s="36"/>
      <c r="P20" s="36">
        <f>IFERROR(VLOOKUP(P$2&amp;$A20,Parte_V!$1:$1048576,$A$3,0),"-")</f>
        <v>0</v>
      </c>
      <c r="Q20" s="36">
        <f>IFERROR(VLOOKUP(Q$2&amp;$A20,Parte_V!$1:$1048576,$A$3,0),"-")</f>
        <v>0</v>
      </c>
      <c r="R20" s="36">
        <f>IFERROR(VLOOKUP(R$2&amp;$A20,Parte_V!$1:$1048576,$A$3,0),"-")</f>
        <v>0</v>
      </c>
      <c r="S20" s="36"/>
      <c r="T20" s="36">
        <f>IFERROR(VLOOKUP(T$2&amp;$A20,Parte_V!$1:$1048576,$A$3,0),"-")</f>
        <v>0</v>
      </c>
      <c r="U20" s="36">
        <f>IFERROR(VLOOKUP(U$2&amp;$A20,Parte_V!$1:$1048576,$A$3,0),"-")</f>
        <v>0</v>
      </c>
      <c r="V20" s="36">
        <f>IFERROR(VLOOKUP(V$2&amp;$A20,Parte_V!$1:$1048576,$A$3,0),"-")</f>
        <v>0</v>
      </c>
      <c r="W20" s="36"/>
      <c r="X20" s="36">
        <f>IFERROR(VLOOKUP(X$2&amp;$A20,Parte_V!$1:$1048576,$A$3,0),"-")</f>
        <v>12</v>
      </c>
      <c r="Y20" s="36">
        <f>IFERROR(VLOOKUP(Y$2&amp;$A20,Parte_V!$1:$1048576,$A$3,0),"-")</f>
        <v>6</v>
      </c>
      <c r="Z20" s="36">
        <f>IFERROR(VLOOKUP(Z$2&amp;$A20,Parte_V!$1:$1048576,$A$3,0),"-")</f>
        <v>6</v>
      </c>
      <c r="AA20" s="36"/>
      <c r="AB20" s="36">
        <f>IFERROR(VLOOKUP(AB$2&amp;$A20,Parte_V!$1:$1048576,$A$3,0),"-")</f>
        <v>18</v>
      </c>
      <c r="AC20" s="36">
        <f>IFERROR(VLOOKUP(AC$2&amp;$A20,Parte_V!$1:$1048576,$A$3,0),"-")</f>
        <v>8</v>
      </c>
      <c r="AD20" s="36">
        <f>IFERROR(VLOOKUP(AD$2&amp;$A20,Parte_V!$1:$1048576,$A$3,0),"-")</f>
        <v>10</v>
      </c>
      <c r="AE20" s="36"/>
      <c r="AF20" s="36">
        <f>IFERROR(VLOOKUP(AF$2&amp;$A20,Parte_V!$1:$1048576,$A$3,0),"-")</f>
        <v>13</v>
      </c>
      <c r="AG20" s="36">
        <f>IFERROR(VLOOKUP(AG$2&amp;$A20,Parte_V!$1:$1048576,$A$3,0),"-")</f>
        <v>8</v>
      </c>
      <c r="AH20" s="36">
        <f>IFERROR(VLOOKUP(AH$2&amp;$A20,Parte_V!$1:$1048576,$A$3,0),"-")</f>
        <v>5</v>
      </c>
      <c r="AI20" s="36"/>
      <c r="AJ20" s="36">
        <f>IFERROR(VLOOKUP(AJ$2&amp;$A20,Parte_V!$1:$1048576,$A$3,0),"-")</f>
        <v>43</v>
      </c>
      <c r="AK20" s="36">
        <f>IFERROR(VLOOKUP(AK$2&amp;$A20,Parte_V!$1:$1048576,$A$3,0),"-")</f>
        <v>22</v>
      </c>
      <c r="AL20" s="36">
        <f>IFERROR(VLOOKUP(AL$2&amp;$A20,Parte_V!$1:$1048576,$A$3,0),"-")</f>
        <v>21</v>
      </c>
    </row>
    <row r="21" spans="1:38" s="133" customFormat="1">
      <c r="A21" s="134" t="s">
        <v>1747</v>
      </c>
      <c r="B21" s="134"/>
      <c r="C21" s="101" t="s">
        <v>1702</v>
      </c>
      <c r="D21" s="132">
        <f>IFERROR(VLOOKUP(D$2&amp;$A21,Parte_V!$1:$1048576,$A$3,0),"-")</f>
        <v>0</v>
      </c>
      <c r="E21" s="132">
        <f>IFERROR(VLOOKUP(E$2&amp;$A21,Parte_V!$1:$1048576,$A$3,0),"-")</f>
        <v>0</v>
      </c>
      <c r="F21" s="132">
        <f>IFERROR(VLOOKUP(F$2&amp;$A21,Parte_V!$1:$1048576,$A$3,0),"-")</f>
        <v>0</v>
      </c>
      <c r="G21" s="132"/>
      <c r="H21" s="132">
        <f>IFERROR(VLOOKUP(H$2&amp;$A21,Parte_V!$1:$1048576,$A$3,0),"-")</f>
        <v>0</v>
      </c>
      <c r="I21" s="132">
        <f>IFERROR(VLOOKUP(I$2&amp;$A21,Parte_V!$1:$1048576,$A$3,0),"-")</f>
        <v>0</v>
      </c>
      <c r="J21" s="132">
        <f>IFERROR(VLOOKUP(J$2&amp;$A21,Parte_V!$1:$1048576,$A$3,0),"-")</f>
        <v>0</v>
      </c>
      <c r="K21" s="132"/>
      <c r="L21" s="132">
        <f>IFERROR(VLOOKUP(L$2&amp;$A21,Parte_V!$1:$1048576,$A$3,0),"-")</f>
        <v>0</v>
      </c>
      <c r="M21" s="132">
        <f>IFERROR(VLOOKUP(M$2&amp;$A21,Parte_V!$1:$1048576,$A$3,0),"-")</f>
        <v>0</v>
      </c>
      <c r="N21" s="132">
        <f>IFERROR(VLOOKUP(N$2&amp;$A21,Parte_V!$1:$1048576,$A$3,0),"-")</f>
        <v>0</v>
      </c>
      <c r="O21" s="132"/>
      <c r="P21" s="132">
        <f>IFERROR(VLOOKUP(P$2&amp;$A21,Parte_V!$1:$1048576,$A$3,0),"-")</f>
        <v>0</v>
      </c>
      <c r="Q21" s="132">
        <f>IFERROR(VLOOKUP(Q$2&amp;$A21,Parte_V!$1:$1048576,$A$3,0),"-")</f>
        <v>0</v>
      </c>
      <c r="R21" s="132">
        <f>IFERROR(VLOOKUP(R$2&amp;$A21,Parte_V!$1:$1048576,$A$3,0),"-")</f>
        <v>0</v>
      </c>
      <c r="S21" s="132"/>
      <c r="T21" s="132">
        <f>IFERROR(VLOOKUP(T$2&amp;$A21,Parte_V!$1:$1048576,$A$3,0),"-")</f>
        <v>0</v>
      </c>
      <c r="U21" s="132">
        <f>IFERROR(VLOOKUP(U$2&amp;$A21,Parte_V!$1:$1048576,$A$3,0),"-")</f>
        <v>0</v>
      </c>
      <c r="V21" s="132">
        <f>IFERROR(VLOOKUP(V$2&amp;$A21,Parte_V!$1:$1048576,$A$3,0),"-")</f>
        <v>0</v>
      </c>
      <c r="W21" s="132"/>
      <c r="X21" s="132">
        <f>IFERROR(VLOOKUP(X$2&amp;$A21,Parte_V!$1:$1048576,$A$3,0),"-")</f>
        <v>17</v>
      </c>
      <c r="Y21" s="132">
        <f>IFERROR(VLOOKUP(Y$2&amp;$A21,Parte_V!$1:$1048576,$A$3,0),"-")</f>
        <v>3</v>
      </c>
      <c r="Z21" s="132">
        <f>IFERROR(VLOOKUP(Z$2&amp;$A21,Parte_V!$1:$1048576,$A$3,0),"-")</f>
        <v>14</v>
      </c>
      <c r="AA21" s="132"/>
      <c r="AB21" s="132">
        <f>IFERROR(VLOOKUP(AB$2&amp;$A21,Parte_V!$1:$1048576,$A$3,0),"-")</f>
        <v>31</v>
      </c>
      <c r="AC21" s="132">
        <f>IFERROR(VLOOKUP(AC$2&amp;$A21,Parte_V!$1:$1048576,$A$3,0),"-")</f>
        <v>4</v>
      </c>
      <c r="AD21" s="132">
        <f>IFERROR(VLOOKUP(AD$2&amp;$A21,Parte_V!$1:$1048576,$A$3,0),"-")</f>
        <v>27</v>
      </c>
      <c r="AE21" s="132"/>
      <c r="AF21" s="132">
        <f>IFERROR(VLOOKUP(AF$2&amp;$A21,Parte_V!$1:$1048576,$A$3,0),"-")</f>
        <v>36</v>
      </c>
      <c r="AG21" s="132">
        <f>IFERROR(VLOOKUP(AG$2&amp;$A21,Parte_V!$1:$1048576,$A$3,0),"-")</f>
        <v>5</v>
      </c>
      <c r="AH21" s="132">
        <f>IFERROR(VLOOKUP(AH$2&amp;$A21,Parte_V!$1:$1048576,$A$3,0),"-")</f>
        <v>31</v>
      </c>
      <c r="AI21" s="132"/>
      <c r="AJ21" s="132">
        <f>IFERROR(VLOOKUP(AJ$2&amp;$A21,Parte_V!$1:$1048576,$A$3,0),"-")</f>
        <v>84</v>
      </c>
      <c r="AK21" s="132">
        <f>IFERROR(VLOOKUP(AK$2&amp;$A21,Parte_V!$1:$1048576,$A$3,0),"-")</f>
        <v>12</v>
      </c>
      <c r="AL21" s="132">
        <f>IFERROR(VLOOKUP(AL$2&amp;$A21,Parte_V!$1:$1048576,$A$3,0),"-")</f>
        <v>72</v>
      </c>
    </row>
    <row r="22" spans="1:38" s="26" customFormat="1">
      <c r="A22" s="8" t="s">
        <v>1748</v>
      </c>
      <c r="B22" s="8"/>
      <c r="C22" s="24" t="s">
        <v>1703</v>
      </c>
      <c r="D22" s="36">
        <f>IFERROR(VLOOKUP(D$2&amp;$A22,Parte_V!$1:$1048576,$A$3,0),"-")</f>
        <v>0</v>
      </c>
      <c r="E22" s="36">
        <f>IFERROR(VLOOKUP(E$2&amp;$A22,Parte_V!$1:$1048576,$A$3,0),"-")</f>
        <v>0</v>
      </c>
      <c r="F22" s="36">
        <f>IFERROR(VLOOKUP(F$2&amp;$A22,Parte_V!$1:$1048576,$A$3,0),"-")</f>
        <v>0</v>
      </c>
      <c r="G22" s="36"/>
      <c r="H22" s="36">
        <f>IFERROR(VLOOKUP(H$2&amp;$A22,Parte_V!$1:$1048576,$A$3,0),"-")</f>
        <v>0</v>
      </c>
      <c r="I22" s="36">
        <f>IFERROR(VLOOKUP(I$2&amp;$A22,Parte_V!$1:$1048576,$A$3,0),"-")</f>
        <v>0</v>
      </c>
      <c r="J22" s="36">
        <f>IFERROR(VLOOKUP(J$2&amp;$A22,Parte_V!$1:$1048576,$A$3,0),"-")</f>
        <v>0</v>
      </c>
      <c r="K22" s="36"/>
      <c r="L22" s="36">
        <f>IFERROR(VLOOKUP(L$2&amp;$A22,Parte_V!$1:$1048576,$A$3,0),"-")</f>
        <v>0</v>
      </c>
      <c r="M22" s="36">
        <f>IFERROR(VLOOKUP(M$2&amp;$A22,Parte_V!$1:$1048576,$A$3,0),"-")</f>
        <v>0</v>
      </c>
      <c r="N22" s="36">
        <f>IFERROR(VLOOKUP(N$2&amp;$A22,Parte_V!$1:$1048576,$A$3,0),"-")</f>
        <v>0</v>
      </c>
      <c r="O22" s="36"/>
      <c r="P22" s="36">
        <f>IFERROR(VLOOKUP(P$2&amp;$A22,Parte_V!$1:$1048576,$A$3,0),"-")</f>
        <v>0</v>
      </c>
      <c r="Q22" s="36">
        <f>IFERROR(VLOOKUP(Q$2&amp;$A22,Parte_V!$1:$1048576,$A$3,0),"-")</f>
        <v>0</v>
      </c>
      <c r="R22" s="36">
        <f>IFERROR(VLOOKUP(R$2&amp;$A22,Parte_V!$1:$1048576,$A$3,0),"-")</f>
        <v>0</v>
      </c>
      <c r="S22" s="36"/>
      <c r="T22" s="36">
        <f>IFERROR(VLOOKUP(T$2&amp;$A22,Parte_V!$1:$1048576,$A$3,0),"-")</f>
        <v>0</v>
      </c>
      <c r="U22" s="36">
        <f>IFERROR(VLOOKUP(U$2&amp;$A22,Parte_V!$1:$1048576,$A$3,0),"-")</f>
        <v>0</v>
      </c>
      <c r="V22" s="36">
        <f>IFERROR(VLOOKUP(V$2&amp;$A22,Parte_V!$1:$1048576,$A$3,0),"-")</f>
        <v>0</v>
      </c>
      <c r="W22" s="36"/>
      <c r="X22" s="36">
        <f>IFERROR(VLOOKUP(X$2&amp;$A22,Parte_V!$1:$1048576,$A$3,0),"-")</f>
        <v>70</v>
      </c>
      <c r="Y22" s="36">
        <f>IFERROR(VLOOKUP(Y$2&amp;$A22,Parte_V!$1:$1048576,$A$3,0),"-")</f>
        <v>4</v>
      </c>
      <c r="Z22" s="36">
        <f>IFERROR(VLOOKUP(Z$2&amp;$A22,Parte_V!$1:$1048576,$A$3,0),"-")</f>
        <v>66</v>
      </c>
      <c r="AA22" s="36"/>
      <c r="AB22" s="36">
        <f>IFERROR(VLOOKUP(AB$2&amp;$A22,Parte_V!$1:$1048576,$A$3,0),"-")</f>
        <v>111</v>
      </c>
      <c r="AC22" s="36">
        <f>IFERROR(VLOOKUP(AC$2&amp;$A22,Parte_V!$1:$1048576,$A$3,0),"-")</f>
        <v>4</v>
      </c>
      <c r="AD22" s="36">
        <f>IFERROR(VLOOKUP(AD$2&amp;$A22,Parte_V!$1:$1048576,$A$3,0),"-")</f>
        <v>107</v>
      </c>
      <c r="AE22" s="36"/>
      <c r="AF22" s="36">
        <f>IFERROR(VLOOKUP(AF$2&amp;$A22,Parte_V!$1:$1048576,$A$3,0),"-")</f>
        <v>122</v>
      </c>
      <c r="AG22" s="36">
        <f>IFERROR(VLOOKUP(AG$2&amp;$A22,Parte_V!$1:$1048576,$A$3,0),"-")</f>
        <v>10</v>
      </c>
      <c r="AH22" s="36">
        <f>IFERROR(VLOOKUP(AH$2&amp;$A22,Parte_V!$1:$1048576,$A$3,0),"-")</f>
        <v>112</v>
      </c>
      <c r="AI22" s="36"/>
      <c r="AJ22" s="36">
        <f>IFERROR(VLOOKUP(AJ$2&amp;$A22,Parte_V!$1:$1048576,$A$3,0),"-")</f>
        <v>303</v>
      </c>
      <c r="AK22" s="36">
        <f>IFERROR(VLOOKUP(AK$2&amp;$A22,Parte_V!$1:$1048576,$A$3,0),"-")</f>
        <v>18</v>
      </c>
      <c r="AL22" s="36">
        <f>IFERROR(VLOOKUP(AL$2&amp;$A22,Parte_V!$1:$1048576,$A$3,0),"-")</f>
        <v>285</v>
      </c>
    </row>
    <row r="23" spans="1:38" s="26" customFormat="1">
      <c r="A23" s="8" t="s">
        <v>1749</v>
      </c>
      <c r="B23" s="8"/>
      <c r="C23" s="24" t="s">
        <v>1704</v>
      </c>
      <c r="D23" s="36">
        <f>IFERROR(VLOOKUP(D$2&amp;$A23,Parte_V!$1:$1048576,$A$3,0),"-")</f>
        <v>0</v>
      </c>
      <c r="E23" s="36">
        <f>IFERROR(VLOOKUP(E$2&amp;$A23,Parte_V!$1:$1048576,$A$3,0),"-")</f>
        <v>0</v>
      </c>
      <c r="F23" s="36">
        <f>IFERROR(VLOOKUP(F$2&amp;$A23,Parte_V!$1:$1048576,$A$3,0),"-")</f>
        <v>0</v>
      </c>
      <c r="G23" s="36"/>
      <c r="H23" s="36">
        <f>IFERROR(VLOOKUP(H$2&amp;$A23,Parte_V!$1:$1048576,$A$3,0),"-")</f>
        <v>0</v>
      </c>
      <c r="I23" s="36">
        <f>IFERROR(VLOOKUP(I$2&amp;$A23,Parte_V!$1:$1048576,$A$3,0),"-")</f>
        <v>0</v>
      </c>
      <c r="J23" s="36">
        <f>IFERROR(VLOOKUP(J$2&amp;$A23,Parte_V!$1:$1048576,$A$3,0),"-")</f>
        <v>0</v>
      </c>
      <c r="K23" s="36"/>
      <c r="L23" s="36">
        <f>IFERROR(VLOOKUP(L$2&amp;$A23,Parte_V!$1:$1048576,$A$3,0),"-")</f>
        <v>0</v>
      </c>
      <c r="M23" s="36">
        <f>IFERROR(VLOOKUP(M$2&amp;$A23,Parte_V!$1:$1048576,$A$3,0),"-")</f>
        <v>0</v>
      </c>
      <c r="N23" s="36">
        <f>IFERROR(VLOOKUP(N$2&amp;$A23,Parte_V!$1:$1048576,$A$3,0),"-")</f>
        <v>0</v>
      </c>
      <c r="O23" s="36"/>
      <c r="P23" s="36">
        <f>IFERROR(VLOOKUP(P$2&amp;$A23,Parte_V!$1:$1048576,$A$3,0),"-")</f>
        <v>0</v>
      </c>
      <c r="Q23" s="36">
        <f>IFERROR(VLOOKUP(Q$2&amp;$A23,Parte_V!$1:$1048576,$A$3,0),"-")</f>
        <v>0</v>
      </c>
      <c r="R23" s="36">
        <f>IFERROR(VLOOKUP(R$2&amp;$A23,Parte_V!$1:$1048576,$A$3,0),"-")</f>
        <v>0</v>
      </c>
      <c r="S23" s="36"/>
      <c r="T23" s="36">
        <f>IFERROR(VLOOKUP(T$2&amp;$A23,Parte_V!$1:$1048576,$A$3,0),"-")</f>
        <v>0</v>
      </c>
      <c r="U23" s="36">
        <f>IFERROR(VLOOKUP(U$2&amp;$A23,Parte_V!$1:$1048576,$A$3,0),"-")</f>
        <v>0</v>
      </c>
      <c r="V23" s="36">
        <f>IFERROR(VLOOKUP(V$2&amp;$A23,Parte_V!$1:$1048576,$A$3,0),"-")</f>
        <v>0</v>
      </c>
      <c r="W23" s="36"/>
      <c r="X23" s="36">
        <f>IFERROR(VLOOKUP(X$2&amp;$A23,Parte_V!$1:$1048576,$A$3,0),"-")</f>
        <v>86</v>
      </c>
      <c r="Y23" s="36">
        <f>IFERROR(VLOOKUP(Y$2&amp;$A23,Parte_V!$1:$1048576,$A$3,0),"-")</f>
        <v>3</v>
      </c>
      <c r="Z23" s="36">
        <f>IFERROR(VLOOKUP(Z$2&amp;$A23,Parte_V!$1:$1048576,$A$3,0),"-")</f>
        <v>83</v>
      </c>
      <c r="AA23" s="36"/>
      <c r="AB23" s="36">
        <f>IFERROR(VLOOKUP(AB$2&amp;$A23,Parte_V!$1:$1048576,$A$3,0),"-")</f>
        <v>121</v>
      </c>
      <c r="AC23" s="36">
        <f>IFERROR(VLOOKUP(AC$2&amp;$A23,Parte_V!$1:$1048576,$A$3,0),"-")</f>
        <v>4</v>
      </c>
      <c r="AD23" s="36">
        <f>IFERROR(VLOOKUP(AD$2&amp;$A23,Parte_V!$1:$1048576,$A$3,0),"-")</f>
        <v>117</v>
      </c>
      <c r="AE23" s="36"/>
      <c r="AF23" s="36">
        <f>IFERROR(VLOOKUP(AF$2&amp;$A23,Parte_V!$1:$1048576,$A$3,0),"-")</f>
        <v>138</v>
      </c>
      <c r="AG23" s="36">
        <f>IFERROR(VLOOKUP(AG$2&amp;$A23,Parte_V!$1:$1048576,$A$3,0),"-")</f>
        <v>10</v>
      </c>
      <c r="AH23" s="36">
        <f>IFERROR(VLOOKUP(AH$2&amp;$A23,Parte_V!$1:$1048576,$A$3,0),"-")</f>
        <v>128</v>
      </c>
      <c r="AI23" s="36"/>
      <c r="AJ23" s="36">
        <f>IFERROR(VLOOKUP(AJ$2&amp;$A23,Parte_V!$1:$1048576,$A$3,0),"-")</f>
        <v>345</v>
      </c>
      <c r="AK23" s="36">
        <f>IFERROR(VLOOKUP(AK$2&amp;$A23,Parte_V!$1:$1048576,$A$3,0),"-")</f>
        <v>17</v>
      </c>
      <c r="AL23" s="36">
        <f>IFERROR(VLOOKUP(AL$2&amp;$A23,Parte_V!$1:$1048576,$A$3,0),"-")</f>
        <v>328</v>
      </c>
    </row>
    <row r="24" spans="1:38" s="26" customFormat="1">
      <c r="A24" s="8" t="s">
        <v>1750</v>
      </c>
      <c r="B24" s="8"/>
      <c r="C24" s="24" t="s">
        <v>1705</v>
      </c>
      <c r="D24" s="36">
        <f>IFERROR(VLOOKUP(D$2&amp;$A24,Parte_V!$1:$1048576,$A$3,0),"-")</f>
        <v>0</v>
      </c>
      <c r="E24" s="36">
        <f>IFERROR(VLOOKUP(E$2&amp;$A24,Parte_V!$1:$1048576,$A$3,0),"-")</f>
        <v>0</v>
      </c>
      <c r="F24" s="36">
        <f>IFERROR(VLOOKUP(F$2&amp;$A24,Parte_V!$1:$1048576,$A$3,0),"-")</f>
        <v>0</v>
      </c>
      <c r="G24" s="36"/>
      <c r="H24" s="36">
        <f>IFERROR(VLOOKUP(H$2&amp;$A24,Parte_V!$1:$1048576,$A$3,0),"-")</f>
        <v>0</v>
      </c>
      <c r="I24" s="36">
        <f>IFERROR(VLOOKUP(I$2&amp;$A24,Parte_V!$1:$1048576,$A$3,0),"-")</f>
        <v>0</v>
      </c>
      <c r="J24" s="36">
        <f>IFERROR(VLOOKUP(J$2&amp;$A24,Parte_V!$1:$1048576,$A$3,0),"-")</f>
        <v>0</v>
      </c>
      <c r="K24" s="36"/>
      <c r="L24" s="36">
        <f>IFERROR(VLOOKUP(L$2&amp;$A24,Parte_V!$1:$1048576,$A$3,0),"-")</f>
        <v>0</v>
      </c>
      <c r="M24" s="36">
        <f>IFERROR(VLOOKUP(M$2&amp;$A24,Parte_V!$1:$1048576,$A$3,0),"-")</f>
        <v>0</v>
      </c>
      <c r="N24" s="36">
        <f>IFERROR(VLOOKUP(N$2&amp;$A24,Parte_V!$1:$1048576,$A$3,0),"-")</f>
        <v>0</v>
      </c>
      <c r="O24" s="36"/>
      <c r="P24" s="36">
        <f>IFERROR(VLOOKUP(P$2&amp;$A24,Parte_V!$1:$1048576,$A$3,0),"-")</f>
        <v>0</v>
      </c>
      <c r="Q24" s="36">
        <f>IFERROR(VLOOKUP(Q$2&amp;$A24,Parte_V!$1:$1048576,$A$3,0),"-")</f>
        <v>0</v>
      </c>
      <c r="R24" s="36">
        <f>IFERROR(VLOOKUP(R$2&amp;$A24,Parte_V!$1:$1048576,$A$3,0),"-")</f>
        <v>0</v>
      </c>
      <c r="S24" s="36"/>
      <c r="T24" s="36">
        <f>IFERROR(VLOOKUP(T$2&amp;$A24,Parte_V!$1:$1048576,$A$3,0),"-")</f>
        <v>0</v>
      </c>
      <c r="U24" s="36">
        <f>IFERROR(VLOOKUP(U$2&amp;$A24,Parte_V!$1:$1048576,$A$3,0),"-")</f>
        <v>0</v>
      </c>
      <c r="V24" s="36">
        <f>IFERROR(VLOOKUP(V$2&amp;$A24,Parte_V!$1:$1048576,$A$3,0),"-")</f>
        <v>0</v>
      </c>
      <c r="W24" s="36"/>
      <c r="X24" s="36">
        <f>IFERROR(VLOOKUP(X$2&amp;$A24,Parte_V!$1:$1048576,$A$3,0),"-")</f>
        <v>103</v>
      </c>
      <c r="Y24" s="36">
        <f>IFERROR(VLOOKUP(Y$2&amp;$A24,Parte_V!$1:$1048576,$A$3,0),"-")</f>
        <v>33</v>
      </c>
      <c r="Z24" s="36">
        <f>IFERROR(VLOOKUP(Z$2&amp;$A24,Parte_V!$1:$1048576,$A$3,0),"-")</f>
        <v>70</v>
      </c>
      <c r="AA24" s="36"/>
      <c r="AB24" s="36">
        <f>IFERROR(VLOOKUP(AB$2&amp;$A24,Parte_V!$1:$1048576,$A$3,0),"-")</f>
        <v>140</v>
      </c>
      <c r="AC24" s="36">
        <f>IFERROR(VLOOKUP(AC$2&amp;$A24,Parte_V!$1:$1048576,$A$3,0),"-")</f>
        <v>62</v>
      </c>
      <c r="AD24" s="36">
        <f>IFERROR(VLOOKUP(AD$2&amp;$A24,Parte_V!$1:$1048576,$A$3,0),"-")</f>
        <v>78</v>
      </c>
      <c r="AE24" s="36"/>
      <c r="AF24" s="36">
        <f>IFERROR(VLOOKUP(AF$2&amp;$A24,Parte_V!$1:$1048576,$A$3,0),"-")</f>
        <v>155</v>
      </c>
      <c r="AG24" s="36">
        <f>IFERROR(VLOOKUP(AG$2&amp;$A24,Parte_V!$1:$1048576,$A$3,0),"-")</f>
        <v>82</v>
      </c>
      <c r="AH24" s="36">
        <f>IFERROR(VLOOKUP(AH$2&amp;$A24,Parte_V!$1:$1048576,$A$3,0),"-")</f>
        <v>73</v>
      </c>
      <c r="AI24" s="36"/>
      <c r="AJ24" s="36">
        <f>IFERROR(VLOOKUP(AJ$2&amp;$A24,Parte_V!$1:$1048576,$A$3,0),"-")</f>
        <v>398</v>
      </c>
      <c r="AK24" s="36">
        <f>IFERROR(VLOOKUP(AK$2&amp;$A24,Parte_V!$1:$1048576,$A$3,0),"-")</f>
        <v>177</v>
      </c>
      <c r="AL24" s="36">
        <f>IFERROR(VLOOKUP(AL$2&amp;$A24,Parte_V!$1:$1048576,$A$3,0),"-")</f>
        <v>221</v>
      </c>
    </row>
    <row r="25" spans="1:38" s="133" customFormat="1">
      <c r="A25" s="134" t="s">
        <v>1751</v>
      </c>
      <c r="B25" s="134"/>
      <c r="C25" s="101" t="s">
        <v>1706</v>
      </c>
      <c r="D25" s="132">
        <f>IFERROR(VLOOKUP(D$2&amp;$A25,Parte_V!$1:$1048576,$A$3,0),"-")</f>
        <v>0</v>
      </c>
      <c r="E25" s="132">
        <f>IFERROR(VLOOKUP(E$2&amp;$A25,Parte_V!$1:$1048576,$A$3,0),"-")</f>
        <v>0</v>
      </c>
      <c r="F25" s="132">
        <f>IFERROR(VLOOKUP(F$2&amp;$A25,Parte_V!$1:$1048576,$A$3,0),"-")</f>
        <v>0</v>
      </c>
      <c r="G25" s="132"/>
      <c r="H25" s="132">
        <f>IFERROR(VLOOKUP(H$2&amp;$A25,Parte_V!$1:$1048576,$A$3,0),"-")</f>
        <v>0</v>
      </c>
      <c r="I25" s="132">
        <f>IFERROR(VLOOKUP(I$2&amp;$A25,Parte_V!$1:$1048576,$A$3,0),"-")</f>
        <v>0</v>
      </c>
      <c r="J25" s="132">
        <f>IFERROR(VLOOKUP(J$2&amp;$A25,Parte_V!$1:$1048576,$A$3,0),"-")</f>
        <v>0</v>
      </c>
      <c r="K25" s="132"/>
      <c r="L25" s="132">
        <f>IFERROR(VLOOKUP(L$2&amp;$A25,Parte_V!$1:$1048576,$A$3,0),"-")</f>
        <v>0</v>
      </c>
      <c r="M25" s="132">
        <f>IFERROR(VLOOKUP(M$2&amp;$A25,Parte_V!$1:$1048576,$A$3,0),"-")</f>
        <v>0</v>
      </c>
      <c r="N25" s="132">
        <f>IFERROR(VLOOKUP(N$2&amp;$A25,Parte_V!$1:$1048576,$A$3,0),"-")</f>
        <v>0</v>
      </c>
      <c r="O25" s="132"/>
      <c r="P25" s="132">
        <f>IFERROR(VLOOKUP(P$2&amp;$A25,Parte_V!$1:$1048576,$A$3,0),"-")</f>
        <v>0</v>
      </c>
      <c r="Q25" s="132">
        <f>IFERROR(VLOOKUP(Q$2&amp;$A25,Parte_V!$1:$1048576,$A$3,0),"-")</f>
        <v>0</v>
      </c>
      <c r="R25" s="132">
        <f>IFERROR(VLOOKUP(R$2&amp;$A25,Parte_V!$1:$1048576,$A$3,0),"-")</f>
        <v>0</v>
      </c>
      <c r="S25" s="132"/>
      <c r="T25" s="132">
        <f>IFERROR(VLOOKUP(T$2&amp;$A25,Parte_V!$1:$1048576,$A$3,0),"-")</f>
        <v>0</v>
      </c>
      <c r="U25" s="132">
        <f>IFERROR(VLOOKUP(U$2&amp;$A25,Parte_V!$1:$1048576,$A$3,0),"-")</f>
        <v>0</v>
      </c>
      <c r="V25" s="132">
        <f>IFERROR(VLOOKUP(V$2&amp;$A25,Parte_V!$1:$1048576,$A$3,0),"-")</f>
        <v>0</v>
      </c>
      <c r="W25" s="132"/>
      <c r="X25" s="132">
        <f>IFERROR(VLOOKUP(X$2&amp;$A25,Parte_V!$1:$1048576,$A$3,0),"-")</f>
        <v>65</v>
      </c>
      <c r="Y25" s="132">
        <f>IFERROR(VLOOKUP(Y$2&amp;$A25,Parte_V!$1:$1048576,$A$3,0),"-")</f>
        <v>2</v>
      </c>
      <c r="Z25" s="132">
        <f>IFERROR(VLOOKUP(Z$2&amp;$A25,Parte_V!$1:$1048576,$A$3,0),"-")</f>
        <v>63</v>
      </c>
      <c r="AA25" s="132"/>
      <c r="AB25" s="132">
        <f>IFERROR(VLOOKUP(AB$2&amp;$A25,Parte_V!$1:$1048576,$A$3,0),"-")</f>
        <v>115</v>
      </c>
      <c r="AC25" s="132">
        <f>IFERROR(VLOOKUP(AC$2&amp;$A25,Parte_V!$1:$1048576,$A$3,0),"-")</f>
        <v>2</v>
      </c>
      <c r="AD25" s="132">
        <f>IFERROR(VLOOKUP(AD$2&amp;$A25,Parte_V!$1:$1048576,$A$3,0),"-")</f>
        <v>113</v>
      </c>
      <c r="AE25" s="132"/>
      <c r="AF25" s="132">
        <f>IFERROR(VLOOKUP(AF$2&amp;$A25,Parte_V!$1:$1048576,$A$3,0),"-")</f>
        <v>126</v>
      </c>
      <c r="AG25" s="132">
        <f>IFERROR(VLOOKUP(AG$2&amp;$A25,Parte_V!$1:$1048576,$A$3,0),"-")</f>
        <v>5</v>
      </c>
      <c r="AH25" s="132">
        <f>IFERROR(VLOOKUP(AH$2&amp;$A25,Parte_V!$1:$1048576,$A$3,0),"-")</f>
        <v>121</v>
      </c>
      <c r="AI25" s="132"/>
      <c r="AJ25" s="132">
        <f>IFERROR(VLOOKUP(AJ$2&amp;$A25,Parte_V!$1:$1048576,$A$3,0),"-")</f>
        <v>306</v>
      </c>
      <c r="AK25" s="132">
        <f>IFERROR(VLOOKUP(AK$2&amp;$A25,Parte_V!$1:$1048576,$A$3,0),"-")</f>
        <v>9</v>
      </c>
      <c r="AL25" s="132">
        <f>IFERROR(VLOOKUP(AL$2&amp;$A25,Parte_V!$1:$1048576,$A$3,0),"-")</f>
        <v>297</v>
      </c>
    </row>
    <row r="26" spans="1:38" s="26" customFormat="1">
      <c r="A26" s="8"/>
      <c r="B26" s="8"/>
      <c r="C26" s="21" t="s">
        <v>1707</v>
      </c>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row>
    <row r="27" spans="1:38" s="133" customFormat="1">
      <c r="A27" s="134" t="s">
        <v>1752</v>
      </c>
      <c r="B27" s="134"/>
      <c r="C27" s="101" t="s">
        <v>1708</v>
      </c>
      <c r="D27" s="132">
        <f>IFERROR(VLOOKUP(D$2&amp;$A27,Parte_V!$1:$1048576,$A$3,0),"-")</f>
        <v>0</v>
      </c>
      <c r="E27" s="132">
        <f>IFERROR(VLOOKUP(E$2&amp;$A27,Parte_V!$1:$1048576,$A$3,0),"-")</f>
        <v>0</v>
      </c>
      <c r="F27" s="132">
        <f>IFERROR(VLOOKUP(F$2&amp;$A27,Parte_V!$1:$1048576,$A$3,0),"-")</f>
        <v>0</v>
      </c>
      <c r="G27" s="132"/>
      <c r="H27" s="132">
        <f>IFERROR(VLOOKUP(H$2&amp;$A27,Parte_V!$1:$1048576,$A$3,0),"-")</f>
        <v>0</v>
      </c>
      <c r="I27" s="132">
        <f>IFERROR(VLOOKUP(I$2&amp;$A27,Parte_V!$1:$1048576,$A$3,0),"-")</f>
        <v>0</v>
      </c>
      <c r="J27" s="132">
        <f>IFERROR(VLOOKUP(J$2&amp;$A27,Parte_V!$1:$1048576,$A$3,0),"-")</f>
        <v>0</v>
      </c>
      <c r="K27" s="132"/>
      <c r="L27" s="132">
        <f>IFERROR(VLOOKUP(L$2&amp;$A27,Parte_V!$1:$1048576,$A$3,0),"-")</f>
        <v>0</v>
      </c>
      <c r="M27" s="132">
        <f>IFERROR(VLOOKUP(M$2&amp;$A27,Parte_V!$1:$1048576,$A$3,0),"-")</f>
        <v>0</v>
      </c>
      <c r="N27" s="132">
        <f>IFERROR(VLOOKUP(N$2&amp;$A27,Parte_V!$1:$1048576,$A$3,0),"-")</f>
        <v>0</v>
      </c>
      <c r="O27" s="132"/>
      <c r="P27" s="132">
        <f>IFERROR(VLOOKUP(P$2&amp;$A27,Parte_V!$1:$1048576,$A$3,0),"-")</f>
        <v>0</v>
      </c>
      <c r="Q27" s="132">
        <f>IFERROR(VLOOKUP(Q$2&amp;$A27,Parte_V!$1:$1048576,$A$3,0),"-")</f>
        <v>0</v>
      </c>
      <c r="R27" s="132">
        <f>IFERROR(VLOOKUP(R$2&amp;$A27,Parte_V!$1:$1048576,$A$3,0),"-")</f>
        <v>0</v>
      </c>
      <c r="S27" s="132"/>
      <c r="T27" s="132">
        <f>IFERROR(VLOOKUP(T$2&amp;$A27,Parte_V!$1:$1048576,$A$3,0),"-")</f>
        <v>0</v>
      </c>
      <c r="U27" s="132">
        <f>IFERROR(VLOOKUP(U$2&amp;$A27,Parte_V!$1:$1048576,$A$3,0),"-")</f>
        <v>0</v>
      </c>
      <c r="V27" s="132">
        <f>IFERROR(VLOOKUP(V$2&amp;$A27,Parte_V!$1:$1048576,$A$3,0),"-")</f>
        <v>0</v>
      </c>
      <c r="W27" s="132"/>
      <c r="X27" s="132">
        <f>IFERROR(VLOOKUP(X$2&amp;$A27,Parte_V!$1:$1048576,$A$3,0),"-")</f>
        <v>28</v>
      </c>
      <c r="Y27" s="132">
        <f>IFERROR(VLOOKUP(Y$2&amp;$A27,Parte_V!$1:$1048576,$A$3,0),"-")</f>
        <v>2</v>
      </c>
      <c r="Z27" s="132">
        <f>IFERROR(VLOOKUP(Z$2&amp;$A27,Parte_V!$1:$1048576,$A$3,0),"-")</f>
        <v>26</v>
      </c>
      <c r="AA27" s="132"/>
      <c r="AB27" s="132">
        <f>IFERROR(VLOOKUP(AB$2&amp;$A27,Parte_V!$1:$1048576,$A$3,0),"-")</f>
        <v>52</v>
      </c>
      <c r="AC27" s="132">
        <f>IFERROR(VLOOKUP(AC$2&amp;$A27,Parte_V!$1:$1048576,$A$3,0),"-")</f>
        <v>3</v>
      </c>
      <c r="AD27" s="132">
        <f>IFERROR(VLOOKUP(AD$2&amp;$A27,Parte_V!$1:$1048576,$A$3,0),"-")</f>
        <v>49</v>
      </c>
      <c r="AE27" s="132"/>
      <c r="AF27" s="132">
        <f>IFERROR(VLOOKUP(AF$2&amp;$A27,Parte_V!$1:$1048576,$A$3,0),"-")</f>
        <v>62</v>
      </c>
      <c r="AG27" s="132">
        <f>IFERROR(VLOOKUP(AG$2&amp;$A27,Parte_V!$1:$1048576,$A$3,0),"-")</f>
        <v>8</v>
      </c>
      <c r="AH27" s="132">
        <f>IFERROR(VLOOKUP(AH$2&amp;$A27,Parte_V!$1:$1048576,$A$3,0),"-")</f>
        <v>54</v>
      </c>
      <c r="AI27" s="132"/>
      <c r="AJ27" s="132">
        <f>IFERROR(VLOOKUP(AJ$2&amp;$A27,Parte_V!$1:$1048576,$A$3,0),"-")</f>
        <v>142</v>
      </c>
      <c r="AK27" s="132">
        <f>IFERROR(VLOOKUP(AK$2&amp;$A27,Parte_V!$1:$1048576,$A$3,0),"-")</f>
        <v>13</v>
      </c>
      <c r="AL27" s="132">
        <f>IFERROR(VLOOKUP(AL$2&amp;$A27,Parte_V!$1:$1048576,$A$3,0),"-")</f>
        <v>129</v>
      </c>
    </row>
    <row r="28" spans="1:38" s="26" customFormat="1">
      <c r="A28" s="8" t="s">
        <v>1753</v>
      </c>
      <c r="B28" s="8"/>
      <c r="C28" s="24" t="s">
        <v>1709</v>
      </c>
      <c r="D28" s="36">
        <f>IFERROR(VLOOKUP(D$2&amp;$A28,Parte_V!$1:$1048576,$A$3,0),"-")</f>
        <v>0</v>
      </c>
      <c r="E28" s="36">
        <f>IFERROR(VLOOKUP(E$2&amp;$A28,Parte_V!$1:$1048576,$A$3,0),"-")</f>
        <v>0</v>
      </c>
      <c r="F28" s="36">
        <f>IFERROR(VLOOKUP(F$2&amp;$A28,Parte_V!$1:$1048576,$A$3,0),"-")</f>
        <v>0</v>
      </c>
      <c r="G28" s="36"/>
      <c r="H28" s="36">
        <f>IFERROR(VLOOKUP(H$2&amp;$A28,Parte_V!$1:$1048576,$A$3,0),"-")</f>
        <v>0</v>
      </c>
      <c r="I28" s="36">
        <f>IFERROR(VLOOKUP(I$2&amp;$A28,Parte_V!$1:$1048576,$A$3,0),"-")</f>
        <v>0</v>
      </c>
      <c r="J28" s="36">
        <f>IFERROR(VLOOKUP(J$2&amp;$A28,Parte_V!$1:$1048576,$A$3,0),"-")</f>
        <v>0</v>
      </c>
      <c r="K28" s="36"/>
      <c r="L28" s="36">
        <f>IFERROR(VLOOKUP(L$2&amp;$A28,Parte_V!$1:$1048576,$A$3,0),"-")</f>
        <v>0</v>
      </c>
      <c r="M28" s="36">
        <f>IFERROR(VLOOKUP(M$2&amp;$A28,Parte_V!$1:$1048576,$A$3,0),"-")</f>
        <v>0</v>
      </c>
      <c r="N28" s="36">
        <f>IFERROR(VLOOKUP(N$2&amp;$A28,Parte_V!$1:$1048576,$A$3,0),"-")</f>
        <v>0</v>
      </c>
      <c r="O28" s="36"/>
      <c r="P28" s="36">
        <f>IFERROR(VLOOKUP(P$2&amp;$A28,Parte_V!$1:$1048576,$A$3,0),"-")</f>
        <v>0</v>
      </c>
      <c r="Q28" s="36">
        <f>IFERROR(VLOOKUP(Q$2&amp;$A28,Parte_V!$1:$1048576,$A$3,0),"-")</f>
        <v>0</v>
      </c>
      <c r="R28" s="36">
        <f>IFERROR(VLOOKUP(R$2&amp;$A28,Parte_V!$1:$1048576,$A$3,0),"-")</f>
        <v>0</v>
      </c>
      <c r="S28" s="36"/>
      <c r="T28" s="36">
        <f>IFERROR(VLOOKUP(T$2&amp;$A28,Parte_V!$1:$1048576,$A$3,0),"-")</f>
        <v>0</v>
      </c>
      <c r="U28" s="36">
        <f>IFERROR(VLOOKUP(U$2&amp;$A28,Parte_V!$1:$1048576,$A$3,0),"-")</f>
        <v>0</v>
      </c>
      <c r="V28" s="36">
        <f>IFERROR(VLOOKUP(V$2&amp;$A28,Parte_V!$1:$1048576,$A$3,0),"-")</f>
        <v>0</v>
      </c>
      <c r="W28" s="36"/>
      <c r="X28" s="36">
        <f>IFERROR(VLOOKUP(X$2&amp;$A28,Parte_V!$1:$1048576,$A$3,0),"-")</f>
        <v>23</v>
      </c>
      <c r="Y28" s="36">
        <f>IFERROR(VLOOKUP(Y$2&amp;$A28,Parte_V!$1:$1048576,$A$3,0),"-")</f>
        <v>4</v>
      </c>
      <c r="Z28" s="36">
        <f>IFERROR(VLOOKUP(Z$2&amp;$A28,Parte_V!$1:$1048576,$A$3,0),"-")</f>
        <v>19</v>
      </c>
      <c r="AA28" s="36"/>
      <c r="AB28" s="36">
        <f>IFERROR(VLOOKUP(AB$2&amp;$A28,Parte_V!$1:$1048576,$A$3,0),"-")</f>
        <v>37</v>
      </c>
      <c r="AC28" s="36">
        <f>IFERROR(VLOOKUP(AC$2&amp;$A28,Parte_V!$1:$1048576,$A$3,0),"-")</f>
        <v>5</v>
      </c>
      <c r="AD28" s="36">
        <f>IFERROR(VLOOKUP(AD$2&amp;$A28,Parte_V!$1:$1048576,$A$3,0),"-")</f>
        <v>32</v>
      </c>
      <c r="AE28" s="36"/>
      <c r="AF28" s="36">
        <f>IFERROR(VLOOKUP(AF$2&amp;$A28,Parte_V!$1:$1048576,$A$3,0),"-")</f>
        <v>45</v>
      </c>
      <c r="AG28" s="36">
        <f>IFERROR(VLOOKUP(AG$2&amp;$A28,Parte_V!$1:$1048576,$A$3,0),"-")</f>
        <v>9</v>
      </c>
      <c r="AH28" s="36">
        <f>IFERROR(VLOOKUP(AH$2&amp;$A28,Parte_V!$1:$1048576,$A$3,0),"-")</f>
        <v>36</v>
      </c>
      <c r="AI28" s="36"/>
      <c r="AJ28" s="36">
        <f>IFERROR(VLOOKUP(AJ$2&amp;$A28,Parte_V!$1:$1048576,$A$3,0),"-")</f>
        <v>105</v>
      </c>
      <c r="AK28" s="36">
        <f>IFERROR(VLOOKUP(AK$2&amp;$A28,Parte_V!$1:$1048576,$A$3,0),"-")</f>
        <v>18</v>
      </c>
      <c r="AL28" s="36">
        <f>IFERROR(VLOOKUP(AL$2&amp;$A28,Parte_V!$1:$1048576,$A$3,0),"-")</f>
        <v>87</v>
      </c>
    </row>
    <row r="29" spans="1:38" s="133" customFormat="1">
      <c r="A29" s="134" t="s">
        <v>1754</v>
      </c>
      <c r="B29" s="134"/>
      <c r="C29" s="101" t="s">
        <v>1710</v>
      </c>
      <c r="D29" s="132">
        <f>IFERROR(VLOOKUP(D$2&amp;$A29,Parte_V!$1:$1048576,$A$3,0),"-")</f>
        <v>0</v>
      </c>
      <c r="E29" s="132">
        <f>IFERROR(VLOOKUP(E$2&amp;$A29,Parte_V!$1:$1048576,$A$3,0),"-")</f>
        <v>0</v>
      </c>
      <c r="F29" s="132">
        <f>IFERROR(VLOOKUP(F$2&amp;$A29,Parte_V!$1:$1048576,$A$3,0),"-")</f>
        <v>0</v>
      </c>
      <c r="G29" s="132"/>
      <c r="H29" s="132">
        <f>IFERROR(VLOOKUP(H$2&amp;$A29,Parte_V!$1:$1048576,$A$3,0),"-")</f>
        <v>0</v>
      </c>
      <c r="I29" s="132">
        <f>IFERROR(VLOOKUP(I$2&amp;$A29,Parte_V!$1:$1048576,$A$3,0),"-")</f>
        <v>0</v>
      </c>
      <c r="J29" s="132">
        <f>IFERROR(VLOOKUP(J$2&amp;$A29,Parte_V!$1:$1048576,$A$3,0),"-")</f>
        <v>0</v>
      </c>
      <c r="K29" s="132"/>
      <c r="L29" s="132">
        <f>IFERROR(VLOOKUP(L$2&amp;$A29,Parte_V!$1:$1048576,$A$3,0),"-")</f>
        <v>0</v>
      </c>
      <c r="M29" s="132">
        <f>IFERROR(VLOOKUP(M$2&amp;$A29,Parte_V!$1:$1048576,$A$3,0),"-")</f>
        <v>0</v>
      </c>
      <c r="N29" s="132">
        <f>IFERROR(VLOOKUP(N$2&amp;$A29,Parte_V!$1:$1048576,$A$3,0),"-")</f>
        <v>0</v>
      </c>
      <c r="O29" s="132"/>
      <c r="P29" s="132">
        <f>IFERROR(VLOOKUP(P$2&amp;$A29,Parte_V!$1:$1048576,$A$3,0),"-")</f>
        <v>0</v>
      </c>
      <c r="Q29" s="132">
        <f>IFERROR(VLOOKUP(Q$2&amp;$A29,Parte_V!$1:$1048576,$A$3,0),"-")</f>
        <v>0</v>
      </c>
      <c r="R29" s="132">
        <f>IFERROR(VLOOKUP(R$2&amp;$A29,Parte_V!$1:$1048576,$A$3,0),"-")</f>
        <v>0</v>
      </c>
      <c r="S29" s="132"/>
      <c r="T29" s="132">
        <f>IFERROR(VLOOKUP(T$2&amp;$A29,Parte_V!$1:$1048576,$A$3,0),"-")</f>
        <v>0</v>
      </c>
      <c r="U29" s="132">
        <f>IFERROR(VLOOKUP(U$2&amp;$A29,Parte_V!$1:$1048576,$A$3,0),"-")</f>
        <v>0</v>
      </c>
      <c r="V29" s="132">
        <f>IFERROR(VLOOKUP(V$2&amp;$A29,Parte_V!$1:$1048576,$A$3,0),"-")</f>
        <v>0</v>
      </c>
      <c r="W29" s="132"/>
      <c r="X29" s="132">
        <f>IFERROR(VLOOKUP(X$2&amp;$A29,Parte_V!$1:$1048576,$A$3,0),"-")</f>
        <v>34</v>
      </c>
      <c r="Y29" s="132">
        <f>IFERROR(VLOOKUP(Y$2&amp;$A29,Parte_V!$1:$1048576,$A$3,0),"-")</f>
        <v>16</v>
      </c>
      <c r="Z29" s="132">
        <f>IFERROR(VLOOKUP(Z$2&amp;$A29,Parte_V!$1:$1048576,$A$3,0),"-")</f>
        <v>18</v>
      </c>
      <c r="AA29" s="132"/>
      <c r="AB29" s="132">
        <f>IFERROR(VLOOKUP(AB$2&amp;$A29,Parte_V!$1:$1048576,$A$3,0),"-")</f>
        <v>43</v>
      </c>
      <c r="AC29" s="132">
        <f>IFERROR(VLOOKUP(AC$2&amp;$A29,Parte_V!$1:$1048576,$A$3,0),"-")</f>
        <v>15</v>
      </c>
      <c r="AD29" s="132">
        <f>IFERROR(VLOOKUP(AD$2&amp;$A29,Parte_V!$1:$1048576,$A$3,0),"-")</f>
        <v>28</v>
      </c>
      <c r="AE29" s="132"/>
      <c r="AF29" s="132">
        <f>IFERROR(VLOOKUP(AF$2&amp;$A29,Parte_V!$1:$1048576,$A$3,0),"-")</f>
        <v>52</v>
      </c>
      <c r="AG29" s="132">
        <f>IFERROR(VLOOKUP(AG$2&amp;$A29,Parte_V!$1:$1048576,$A$3,0),"-")</f>
        <v>26</v>
      </c>
      <c r="AH29" s="132">
        <f>IFERROR(VLOOKUP(AH$2&amp;$A29,Parte_V!$1:$1048576,$A$3,0),"-")</f>
        <v>26</v>
      </c>
      <c r="AI29" s="132"/>
      <c r="AJ29" s="132">
        <f>IFERROR(VLOOKUP(AJ$2&amp;$A29,Parte_V!$1:$1048576,$A$3,0),"-")</f>
        <v>129</v>
      </c>
      <c r="AK29" s="132">
        <f>IFERROR(VLOOKUP(AK$2&amp;$A29,Parte_V!$1:$1048576,$A$3,0),"-")</f>
        <v>57</v>
      </c>
      <c r="AL29" s="132">
        <f>IFERROR(VLOOKUP(AL$2&amp;$A29,Parte_V!$1:$1048576,$A$3,0),"-")</f>
        <v>72</v>
      </c>
    </row>
    <row r="30" spans="1:38" s="133" customFormat="1">
      <c r="A30" s="134" t="s">
        <v>1755</v>
      </c>
      <c r="B30" s="134"/>
      <c r="C30" s="101" t="s">
        <v>1711</v>
      </c>
      <c r="D30" s="132">
        <f>IFERROR(VLOOKUP(D$2&amp;$A30,Parte_V!$1:$1048576,$A$3,0),"-")</f>
        <v>0</v>
      </c>
      <c r="E30" s="132">
        <f>IFERROR(VLOOKUP(E$2&amp;$A30,Parte_V!$1:$1048576,$A$3,0),"-")</f>
        <v>0</v>
      </c>
      <c r="F30" s="132">
        <f>IFERROR(VLOOKUP(F$2&amp;$A30,Parte_V!$1:$1048576,$A$3,0),"-")</f>
        <v>0</v>
      </c>
      <c r="G30" s="132"/>
      <c r="H30" s="132">
        <f>IFERROR(VLOOKUP(H$2&amp;$A30,Parte_V!$1:$1048576,$A$3,0),"-")</f>
        <v>0</v>
      </c>
      <c r="I30" s="132">
        <f>IFERROR(VLOOKUP(I$2&amp;$A30,Parte_V!$1:$1048576,$A$3,0),"-")</f>
        <v>0</v>
      </c>
      <c r="J30" s="132">
        <f>IFERROR(VLOOKUP(J$2&amp;$A30,Parte_V!$1:$1048576,$A$3,0),"-")</f>
        <v>0</v>
      </c>
      <c r="K30" s="132"/>
      <c r="L30" s="132">
        <f>IFERROR(VLOOKUP(L$2&amp;$A30,Parte_V!$1:$1048576,$A$3,0),"-")</f>
        <v>0</v>
      </c>
      <c r="M30" s="132">
        <f>IFERROR(VLOOKUP(M$2&amp;$A30,Parte_V!$1:$1048576,$A$3,0),"-")</f>
        <v>0</v>
      </c>
      <c r="N30" s="132">
        <f>IFERROR(VLOOKUP(N$2&amp;$A30,Parte_V!$1:$1048576,$A$3,0),"-")</f>
        <v>0</v>
      </c>
      <c r="O30" s="132"/>
      <c r="P30" s="132">
        <f>IFERROR(VLOOKUP(P$2&amp;$A30,Parte_V!$1:$1048576,$A$3,0),"-")</f>
        <v>0</v>
      </c>
      <c r="Q30" s="132">
        <f>IFERROR(VLOOKUP(Q$2&amp;$A30,Parte_V!$1:$1048576,$A$3,0),"-")</f>
        <v>0</v>
      </c>
      <c r="R30" s="132">
        <f>IFERROR(VLOOKUP(R$2&amp;$A30,Parte_V!$1:$1048576,$A$3,0),"-")</f>
        <v>0</v>
      </c>
      <c r="S30" s="132"/>
      <c r="T30" s="132">
        <f>IFERROR(VLOOKUP(T$2&amp;$A30,Parte_V!$1:$1048576,$A$3,0),"-")</f>
        <v>0</v>
      </c>
      <c r="U30" s="132">
        <f>IFERROR(VLOOKUP(U$2&amp;$A30,Parte_V!$1:$1048576,$A$3,0),"-")</f>
        <v>0</v>
      </c>
      <c r="V30" s="132">
        <f>IFERROR(VLOOKUP(V$2&amp;$A30,Parte_V!$1:$1048576,$A$3,0),"-")</f>
        <v>0</v>
      </c>
      <c r="W30" s="132"/>
      <c r="X30" s="132">
        <f>IFERROR(VLOOKUP(X$2&amp;$A30,Parte_V!$1:$1048576,$A$3,0),"-")</f>
        <v>23</v>
      </c>
      <c r="Y30" s="132">
        <f>IFERROR(VLOOKUP(Y$2&amp;$A30,Parte_V!$1:$1048576,$A$3,0),"-")</f>
        <v>6</v>
      </c>
      <c r="Z30" s="132">
        <f>IFERROR(VLOOKUP(Z$2&amp;$A30,Parte_V!$1:$1048576,$A$3,0),"-")</f>
        <v>17</v>
      </c>
      <c r="AA30" s="132"/>
      <c r="AB30" s="132">
        <f>IFERROR(VLOOKUP(AB$2&amp;$A30,Parte_V!$1:$1048576,$A$3,0),"-")</f>
        <v>35</v>
      </c>
      <c r="AC30" s="132">
        <f>IFERROR(VLOOKUP(AC$2&amp;$A30,Parte_V!$1:$1048576,$A$3,0),"-")</f>
        <v>6</v>
      </c>
      <c r="AD30" s="132">
        <f>IFERROR(VLOOKUP(AD$2&amp;$A30,Parte_V!$1:$1048576,$A$3,0),"-")</f>
        <v>29</v>
      </c>
      <c r="AE30" s="132"/>
      <c r="AF30" s="132">
        <f>IFERROR(VLOOKUP(AF$2&amp;$A30,Parte_V!$1:$1048576,$A$3,0),"-")</f>
        <v>44</v>
      </c>
      <c r="AG30" s="132">
        <f>IFERROR(VLOOKUP(AG$2&amp;$A30,Parte_V!$1:$1048576,$A$3,0),"-")</f>
        <v>18</v>
      </c>
      <c r="AH30" s="132">
        <f>IFERROR(VLOOKUP(AH$2&amp;$A30,Parte_V!$1:$1048576,$A$3,0),"-")</f>
        <v>26</v>
      </c>
      <c r="AI30" s="132"/>
      <c r="AJ30" s="132">
        <f>IFERROR(VLOOKUP(AJ$2&amp;$A30,Parte_V!$1:$1048576,$A$3,0),"-")</f>
        <v>102</v>
      </c>
      <c r="AK30" s="132">
        <f>IFERROR(VLOOKUP(AK$2&amp;$A30,Parte_V!$1:$1048576,$A$3,0),"-")</f>
        <v>30</v>
      </c>
      <c r="AL30" s="132">
        <f>IFERROR(VLOOKUP(AL$2&amp;$A30,Parte_V!$1:$1048576,$A$3,0),"-")</f>
        <v>72</v>
      </c>
    </row>
    <row r="31" spans="1:38" s="133" customFormat="1">
      <c r="A31" s="134" t="s">
        <v>1756</v>
      </c>
      <c r="B31" s="134"/>
      <c r="C31" s="101" t="s">
        <v>1712</v>
      </c>
      <c r="D31" s="132">
        <f>IFERROR(VLOOKUP(D$2&amp;$A31,Parte_V!$1:$1048576,$A$3,0),"-")</f>
        <v>0</v>
      </c>
      <c r="E31" s="132">
        <f>IFERROR(VLOOKUP(E$2&amp;$A31,Parte_V!$1:$1048576,$A$3,0),"-")</f>
        <v>0</v>
      </c>
      <c r="F31" s="132">
        <f>IFERROR(VLOOKUP(F$2&amp;$A31,Parte_V!$1:$1048576,$A$3,0),"-")</f>
        <v>0</v>
      </c>
      <c r="G31" s="132"/>
      <c r="H31" s="132">
        <f>IFERROR(VLOOKUP(H$2&amp;$A31,Parte_V!$1:$1048576,$A$3,0),"-")</f>
        <v>0</v>
      </c>
      <c r="I31" s="132">
        <f>IFERROR(VLOOKUP(I$2&amp;$A31,Parte_V!$1:$1048576,$A$3,0),"-")</f>
        <v>0</v>
      </c>
      <c r="J31" s="132">
        <f>IFERROR(VLOOKUP(J$2&amp;$A31,Parte_V!$1:$1048576,$A$3,0),"-")</f>
        <v>0</v>
      </c>
      <c r="K31" s="132"/>
      <c r="L31" s="132">
        <f>IFERROR(VLOOKUP(L$2&amp;$A31,Parte_V!$1:$1048576,$A$3,0),"-")</f>
        <v>0</v>
      </c>
      <c r="M31" s="132">
        <f>IFERROR(VLOOKUP(M$2&amp;$A31,Parte_V!$1:$1048576,$A$3,0),"-")</f>
        <v>0</v>
      </c>
      <c r="N31" s="132">
        <f>IFERROR(VLOOKUP(N$2&amp;$A31,Parte_V!$1:$1048576,$A$3,0),"-")</f>
        <v>0</v>
      </c>
      <c r="O31" s="132"/>
      <c r="P31" s="132">
        <f>IFERROR(VLOOKUP(P$2&amp;$A31,Parte_V!$1:$1048576,$A$3,0),"-")</f>
        <v>0</v>
      </c>
      <c r="Q31" s="132">
        <f>IFERROR(VLOOKUP(Q$2&amp;$A31,Parte_V!$1:$1048576,$A$3,0),"-")</f>
        <v>0</v>
      </c>
      <c r="R31" s="132">
        <f>IFERROR(VLOOKUP(R$2&amp;$A31,Parte_V!$1:$1048576,$A$3,0),"-")</f>
        <v>0</v>
      </c>
      <c r="S31" s="132"/>
      <c r="T31" s="132">
        <f>IFERROR(VLOOKUP(T$2&amp;$A31,Parte_V!$1:$1048576,$A$3,0),"-")</f>
        <v>0</v>
      </c>
      <c r="U31" s="132">
        <f>IFERROR(VLOOKUP(U$2&amp;$A31,Parte_V!$1:$1048576,$A$3,0),"-")</f>
        <v>0</v>
      </c>
      <c r="V31" s="132">
        <f>IFERROR(VLOOKUP(V$2&amp;$A31,Parte_V!$1:$1048576,$A$3,0),"-")</f>
        <v>0</v>
      </c>
      <c r="W31" s="132"/>
      <c r="X31" s="132">
        <f>IFERROR(VLOOKUP(X$2&amp;$A31,Parte_V!$1:$1048576,$A$3,0),"-")</f>
        <v>33</v>
      </c>
      <c r="Y31" s="132">
        <f>IFERROR(VLOOKUP(Y$2&amp;$A31,Parte_V!$1:$1048576,$A$3,0),"-")</f>
        <v>3</v>
      </c>
      <c r="Z31" s="132">
        <f>IFERROR(VLOOKUP(Z$2&amp;$A31,Parte_V!$1:$1048576,$A$3,0),"-")</f>
        <v>30</v>
      </c>
      <c r="AA31" s="132"/>
      <c r="AB31" s="132">
        <f>IFERROR(VLOOKUP(AB$2&amp;$A31,Parte_V!$1:$1048576,$A$3,0),"-")</f>
        <v>56</v>
      </c>
      <c r="AC31" s="132">
        <f>IFERROR(VLOOKUP(AC$2&amp;$A31,Parte_V!$1:$1048576,$A$3,0),"-")</f>
        <v>2</v>
      </c>
      <c r="AD31" s="132">
        <f>IFERROR(VLOOKUP(AD$2&amp;$A31,Parte_V!$1:$1048576,$A$3,0),"-")</f>
        <v>54</v>
      </c>
      <c r="AE31" s="132"/>
      <c r="AF31" s="132">
        <f>IFERROR(VLOOKUP(AF$2&amp;$A31,Parte_V!$1:$1048576,$A$3,0),"-")</f>
        <v>57</v>
      </c>
      <c r="AG31" s="132">
        <f>IFERROR(VLOOKUP(AG$2&amp;$A31,Parte_V!$1:$1048576,$A$3,0),"-")</f>
        <v>7</v>
      </c>
      <c r="AH31" s="132">
        <f>IFERROR(VLOOKUP(AH$2&amp;$A31,Parte_V!$1:$1048576,$A$3,0),"-")</f>
        <v>50</v>
      </c>
      <c r="AI31" s="132"/>
      <c r="AJ31" s="132">
        <f>IFERROR(VLOOKUP(AJ$2&amp;$A31,Parte_V!$1:$1048576,$A$3,0),"-")</f>
        <v>146</v>
      </c>
      <c r="AK31" s="132">
        <f>IFERROR(VLOOKUP(AK$2&amp;$A31,Parte_V!$1:$1048576,$A$3,0),"-")</f>
        <v>12</v>
      </c>
      <c r="AL31" s="132">
        <f>IFERROR(VLOOKUP(AL$2&amp;$A31,Parte_V!$1:$1048576,$A$3,0),"-")</f>
        <v>134</v>
      </c>
    </row>
    <row r="32" spans="1:38" s="133" customFormat="1">
      <c r="A32" s="134" t="s">
        <v>1757</v>
      </c>
      <c r="B32" s="134"/>
      <c r="C32" s="101" t="s">
        <v>1713</v>
      </c>
      <c r="D32" s="132">
        <f>IFERROR(VLOOKUP(D$2&amp;$A32,Parte_V!$1:$1048576,$A$3,0),"-")</f>
        <v>0</v>
      </c>
      <c r="E32" s="132">
        <f>IFERROR(VLOOKUP(E$2&amp;$A32,Parte_V!$1:$1048576,$A$3,0),"-")</f>
        <v>0</v>
      </c>
      <c r="F32" s="132">
        <f>IFERROR(VLOOKUP(F$2&amp;$A32,Parte_V!$1:$1048576,$A$3,0),"-")</f>
        <v>0</v>
      </c>
      <c r="G32" s="132"/>
      <c r="H32" s="132">
        <f>IFERROR(VLOOKUP(H$2&amp;$A32,Parte_V!$1:$1048576,$A$3,0),"-")</f>
        <v>0</v>
      </c>
      <c r="I32" s="132">
        <f>IFERROR(VLOOKUP(I$2&amp;$A32,Parte_V!$1:$1048576,$A$3,0),"-")</f>
        <v>0</v>
      </c>
      <c r="J32" s="132">
        <f>IFERROR(VLOOKUP(J$2&amp;$A32,Parte_V!$1:$1048576,$A$3,0),"-")</f>
        <v>0</v>
      </c>
      <c r="K32" s="132"/>
      <c r="L32" s="132">
        <f>IFERROR(VLOOKUP(L$2&amp;$A32,Parte_V!$1:$1048576,$A$3,0),"-")</f>
        <v>0</v>
      </c>
      <c r="M32" s="132">
        <f>IFERROR(VLOOKUP(M$2&amp;$A32,Parte_V!$1:$1048576,$A$3,0),"-")</f>
        <v>0</v>
      </c>
      <c r="N32" s="132">
        <f>IFERROR(VLOOKUP(N$2&amp;$A32,Parte_V!$1:$1048576,$A$3,0),"-")</f>
        <v>0</v>
      </c>
      <c r="O32" s="132"/>
      <c r="P32" s="132">
        <f>IFERROR(VLOOKUP(P$2&amp;$A32,Parte_V!$1:$1048576,$A$3,0),"-")</f>
        <v>0</v>
      </c>
      <c r="Q32" s="132">
        <f>IFERROR(VLOOKUP(Q$2&amp;$A32,Parte_V!$1:$1048576,$A$3,0),"-")</f>
        <v>0</v>
      </c>
      <c r="R32" s="132">
        <f>IFERROR(VLOOKUP(R$2&amp;$A32,Parte_V!$1:$1048576,$A$3,0),"-")</f>
        <v>0</v>
      </c>
      <c r="S32" s="132"/>
      <c r="T32" s="132">
        <f>IFERROR(VLOOKUP(T$2&amp;$A32,Parte_V!$1:$1048576,$A$3,0),"-")</f>
        <v>0</v>
      </c>
      <c r="U32" s="132">
        <f>IFERROR(VLOOKUP(U$2&amp;$A32,Parte_V!$1:$1048576,$A$3,0),"-")</f>
        <v>0</v>
      </c>
      <c r="V32" s="132">
        <f>IFERROR(VLOOKUP(V$2&amp;$A32,Parte_V!$1:$1048576,$A$3,0),"-")</f>
        <v>0</v>
      </c>
      <c r="W32" s="132"/>
      <c r="X32" s="132">
        <f>IFERROR(VLOOKUP(X$2&amp;$A32,Parte_V!$1:$1048576,$A$3,0),"-")</f>
        <v>12</v>
      </c>
      <c r="Y32" s="132">
        <f>IFERROR(VLOOKUP(Y$2&amp;$A32,Parte_V!$1:$1048576,$A$3,0),"-")</f>
        <v>3</v>
      </c>
      <c r="Z32" s="132">
        <f>IFERROR(VLOOKUP(Z$2&amp;$A32,Parte_V!$1:$1048576,$A$3,0),"-")</f>
        <v>9</v>
      </c>
      <c r="AA32" s="132"/>
      <c r="AB32" s="132">
        <f>IFERROR(VLOOKUP(AB$2&amp;$A32,Parte_V!$1:$1048576,$A$3,0),"-")</f>
        <v>18</v>
      </c>
      <c r="AC32" s="132">
        <f>IFERROR(VLOOKUP(AC$2&amp;$A32,Parte_V!$1:$1048576,$A$3,0),"-")</f>
        <v>2</v>
      </c>
      <c r="AD32" s="132">
        <f>IFERROR(VLOOKUP(AD$2&amp;$A32,Parte_V!$1:$1048576,$A$3,0),"-")</f>
        <v>16</v>
      </c>
      <c r="AE32" s="132"/>
      <c r="AF32" s="132">
        <f>IFERROR(VLOOKUP(AF$2&amp;$A32,Parte_V!$1:$1048576,$A$3,0),"-")</f>
        <v>22</v>
      </c>
      <c r="AG32" s="132">
        <f>IFERROR(VLOOKUP(AG$2&amp;$A32,Parte_V!$1:$1048576,$A$3,0),"-")</f>
        <v>2</v>
      </c>
      <c r="AH32" s="132">
        <f>IFERROR(VLOOKUP(AH$2&amp;$A32,Parte_V!$1:$1048576,$A$3,0),"-")</f>
        <v>20</v>
      </c>
      <c r="AI32" s="132"/>
      <c r="AJ32" s="132">
        <f>IFERROR(VLOOKUP(AJ$2&amp;$A32,Parte_V!$1:$1048576,$A$3,0),"-")</f>
        <v>52</v>
      </c>
      <c r="AK32" s="132">
        <f>IFERROR(VLOOKUP(AK$2&amp;$A32,Parte_V!$1:$1048576,$A$3,0),"-")</f>
        <v>7</v>
      </c>
      <c r="AL32" s="132">
        <f>IFERROR(VLOOKUP(AL$2&amp;$A32,Parte_V!$1:$1048576,$A$3,0),"-")</f>
        <v>45</v>
      </c>
    </row>
    <row r="33" spans="1:38" s="133" customFormat="1">
      <c r="A33" s="134" t="s">
        <v>1758</v>
      </c>
      <c r="B33" s="134"/>
      <c r="C33" s="101" t="s">
        <v>1714</v>
      </c>
      <c r="D33" s="132">
        <f>IFERROR(VLOOKUP(D$2&amp;$A33,Parte_V!$1:$1048576,$A$3,0),"-")</f>
        <v>0</v>
      </c>
      <c r="E33" s="132">
        <f>IFERROR(VLOOKUP(E$2&amp;$A33,Parte_V!$1:$1048576,$A$3,0),"-")</f>
        <v>0</v>
      </c>
      <c r="F33" s="132">
        <f>IFERROR(VLOOKUP(F$2&amp;$A33,Parte_V!$1:$1048576,$A$3,0),"-")</f>
        <v>0</v>
      </c>
      <c r="G33" s="132"/>
      <c r="H33" s="132">
        <f>IFERROR(VLOOKUP(H$2&amp;$A33,Parte_V!$1:$1048576,$A$3,0),"-")</f>
        <v>0</v>
      </c>
      <c r="I33" s="132">
        <f>IFERROR(VLOOKUP(I$2&amp;$A33,Parte_V!$1:$1048576,$A$3,0),"-")</f>
        <v>0</v>
      </c>
      <c r="J33" s="132">
        <f>IFERROR(VLOOKUP(J$2&amp;$A33,Parte_V!$1:$1048576,$A$3,0),"-")</f>
        <v>0</v>
      </c>
      <c r="K33" s="132"/>
      <c r="L33" s="132">
        <f>IFERROR(VLOOKUP(L$2&amp;$A33,Parte_V!$1:$1048576,$A$3,0),"-")</f>
        <v>0</v>
      </c>
      <c r="M33" s="132">
        <f>IFERROR(VLOOKUP(M$2&amp;$A33,Parte_V!$1:$1048576,$A$3,0),"-")</f>
        <v>0</v>
      </c>
      <c r="N33" s="132">
        <f>IFERROR(VLOOKUP(N$2&amp;$A33,Parte_V!$1:$1048576,$A$3,0),"-")</f>
        <v>0</v>
      </c>
      <c r="O33" s="132"/>
      <c r="P33" s="132">
        <f>IFERROR(VLOOKUP(P$2&amp;$A33,Parte_V!$1:$1048576,$A$3,0),"-")</f>
        <v>0</v>
      </c>
      <c r="Q33" s="132">
        <f>IFERROR(VLOOKUP(Q$2&amp;$A33,Parte_V!$1:$1048576,$A$3,0),"-")</f>
        <v>0</v>
      </c>
      <c r="R33" s="132">
        <f>IFERROR(VLOOKUP(R$2&amp;$A33,Parte_V!$1:$1048576,$A$3,0),"-")</f>
        <v>0</v>
      </c>
      <c r="S33" s="132"/>
      <c r="T33" s="132">
        <f>IFERROR(VLOOKUP(T$2&amp;$A33,Parte_V!$1:$1048576,$A$3,0),"-")</f>
        <v>0</v>
      </c>
      <c r="U33" s="132">
        <f>IFERROR(VLOOKUP(U$2&amp;$A33,Parte_V!$1:$1048576,$A$3,0),"-")</f>
        <v>0</v>
      </c>
      <c r="V33" s="132">
        <f>IFERROR(VLOOKUP(V$2&amp;$A33,Parte_V!$1:$1048576,$A$3,0),"-")</f>
        <v>0</v>
      </c>
      <c r="W33" s="132"/>
      <c r="X33" s="132">
        <f>IFERROR(VLOOKUP(X$2&amp;$A33,Parte_V!$1:$1048576,$A$3,0),"-")</f>
        <v>12</v>
      </c>
      <c r="Y33" s="132">
        <f>IFERROR(VLOOKUP(Y$2&amp;$A33,Parte_V!$1:$1048576,$A$3,0),"-")</f>
        <v>3</v>
      </c>
      <c r="Z33" s="132">
        <f>IFERROR(VLOOKUP(Z$2&amp;$A33,Parte_V!$1:$1048576,$A$3,0),"-")</f>
        <v>9</v>
      </c>
      <c r="AA33" s="132"/>
      <c r="AB33" s="132">
        <f>IFERROR(VLOOKUP(AB$2&amp;$A33,Parte_V!$1:$1048576,$A$3,0),"-")</f>
        <v>16</v>
      </c>
      <c r="AC33" s="132">
        <f>IFERROR(VLOOKUP(AC$2&amp;$A33,Parte_V!$1:$1048576,$A$3,0),"-")</f>
        <v>1</v>
      </c>
      <c r="AD33" s="132">
        <f>IFERROR(VLOOKUP(AD$2&amp;$A33,Parte_V!$1:$1048576,$A$3,0),"-")</f>
        <v>15</v>
      </c>
      <c r="AE33" s="132"/>
      <c r="AF33" s="132">
        <f>IFERROR(VLOOKUP(AF$2&amp;$A33,Parte_V!$1:$1048576,$A$3,0),"-")</f>
        <v>18</v>
      </c>
      <c r="AG33" s="132">
        <f>IFERROR(VLOOKUP(AG$2&amp;$A33,Parte_V!$1:$1048576,$A$3,0),"-")</f>
        <v>0</v>
      </c>
      <c r="AH33" s="132">
        <f>IFERROR(VLOOKUP(AH$2&amp;$A33,Parte_V!$1:$1048576,$A$3,0),"-")</f>
        <v>18</v>
      </c>
      <c r="AI33" s="132"/>
      <c r="AJ33" s="132">
        <f>IFERROR(VLOOKUP(AJ$2&amp;$A33,Parte_V!$1:$1048576,$A$3,0),"-")</f>
        <v>46</v>
      </c>
      <c r="AK33" s="132">
        <f>IFERROR(VLOOKUP(AK$2&amp;$A33,Parte_V!$1:$1048576,$A$3,0),"-")</f>
        <v>4</v>
      </c>
      <c r="AL33" s="132">
        <f>IFERROR(VLOOKUP(AL$2&amp;$A33,Parte_V!$1:$1048576,$A$3,0),"-")</f>
        <v>42</v>
      </c>
    </row>
    <row r="34" spans="1:38" s="26" customFormat="1">
      <c r="A34" s="8" t="s">
        <v>1759</v>
      </c>
      <c r="B34" s="8"/>
      <c r="C34" s="24" t="s">
        <v>1715</v>
      </c>
      <c r="D34" s="36">
        <f>IFERROR(VLOOKUP(D$2&amp;$A34,Parte_V!$1:$1048576,$A$3,0),"-")</f>
        <v>0</v>
      </c>
      <c r="E34" s="36">
        <f>IFERROR(VLOOKUP(E$2&amp;$A34,Parte_V!$1:$1048576,$A$3,0),"-")</f>
        <v>0</v>
      </c>
      <c r="F34" s="36">
        <f>IFERROR(VLOOKUP(F$2&amp;$A34,Parte_V!$1:$1048576,$A$3,0),"-")</f>
        <v>0</v>
      </c>
      <c r="G34" s="36"/>
      <c r="H34" s="36">
        <f>IFERROR(VLOOKUP(H$2&amp;$A34,Parte_V!$1:$1048576,$A$3,0),"-")</f>
        <v>0</v>
      </c>
      <c r="I34" s="36">
        <f>IFERROR(VLOOKUP(I$2&amp;$A34,Parte_V!$1:$1048576,$A$3,0),"-")</f>
        <v>0</v>
      </c>
      <c r="J34" s="36">
        <f>IFERROR(VLOOKUP(J$2&amp;$A34,Parte_V!$1:$1048576,$A$3,0),"-")</f>
        <v>0</v>
      </c>
      <c r="K34" s="36"/>
      <c r="L34" s="36">
        <f>IFERROR(VLOOKUP(L$2&amp;$A34,Parte_V!$1:$1048576,$A$3,0),"-")</f>
        <v>0</v>
      </c>
      <c r="M34" s="36">
        <f>IFERROR(VLOOKUP(M$2&amp;$A34,Parte_V!$1:$1048576,$A$3,0),"-")</f>
        <v>0</v>
      </c>
      <c r="N34" s="36">
        <f>IFERROR(VLOOKUP(N$2&amp;$A34,Parte_V!$1:$1048576,$A$3,0),"-")</f>
        <v>0</v>
      </c>
      <c r="O34" s="36"/>
      <c r="P34" s="36">
        <f>IFERROR(VLOOKUP(P$2&amp;$A34,Parte_V!$1:$1048576,$A$3,0),"-")</f>
        <v>0</v>
      </c>
      <c r="Q34" s="36">
        <f>IFERROR(VLOOKUP(Q$2&amp;$A34,Parte_V!$1:$1048576,$A$3,0),"-")</f>
        <v>0</v>
      </c>
      <c r="R34" s="36">
        <f>IFERROR(VLOOKUP(R$2&amp;$A34,Parte_V!$1:$1048576,$A$3,0),"-")</f>
        <v>0</v>
      </c>
      <c r="S34" s="36"/>
      <c r="T34" s="36">
        <f>IFERROR(VLOOKUP(T$2&amp;$A34,Parte_V!$1:$1048576,$A$3,0),"-")</f>
        <v>0</v>
      </c>
      <c r="U34" s="36">
        <f>IFERROR(VLOOKUP(U$2&amp;$A34,Parte_V!$1:$1048576,$A$3,0),"-")</f>
        <v>0</v>
      </c>
      <c r="V34" s="36">
        <f>IFERROR(VLOOKUP(V$2&amp;$A34,Parte_V!$1:$1048576,$A$3,0),"-")</f>
        <v>0</v>
      </c>
      <c r="W34" s="36"/>
      <c r="X34" s="36">
        <f>IFERROR(VLOOKUP(X$2&amp;$A34,Parte_V!$1:$1048576,$A$3,0),"-")</f>
        <v>13</v>
      </c>
      <c r="Y34" s="36">
        <f>IFERROR(VLOOKUP(Y$2&amp;$A34,Parte_V!$1:$1048576,$A$3,0),"-")</f>
        <v>7</v>
      </c>
      <c r="Z34" s="36">
        <f>IFERROR(VLOOKUP(Z$2&amp;$A34,Parte_V!$1:$1048576,$A$3,0),"-")</f>
        <v>6</v>
      </c>
      <c r="AA34" s="36"/>
      <c r="AB34" s="36">
        <f>IFERROR(VLOOKUP(AB$2&amp;$A34,Parte_V!$1:$1048576,$A$3,0),"-")</f>
        <v>19</v>
      </c>
      <c r="AC34" s="36">
        <f>IFERROR(VLOOKUP(AC$2&amp;$A34,Parte_V!$1:$1048576,$A$3,0),"-")</f>
        <v>9</v>
      </c>
      <c r="AD34" s="36">
        <f>IFERROR(VLOOKUP(AD$2&amp;$A34,Parte_V!$1:$1048576,$A$3,0),"-")</f>
        <v>10</v>
      </c>
      <c r="AE34" s="36"/>
      <c r="AF34" s="36">
        <f>IFERROR(VLOOKUP(AF$2&amp;$A34,Parte_V!$1:$1048576,$A$3,0),"-")</f>
        <v>29</v>
      </c>
      <c r="AG34" s="36">
        <f>IFERROR(VLOOKUP(AG$2&amp;$A34,Parte_V!$1:$1048576,$A$3,0),"-")</f>
        <v>15</v>
      </c>
      <c r="AH34" s="36">
        <f>IFERROR(VLOOKUP(AH$2&amp;$A34,Parte_V!$1:$1048576,$A$3,0),"-")</f>
        <v>14</v>
      </c>
      <c r="AI34" s="36"/>
      <c r="AJ34" s="36">
        <f>IFERROR(VLOOKUP(AJ$2&amp;$A34,Parte_V!$1:$1048576,$A$3,0),"-")</f>
        <v>61</v>
      </c>
      <c r="AK34" s="36">
        <f>IFERROR(VLOOKUP(AK$2&amp;$A34,Parte_V!$1:$1048576,$A$3,0),"-")</f>
        <v>31</v>
      </c>
      <c r="AL34" s="36">
        <f>IFERROR(VLOOKUP(AL$2&amp;$A34,Parte_V!$1:$1048576,$A$3,0),"-")</f>
        <v>30</v>
      </c>
    </row>
    <row r="35" spans="1:38" s="26" customFormat="1">
      <c r="A35" s="8"/>
      <c r="B35" s="8"/>
      <c r="C35" s="21" t="s">
        <v>1716</v>
      </c>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row>
    <row r="36" spans="1:38" s="26" customFormat="1">
      <c r="A36" s="8" t="s">
        <v>1760</v>
      </c>
      <c r="B36" s="8"/>
      <c r="C36" s="24" t="s">
        <v>1717</v>
      </c>
      <c r="D36" s="36">
        <f>IFERROR(VLOOKUP(D$2&amp;$A36,Parte_V!$1:$1048576,$A$3,0),"-")</f>
        <v>0</v>
      </c>
      <c r="E36" s="36">
        <f>IFERROR(VLOOKUP(E$2&amp;$A36,Parte_V!$1:$1048576,$A$3,0),"-")</f>
        <v>0</v>
      </c>
      <c r="F36" s="36">
        <f>IFERROR(VLOOKUP(F$2&amp;$A36,Parte_V!$1:$1048576,$A$3,0),"-")</f>
        <v>0</v>
      </c>
      <c r="G36" s="36"/>
      <c r="H36" s="36">
        <f>IFERROR(VLOOKUP(H$2&amp;$A36,Parte_V!$1:$1048576,$A$3,0),"-")</f>
        <v>0</v>
      </c>
      <c r="I36" s="36">
        <f>IFERROR(VLOOKUP(I$2&amp;$A36,Parte_V!$1:$1048576,$A$3,0),"-")</f>
        <v>0</v>
      </c>
      <c r="J36" s="36">
        <f>IFERROR(VLOOKUP(J$2&amp;$A36,Parte_V!$1:$1048576,$A$3,0),"-")</f>
        <v>0</v>
      </c>
      <c r="K36" s="36"/>
      <c r="L36" s="36">
        <f>IFERROR(VLOOKUP(L$2&amp;$A36,Parte_V!$1:$1048576,$A$3,0),"-")</f>
        <v>0</v>
      </c>
      <c r="M36" s="36">
        <f>IFERROR(VLOOKUP(M$2&amp;$A36,Parte_V!$1:$1048576,$A$3,0),"-")</f>
        <v>0</v>
      </c>
      <c r="N36" s="36">
        <f>IFERROR(VLOOKUP(N$2&amp;$A36,Parte_V!$1:$1048576,$A$3,0),"-")</f>
        <v>0</v>
      </c>
      <c r="O36" s="36"/>
      <c r="P36" s="36">
        <f>IFERROR(VLOOKUP(P$2&amp;$A36,Parte_V!$1:$1048576,$A$3,0),"-")</f>
        <v>0</v>
      </c>
      <c r="Q36" s="36">
        <f>IFERROR(VLOOKUP(Q$2&amp;$A36,Parte_V!$1:$1048576,$A$3,0),"-")</f>
        <v>0</v>
      </c>
      <c r="R36" s="36">
        <f>IFERROR(VLOOKUP(R$2&amp;$A36,Parte_V!$1:$1048576,$A$3,0),"-")</f>
        <v>0</v>
      </c>
      <c r="S36" s="36"/>
      <c r="T36" s="36">
        <f>IFERROR(VLOOKUP(T$2&amp;$A36,Parte_V!$1:$1048576,$A$3,0),"-")</f>
        <v>0</v>
      </c>
      <c r="U36" s="36">
        <f>IFERROR(VLOOKUP(U$2&amp;$A36,Parte_V!$1:$1048576,$A$3,0),"-")</f>
        <v>0</v>
      </c>
      <c r="V36" s="36">
        <f>IFERROR(VLOOKUP(V$2&amp;$A36,Parte_V!$1:$1048576,$A$3,0),"-")</f>
        <v>0</v>
      </c>
      <c r="W36" s="36"/>
      <c r="X36" s="36">
        <f>IFERROR(VLOOKUP(X$2&amp;$A36,Parte_V!$1:$1048576,$A$3,0),"-")</f>
        <v>30</v>
      </c>
      <c r="Y36" s="36">
        <f>IFERROR(VLOOKUP(Y$2&amp;$A36,Parte_V!$1:$1048576,$A$3,0),"-")</f>
        <v>17</v>
      </c>
      <c r="Z36" s="36">
        <f>IFERROR(VLOOKUP(Z$2&amp;$A36,Parte_V!$1:$1048576,$A$3,0),"-")</f>
        <v>13</v>
      </c>
      <c r="AA36" s="36"/>
      <c r="AB36" s="36">
        <f>IFERROR(VLOOKUP(AB$2&amp;$A36,Parte_V!$1:$1048576,$A$3,0),"-")</f>
        <v>49</v>
      </c>
      <c r="AC36" s="36">
        <f>IFERROR(VLOOKUP(AC$2&amp;$A36,Parte_V!$1:$1048576,$A$3,0),"-")</f>
        <v>30</v>
      </c>
      <c r="AD36" s="36">
        <f>IFERROR(VLOOKUP(AD$2&amp;$A36,Parte_V!$1:$1048576,$A$3,0),"-")</f>
        <v>19</v>
      </c>
      <c r="AE36" s="36"/>
      <c r="AF36" s="36">
        <f>IFERROR(VLOOKUP(AF$2&amp;$A36,Parte_V!$1:$1048576,$A$3,0),"-")</f>
        <v>68</v>
      </c>
      <c r="AG36" s="36">
        <f>IFERROR(VLOOKUP(AG$2&amp;$A36,Parte_V!$1:$1048576,$A$3,0),"-")</f>
        <v>48</v>
      </c>
      <c r="AH36" s="36">
        <f>IFERROR(VLOOKUP(AH$2&amp;$A36,Parte_V!$1:$1048576,$A$3,0),"-")</f>
        <v>20</v>
      </c>
      <c r="AI36" s="36"/>
      <c r="AJ36" s="36">
        <f>IFERROR(VLOOKUP(AJ$2&amp;$A36,Parte_V!$1:$1048576,$A$3,0),"-")</f>
        <v>147</v>
      </c>
      <c r="AK36" s="36">
        <f>IFERROR(VLOOKUP(AK$2&amp;$A36,Parte_V!$1:$1048576,$A$3,0),"-")</f>
        <v>95</v>
      </c>
      <c r="AL36" s="36">
        <f>IFERROR(VLOOKUP(AL$2&amp;$A36,Parte_V!$1:$1048576,$A$3,0),"-")</f>
        <v>52</v>
      </c>
    </row>
    <row r="37" spans="1:38" s="133" customFormat="1">
      <c r="A37" s="134" t="s">
        <v>1761</v>
      </c>
      <c r="B37" s="134"/>
      <c r="C37" s="101" t="s">
        <v>1718</v>
      </c>
      <c r="D37" s="132">
        <f>IFERROR(VLOOKUP(D$2&amp;$A37,Parte_V!$1:$1048576,$A$3,0),"-")</f>
        <v>0</v>
      </c>
      <c r="E37" s="132">
        <f>IFERROR(VLOOKUP(E$2&amp;$A37,Parte_V!$1:$1048576,$A$3,0),"-")</f>
        <v>0</v>
      </c>
      <c r="F37" s="132">
        <f>IFERROR(VLOOKUP(F$2&amp;$A37,Parte_V!$1:$1048576,$A$3,0),"-")</f>
        <v>0</v>
      </c>
      <c r="G37" s="132"/>
      <c r="H37" s="132">
        <f>IFERROR(VLOOKUP(H$2&amp;$A37,Parte_V!$1:$1048576,$A$3,0),"-")</f>
        <v>0</v>
      </c>
      <c r="I37" s="132">
        <f>IFERROR(VLOOKUP(I$2&amp;$A37,Parte_V!$1:$1048576,$A$3,0),"-")</f>
        <v>0</v>
      </c>
      <c r="J37" s="132">
        <f>IFERROR(VLOOKUP(J$2&amp;$A37,Parte_V!$1:$1048576,$A$3,0),"-")</f>
        <v>0</v>
      </c>
      <c r="K37" s="132"/>
      <c r="L37" s="132">
        <f>IFERROR(VLOOKUP(L$2&amp;$A37,Parte_V!$1:$1048576,$A$3,0),"-")</f>
        <v>0</v>
      </c>
      <c r="M37" s="132">
        <f>IFERROR(VLOOKUP(M$2&amp;$A37,Parte_V!$1:$1048576,$A$3,0),"-")</f>
        <v>0</v>
      </c>
      <c r="N37" s="132">
        <f>IFERROR(VLOOKUP(N$2&amp;$A37,Parte_V!$1:$1048576,$A$3,0),"-")</f>
        <v>0</v>
      </c>
      <c r="O37" s="132"/>
      <c r="P37" s="132">
        <f>IFERROR(VLOOKUP(P$2&amp;$A37,Parte_V!$1:$1048576,$A$3,0),"-")</f>
        <v>0</v>
      </c>
      <c r="Q37" s="132">
        <f>IFERROR(VLOOKUP(Q$2&amp;$A37,Parte_V!$1:$1048576,$A$3,0),"-")</f>
        <v>0</v>
      </c>
      <c r="R37" s="132">
        <f>IFERROR(VLOOKUP(R$2&amp;$A37,Parte_V!$1:$1048576,$A$3,0),"-")</f>
        <v>0</v>
      </c>
      <c r="S37" s="132"/>
      <c r="T37" s="132">
        <f>IFERROR(VLOOKUP(T$2&amp;$A37,Parte_V!$1:$1048576,$A$3,0),"-")</f>
        <v>0</v>
      </c>
      <c r="U37" s="132">
        <f>IFERROR(VLOOKUP(U$2&amp;$A37,Parte_V!$1:$1048576,$A$3,0),"-")</f>
        <v>0</v>
      </c>
      <c r="V37" s="132">
        <f>IFERROR(VLOOKUP(V$2&amp;$A37,Parte_V!$1:$1048576,$A$3,0),"-")</f>
        <v>0</v>
      </c>
      <c r="W37" s="132"/>
      <c r="X37" s="132">
        <f>IFERROR(VLOOKUP(X$2&amp;$A37,Parte_V!$1:$1048576,$A$3,0),"-")</f>
        <v>74</v>
      </c>
      <c r="Y37" s="132">
        <f>IFERROR(VLOOKUP(Y$2&amp;$A37,Parte_V!$1:$1048576,$A$3,0),"-")</f>
        <v>39</v>
      </c>
      <c r="Z37" s="132">
        <f>IFERROR(VLOOKUP(Z$2&amp;$A37,Parte_V!$1:$1048576,$A$3,0),"-")</f>
        <v>35</v>
      </c>
      <c r="AA37" s="132"/>
      <c r="AB37" s="132">
        <f>IFERROR(VLOOKUP(AB$2&amp;$A37,Parte_V!$1:$1048576,$A$3,0),"-")</f>
        <v>101</v>
      </c>
      <c r="AC37" s="132">
        <f>IFERROR(VLOOKUP(AC$2&amp;$A37,Parte_V!$1:$1048576,$A$3,0),"-")</f>
        <v>59</v>
      </c>
      <c r="AD37" s="132">
        <f>IFERROR(VLOOKUP(AD$2&amp;$A37,Parte_V!$1:$1048576,$A$3,0),"-")</f>
        <v>42</v>
      </c>
      <c r="AE37" s="132"/>
      <c r="AF37" s="132">
        <f>IFERROR(VLOOKUP(AF$2&amp;$A37,Parte_V!$1:$1048576,$A$3,0),"-")</f>
        <v>106</v>
      </c>
      <c r="AG37" s="132">
        <f>IFERROR(VLOOKUP(AG$2&amp;$A37,Parte_V!$1:$1048576,$A$3,0),"-")</f>
        <v>79</v>
      </c>
      <c r="AH37" s="132">
        <f>IFERROR(VLOOKUP(AH$2&amp;$A37,Parte_V!$1:$1048576,$A$3,0),"-")</f>
        <v>27</v>
      </c>
      <c r="AI37" s="132"/>
      <c r="AJ37" s="132">
        <f>IFERROR(VLOOKUP(AJ$2&amp;$A37,Parte_V!$1:$1048576,$A$3,0),"-")</f>
        <v>281</v>
      </c>
      <c r="AK37" s="132">
        <f>IFERROR(VLOOKUP(AK$2&amp;$A37,Parte_V!$1:$1048576,$A$3,0),"-")</f>
        <v>177</v>
      </c>
      <c r="AL37" s="132">
        <f>IFERROR(VLOOKUP(AL$2&amp;$A37,Parte_V!$1:$1048576,$A$3,0),"-")</f>
        <v>104</v>
      </c>
    </row>
    <row r="38" spans="1:38" s="26" customFormat="1">
      <c r="A38" s="8" t="s">
        <v>1762</v>
      </c>
      <c r="B38" s="8"/>
      <c r="C38" s="24" t="s">
        <v>1719</v>
      </c>
      <c r="D38" s="36">
        <f>IFERROR(VLOOKUP(D$2&amp;$A38,Parte_V!$1:$1048576,$A$3,0),"-")</f>
        <v>0</v>
      </c>
      <c r="E38" s="36">
        <f>IFERROR(VLOOKUP(E$2&amp;$A38,Parte_V!$1:$1048576,$A$3,0),"-")</f>
        <v>0</v>
      </c>
      <c r="F38" s="36">
        <f>IFERROR(VLOOKUP(F$2&amp;$A38,Parte_V!$1:$1048576,$A$3,0),"-")</f>
        <v>0</v>
      </c>
      <c r="G38" s="36"/>
      <c r="H38" s="36">
        <f>IFERROR(VLOOKUP(H$2&amp;$A38,Parte_V!$1:$1048576,$A$3,0),"-")</f>
        <v>0</v>
      </c>
      <c r="I38" s="36">
        <f>IFERROR(VLOOKUP(I$2&amp;$A38,Parte_V!$1:$1048576,$A$3,0),"-")</f>
        <v>0</v>
      </c>
      <c r="J38" s="36">
        <f>IFERROR(VLOOKUP(J$2&amp;$A38,Parte_V!$1:$1048576,$A$3,0),"-")</f>
        <v>0</v>
      </c>
      <c r="K38" s="36"/>
      <c r="L38" s="36">
        <f>IFERROR(VLOOKUP(L$2&amp;$A38,Parte_V!$1:$1048576,$A$3,0),"-")</f>
        <v>0</v>
      </c>
      <c r="M38" s="36">
        <f>IFERROR(VLOOKUP(M$2&amp;$A38,Parte_V!$1:$1048576,$A$3,0),"-")</f>
        <v>0</v>
      </c>
      <c r="N38" s="36">
        <f>IFERROR(VLOOKUP(N$2&amp;$A38,Parte_V!$1:$1048576,$A$3,0),"-")</f>
        <v>0</v>
      </c>
      <c r="O38" s="36"/>
      <c r="P38" s="36">
        <f>IFERROR(VLOOKUP(P$2&amp;$A38,Parte_V!$1:$1048576,$A$3,0),"-")</f>
        <v>0</v>
      </c>
      <c r="Q38" s="36">
        <f>IFERROR(VLOOKUP(Q$2&amp;$A38,Parte_V!$1:$1048576,$A$3,0),"-")</f>
        <v>0</v>
      </c>
      <c r="R38" s="36">
        <f>IFERROR(VLOOKUP(R$2&amp;$A38,Parte_V!$1:$1048576,$A$3,0),"-")</f>
        <v>0</v>
      </c>
      <c r="S38" s="36"/>
      <c r="T38" s="36">
        <f>IFERROR(VLOOKUP(T$2&amp;$A38,Parte_V!$1:$1048576,$A$3,0),"-")</f>
        <v>0</v>
      </c>
      <c r="U38" s="36">
        <f>IFERROR(VLOOKUP(U$2&amp;$A38,Parte_V!$1:$1048576,$A$3,0),"-")</f>
        <v>0</v>
      </c>
      <c r="V38" s="36">
        <f>IFERROR(VLOOKUP(V$2&amp;$A38,Parte_V!$1:$1048576,$A$3,0),"-")</f>
        <v>0</v>
      </c>
      <c r="W38" s="36"/>
      <c r="X38" s="36">
        <f>IFERROR(VLOOKUP(X$2&amp;$A38,Parte_V!$1:$1048576,$A$3,0),"-")</f>
        <v>100</v>
      </c>
      <c r="Y38" s="36">
        <f>IFERROR(VLOOKUP(Y$2&amp;$A38,Parte_V!$1:$1048576,$A$3,0),"-")</f>
        <v>55</v>
      </c>
      <c r="Z38" s="36">
        <f>IFERROR(VLOOKUP(Z$2&amp;$A38,Parte_V!$1:$1048576,$A$3,0),"-")</f>
        <v>45</v>
      </c>
      <c r="AA38" s="36"/>
      <c r="AB38" s="36">
        <f>IFERROR(VLOOKUP(AB$2&amp;$A38,Parte_V!$1:$1048576,$A$3,0),"-")</f>
        <v>131</v>
      </c>
      <c r="AC38" s="36">
        <f>IFERROR(VLOOKUP(AC$2&amp;$A38,Parte_V!$1:$1048576,$A$3,0),"-")</f>
        <v>90</v>
      </c>
      <c r="AD38" s="36">
        <f>IFERROR(VLOOKUP(AD$2&amp;$A38,Parte_V!$1:$1048576,$A$3,0),"-")</f>
        <v>41</v>
      </c>
      <c r="AE38" s="36"/>
      <c r="AF38" s="36">
        <f>IFERROR(VLOOKUP(AF$2&amp;$A38,Parte_V!$1:$1048576,$A$3,0),"-")</f>
        <v>131</v>
      </c>
      <c r="AG38" s="36">
        <f>IFERROR(VLOOKUP(AG$2&amp;$A38,Parte_V!$1:$1048576,$A$3,0),"-")</f>
        <v>99</v>
      </c>
      <c r="AH38" s="36">
        <f>IFERROR(VLOOKUP(AH$2&amp;$A38,Parte_V!$1:$1048576,$A$3,0),"-")</f>
        <v>32</v>
      </c>
      <c r="AI38" s="36"/>
      <c r="AJ38" s="36">
        <f>IFERROR(VLOOKUP(AJ$2&amp;$A38,Parte_V!$1:$1048576,$A$3,0),"-")</f>
        <v>362</v>
      </c>
      <c r="AK38" s="36">
        <f>IFERROR(VLOOKUP(AK$2&amp;$A38,Parte_V!$1:$1048576,$A$3,0),"-")</f>
        <v>244</v>
      </c>
      <c r="AL38" s="36">
        <f>IFERROR(VLOOKUP(AL$2&amp;$A38,Parte_V!$1:$1048576,$A$3,0),"-")</f>
        <v>118</v>
      </c>
    </row>
    <row r="39" spans="1:38" s="26" customFormat="1">
      <c r="A39" s="8" t="s">
        <v>1763</v>
      </c>
      <c r="B39" s="8"/>
      <c r="C39" s="24" t="s">
        <v>1720</v>
      </c>
      <c r="D39" s="36">
        <f>IFERROR(VLOOKUP(D$2&amp;$A39,Parte_V!$1:$1048576,$A$3,0),"-")</f>
        <v>0</v>
      </c>
      <c r="E39" s="36">
        <f>IFERROR(VLOOKUP(E$2&amp;$A39,Parte_V!$1:$1048576,$A$3,0),"-")</f>
        <v>0</v>
      </c>
      <c r="F39" s="36">
        <f>IFERROR(VLOOKUP(F$2&amp;$A39,Parte_V!$1:$1048576,$A$3,0),"-")</f>
        <v>0</v>
      </c>
      <c r="G39" s="36"/>
      <c r="H39" s="36">
        <f>IFERROR(VLOOKUP(H$2&amp;$A39,Parte_V!$1:$1048576,$A$3,0),"-")</f>
        <v>0</v>
      </c>
      <c r="I39" s="36">
        <f>IFERROR(VLOOKUP(I$2&amp;$A39,Parte_V!$1:$1048576,$A$3,0),"-")</f>
        <v>0</v>
      </c>
      <c r="J39" s="36">
        <f>IFERROR(VLOOKUP(J$2&amp;$A39,Parte_V!$1:$1048576,$A$3,0),"-")</f>
        <v>0</v>
      </c>
      <c r="K39" s="36"/>
      <c r="L39" s="36">
        <f>IFERROR(VLOOKUP(L$2&amp;$A39,Parte_V!$1:$1048576,$A$3,0),"-")</f>
        <v>0</v>
      </c>
      <c r="M39" s="36">
        <f>IFERROR(VLOOKUP(M$2&amp;$A39,Parte_V!$1:$1048576,$A$3,0),"-")</f>
        <v>0</v>
      </c>
      <c r="N39" s="36">
        <f>IFERROR(VLOOKUP(N$2&amp;$A39,Parte_V!$1:$1048576,$A$3,0),"-")</f>
        <v>0</v>
      </c>
      <c r="O39" s="36"/>
      <c r="P39" s="36">
        <f>IFERROR(VLOOKUP(P$2&amp;$A39,Parte_V!$1:$1048576,$A$3,0),"-")</f>
        <v>0</v>
      </c>
      <c r="Q39" s="36">
        <f>IFERROR(VLOOKUP(Q$2&amp;$A39,Parte_V!$1:$1048576,$A$3,0),"-")</f>
        <v>0</v>
      </c>
      <c r="R39" s="36">
        <f>IFERROR(VLOOKUP(R$2&amp;$A39,Parte_V!$1:$1048576,$A$3,0),"-")</f>
        <v>0</v>
      </c>
      <c r="S39" s="36"/>
      <c r="T39" s="36">
        <f>IFERROR(VLOOKUP(T$2&amp;$A39,Parte_V!$1:$1048576,$A$3,0),"-")</f>
        <v>0</v>
      </c>
      <c r="U39" s="36">
        <f>IFERROR(VLOOKUP(U$2&amp;$A39,Parte_V!$1:$1048576,$A$3,0),"-")</f>
        <v>0</v>
      </c>
      <c r="V39" s="36">
        <f>IFERROR(VLOOKUP(V$2&amp;$A39,Parte_V!$1:$1048576,$A$3,0),"-")</f>
        <v>0</v>
      </c>
      <c r="W39" s="36"/>
      <c r="X39" s="36">
        <f>IFERROR(VLOOKUP(X$2&amp;$A39,Parte_V!$1:$1048576,$A$3,0),"-")</f>
        <v>69</v>
      </c>
      <c r="Y39" s="36">
        <f>IFERROR(VLOOKUP(Y$2&amp;$A39,Parte_V!$1:$1048576,$A$3,0),"-")</f>
        <v>35</v>
      </c>
      <c r="Z39" s="36">
        <f>IFERROR(VLOOKUP(Z$2&amp;$A39,Parte_V!$1:$1048576,$A$3,0),"-")</f>
        <v>34</v>
      </c>
      <c r="AA39" s="36"/>
      <c r="AB39" s="36">
        <f>IFERROR(VLOOKUP(AB$2&amp;$A39,Parte_V!$1:$1048576,$A$3,0),"-")</f>
        <v>106</v>
      </c>
      <c r="AC39" s="36">
        <f>IFERROR(VLOOKUP(AC$2&amp;$A39,Parte_V!$1:$1048576,$A$3,0),"-")</f>
        <v>68</v>
      </c>
      <c r="AD39" s="36">
        <f>IFERROR(VLOOKUP(AD$2&amp;$A39,Parte_V!$1:$1048576,$A$3,0),"-")</f>
        <v>38</v>
      </c>
      <c r="AE39" s="36"/>
      <c r="AF39" s="36">
        <f>IFERROR(VLOOKUP(AF$2&amp;$A39,Parte_V!$1:$1048576,$A$3,0),"-")</f>
        <v>100</v>
      </c>
      <c r="AG39" s="36">
        <f>IFERROR(VLOOKUP(AG$2&amp;$A39,Parte_V!$1:$1048576,$A$3,0),"-")</f>
        <v>73</v>
      </c>
      <c r="AH39" s="36">
        <f>IFERROR(VLOOKUP(AH$2&amp;$A39,Parte_V!$1:$1048576,$A$3,0),"-")</f>
        <v>27</v>
      </c>
      <c r="AI39" s="36"/>
      <c r="AJ39" s="36">
        <f>IFERROR(VLOOKUP(AJ$2&amp;$A39,Parte_V!$1:$1048576,$A$3,0),"-")</f>
        <v>275</v>
      </c>
      <c r="AK39" s="36">
        <f>IFERROR(VLOOKUP(AK$2&amp;$A39,Parte_V!$1:$1048576,$A$3,0),"-")</f>
        <v>176</v>
      </c>
      <c r="AL39" s="36">
        <f>IFERROR(VLOOKUP(AL$2&amp;$A39,Parte_V!$1:$1048576,$A$3,0),"-")</f>
        <v>99</v>
      </c>
    </row>
    <row r="40" spans="1:38" s="26" customFormat="1">
      <c r="A40" s="8" t="s">
        <v>1764</v>
      </c>
      <c r="B40" s="8"/>
      <c r="C40" s="24" t="s">
        <v>1721</v>
      </c>
      <c r="D40" s="36">
        <f>IFERROR(VLOOKUP(D$2&amp;$A40,Parte_V!$1:$1048576,$A$3,0),"-")</f>
        <v>0</v>
      </c>
      <c r="E40" s="36">
        <f>IFERROR(VLOOKUP(E$2&amp;$A40,Parte_V!$1:$1048576,$A$3,0),"-")</f>
        <v>0</v>
      </c>
      <c r="F40" s="36">
        <f>IFERROR(VLOOKUP(F$2&amp;$A40,Parte_V!$1:$1048576,$A$3,0),"-")</f>
        <v>0</v>
      </c>
      <c r="G40" s="36"/>
      <c r="H40" s="36">
        <f>IFERROR(VLOOKUP(H$2&amp;$A40,Parte_V!$1:$1048576,$A$3,0),"-")</f>
        <v>0</v>
      </c>
      <c r="I40" s="36">
        <f>IFERROR(VLOOKUP(I$2&amp;$A40,Parte_V!$1:$1048576,$A$3,0),"-")</f>
        <v>0</v>
      </c>
      <c r="J40" s="36">
        <f>IFERROR(VLOOKUP(J$2&amp;$A40,Parte_V!$1:$1048576,$A$3,0),"-")</f>
        <v>0</v>
      </c>
      <c r="K40" s="36"/>
      <c r="L40" s="36">
        <f>IFERROR(VLOOKUP(L$2&amp;$A40,Parte_V!$1:$1048576,$A$3,0),"-")</f>
        <v>0</v>
      </c>
      <c r="M40" s="36">
        <f>IFERROR(VLOOKUP(M$2&amp;$A40,Parte_V!$1:$1048576,$A$3,0),"-")</f>
        <v>0</v>
      </c>
      <c r="N40" s="36">
        <f>IFERROR(VLOOKUP(N$2&amp;$A40,Parte_V!$1:$1048576,$A$3,0),"-")</f>
        <v>0</v>
      </c>
      <c r="O40" s="36"/>
      <c r="P40" s="36">
        <f>IFERROR(VLOOKUP(P$2&amp;$A40,Parte_V!$1:$1048576,$A$3,0),"-")</f>
        <v>0</v>
      </c>
      <c r="Q40" s="36">
        <f>IFERROR(VLOOKUP(Q$2&amp;$A40,Parte_V!$1:$1048576,$A$3,0),"-")</f>
        <v>0</v>
      </c>
      <c r="R40" s="36">
        <f>IFERROR(VLOOKUP(R$2&amp;$A40,Parte_V!$1:$1048576,$A$3,0),"-")</f>
        <v>0</v>
      </c>
      <c r="S40" s="36"/>
      <c r="T40" s="36">
        <f>IFERROR(VLOOKUP(T$2&amp;$A40,Parte_V!$1:$1048576,$A$3,0),"-")</f>
        <v>0</v>
      </c>
      <c r="U40" s="36">
        <f>IFERROR(VLOOKUP(U$2&amp;$A40,Parte_V!$1:$1048576,$A$3,0),"-")</f>
        <v>0</v>
      </c>
      <c r="V40" s="36">
        <f>IFERROR(VLOOKUP(V$2&amp;$A40,Parte_V!$1:$1048576,$A$3,0),"-")</f>
        <v>0</v>
      </c>
      <c r="W40" s="36"/>
      <c r="X40" s="36">
        <f>IFERROR(VLOOKUP(X$2&amp;$A40,Parte_V!$1:$1048576,$A$3,0),"-")</f>
        <v>117</v>
      </c>
      <c r="Y40" s="36">
        <f>IFERROR(VLOOKUP(Y$2&amp;$A40,Parte_V!$1:$1048576,$A$3,0),"-")</f>
        <v>67</v>
      </c>
      <c r="Z40" s="36">
        <f>IFERROR(VLOOKUP(Z$2&amp;$A40,Parte_V!$1:$1048576,$A$3,0),"-")</f>
        <v>50</v>
      </c>
      <c r="AA40" s="36"/>
      <c r="AB40" s="36">
        <f>IFERROR(VLOOKUP(AB$2&amp;$A40,Parte_V!$1:$1048576,$A$3,0),"-")</f>
        <v>174</v>
      </c>
      <c r="AC40" s="36">
        <f>IFERROR(VLOOKUP(AC$2&amp;$A40,Parte_V!$1:$1048576,$A$3,0),"-")</f>
        <v>105</v>
      </c>
      <c r="AD40" s="36">
        <f>IFERROR(VLOOKUP(AD$2&amp;$A40,Parte_V!$1:$1048576,$A$3,0),"-")</f>
        <v>69</v>
      </c>
      <c r="AE40" s="36"/>
      <c r="AF40" s="36">
        <f>IFERROR(VLOOKUP(AF$2&amp;$A40,Parte_V!$1:$1048576,$A$3,0),"-")</f>
        <v>164</v>
      </c>
      <c r="AG40" s="36">
        <f>IFERROR(VLOOKUP(AG$2&amp;$A40,Parte_V!$1:$1048576,$A$3,0),"-")</f>
        <v>109</v>
      </c>
      <c r="AH40" s="36">
        <f>IFERROR(VLOOKUP(AH$2&amp;$A40,Parte_V!$1:$1048576,$A$3,0),"-")</f>
        <v>55</v>
      </c>
      <c r="AI40" s="36"/>
      <c r="AJ40" s="36">
        <f>IFERROR(VLOOKUP(AJ$2&amp;$A40,Parte_V!$1:$1048576,$A$3,0),"-")</f>
        <v>455</v>
      </c>
      <c r="AK40" s="36">
        <f>IFERROR(VLOOKUP(AK$2&amp;$A40,Parte_V!$1:$1048576,$A$3,0),"-")</f>
        <v>281</v>
      </c>
      <c r="AL40" s="36">
        <f>IFERROR(VLOOKUP(AL$2&amp;$A40,Parte_V!$1:$1048576,$A$3,0),"-")</f>
        <v>174</v>
      </c>
    </row>
    <row r="41" spans="1:38" s="26" customFormat="1">
      <c r="A41" s="8"/>
      <c r="B41" s="8"/>
      <c r="C41" s="31" t="s">
        <v>1722</v>
      </c>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row>
    <row r="42" spans="1:38" s="26" customFormat="1">
      <c r="A42" s="8" t="s">
        <v>1765</v>
      </c>
      <c r="B42" s="8"/>
      <c r="C42" s="24" t="s">
        <v>1723</v>
      </c>
      <c r="D42" s="36">
        <f>IFERROR(VLOOKUP(D$2&amp;$A42,Parte_V!$1:$1048576,$A$3,0),"-")</f>
        <v>0</v>
      </c>
      <c r="E42" s="36">
        <f>IFERROR(VLOOKUP(E$2&amp;$A42,Parte_V!$1:$1048576,$A$3,0),"-")</f>
        <v>0</v>
      </c>
      <c r="F42" s="36">
        <f>IFERROR(VLOOKUP(F$2&amp;$A42,Parte_V!$1:$1048576,$A$3,0),"-")</f>
        <v>0</v>
      </c>
      <c r="G42" s="36"/>
      <c r="H42" s="36">
        <f>IFERROR(VLOOKUP(H$2&amp;$A42,Parte_V!$1:$1048576,$A$3,0),"-")</f>
        <v>0</v>
      </c>
      <c r="I42" s="36">
        <f>IFERROR(VLOOKUP(I$2&amp;$A42,Parte_V!$1:$1048576,$A$3,0),"-")</f>
        <v>0</v>
      </c>
      <c r="J42" s="36">
        <f>IFERROR(VLOOKUP(J$2&amp;$A42,Parte_V!$1:$1048576,$A$3,0),"-")</f>
        <v>0</v>
      </c>
      <c r="K42" s="36"/>
      <c r="L42" s="36">
        <f>IFERROR(VLOOKUP(L$2&amp;$A42,Parte_V!$1:$1048576,$A$3,0),"-")</f>
        <v>1</v>
      </c>
      <c r="M42" s="36">
        <f>IFERROR(VLOOKUP(M$2&amp;$A42,Parte_V!$1:$1048576,$A$3,0),"-")</f>
        <v>1</v>
      </c>
      <c r="N42" s="36">
        <f>IFERROR(VLOOKUP(N$2&amp;$A42,Parte_V!$1:$1048576,$A$3,0),"-")</f>
        <v>0</v>
      </c>
      <c r="O42" s="36"/>
      <c r="P42" s="36">
        <f>IFERROR(VLOOKUP(P$2&amp;$A42,Parte_V!$1:$1048576,$A$3,0),"-")</f>
        <v>1</v>
      </c>
      <c r="Q42" s="36">
        <f>IFERROR(VLOOKUP(Q$2&amp;$A42,Parte_V!$1:$1048576,$A$3,0),"-")</f>
        <v>1</v>
      </c>
      <c r="R42" s="36">
        <f>IFERROR(VLOOKUP(R$2&amp;$A42,Parte_V!$1:$1048576,$A$3,0),"-")</f>
        <v>0</v>
      </c>
      <c r="S42" s="36"/>
      <c r="T42" s="36">
        <f>IFERROR(VLOOKUP(T$2&amp;$A42,Parte_V!$1:$1048576,$A$3,0),"-")</f>
        <v>2</v>
      </c>
      <c r="U42" s="36">
        <f>IFERROR(VLOOKUP(U$2&amp;$A42,Parte_V!$1:$1048576,$A$3,0),"-")</f>
        <v>2</v>
      </c>
      <c r="V42" s="36">
        <f>IFERROR(VLOOKUP(V$2&amp;$A42,Parte_V!$1:$1048576,$A$3,0),"-")</f>
        <v>0</v>
      </c>
      <c r="W42" s="36"/>
      <c r="X42" s="36">
        <f>IFERROR(VLOOKUP(X$2&amp;$A42,Parte_V!$1:$1048576,$A$3,0),"-")</f>
        <v>176</v>
      </c>
      <c r="Y42" s="36">
        <f>IFERROR(VLOOKUP(Y$2&amp;$A42,Parte_V!$1:$1048576,$A$3,0),"-")</f>
        <v>154</v>
      </c>
      <c r="Z42" s="36">
        <f>IFERROR(VLOOKUP(Z$2&amp;$A42,Parte_V!$1:$1048576,$A$3,0),"-")</f>
        <v>22</v>
      </c>
      <c r="AA42" s="36"/>
      <c r="AB42" s="36">
        <f>IFERROR(VLOOKUP(AB$2&amp;$A42,Parte_V!$1:$1048576,$A$3,0),"-")</f>
        <v>261</v>
      </c>
      <c r="AC42" s="36">
        <f>IFERROR(VLOOKUP(AC$2&amp;$A42,Parte_V!$1:$1048576,$A$3,0),"-")</f>
        <v>243</v>
      </c>
      <c r="AD42" s="36">
        <f>IFERROR(VLOOKUP(AD$2&amp;$A42,Parte_V!$1:$1048576,$A$3,0),"-")</f>
        <v>18</v>
      </c>
      <c r="AE42" s="36"/>
      <c r="AF42" s="36">
        <f>IFERROR(VLOOKUP(AF$2&amp;$A42,Parte_V!$1:$1048576,$A$3,0),"-")</f>
        <v>219</v>
      </c>
      <c r="AG42" s="36">
        <f>IFERROR(VLOOKUP(AG$2&amp;$A42,Parte_V!$1:$1048576,$A$3,0),"-")</f>
        <v>211</v>
      </c>
      <c r="AH42" s="36">
        <f>IFERROR(VLOOKUP(AH$2&amp;$A42,Parte_V!$1:$1048576,$A$3,0),"-")</f>
        <v>8</v>
      </c>
      <c r="AI42" s="36"/>
      <c r="AJ42" s="36">
        <f>IFERROR(VLOOKUP(AJ$2&amp;$A42,Parte_V!$1:$1048576,$A$3,0),"-")</f>
        <v>656</v>
      </c>
      <c r="AK42" s="36">
        <f>IFERROR(VLOOKUP(AK$2&amp;$A42,Parte_V!$1:$1048576,$A$3,0),"-")</f>
        <v>608</v>
      </c>
      <c r="AL42" s="36">
        <f>IFERROR(VLOOKUP(AL$2&amp;$A42,Parte_V!$1:$1048576,$A$3,0),"-")</f>
        <v>48</v>
      </c>
    </row>
    <row r="43" spans="1:38" s="26" customFormat="1">
      <c r="A43" s="8" t="s">
        <v>1766</v>
      </c>
      <c r="B43" s="8"/>
      <c r="C43" s="24" t="s">
        <v>1724</v>
      </c>
      <c r="D43" s="36">
        <f>IFERROR(VLOOKUP(D$2&amp;$A43,Parte_V!$1:$1048576,$A$3,0),"-")</f>
        <v>0</v>
      </c>
      <c r="E43" s="36">
        <f>IFERROR(VLOOKUP(E$2&amp;$A43,Parte_V!$1:$1048576,$A$3,0),"-")</f>
        <v>0</v>
      </c>
      <c r="F43" s="36">
        <f>IFERROR(VLOOKUP(F$2&amp;$A43,Parte_V!$1:$1048576,$A$3,0),"-")</f>
        <v>0</v>
      </c>
      <c r="G43" s="36"/>
      <c r="H43" s="36">
        <f>IFERROR(VLOOKUP(H$2&amp;$A43,Parte_V!$1:$1048576,$A$3,0),"-")</f>
        <v>0</v>
      </c>
      <c r="I43" s="36">
        <f>IFERROR(VLOOKUP(I$2&amp;$A43,Parte_V!$1:$1048576,$A$3,0),"-")</f>
        <v>0</v>
      </c>
      <c r="J43" s="36">
        <f>IFERROR(VLOOKUP(J$2&amp;$A43,Parte_V!$1:$1048576,$A$3,0),"-")</f>
        <v>0</v>
      </c>
      <c r="K43" s="36"/>
      <c r="L43" s="36">
        <f>IFERROR(VLOOKUP(L$2&amp;$A43,Parte_V!$1:$1048576,$A$3,0),"-")</f>
        <v>1</v>
      </c>
      <c r="M43" s="36">
        <f>IFERROR(VLOOKUP(M$2&amp;$A43,Parte_V!$1:$1048576,$A$3,0),"-")</f>
        <v>1</v>
      </c>
      <c r="N43" s="36">
        <f>IFERROR(VLOOKUP(N$2&amp;$A43,Parte_V!$1:$1048576,$A$3,0),"-")</f>
        <v>0</v>
      </c>
      <c r="O43" s="36"/>
      <c r="P43" s="36">
        <f>IFERROR(VLOOKUP(P$2&amp;$A43,Parte_V!$1:$1048576,$A$3,0),"-")</f>
        <v>1</v>
      </c>
      <c r="Q43" s="36">
        <f>IFERROR(VLOOKUP(Q$2&amp;$A43,Parte_V!$1:$1048576,$A$3,0),"-")</f>
        <v>1</v>
      </c>
      <c r="R43" s="36">
        <f>IFERROR(VLOOKUP(R$2&amp;$A43,Parte_V!$1:$1048576,$A$3,0),"-")</f>
        <v>0</v>
      </c>
      <c r="S43" s="36"/>
      <c r="T43" s="36">
        <f>IFERROR(VLOOKUP(T$2&amp;$A43,Parte_V!$1:$1048576,$A$3,0),"-")</f>
        <v>2</v>
      </c>
      <c r="U43" s="36">
        <f>IFERROR(VLOOKUP(U$2&amp;$A43,Parte_V!$1:$1048576,$A$3,0),"-")</f>
        <v>2</v>
      </c>
      <c r="V43" s="36">
        <f>IFERROR(VLOOKUP(V$2&amp;$A43,Parte_V!$1:$1048576,$A$3,0),"-")</f>
        <v>0</v>
      </c>
      <c r="W43" s="36"/>
      <c r="X43" s="36">
        <f>IFERROR(VLOOKUP(X$2&amp;$A43,Parte_V!$1:$1048576,$A$3,0),"-")</f>
        <v>166</v>
      </c>
      <c r="Y43" s="36">
        <f>IFERROR(VLOOKUP(Y$2&amp;$A43,Parte_V!$1:$1048576,$A$3,0),"-")</f>
        <v>145</v>
      </c>
      <c r="Z43" s="36">
        <f>IFERROR(VLOOKUP(Z$2&amp;$A43,Parte_V!$1:$1048576,$A$3,0),"-")</f>
        <v>21</v>
      </c>
      <c r="AA43" s="36"/>
      <c r="AB43" s="36">
        <f>IFERROR(VLOOKUP(AB$2&amp;$A43,Parte_V!$1:$1048576,$A$3,0),"-")</f>
        <v>260</v>
      </c>
      <c r="AC43" s="36">
        <f>IFERROR(VLOOKUP(AC$2&amp;$A43,Parte_V!$1:$1048576,$A$3,0),"-")</f>
        <v>245</v>
      </c>
      <c r="AD43" s="36">
        <f>IFERROR(VLOOKUP(AD$2&amp;$A43,Parte_V!$1:$1048576,$A$3,0),"-")</f>
        <v>15</v>
      </c>
      <c r="AE43" s="36"/>
      <c r="AF43" s="36">
        <f>IFERROR(VLOOKUP(AF$2&amp;$A43,Parte_V!$1:$1048576,$A$3,0),"-")</f>
        <v>215</v>
      </c>
      <c r="AG43" s="36">
        <f>IFERROR(VLOOKUP(AG$2&amp;$A43,Parte_V!$1:$1048576,$A$3,0),"-")</f>
        <v>208</v>
      </c>
      <c r="AH43" s="36">
        <f>IFERROR(VLOOKUP(AH$2&amp;$A43,Parte_V!$1:$1048576,$A$3,0),"-")</f>
        <v>7</v>
      </c>
      <c r="AI43" s="36"/>
      <c r="AJ43" s="36">
        <f>IFERROR(VLOOKUP(AJ$2&amp;$A43,Parte_V!$1:$1048576,$A$3,0),"-")</f>
        <v>641</v>
      </c>
      <c r="AK43" s="36">
        <f>IFERROR(VLOOKUP(AK$2&amp;$A43,Parte_V!$1:$1048576,$A$3,0),"-")</f>
        <v>598</v>
      </c>
      <c r="AL43" s="36">
        <f>IFERROR(VLOOKUP(AL$2&amp;$A43,Parte_V!$1:$1048576,$A$3,0),"-")</f>
        <v>43</v>
      </c>
    </row>
    <row r="44" spans="1:38" s="26" customFormat="1">
      <c r="A44" s="8" t="s">
        <v>1767</v>
      </c>
      <c r="B44" s="8"/>
      <c r="C44" s="24" t="s">
        <v>1725</v>
      </c>
      <c r="D44" s="36">
        <f>IFERROR(VLOOKUP(D$2&amp;$A44,Parte_V!$1:$1048576,$A$3,0),"-")</f>
        <v>0</v>
      </c>
      <c r="E44" s="36">
        <f>IFERROR(VLOOKUP(E$2&amp;$A44,Parte_V!$1:$1048576,$A$3,0),"-")</f>
        <v>0</v>
      </c>
      <c r="F44" s="36">
        <f>IFERROR(VLOOKUP(F$2&amp;$A44,Parte_V!$1:$1048576,$A$3,0),"-")</f>
        <v>0</v>
      </c>
      <c r="G44" s="36"/>
      <c r="H44" s="36">
        <f>IFERROR(VLOOKUP(H$2&amp;$A44,Parte_V!$1:$1048576,$A$3,0),"-")</f>
        <v>0</v>
      </c>
      <c r="I44" s="36">
        <f>IFERROR(VLOOKUP(I$2&amp;$A44,Parte_V!$1:$1048576,$A$3,0),"-")</f>
        <v>0</v>
      </c>
      <c r="J44" s="36">
        <f>IFERROR(VLOOKUP(J$2&amp;$A44,Parte_V!$1:$1048576,$A$3,0),"-")</f>
        <v>0</v>
      </c>
      <c r="K44" s="36"/>
      <c r="L44" s="36">
        <f>IFERROR(VLOOKUP(L$2&amp;$A44,Parte_V!$1:$1048576,$A$3,0),"-")</f>
        <v>1</v>
      </c>
      <c r="M44" s="36">
        <f>IFERROR(VLOOKUP(M$2&amp;$A44,Parte_V!$1:$1048576,$A$3,0),"-")</f>
        <v>1</v>
      </c>
      <c r="N44" s="36">
        <f>IFERROR(VLOOKUP(N$2&amp;$A44,Parte_V!$1:$1048576,$A$3,0),"-")</f>
        <v>0</v>
      </c>
      <c r="O44" s="36"/>
      <c r="P44" s="36">
        <f>IFERROR(VLOOKUP(P$2&amp;$A44,Parte_V!$1:$1048576,$A$3,0),"-")</f>
        <v>0</v>
      </c>
      <c r="Q44" s="36">
        <f>IFERROR(VLOOKUP(Q$2&amp;$A44,Parte_V!$1:$1048576,$A$3,0),"-")</f>
        <v>0</v>
      </c>
      <c r="R44" s="36">
        <f>IFERROR(VLOOKUP(R$2&amp;$A44,Parte_V!$1:$1048576,$A$3,0),"-")</f>
        <v>0</v>
      </c>
      <c r="S44" s="36"/>
      <c r="T44" s="36">
        <f>IFERROR(VLOOKUP(T$2&amp;$A44,Parte_V!$1:$1048576,$A$3,0),"-")</f>
        <v>1</v>
      </c>
      <c r="U44" s="36">
        <f>IFERROR(VLOOKUP(U$2&amp;$A44,Parte_V!$1:$1048576,$A$3,0),"-")</f>
        <v>1</v>
      </c>
      <c r="V44" s="36">
        <f>IFERROR(VLOOKUP(V$2&amp;$A44,Parte_V!$1:$1048576,$A$3,0),"-")</f>
        <v>0</v>
      </c>
      <c r="W44" s="36"/>
      <c r="X44" s="36">
        <f>IFERROR(VLOOKUP(X$2&amp;$A44,Parte_V!$1:$1048576,$A$3,0),"-")</f>
        <v>154</v>
      </c>
      <c r="Y44" s="36">
        <f>IFERROR(VLOOKUP(Y$2&amp;$A44,Parte_V!$1:$1048576,$A$3,0),"-")</f>
        <v>131</v>
      </c>
      <c r="Z44" s="36">
        <f>IFERROR(VLOOKUP(Z$2&amp;$A44,Parte_V!$1:$1048576,$A$3,0),"-")</f>
        <v>23</v>
      </c>
      <c r="AA44" s="36"/>
      <c r="AB44" s="36">
        <f>IFERROR(VLOOKUP(AB$2&amp;$A44,Parte_V!$1:$1048576,$A$3,0),"-")</f>
        <v>235</v>
      </c>
      <c r="AC44" s="36">
        <f>IFERROR(VLOOKUP(AC$2&amp;$A44,Parte_V!$1:$1048576,$A$3,0),"-")</f>
        <v>218</v>
      </c>
      <c r="AD44" s="36">
        <f>IFERROR(VLOOKUP(AD$2&amp;$A44,Parte_V!$1:$1048576,$A$3,0),"-")</f>
        <v>17</v>
      </c>
      <c r="AE44" s="36"/>
      <c r="AF44" s="36">
        <f>IFERROR(VLOOKUP(AF$2&amp;$A44,Parte_V!$1:$1048576,$A$3,0),"-")</f>
        <v>213</v>
      </c>
      <c r="AG44" s="36">
        <f>IFERROR(VLOOKUP(AG$2&amp;$A44,Parte_V!$1:$1048576,$A$3,0),"-")</f>
        <v>208</v>
      </c>
      <c r="AH44" s="36">
        <f>IFERROR(VLOOKUP(AH$2&amp;$A44,Parte_V!$1:$1048576,$A$3,0),"-")</f>
        <v>5</v>
      </c>
      <c r="AI44" s="36"/>
      <c r="AJ44" s="36">
        <f>IFERROR(VLOOKUP(AJ$2&amp;$A44,Parte_V!$1:$1048576,$A$3,0),"-")</f>
        <v>602</v>
      </c>
      <c r="AK44" s="36">
        <f>IFERROR(VLOOKUP(AK$2&amp;$A44,Parte_V!$1:$1048576,$A$3,0),"-")</f>
        <v>557</v>
      </c>
      <c r="AL44" s="36">
        <f>IFERROR(VLOOKUP(AL$2&amp;$A44,Parte_V!$1:$1048576,$A$3,0),"-")</f>
        <v>45</v>
      </c>
    </row>
    <row r="45" spans="1:38" s="133" customFormat="1">
      <c r="A45" s="134" t="s">
        <v>1768</v>
      </c>
      <c r="B45" s="134"/>
      <c r="C45" s="101" t="s">
        <v>1726</v>
      </c>
      <c r="D45" s="132">
        <f>IFERROR(VLOOKUP(D$2&amp;$A45,Parte_V!$1:$1048576,$A$3,0),"-")</f>
        <v>0</v>
      </c>
      <c r="E45" s="132">
        <f>IFERROR(VLOOKUP(E$2&amp;$A45,Parte_V!$1:$1048576,$A$3,0),"-")</f>
        <v>0</v>
      </c>
      <c r="F45" s="132">
        <f>IFERROR(VLOOKUP(F$2&amp;$A45,Parte_V!$1:$1048576,$A$3,0),"-")</f>
        <v>0</v>
      </c>
      <c r="G45" s="132"/>
      <c r="H45" s="132">
        <f>IFERROR(VLOOKUP(H$2&amp;$A45,Parte_V!$1:$1048576,$A$3,0),"-")</f>
        <v>0</v>
      </c>
      <c r="I45" s="132">
        <f>IFERROR(VLOOKUP(I$2&amp;$A45,Parte_V!$1:$1048576,$A$3,0),"-")</f>
        <v>0</v>
      </c>
      <c r="J45" s="132">
        <f>IFERROR(VLOOKUP(J$2&amp;$A45,Parte_V!$1:$1048576,$A$3,0),"-")</f>
        <v>0</v>
      </c>
      <c r="K45" s="132"/>
      <c r="L45" s="132">
        <f>IFERROR(VLOOKUP(L$2&amp;$A45,Parte_V!$1:$1048576,$A$3,0),"-")</f>
        <v>0</v>
      </c>
      <c r="M45" s="132">
        <f>IFERROR(VLOOKUP(M$2&amp;$A45,Parte_V!$1:$1048576,$A$3,0),"-")</f>
        <v>0</v>
      </c>
      <c r="N45" s="132">
        <f>IFERROR(VLOOKUP(N$2&amp;$A45,Parte_V!$1:$1048576,$A$3,0),"-")</f>
        <v>0</v>
      </c>
      <c r="O45" s="132"/>
      <c r="P45" s="132">
        <f>IFERROR(VLOOKUP(P$2&amp;$A45,Parte_V!$1:$1048576,$A$3,0),"-")</f>
        <v>0</v>
      </c>
      <c r="Q45" s="132">
        <f>IFERROR(VLOOKUP(Q$2&amp;$A45,Parte_V!$1:$1048576,$A$3,0),"-")</f>
        <v>0</v>
      </c>
      <c r="R45" s="132">
        <f>IFERROR(VLOOKUP(R$2&amp;$A45,Parte_V!$1:$1048576,$A$3,0),"-")</f>
        <v>0</v>
      </c>
      <c r="S45" s="132"/>
      <c r="T45" s="132">
        <f>IFERROR(VLOOKUP(T$2&amp;$A45,Parte_V!$1:$1048576,$A$3,0),"-")</f>
        <v>0</v>
      </c>
      <c r="U45" s="132">
        <f>IFERROR(VLOOKUP(U$2&amp;$A45,Parte_V!$1:$1048576,$A$3,0),"-")</f>
        <v>0</v>
      </c>
      <c r="V45" s="132">
        <f>IFERROR(VLOOKUP(V$2&amp;$A45,Parte_V!$1:$1048576,$A$3,0),"-")</f>
        <v>0</v>
      </c>
      <c r="W45" s="132"/>
      <c r="X45" s="132">
        <f>IFERROR(VLOOKUP(X$2&amp;$A45,Parte_V!$1:$1048576,$A$3,0),"-")</f>
        <v>118</v>
      </c>
      <c r="Y45" s="132">
        <f>IFERROR(VLOOKUP(Y$2&amp;$A45,Parte_V!$1:$1048576,$A$3,0),"-")</f>
        <v>33</v>
      </c>
      <c r="Z45" s="132">
        <f>IFERROR(VLOOKUP(Z$2&amp;$A45,Parte_V!$1:$1048576,$A$3,0),"-")</f>
        <v>85</v>
      </c>
      <c r="AA45" s="132"/>
      <c r="AB45" s="132">
        <f>IFERROR(VLOOKUP(AB$2&amp;$A45,Parte_V!$1:$1048576,$A$3,0),"-")</f>
        <v>150</v>
      </c>
      <c r="AC45" s="132">
        <f>IFERROR(VLOOKUP(AC$2&amp;$A45,Parte_V!$1:$1048576,$A$3,0),"-")</f>
        <v>42</v>
      </c>
      <c r="AD45" s="132">
        <f>IFERROR(VLOOKUP(AD$2&amp;$A45,Parte_V!$1:$1048576,$A$3,0),"-")</f>
        <v>108</v>
      </c>
      <c r="AE45" s="132"/>
      <c r="AF45" s="132">
        <f>IFERROR(VLOOKUP(AF$2&amp;$A45,Parte_V!$1:$1048576,$A$3,0),"-")</f>
        <v>148</v>
      </c>
      <c r="AG45" s="132">
        <f>IFERROR(VLOOKUP(AG$2&amp;$A45,Parte_V!$1:$1048576,$A$3,0),"-")</f>
        <v>70</v>
      </c>
      <c r="AH45" s="132">
        <f>IFERROR(VLOOKUP(AH$2&amp;$A45,Parte_V!$1:$1048576,$A$3,0),"-")</f>
        <v>78</v>
      </c>
      <c r="AI45" s="132"/>
      <c r="AJ45" s="132">
        <f>IFERROR(VLOOKUP(AJ$2&amp;$A45,Parte_V!$1:$1048576,$A$3,0),"-")</f>
        <v>416</v>
      </c>
      <c r="AK45" s="132">
        <f>IFERROR(VLOOKUP(AK$2&amp;$A45,Parte_V!$1:$1048576,$A$3,0),"-")</f>
        <v>145</v>
      </c>
      <c r="AL45" s="132">
        <f>IFERROR(VLOOKUP(AL$2&amp;$A45,Parte_V!$1:$1048576,$A$3,0),"-")</f>
        <v>271</v>
      </c>
    </row>
    <row r="46" spans="1:38" s="133" customFormat="1">
      <c r="A46" s="134" t="s">
        <v>1769</v>
      </c>
      <c r="B46" s="134"/>
      <c r="C46" s="101" t="s">
        <v>1727</v>
      </c>
      <c r="D46" s="132">
        <f>IFERROR(VLOOKUP(D$2&amp;$A46,Parte_V!$1:$1048576,$A$3,0),"-")</f>
        <v>0</v>
      </c>
      <c r="E46" s="132">
        <f>IFERROR(VLOOKUP(E$2&amp;$A46,Parte_V!$1:$1048576,$A$3,0),"-")</f>
        <v>0</v>
      </c>
      <c r="F46" s="132">
        <f>IFERROR(VLOOKUP(F$2&amp;$A46,Parte_V!$1:$1048576,$A$3,0),"-")</f>
        <v>0</v>
      </c>
      <c r="G46" s="132"/>
      <c r="H46" s="132">
        <f>IFERROR(VLOOKUP(H$2&amp;$A46,Parte_V!$1:$1048576,$A$3,0),"-")</f>
        <v>0</v>
      </c>
      <c r="I46" s="132">
        <f>IFERROR(VLOOKUP(I$2&amp;$A46,Parte_V!$1:$1048576,$A$3,0),"-")</f>
        <v>0</v>
      </c>
      <c r="J46" s="132">
        <f>IFERROR(VLOOKUP(J$2&amp;$A46,Parte_V!$1:$1048576,$A$3,0),"-")</f>
        <v>0</v>
      </c>
      <c r="K46" s="132"/>
      <c r="L46" s="132">
        <f>IFERROR(VLOOKUP(L$2&amp;$A46,Parte_V!$1:$1048576,$A$3,0),"-")</f>
        <v>0</v>
      </c>
      <c r="M46" s="132">
        <f>IFERROR(VLOOKUP(M$2&amp;$A46,Parte_V!$1:$1048576,$A$3,0),"-")</f>
        <v>0</v>
      </c>
      <c r="N46" s="132">
        <f>IFERROR(VLOOKUP(N$2&amp;$A46,Parte_V!$1:$1048576,$A$3,0),"-")</f>
        <v>0</v>
      </c>
      <c r="O46" s="132"/>
      <c r="P46" s="132">
        <f>IFERROR(VLOOKUP(P$2&amp;$A46,Parte_V!$1:$1048576,$A$3,0),"-")</f>
        <v>0</v>
      </c>
      <c r="Q46" s="132">
        <f>IFERROR(VLOOKUP(Q$2&amp;$A46,Parte_V!$1:$1048576,$A$3,0),"-")</f>
        <v>0</v>
      </c>
      <c r="R46" s="132">
        <f>IFERROR(VLOOKUP(R$2&amp;$A46,Parte_V!$1:$1048576,$A$3,0),"-")</f>
        <v>0</v>
      </c>
      <c r="S46" s="132"/>
      <c r="T46" s="132">
        <f>IFERROR(VLOOKUP(T$2&amp;$A46,Parte_V!$1:$1048576,$A$3,0),"-")</f>
        <v>0</v>
      </c>
      <c r="U46" s="132">
        <f>IFERROR(VLOOKUP(U$2&amp;$A46,Parte_V!$1:$1048576,$A$3,0),"-")</f>
        <v>0</v>
      </c>
      <c r="V46" s="132">
        <f>IFERROR(VLOOKUP(V$2&amp;$A46,Parte_V!$1:$1048576,$A$3,0),"-")</f>
        <v>0</v>
      </c>
      <c r="W46" s="132"/>
      <c r="X46" s="132">
        <f>IFERROR(VLOOKUP(X$2&amp;$A46,Parte_V!$1:$1048576,$A$3,0),"-")</f>
        <v>99</v>
      </c>
      <c r="Y46" s="132">
        <f>IFERROR(VLOOKUP(Y$2&amp;$A46,Parte_V!$1:$1048576,$A$3,0),"-")</f>
        <v>26</v>
      </c>
      <c r="Z46" s="132">
        <f>IFERROR(VLOOKUP(Z$2&amp;$A46,Parte_V!$1:$1048576,$A$3,0),"-")</f>
        <v>73</v>
      </c>
      <c r="AA46" s="132"/>
      <c r="AB46" s="132">
        <f>IFERROR(VLOOKUP(AB$2&amp;$A46,Parte_V!$1:$1048576,$A$3,0),"-")</f>
        <v>144</v>
      </c>
      <c r="AC46" s="132">
        <f>IFERROR(VLOOKUP(AC$2&amp;$A46,Parte_V!$1:$1048576,$A$3,0),"-")</f>
        <v>38</v>
      </c>
      <c r="AD46" s="132">
        <f>IFERROR(VLOOKUP(AD$2&amp;$A46,Parte_V!$1:$1048576,$A$3,0),"-")</f>
        <v>106</v>
      </c>
      <c r="AE46" s="132"/>
      <c r="AF46" s="132">
        <f>IFERROR(VLOOKUP(AF$2&amp;$A46,Parte_V!$1:$1048576,$A$3,0),"-")</f>
        <v>145</v>
      </c>
      <c r="AG46" s="132">
        <f>IFERROR(VLOOKUP(AG$2&amp;$A46,Parte_V!$1:$1048576,$A$3,0),"-")</f>
        <v>59</v>
      </c>
      <c r="AH46" s="132">
        <f>IFERROR(VLOOKUP(AH$2&amp;$A46,Parte_V!$1:$1048576,$A$3,0),"-")</f>
        <v>86</v>
      </c>
      <c r="AI46" s="132"/>
      <c r="AJ46" s="132">
        <f>IFERROR(VLOOKUP(AJ$2&amp;$A46,Parte_V!$1:$1048576,$A$3,0),"-")</f>
        <v>388</v>
      </c>
      <c r="AK46" s="132">
        <f>IFERROR(VLOOKUP(AK$2&amp;$A46,Parte_V!$1:$1048576,$A$3,0),"-")</f>
        <v>123</v>
      </c>
      <c r="AL46" s="132">
        <f>IFERROR(VLOOKUP(AL$2&amp;$A46,Parte_V!$1:$1048576,$A$3,0),"-")</f>
        <v>265</v>
      </c>
    </row>
    <row r="47" spans="1:38" s="26" customFormat="1">
      <c r="A47" s="8"/>
      <c r="B47" s="8"/>
      <c r="C47" s="31" t="s">
        <v>1728</v>
      </c>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row>
    <row r="48" spans="1:38" s="26" customFormat="1">
      <c r="A48" s="8" t="s">
        <v>1770</v>
      </c>
      <c r="B48" s="8"/>
      <c r="C48" s="24" t="s">
        <v>1729</v>
      </c>
      <c r="D48" s="36">
        <f>IFERROR(VLOOKUP(D$2&amp;$A48,Parte_V!$1:$1048576,$A$3,0),"-")</f>
        <v>0</v>
      </c>
      <c r="E48" s="36">
        <f>IFERROR(VLOOKUP(E$2&amp;$A48,Parte_V!$1:$1048576,$A$3,0),"-")</f>
        <v>0</v>
      </c>
      <c r="F48" s="36">
        <f>IFERROR(VLOOKUP(F$2&amp;$A48,Parte_V!$1:$1048576,$A$3,0),"-")</f>
        <v>0</v>
      </c>
      <c r="G48" s="36"/>
      <c r="H48" s="36">
        <f>IFERROR(VLOOKUP(H$2&amp;$A48,Parte_V!$1:$1048576,$A$3,0),"-")</f>
        <v>0</v>
      </c>
      <c r="I48" s="36">
        <f>IFERROR(VLOOKUP(I$2&amp;$A48,Parte_V!$1:$1048576,$A$3,0),"-")</f>
        <v>0</v>
      </c>
      <c r="J48" s="36">
        <f>IFERROR(VLOOKUP(J$2&amp;$A48,Parte_V!$1:$1048576,$A$3,0),"-")</f>
        <v>0</v>
      </c>
      <c r="K48" s="36"/>
      <c r="L48" s="36">
        <f>IFERROR(VLOOKUP(L$2&amp;$A48,Parte_V!$1:$1048576,$A$3,0),"-")</f>
        <v>0</v>
      </c>
      <c r="M48" s="36">
        <f>IFERROR(VLOOKUP(M$2&amp;$A48,Parte_V!$1:$1048576,$A$3,0),"-")</f>
        <v>0</v>
      </c>
      <c r="N48" s="36">
        <f>IFERROR(VLOOKUP(N$2&amp;$A48,Parte_V!$1:$1048576,$A$3,0),"-")</f>
        <v>0</v>
      </c>
      <c r="O48" s="36"/>
      <c r="P48" s="36">
        <f>IFERROR(VLOOKUP(P$2&amp;$A48,Parte_V!$1:$1048576,$A$3,0),"-")</f>
        <v>0</v>
      </c>
      <c r="Q48" s="36">
        <f>IFERROR(VLOOKUP(Q$2&amp;$A48,Parte_V!$1:$1048576,$A$3,0),"-")</f>
        <v>0</v>
      </c>
      <c r="R48" s="36">
        <f>IFERROR(VLOOKUP(R$2&amp;$A48,Parte_V!$1:$1048576,$A$3,0),"-")</f>
        <v>0</v>
      </c>
      <c r="S48" s="36"/>
      <c r="T48" s="36">
        <f>IFERROR(VLOOKUP(T$2&amp;$A48,Parte_V!$1:$1048576,$A$3,0),"-")</f>
        <v>0</v>
      </c>
      <c r="U48" s="36">
        <f>IFERROR(VLOOKUP(U$2&amp;$A48,Parte_V!$1:$1048576,$A$3,0),"-")</f>
        <v>0</v>
      </c>
      <c r="V48" s="36">
        <f>IFERROR(VLOOKUP(V$2&amp;$A48,Parte_V!$1:$1048576,$A$3,0),"-")</f>
        <v>0</v>
      </c>
      <c r="W48" s="36"/>
      <c r="X48" s="36">
        <f>IFERROR(VLOOKUP(X$2&amp;$A48,Parte_V!$1:$1048576,$A$3,0),"-")</f>
        <v>9</v>
      </c>
      <c r="Y48" s="36">
        <f>IFERROR(VLOOKUP(Y$2&amp;$A48,Parte_V!$1:$1048576,$A$3,0),"-")</f>
        <v>5</v>
      </c>
      <c r="Z48" s="36">
        <f>IFERROR(VLOOKUP(Z$2&amp;$A48,Parte_V!$1:$1048576,$A$3,0),"-")</f>
        <v>4</v>
      </c>
      <c r="AA48" s="36"/>
      <c r="AB48" s="36">
        <f>IFERROR(VLOOKUP(AB$2&amp;$A48,Parte_V!$1:$1048576,$A$3,0),"-")</f>
        <v>7</v>
      </c>
      <c r="AC48" s="36">
        <f>IFERROR(VLOOKUP(AC$2&amp;$A48,Parte_V!$1:$1048576,$A$3,0),"-")</f>
        <v>4</v>
      </c>
      <c r="AD48" s="36">
        <f>IFERROR(VLOOKUP(AD$2&amp;$A48,Parte_V!$1:$1048576,$A$3,0),"-")</f>
        <v>3</v>
      </c>
      <c r="AE48" s="36"/>
      <c r="AF48" s="36">
        <f>IFERROR(VLOOKUP(AF$2&amp;$A48,Parte_V!$1:$1048576,$A$3,0),"-")</f>
        <v>18</v>
      </c>
      <c r="AG48" s="36">
        <f>IFERROR(VLOOKUP(AG$2&amp;$A48,Parte_V!$1:$1048576,$A$3,0),"-")</f>
        <v>9</v>
      </c>
      <c r="AH48" s="36">
        <f>IFERROR(VLOOKUP(AH$2&amp;$A48,Parte_V!$1:$1048576,$A$3,0),"-")</f>
        <v>9</v>
      </c>
      <c r="AI48" s="36"/>
      <c r="AJ48" s="36">
        <f>IFERROR(VLOOKUP(AJ$2&amp;$A48,Parte_V!$1:$1048576,$A$3,0),"-")</f>
        <v>34</v>
      </c>
      <c r="AK48" s="36">
        <f>IFERROR(VLOOKUP(AK$2&amp;$A48,Parte_V!$1:$1048576,$A$3,0),"-")</f>
        <v>18</v>
      </c>
      <c r="AL48" s="36">
        <f>IFERROR(VLOOKUP(AL$2&amp;$A48,Parte_V!$1:$1048576,$A$3,0),"-")</f>
        <v>16</v>
      </c>
    </row>
    <row r="49" spans="1:38" s="26" customFormat="1">
      <c r="A49" s="8" t="s">
        <v>1771</v>
      </c>
      <c r="B49" s="8"/>
      <c r="C49" s="24" t="s">
        <v>1730</v>
      </c>
      <c r="D49" s="36">
        <f>IFERROR(VLOOKUP(D$2&amp;$A49,Parte_V!$1:$1048576,$A$3,0),"-")</f>
        <v>0</v>
      </c>
      <c r="E49" s="36">
        <f>IFERROR(VLOOKUP(E$2&amp;$A49,Parte_V!$1:$1048576,$A$3,0),"-")</f>
        <v>0</v>
      </c>
      <c r="F49" s="36">
        <f>IFERROR(VLOOKUP(F$2&amp;$A49,Parte_V!$1:$1048576,$A$3,0),"-")</f>
        <v>0</v>
      </c>
      <c r="G49" s="36"/>
      <c r="H49" s="36">
        <f>IFERROR(VLOOKUP(H$2&amp;$A49,Parte_V!$1:$1048576,$A$3,0),"-")</f>
        <v>0</v>
      </c>
      <c r="I49" s="36">
        <f>IFERROR(VLOOKUP(I$2&amp;$A49,Parte_V!$1:$1048576,$A$3,0),"-")</f>
        <v>0</v>
      </c>
      <c r="J49" s="36">
        <f>IFERROR(VLOOKUP(J$2&amp;$A49,Parte_V!$1:$1048576,$A$3,0),"-")</f>
        <v>0</v>
      </c>
      <c r="K49" s="36"/>
      <c r="L49" s="36">
        <f>IFERROR(VLOOKUP(L$2&amp;$A49,Parte_V!$1:$1048576,$A$3,0),"-")</f>
        <v>0</v>
      </c>
      <c r="M49" s="36">
        <f>IFERROR(VLOOKUP(M$2&amp;$A49,Parte_V!$1:$1048576,$A$3,0),"-")</f>
        <v>0</v>
      </c>
      <c r="N49" s="36">
        <f>IFERROR(VLOOKUP(N$2&amp;$A49,Parte_V!$1:$1048576,$A$3,0),"-")</f>
        <v>0</v>
      </c>
      <c r="O49" s="36"/>
      <c r="P49" s="36">
        <f>IFERROR(VLOOKUP(P$2&amp;$A49,Parte_V!$1:$1048576,$A$3,0),"-")</f>
        <v>0</v>
      </c>
      <c r="Q49" s="36">
        <f>IFERROR(VLOOKUP(Q$2&amp;$A49,Parte_V!$1:$1048576,$A$3,0),"-")</f>
        <v>0</v>
      </c>
      <c r="R49" s="36">
        <f>IFERROR(VLOOKUP(R$2&amp;$A49,Parte_V!$1:$1048576,$A$3,0),"-")</f>
        <v>0</v>
      </c>
      <c r="S49" s="36"/>
      <c r="T49" s="36">
        <f>IFERROR(VLOOKUP(T$2&amp;$A49,Parte_V!$1:$1048576,$A$3,0),"-")</f>
        <v>0</v>
      </c>
      <c r="U49" s="36">
        <f>IFERROR(VLOOKUP(U$2&amp;$A49,Parte_V!$1:$1048576,$A$3,0),"-")</f>
        <v>0</v>
      </c>
      <c r="V49" s="36">
        <f>IFERROR(VLOOKUP(V$2&amp;$A49,Parte_V!$1:$1048576,$A$3,0),"-")</f>
        <v>0</v>
      </c>
      <c r="W49" s="36"/>
      <c r="X49" s="36">
        <f>IFERROR(VLOOKUP(X$2&amp;$A49,Parte_V!$1:$1048576,$A$3,0),"-")</f>
        <v>7</v>
      </c>
      <c r="Y49" s="36">
        <f>IFERROR(VLOOKUP(Y$2&amp;$A49,Parte_V!$1:$1048576,$A$3,0),"-")</f>
        <v>5</v>
      </c>
      <c r="Z49" s="36">
        <f>IFERROR(VLOOKUP(Z$2&amp;$A49,Parte_V!$1:$1048576,$A$3,0),"-")</f>
        <v>2</v>
      </c>
      <c r="AA49" s="36"/>
      <c r="AB49" s="36">
        <f>IFERROR(VLOOKUP(AB$2&amp;$A49,Parte_V!$1:$1048576,$A$3,0),"-")</f>
        <v>7</v>
      </c>
      <c r="AC49" s="36">
        <f>IFERROR(VLOOKUP(AC$2&amp;$A49,Parte_V!$1:$1048576,$A$3,0),"-")</f>
        <v>4</v>
      </c>
      <c r="AD49" s="36">
        <f>IFERROR(VLOOKUP(AD$2&amp;$A49,Parte_V!$1:$1048576,$A$3,0),"-")</f>
        <v>3</v>
      </c>
      <c r="AE49" s="36"/>
      <c r="AF49" s="36">
        <f>IFERROR(VLOOKUP(AF$2&amp;$A49,Parte_V!$1:$1048576,$A$3,0),"-")</f>
        <v>16</v>
      </c>
      <c r="AG49" s="36">
        <f>IFERROR(VLOOKUP(AG$2&amp;$A49,Parte_V!$1:$1048576,$A$3,0),"-")</f>
        <v>7</v>
      </c>
      <c r="AH49" s="36">
        <f>IFERROR(VLOOKUP(AH$2&amp;$A49,Parte_V!$1:$1048576,$A$3,0),"-")</f>
        <v>9</v>
      </c>
      <c r="AI49" s="36"/>
      <c r="AJ49" s="36">
        <f>IFERROR(VLOOKUP(AJ$2&amp;$A49,Parte_V!$1:$1048576,$A$3,0),"-")</f>
        <v>30</v>
      </c>
      <c r="AK49" s="36">
        <f>IFERROR(VLOOKUP(AK$2&amp;$A49,Parte_V!$1:$1048576,$A$3,0),"-")</f>
        <v>16</v>
      </c>
      <c r="AL49" s="36">
        <f>IFERROR(VLOOKUP(AL$2&amp;$A49,Parte_V!$1:$1048576,$A$3,0),"-")</f>
        <v>14</v>
      </c>
    </row>
    <row r="50" spans="1:38" s="26" customFormat="1">
      <c r="A50" s="8" t="s">
        <v>1772</v>
      </c>
      <c r="B50" s="8"/>
      <c r="C50" s="24" t="s">
        <v>1731</v>
      </c>
      <c r="D50" s="36">
        <f>IFERROR(VLOOKUP(D$2&amp;$A50,Parte_V!$1:$1048576,$A$3,0),"-")</f>
        <v>0</v>
      </c>
      <c r="E50" s="36">
        <f>IFERROR(VLOOKUP(E$2&amp;$A50,Parte_V!$1:$1048576,$A$3,0),"-")</f>
        <v>0</v>
      </c>
      <c r="F50" s="36">
        <f>IFERROR(VLOOKUP(F$2&amp;$A50,Parte_V!$1:$1048576,$A$3,0),"-")</f>
        <v>0</v>
      </c>
      <c r="G50" s="36"/>
      <c r="H50" s="36">
        <f>IFERROR(VLOOKUP(H$2&amp;$A50,Parte_V!$1:$1048576,$A$3,0),"-")</f>
        <v>0</v>
      </c>
      <c r="I50" s="36">
        <f>IFERROR(VLOOKUP(I$2&amp;$A50,Parte_V!$1:$1048576,$A$3,0),"-")</f>
        <v>0</v>
      </c>
      <c r="J50" s="36">
        <f>IFERROR(VLOOKUP(J$2&amp;$A50,Parte_V!$1:$1048576,$A$3,0),"-")</f>
        <v>0</v>
      </c>
      <c r="K50" s="36"/>
      <c r="L50" s="36">
        <f>IFERROR(VLOOKUP(L$2&amp;$A50,Parte_V!$1:$1048576,$A$3,0),"-")</f>
        <v>0</v>
      </c>
      <c r="M50" s="36">
        <f>IFERROR(VLOOKUP(M$2&amp;$A50,Parte_V!$1:$1048576,$A$3,0),"-")</f>
        <v>0</v>
      </c>
      <c r="N50" s="36">
        <f>IFERROR(VLOOKUP(N$2&amp;$A50,Parte_V!$1:$1048576,$A$3,0),"-")</f>
        <v>0</v>
      </c>
      <c r="O50" s="36"/>
      <c r="P50" s="36">
        <f>IFERROR(VLOOKUP(P$2&amp;$A50,Parte_V!$1:$1048576,$A$3,0),"-")</f>
        <v>0</v>
      </c>
      <c r="Q50" s="36">
        <f>IFERROR(VLOOKUP(Q$2&amp;$A50,Parte_V!$1:$1048576,$A$3,0),"-")</f>
        <v>0</v>
      </c>
      <c r="R50" s="36">
        <f>IFERROR(VLOOKUP(R$2&amp;$A50,Parte_V!$1:$1048576,$A$3,0),"-")</f>
        <v>0</v>
      </c>
      <c r="S50" s="36"/>
      <c r="T50" s="36">
        <f>IFERROR(VLOOKUP(T$2&amp;$A50,Parte_V!$1:$1048576,$A$3,0),"-")</f>
        <v>0</v>
      </c>
      <c r="U50" s="36">
        <f>IFERROR(VLOOKUP(U$2&amp;$A50,Parte_V!$1:$1048576,$A$3,0),"-")</f>
        <v>0</v>
      </c>
      <c r="V50" s="36">
        <f>IFERROR(VLOOKUP(V$2&amp;$A50,Parte_V!$1:$1048576,$A$3,0),"-")</f>
        <v>0</v>
      </c>
      <c r="W50" s="36"/>
      <c r="X50" s="36">
        <f>IFERROR(VLOOKUP(X$2&amp;$A50,Parte_V!$1:$1048576,$A$3,0),"-")</f>
        <v>18</v>
      </c>
      <c r="Y50" s="36">
        <f>IFERROR(VLOOKUP(Y$2&amp;$A50,Parte_V!$1:$1048576,$A$3,0),"-")</f>
        <v>10</v>
      </c>
      <c r="Z50" s="36">
        <f>IFERROR(VLOOKUP(Z$2&amp;$A50,Parte_V!$1:$1048576,$A$3,0),"-")</f>
        <v>8</v>
      </c>
      <c r="AA50" s="36"/>
      <c r="AB50" s="36">
        <f>IFERROR(VLOOKUP(AB$2&amp;$A50,Parte_V!$1:$1048576,$A$3,0),"-")</f>
        <v>29</v>
      </c>
      <c r="AC50" s="36">
        <f>IFERROR(VLOOKUP(AC$2&amp;$A50,Parte_V!$1:$1048576,$A$3,0),"-")</f>
        <v>10</v>
      </c>
      <c r="AD50" s="36">
        <f>IFERROR(VLOOKUP(AD$2&amp;$A50,Parte_V!$1:$1048576,$A$3,0),"-")</f>
        <v>19</v>
      </c>
      <c r="AE50" s="36"/>
      <c r="AF50" s="36">
        <f>IFERROR(VLOOKUP(AF$2&amp;$A50,Parte_V!$1:$1048576,$A$3,0),"-")</f>
        <v>36</v>
      </c>
      <c r="AG50" s="36">
        <f>IFERROR(VLOOKUP(AG$2&amp;$A50,Parte_V!$1:$1048576,$A$3,0),"-")</f>
        <v>13</v>
      </c>
      <c r="AH50" s="36">
        <f>IFERROR(VLOOKUP(AH$2&amp;$A50,Parte_V!$1:$1048576,$A$3,0),"-")</f>
        <v>23</v>
      </c>
      <c r="AI50" s="36"/>
      <c r="AJ50" s="36">
        <f>IFERROR(VLOOKUP(AJ$2&amp;$A50,Parte_V!$1:$1048576,$A$3,0),"-")</f>
        <v>83</v>
      </c>
      <c r="AK50" s="36">
        <f>IFERROR(VLOOKUP(AK$2&amp;$A50,Parte_V!$1:$1048576,$A$3,0),"-")</f>
        <v>33</v>
      </c>
      <c r="AL50" s="36">
        <f>IFERROR(VLOOKUP(AL$2&amp;$A50,Parte_V!$1:$1048576,$A$3,0),"-")</f>
        <v>50</v>
      </c>
    </row>
    <row r="51" spans="1:38" s="26" customFormat="1">
      <c r="A51" s="8" t="s">
        <v>1773</v>
      </c>
      <c r="B51" s="8"/>
      <c r="C51" s="24" t="s">
        <v>1732</v>
      </c>
      <c r="D51" s="36">
        <f>IFERROR(VLOOKUP(D$2&amp;$A51,Parte_V!$1:$1048576,$A$3,0),"-")</f>
        <v>0</v>
      </c>
      <c r="E51" s="36">
        <f>IFERROR(VLOOKUP(E$2&amp;$A51,Parte_V!$1:$1048576,$A$3,0),"-")</f>
        <v>0</v>
      </c>
      <c r="F51" s="36">
        <f>IFERROR(VLOOKUP(F$2&amp;$A51,Parte_V!$1:$1048576,$A$3,0),"-")</f>
        <v>0</v>
      </c>
      <c r="G51" s="36"/>
      <c r="H51" s="36">
        <f>IFERROR(VLOOKUP(H$2&amp;$A51,Parte_V!$1:$1048576,$A$3,0),"-")</f>
        <v>0</v>
      </c>
      <c r="I51" s="36">
        <f>IFERROR(VLOOKUP(I$2&amp;$A51,Parte_V!$1:$1048576,$A$3,0),"-")</f>
        <v>0</v>
      </c>
      <c r="J51" s="36">
        <f>IFERROR(VLOOKUP(J$2&amp;$A51,Parte_V!$1:$1048576,$A$3,0),"-")</f>
        <v>0</v>
      </c>
      <c r="K51" s="36"/>
      <c r="L51" s="36">
        <f>IFERROR(VLOOKUP(L$2&amp;$A51,Parte_V!$1:$1048576,$A$3,0),"-")</f>
        <v>0</v>
      </c>
      <c r="M51" s="36">
        <f>IFERROR(VLOOKUP(M$2&amp;$A51,Parte_V!$1:$1048576,$A$3,0),"-")</f>
        <v>0</v>
      </c>
      <c r="N51" s="36">
        <f>IFERROR(VLOOKUP(N$2&amp;$A51,Parte_V!$1:$1048576,$A$3,0),"-")</f>
        <v>0</v>
      </c>
      <c r="O51" s="36"/>
      <c r="P51" s="36">
        <f>IFERROR(VLOOKUP(P$2&amp;$A51,Parte_V!$1:$1048576,$A$3,0),"-")</f>
        <v>0</v>
      </c>
      <c r="Q51" s="36">
        <f>IFERROR(VLOOKUP(Q$2&amp;$A51,Parte_V!$1:$1048576,$A$3,0),"-")</f>
        <v>0</v>
      </c>
      <c r="R51" s="36">
        <f>IFERROR(VLOOKUP(R$2&amp;$A51,Parte_V!$1:$1048576,$A$3,0),"-")</f>
        <v>0</v>
      </c>
      <c r="S51" s="36"/>
      <c r="T51" s="36">
        <f>IFERROR(VLOOKUP(T$2&amp;$A51,Parte_V!$1:$1048576,$A$3,0),"-")</f>
        <v>0</v>
      </c>
      <c r="U51" s="36">
        <f>IFERROR(VLOOKUP(U$2&amp;$A51,Parte_V!$1:$1048576,$A$3,0),"-")</f>
        <v>0</v>
      </c>
      <c r="V51" s="36">
        <f>IFERROR(VLOOKUP(V$2&amp;$A51,Parte_V!$1:$1048576,$A$3,0),"-")</f>
        <v>0</v>
      </c>
      <c r="W51" s="36"/>
      <c r="X51" s="36">
        <f>IFERROR(VLOOKUP(X$2&amp;$A51,Parte_V!$1:$1048576,$A$3,0),"-")</f>
        <v>8</v>
      </c>
      <c r="Y51" s="36">
        <f>IFERROR(VLOOKUP(Y$2&amp;$A51,Parte_V!$1:$1048576,$A$3,0),"-")</f>
        <v>4</v>
      </c>
      <c r="Z51" s="36">
        <f>IFERROR(VLOOKUP(Z$2&amp;$A51,Parte_V!$1:$1048576,$A$3,0),"-")</f>
        <v>4</v>
      </c>
      <c r="AA51" s="36"/>
      <c r="AB51" s="36">
        <f>IFERROR(VLOOKUP(AB$2&amp;$A51,Parte_V!$1:$1048576,$A$3,0),"-")</f>
        <v>9</v>
      </c>
      <c r="AC51" s="36">
        <f>IFERROR(VLOOKUP(AC$2&amp;$A51,Parte_V!$1:$1048576,$A$3,0),"-")</f>
        <v>2</v>
      </c>
      <c r="AD51" s="36">
        <f>IFERROR(VLOOKUP(AD$2&amp;$A51,Parte_V!$1:$1048576,$A$3,0),"-")</f>
        <v>7</v>
      </c>
      <c r="AE51" s="36"/>
      <c r="AF51" s="36">
        <f>IFERROR(VLOOKUP(AF$2&amp;$A51,Parte_V!$1:$1048576,$A$3,0),"-")</f>
        <v>13</v>
      </c>
      <c r="AG51" s="36">
        <f>IFERROR(VLOOKUP(AG$2&amp;$A51,Parte_V!$1:$1048576,$A$3,0),"-")</f>
        <v>6</v>
      </c>
      <c r="AH51" s="36">
        <f>IFERROR(VLOOKUP(AH$2&amp;$A51,Parte_V!$1:$1048576,$A$3,0),"-")</f>
        <v>7</v>
      </c>
      <c r="AI51" s="36"/>
      <c r="AJ51" s="36">
        <f>IFERROR(VLOOKUP(AJ$2&amp;$A51,Parte_V!$1:$1048576,$A$3,0),"-")</f>
        <v>30</v>
      </c>
      <c r="AK51" s="36">
        <f>IFERROR(VLOOKUP(AK$2&amp;$A51,Parte_V!$1:$1048576,$A$3,0),"-")</f>
        <v>12</v>
      </c>
      <c r="AL51" s="36">
        <f>IFERROR(VLOOKUP(AL$2&amp;$A51,Parte_V!$1:$1048576,$A$3,0),"-")</f>
        <v>18</v>
      </c>
    </row>
    <row r="52" spans="1:38" s="26" customFormat="1">
      <c r="A52" s="8" t="s">
        <v>1774</v>
      </c>
      <c r="B52" s="8"/>
      <c r="C52" s="24" t="s">
        <v>1733</v>
      </c>
      <c r="D52" s="36">
        <f>IFERROR(VLOOKUP(D$2&amp;$A52,Parte_V!$1:$1048576,$A$3,0),"-")</f>
        <v>0</v>
      </c>
      <c r="E52" s="36">
        <f>IFERROR(VLOOKUP(E$2&amp;$A52,Parte_V!$1:$1048576,$A$3,0),"-")</f>
        <v>0</v>
      </c>
      <c r="F52" s="36">
        <f>IFERROR(VLOOKUP(F$2&amp;$A52,Parte_V!$1:$1048576,$A$3,0),"-")</f>
        <v>0</v>
      </c>
      <c r="G52" s="36"/>
      <c r="H52" s="36">
        <f>IFERROR(VLOOKUP(H$2&amp;$A52,Parte_V!$1:$1048576,$A$3,0),"-")</f>
        <v>0</v>
      </c>
      <c r="I52" s="36">
        <f>IFERROR(VLOOKUP(I$2&amp;$A52,Parte_V!$1:$1048576,$A$3,0),"-")</f>
        <v>0</v>
      </c>
      <c r="J52" s="36">
        <f>IFERROR(VLOOKUP(J$2&amp;$A52,Parte_V!$1:$1048576,$A$3,0),"-")</f>
        <v>0</v>
      </c>
      <c r="K52" s="36"/>
      <c r="L52" s="36">
        <f>IFERROR(VLOOKUP(L$2&amp;$A52,Parte_V!$1:$1048576,$A$3,0),"-")</f>
        <v>0</v>
      </c>
      <c r="M52" s="36">
        <f>IFERROR(VLOOKUP(M$2&amp;$A52,Parte_V!$1:$1048576,$A$3,0),"-")</f>
        <v>0</v>
      </c>
      <c r="N52" s="36">
        <f>IFERROR(VLOOKUP(N$2&amp;$A52,Parte_V!$1:$1048576,$A$3,0),"-")</f>
        <v>0</v>
      </c>
      <c r="O52" s="36"/>
      <c r="P52" s="36">
        <f>IFERROR(VLOOKUP(P$2&amp;$A52,Parte_V!$1:$1048576,$A$3,0),"-")</f>
        <v>0</v>
      </c>
      <c r="Q52" s="36">
        <f>IFERROR(VLOOKUP(Q$2&amp;$A52,Parte_V!$1:$1048576,$A$3,0),"-")</f>
        <v>0</v>
      </c>
      <c r="R52" s="36">
        <f>IFERROR(VLOOKUP(R$2&amp;$A52,Parte_V!$1:$1048576,$A$3,0),"-")</f>
        <v>0</v>
      </c>
      <c r="S52" s="36"/>
      <c r="T52" s="36">
        <f>IFERROR(VLOOKUP(T$2&amp;$A52,Parte_V!$1:$1048576,$A$3,0),"-")</f>
        <v>0</v>
      </c>
      <c r="U52" s="36">
        <f>IFERROR(VLOOKUP(U$2&amp;$A52,Parte_V!$1:$1048576,$A$3,0),"-")</f>
        <v>0</v>
      </c>
      <c r="V52" s="36">
        <f>IFERROR(VLOOKUP(V$2&amp;$A52,Parte_V!$1:$1048576,$A$3,0),"-")</f>
        <v>0</v>
      </c>
      <c r="W52" s="36"/>
      <c r="X52" s="36">
        <f>IFERROR(VLOOKUP(X$2&amp;$A52,Parte_V!$1:$1048576,$A$3,0),"-")</f>
        <v>39</v>
      </c>
      <c r="Y52" s="36">
        <f>IFERROR(VLOOKUP(Y$2&amp;$A52,Parte_V!$1:$1048576,$A$3,0),"-")</f>
        <v>35</v>
      </c>
      <c r="Z52" s="36">
        <f>IFERROR(VLOOKUP(Z$2&amp;$A52,Parte_V!$1:$1048576,$A$3,0),"-")</f>
        <v>4</v>
      </c>
      <c r="AA52" s="36"/>
      <c r="AB52" s="36">
        <f>IFERROR(VLOOKUP(AB$2&amp;$A52,Parte_V!$1:$1048576,$A$3,0),"-")</f>
        <v>58</v>
      </c>
      <c r="AC52" s="36">
        <f>IFERROR(VLOOKUP(AC$2&amp;$A52,Parte_V!$1:$1048576,$A$3,0),"-")</f>
        <v>54</v>
      </c>
      <c r="AD52" s="36">
        <f>IFERROR(VLOOKUP(AD$2&amp;$A52,Parte_V!$1:$1048576,$A$3,0),"-")</f>
        <v>4</v>
      </c>
      <c r="AE52" s="36"/>
      <c r="AF52" s="36">
        <f>IFERROR(VLOOKUP(AF$2&amp;$A52,Parte_V!$1:$1048576,$A$3,0),"-")</f>
        <v>70</v>
      </c>
      <c r="AG52" s="36">
        <f>IFERROR(VLOOKUP(AG$2&amp;$A52,Parte_V!$1:$1048576,$A$3,0),"-")</f>
        <v>63</v>
      </c>
      <c r="AH52" s="36">
        <f>IFERROR(VLOOKUP(AH$2&amp;$A52,Parte_V!$1:$1048576,$A$3,0),"-")</f>
        <v>7</v>
      </c>
      <c r="AI52" s="36"/>
      <c r="AJ52" s="36">
        <f>IFERROR(VLOOKUP(AJ$2&amp;$A52,Parte_V!$1:$1048576,$A$3,0),"-")</f>
        <v>167</v>
      </c>
      <c r="AK52" s="36">
        <f>IFERROR(VLOOKUP(AK$2&amp;$A52,Parte_V!$1:$1048576,$A$3,0),"-")</f>
        <v>152</v>
      </c>
      <c r="AL52" s="36">
        <f>IFERROR(VLOOKUP(AL$2&amp;$A52,Parte_V!$1:$1048576,$A$3,0),"-")</f>
        <v>15</v>
      </c>
    </row>
    <row r="53" spans="1:38" s="26" customFormat="1">
      <c r="A53" s="8" t="s">
        <v>1775</v>
      </c>
      <c r="B53" s="8"/>
      <c r="C53" s="24" t="s">
        <v>1734</v>
      </c>
      <c r="D53" s="36">
        <f>IFERROR(VLOOKUP(D$2&amp;$A53,Parte_V!$1:$1048576,$A$3,0),"-")</f>
        <v>0</v>
      </c>
      <c r="E53" s="36">
        <f>IFERROR(VLOOKUP(E$2&amp;$A53,Parte_V!$1:$1048576,$A$3,0),"-")</f>
        <v>0</v>
      </c>
      <c r="F53" s="36">
        <f>IFERROR(VLOOKUP(F$2&amp;$A53,Parte_V!$1:$1048576,$A$3,0),"-")</f>
        <v>0</v>
      </c>
      <c r="G53" s="36"/>
      <c r="H53" s="36">
        <f>IFERROR(VLOOKUP(H$2&amp;$A53,Parte_V!$1:$1048576,$A$3,0),"-")</f>
        <v>0</v>
      </c>
      <c r="I53" s="36">
        <f>IFERROR(VLOOKUP(I$2&amp;$A53,Parte_V!$1:$1048576,$A$3,0),"-")</f>
        <v>0</v>
      </c>
      <c r="J53" s="36">
        <f>IFERROR(VLOOKUP(J$2&amp;$A53,Parte_V!$1:$1048576,$A$3,0),"-")</f>
        <v>0</v>
      </c>
      <c r="K53" s="36"/>
      <c r="L53" s="36">
        <f>IFERROR(VLOOKUP(L$2&amp;$A53,Parte_V!$1:$1048576,$A$3,0),"-")</f>
        <v>0</v>
      </c>
      <c r="M53" s="36">
        <f>IFERROR(VLOOKUP(M$2&amp;$A53,Parte_V!$1:$1048576,$A$3,0),"-")</f>
        <v>0</v>
      </c>
      <c r="N53" s="36">
        <f>IFERROR(VLOOKUP(N$2&amp;$A53,Parte_V!$1:$1048576,$A$3,0),"-")</f>
        <v>0</v>
      </c>
      <c r="O53" s="36"/>
      <c r="P53" s="36">
        <f>IFERROR(VLOOKUP(P$2&amp;$A53,Parte_V!$1:$1048576,$A$3,0),"-")</f>
        <v>0</v>
      </c>
      <c r="Q53" s="36">
        <f>IFERROR(VLOOKUP(Q$2&amp;$A53,Parte_V!$1:$1048576,$A$3,0),"-")</f>
        <v>0</v>
      </c>
      <c r="R53" s="36">
        <f>IFERROR(VLOOKUP(R$2&amp;$A53,Parte_V!$1:$1048576,$A$3,0),"-")</f>
        <v>0</v>
      </c>
      <c r="S53" s="36"/>
      <c r="T53" s="36">
        <f>IFERROR(VLOOKUP(T$2&amp;$A53,Parte_V!$1:$1048576,$A$3,0),"-")</f>
        <v>0</v>
      </c>
      <c r="U53" s="36">
        <f>IFERROR(VLOOKUP(U$2&amp;$A53,Parte_V!$1:$1048576,$A$3,0),"-")</f>
        <v>0</v>
      </c>
      <c r="V53" s="36">
        <f>IFERROR(VLOOKUP(V$2&amp;$A53,Parte_V!$1:$1048576,$A$3,0),"-")</f>
        <v>0</v>
      </c>
      <c r="W53" s="36"/>
      <c r="X53" s="36">
        <f>IFERROR(VLOOKUP(X$2&amp;$A53,Parte_V!$1:$1048576,$A$3,0),"-")</f>
        <v>75</v>
      </c>
      <c r="Y53" s="36">
        <f>IFERROR(VLOOKUP(Y$2&amp;$A53,Parte_V!$1:$1048576,$A$3,0),"-")</f>
        <v>25</v>
      </c>
      <c r="Z53" s="36">
        <f>IFERROR(VLOOKUP(Z$2&amp;$A53,Parte_V!$1:$1048576,$A$3,0),"-")</f>
        <v>50</v>
      </c>
      <c r="AA53" s="36"/>
      <c r="AB53" s="36">
        <f>IFERROR(VLOOKUP(AB$2&amp;$A53,Parte_V!$1:$1048576,$A$3,0),"-")</f>
        <v>96</v>
      </c>
      <c r="AC53" s="36">
        <f>IFERROR(VLOOKUP(AC$2&amp;$A53,Parte_V!$1:$1048576,$A$3,0),"-")</f>
        <v>30</v>
      </c>
      <c r="AD53" s="36">
        <f>IFERROR(VLOOKUP(AD$2&amp;$A53,Parte_V!$1:$1048576,$A$3,0),"-")</f>
        <v>66</v>
      </c>
      <c r="AE53" s="36"/>
      <c r="AF53" s="36">
        <f>IFERROR(VLOOKUP(AF$2&amp;$A53,Parte_V!$1:$1048576,$A$3,0),"-")</f>
        <v>112</v>
      </c>
      <c r="AG53" s="36">
        <f>IFERROR(VLOOKUP(AG$2&amp;$A53,Parte_V!$1:$1048576,$A$3,0),"-")</f>
        <v>38</v>
      </c>
      <c r="AH53" s="36">
        <f>IFERROR(VLOOKUP(AH$2&amp;$A53,Parte_V!$1:$1048576,$A$3,0),"-")</f>
        <v>74</v>
      </c>
      <c r="AI53" s="36"/>
      <c r="AJ53" s="36">
        <f>IFERROR(VLOOKUP(AJ$2&amp;$A53,Parte_V!$1:$1048576,$A$3,0),"-")</f>
        <v>283</v>
      </c>
      <c r="AK53" s="36">
        <f>IFERROR(VLOOKUP(AK$2&amp;$A53,Parte_V!$1:$1048576,$A$3,0),"-")</f>
        <v>93</v>
      </c>
      <c r="AL53" s="36">
        <f>IFERROR(VLOOKUP(AL$2&amp;$A53,Parte_V!$1:$1048576,$A$3,0),"-")</f>
        <v>190</v>
      </c>
    </row>
    <row r="54" spans="1:38" s="26" customFormat="1">
      <c r="A54" s="8" t="s">
        <v>1776</v>
      </c>
      <c r="B54" s="8"/>
      <c r="C54" s="24" t="s">
        <v>1735</v>
      </c>
      <c r="D54" s="36">
        <f>IFERROR(VLOOKUP(D$2&amp;$A54,Parte_V!$1:$1048576,$A$3,0),"-")</f>
        <v>0</v>
      </c>
      <c r="E54" s="36">
        <f>IFERROR(VLOOKUP(E$2&amp;$A54,Parte_V!$1:$1048576,$A$3,0),"-")</f>
        <v>0</v>
      </c>
      <c r="F54" s="36">
        <f>IFERROR(VLOOKUP(F$2&amp;$A54,Parte_V!$1:$1048576,$A$3,0),"-")</f>
        <v>0</v>
      </c>
      <c r="G54" s="36"/>
      <c r="H54" s="36">
        <f>IFERROR(VLOOKUP(H$2&amp;$A54,Parte_V!$1:$1048576,$A$3,0),"-")</f>
        <v>0</v>
      </c>
      <c r="I54" s="36">
        <f>IFERROR(VLOOKUP(I$2&amp;$A54,Parte_V!$1:$1048576,$A$3,0),"-")</f>
        <v>0</v>
      </c>
      <c r="J54" s="36">
        <f>IFERROR(VLOOKUP(J$2&amp;$A54,Parte_V!$1:$1048576,$A$3,0),"-")</f>
        <v>0</v>
      </c>
      <c r="K54" s="36"/>
      <c r="L54" s="36">
        <f>IFERROR(VLOOKUP(L$2&amp;$A54,Parte_V!$1:$1048576,$A$3,0),"-")</f>
        <v>0</v>
      </c>
      <c r="M54" s="36">
        <f>IFERROR(VLOOKUP(M$2&amp;$A54,Parte_V!$1:$1048576,$A$3,0),"-")</f>
        <v>0</v>
      </c>
      <c r="N54" s="36">
        <f>IFERROR(VLOOKUP(N$2&amp;$A54,Parte_V!$1:$1048576,$A$3,0),"-")</f>
        <v>0</v>
      </c>
      <c r="O54" s="36"/>
      <c r="P54" s="36">
        <f>IFERROR(VLOOKUP(P$2&amp;$A54,Parte_V!$1:$1048576,$A$3,0),"-")</f>
        <v>0</v>
      </c>
      <c r="Q54" s="36">
        <f>IFERROR(VLOOKUP(Q$2&amp;$A54,Parte_V!$1:$1048576,$A$3,0),"-")</f>
        <v>0</v>
      </c>
      <c r="R54" s="36">
        <f>IFERROR(VLOOKUP(R$2&amp;$A54,Parte_V!$1:$1048576,$A$3,0),"-")</f>
        <v>0</v>
      </c>
      <c r="S54" s="36"/>
      <c r="T54" s="36">
        <f>IFERROR(VLOOKUP(T$2&amp;$A54,Parte_V!$1:$1048576,$A$3,0),"-")</f>
        <v>0</v>
      </c>
      <c r="U54" s="36">
        <f>IFERROR(VLOOKUP(U$2&amp;$A54,Parte_V!$1:$1048576,$A$3,0),"-")</f>
        <v>0</v>
      </c>
      <c r="V54" s="36">
        <f>IFERROR(VLOOKUP(V$2&amp;$A54,Parte_V!$1:$1048576,$A$3,0),"-")</f>
        <v>0</v>
      </c>
      <c r="W54" s="36"/>
      <c r="X54" s="36">
        <f>IFERROR(VLOOKUP(X$2&amp;$A54,Parte_V!$1:$1048576,$A$3,0),"-")</f>
        <v>27</v>
      </c>
      <c r="Y54" s="36">
        <f>IFERROR(VLOOKUP(Y$2&amp;$A54,Parte_V!$1:$1048576,$A$3,0),"-")</f>
        <v>7</v>
      </c>
      <c r="Z54" s="36">
        <f>IFERROR(VLOOKUP(Z$2&amp;$A54,Parte_V!$1:$1048576,$A$3,0),"-")</f>
        <v>20</v>
      </c>
      <c r="AA54" s="36"/>
      <c r="AB54" s="36">
        <f>IFERROR(VLOOKUP(AB$2&amp;$A54,Parte_V!$1:$1048576,$A$3,0),"-")</f>
        <v>46</v>
      </c>
      <c r="AC54" s="36">
        <f>IFERROR(VLOOKUP(AC$2&amp;$A54,Parte_V!$1:$1048576,$A$3,0),"-")</f>
        <v>10</v>
      </c>
      <c r="AD54" s="36">
        <f>IFERROR(VLOOKUP(AD$2&amp;$A54,Parte_V!$1:$1048576,$A$3,0),"-")</f>
        <v>36</v>
      </c>
      <c r="AE54" s="36"/>
      <c r="AF54" s="36">
        <f>IFERROR(VLOOKUP(AF$2&amp;$A54,Parte_V!$1:$1048576,$A$3,0),"-")</f>
        <v>68</v>
      </c>
      <c r="AG54" s="36">
        <f>IFERROR(VLOOKUP(AG$2&amp;$A54,Parte_V!$1:$1048576,$A$3,0),"-")</f>
        <v>20</v>
      </c>
      <c r="AH54" s="36">
        <f>IFERROR(VLOOKUP(AH$2&amp;$A54,Parte_V!$1:$1048576,$A$3,0),"-")</f>
        <v>48</v>
      </c>
      <c r="AI54" s="36"/>
      <c r="AJ54" s="36">
        <f>IFERROR(VLOOKUP(AJ$2&amp;$A54,Parte_V!$1:$1048576,$A$3,0),"-")</f>
        <v>141</v>
      </c>
      <c r="AK54" s="36">
        <f>IFERROR(VLOOKUP(AK$2&amp;$A54,Parte_V!$1:$1048576,$A$3,0),"-")</f>
        <v>37</v>
      </c>
      <c r="AL54" s="36">
        <f>IFERROR(VLOOKUP(AL$2&amp;$A54,Parte_V!$1:$1048576,$A$3,0),"-")</f>
        <v>104</v>
      </c>
    </row>
    <row r="55" spans="1:38" s="26" customFormat="1" ht="15" thickBot="1">
      <c r="A55" s="8" t="s">
        <v>1777</v>
      </c>
      <c r="B55" s="8"/>
      <c r="C55" s="24" t="s">
        <v>1736</v>
      </c>
      <c r="D55" s="36">
        <f>IFERROR(VLOOKUP(D$2&amp;$A55,Parte_V!$1:$1048576,$A$3,0),"-")</f>
        <v>0</v>
      </c>
      <c r="E55" s="36">
        <f>IFERROR(VLOOKUP(E$2&amp;$A55,Parte_V!$1:$1048576,$A$3,0),"-")</f>
        <v>0</v>
      </c>
      <c r="F55" s="36">
        <f>IFERROR(VLOOKUP(F$2&amp;$A55,Parte_V!$1:$1048576,$A$3,0),"-")</f>
        <v>0</v>
      </c>
      <c r="G55" s="36"/>
      <c r="H55" s="36">
        <f>IFERROR(VLOOKUP(H$2&amp;$A55,Parte_V!$1:$1048576,$A$3,0),"-")</f>
        <v>0</v>
      </c>
      <c r="I55" s="36">
        <f>IFERROR(VLOOKUP(I$2&amp;$A55,Parte_V!$1:$1048576,$A$3,0),"-")</f>
        <v>0</v>
      </c>
      <c r="J55" s="36">
        <f>IFERROR(VLOOKUP(J$2&amp;$A55,Parte_V!$1:$1048576,$A$3,0),"-")</f>
        <v>0</v>
      </c>
      <c r="K55" s="36"/>
      <c r="L55" s="36">
        <f>IFERROR(VLOOKUP(L$2&amp;$A55,Parte_V!$1:$1048576,$A$3,0),"-")</f>
        <v>0</v>
      </c>
      <c r="M55" s="36">
        <f>IFERROR(VLOOKUP(M$2&amp;$A55,Parte_V!$1:$1048576,$A$3,0),"-")</f>
        <v>0</v>
      </c>
      <c r="N55" s="36">
        <f>IFERROR(VLOOKUP(N$2&amp;$A55,Parte_V!$1:$1048576,$A$3,0),"-")</f>
        <v>0</v>
      </c>
      <c r="O55" s="36"/>
      <c r="P55" s="36">
        <f>IFERROR(VLOOKUP(P$2&amp;$A55,Parte_V!$1:$1048576,$A$3,0),"-")</f>
        <v>0</v>
      </c>
      <c r="Q55" s="36">
        <f>IFERROR(VLOOKUP(Q$2&amp;$A55,Parte_V!$1:$1048576,$A$3,0),"-")</f>
        <v>0</v>
      </c>
      <c r="R55" s="36">
        <f>IFERROR(VLOOKUP(R$2&amp;$A55,Parte_V!$1:$1048576,$A$3,0),"-")</f>
        <v>0</v>
      </c>
      <c r="S55" s="36"/>
      <c r="T55" s="36">
        <f>IFERROR(VLOOKUP(T$2&amp;$A55,Parte_V!$1:$1048576,$A$3,0),"-")</f>
        <v>0</v>
      </c>
      <c r="U55" s="36">
        <f>IFERROR(VLOOKUP(U$2&amp;$A55,Parte_V!$1:$1048576,$A$3,0),"-")</f>
        <v>0</v>
      </c>
      <c r="V55" s="36">
        <f>IFERROR(VLOOKUP(V$2&amp;$A55,Parte_V!$1:$1048576,$A$3,0),"-")</f>
        <v>0</v>
      </c>
      <c r="W55" s="36"/>
      <c r="X55" s="36">
        <f>IFERROR(VLOOKUP(X$2&amp;$A55,Parte_V!$1:$1048576,$A$3,0),"-")</f>
        <v>84</v>
      </c>
      <c r="Y55" s="36">
        <f>IFERROR(VLOOKUP(Y$2&amp;$A55,Parte_V!$1:$1048576,$A$3,0),"-")</f>
        <v>27</v>
      </c>
      <c r="Z55" s="36">
        <f>IFERROR(VLOOKUP(Z$2&amp;$A55,Parte_V!$1:$1048576,$A$3,0),"-")</f>
        <v>57</v>
      </c>
      <c r="AA55" s="36"/>
      <c r="AB55" s="36">
        <f>IFERROR(VLOOKUP(AB$2&amp;$A55,Parte_V!$1:$1048576,$A$3,0),"-")</f>
        <v>143</v>
      </c>
      <c r="AC55" s="36">
        <f>IFERROR(VLOOKUP(AC$2&amp;$A55,Parte_V!$1:$1048576,$A$3,0),"-")</f>
        <v>79</v>
      </c>
      <c r="AD55" s="36">
        <f>IFERROR(VLOOKUP(AD$2&amp;$A55,Parte_V!$1:$1048576,$A$3,0),"-")</f>
        <v>64</v>
      </c>
      <c r="AE55" s="36"/>
      <c r="AF55" s="36">
        <f>IFERROR(VLOOKUP(AF$2&amp;$A55,Parte_V!$1:$1048576,$A$3,0),"-")</f>
        <v>157</v>
      </c>
      <c r="AG55" s="36">
        <f>IFERROR(VLOOKUP(AG$2&amp;$A55,Parte_V!$1:$1048576,$A$3,0),"-")</f>
        <v>96</v>
      </c>
      <c r="AH55" s="36">
        <f>IFERROR(VLOOKUP(AH$2&amp;$A55,Parte_V!$1:$1048576,$A$3,0),"-")</f>
        <v>61</v>
      </c>
      <c r="AI55" s="36"/>
      <c r="AJ55" s="36">
        <f>IFERROR(VLOOKUP(AJ$2&amp;$A55,Parte_V!$1:$1048576,$A$3,0),"-")</f>
        <v>384</v>
      </c>
      <c r="AK55" s="36">
        <f>IFERROR(VLOOKUP(AK$2&amp;$A55,Parte_V!$1:$1048576,$A$3,0),"-")</f>
        <v>202</v>
      </c>
      <c r="AL55" s="36">
        <f>IFERROR(VLOOKUP(AL$2&amp;$A55,Parte_V!$1:$1048576,$A$3,0),"-")</f>
        <v>182</v>
      </c>
    </row>
    <row r="56" spans="1:38" s="26" customFormat="1" ht="15" thickTop="1">
      <c r="A56" s="8"/>
      <c r="B56" s="8"/>
      <c r="C56" s="32" t="s">
        <v>355</v>
      </c>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row>
    <row r="57" spans="1:38" s="26" customFormat="1">
      <c r="A57" s="8"/>
      <c r="B57" s="8"/>
    </row>
    <row r="58" spans="1:38" s="26" customFormat="1">
      <c r="A58" s="8"/>
      <c r="B58" s="8"/>
    </row>
    <row r="59" spans="1:38" s="26" customFormat="1">
      <c r="A59" s="8"/>
      <c r="B59" s="8"/>
    </row>
    <row r="60" spans="1:38" s="26" customFormat="1">
      <c r="A60" s="8"/>
      <c r="B60" s="8"/>
    </row>
    <row r="61" spans="1:38" s="26" customFormat="1">
      <c r="A61" s="8"/>
      <c r="B61" s="8"/>
    </row>
    <row r="62" spans="1:38" s="26" customFormat="1">
      <c r="A62" s="8"/>
      <c r="B62" s="8"/>
    </row>
    <row r="63" spans="1:38" s="26" customFormat="1">
      <c r="A63" s="8"/>
      <c r="B63" s="8"/>
    </row>
    <row r="64" spans="1:38"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row r="96" spans="1:2" s="26" customFormat="1">
      <c r="A96" s="8"/>
      <c r="B96" s="8"/>
    </row>
  </sheetData>
  <mergeCells count="19">
    <mergeCell ref="AI5:AI6"/>
    <mergeCell ref="AJ5:AL5"/>
    <mergeCell ref="W5:W6"/>
    <mergeCell ref="X5:Z5"/>
    <mergeCell ref="AA5:AA6"/>
    <mergeCell ref="AB5:AD5"/>
    <mergeCell ref="AE5:AE6"/>
    <mergeCell ref="AF5:AH5"/>
    <mergeCell ref="T5:V5"/>
    <mergeCell ref="C1:F1"/>
    <mergeCell ref="C5:C6"/>
    <mergeCell ref="D5:F5"/>
    <mergeCell ref="H5:J5"/>
    <mergeCell ref="G5:G6"/>
    <mergeCell ref="K5:K6"/>
    <mergeCell ref="L5:N5"/>
    <mergeCell ref="O5:O6"/>
    <mergeCell ref="P5:R5"/>
    <mergeCell ref="S5:S6"/>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76C16-C8DE-4E44-9D43-984270AA7BC2}">
  <dimension ref="A1:AC79"/>
  <sheetViews>
    <sheetView showGridLines="0" workbookViewId="0">
      <selection activeCell="C5" sqref="C5:C6"/>
    </sheetView>
  </sheetViews>
  <sheetFormatPr defaultRowHeight="14.4"/>
  <cols>
    <col min="1" max="2" width="4.44140625" style="13" customWidth="1"/>
    <col min="3" max="3" width="47.88671875" style="26" customWidth="1"/>
    <col min="4" max="4" width="8.44140625" style="26" customWidth="1"/>
    <col min="5" max="5" width="11.88671875" style="26" customWidth="1"/>
    <col min="6" max="6" width="15.5546875" style="26" customWidth="1"/>
    <col min="7" max="7" width="11.88671875" style="26" customWidth="1"/>
    <col min="8" max="29" width="9.109375" style="26"/>
  </cols>
  <sheetData>
    <row r="1" spans="1:29" s="2" customFormat="1" ht="33.75" customHeight="1">
      <c r="A1" s="12"/>
      <c r="B1" s="12"/>
      <c r="C1" s="232" t="s">
        <v>2045</v>
      </c>
      <c r="D1" s="232"/>
      <c r="E1" s="233"/>
      <c r="F1" s="233"/>
      <c r="G1" s="233"/>
      <c r="H1" s="14"/>
      <c r="I1" s="14"/>
      <c r="J1" s="14"/>
      <c r="K1" s="14"/>
      <c r="L1" s="14"/>
    </row>
    <row r="2" spans="1:29" s="8" customFormat="1" ht="11.25" customHeight="1">
      <c r="A2" s="8" t="s">
        <v>1684</v>
      </c>
      <c r="C2" s="9"/>
      <c r="D2" s="9" t="s">
        <v>7701</v>
      </c>
      <c r="E2" s="11" t="s">
        <v>1863</v>
      </c>
      <c r="F2" s="11" t="s">
        <v>1864</v>
      </c>
      <c r="G2" s="11" t="s">
        <v>1865</v>
      </c>
    </row>
    <row r="3" spans="1:29" s="1" customFormat="1" ht="42" customHeight="1">
      <c r="A3" s="8">
        <v>2</v>
      </c>
      <c r="B3" s="8"/>
      <c r="C3" s="234" t="s">
        <v>7772</v>
      </c>
      <c r="D3" s="234"/>
      <c r="E3" s="234"/>
      <c r="F3" s="234"/>
      <c r="G3" s="234"/>
      <c r="H3" s="16"/>
      <c r="I3" s="16"/>
      <c r="J3" s="16"/>
      <c r="K3" s="16"/>
      <c r="L3" s="16"/>
      <c r="M3" s="16"/>
      <c r="N3" s="16"/>
      <c r="O3" s="16"/>
      <c r="P3" s="16"/>
      <c r="Q3" s="16"/>
      <c r="R3" s="16"/>
      <c r="S3" s="16"/>
      <c r="T3" s="16"/>
      <c r="U3" s="16"/>
      <c r="V3" s="16"/>
      <c r="W3" s="16"/>
      <c r="X3" s="16"/>
      <c r="Y3" s="16"/>
      <c r="Z3" s="16"/>
      <c r="AA3" s="16"/>
      <c r="AB3" s="16"/>
      <c r="AC3" s="16"/>
    </row>
    <row r="4" spans="1:29" s="1" customFormat="1" ht="9.75" customHeight="1" thickBot="1">
      <c r="A4" s="8"/>
      <c r="B4" s="8"/>
      <c r="C4" s="17"/>
      <c r="D4" s="17"/>
      <c r="E4" s="16"/>
      <c r="F4" s="18"/>
      <c r="G4" s="19"/>
      <c r="H4" s="16"/>
      <c r="I4" s="16"/>
      <c r="J4" s="16"/>
      <c r="K4" s="16"/>
      <c r="L4" s="16"/>
      <c r="M4" s="16"/>
      <c r="N4" s="16"/>
      <c r="O4" s="16"/>
      <c r="P4" s="16"/>
      <c r="Q4" s="16"/>
      <c r="R4" s="16"/>
      <c r="S4" s="16"/>
      <c r="T4" s="16"/>
      <c r="U4" s="16"/>
      <c r="V4" s="16"/>
      <c r="W4" s="16"/>
      <c r="X4" s="16"/>
      <c r="Y4" s="16"/>
      <c r="Z4" s="16"/>
      <c r="AA4" s="16"/>
      <c r="AB4" s="16"/>
      <c r="AC4" s="16"/>
    </row>
    <row r="5" spans="1:29" s="1" customFormat="1" ht="17.25" customHeight="1" thickTop="1">
      <c r="A5" s="8"/>
      <c r="B5" s="8"/>
      <c r="C5" s="235" t="s">
        <v>7780</v>
      </c>
      <c r="D5" s="235" t="s">
        <v>342</v>
      </c>
      <c r="E5" s="237" t="s">
        <v>7762</v>
      </c>
      <c r="F5" s="237"/>
      <c r="G5" s="237"/>
      <c r="H5" s="16"/>
      <c r="I5" s="16"/>
      <c r="J5" s="16"/>
      <c r="K5" s="16"/>
      <c r="L5" s="16"/>
      <c r="M5" s="16"/>
      <c r="N5" s="16"/>
      <c r="O5" s="16"/>
      <c r="P5" s="16"/>
      <c r="Q5" s="16"/>
      <c r="R5" s="16"/>
      <c r="S5" s="16"/>
      <c r="T5" s="16"/>
      <c r="U5" s="16"/>
      <c r="V5" s="16"/>
      <c r="W5" s="16"/>
      <c r="X5" s="16"/>
      <c r="Y5" s="16"/>
      <c r="Z5" s="16"/>
      <c r="AA5" s="16"/>
      <c r="AB5" s="16"/>
      <c r="AC5" s="16"/>
    </row>
    <row r="6" spans="1:29" s="1" customFormat="1" ht="26.25" customHeight="1">
      <c r="A6" s="8"/>
      <c r="B6" s="8"/>
      <c r="C6" s="236"/>
      <c r="D6" s="236"/>
      <c r="E6" s="100" t="s">
        <v>1857</v>
      </c>
      <c r="F6" s="100" t="s">
        <v>1858</v>
      </c>
      <c r="G6" s="100" t="s">
        <v>1859</v>
      </c>
      <c r="H6" s="16"/>
      <c r="I6" s="16"/>
      <c r="J6" s="16"/>
      <c r="K6" s="16"/>
      <c r="L6" s="16"/>
      <c r="M6" s="16"/>
      <c r="N6" s="16"/>
      <c r="O6" s="16"/>
      <c r="P6" s="16"/>
      <c r="Q6" s="16"/>
      <c r="R6" s="16"/>
      <c r="S6" s="16"/>
      <c r="T6" s="16"/>
      <c r="U6" s="16"/>
      <c r="V6" s="16"/>
      <c r="W6" s="16"/>
      <c r="X6" s="16"/>
      <c r="Y6" s="16"/>
      <c r="Z6" s="16"/>
      <c r="AA6" s="16"/>
      <c r="AB6" s="16"/>
      <c r="AC6" s="16"/>
    </row>
    <row r="7" spans="1:29" s="1" customFormat="1" ht="20.25" customHeight="1">
      <c r="A7" s="8"/>
      <c r="B7" s="8"/>
      <c r="C7" s="21" t="s">
        <v>342</v>
      </c>
      <c r="D7" s="42">
        <f>SUM(D8:D10)</f>
        <v>1300</v>
      </c>
      <c r="E7" s="42">
        <f>SUM(E8:E10)</f>
        <v>340</v>
      </c>
      <c r="F7" s="42">
        <f>SUM(F8:F10)</f>
        <v>297</v>
      </c>
      <c r="G7" s="42">
        <f>SUM(G8:G10)</f>
        <v>246</v>
      </c>
      <c r="H7" s="16"/>
      <c r="I7" s="16"/>
      <c r="J7" s="16"/>
      <c r="K7" s="16"/>
      <c r="L7" s="16"/>
      <c r="M7" s="16"/>
      <c r="N7" s="16"/>
      <c r="O7" s="16"/>
      <c r="P7" s="16"/>
      <c r="Q7" s="16"/>
      <c r="R7" s="16"/>
      <c r="S7" s="16"/>
      <c r="T7" s="16"/>
      <c r="U7" s="16"/>
      <c r="V7" s="16"/>
      <c r="W7" s="16"/>
      <c r="X7" s="16"/>
      <c r="Y7" s="16"/>
      <c r="Z7" s="16"/>
      <c r="AA7" s="16"/>
      <c r="AB7" s="16"/>
      <c r="AC7" s="16"/>
    </row>
    <row r="8" spans="1:29" s="1" customFormat="1" ht="19.5" customHeight="1">
      <c r="A8" s="8" t="s">
        <v>7766</v>
      </c>
      <c r="B8" s="8"/>
      <c r="C8" s="24" t="s">
        <v>7717</v>
      </c>
      <c r="D8" s="36">
        <f>IFERROR(VLOOKUP(D$2&amp;$A8,Parte_III!$1:$1048576,$A$3,0),"-")</f>
        <v>360</v>
      </c>
      <c r="E8" s="36">
        <f>IFERROR(VLOOKUP(E$2&amp;$A8,Parte_III!$1:$1048576,$A$3,0),"-")</f>
        <v>97</v>
      </c>
      <c r="F8" s="36">
        <f>IFERROR(VLOOKUP(F$2&amp;$A8,Parte_III!$1:$1048576,$A$3,0),"-")</f>
        <v>115</v>
      </c>
      <c r="G8" s="36">
        <f>IFERROR(VLOOKUP(G$2&amp;$A8,Parte_III!$1:$1048576,$A$3,0),"-")</f>
        <v>108</v>
      </c>
      <c r="H8" s="106"/>
      <c r="I8" s="16"/>
      <c r="J8" s="16"/>
      <c r="K8" s="16"/>
      <c r="L8" s="16"/>
      <c r="M8" s="16"/>
      <c r="N8" s="16"/>
      <c r="O8" s="16"/>
      <c r="P8" s="16"/>
      <c r="Q8" s="16"/>
      <c r="R8" s="16"/>
      <c r="S8" s="16"/>
      <c r="T8" s="16"/>
      <c r="U8" s="16"/>
      <c r="V8" s="16"/>
      <c r="W8" s="16"/>
      <c r="X8" s="16"/>
      <c r="Y8" s="16"/>
      <c r="Z8" s="16"/>
      <c r="AA8" s="16"/>
      <c r="AB8" s="16"/>
      <c r="AC8" s="16"/>
    </row>
    <row r="9" spans="1:29" s="1" customFormat="1" ht="19.5" customHeight="1">
      <c r="A9" s="8" t="s">
        <v>7767</v>
      </c>
      <c r="B9" s="8"/>
      <c r="C9" s="24" t="s">
        <v>7718</v>
      </c>
      <c r="D9" s="36">
        <f>IFERROR(VLOOKUP(D$2&amp;$A9,Parte_III!$1:$1048576,$A$3,0),"-")</f>
        <v>939</v>
      </c>
      <c r="E9" s="36">
        <f>IFERROR(VLOOKUP(E$2&amp;$A9,Parte_III!$1:$1048576,$A$3,0),"-")</f>
        <v>243</v>
      </c>
      <c r="F9" s="36">
        <f>IFERROR(VLOOKUP(F$2&amp;$A9,Parte_III!$1:$1048576,$A$3,0),"-")</f>
        <v>182</v>
      </c>
      <c r="G9" s="36">
        <f>IFERROR(VLOOKUP(G$2&amp;$A9,Parte_III!$1:$1048576,$A$3,0),"-")</f>
        <v>138</v>
      </c>
      <c r="H9" s="106"/>
      <c r="I9" s="16"/>
      <c r="J9" s="16"/>
      <c r="K9" s="16"/>
      <c r="L9" s="16"/>
      <c r="M9" s="16"/>
      <c r="N9" s="16"/>
      <c r="O9" s="16"/>
      <c r="P9" s="16"/>
      <c r="Q9" s="16"/>
      <c r="R9" s="16"/>
      <c r="S9" s="16"/>
      <c r="T9" s="16"/>
      <c r="U9" s="16"/>
      <c r="V9" s="16"/>
      <c r="W9" s="16"/>
      <c r="X9" s="16"/>
      <c r="Y9" s="16"/>
      <c r="Z9" s="16"/>
      <c r="AA9" s="16"/>
      <c r="AB9" s="16"/>
      <c r="AC9" s="16"/>
    </row>
    <row r="10" spans="1:29" s="1" customFormat="1" ht="19.5" customHeight="1" thickBot="1">
      <c r="A10" s="8" t="s">
        <v>7768</v>
      </c>
      <c r="B10" s="8"/>
      <c r="C10" s="24" t="s">
        <v>6383</v>
      </c>
      <c r="D10" s="36">
        <f>IFERROR(VLOOKUP(D$2&amp;$A10,Parte_III!$1:$1048576,$A$3,0),"-")</f>
        <v>1</v>
      </c>
      <c r="E10" s="36">
        <f>IFERROR(VLOOKUP(E$2&amp;$A10,Parte_III!$1:$1048576,$A$3,0),"-")</f>
        <v>0</v>
      </c>
      <c r="F10" s="36">
        <f>IFERROR(VLOOKUP(F$2&amp;$A10,Parte_III!$1:$1048576,$A$3,0),"-")</f>
        <v>0</v>
      </c>
      <c r="G10" s="36">
        <f>IFERROR(VLOOKUP(G$2&amp;$A10,Parte_III!$1:$1048576,$A$3,0),"-")</f>
        <v>0</v>
      </c>
      <c r="H10" s="106"/>
      <c r="I10" s="16"/>
      <c r="J10" s="16"/>
      <c r="K10" s="16"/>
      <c r="L10" s="16"/>
      <c r="M10" s="16"/>
      <c r="N10" s="16"/>
      <c r="O10" s="16"/>
      <c r="P10" s="16"/>
      <c r="Q10" s="16"/>
      <c r="R10" s="16"/>
      <c r="S10" s="16"/>
      <c r="T10" s="16"/>
      <c r="U10" s="16"/>
      <c r="V10" s="16"/>
      <c r="W10" s="16"/>
      <c r="X10" s="16"/>
      <c r="Y10" s="16"/>
      <c r="Z10" s="16"/>
      <c r="AA10" s="16"/>
      <c r="AB10" s="16"/>
      <c r="AC10" s="16"/>
    </row>
    <row r="11" spans="1:29" ht="15" thickTop="1">
      <c r="A11" s="8"/>
      <c r="B11" s="8"/>
      <c r="C11" s="32" t="s">
        <v>355</v>
      </c>
      <c r="D11" s="32"/>
      <c r="E11" s="33"/>
      <c r="F11" s="33"/>
      <c r="G11" s="33"/>
    </row>
    <row r="12" spans="1:29">
      <c r="A12" s="8"/>
      <c r="B12" s="8"/>
      <c r="C12" s="34"/>
      <c r="D12" s="34"/>
    </row>
    <row r="13" spans="1:29">
      <c r="A13" s="8"/>
      <c r="B13" s="8"/>
    </row>
    <row r="14" spans="1:29" s="26" customFormat="1">
      <c r="A14" s="8"/>
      <c r="B14" s="8"/>
    </row>
    <row r="15" spans="1:29" s="26" customFormat="1">
      <c r="A15" s="8"/>
      <c r="B15" s="8"/>
    </row>
    <row r="16" spans="1:29" s="26" customFormat="1">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sheetData>
  <mergeCells count="5">
    <mergeCell ref="C1:G1"/>
    <mergeCell ref="C3:G3"/>
    <mergeCell ref="C5:C6"/>
    <mergeCell ref="D5:D6"/>
    <mergeCell ref="E5:G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756D1-865F-458B-8E96-2BCD8BBE904D}">
  <dimension ref="A1:AC79"/>
  <sheetViews>
    <sheetView showGridLines="0" workbookViewId="0">
      <selection activeCell="E5" sqref="E5:G5"/>
    </sheetView>
  </sheetViews>
  <sheetFormatPr defaultRowHeight="14.4"/>
  <cols>
    <col min="1" max="2" width="4.44140625" style="13" customWidth="1"/>
    <col min="3" max="3" width="47.88671875" style="26" customWidth="1"/>
    <col min="4" max="4" width="8.44140625" style="26" customWidth="1"/>
    <col min="5" max="5" width="11.88671875" style="26" customWidth="1"/>
    <col min="6" max="6" width="15.5546875" style="26" customWidth="1"/>
    <col min="7" max="7" width="11.88671875" style="26" customWidth="1"/>
    <col min="8" max="29" width="9.109375" style="26"/>
  </cols>
  <sheetData>
    <row r="1" spans="1:29" s="2" customFormat="1" ht="33.75" customHeight="1">
      <c r="A1" s="12"/>
      <c r="B1" s="12"/>
      <c r="C1" s="232" t="s">
        <v>2045</v>
      </c>
      <c r="D1" s="232"/>
      <c r="E1" s="233"/>
      <c r="F1" s="233"/>
      <c r="G1" s="233"/>
      <c r="H1" s="14"/>
      <c r="I1" s="14"/>
      <c r="J1" s="14"/>
      <c r="K1" s="14"/>
      <c r="L1" s="14"/>
    </row>
    <row r="2" spans="1:29" s="8" customFormat="1" ht="11.25" customHeight="1">
      <c r="C2" s="9"/>
      <c r="D2" s="9" t="s">
        <v>7701</v>
      </c>
      <c r="E2" s="11" t="s">
        <v>1863</v>
      </c>
      <c r="F2" s="11" t="s">
        <v>1864</v>
      </c>
      <c r="G2" s="11" t="s">
        <v>1865</v>
      </c>
    </row>
    <row r="3" spans="1:29" s="1" customFormat="1" ht="42" customHeight="1">
      <c r="A3" s="8">
        <v>3</v>
      </c>
      <c r="B3" s="8"/>
      <c r="C3" s="234" t="s">
        <v>7773</v>
      </c>
      <c r="D3" s="234"/>
      <c r="E3" s="234"/>
      <c r="F3" s="234"/>
      <c r="G3" s="234"/>
      <c r="H3" s="16"/>
      <c r="I3" s="16"/>
      <c r="J3" s="16"/>
      <c r="K3" s="16"/>
      <c r="L3" s="16"/>
      <c r="M3" s="16"/>
      <c r="N3" s="16"/>
      <c r="O3" s="16"/>
      <c r="P3" s="16"/>
      <c r="Q3" s="16"/>
      <c r="R3" s="16"/>
      <c r="S3" s="16"/>
      <c r="T3" s="16"/>
      <c r="U3" s="16"/>
      <c r="V3" s="16"/>
      <c r="W3" s="16"/>
      <c r="X3" s="16"/>
      <c r="Y3" s="16"/>
      <c r="Z3" s="16"/>
      <c r="AA3" s="16"/>
      <c r="AB3" s="16"/>
      <c r="AC3" s="16"/>
    </row>
    <row r="4" spans="1:29" s="1" customFormat="1" ht="9.75" customHeight="1" thickBot="1">
      <c r="A4" s="8"/>
      <c r="B4" s="8"/>
      <c r="C4" s="17"/>
      <c r="D4" s="17"/>
      <c r="E4" s="16"/>
      <c r="F4" s="18"/>
      <c r="G4" s="19"/>
      <c r="H4" s="16"/>
      <c r="I4" s="16"/>
      <c r="J4" s="16"/>
      <c r="K4" s="16"/>
      <c r="L4" s="16"/>
      <c r="M4" s="16"/>
      <c r="N4" s="16"/>
      <c r="O4" s="16"/>
      <c r="P4" s="16"/>
      <c r="Q4" s="16"/>
      <c r="R4" s="16"/>
      <c r="S4" s="16"/>
      <c r="T4" s="16"/>
      <c r="U4" s="16"/>
      <c r="V4" s="16"/>
      <c r="W4" s="16"/>
      <c r="X4" s="16"/>
      <c r="Y4" s="16"/>
      <c r="Z4" s="16"/>
      <c r="AA4" s="16"/>
      <c r="AB4" s="16"/>
      <c r="AC4" s="16"/>
    </row>
    <row r="5" spans="1:29" s="1" customFormat="1" ht="17.25" customHeight="1" thickTop="1">
      <c r="A5" s="8"/>
      <c r="B5" s="8"/>
      <c r="C5" s="235" t="s">
        <v>7780</v>
      </c>
      <c r="D5" s="235" t="s">
        <v>342</v>
      </c>
      <c r="E5" s="237" t="s">
        <v>7762</v>
      </c>
      <c r="F5" s="237"/>
      <c r="G5" s="237"/>
      <c r="H5" s="16"/>
      <c r="I5" s="16"/>
      <c r="J5" s="16"/>
      <c r="K5" s="16"/>
      <c r="L5" s="16"/>
      <c r="M5" s="16"/>
      <c r="N5" s="16"/>
      <c r="O5" s="16"/>
      <c r="P5" s="16"/>
      <c r="Q5" s="16"/>
      <c r="R5" s="16"/>
      <c r="S5" s="16"/>
      <c r="T5" s="16"/>
      <c r="U5" s="16"/>
      <c r="V5" s="16"/>
      <c r="W5" s="16"/>
      <c r="X5" s="16"/>
      <c r="Y5" s="16"/>
      <c r="Z5" s="16"/>
      <c r="AA5" s="16"/>
      <c r="AB5" s="16"/>
      <c r="AC5" s="16"/>
    </row>
    <row r="6" spans="1:29" s="1" customFormat="1" ht="26.25" customHeight="1">
      <c r="A6" s="8"/>
      <c r="B6" s="8"/>
      <c r="C6" s="236"/>
      <c r="D6" s="236"/>
      <c r="E6" s="100" t="s">
        <v>1857</v>
      </c>
      <c r="F6" s="100" t="s">
        <v>1858</v>
      </c>
      <c r="G6" s="100" t="s">
        <v>1859</v>
      </c>
      <c r="H6" s="16"/>
      <c r="I6" s="16"/>
      <c r="J6" s="16"/>
      <c r="K6" s="16"/>
      <c r="L6" s="16"/>
      <c r="M6" s="16"/>
      <c r="N6" s="16"/>
      <c r="O6" s="16"/>
      <c r="P6" s="16"/>
      <c r="Q6" s="16"/>
      <c r="R6" s="16"/>
      <c r="S6" s="16"/>
      <c r="T6" s="16"/>
      <c r="U6" s="16"/>
      <c r="V6" s="16"/>
      <c r="W6" s="16"/>
      <c r="X6" s="16"/>
      <c r="Y6" s="16"/>
      <c r="Z6" s="16"/>
      <c r="AA6" s="16"/>
      <c r="AB6" s="16"/>
      <c r="AC6" s="16"/>
    </row>
    <row r="7" spans="1:29" s="1" customFormat="1" ht="20.25" customHeight="1">
      <c r="A7" s="8"/>
      <c r="B7" s="8"/>
      <c r="C7" s="21" t="s">
        <v>342</v>
      </c>
      <c r="D7" s="42">
        <f>SUM(D8:D10)</f>
        <v>100.00000030267984</v>
      </c>
      <c r="E7" s="42">
        <f>SUM(E8:E10)</f>
        <v>100</v>
      </c>
      <c r="F7" s="42">
        <f>SUM(F8:F10)</f>
        <v>100.00000298023224</v>
      </c>
      <c r="G7" s="42">
        <f>SUM(G8:G10)</f>
        <v>100</v>
      </c>
      <c r="H7" s="16"/>
      <c r="I7" s="16"/>
      <c r="J7" s="16"/>
      <c r="K7" s="16"/>
      <c r="L7" s="16"/>
      <c r="M7" s="16"/>
      <c r="N7" s="16"/>
      <c r="O7" s="16"/>
      <c r="P7" s="16"/>
      <c r="Q7" s="16"/>
      <c r="R7" s="16"/>
      <c r="S7" s="16"/>
      <c r="T7" s="16"/>
      <c r="U7" s="16"/>
      <c r="V7" s="16"/>
      <c r="W7" s="16"/>
      <c r="X7" s="16"/>
      <c r="Y7" s="16"/>
      <c r="Z7" s="16"/>
      <c r="AA7" s="16"/>
      <c r="AB7" s="16"/>
      <c r="AC7" s="16"/>
    </row>
    <row r="8" spans="1:29" s="1" customFormat="1" ht="19.5" customHeight="1">
      <c r="A8" s="8" t="s">
        <v>7766</v>
      </c>
      <c r="B8" s="8"/>
      <c r="C8" s="24" t="s">
        <v>7717</v>
      </c>
      <c r="D8" s="37">
        <f>IFERROR(VLOOKUP(D$2&amp;$A8,Parte_III!$1:$1048576,$A$3,0)*100,"-")</f>
        <v>27.692309021949768</v>
      </c>
      <c r="E8" s="37">
        <f>IFERROR(VLOOKUP(E$2&amp;$A8,Parte_III!$1:$1048576,$A$3,0)*100,"-")</f>
        <v>28.529411554336548</v>
      </c>
      <c r="F8" s="37">
        <f>IFERROR(VLOOKUP(F$2&amp;$A8,Parte_III!$1:$1048576,$A$3,0)*100,"-")</f>
        <v>38.720539212226868</v>
      </c>
      <c r="G8" s="37">
        <f>IFERROR(VLOOKUP(G$2&amp;$A8,Parte_III!$1:$1048576,$A$3,0)*100,"-")</f>
        <v>43.902438879013062</v>
      </c>
      <c r="H8" s="106"/>
      <c r="I8" s="16"/>
      <c r="J8" s="16"/>
      <c r="K8" s="16"/>
      <c r="L8" s="16"/>
      <c r="M8" s="16"/>
      <c r="N8" s="16"/>
      <c r="O8" s="16"/>
      <c r="P8" s="16"/>
      <c r="Q8" s="16"/>
      <c r="R8" s="16"/>
      <c r="S8" s="16"/>
      <c r="T8" s="16"/>
      <c r="U8" s="16"/>
      <c r="V8" s="16"/>
      <c r="W8" s="16"/>
      <c r="X8" s="16"/>
      <c r="Y8" s="16"/>
      <c r="Z8" s="16"/>
      <c r="AA8" s="16"/>
      <c r="AB8" s="16"/>
      <c r="AC8" s="16"/>
    </row>
    <row r="9" spans="1:29" s="1" customFormat="1" ht="19.5" customHeight="1">
      <c r="A9" s="8" t="s">
        <v>7767</v>
      </c>
      <c r="B9" s="8"/>
      <c r="C9" s="24" t="s">
        <v>7718</v>
      </c>
      <c r="D9" s="37">
        <f>IFERROR(VLOOKUP(D$2&amp;$A9,Parte_III!$1:$1048576,$A$3,0)*100,"-")</f>
        <v>72.230768203735352</v>
      </c>
      <c r="E9" s="37">
        <f>IFERROR(VLOOKUP(E$2&amp;$A9,Parte_III!$1:$1048576,$A$3,0)*100,"-")</f>
        <v>71.470588445663452</v>
      </c>
      <c r="F9" s="37">
        <f>IFERROR(VLOOKUP(F$2&amp;$A9,Parte_III!$1:$1048576,$A$3,0)*100,"-")</f>
        <v>61.279463768005371</v>
      </c>
      <c r="G9" s="37">
        <f>IFERROR(VLOOKUP(G$2&amp;$A9,Parte_III!$1:$1048576,$A$3,0)*100,"-")</f>
        <v>56.097561120986938</v>
      </c>
      <c r="H9" s="106"/>
      <c r="I9" s="16"/>
      <c r="J9" s="16"/>
      <c r="K9" s="16"/>
      <c r="L9" s="16"/>
      <c r="M9" s="16"/>
      <c r="N9" s="16"/>
      <c r="O9" s="16"/>
      <c r="P9" s="16"/>
      <c r="Q9" s="16"/>
      <c r="R9" s="16"/>
      <c r="S9" s="16"/>
      <c r="T9" s="16"/>
      <c r="U9" s="16"/>
      <c r="V9" s="16"/>
      <c r="W9" s="16"/>
      <c r="X9" s="16"/>
      <c r="Y9" s="16"/>
      <c r="Z9" s="16"/>
      <c r="AA9" s="16"/>
      <c r="AB9" s="16"/>
      <c r="AC9" s="16"/>
    </row>
    <row r="10" spans="1:29" s="1" customFormat="1" ht="19.5" customHeight="1" thickBot="1">
      <c r="A10" s="8" t="s">
        <v>7768</v>
      </c>
      <c r="B10" s="8"/>
      <c r="C10" s="24" t="s">
        <v>6383</v>
      </c>
      <c r="D10" s="37">
        <f>IFERROR(VLOOKUP(D$2&amp;$A10,Parte_III!$1:$1048576,$A$3,0)*100,"-")</f>
        <v>7.6923076994717121E-2</v>
      </c>
      <c r="E10" s="37">
        <f>IFERROR(VLOOKUP(E$2&amp;$A10,Parte_III!$1:$1048576,$A$3,0)*100,"-")</f>
        <v>0</v>
      </c>
      <c r="F10" s="37">
        <f>IFERROR(VLOOKUP(F$2&amp;$A10,Parte_III!$1:$1048576,$A$3,0)*100,"-")</f>
        <v>0</v>
      </c>
      <c r="G10" s="37">
        <f>IFERROR(VLOOKUP(G$2&amp;$A10,Parte_III!$1:$1048576,$A$3,0)*100,"-")</f>
        <v>0</v>
      </c>
      <c r="H10" s="106"/>
      <c r="I10" s="16"/>
      <c r="J10" s="16"/>
      <c r="K10" s="16"/>
      <c r="L10" s="16"/>
      <c r="M10" s="16"/>
      <c r="N10" s="16"/>
      <c r="O10" s="16"/>
      <c r="P10" s="16"/>
      <c r="Q10" s="16"/>
      <c r="R10" s="16"/>
      <c r="S10" s="16"/>
      <c r="T10" s="16"/>
      <c r="U10" s="16"/>
      <c r="V10" s="16"/>
      <c r="W10" s="16"/>
      <c r="X10" s="16"/>
      <c r="Y10" s="16"/>
      <c r="Z10" s="16"/>
      <c r="AA10" s="16"/>
      <c r="AB10" s="16"/>
      <c r="AC10" s="16"/>
    </row>
    <row r="11" spans="1:29" ht="15" thickTop="1">
      <c r="A11" s="8"/>
      <c r="B11" s="8"/>
      <c r="C11" s="32" t="s">
        <v>355</v>
      </c>
      <c r="D11" s="32"/>
      <c r="E11" s="33"/>
      <c r="F11" s="33"/>
      <c r="G11" s="33"/>
    </row>
    <row r="12" spans="1:29">
      <c r="A12" s="8"/>
      <c r="B12" s="8"/>
      <c r="C12" s="34"/>
      <c r="D12" s="34"/>
    </row>
    <row r="13" spans="1:29">
      <c r="A13" s="8"/>
      <c r="B13" s="8"/>
    </row>
    <row r="14" spans="1:29" s="26" customFormat="1">
      <c r="A14" s="8"/>
      <c r="B14" s="8"/>
    </row>
    <row r="15" spans="1:29" s="26" customFormat="1">
      <c r="A15" s="8"/>
      <c r="B15" s="8"/>
    </row>
    <row r="16" spans="1:29" s="26" customFormat="1">
      <c r="A16" s="8"/>
      <c r="B16" s="8"/>
    </row>
    <row r="17" spans="1:2" s="26" customFormat="1">
      <c r="A17" s="8"/>
      <c r="B17" s="8"/>
    </row>
    <row r="18" spans="1:2" s="26" customFormat="1">
      <c r="A18" s="8"/>
      <c r="B18" s="8"/>
    </row>
    <row r="19" spans="1:2" s="26" customFormat="1">
      <c r="A19" s="8"/>
      <c r="B19" s="8"/>
    </row>
    <row r="20" spans="1:2" s="26" customFormat="1">
      <c r="A20" s="8"/>
      <c r="B20" s="8"/>
    </row>
    <row r="21" spans="1:2" s="26" customFormat="1">
      <c r="A21" s="8"/>
      <c r="B21" s="8"/>
    </row>
    <row r="22" spans="1:2" s="26" customFormat="1">
      <c r="A22" s="8"/>
      <c r="B22" s="8"/>
    </row>
    <row r="23" spans="1:2" s="26" customFormat="1">
      <c r="A23" s="8"/>
      <c r="B23" s="8"/>
    </row>
    <row r="24" spans="1:2" s="26" customFormat="1">
      <c r="A24" s="8"/>
      <c r="B24" s="8"/>
    </row>
    <row r="25" spans="1:2" s="26" customFormat="1">
      <c r="A25" s="8"/>
      <c r="B25" s="8"/>
    </row>
    <row r="26" spans="1:2" s="26" customFormat="1">
      <c r="A26" s="8"/>
      <c r="B26" s="8"/>
    </row>
    <row r="27" spans="1:2" s="26" customFormat="1">
      <c r="A27" s="8"/>
      <c r="B27" s="8"/>
    </row>
    <row r="28" spans="1:2" s="26" customFormat="1">
      <c r="A28" s="8"/>
      <c r="B28" s="8"/>
    </row>
    <row r="29" spans="1:2" s="26" customFormat="1">
      <c r="A29" s="8"/>
      <c r="B29" s="8"/>
    </row>
    <row r="30" spans="1:2" s="26" customFormat="1">
      <c r="A30" s="8"/>
      <c r="B30" s="8"/>
    </row>
    <row r="31" spans="1:2" s="26" customFormat="1">
      <c r="A31" s="8"/>
      <c r="B31" s="8"/>
    </row>
    <row r="32" spans="1:2"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sheetData>
  <mergeCells count="5">
    <mergeCell ref="C1:G1"/>
    <mergeCell ref="C3:G3"/>
    <mergeCell ref="C5:C6"/>
    <mergeCell ref="D5:D6"/>
    <mergeCell ref="E5:G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5AB95-CA17-4160-9E4C-D644B1E63FB2}">
  <dimension ref="A1:AI105"/>
  <sheetViews>
    <sheetView showGridLines="0" workbookViewId="0">
      <selection activeCell="C5" sqref="C5:C6"/>
    </sheetView>
  </sheetViews>
  <sheetFormatPr defaultRowHeight="14.4"/>
  <cols>
    <col min="1" max="2" width="4.44140625" style="13" customWidth="1"/>
    <col min="3" max="3" width="50.44140625" style="26" customWidth="1"/>
    <col min="4" max="13" width="8.6640625" style="26" customWidth="1"/>
    <col min="14" max="35" width="9.109375" style="26"/>
  </cols>
  <sheetData>
    <row r="1" spans="1:35" s="2" customFormat="1" ht="33.75" customHeight="1">
      <c r="A1" s="12"/>
      <c r="B1" s="12"/>
      <c r="C1" s="232" t="s">
        <v>2045</v>
      </c>
      <c r="D1" s="233"/>
      <c r="E1" s="233"/>
      <c r="F1" s="233"/>
      <c r="G1" s="233"/>
      <c r="H1" s="233"/>
      <c r="I1" s="233"/>
      <c r="J1" s="233"/>
      <c r="K1" s="233"/>
      <c r="L1" s="233"/>
      <c r="M1" s="233"/>
      <c r="N1" s="14"/>
      <c r="O1" s="14"/>
      <c r="P1" s="14"/>
      <c r="Q1" s="14"/>
      <c r="R1" s="14"/>
    </row>
    <row r="2" spans="1:35" s="6" customFormat="1" ht="11.25" customHeight="1">
      <c r="A2" s="6" t="s">
        <v>1684</v>
      </c>
      <c r="C2" s="116"/>
      <c r="D2" s="98" t="s">
        <v>7701</v>
      </c>
      <c r="E2" s="98" t="s">
        <v>2050</v>
      </c>
      <c r="F2" s="98" t="s">
        <v>2051</v>
      </c>
      <c r="G2" s="98" t="s">
        <v>2052</v>
      </c>
      <c r="H2" s="98" t="s">
        <v>2053</v>
      </c>
      <c r="I2" s="98" t="s">
        <v>2054</v>
      </c>
      <c r="J2" s="98" t="s">
        <v>1866</v>
      </c>
      <c r="K2" s="98" t="s">
        <v>1867</v>
      </c>
      <c r="L2" s="98" t="s">
        <v>1868</v>
      </c>
      <c r="M2" s="98" t="s">
        <v>2055</v>
      </c>
    </row>
    <row r="3" spans="1:35" s="1" customFormat="1" ht="36.75" customHeight="1">
      <c r="A3" s="6">
        <v>2</v>
      </c>
      <c r="B3" s="6"/>
      <c r="C3" s="234" t="s">
        <v>10670</v>
      </c>
      <c r="D3" s="234"/>
      <c r="E3" s="234"/>
      <c r="F3" s="234"/>
      <c r="G3" s="234"/>
      <c r="H3" s="234"/>
      <c r="I3" s="234"/>
      <c r="J3" s="234"/>
      <c r="K3" s="234"/>
      <c r="L3" s="234"/>
      <c r="M3" s="234"/>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6"/>
      <c r="B4" s="6"/>
      <c r="C4" s="17"/>
      <c r="D4" s="16"/>
      <c r="E4" s="16"/>
      <c r="F4" s="18"/>
      <c r="G4" s="19"/>
      <c r="H4" s="19"/>
      <c r="I4" s="19"/>
      <c r="J4" s="19"/>
      <c r="K4" s="19"/>
      <c r="L4" s="19"/>
      <c r="M4" s="18"/>
      <c r="N4" s="16"/>
      <c r="O4" s="16"/>
      <c r="P4" s="16"/>
      <c r="Q4" s="16"/>
      <c r="R4" s="16"/>
      <c r="S4" s="16"/>
      <c r="T4" s="16"/>
      <c r="U4" s="16"/>
      <c r="V4" s="16"/>
      <c r="W4" s="16"/>
      <c r="X4" s="16"/>
      <c r="Y4" s="16"/>
      <c r="Z4" s="16"/>
      <c r="AA4" s="16"/>
      <c r="AB4" s="16"/>
      <c r="AC4" s="16"/>
      <c r="AD4" s="16"/>
      <c r="AE4" s="16"/>
      <c r="AF4" s="16"/>
      <c r="AG4" s="16"/>
      <c r="AH4" s="16"/>
      <c r="AI4" s="16"/>
    </row>
    <row r="5" spans="1:35" s="1" customFormat="1" ht="17.25" customHeight="1" thickTop="1">
      <c r="A5" s="6"/>
      <c r="B5" s="6"/>
      <c r="C5" s="235" t="s">
        <v>7781</v>
      </c>
      <c r="D5" s="237" t="s">
        <v>10</v>
      </c>
      <c r="E5" s="237"/>
      <c r="F5" s="237"/>
      <c r="G5" s="237"/>
      <c r="H5" s="237"/>
      <c r="I5" s="237"/>
      <c r="J5" s="237"/>
      <c r="K5" s="237"/>
      <c r="L5" s="237"/>
      <c r="M5" s="237"/>
      <c r="N5" s="16"/>
      <c r="O5" s="16"/>
      <c r="P5" s="16"/>
      <c r="Q5" s="16"/>
      <c r="R5" s="16"/>
      <c r="S5" s="16"/>
      <c r="T5" s="16"/>
      <c r="U5" s="16"/>
      <c r="V5" s="16"/>
      <c r="W5" s="16"/>
      <c r="X5" s="16"/>
      <c r="Y5" s="16"/>
      <c r="Z5" s="16"/>
      <c r="AA5" s="16"/>
      <c r="AB5" s="16"/>
      <c r="AC5" s="16"/>
      <c r="AD5" s="16"/>
      <c r="AE5" s="16"/>
      <c r="AF5" s="16"/>
      <c r="AG5" s="16"/>
      <c r="AH5" s="16"/>
      <c r="AI5" s="16"/>
    </row>
    <row r="6" spans="1:35" s="1" customFormat="1" ht="26.25" customHeight="1">
      <c r="A6" s="6"/>
      <c r="B6" s="6"/>
      <c r="C6" s="236"/>
      <c r="D6" s="103" t="s">
        <v>342</v>
      </c>
      <c r="E6" s="103" t="s">
        <v>333</v>
      </c>
      <c r="F6" s="103" t="s">
        <v>334</v>
      </c>
      <c r="G6" s="103" t="s">
        <v>335</v>
      </c>
      <c r="H6" s="103" t="s">
        <v>336</v>
      </c>
      <c r="I6" s="103" t="s">
        <v>337</v>
      </c>
      <c r="J6" s="103" t="s">
        <v>338</v>
      </c>
      <c r="K6" s="103" t="s">
        <v>339</v>
      </c>
      <c r="L6" s="103" t="s">
        <v>340</v>
      </c>
      <c r="M6" s="103" t="s">
        <v>341</v>
      </c>
      <c r="N6" s="16"/>
      <c r="O6" s="16"/>
      <c r="P6" s="16"/>
      <c r="Q6" s="16"/>
      <c r="R6" s="16"/>
      <c r="S6" s="16"/>
      <c r="T6" s="16"/>
      <c r="U6" s="16"/>
      <c r="V6" s="16"/>
      <c r="W6" s="16"/>
      <c r="X6" s="16"/>
      <c r="Y6" s="16"/>
      <c r="Z6" s="16"/>
      <c r="AA6" s="16"/>
      <c r="AB6" s="16"/>
      <c r="AC6" s="16"/>
      <c r="AD6" s="16"/>
      <c r="AE6" s="16"/>
      <c r="AF6" s="16"/>
      <c r="AG6" s="16"/>
      <c r="AH6" s="16"/>
      <c r="AI6" s="16"/>
    </row>
    <row r="7" spans="1:35" s="115" customFormat="1" ht="18.75" customHeight="1">
      <c r="A7" s="117"/>
      <c r="B7" s="117"/>
      <c r="C7" s="21" t="s">
        <v>7782</v>
      </c>
      <c r="D7" s="113"/>
      <c r="E7" s="113"/>
      <c r="F7" s="113"/>
      <c r="G7" s="113"/>
      <c r="H7" s="113"/>
      <c r="I7" s="113"/>
      <c r="J7" s="113"/>
      <c r="K7" s="113"/>
      <c r="L7" s="113"/>
      <c r="M7" s="113"/>
      <c r="N7" s="114"/>
      <c r="O7" s="114"/>
      <c r="P7" s="114"/>
      <c r="Q7" s="114"/>
      <c r="R7" s="114"/>
      <c r="S7" s="114"/>
      <c r="T7" s="114"/>
      <c r="U7" s="114"/>
      <c r="V7" s="114"/>
      <c r="W7" s="114"/>
      <c r="X7" s="114"/>
      <c r="Y7" s="114"/>
      <c r="Z7" s="114"/>
      <c r="AA7" s="114"/>
      <c r="AB7" s="114"/>
      <c r="AC7" s="114"/>
      <c r="AD7" s="114"/>
      <c r="AE7" s="114"/>
      <c r="AF7" s="114"/>
      <c r="AG7" s="114"/>
      <c r="AH7" s="114"/>
      <c r="AI7" s="114"/>
    </row>
    <row r="8" spans="1:35" s="1" customFormat="1" ht="19.5" customHeight="1">
      <c r="A8" s="6" t="s">
        <v>10641</v>
      </c>
      <c r="B8" s="6"/>
      <c r="C8" s="24" t="s">
        <v>7783</v>
      </c>
      <c r="D8" s="36">
        <f>IFERROR(VLOOKUP(D$2&amp;$A8,Parte_III!$1:$1048576,$A$3,0),"-")</f>
        <v>118</v>
      </c>
      <c r="E8" s="36">
        <f>IFERROR(VLOOKUP(E$2&amp;$A8,Parte_III!$1:$1048576,$A$3,0),"-")</f>
        <v>5</v>
      </c>
      <c r="F8" s="36">
        <f>IFERROR(VLOOKUP(F$2&amp;$A8,Parte_III!$1:$1048576,$A$3,0),"-")</f>
        <v>0</v>
      </c>
      <c r="G8" s="36">
        <f>IFERROR(VLOOKUP(G$2&amp;$A8,Parte_III!$1:$1048576,$A$3,0),"-")</f>
        <v>4</v>
      </c>
      <c r="H8" s="36">
        <f>IFERROR(VLOOKUP(H$2&amp;$A8,Parte_III!$1:$1048576,$A$3,0),"-")</f>
        <v>5</v>
      </c>
      <c r="I8" s="36">
        <f>IFERROR(VLOOKUP(I$2&amp;$A8,Parte_III!$1:$1048576,$A$3,0),"-")</f>
        <v>14</v>
      </c>
      <c r="J8" s="36">
        <f>IFERROR(VLOOKUP(J$2&amp;$A8,Parte_III!$1:$1048576,$A$3,0),"-")</f>
        <v>28</v>
      </c>
      <c r="K8" s="36">
        <f>IFERROR(VLOOKUP(K$2&amp;$A8,Parte_III!$1:$1048576,$A$3,0),"-")</f>
        <v>40</v>
      </c>
      <c r="L8" s="36">
        <f>IFERROR(VLOOKUP(L$2&amp;$A8,Parte_III!$1:$1048576,$A$3,0),"-")</f>
        <v>36</v>
      </c>
      <c r="M8" s="36">
        <f>IFERROR(VLOOKUP(M$2&amp;$A8,Parte_III!$1:$1048576,$A$3,0),"-")</f>
        <v>104</v>
      </c>
      <c r="N8" s="106"/>
      <c r="O8" s="16"/>
      <c r="P8" s="16"/>
      <c r="Q8" s="16"/>
      <c r="R8" s="16"/>
      <c r="S8" s="16"/>
      <c r="T8" s="16"/>
      <c r="U8" s="16"/>
      <c r="V8" s="16"/>
      <c r="W8" s="16"/>
      <c r="X8" s="16"/>
      <c r="Y8" s="16"/>
      <c r="Z8" s="16"/>
      <c r="AA8" s="16"/>
      <c r="AB8" s="16"/>
      <c r="AC8" s="16"/>
      <c r="AD8" s="16"/>
      <c r="AE8" s="16"/>
      <c r="AF8" s="16"/>
      <c r="AG8" s="16"/>
      <c r="AH8" s="16"/>
      <c r="AI8" s="16"/>
    </row>
    <row r="9" spans="1:35" s="1" customFormat="1" ht="19.5" customHeight="1">
      <c r="A9" s="6" t="s">
        <v>10642</v>
      </c>
      <c r="B9" s="6"/>
      <c r="C9" s="24" t="s">
        <v>7784</v>
      </c>
      <c r="D9" s="36">
        <f>IFERROR(VLOOKUP(D$2&amp;$A9,Parte_III!$1:$1048576,$A$3,0),"-")</f>
        <v>58</v>
      </c>
      <c r="E9" s="36">
        <f>IFERROR(VLOOKUP(E$2&amp;$A9,Parte_III!$1:$1048576,$A$3,0),"-")</f>
        <v>1</v>
      </c>
      <c r="F9" s="36">
        <f>IFERROR(VLOOKUP(F$2&amp;$A9,Parte_III!$1:$1048576,$A$3,0),"-")</f>
        <v>0</v>
      </c>
      <c r="G9" s="36">
        <f>IFERROR(VLOOKUP(G$2&amp;$A9,Parte_III!$1:$1048576,$A$3,0),"-")</f>
        <v>1</v>
      </c>
      <c r="H9" s="36">
        <f>IFERROR(VLOOKUP(H$2&amp;$A9,Parte_III!$1:$1048576,$A$3,0),"-")</f>
        <v>1</v>
      </c>
      <c r="I9" s="36">
        <f>IFERROR(VLOOKUP(I$2&amp;$A9,Parte_III!$1:$1048576,$A$3,0),"-")</f>
        <v>3</v>
      </c>
      <c r="J9" s="36">
        <f>IFERROR(VLOOKUP(J$2&amp;$A9,Parte_III!$1:$1048576,$A$3,0),"-")</f>
        <v>18</v>
      </c>
      <c r="K9" s="36">
        <f>IFERROR(VLOOKUP(K$2&amp;$A9,Parte_III!$1:$1048576,$A$3,0),"-")</f>
        <v>20</v>
      </c>
      <c r="L9" s="36">
        <f>IFERROR(VLOOKUP(L$2&amp;$A9,Parte_III!$1:$1048576,$A$3,0),"-")</f>
        <v>17</v>
      </c>
      <c r="M9" s="36">
        <f>IFERROR(VLOOKUP(M$2&amp;$A9,Parte_III!$1:$1048576,$A$3,0),"-")</f>
        <v>55</v>
      </c>
      <c r="N9" s="106"/>
      <c r="O9" s="16"/>
      <c r="P9" s="16"/>
      <c r="Q9" s="16"/>
      <c r="R9" s="16"/>
      <c r="S9" s="16"/>
      <c r="T9" s="16"/>
      <c r="U9" s="16"/>
      <c r="V9" s="16"/>
      <c r="W9" s="16"/>
      <c r="X9" s="16"/>
      <c r="Y9" s="16"/>
      <c r="Z9" s="16"/>
      <c r="AA9" s="16"/>
      <c r="AB9" s="16"/>
      <c r="AC9" s="16"/>
      <c r="AD9" s="16"/>
      <c r="AE9" s="16"/>
      <c r="AF9" s="16"/>
      <c r="AG9" s="16"/>
      <c r="AH9" s="16"/>
      <c r="AI9" s="16"/>
    </row>
    <row r="10" spans="1:35" s="1" customFormat="1" ht="19.5" customHeight="1">
      <c r="A10" s="6" t="s">
        <v>10643</v>
      </c>
      <c r="B10" s="6"/>
      <c r="C10" s="24" t="s">
        <v>7785</v>
      </c>
      <c r="D10" s="36">
        <f>IFERROR(VLOOKUP(D$2&amp;$A10,Parte_III!$1:$1048576,$A$3,0),"-")</f>
        <v>31</v>
      </c>
      <c r="E10" s="36">
        <f>IFERROR(VLOOKUP(E$2&amp;$A10,Parte_III!$1:$1048576,$A$3,0),"-")</f>
        <v>0</v>
      </c>
      <c r="F10" s="36">
        <f>IFERROR(VLOOKUP(F$2&amp;$A10,Parte_III!$1:$1048576,$A$3,0),"-")</f>
        <v>1</v>
      </c>
      <c r="G10" s="36">
        <f>IFERROR(VLOOKUP(G$2&amp;$A10,Parte_III!$1:$1048576,$A$3,0),"-")</f>
        <v>0</v>
      </c>
      <c r="H10" s="36">
        <f>IFERROR(VLOOKUP(H$2&amp;$A10,Parte_III!$1:$1048576,$A$3,0),"-")</f>
        <v>1</v>
      </c>
      <c r="I10" s="36">
        <f>IFERROR(VLOOKUP(I$2&amp;$A10,Parte_III!$1:$1048576,$A$3,0),"-")</f>
        <v>2</v>
      </c>
      <c r="J10" s="36">
        <f>IFERROR(VLOOKUP(J$2&amp;$A10,Parte_III!$1:$1048576,$A$3,0),"-")</f>
        <v>10</v>
      </c>
      <c r="K10" s="36">
        <f>IFERROR(VLOOKUP(K$2&amp;$A10,Parte_III!$1:$1048576,$A$3,0),"-")</f>
        <v>10</v>
      </c>
      <c r="L10" s="36">
        <f>IFERROR(VLOOKUP(L$2&amp;$A10,Parte_III!$1:$1048576,$A$3,0),"-")</f>
        <v>9</v>
      </c>
      <c r="M10" s="36">
        <f>IFERROR(VLOOKUP(M$2&amp;$A10,Parte_III!$1:$1048576,$A$3,0),"-")</f>
        <v>29</v>
      </c>
      <c r="N10" s="106"/>
      <c r="O10" s="16"/>
      <c r="P10" s="16"/>
      <c r="Q10" s="16"/>
      <c r="R10" s="16"/>
      <c r="S10" s="16"/>
      <c r="T10" s="16"/>
      <c r="U10" s="16"/>
      <c r="V10" s="16"/>
      <c r="W10" s="16"/>
      <c r="X10" s="16"/>
      <c r="Y10" s="16"/>
      <c r="Z10" s="16"/>
      <c r="AA10" s="16"/>
      <c r="AB10" s="16"/>
      <c r="AC10" s="16"/>
      <c r="AD10" s="16"/>
      <c r="AE10" s="16"/>
      <c r="AF10" s="16"/>
      <c r="AG10" s="16"/>
      <c r="AH10" s="16"/>
      <c r="AI10" s="16"/>
    </row>
    <row r="11" spans="1:35" s="1" customFormat="1" ht="19.5" customHeight="1">
      <c r="A11" s="6" t="s">
        <v>10644</v>
      </c>
      <c r="B11" s="6"/>
      <c r="C11" s="24" t="s">
        <v>7786</v>
      </c>
      <c r="D11" s="36">
        <f>IFERROR(VLOOKUP(D$2&amp;$A11,Parte_III!$1:$1048576,$A$3,0),"-")</f>
        <v>7</v>
      </c>
      <c r="E11" s="36">
        <f>IFERROR(VLOOKUP(E$2&amp;$A11,Parte_III!$1:$1048576,$A$3,0),"-")</f>
        <v>0</v>
      </c>
      <c r="F11" s="36">
        <f>IFERROR(VLOOKUP(F$2&amp;$A11,Parte_III!$1:$1048576,$A$3,0),"-")</f>
        <v>0</v>
      </c>
      <c r="G11" s="36">
        <f>IFERROR(VLOOKUP(G$2&amp;$A11,Parte_III!$1:$1048576,$A$3,0),"-")</f>
        <v>0</v>
      </c>
      <c r="H11" s="36">
        <f>IFERROR(VLOOKUP(H$2&amp;$A11,Parte_III!$1:$1048576,$A$3,0),"-")</f>
        <v>0</v>
      </c>
      <c r="I11" s="36">
        <f>IFERROR(VLOOKUP(I$2&amp;$A11,Parte_III!$1:$1048576,$A$3,0),"-")</f>
        <v>0</v>
      </c>
      <c r="J11" s="36">
        <f>IFERROR(VLOOKUP(J$2&amp;$A11,Parte_III!$1:$1048576,$A$3,0),"-")</f>
        <v>1</v>
      </c>
      <c r="K11" s="36">
        <f>IFERROR(VLOOKUP(K$2&amp;$A11,Parte_III!$1:$1048576,$A$3,0),"-")</f>
        <v>6</v>
      </c>
      <c r="L11" s="36">
        <f>IFERROR(VLOOKUP(L$2&amp;$A11,Parte_III!$1:$1048576,$A$3,0),"-")</f>
        <v>0</v>
      </c>
      <c r="M11" s="36">
        <f>IFERROR(VLOOKUP(M$2&amp;$A11,Parte_III!$1:$1048576,$A$3,0),"-")</f>
        <v>7</v>
      </c>
      <c r="N11" s="106"/>
      <c r="O11" s="16"/>
      <c r="P11" s="16"/>
      <c r="Q11" s="16"/>
      <c r="R11" s="16"/>
      <c r="S11" s="16"/>
      <c r="T11" s="16"/>
      <c r="U11" s="16"/>
      <c r="V11" s="16"/>
      <c r="W11" s="16"/>
      <c r="X11" s="16"/>
      <c r="Y11" s="16"/>
      <c r="Z11" s="16"/>
      <c r="AA11" s="16"/>
      <c r="AB11" s="16"/>
      <c r="AC11" s="16"/>
      <c r="AD11" s="16"/>
      <c r="AE11" s="16"/>
      <c r="AF11" s="16"/>
      <c r="AG11" s="16"/>
      <c r="AH11" s="16"/>
      <c r="AI11" s="16"/>
    </row>
    <row r="12" spans="1:35" s="1" customFormat="1" ht="19.5" customHeight="1">
      <c r="A12" s="6" t="s">
        <v>10645</v>
      </c>
      <c r="B12" s="6"/>
      <c r="C12" s="24" t="s">
        <v>7787</v>
      </c>
      <c r="D12" s="36">
        <f>IFERROR(VLOOKUP(D$2&amp;$A12,Parte_III!$1:$1048576,$A$3,0),"-")</f>
        <v>14</v>
      </c>
      <c r="E12" s="36">
        <f>IFERROR(VLOOKUP(E$2&amp;$A12,Parte_III!$1:$1048576,$A$3,0),"-")</f>
        <v>0</v>
      </c>
      <c r="F12" s="36">
        <f>IFERROR(VLOOKUP(F$2&amp;$A12,Parte_III!$1:$1048576,$A$3,0),"-")</f>
        <v>0</v>
      </c>
      <c r="G12" s="36">
        <f>IFERROR(VLOOKUP(G$2&amp;$A12,Parte_III!$1:$1048576,$A$3,0),"-")</f>
        <v>0</v>
      </c>
      <c r="H12" s="36">
        <f>IFERROR(VLOOKUP(H$2&amp;$A12,Parte_III!$1:$1048576,$A$3,0),"-")</f>
        <v>0</v>
      </c>
      <c r="I12" s="36">
        <f>IFERROR(VLOOKUP(I$2&amp;$A12,Parte_III!$1:$1048576,$A$3,0),"-")</f>
        <v>0</v>
      </c>
      <c r="J12" s="36">
        <f>IFERROR(VLOOKUP(J$2&amp;$A12,Parte_III!$1:$1048576,$A$3,0),"-")</f>
        <v>8</v>
      </c>
      <c r="K12" s="36">
        <f>IFERROR(VLOOKUP(K$2&amp;$A12,Parte_III!$1:$1048576,$A$3,0),"-")</f>
        <v>2</v>
      </c>
      <c r="L12" s="36">
        <f>IFERROR(VLOOKUP(L$2&amp;$A12,Parte_III!$1:$1048576,$A$3,0),"-")</f>
        <v>4</v>
      </c>
      <c r="M12" s="36">
        <f>IFERROR(VLOOKUP(M$2&amp;$A12,Parte_III!$1:$1048576,$A$3,0),"-")</f>
        <v>14</v>
      </c>
      <c r="N12" s="106"/>
      <c r="O12" s="16"/>
      <c r="P12" s="16"/>
      <c r="Q12" s="16"/>
      <c r="R12" s="16"/>
      <c r="S12" s="16"/>
      <c r="T12" s="16"/>
      <c r="U12" s="16"/>
      <c r="V12" s="16"/>
      <c r="W12" s="16"/>
      <c r="X12" s="16"/>
      <c r="Y12" s="16"/>
      <c r="Z12" s="16"/>
      <c r="AA12" s="16"/>
      <c r="AB12" s="16"/>
      <c r="AC12" s="16"/>
      <c r="AD12" s="16"/>
      <c r="AE12" s="16"/>
      <c r="AF12" s="16"/>
      <c r="AG12" s="16"/>
      <c r="AH12" s="16"/>
      <c r="AI12" s="16"/>
    </row>
    <row r="13" spans="1:35" s="1" customFormat="1" ht="19.5" customHeight="1">
      <c r="A13" s="6" t="s">
        <v>10646</v>
      </c>
      <c r="B13" s="6"/>
      <c r="C13" s="24" t="s">
        <v>7788</v>
      </c>
      <c r="D13" s="36">
        <f>IFERROR(VLOOKUP(D$2&amp;$A13,Parte_III!$1:$1048576,$A$3,0),"-")</f>
        <v>7</v>
      </c>
      <c r="E13" s="36">
        <f>IFERROR(VLOOKUP(E$2&amp;$A13,Parte_III!$1:$1048576,$A$3,0),"-")</f>
        <v>0</v>
      </c>
      <c r="F13" s="36">
        <f>IFERROR(VLOOKUP(F$2&amp;$A13,Parte_III!$1:$1048576,$A$3,0),"-")</f>
        <v>0</v>
      </c>
      <c r="G13" s="36">
        <f>IFERROR(VLOOKUP(G$2&amp;$A13,Parte_III!$1:$1048576,$A$3,0),"-")</f>
        <v>0</v>
      </c>
      <c r="H13" s="36">
        <f>IFERROR(VLOOKUP(H$2&amp;$A13,Parte_III!$1:$1048576,$A$3,0),"-")</f>
        <v>1</v>
      </c>
      <c r="I13" s="36">
        <f>IFERROR(VLOOKUP(I$2&amp;$A13,Parte_III!$1:$1048576,$A$3,0),"-")</f>
        <v>1</v>
      </c>
      <c r="J13" s="36">
        <f>IFERROR(VLOOKUP(J$2&amp;$A13,Parte_III!$1:$1048576,$A$3,0),"-")</f>
        <v>2</v>
      </c>
      <c r="K13" s="36">
        <f>IFERROR(VLOOKUP(K$2&amp;$A13,Parte_III!$1:$1048576,$A$3,0),"-")</f>
        <v>3</v>
      </c>
      <c r="L13" s="36">
        <f>IFERROR(VLOOKUP(L$2&amp;$A13,Parte_III!$1:$1048576,$A$3,0),"-")</f>
        <v>1</v>
      </c>
      <c r="M13" s="36">
        <f>IFERROR(VLOOKUP(M$2&amp;$A13,Parte_III!$1:$1048576,$A$3,0),"-")</f>
        <v>6</v>
      </c>
      <c r="N13" s="106"/>
      <c r="O13" s="16"/>
      <c r="P13" s="16"/>
      <c r="Q13" s="16"/>
      <c r="R13" s="16"/>
      <c r="S13" s="16"/>
      <c r="T13" s="16"/>
      <c r="U13" s="16"/>
      <c r="V13" s="16"/>
      <c r="W13" s="16"/>
      <c r="X13" s="16"/>
      <c r="Y13" s="16"/>
      <c r="Z13" s="16"/>
      <c r="AA13" s="16"/>
      <c r="AB13" s="16"/>
      <c r="AC13" s="16"/>
      <c r="AD13" s="16"/>
      <c r="AE13" s="16"/>
      <c r="AF13" s="16"/>
      <c r="AG13" s="16"/>
      <c r="AH13" s="16"/>
      <c r="AI13" s="16"/>
    </row>
    <row r="14" spans="1:35" s="1" customFormat="1" ht="19.5" customHeight="1">
      <c r="A14" s="6" t="s">
        <v>10647</v>
      </c>
      <c r="B14" s="6"/>
      <c r="C14" s="24" t="s">
        <v>7789</v>
      </c>
      <c r="D14" s="36">
        <f>IFERROR(VLOOKUP(D$2&amp;$A14,Parte_III!$1:$1048576,$A$3,0),"-")</f>
        <v>0</v>
      </c>
      <c r="E14" s="36">
        <f>IFERROR(VLOOKUP(E$2&amp;$A14,Parte_III!$1:$1048576,$A$3,0),"-")</f>
        <v>0</v>
      </c>
      <c r="F14" s="36">
        <f>IFERROR(VLOOKUP(F$2&amp;$A14,Parte_III!$1:$1048576,$A$3,0),"-")</f>
        <v>0</v>
      </c>
      <c r="G14" s="36">
        <f>IFERROR(VLOOKUP(G$2&amp;$A14,Parte_III!$1:$1048576,$A$3,0),"-")</f>
        <v>0</v>
      </c>
      <c r="H14" s="36">
        <f>IFERROR(VLOOKUP(H$2&amp;$A14,Parte_III!$1:$1048576,$A$3,0),"-")</f>
        <v>0</v>
      </c>
      <c r="I14" s="36">
        <f>IFERROR(VLOOKUP(I$2&amp;$A14,Parte_III!$1:$1048576,$A$3,0),"-")</f>
        <v>0</v>
      </c>
      <c r="J14" s="36">
        <f>IFERROR(VLOOKUP(J$2&amp;$A14,Parte_III!$1:$1048576,$A$3,0),"-")</f>
        <v>0</v>
      </c>
      <c r="K14" s="36">
        <f>IFERROR(VLOOKUP(K$2&amp;$A14,Parte_III!$1:$1048576,$A$3,0),"-")</f>
        <v>0</v>
      </c>
      <c r="L14" s="36">
        <f>IFERROR(VLOOKUP(L$2&amp;$A14,Parte_III!$1:$1048576,$A$3,0),"-")</f>
        <v>0</v>
      </c>
      <c r="M14" s="36">
        <f>IFERROR(VLOOKUP(M$2&amp;$A14,Parte_III!$1:$1048576,$A$3,0),"-")</f>
        <v>0</v>
      </c>
      <c r="N14" s="106"/>
      <c r="O14" s="16"/>
      <c r="P14" s="16"/>
      <c r="Q14" s="16"/>
      <c r="R14" s="16"/>
      <c r="S14" s="16"/>
      <c r="T14" s="16"/>
      <c r="U14" s="16"/>
      <c r="V14" s="16"/>
      <c r="W14" s="16"/>
      <c r="X14" s="16"/>
      <c r="Y14" s="16"/>
      <c r="Z14" s="16"/>
      <c r="AA14" s="16"/>
      <c r="AB14" s="16"/>
      <c r="AC14" s="16"/>
      <c r="AD14" s="16"/>
      <c r="AE14" s="16"/>
      <c r="AF14" s="16"/>
      <c r="AG14" s="16"/>
      <c r="AH14" s="16"/>
      <c r="AI14" s="16"/>
    </row>
    <row r="15" spans="1:35" s="1" customFormat="1" ht="19.5" customHeight="1">
      <c r="A15" s="6" t="s">
        <v>10648</v>
      </c>
      <c r="B15" s="6"/>
      <c r="C15" s="24" t="s">
        <v>7790</v>
      </c>
      <c r="D15" s="36">
        <f>IFERROR(VLOOKUP(D$2&amp;$A15,Parte_III!$1:$1048576,$A$3,0),"-")</f>
        <v>0</v>
      </c>
      <c r="E15" s="36">
        <f>IFERROR(VLOOKUP(E$2&amp;$A15,Parte_III!$1:$1048576,$A$3,0),"-")</f>
        <v>0</v>
      </c>
      <c r="F15" s="36">
        <f>IFERROR(VLOOKUP(F$2&amp;$A15,Parte_III!$1:$1048576,$A$3,0),"-")</f>
        <v>0</v>
      </c>
      <c r="G15" s="36">
        <f>IFERROR(VLOOKUP(G$2&amp;$A15,Parte_III!$1:$1048576,$A$3,0),"-")</f>
        <v>0</v>
      </c>
      <c r="H15" s="36">
        <f>IFERROR(VLOOKUP(H$2&amp;$A15,Parte_III!$1:$1048576,$A$3,0),"-")</f>
        <v>0</v>
      </c>
      <c r="I15" s="36">
        <f>IFERROR(VLOOKUP(I$2&amp;$A15,Parte_III!$1:$1048576,$A$3,0),"-")</f>
        <v>0</v>
      </c>
      <c r="J15" s="36">
        <f>IFERROR(VLOOKUP(J$2&amp;$A15,Parte_III!$1:$1048576,$A$3,0),"-")</f>
        <v>0</v>
      </c>
      <c r="K15" s="36">
        <f>IFERROR(VLOOKUP(K$2&amp;$A15,Parte_III!$1:$1048576,$A$3,0),"-")</f>
        <v>0</v>
      </c>
      <c r="L15" s="36">
        <f>IFERROR(VLOOKUP(L$2&amp;$A15,Parte_III!$1:$1048576,$A$3,0),"-")</f>
        <v>0</v>
      </c>
      <c r="M15" s="36">
        <f>IFERROR(VLOOKUP(M$2&amp;$A15,Parte_III!$1:$1048576,$A$3,0),"-")</f>
        <v>0</v>
      </c>
      <c r="N15" s="106"/>
      <c r="O15" s="16"/>
      <c r="P15" s="16"/>
      <c r="Q15" s="16"/>
      <c r="R15" s="16"/>
      <c r="S15" s="16"/>
      <c r="T15" s="16"/>
      <c r="U15" s="16"/>
      <c r="V15" s="16"/>
      <c r="W15" s="16"/>
      <c r="X15" s="16"/>
      <c r="Y15" s="16"/>
      <c r="Z15" s="16"/>
      <c r="AA15" s="16"/>
      <c r="AB15" s="16"/>
      <c r="AC15" s="16"/>
      <c r="AD15" s="16"/>
      <c r="AE15" s="16"/>
      <c r="AF15" s="16"/>
      <c r="AG15" s="16"/>
      <c r="AH15" s="16"/>
      <c r="AI15" s="16"/>
    </row>
    <row r="16" spans="1:35" s="1" customFormat="1" ht="19.5" customHeight="1">
      <c r="A16" s="6" t="s">
        <v>10649</v>
      </c>
      <c r="B16" s="6"/>
      <c r="C16" s="24" t="s">
        <v>7791</v>
      </c>
      <c r="D16" s="36">
        <f>IFERROR(VLOOKUP(D$2&amp;$A16,Parte_III!$1:$1048576,$A$3,0),"-")</f>
        <v>0</v>
      </c>
      <c r="E16" s="36">
        <f>IFERROR(VLOOKUP(E$2&amp;$A16,Parte_III!$1:$1048576,$A$3,0),"-")</f>
        <v>0</v>
      </c>
      <c r="F16" s="36">
        <f>IFERROR(VLOOKUP(F$2&amp;$A16,Parte_III!$1:$1048576,$A$3,0),"-")</f>
        <v>0</v>
      </c>
      <c r="G16" s="36">
        <f>IFERROR(VLOOKUP(G$2&amp;$A16,Parte_III!$1:$1048576,$A$3,0),"-")</f>
        <v>0</v>
      </c>
      <c r="H16" s="36">
        <f>IFERROR(VLOOKUP(H$2&amp;$A16,Parte_III!$1:$1048576,$A$3,0),"-")</f>
        <v>0</v>
      </c>
      <c r="I16" s="36">
        <f>IFERROR(VLOOKUP(I$2&amp;$A16,Parte_III!$1:$1048576,$A$3,0),"-")</f>
        <v>0</v>
      </c>
      <c r="J16" s="36">
        <f>IFERROR(VLOOKUP(J$2&amp;$A16,Parte_III!$1:$1048576,$A$3,0),"-")</f>
        <v>0</v>
      </c>
      <c r="K16" s="36">
        <f>IFERROR(VLOOKUP(K$2&amp;$A16,Parte_III!$1:$1048576,$A$3,0),"-")</f>
        <v>0</v>
      </c>
      <c r="L16" s="36">
        <f>IFERROR(VLOOKUP(L$2&amp;$A16,Parte_III!$1:$1048576,$A$3,0),"-")</f>
        <v>0</v>
      </c>
      <c r="M16" s="36">
        <f>IFERROR(VLOOKUP(M$2&amp;$A16,Parte_III!$1:$1048576,$A$3,0),"-")</f>
        <v>0</v>
      </c>
      <c r="N16" s="106"/>
      <c r="O16" s="16"/>
      <c r="P16" s="16"/>
      <c r="Q16" s="16"/>
      <c r="R16" s="16"/>
      <c r="S16" s="16"/>
      <c r="T16" s="16"/>
      <c r="U16" s="16"/>
      <c r="V16" s="16"/>
      <c r="W16" s="16"/>
      <c r="X16" s="16"/>
      <c r="Y16" s="16"/>
      <c r="Z16" s="16"/>
      <c r="AA16" s="16"/>
      <c r="AB16" s="16"/>
      <c r="AC16" s="16"/>
      <c r="AD16" s="16"/>
      <c r="AE16" s="16"/>
      <c r="AF16" s="16"/>
      <c r="AG16" s="16"/>
      <c r="AH16" s="16"/>
      <c r="AI16" s="16"/>
    </row>
    <row r="17" spans="1:35" s="1" customFormat="1" ht="19.5" customHeight="1">
      <c r="A17" s="6" t="s">
        <v>10650</v>
      </c>
      <c r="B17" s="6"/>
      <c r="C17" s="24" t="s">
        <v>7792</v>
      </c>
      <c r="D17" s="36">
        <f>IFERROR(VLOOKUP(D$2&amp;$A17,Parte_III!$1:$1048576,$A$3,0),"-")</f>
        <v>18</v>
      </c>
      <c r="E17" s="36">
        <f>IFERROR(VLOOKUP(E$2&amp;$A17,Parte_III!$1:$1048576,$A$3,0),"-")</f>
        <v>0</v>
      </c>
      <c r="F17" s="36">
        <f>IFERROR(VLOOKUP(F$2&amp;$A17,Parte_III!$1:$1048576,$A$3,0),"-")</f>
        <v>0</v>
      </c>
      <c r="G17" s="36">
        <f>IFERROR(VLOOKUP(G$2&amp;$A17,Parte_III!$1:$1048576,$A$3,0),"-")</f>
        <v>0</v>
      </c>
      <c r="H17" s="36">
        <f>IFERROR(VLOOKUP(H$2&amp;$A17,Parte_III!$1:$1048576,$A$3,0),"-")</f>
        <v>0</v>
      </c>
      <c r="I17" s="36">
        <f>IFERROR(VLOOKUP(I$2&amp;$A17,Parte_III!$1:$1048576,$A$3,0),"-")</f>
        <v>0</v>
      </c>
      <c r="J17" s="36">
        <f>IFERROR(VLOOKUP(J$2&amp;$A17,Parte_III!$1:$1048576,$A$3,0),"-")</f>
        <v>5</v>
      </c>
      <c r="K17" s="36">
        <f>IFERROR(VLOOKUP(K$2&amp;$A17,Parte_III!$1:$1048576,$A$3,0),"-")</f>
        <v>7</v>
      </c>
      <c r="L17" s="36">
        <f>IFERROR(VLOOKUP(L$2&amp;$A17,Parte_III!$1:$1048576,$A$3,0),"-")</f>
        <v>6</v>
      </c>
      <c r="M17" s="36">
        <f>IFERROR(VLOOKUP(M$2&amp;$A17,Parte_III!$1:$1048576,$A$3,0),"-")</f>
        <v>18</v>
      </c>
      <c r="N17" s="106"/>
      <c r="O17" s="16"/>
      <c r="P17" s="16"/>
      <c r="Q17" s="16"/>
      <c r="R17" s="16"/>
      <c r="S17" s="16"/>
      <c r="T17" s="16"/>
      <c r="U17" s="16"/>
      <c r="V17" s="16"/>
      <c r="W17" s="16"/>
      <c r="X17" s="16"/>
      <c r="Y17" s="16"/>
      <c r="Z17" s="16"/>
      <c r="AA17" s="16"/>
      <c r="AB17" s="16"/>
      <c r="AC17" s="16"/>
      <c r="AD17" s="16"/>
      <c r="AE17" s="16"/>
      <c r="AF17" s="16"/>
      <c r="AG17" s="16"/>
      <c r="AH17" s="16"/>
      <c r="AI17" s="16"/>
    </row>
    <row r="18" spans="1:35" s="1" customFormat="1" ht="19.5" customHeight="1">
      <c r="A18" s="6" t="s">
        <v>10651</v>
      </c>
      <c r="B18" s="6"/>
      <c r="C18" s="24" t="s">
        <v>7793</v>
      </c>
      <c r="D18" s="36">
        <f>IFERROR(VLOOKUP(D$2&amp;$A18,Parte_III!$1:$1048576,$A$3,0),"-")</f>
        <v>0</v>
      </c>
      <c r="E18" s="36">
        <f>IFERROR(VLOOKUP(E$2&amp;$A18,Parte_III!$1:$1048576,$A$3,0),"-")</f>
        <v>0</v>
      </c>
      <c r="F18" s="36">
        <f>IFERROR(VLOOKUP(F$2&amp;$A18,Parte_III!$1:$1048576,$A$3,0),"-")</f>
        <v>0</v>
      </c>
      <c r="G18" s="36">
        <f>IFERROR(VLOOKUP(G$2&amp;$A18,Parte_III!$1:$1048576,$A$3,0),"-")</f>
        <v>0</v>
      </c>
      <c r="H18" s="36">
        <f>IFERROR(VLOOKUP(H$2&amp;$A18,Parte_III!$1:$1048576,$A$3,0),"-")</f>
        <v>0</v>
      </c>
      <c r="I18" s="36">
        <f>IFERROR(VLOOKUP(I$2&amp;$A18,Parte_III!$1:$1048576,$A$3,0),"-")</f>
        <v>0</v>
      </c>
      <c r="J18" s="36">
        <f>IFERROR(VLOOKUP(J$2&amp;$A18,Parte_III!$1:$1048576,$A$3,0),"-")</f>
        <v>0</v>
      </c>
      <c r="K18" s="36">
        <f>IFERROR(VLOOKUP(K$2&amp;$A18,Parte_III!$1:$1048576,$A$3,0),"-")</f>
        <v>0</v>
      </c>
      <c r="L18" s="36">
        <f>IFERROR(VLOOKUP(L$2&amp;$A18,Parte_III!$1:$1048576,$A$3,0),"-")</f>
        <v>0</v>
      </c>
      <c r="M18" s="36">
        <f>IFERROR(VLOOKUP(M$2&amp;$A18,Parte_III!$1:$1048576,$A$3,0),"-")</f>
        <v>0</v>
      </c>
      <c r="N18" s="106"/>
      <c r="O18" s="16"/>
      <c r="P18" s="16"/>
      <c r="Q18" s="16"/>
      <c r="R18" s="16"/>
      <c r="S18" s="16"/>
      <c r="T18" s="16"/>
      <c r="U18" s="16"/>
      <c r="V18" s="16"/>
      <c r="W18" s="16"/>
      <c r="X18" s="16"/>
      <c r="Y18" s="16"/>
      <c r="Z18" s="16"/>
      <c r="AA18" s="16"/>
      <c r="AB18" s="16"/>
      <c r="AC18" s="16"/>
      <c r="AD18" s="16"/>
      <c r="AE18" s="16"/>
      <c r="AF18" s="16"/>
      <c r="AG18" s="16"/>
      <c r="AH18" s="16"/>
      <c r="AI18" s="16"/>
    </row>
    <row r="19" spans="1:35" s="1" customFormat="1" ht="19.5" customHeight="1">
      <c r="A19" s="6" t="s">
        <v>10652</v>
      </c>
      <c r="B19" s="6"/>
      <c r="C19" s="24" t="s">
        <v>7794</v>
      </c>
      <c r="D19" s="36">
        <f>IFERROR(VLOOKUP(D$2&amp;$A19,Parte_III!$1:$1048576,$A$3,0),"-")</f>
        <v>0</v>
      </c>
      <c r="E19" s="36">
        <f>IFERROR(VLOOKUP(E$2&amp;$A19,Parte_III!$1:$1048576,$A$3,0),"-")</f>
        <v>0</v>
      </c>
      <c r="F19" s="36">
        <f>IFERROR(VLOOKUP(F$2&amp;$A19,Parte_III!$1:$1048576,$A$3,0),"-")</f>
        <v>0</v>
      </c>
      <c r="G19" s="36">
        <f>IFERROR(VLOOKUP(G$2&amp;$A19,Parte_III!$1:$1048576,$A$3,0),"-")</f>
        <v>0</v>
      </c>
      <c r="H19" s="36">
        <f>IFERROR(VLOOKUP(H$2&amp;$A19,Parte_III!$1:$1048576,$A$3,0),"-")</f>
        <v>0</v>
      </c>
      <c r="I19" s="36">
        <f>IFERROR(VLOOKUP(I$2&amp;$A19,Parte_III!$1:$1048576,$A$3,0),"-")</f>
        <v>0</v>
      </c>
      <c r="J19" s="36">
        <f>IFERROR(VLOOKUP(J$2&amp;$A19,Parte_III!$1:$1048576,$A$3,0),"-")</f>
        <v>0</v>
      </c>
      <c r="K19" s="36">
        <f>IFERROR(VLOOKUP(K$2&amp;$A19,Parte_III!$1:$1048576,$A$3,0),"-")</f>
        <v>0</v>
      </c>
      <c r="L19" s="36">
        <f>IFERROR(VLOOKUP(L$2&amp;$A19,Parte_III!$1:$1048576,$A$3,0),"-")</f>
        <v>0</v>
      </c>
      <c r="M19" s="36">
        <f>IFERROR(VLOOKUP(M$2&amp;$A19,Parte_III!$1:$1048576,$A$3,0),"-")</f>
        <v>0</v>
      </c>
      <c r="N19" s="106"/>
      <c r="O19" s="16"/>
      <c r="P19" s="16"/>
      <c r="Q19" s="16"/>
      <c r="R19" s="16"/>
      <c r="S19" s="16"/>
      <c r="T19" s="16"/>
      <c r="U19" s="16"/>
      <c r="V19" s="16"/>
      <c r="W19" s="16"/>
      <c r="X19" s="16"/>
      <c r="Y19" s="16"/>
      <c r="Z19" s="16"/>
      <c r="AA19" s="16"/>
      <c r="AB19" s="16"/>
      <c r="AC19" s="16"/>
      <c r="AD19" s="16"/>
      <c r="AE19" s="16"/>
      <c r="AF19" s="16"/>
      <c r="AG19" s="16"/>
      <c r="AH19" s="16"/>
      <c r="AI19" s="16"/>
    </row>
    <row r="20" spans="1:35" s="1" customFormat="1" ht="19.5" customHeight="1">
      <c r="A20" s="6" t="s">
        <v>10653</v>
      </c>
      <c r="B20" s="6"/>
      <c r="C20" s="24" t="s">
        <v>7795</v>
      </c>
      <c r="D20" s="36">
        <f>IFERROR(VLOOKUP(D$2&amp;$A20,Parte_III!$1:$1048576,$A$3,0),"-")</f>
        <v>0</v>
      </c>
      <c r="E20" s="36">
        <f>IFERROR(VLOOKUP(E$2&amp;$A20,Parte_III!$1:$1048576,$A$3,0),"-")</f>
        <v>0</v>
      </c>
      <c r="F20" s="36">
        <f>IFERROR(VLOOKUP(F$2&amp;$A20,Parte_III!$1:$1048576,$A$3,0),"-")</f>
        <v>0</v>
      </c>
      <c r="G20" s="36">
        <f>IFERROR(VLOOKUP(G$2&amp;$A20,Parte_III!$1:$1048576,$A$3,0),"-")</f>
        <v>0</v>
      </c>
      <c r="H20" s="36">
        <f>IFERROR(VLOOKUP(H$2&amp;$A20,Parte_III!$1:$1048576,$A$3,0),"-")</f>
        <v>0</v>
      </c>
      <c r="I20" s="36">
        <f>IFERROR(VLOOKUP(I$2&amp;$A20,Parte_III!$1:$1048576,$A$3,0),"-")</f>
        <v>0</v>
      </c>
      <c r="J20" s="36">
        <f>IFERROR(VLOOKUP(J$2&amp;$A20,Parte_III!$1:$1048576,$A$3,0),"-")</f>
        <v>0</v>
      </c>
      <c r="K20" s="36">
        <f>IFERROR(VLOOKUP(K$2&amp;$A20,Parte_III!$1:$1048576,$A$3,0),"-")</f>
        <v>0</v>
      </c>
      <c r="L20" s="36">
        <f>IFERROR(VLOOKUP(L$2&amp;$A20,Parte_III!$1:$1048576,$A$3,0),"-")</f>
        <v>0</v>
      </c>
      <c r="M20" s="36">
        <f>IFERROR(VLOOKUP(M$2&amp;$A20,Parte_III!$1:$1048576,$A$3,0),"-")</f>
        <v>0</v>
      </c>
      <c r="N20" s="106"/>
      <c r="O20" s="16"/>
      <c r="P20" s="16"/>
      <c r="Q20" s="16"/>
      <c r="R20" s="16"/>
      <c r="S20" s="16"/>
      <c r="T20" s="16"/>
      <c r="U20" s="16"/>
      <c r="V20" s="16"/>
      <c r="W20" s="16"/>
      <c r="X20" s="16"/>
      <c r="Y20" s="16"/>
      <c r="Z20" s="16"/>
      <c r="AA20" s="16"/>
      <c r="AB20" s="16"/>
      <c r="AC20" s="16"/>
      <c r="AD20" s="16"/>
      <c r="AE20" s="16"/>
      <c r="AF20" s="16"/>
      <c r="AG20" s="16"/>
      <c r="AH20" s="16"/>
      <c r="AI20" s="16"/>
    </row>
    <row r="21" spans="1:35" s="1" customFormat="1" ht="19.5" customHeight="1">
      <c r="A21" s="6" t="s">
        <v>10654</v>
      </c>
      <c r="B21" s="6"/>
      <c r="C21" s="24" t="s">
        <v>7796</v>
      </c>
      <c r="D21" s="36">
        <f>IFERROR(VLOOKUP(D$2&amp;$A21,Parte_III!$1:$1048576,$A$3,0),"-")</f>
        <v>0</v>
      </c>
      <c r="E21" s="36">
        <f>IFERROR(VLOOKUP(E$2&amp;$A21,Parte_III!$1:$1048576,$A$3,0),"-")</f>
        <v>0</v>
      </c>
      <c r="F21" s="36">
        <f>IFERROR(VLOOKUP(F$2&amp;$A21,Parte_III!$1:$1048576,$A$3,0),"-")</f>
        <v>0</v>
      </c>
      <c r="G21" s="36">
        <f>IFERROR(VLOOKUP(G$2&amp;$A21,Parte_III!$1:$1048576,$A$3,0),"-")</f>
        <v>0</v>
      </c>
      <c r="H21" s="36">
        <f>IFERROR(VLOOKUP(H$2&amp;$A21,Parte_III!$1:$1048576,$A$3,0),"-")</f>
        <v>0</v>
      </c>
      <c r="I21" s="36">
        <f>IFERROR(VLOOKUP(I$2&amp;$A21,Parte_III!$1:$1048576,$A$3,0),"-")</f>
        <v>0</v>
      </c>
      <c r="J21" s="36">
        <f>IFERROR(VLOOKUP(J$2&amp;$A21,Parte_III!$1:$1048576,$A$3,0),"-")</f>
        <v>0</v>
      </c>
      <c r="K21" s="36">
        <f>IFERROR(VLOOKUP(K$2&amp;$A21,Parte_III!$1:$1048576,$A$3,0),"-")</f>
        <v>0</v>
      </c>
      <c r="L21" s="36">
        <f>IFERROR(VLOOKUP(L$2&amp;$A21,Parte_III!$1:$1048576,$A$3,0),"-")</f>
        <v>0</v>
      </c>
      <c r="M21" s="36">
        <f>IFERROR(VLOOKUP(M$2&amp;$A21,Parte_III!$1:$1048576,$A$3,0),"-")</f>
        <v>0</v>
      </c>
      <c r="N21" s="106"/>
      <c r="O21" s="16"/>
      <c r="P21" s="16"/>
      <c r="Q21" s="16"/>
      <c r="R21" s="16"/>
      <c r="S21" s="16"/>
      <c r="T21" s="16"/>
      <c r="U21" s="16"/>
      <c r="V21" s="16"/>
      <c r="W21" s="16"/>
      <c r="X21" s="16"/>
      <c r="Y21" s="16"/>
      <c r="Z21" s="16"/>
      <c r="AA21" s="16"/>
      <c r="AB21" s="16"/>
      <c r="AC21" s="16"/>
      <c r="AD21" s="16"/>
      <c r="AE21" s="16"/>
      <c r="AF21" s="16"/>
      <c r="AG21" s="16"/>
      <c r="AH21" s="16"/>
      <c r="AI21" s="16"/>
    </row>
    <row r="22" spans="1:35" s="1" customFormat="1" ht="19.5" customHeight="1">
      <c r="A22" s="117"/>
      <c r="B22" s="117"/>
      <c r="C22" s="21" t="s">
        <v>10655</v>
      </c>
      <c r="D22" s="113"/>
      <c r="E22" s="113"/>
      <c r="F22" s="113"/>
      <c r="G22" s="113"/>
      <c r="H22" s="113"/>
      <c r="I22" s="113"/>
      <c r="J22" s="113"/>
      <c r="K22" s="113"/>
      <c r="L22" s="113"/>
      <c r="M22" s="113"/>
      <c r="N22" s="106"/>
      <c r="O22" s="16"/>
      <c r="P22" s="16"/>
      <c r="Q22" s="16"/>
      <c r="R22" s="16"/>
      <c r="S22" s="16"/>
      <c r="T22" s="16"/>
      <c r="U22" s="16"/>
      <c r="V22" s="16"/>
      <c r="W22" s="16"/>
      <c r="X22" s="16"/>
      <c r="Y22" s="16"/>
      <c r="Z22" s="16"/>
      <c r="AA22" s="16"/>
      <c r="AB22" s="16"/>
      <c r="AC22" s="16"/>
      <c r="AD22" s="16"/>
      <c r="AE22" s="16"/>
      <c r="AF22" s="16"/>
      <c r="AG22" s="16"/>
      <c r="AH22" s="16"/>
      <c r="AI22" s="16"/>
    </row>
    <row r="23" spans="1:35" s="1" customFormat="1" ht="19.5" customHeight="1">
      <c r="A23" s="6" t="s">
        <v>10656</v>
      </c>
      <c r="B23" s="6"/>
      <c r="C23" s="24" t="s">
        <v>7783</v>
      </c>
      <c r="D23" s="36">
        <f>IFERROR(VLOOKUP(D$2&amp;$A23,Parte_III!$1:$1048576,$A$3,0),"-")</f>
        <v>76</v>
      </c>
      <c r="E23" s="36">
        <f>IFERROR(VLOOKUP(E$2&amp;$A23,Parte_III!$1:$1048576,$A$3,0),"-")</f>
        <v>4</v>
      </c>
      <c r="F23" s="36">
        <f>IFERROR(VLOOKUP(F$2&amp;$A23,Parte_III!$1:$1048576,$A$3,0),"-")</f>
        <v>1</v>
      </c>
      <c r="G23" s="36">
        <f>IFERROR(VLOOKUP(G$2&amp;$A23,Parte_III!$1:$1048576,$A$3,0),"-")</f>
        <v>3</v>
      </c>
      <c r="H23" s="36">
        <f>IFERROR(VLOOKUP(H$2&amp;$A23,Parte_III!$1:$1048576,$A$3,0),"-")</f>
        <v>3</v>
      </c>
      <c r="I23" s="36">
        <f>IFERROR(VLOOKUP(I$2&amp;$A23,Parte_III!$1:$1048576,$A$3,0),"-")</f>
        <v>11</v>
      </c>
      <c r="J23" s="36">
        <f>IFERROR(VLOOKUP(J$2&amp;$A23,Parte_III!$1:$1048576,$A$3,0),"-")</f>
        <v>21</v>
      </c>
      <c r="K23" s="36">
        <f>IFERROR(VLOOKUP(K$2&amp;$A23,Parte_III!$1:$1048576,$A$3,0),"-")</f>
        <v>27</v>
      </c>
      <c r="L23" s="36">
        <f>IFERROR(VLOOKUP(L$2&amp;$A23,Parte_III!$1:$1048576,$A$3,0),"-")</f>
        <v>17</v>
      </c>
      <c r="M23" s="36">
        <f>IFERROR(VLOOKUP(M$2&amp;$A23,Parte_III!$1:$1048576,$A$3,0),"-")</f>
        <v>65</v>
      </c>
      <c r="N23" s="106"/>
      <c r="O23" s="16"/>
      <c r="P23" s="16"/>
      <c r="Q23" s="16"/>
      <c r="R23" s="16"/>
      <c r="S23" s="16"/>
      <c r="T23" s="16"/>
      <c r="U23" s="16"/>
      <c r="V23" s="16"/>
      <c r="W23" s="16"/>
      <c r="X23" s="16"/>
      <c r="Y23" s="16"/>
      <c r="Z23" s="16"/>
      <c r="AA23" s="16"/>
      <c r="AB23" s="16"/>
      <c r="AC23" s="16"/>
      <c r="AD23" s="16"/>
      <c r="AE23" s="16"/>
      <c r="AF23" s="16"/>
      <c r="AG23" s="16"/>
      <c r="AH23" s="16"/>
      <c r="AI23" s="16"/>
    </row>
    <row r="24" spans="1:35" s="1" customFormat="1" ht="19.5" customHeight="1">
      <c r="A24" s="6" t="s">
        <v>10657</v>
      </c>
      <c r="B24" s="6"/>
      <c r="C24" s="24" t="s">
        <v>7784</v>
      </c>
      <c r="D24" s="36">
        <f>IFERROR(VLOOKUP(D$2&amp;$A24,Parte_III!$1:$1048576,$A$3,0),"-")</f>
        <v>43</v>
      </c>
      <c r="E24" s="36">
        <f>IFERROR(VLOOKUP(E$2&amp;$A24,Parte_III!$1:$1048576,$A$3,0),"-")</f>
        <v>2</v>
      </c>
      <c r="F24" s="36">
        <f>IFERROR(VLOOKUP(F$2&amp;$A24,Parte_III!$1:$1048576,$A$3,0),"-")</f>
        <v>1</v>
      </c>
      <c r="G24" s="36">
        <f>IFERROR(VLOOKUP(G$2&amp;$A24,Parte_III!$1:$1048576,$A$3,0),"-")</f>
        <v>1</v>
      </c>
      <c r="H24" s="36">
        <f>IFERROR(VLOOKUP(H$2&amp;$A24,Parte_III!$1:$1048576,$A$3,0),"-")</f>
        <v>1</v>
      </c>
      <c r="I24" s="36">
        <f>IFERROR(VLOOKUP(I$2&amp;$A24,Parte_III!$1:$1048576,$A$3,0),"-")</f>
        <v>5</v>
      </c>
      <c r="J24" s="36">
        <f>IFERROR(VLOOKUP(J$2&amp;$A24,Parte_III!$1:$1048576,$A$3,0),"-")</f>
        <v>11</v>
      </c>
      <c r="K24" s="36">
        <f>IFERROR(VLOOKUP(K$2&amp;$A24,Parte_III!$1:$1048576,$A$3,0),"-")</f>
        <v>20</v>
      </c>
      <c r="L24" s="36">
        <f>IFERROR(VLOOKUP(L$2&amp;$A24,Parte_III!$1:$1048576,$A$3,0),"-")</f>
        <v>7</v>
      </c>
      <c r="M24" s="36">
        <f>IFERROR(VLOOKUP(M$2&amp;$A24,Parte_III!$1:$1048576,$A$3,0),"-")</f>
        <v>38</v>
      </c>
      <c r="N24" s="106"/>
      <c r="O24" s="16"/>
      <c r="P24" s="16"/>
      <c r="Q24" s="16"/>
      <c r="R24" s="16"/>
      <c r="S24" s="16"/>
      <c r="T24" s="16"/>
      <c r="U24" s="16"/>
      <c r="V24" s="16"/>
      <c r="W24" s="16"/>
      <c r="X24" s="16"/>
      <c r="Y24" s="16"/>
      <c r="Z24" s="16"/>
      <c r="AA24" s="16"/>
      <c r="AB24" s="16"/>
      <c r="AC24" s="16"/>
      <c r="AD24" s="16"/>
      <c r="AE24" s="16"/>
      <c r="AF24" s="16"/>
      <c r="AG24" s="16"/>
      <c r="AH24" s="16"/>
      <c r="AI24" s="16"/>
    </row>
    <row r="25" spans="1:35" s="1" customFormat="1" ht="19.5" customHeight="1">
      <c r="A25" s="6" t="s">
        <v>10658</v>
      </c>
      <c r="B25" s="6"/>
      <c r="C25" s="24" t="s">
        <v>7785</v>
      </c>
      <c r="D25" s="36">
        <f>IFERROR(VLOOKUP(D$2&amp;$A25,Parte_III!$1:$1048576,$A$3,0),"-")</f>
        <v>16</v>
      </c>
      <c r="E25" s="36">
        <f>IFERROR(VLOOKUP(E$2&amp;$A25,Parte_III!$1:$1048576,$A$3,0),"-")</f>
        <v>2</v>
      </c>
      <c r="F25" s="36">
        <f>IFERROR(VLOOKUP(F$2&amp;$A25,Parte_III!$1:$1048576,$A$3,0),"-")</f>
        <v>0</v>
      </c>
      <c r="G25" s="36">
        <f>IFERROR(VLOOKUP(G$2&amp;$A25,Parte_III!$1:$1048576,$A$3,0),"-")</f>
        <v>0</v>
      </c>
      <c r="H25" s="36">
        <f>IFERROR(VLOOKUP(H$2&amp;$A25,Parte_III!$1:$1048576,$A$3,0),"-")</f>
        <v>2</v>
      </c>
      <c r="I25" s="36">
        <f>IFERROR(VLOOKUP(I$2&amp;$A25,Parte_III!$1:$1048576,$A$3,0),"-")</f>
        <v>4</v>
      </c>
      <c r="J25" s="36">
        <f>IFERROR(VLOOKUP(J$2&amp;$A25,Parte_III!$1:$1048576,$A$3,0),"-")</f>
        <v>4</v>
      </c>
      <c r="K25" s="36">
        <f>IFERROR(VLOOKUP(K$2&amp;$A25,Parte_III!$1:$1048576,$A$3,0),"-")</f>
        <v>7</v>
      </c>
      <c r="L25" s="36">
        <f>IFERROR(VLOOKUP(L$2&amp;$A25,Parte_III!$1:$1048576,$A$3,0),"-")</f>
        <v>1</v>
      </c>
      <c r="M25" s="36">
        <f>IFERROR(VLOOKUP(M$2&amp;$A25,Parte_III!$1:$1048576,$A$3,0),"-")</f>
        <v>12</v>
      </c>
      <c r="N25" s="106"/>
      <c r="O25" s="16"/>
      <c r="P25" s="16"/>
      <c r="Q25" s="16"/>
      <c r="R25" s="16"/>
      <c r="S25" s="16"/>
      <c r="T25" s="16"/>
      <c r="U25" s="16"/>
      <c r="V25" s="16"/>
      <c r="W25" s="16"/>
      <c r="X25" s="16"/>
      <c r="Y25" s="16"/>
      <c r="Z25" s="16"/>
      <c r="AA25" s="16"/>
      <c r="AB25" s="16"/>
      <c r="AC25" s="16"/>
      <c r="AD25" s="16"/>
      <c r="AE25" s="16"/>
      <c r="AF25" s="16"/>
      <c r="AG25" s="16"/>
      <c r="AH25" s="16"/>
      <c r="AI25" s="16"/>
    </row>
    <row r="26" spans="1:35" s="1" customFormat="1" ht="19.5" customHeight="1">
      <c r="A26" s="6" t="s">
        <v>10659</v>
      </c>
      <c r="B26" s="6"/>
      <c r="C26" s="24" t="s">
        <v>7786</v>
      </c>
      <c r="D26" s="36">
        <f>IFERROR(VLOOKUP(D$2&amp;$A26,Parte_III!$1:$1048576,$A$3,0),"-")</f>
        <v>9</v>
      </c>
      <c r="E26" s="36">
        <f>IFERROR(VLOOKUP(E$2&amp;$A26,Parte_III!$1:$1048576,$A$3,0),"-")</f>
        <v>0</v>
      </c>
      <c r="F26" s="36">
        <f>IFERROR(VLOOKUP(F$2&amp;$A26,Parte_III!$1:$1048576,$A$3,0),"-")</f>
        <v>0</v>
      </c>
      <c r="G26" s="36">
        <f>IFERROR(VLOOKUP(G$2&amp;$A26,Parte_III!$1:$1048576,$A$3,0),"-")</f>
        <v>0</v>
      </c>
      <c r="H26" s="36">
        <f>IFERROR(VLOOKUP(H$2&amp;$A26,Parte_III!$1:$1048576,$A$3,0),"-")</f>
        <v>0</v>
      </c>
      <c r="I26" s="36">
        <f>IFERROR(VLOOKUP(I$2&amp;$A26,Parte_III!$1:$1048576,$A$3,0),"-")</f>
        <v>0</v>
      </c>
      <c r="J26" s="36">
        <f>IFERROR(VLOOKUP(J$2&amp;$A26,Parte_III!$1:$1048576,$A$3,0),"-")</f>
        <v>5</v>
      </c>
      <c r="K26" s="36">
        <f>IFERROR(VLOOKUP(K$2&amp;$A26,Parte_III!$1:$1048576,$A$3,0),"-")</f>
        <v>1</v>
      </c>
      <c r="L26" s="36">
        <f>IFERROR(VLOOKUP(L$2&amp;$A26,Parte_III!$1:$1048576,$A$3,0),"-")</f>
        <v>3</v>
      </c>
      <c r="M26" s="36">
        <f>IFERROR(VLOOKUP(M$2&amp;$A26,Parte_III!$1:$1048576,$A$3,0),"-")</f>
        <v>9</v>
      </c>
      <c r="N26" s="106"/>
      <c r="O26" s="16"/>
      <c r="P26" s="16"/>
      <c r="Q26" s="16"/>
      <c r="R26" s="16"/>
      <c r="S26" s="16"/>
      <c r="T26" s="16"/>
      <c r="U26" s="16"/>
      <c r="V26" s="16"/>
      <c r="W26" s="16"/>
      <c r="X26" s="16"/>
      <c r="Y26" s="16"/>
      <c r="Z26" s="16"/>
      <c r="AA26" s="16"/>
      <c r="AB26" s="16"/>
      <c r="AC26" s="16"/>
      <c r="AD26" s="16"/>
      <c r="AE26" s="16"/>
      <c r="AF26" s="16"/>
      <c r="AG26" s="16"/>
      <c r="AH26" s="16"/>
      <c r="AI26" s="16"/>
    </row>
    <row r="27" spans="1:35" s="1" customFormat="1" ht="19.5" customHeight="1">
      <c r="A27" s="6" t="s">
        <v>10660</v>
      </c>
      <c r="B27" s="6"/>
      <c r="C27" s="24" t="s">
        <v>7787</v>
      </c>
      <c r="D27" s="36">
        <f>IFERROR(VLOOKUP(D$2&amp;$A27,Parte_III!$1:$1048576,$A$3,0),"-")</f>
        <v>8</v>
      </c>
      <c r="E27" s="36">
        <f>IFERROR(VLOOKUP(E$2&amp;$A27,Parte_III!$1:$1048576,$A$3,0),"-")</f>
        <v>0</v>
      </c>
      <c r="F27" s="36">
        <f>IFERROR(VLOOKUP(F$2&amp;$A27,Parte_III!$1:$1048576,$A$3,0),"-")</f>
        <v>0</v>
      </c>
      <c r="G27" s="36">
        <f>IFERROR(VLOOKUP(G$2&amp;$A27,Parte_III!$1:$1048576,$A$3,0),"-")</f>
        <v>1</v>
      </c>
      <c r="H27" s="36">
        <f>IFERROR(VLOOKUP(H$2&amp;$A27,Parte_III!$1:$1048576,$A$3,0),"-")</f>
        <v>0</v>
      </c>
      <c r="I27" s="36">
        <f>IFERROR(VLOOKUP(I$2&amp;$A27,Parte_III!$1:$1048576,$A$3,0),"-")</f>
        <v>1</v>
      </c>
      <c r="J27" s="36">
        <f>IFERROR(VLOOKUP(J$2&amp;$A27,Parte_III!$1:$1048576,$A$3,0),"-")</f>
        <v>4</v>
      </c>
      <c r="K27" s="36">
        <f>IFERROR(VLOOKUP(K$2&amp;$A27,Parte_III!$1:$1048576,$A$3,0),"-")</f>
        <v>2</v>
      </c>
      <c r="L27" s="36">
        <f>IFERROR(VLOOKUP(L$2&amp;$A27,Parte_III!$1:$1048576,$A$3,0),"-")</f>
        <v>1</v>
      </c>
      <c r="M27" s="36">
        <f>IFERROR(VLOOKUP(M$2&amp;$A27,Parte_III!$1:$1048576,$A$3,0),"-")</f>
        <v>7</v>
      </c>
      <c r="N27" s="106"/>
      <c r="O27" s="16"/>
      <c r="P27" s="16"/>
      <c r="Q27" s="16"/>
      <c r="R27" s="16"/>
      <c r="S27" s="16"/>
      <c r="T27" s="16"/>
      <c r="U27" s="16"/>
      <c r="V27" s="16"/>
      <c r="W27" s="16"/>
      <c r="X27" s="16"/>
      <c r="Y27" s="16"/>
      <c r="Z27" s="16"/>
      <c r="AA27" s="16"/>
      <c r="AB27" s="16"/>
      <c r="AC27" s="16"/>
      <c r="AD27" s="16"/>
      <c r="AE27" s="16"/>
      <c r="AF27" s="16"/>
      <c r="AG27" s="16"/>
      <c r="AH27" s="16"/>
      <c r="AI27" s="16"/>
    </row>
    <row r="28" spans="1:35" s="1" customFormat="1" ht="19.5" customHeight="1">
      <c r="A28" s="6" t="s">
        <v>10661</v>
      </c>
      <c r="B28" s="6"/>
      <c r="C28" s="24" t="s">
        <v>7788</v>
      </c>
      <c r="D28" s="36">
        <f>IFERROR(VLOOKUP(D$2&amp;$A28,Parte_III!$1:$1048576,$A$3,0),"-")</f>
        <v>1</v>
      </c>
      <c r="E28" s="36">
        <f>IFERROR(VLOOKUP(E$2&amp;$A28,Parte_III!$1:$1048576,$A$3,0),"-")</f>
        <v>0</v>
      </c>
      <c r="F28" s="36">
        <f>IFERROR(VLOOKUP(F$2&amp;$A28,Parte_III!$1:$1048576,$A$3,0),"-")</f>
        <v>0</v>
      </c>
      <c r="G28" s="36">
        <f>IFERROR(VLOOKUP(G$2&amp;$A28,Parte_III!$1:$1048576,$A$3,0),"-")</f>
        <v>0</v>
      </c>
      <c r="H28" s="36">
        <f>IFERROR(VLOOKUP(H$2&amp;$A28,Parte_III!$1:$1048576,$A$3,0),"-")</f>
        <v>0</v>
      </c>
      <c r="I28" s="36">
        <f>IFERROR(VLOOKUP(I$2&amp;$A28,Parte_III!$1:$1048576,$A$3,0),"-")</f>
        <v>0</v>
      </c>
      <c r="J28" s="36">
        <f>IFERROR(VLOOKUP(J$2&amp;$A28,Parte_III!$1:$1048576,$A$3,0),"-")</f>
        <v>0</v>
      </c>
      <c r="K28" s="36">
        <f>IFERROR(VLOOKUP(K$2&amp;$A28,Parte_III!$1:$1048576,$A$3,0),"-")</f>
        <v>1</v>
      </c>
      <c r="L28" s="36">
        <f>IFERROR(VLOOKUP(L$2&amp;$A28,Parte_III!$1:$1048576,$A$3,0),"-")</f>
        <v>0</v>
      </c>
      <c r="M28" s="36">
        <f>IFERROR(VLOOKUP(M$2&amp;$A28,Parte_III!$1:$1048576,$A$3,0),"-")</f>
        <v>1</v>
      </c>
      <c r="N28" s="106"/>
      <c r="O28" s="16"/>
      <c r="P28" s="16"/>
      <c r="Q28" s="16"/>
      <c r="R28" s="16"/>
      <c r="S28" s="16"/>
      <c r="T28" s="16"/>
      <c r="U28" s="16"/>
      <c r="V28" s="16"/>
      <c r="W28" s="16"/>
      <c r="X28" s="16"/>
      <c r="Y28" s="16"/>
      <c r="Z28" s="16"/>
      <c r="AA28" s="16"/>
      <c r="AB28" s="16"/>
      <c r="AC28" s="16"/>
      <c r="AD28" s="16"/>
      <c r="AE28" s="16"/>
      <c r="AF28" s="16"/>
      <c r="AG28" s="16"/>
      <c r="AH28" s="16"/>
      <c r="AI28" s="16"/>
    </row>
    <row r="29" spans="1:35" s="1" customFormat="1" ht="19.5" customHeight="1">
      <c r="A29" s="6" t="s">
        <v>10662</v>
      </c>
      <c r="B29" s="6"/>
      <c r="C29" s="24" t="s">
        <v>7789</v>
      </c>
      <c r="D29" s="36">
        <f>IFERROR(VLOOKUP(D$2&amp;$A29,Parte_III!$1:$1048576,$A$3,0),"-")</f>
        <v>0</v>
      </c>
      <c r="E29" s="36">
        <f>IFERROR(VLOOKUP(E$2&amp;$A29,Parte_III!$1:$1048576,$A$3,0),"-")</f>
        <v>0</v>
      </c>
      <c r="F29" s="36">
        <f>IFERROR(VLOOKUP(F$2&amp;$A29,Parte_III!$1:$1048576,$A$3,0),"-")</f>
        <v>0</v>
      </c>
      <c r="G29" s="36">
        <f>IFERROR(VLOOKUP(G$2&amp;$A29,Parte_III!$1:$1048576,$A$3,0),"-")</f>
        <v>0</v>
      </c>
      <c r="H29" s="36">
        <f>IFERROR(VLOOKUP(H$2&amp;$A29,Parte_III!$1:$1048576,$A$3,0),"-")</f>
        <v>0</v>
      </c>
      <c r="I29" s="36">
        <f>IFERROR(VLOOKUP(I$2&amp;$A29,Parte_III!$1:$1048576,$A$3,0),"-")</f>
        <v>0</v>
      </c>
      <c r="J29" s="36">
        <f>IFERROR(VLOOKUP(J$2&amp;$A29,Parte_III!$1:$1048576,$A$3,0),"-")</f>
        <v>0</v>
      </c>
      <c r="K29" s="36">
        <f>IFERROR(VLOOKUP(K$2&amp;$A29,Parte_III!$1:$1048576,$A$3,0),"-")</f>
        <v>0</v>
      </c>
      <c r="L29" s="36">
        <f>IFERROR(VLOOKUP(L$2&amp;$A29,Parte_III!$1:$1048576,$A$3,0),"-")</f>
        <v>0</v>
      </c>
      <c r="M29" s="36">
        <f>IFERROR(VLOOKUP(M$2&amp;$A29,Parte_III!$1:$1048576,$A$3,0),"-")</f>
        <v>0</v>
      </c>
      <c r="N29" s="106"/>
      <c r="O29" s="16"/>
      <c r="P29" s="16"/>
      <c r="Q29" s="16"/>
      <c r="R29" s="16"/>
      <c r="S29" s="16"/>
      <c r="T29" s="16"/>
      <c r="U29" s="16"/>
      <c r="V29" s="16"/>
      <c r="W29" s="16"/>
      <c r="X29" s="16"/>
      <c r="Y29" s="16"/>
      <c r="Z29" s="16"/>
      <c r="AA29" s="16"/>
      <c r="AB29" s="16"/>
      <c r="AC29" s="16"/>
      <c r="AD29" s="16"/>
      <c r="AE29" s="16"/>
      <c r="AF29" s="16"/>
      <c r="AG29" s="16"/>
      <c r="AH29" s="16"/>
      <c r="AI29" s="16"/>
    </row>
    <row r="30" spans="1:35" s="1" customFormat="1" ht="19.5" customHeight="1">
      <c r="A30" s="6" t="s">
        <v>10663</v>
      </c>
      <c r="B30" s="6"/>
      <c r="C30" s="24" t="s">
        <v>7790</v>
      </c>
      <c r="D30" s="36">
        <f>IFERROR(VLOOKUP(D$2&amp;$A30,Parte_III!$1:$1048576,$A$3,0),"-")</f>
        <v>2</v>
      </c>
      <c r="E30" s="36">
        <f>IFERROR(VLOOKUP(E$2&amp;$A30,Parte_III!$1:$1048576,$A$3,0),"-")</f>
        <v>0</v>
      </c>
      <c r="F30" s="36">
        <f>IFERROR(VLOOKUP(F$2&amp;$A30,Parte_III!$1:$1048576,$A$3,0),"-")</f>
        <v>0</v>
      </c>
      <c r="G30" s="36">
        <f>IFERROR(VLOOKUP(G$2&amp;$A30,Parte_III!$1:$1048576,$A$3,0),"-")</f>
        <v>0</v>
      </c>
      <c r="H30" s="36">
        <f>IFERROR(VLOOKUP(H$2&amp;$A30,Parte_III!$1:$1048576,$A$3,0),"-")</f>
        <v>0</v>
      </c>
      <c r="I30" s="36">
        <f>IFERROR(VLOOKUP(I$2&amp;$A30,Parte_III!$1:$1048576,$A$3,0),"-")</f>
        <v>0</v>
      </c>
      <c r="J30" s="36">
        <f>IFERROR(VLOOKUP(J$2&amp;$A30,Parte_III!$1:$1048576,$A$3,0),"-")</f>
        <v>0</v>
      </c>
      <c r="K30" s="36">
        <f>IFERROR(VLOOKUP(K$2&amp;$A30,Parte_III!$1:$1048576,$A$3,0),"-")</f>
        <v>2</v>
      </c>
      <c r="L30" s="36">
        <f>IFERROR(VLOOKUP(L$2&amp;$A30,Parte_III!$1:$1048576,$A$3,0),"-")</f>
        <v>0</v>
      </c>
      <c r="M30" s="36">
        <f>IFERROR(VLOOKUP(M$2&amp;$A30,Parte_III!$1:$1048576,$A$3,0),"-")</f>
        <v>2</v>
      </c>
      <c r="N30" s="106"/>
      <c r="O30" s="16"/>
      <c r="P30" s="16"/>
      <c r="Q30" s="16"/>
      <c r="R30" s="16"/>
      <c r="S30" s="16"/>
      <c r="T30" s="16"/>
      <c r="U30" s="16"/>
      <c r="V30" s="16"/>
      <c r="W30" s="16"/>
      <c r="X30" s="16"/>
      <c r="Y30" s="16"/>
      <c r="Z30" s="16"/>
      <c r="AA30" s="16"/>
      <c r="AB30" s="16"/>
      <c r="AC30" s="16"/>
      <c r="AD30" s="16"/>
      <c r="AE30" s="16"/>
      <c r="AF30" s="16"/>
      <c r="AG30" s="16"/>
      <c r="AH30" s="16"/>
      <c r="AI30" s="16"/>
    </row>
    <row r="31" spans="1:35" s="1" customFormat="1" ht="19.5" customHeight="1">
      <c r="A31" s="6" t="s">
        <v>10664</v>
      </c>
      <c r="B31" s="6"/>
      <c r="C31" s="24" t="s">
        <v>7791</v>
      </c>
      <c r="D31" s="36">
        <f>IFERROR(VLOOKUP(D$2&amp;$A31,Parte_III!$1:$1048576,$A$3,0),"-")</f>
        <v>0</v>
      </c>
      <c r="E31" s="36">
        <f>IFERROR(VLOOKUP(E$2&amp;$A31,Parte_III!$1:$1048576,$A$3,0),"-")</f>
        <v>0</v>
      </c>
      <c r="F31" s="36">
        <f>IFERROR(VLOOKUP(F$2&amp;$A31,Parte_III!$1:$1048576,$A$3,0),"-")</f>
        <v>0</v>
      </c>
      <c r="G31" s="36">
        <f>IFERROR(VLOOKUP(G$2&amp;$A31,Parte_III!$1:$1048576,$A$3,0),"-")</f>
        <v>0</v>
      </c>
      <c r="H31" s="36">
        <f>IFERROR(VLOOKUP(H$2&amp;$A31,Parte_III!$1:$1048576,$A$3,0),"-")</f>
        <v>0</v>
      </c>
      <c r="I31" s="36">
        <f>IFERROR(VLOOKUP(I$2&amp;$A31,Parte_III!$1:$1048576,$A$3,0),"-")</f>
        <v>0</v>
      </c>
      <c r="J31" s="36">
        <f>IFERROR(VLOOKUP(J$2&amp;$A31,Parte_III!$1:$1048576,$A$3,0),"-")</f>
        <v>0</v>
      </c>
      <c r="K31" s="36">
        <f>IFERROR(VLOOKUP(K$2&amp;$A31,Parte_III!$1:$1048576,$A$3,0),"-")</f>
        <v>0</v>
      </c>
      <c r="L31" s="36">
        <f>IFERROR(VLOOKUP(L$2&amp;$A31,Parte_III!$1:$1048576,$A$3,0),"-")</f>
        <v>0</v>
      </c>
      <c r="M31" s="36">
        <f>IFERROR(VLOOKUP(M$2&amp;$A31,Parte_III!$1:$1048576,$A$3,0),"-")</f>
        <v>0</v>
      </c>
      <c r="N31" s="106"/>
      <c r="O31" s="16"/>
      <c r="P31" s="16"/>
      <c r="Q31" s="16"/>
      <c r="R31" s="16"/>
      <c r="S31" s="16"/>
      <c r="T31" s="16"/>
      <c r="U31" s="16"/>
      <c r="V31" s="16"/>
      <c r="W31" s="16"/>
      <c r="X31" s="16"/>
      <c r="Y31" s="16"/>
      <c r="Z31" s="16"/>
      <c r="AA31" s="16"/>
      <c r="AB31" s="16"/>
      <c r="AC31" s="16"/>
      <c r="AD31" s="16"/>
      <c r="AE31" s="16"/>
      <c r="AF31" s="16"/>
      <c r="AG31" s="16"/>
      <c r="AH31" s="16"/>
      <c r="AI31" s="16"/>
    </row>
    <row r="32" spans="1:35" s="1" customFormat="1" ht="19.5" customHeight="1">
      <c r="A32" s="6" t="s">
        <v>10665</v>
      </c>
      <c r="B32" s="6"/>
      <c r="C32" s="24" t="s">
        <v>7792</v>
      </c>
      <c r="D32" s="36">
        <f>IFERROR(VLOOKUP(D$2&amp;$A32,Parte_III!$1:$1048576,$A$3,0),"-")</f>
        <v>16</v>
      </c>
      <c r="E32" s="36">
        <f>IFERROR(VLOOKUP(E$2&amp;$A32,Parte_III!$1:$1048576,$A$3,0),"-")</f>
        <v>0</v>
      </c>
      <c r="F32" s="36">
        <f>IFERROR(VLOOKUP(F$2&amp;$A32,Parte_III!$1:$1048576,$A$3,0),"-")</f>
        <v>0</v>
      </c>
      <c r="G32" s="36">
        <f>IFERROR(VLOOKUP(G$2&amp;$A32,Parte_III!$1:$1048576,$A$3,0),"-")</f>
        <v>1</v>
      </c>
      <c r="H32" s="36">
        <f>IFERROR(VLOOKUP(H$2&amp;$A32,Parte_III!$1:$1048576,$A$3,0),"-")</f>
        <v>1</v>
      </c>
      <c r="I32" s="36">
        <f>IFERROR(VLOOKUP(I$2&amp;$A32,Parte_III!$1:$1048576,$A$3,0),"-")</f>
        <v>2</v>
      </c>
      <c r="J32" s="36">
        <f>IFERROR(VLOOKUP(J$2&amp;$A32,Parte_III!$1:$1048576,$A$3,0),"-")</f>
        <v>4</v>
      </c>
      <c r="K32" s="36">
        <f>IFERROR(VLOOKUP(K$2&amp;$A32,Parte_III!$1:$1048576,$A$3,0),"-")</f>
        <v>4</v>
      </c>
      <c r="L32" s="36">
        <f>IFERROR(VLOOKUP(L$2&amp;$A32,Parte_III!$1:$1048576,$A$3,0),"-")</f>
        <v>6</v>
      </c>
      <c r="M32" s="36">
        <f>IFERROR(VLOOKUP(M$2&amp;$A32,Parte_III!$1:$1048576,$A$3,0),"-")</f>
        <v>14</v>
      </c>
      <c r="N32" s="106"/>
      <c r="O32" s="16"/>
      <c r="P32" s="16"/>
      <c r="Q32" s="16"/>
      <c r="R32" s="16"/>
      <c r="S32" s="16"/>
      <c r="T32" s="16"/>
      <c r="U32" s="16"/>
      <c r="V32" s="16"/>
      <c r="W32" s="16"/>
      <c r="X32" s="16"/>
      <c r="Y32" s="16"/>
      <c r="Z32" s="16"/>
      <c r="AA32" s="16"/>
      <c r="AB32" s="16"/>
      <c r="AC32" s="16"/>
      <c r="AD32" s="16"/>
      <c r="AE32" s="16"/>
      <c r="AF32" s="16"/>
      <c r="AG32" s="16"/>
      <c r="AH32" s="16"/>
      <c r="AI32" s="16"/>
    </row>
    <row r="33" spans="1:35" s="1" customFormat="1" ht="19.5" customHeight="1">
      <c r="A33" s="6" t="s">
        <v>10666</v>
      </c>
      <c r="B33" s="6"/>
      <c r="C33" s="24" t="s">
        <v>7793</v>
      </c>
      <c r="D33" s="36">
        <f>IFERROR(VLOOKUP(D$2&amp;$A33,Parte_III!$1:$1048576,$A$3,0),"-")</f>
        <v>0</v>
      </c>
      <c r="E33" s="36">
        <f>IFERROR(VLOOKUP(E$2&amp;$A33,Parte_III!$1:$1048576,$A$3,0),"-")</f>
        <v>0</v>
      </c>
      <c r="F33" s="36">
        <f>IFERROR(VLOOKUP(F$2&amp;$A33,Parte_III!$1:$1048576,$A$3,0),"-")</f>
        <v>0</v>
      </c>
      <c r="G33" s="36">
        <f>IFERROR(VLOOKUP(G$2&amp;$A33,Parte_III!$1:$1048576,$A$3,0),"-")</f>
        <v>0</v>
      </c>
      <c r="H33" s="36">
        <f>IFERROR(VLOOKUP(H$2&amp;$A33,Parte_III!$1:$1048576,$A$3,0),"-")</f>
        <v>0</v>
      </c>
      <c r="I33" s="36">
        <f>IFERROR(VLOOKUP(I$2&amp;$A33,Parte_III!$1:$1048576,$A$3,0),"-")</f>
        <v>0</v>
      </c>
      <c r="J33" s="36">
        <f>IFERROR(VLOOKUP(J$2&amp;$A33,Parte_III!$1:$1048576,$A$3,0),"-")</f>
        <v>0</v>
      </c>
      <c r="K33" s="36">
        <f>IFERROR(VLOOKUP(K$2&amp;$A33,Parte_III!$1:$1048576,$A$3,0),"-")</f>
        <v>0</v>
      </c>
      <c r="L33" s="36">
        <f>IFERROR(VLOOKUP(L$2&amp;$A33,Parte_III!$1:$1048576,$A$3,0),"-")</f>
        <v>0</v>
      </c>
      <c r="M33" s="36">
        <f>IFERROR(VLOOKUP(M$2&amp;$A33,Parte_III!$1:$1048576,$A$3,0),"-")</f>
        <v>0</v>
      </c>
      <c r="N33" s="106"/>
      <c r="O33" s="16"/>
      <c r="P33" s="16"/>
      <c r="Q33" s="16"/>
      <c r="R33" s="16"/>
      <c r="S33" s="16"/>
      <c r="T33" s="16"/>
      <c r="U33" s="16"/>
      <c r="V33" s="16"/>
      <c r="W33" s="16"/>
      <c r="X33" s="16"/>
      <c r="Y33" s="16"/>
      <c r="Z33" s="16"/>
      <c r="AA33" s="16"/>
      <c r="AB33" s="16"/>
      <c r="AC33" s="16"/>
      <c r="AD33" s="16"/>
      <c r="AE33" s="16"/>
      <c r="AF33" s="16"/>
      <c r="AG33" s="16"/>
      <c r="AH33" s="16"/>
      <c r="AI33" s="16"/>
    </row>
    <row r="34" spans="1:35" s="1" customFormat="1" ht="19.5" customHeight="1">
      <c r="A34" s="6" t="s">
        <v>10667</v>
      </c>
      <c r="B34" s="6"/>
      <c r="C34" s="24" t="s">
        <v>7794</v>
      </c>
      <c r="D34" s="36">
        <f>IFERROR(VLOOKUP(D$2&amp;$A34,Parte_III!$1:$1048576,$A$3,0),"-")</f>
        <v>0</v>
      </c>
      <c r="E34" s="36">
        <f>IFERROR(VLOOKUP(E$2&amp;$A34,Parte_III!$1:$1048576,$A$3,0),"-")</f>
        <v>0</v>
      </c>
      <c r="F34" s="36">
        <f>IFERROR(VLOOKUP(F$2&amp;$A34,Parte_III!$1:$1048576,$A$3,0),"-")</f>
        <v>0</v>
      </c>
      <c r="G34" s="36">
        <f>IFERROR(VLOOKUP(G$2&amp;$A34,Parte_III!$1:$1048576,$A$3,0),"-")</f>
        <v>0</v>
      </c>
      <c r="H34" s="36">
        <f>IFERROR(VLOOKUP(H$2&amp;$A34,Parte_III!$1:$1048576,$A$3,0),"-")</f>
        <v>0</v>
      </c>
      <c r="I34" s="36">
        <f>IFERROR(VLOOKUP(I$2&amp;$A34,Parte_III!$1:$1048576,$A$3,0),"-")</f>
        <v>0</v>
      </c>
      <c r="J34" s="36">
        <f>IFERROR(VLOOKUP(J$2&amp;$A34,Parte_III!$1:$1048576,$A$3,0),"-")</f>
        <v>0</v>
      </c>
      <c r="K34" s="36">
        <f>IFERROR(VLOOKUP(K$2&amp;$A34,Parte_III!$1:$1048576,$A$3,0),"-")</f>
        <v>0</v>
      </c>
      <c r="L34" s="36">
        <f>IFERROR(VLOOKUP(L$2&amp;$A34,Parte_III!$1:$1048576,$A$3,0),"-")</f>
        <v>0</v>
      </c>
      <c r="M34" s="36">
        <f>IFERROR(VLOOKUP(M$2&amp;$A34,Parte_III!$1:$1048576,$A$3,0),"-")</f>
        <v>0</v>
      </c>
      <c r="N34" s="106"/>
      <c r="O34" s="16"/>
      <c r="P34" s="16"/>
      <c r="Q34" s="16"/>
      <c r="R34" s="16"/>
      <c r="S34" s="16"/>
      <c r="T34" s="16"/>
      <c r="U34" s="16"/>
      <c r="V34" s="16"/>
      <c r="W34" s="16"/>
      <c r="X34" s="16"/>
      <c r="Y34" s="16"/>
      <c r="Z34" s="16"/>
      <c r="AA34" s="16"/>
      <c r="AB34" s="16"/>
      <c r="AC34" s="16"/>
      <c r="AD34" s="16"/>
      <c r="AE34" s="16"/>
      <c r="AF34" s="16"/>
      <c r="AG34" s="16"/>
      <c r="AH34" s="16"/>
      <c r="AI34" s="16"/>
    </row>
    <row r="35" spans="1:35" s="1" customFormat="1" ht="19.5" customHeight="1">
      <c r="A35" s="6" t="s">
        <v>10668</v>
      </c>
      <c r="B35" s="6"/>
      <c r="C35" s="24" t="s">
        <v>7795</v>
      </c>
      <c r="D35" s="36">
        <f>IFERROR(VLOOKUP(D$2&amp;$A35,Parte_III!$1:$1048576,$A$3,0),"-")</f>
        <v>0</v>
      </c>
      <c r="E35" s="36">
        <f>IFERROR(VLOOKUP(E$2&amp;$A35,Parte_III!$1:$1048576,$A$3,0),"-")</f>
        <v>0</v>
      </c>
      <c r="F35" s="36">
        <f>IFERROR(VLOOKUP(F$2&amp;$A35,Parte_III!$1:$1048576,$A$3,0),"-")</f>
        <v>0</v>
      </c>
      <c r="G35" s="36">
        <f>IFERROR(VLOOKUP(G$2&amp;$A35,Parte_III!$1:$1048576,$A$3,0),"-")</f>
        <v>0</v>
      </c>
      <c r="H35" s="36">
        <f>IFERROR(VLOOKUP(H$2&amp;$A35,Parte_III!$1:$1048576,$A$3,0),"-")</f>
        <v>0</v>
      </c>
      <c r="I35" s="36">
        <f>IFERROR(VLOOKUP(I$2&amp;$A35,Parte_III!$1:$1048576,$A$3,0),"-")</f>
        <v>0</v>
      </c>
      <c r="J35" s="36">
        <f>IFERROR(VLOOKUP(J$2&amp;$A35,Parte_III!$1:$1048576,$A$3,0),"-")</f>
        <v>0</v>
      </c>
      <c r="K35" s="36">
        <f>IFERROR(VLOOKUP(K$2&amp;$A35,Parte_III!$1:$1048576,$A$3,0),"-")</f>
        <v>0</v>
      </c>
      <c r="L35" s="36">
        <f>IFERROR(VLOOKUP(L$2&amp;$A35,Parte_III!$1:$1048576,$A$3,0),"-")</f>
        <v>0</v>
      </c>
      <c r="M35" s="36">
        <f>IFERROR(VLOOKUP(M$2&amp;$A35,Parte_III!$1:$1048576,$A$3,0),"-")</f>
        <v>0</v>
      </c>
      <c r="N35" s="106"/>
      <c r="O35" s="16"/>
      <c r="P35" s="16"/>
      <c r="Q35" s="16"/>
      <c r="R35" s="16"/>
      <c r="S35" s="16"/>
      <c r="T35" s="16"/>
      <c r="U35" s="16"/>
      <c r="V35" s="16"/>
      <c r="W35" s="16"/>
      <c r="X35" s="16"/>
      <c r="Y35" s="16"/>
      <c r="Z35" s="16"/>
      <c r="AA35" s="16"/>
      <c r="AB35" s="16"/>
      <c r="AC35" s="16"/>
      <c r="AD35" s="16"/>
      <c r="AE35" s="16"/>
      <c r="AF35" s="16"/>
      <c r="AG35" s="16"/>
      <c r="AH35" s="16"/>
      <c r="AI35" s="16"/>
    </row>
    <row r="36" spans="1:35" s="1" customFormat="1" ht="19.5" customHeight="1" thickBot="1">
      <c r="A36" s="6" t="s">
        <v>10669</v>
      </c>
      <c r="B36" s="6"/>
      <c r="C36" s="24" t="s">
        <v>7796</v>
      </c>
      <c r="D36" s="36">
        <f>IFERROR(VLOOKUP(D$2&amp;$A36,Parte_III!$1:$1048576,$A$3,0),"-")</f>
        <v>0</v>
      </c>
      <c r="E36" s="36">
        <f>IFERROR(VLOOKUP(E$2&amp;$A36,Parte_III!$1:$1048576,$A$3,0),"-")</f>
        <v>0</v>
      </c>
      <c r="F36" s="36">
        <f>IFERROR(VLOOKUP(F$2&amp;$A36,Parte_III!$1:$1048576,$A$3,0),"-")</f>
        <v>0</v>
      </c>
      <c r="G36" s="36">
        <f>IFERROR(VLOOKUP(G$2&amp;$A36,Parte_III!$1:$1048576,$A$3,0),"-")</f>
        <v>0</v>
      </c>
      <c r="H36" s="36">
        <f>IFERROR(VLOOKUP(H$2&amp;$A36,Parte_III!$1:$1048576,$A$3,0),"-")</f>
        <v>0</v>
      </c>
      <c r="I36" s="36">
        <f>IFERROR(VLOOKUP(I$2&amp;$A36,Parte_III!$1:$1048576,$A$3,0),"-")</f>
        <v>0</v>
      </c>
      <c r="J36" s="36">
        <f>IFERROR(VLOOKUP(J$2&amp;$A36,Parte_III!$1:$1048576,$A$3,0),"-")</f>
        <v>0</v>
      </c>
      <c r="K36" s="36">
        <f>IFERROR(VLOOKUP(K$2&amp;$A36,Parte_III!$1:$1048576,$A$3,0),"-")</f>
        <v>0</v>
      </c>
      <c r="L36" s="36">
        <f>IFERROR(VLOOKUP(L$2&amp;$A36,Parte_III!$1:$1048576,$A$3,0),"-")</f>
        <v>0</v>
      </c>
      <c r="M36" s="36">
        <f>IFERROR(VLOOKUP(M$2&amp;$A36,Parte_III!$1:$1048576,$A$3,0),"-")</f>
        <v>0</v>
      </c>
      <c r="N36" s="106"/>
      <c r="O36" s="16"/>
      <c r="P36" s="16"/>
      <c r="Q36" s="16"/>
      <c r="R36" s="16"/>
      <c r="S36" s="16"/>
      <c r="T36" s="16"/>
      <c r="U36" s="16"/>
      <c r="V36" s="16"/>
      <c r="W36" s="16"/>
      <c r="X36" s="16"/>
      <c r="Y36" s="16"/>
      <c r="Z36" s="16"/>
      <c r="AA36" s="16"/>
      <c r="AB36" s="16"/>
      <c r="AC36" s="16"/>
      <c r="AD36" s="16"/>
      <c r="AE36" s="16"/>
      <c r="AF36" s="16"/>
      <c r="AG36" s="16"/>
      <c r="AH36" s="16"/>
      <c r="AI36" s="16"/>
    </row>
    <row r="37" spans="1:35" ht="15" thickTop="1">
      <c r="A37" s="6"/>
      <c r="B37" s="6"/>
      <c r="C37" s="32" t="s">
        <v>355</v>
      </c>
      <c r="D37" s="33"/>
      <c r="E37" s="33"/>
      <c r="F37" s="33"/>
      <c r="G37" s="33"/>
      <c r="H37" s="33"/>
      <c r="I37" s="33"/>
      <c r="J37" s="33"/>
      <c r="K37" s="33"/>
      <c r="L37" s="33"/>
      <c r="M37" s="33"/>
    </row>
    <row r="38" spans="1:35">
      <c r="A38" s="8"/>
      <c r="B38" s="8"/>
      <c r="C38" s="34"/>
    </row>
    <row r="39" spans="1:35">
      <c r="A39" s="8"/>
      <c r="B39" s="8"/>
    </row>
    <row r="40" spans="1:35" s="26" customFormat="1">
      <c r="A40" s="8"/>
      <c r="B40" s="8"/>
    </row>
    <row r="41" spans="1:35" s="26" customFormat="1">
      <c r="A41" s="8"/>
      <c r="B41" s="8"/>
    </row>
    <row r="42" spans="1:35" s="26" customFormat="1">
      <c r="A42" s="8"/>
      <c r="B42" s="8"/>
    </row>
    <row r="43" spans="1:35" s="26" customFormat="1">
      <c r="A43" s="8"/>
      <c r="B43" s="8"/>
    </row>
    <row r="44" spans="1:35" s="26" customFormat="1">
      <c r="A44" s="8"/>
      <c r="B44" s="8"/>
    </row>
    <row r="45" spans="1:35" s="26" customFormat="1">
      <c r="A45" s="8"/>
      <c r="B45" s="8"/>
    </row>
    <row r="46" spans="1:35" s="26" customFormat="1">
      <c r="A46" s="8"/>
      <c r="B46" s="8"/>
    </row>
    <row r="47" spans="1:35" s="26" customFormat="1">
      <c r="A47" s="8"/>
      <c r="B47" s="8"/>
    </row>
    <row r="48" spans="1:35"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row r="96" spans="1:2" s="26" customFormat="1">
      <c r="A96" s="8"/>
      <c r="B96" s="8"/>
    </row>
    <row r="97" spans="1:2" s="26" customFormat="1">
      <c r="A97" s="8"/>
      <c r="B97" s="8"/>
    </row>
    <row r="98" spans="1:2" s="26" customFormat="1">
      <c r="A98" s="8"/>
      <c r="B98" s="8"/>
    </row>
    <row r="99" spans="1:2" s="26" customFormat="1">
      <c r="A99" s="8"/>
      <c r="B99" s="8"/>
    </row>
    <row r="100" spans="1:2" s="26" customFormat="1">
      <c r="A100" s="8"/>
      <c r="B100" s="8"/>
    </row>
    <row r="101" spans="1:2" s="26" customFormat="1">
      <c r="A101" s="8"/>
      <c r="B101" s="8"/>
    </row>
    <row r="102" spans="1:2" s="26" customFormat="1">
      <c r="A102" s="8"/>
      <c r="B102" s="8"/>
    </row>
    <row r="103" spans="1:2" s="26" customFormat="1">
      <c r="A103" s="8"/>
      <c r="B103" s="8"/>
    </row>
    <row r="104" spans="1:2" s="26" customFormat="1">
      <c r="A104" s="8"/>
      <c r="B104" s="8"/>
    </row>
    <row r="105" spans="1:2" s="26" customFormat="1">
      <c r="A105" s="8"/>
      <c r="B105"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83281-DC1F-4A5E-87AA-B03D71D843C8}">
  <dimension ref="A1:AI105"/>
  <sheetViews>
    <sheetView showGridLines="0" workbookViewId="0">
      <selection activeCell="C7" sqref="C7"/>
    </sheetView>
  </sheetViews>
  <sheetFormatPr defaultRowHeight="14.4"/>
  <cols>
    <col min="1" max="2" width="4.44140625" style="13" customWidth="1"/>
    <col min="3" max="3" width="50.44140625" style="26" customWidth="1"/>
    <col min="4" max="13" width="8.6640625" style="26" customWidth="1"/>
    <col min="14" max="35" width="9.109375" style="26"/>
  </cols>
  <sheetData>
    <row r="1" spans="1:35" s="2" customFormat="1" ht="33.75" customHeight="1">
      <c r="A1" s="12"/>
      <c r="B1" s="12"/>
      <c r="C1" s="232" t="s">
        <v>2045</v>
      </c>
      <c r="D1" s="233"/>
      <c r="E1" s="233"/>
      <c r="F1" s="233"/>
      <c r="G1" s="233"/>
      <c r="H1" s="233"/>
      <c r="I1" s="233"/>
      <c r="J1" s="233"/>
      <c r="K1" s="233"/>
      <c r="L1" s="233"/>
      <c r="M1" s="233"/>
      <c r="N1" s="14"/>
      <c r="O1" s="14"/>
      <c r="P1" s="14"/>
      <c r="Q1" s="14"/>
      <c r="R1" s="14"/>
    </row>
    <row r="2" spans="1:35" s="6" customFormat="1" ht="11.25" customHeight="1">
      <c r="C2" s="116"/>
      <c r="D2" s="98" t="s">
        <v>7701</v>
      </c>
      <c r="E2" s="98" t="s">
        <v>2050</v>
      </c>
      <c r="F2" s="98" t="s">
        <v>2051</v>
      </c>
      <c r="G2" s="98" t="s">
        <v>2052</v>
      </c>
      <c r="H2" s="98" t="s">
        <v>2053</v>
      </c>
      <c r="I2" s="98" t="s">
        <v>2054</v>
      </c>
      <c r="J2" s="98" t="s">
        <v>1866</v>
      </c>
      <c r="K2" s="98" t="s">
        <v>1867</v>
      </c>
      <c r="L2" s="98" t="s">
        <v>1868</v>
      </c>
      <c r="M2" s="98" t="s">
        <v>2055</v>
      </c>
    </row>
    <row r="3" spans="1:35" s="1" customFormat="1" ht="36.75" customHeight="1">
      <c r="A3" s="6">
        <v>3</v>
      </c>
      <c r="B3" s="6"/>
      <c r="C3" s="234" t="s">
        <v>10671</v>
      </c>
      <c r="D3" s="234"/>
      <c r="E3" s="234"/>
      <c r="F3" s="234"/>
      <c r="G3" s="234"/>
      <c r="H3" s="234"/>
      <c r="I3" s="234"/>
      <c r="J3" s="234"/>
      <c r="K3" s="234"/>
      <c r="L3" s="234"/>
      <c r="M3" s="234"/>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6"/>
      <c r="B4" s="6"/>
      <c r="C4" s="17"/>
      <c r="D4" s="16"/>
      <c r="E4" s="16"/>
      <c r="F4" s="18"/>
      <c r="G4" s="19"/>
      <c r="H4" s="19"/>
      <c r="I4" s="19"/>
      <c r="J4" s="19"/>
      <c r="K4" s="19"/>
      <c r="L4" s="19"/>
      <c r="M4" s="18"/>
      <c r="N4" s="16"/>
      <c r="O4" s="16"/>
      <c r="P4" s="16"/>
      <c r="Q4" s="16"/>
      <c r="R4" s="16"/>
      <c r="S4" s="16"/>
      <c r="T4" s="16"/>
      <c r="U4" s="16"/>
      <c r="V4" s="16"/>
      <c r="W4" s="16"/>
      <c r="X4" s="16"/>
      <c r="Y4" s="16"/>
      <c r="Z4" s="16"/>
      <c r="AA4" s="16"/>
      <c r="AB4" s="16"/>
      <c r="AC4" s="16"/>
      <c r="AD4" s="16"/>
      <c r="AE4" s="16"/>
      <c r="AF4" s="16"/>
      <c r="AG4" s="16"/>
      <c r="AH4" s="16"/>
      <c r="AI4" s="16"/>
    </row>
    <row r="5" spans="1:35" s="1" customFormat="1" ht="17.25" customHeight="1" thickTop="1">
      <c r="A5" s="6"/>
      <c r="B5" s="6"/>
      <c r="C5" s="235" t="s">
        <v>7781</v>
      </c>
      <c r="D5" s="237" t="s">
        <v>10</v>
      </c>
      <c r="E5" s="237"/>
      <c r="F5" s="237"/>
      <c r="G5" s="237"/>
      <c r="H5" s="237"/>
      <c r="I5" s="237"/>
      <c r="J5" s="237"/>
      <c r="K5" s="237"/>
      <c r="L5" s="237"/>
      <c r="M5" s="237"/>
      <c r="N5" s="16"/>
      <c r="O5" s="16"/>
      <c r="P5" s="16"/>
      <c r="Q5" s="16"/>
      <c r="R5" s="16"/>
      <c r="S5" s="16"/>
      <c r="T5" s="16"/>
      <c r="U5" s="16"/>
      <c r="V5" s="16"/>
      <c r="W5" s="16"/>
      <c r="X5" s="16"/>
      <c r="Y5" s="16"/>
      <c r="Z5" s="16"/>
      <c r="AA5" s="16"/>
      <c r="AB5" s="16"/>
      <c r="AC5" s="16"/>
      <c r="AD5" s="16"/>
      <c r="AE5" s="16"/>
      <c r="AF5" s="16"/>
      <c r="AG5" s="16"/>
      <c r="AH5" s="16"/>
      <c r="AI5" s="16"/>
    </row>
    <row r="6" spans="1:35" s="1" customFormat="1" ht="26.25" customHeight="1">
      <c r="A6" s="6"/>
      <c r="B6" s="6"/>
      <c r="C6" s="236"/>
      <c r="D6" s="103" t="s">
        <v>342</v>
      </c>
      <c r="E6" s="103" t="s">
        <v>333</v>
      </c>
      <c r="F6" s="103" t="s">
        <v>334</v>
      </c>
      <c r="G6" s="103" t="s">
        <v>335</v>
      </c>
      <c r="H6" s="103" t="s">
        <v>336</v>
      </c>
      <c r="I6" s="103" t="s">
        <v>337</v>
      </c>
      <c r="J6" s="103" t="s">
        <v>338</v>
      </c>
      <c r="K6" s="103" t="s">
        <v>339</v>
      </c>
      <c r="L6" s="103" t="s">
        <v>340</v>
      </c>
      <c r="M6" s="103" t="s">
        <v>341</v>
      </c>
      <c r="N6" s="16"/>
      <c r="O6" s="16"/>
      <c r="P6" s="16"/>
      <c r="Q6" s="16"/>
      <c r="R6" s="16"/>
      <c r="S6" s="16"/>
      <c r="T6" s="16"/>
      <c r="U6" s="16"/>
      <c r="V6" s="16"/>
      <c r="W6" s="16"/>
      <c r="X6" s="16"/>
      <c r="Y6" s="16"/>
      <c r="Z6" s="16"/>
      <c r="AA6" s="16"/>
      <c r="AB6" s="16"/>
      <c r="AC6" s="16"/>
      <c r="AD6" s="16"/>
      <c r="AE6" s="16"/>
      <c r="AF6" s="16"/>
      <c r="AG6" s="16"/>
      <c r="AH6" s="16"/>
      <c r="AI6" s="16"/>
    </row>
    <row r="7" spans="1:35" s="115" customFormat="1" ht="18.75" customHeight="1">
      <c r="A7" s="117" t="s">
        <v>10702</v>
      </c>
      <c r="B7" s="117"/>
      <c r="C7" s="21" t="s">
        <v>10703</v>
      </c>
      <c r="D7" s="118">
        <f>IFERROR(VLOOKUP(D$2&amp;$A7,Parte_III!$1:$1048576,$A$3,0),"-")</f>
        <v>2.6342413425445557</v>
      </c>
      <c r="E7" s="118">
        <f>IFERROR(VLOOKUP(E$2&amp;$A7,Parte_III!$1:$1048576,$A$3,0),"-")</f>
        <v>1.1666666269302368</v>
      </c>
      <c r="F7" s="118">
        <f>IFERROR(VLOOKUP(F$2&amp;$A7,Parte_III!$1:$1048576,$A$3,0),"-")</f>
        <v>3</v>
      </c>
      <c r="G7" s="118">
        <f>IFERROR(VLOOKUP(G$2&amp;$A7,Parte_III!$1:$1048576,$A$3,0),"-")</f>
        <v>1</v>
      </c>
      <c r="H7" s="118">
        <f>IFERROR(VLOOKUP(H$2&amp;$A7,Parte_III!$1:$1048576,$A$3,0),"-")</f>
        <v>1.7777777910232544</v>
      </c>
      <c r="I7" s="118">
        <f>IFERROR(VLOOKUP(I$2&amp;$A7,Parte_III!$1:$1048576,$A$3,0),"-")</f>
        <v>1.4545454978942871</v>
      </c>
      <c r="J7" s="118">
        <f>IFERROR(VLOOKUP(J$2&amp;$A7,Parte_III!$1:$1048576,$A$3,0),"-")</f>
        <v>2.7777776718139648</v>
      </c>
      <c r="K7" s="118">
        <f>IFERROR(VLOOKUP(K$2&amp;$A7,Parte_III!$1:$1048576,$A$3,0),"-")</f>
        <v>2.7752809524536133</v>
      </c>
      <c r="L7" s="118">
        <f>IFERROR(VLOOKUP(L$2&amp;$A7,Parte_III!$1:$1048576,$A$3,0),"-")</f>
        <v>2.675675630569458</v>
      </c>
      <c r="M7" s="118">
        <f>IFERROR(VLOOKUP(M$2&amp;$A7,Parte_III!$1:$1048576,$A$3,0),"-")</f>
        <v>2.7446808815002441</v>
      </c>
      <c r="N7" s="114"/>
      <c r="O7" s="114"/>
      <c r="P7" s="114"/>
      <c r="Q7" s="114"/>
      <c r="R7" s="114"/>
      <c r="S7" s="114"/>
      <c r="T7" s="114"/>
      <c r="U7" s="114"/>
      <c r="V7" s="114"/>
      <c r="W7" s="114"/>
      <c r="X7" s="114"/>
      <c r="Y7" s="114"/>
      <c r="Z7" s="114"/>
      <c r="AA7" s="114"/>
      <c r="AB7" s="114"/>
      <c r="AC7" s="114"/>
      <c r="AD7" s="114"/>
      <c r="AE7" s="114"/>
      <c r="AF7" s="114"/>
      <c r="AG7" s="114"/>
      <c r="AH7" s="114"/>
      <c r="AI7" s="114"/>
    </row>
    <row r="8" spans="1:35" s="1" customFormat="1" ht="19.5" customHeight="1">
      <c r="A8" s="6" t="s">
        <v>10641</v>
      </c>
      <c r="B8" s="6"/>
      <c r="C8" s="24" t="s">
        <v>7783</v>
      </c>
      <c r="D8" s="37">
        <f>IFERROR(VLOOKUP(D$2&amp;$A8,Parte_III!$1:$1048576,$A$3,0)*100,"-")</f>
        <v>46.09375</v>
      </c>
      <c r="E8" s="37">
        <f>IFERROR(VLOOKUP(E$2&amp;$A8,Parte_III!$1:$1048576,$A$3,0)*100,"-")</f>
        <v>83.333331346511841</v>
      </c>
      <c r="F8" s="37">
        <f>IFERROR(VLOOKUP(F$2&amp;$A8,Parte_III!$1:$1048576,$A$3,0)*100,"-")</f>
        <v>0</v>
      </c>
      <c r="G8" s="37">
        <f>IFERROR(VLOOKUP(G$2&amp;$A8,Parte_III!$1:$1048576,$A$3,0)*100,"-")</f>
        <v>66.666668653488159</v>
      </c>
      <c r="H8" s="37">
        <f>IFERROR(VLOOKUP(H$2&amp;$A8,Parte_III!$1:$1048576,$A$3,0)*100,"-")</f>
        <v>62.5</v>
      </c>
      <c r="I8" s="43">
        <f>IFERROR(VLOOKUP(I$2&amp;$A8,Parte_III!$1:$1048576,$A$3,0)*100,"-")</f>
        <v>66.666668653488159</v>
      </c>
      <c r="J8" s="37">
        <f>IFERROR(VLOOKUP(J$2&amp;$A8,Parte_III!$1:$1048576,$A$3,0)*100,"-")</f>
        <v>38.88888955116272</v>
      </c>
      <c r="K8" s="37">
        <f>IFERROR(VLOOKUP(K$2&amp;$A8,Parte_III!$1:$1048576,$A$3,0)*100,"-")</f>
        <v>44.943821430206299</v>
      </c>
      <c r="L8" s="37">
        <f>IFERROR(VLOOKUP(L$2&amp;$A8,Parte_III!$1:$1048576,$A$3,0)*100,"-")</f>
        <v>48.648649454116821</v>
      </c>
      <c r="M8" s="43">
        <f>IFERROR(VLOOKUP(M$2&amp;$A8,Parte_III!$1:$1048576,$A$3,0)*100,"-")</f>
        <v>44.255319237709045</v>
      </c>
      <c r="N8" s="106"/>
      <c r="O8" s="16"/>
      <c r="P8" s="16"/>
      <c r="Q8" s="16"/>
      <c r="R8" s="16"/>
      <c r="S8" s="16"/>
      <c r="T8" s="16"/>
      <c r="U8" s="16"/>
      <c r="V8" s="16"/>
      <c r="W8" s="16"/>
      <c r="X8" s="16"/>
      <c r="Y8" s="16"/>
      <c r="Z8" s="16"/>
      <c r="AA8" s="16"/>
      <c r="AB8" s="16"/>
      <c r="AC8" s="16"/>
      <c r="AD8" s="16"/>
      <c r="AE8" s="16"/>
      <c r="AF8" s="16"/>
      <c r="AG8" s="16"/>
      <c r="AH8" s="16"/>
      <c r="AI8" s="16"/>
    </row>
    <row r="9" spans="1:35" s="1" customFormat="1" ht="19.5" customHeight="1">
      <c r="A9" s="6" t="s">
        <v>10642</v>
      </c>
      <c r="B9" s="6"/>
      <c r="C9" s="24" t="s">
        <v>7784</v>
      </c>
      <c r="D9" s="37">
        <f>IFERROR(VLOOKUP(D$2&amp;$A9,Parte_III!$1:$1048576,$A$3,0)*100,"-")</f>
        <v>22.65625</v>
      </c>
      <c r="E9" s="37">
        <f>IFERROR(VLOOKUP(E$2&amp;$A9,Parte_III!$1:$1048576,$A$3,0)*100,"-")</f>
        <v>16.66666716337204</v>
      </c>
      <c r="F9" s="37">
        <f>IFERROR(VLOOKUP(F$2&amp;$A9,Parte_III!$1:$1048576,$A$3,0)*100,"-")</f>
        <v>0</v>
      </c>
      <c r="G9" s="37">
        <f>IFERROR(VLOOKUP(G$2&amp;$A9,Parte_III!$1:$1048576,$A$3,0)*100,"-")</f>
        <v>16.66666716337204</v>
      </c>
      <c r="H9" s="37">
        <f>IFERROR(VLOOKUP(H$2&amp;$A9,Parte_III!$1:$1048576,$A$3,0)*100,"-")</f>
        <v>12.5</v>
      </c>
      <c r="I9" s="43">
        <f>IFERROR(VLOOKUP(I$2&amp;$A9,Parte_III!$1:$1048576,$A$3,0)*100,"-")</f>
        <v>14.28571492433548</v>
      </c>
      <c r="J9" s="37">
        <f>IFERROR(VLOOKUP(J$2&amp;$A9,Parte_III!$1:$1048576,$A$3,0)*100,"-")</f>
        <v>25</v>
      </c>
      <c r="K9" s="37">
        <f>IFERROR(VLOOKUP(K$2&amp;$A9,Parte_III!$1:$1048576,$A$3,0)*100,"-")</f>
        <v>22.471910715103149</v>
      </c>
      <c r="L9" s="37">
        <f>IFERROR(VLOOKUP(L$2&amp;$A9,Parte_III!$1:$1048576,$A$3,0)*100,"-")</f>
        <v>22.972972691059113</v>
      </c>
      <c r="M9" s="43">
        <f>IFERROR(VLOOKUP(M$2&amp;$A9,Parte_III!$1:$1048576,$A$3,0)*100,"-")</f>
        <v>23.404255509376526</v>
      </c>
      <c r="N9" s="106"/>
      <c r="O9" s="16"/>
      <c r="P9" s="16"/>
      <c r="Q9" s="16"/>
      <c r="R9" s="16"/>
      <c r="S9" s="16"/>
      <c r="T9" s="16"/>
      <c r="U9" s="16"/>
      <c r="V9" s="16"/>
      <c r="W9" s="16"/>
      <c r="X9" s="16"/>
      <c r="Y9" s="16"/>
      <c r="Z9" s="16"/>
      <c r="AA9" s="16"/>
      <c r="AB9" s="16"/>
      <c r="AC9" s="16"/>
      <c r="AD9" s="16"/>
      <c r="AE9" s="16"/>
      <c r="AF9" s="16"/>
      <c r="AG9" s="16"/>
      <c r="AH9" s="16"/>
      <c r="AI9" s="16"/>
    </row>
    <row r="10" spans="1:35" s="1" customFormat="1" ht="19.5" customHeight="1">
      <c r="A10" s="6" t="s">
        <v>10643</v>
      </c>
      <c r="B10" s="6"/>
      <c r="C10" s="24" t="s">
        <v>7785</v>
      </c>
      <c r="D10" s="37">
        <f>IFERROR(VLOOKUP(D$2&amp;$A10,Parte_III!$1:$1048576,$A$3,0)*100,"-")</f>
        <v>12.109375</v>
      </c>
      <c r="E10" s="37">
        <f>IFERROR(VLOOKUP(E$2&amp;$A10,Parte_III!$1:$1048576,$A$3,0)*100,"-")</f>
        <v>0</v>
      </c>
      <c r="F10" s="37">
        <f>IFERROR(VLOOKUP(F$2&amp;$A10,Parte_III!$1:$1048576,$A$3,0)*100,"-")</f>
        <v>100</v>
      </c>
      <c r="G10" s="37">
        <f>IFERROR(VLOOKUP(G$2&amp;$A10,Parte_III!$1:$1048576,$A$3,0)*100,"-")</f>
        <v>0</v>
      </c>
      <c r="H10" s="37">
        <f>IFERROR(VLOOKUP(H$2&amp;$A10,Parte_III!$1:$1048576,$A$3,0)*100,"-")</f>
        <v>12.5</v>
      </c>
      <c r="I10" s="43">
        <f>IFERROR(VLOOKUP(I$2&amp;$A10,Parte_III!$1:$1048576,$A$3,0)*100,"-")</f>
        <v>9.5238097012042999</v>
      </c>
      <c r="J10" s="37">
        <f>IFERROR(VLOOKUP(J$2&amp;$A10,Parte_III!$1:$1048576,$A$3,0)*100,"-")</f>
        <v>13.88888955116272</v>
      </c>
      <c r="K10" s="37">
        <f>IFERROR(VLOOKUP(K$2&amp;$A10,Parte_III!$1:$1048576,$A$3,0)*100,"-")</f>
        <v>11.235955357551575</v>
      </c>
      <c r="L10" s="37">
        <f>IFERROR(VLOOKUP(L$2&amp;$A10,Parte_III!$1:$1048576,$A$3,0)*100,"-")</f>
        <v>12.162162363529205</v>
      </c>
      <c r="M10" s="43">
        <f>IFERROR(VLOOKUP(M$2&amp;$A10,Parte_III!$1:$1048576,$A$3,0)*100,"-")</f>
        <v>12.340425699949265</v>
      </c>
      <c r="N10" s="106"/>
      <c r="O10" s="16"/>
      <c r="P10" s="16"/>
      <c r="Q10" s="16"/>
      <c r="R10" s="16"/>
      <c r="S10" s="16"/>
      <c r="T10" s="16"/>
      <c r="U10" s="16"/>
      <c r="V10" s="16"/>
      <c r="W10" s="16"/>
      <c r="X10" s="16"/>
      <c r="Y10" s="16"/>
      <c r="Z10" s="16"/>
      <c r="AA10" s="16"/>
      <c r="AB10" s="16"/>
      <c r="AC10" s="16"/>
      <c r="AD10" s="16"/>
      <c r="AE10" s="16"/>
      <c r="AF10" s="16"/>
      <c r="AG10" s="16"/>
      <c r="AH10" s="16"/>
      <c r="AI10" s="16"/>
    </row>
    <row r="11" spans="1:35" s="1" customFormat="1" ht="19.5" customHeight="1">
      <c r="A11" s="6" t="s">
        <v>10644</v>
      </c>
      <c r="B11" s="6"/>
      <c r="C11" s="24" t="s">
        <v>7786</v>
      </c>
      <c r="D11" s="37">
        <f>IFERROR(VLOOKUP(D$2&amp;$A11,Parte_III!$1:$1048576,$A$3,0)*100,"-")</f>
        <v>2.734375</v>
      </c>
      <c r="E11" s="37">
        <f>IFERROR(VLOOKUP(E$2&amp;$A11,Parte_III!$1:$1048576,$A$3,0)*100,"-")</f>
        <v>0</v>
      </c>
      <c r="F11" s="37">
        <f>IFERROR(VLOOKUP(F$2&amp;$A11,Parte_III!$1:$1048576,$A$3,0)*100,"-")</f>
        <v>0</v>
      </c>
      <c r="G11" s="37">
        <f>IFERROR(VLOOKUP(G$2&amp;$A11,Parte_III!$1:$1048576,$A$3,0)*100,"-")</f>
        <v>0</v>
      </c>
      <c r="H11" s="37">
        <f>IFERROR(VLOOKUP(H$2&amp;$A11,Parte_III!$1:$1048576,$A$3,0)*100,"-")</f>
        <v>0</v>
      </c>
      <c r="I11" s="43">
        <f>IFERROR(VLOOKUP(I$2&amp;$A11,Parte_III!$1:$1048576,$A$3,0)*100,"-")</f>
        <v>0</v>
      </c>
      <c r="J11" s="37">
        <f>IFERROR(VLOOKUP(J$2&amp;$A11,Parte_III!$1:$1048576,$A$3,0)*100,"-")</f>
        <v>1.3888888992369175</v>
      </c>
      <c r="K11" s="37">
        <f>IFERROR(VLOOKUP(K$2&amp;$A11,Parte_III!$1:$1048576,$A$3,0)*100,"-")</f>
        <v>6.7415729165077209</v>
      </c>
      <c r="L11" s="37">
        <f>IFERROR(VLOOKUP(L$2&amp;$A11,Parte_III!$1:$1048576,$A$3,0)*100,"-")</f>
        <v>0</v>
      </c>
      <c r="M11" s="43">
        <f>IFERROR(VLOOKUP(M$2&amp;$A11,Parte_III!$1:$1048576,$A$3,0)*100,"-")</f>
        <v>2.9787234961986542</v>
      </c>
      <c r="N11" s="106"/>
      <c r="O11" s="16"/>
      <c r="P11" s="16"/>
      <c r="Q11" s="16"/>
      <c r="R11" s="16"/>
      <c r="S11" s="16"/>
      <c r="T11" s="16"/>
      <c r="U11" s="16"/>
      <c r="V11" s="16"/>
      <c r="W11" s="16"/>
      <c r="X11" s="16"/>
      <c r="Y11" s="16"/>
      <c r="Z11" s="16"/>
      <c r="AA11" s="16"/>
      <c r="AB11" s="16"/>
      <c r="AC11" s="16"/>
      <c r="AD11" s="16"/>
      <c r="AE11" s="16"/>
      <c r="AF11" s="16"/>
      <c r="AG11" s="16"/>
      <c r="AH11" s="16"/>
      <c r="AI11" s="16"/>
    </row>
    <row r="12" spans="1:35" s="1" customFormat="1" ht="19.5" customHeight="1">
      <c r="A12" s="6" t="s">
        <v>10645</v>
      </c>
      <c r="B12" s="6"/>
      <c r="C12" s="24" t="s">
        <v>7787</v>
      </c>
      <c r="D12" s="37">
        <f>IFERROR(VLOOKUP(D$2&amp;$A12,Parte_III!$1:$1048576,$A$3,0)*100,"-")</f>
        <v>5.46875</v>
      </c>
      <c r="E12" s="37">
        <f>IFERROR(VLOOKUP(E$2&amp;$A12,Parte_III!$1:$1048576,$A$3,0)*100,"-")</f>
        <v>0</v>
      </c>
      <c r="F12" s="37">
        <f>IFERROR(VLOOKUP(F$2&amp;$A12,Parte_III!$1:$1048576,$A$3,0)*100,"-")</f>
        <v>0</v>
      </c>
      <c r="G12" s="37">
        <f>IFERROR(VLOOKUP(G$2&amp;$A12,Parte_III!$1:$1048576,$A$3,0)*100,"-")</f>
        <v>0</v>
      </c>
      <c r="H12" s="37">
        <f>IFERROR(VLOOKUP(H$2&amp;$A12,Parte_III!$1:$1048576,$A$3,0)*100,"-")</f>
        <v>0</v>
      </c>
      <c r="I12" s="43">
        <f>IFERROR(VLOOKUP(I$2&amp;$A12,Parte_III!$1:$1048576,$A$3,0)*100,"-")</f>
        <v>0</v>
      </c>
      <c r="J12" s="37">
        <f>IFERROR(VLOOKUP(J$2&amp;$A12,Parte_III!$1:$1048576,$A$3,0)*100,"-")</f>
        <v>11.11111119389534</v>
      </c>
      <c r="K12" s="37">
        <f>IFERROR(VLOOKUP(K$2&amp;$A12,Parte_III!$1:$1048576,$A$3,0)*100,"-")</f>
        <v>2.247191034257412</v>
      </c>
      <c r="L12" s="37">
        <f>IFERROR(VLOOKUP(L$2&amp;$A12,Parte_III!$1:$1048576,$A$3,0)*100,"-")</f>
        <v>5.4054055362939835</v>
      </c>
      <c r="M12" s="43">
        <f>IFERROR(VLOOKUP(M$2&amp;$A12,Parte_III!$1:$1048576,$A$3,0)*100,"-")</f>
        <v>5.9574469923973083</v>
      </c>
      <c r="N12" s="106"/>
      <c r="O12" s="16"/>
      <c r="P12" s="16"/>
      <c r="Q12" s="16"/>
      <c r="R12" s="16"/>
      <c r="S12" s="16"/>
      <c r="T12" s="16"/>
      <c r="U12" s="16"/>
      <c r="V12" s="16"/>
      <c r="W12" s="16"/>
      <c r="X12" s="16"/>
      <c r="Y12" s="16"/>
      <c r="Z12" s="16"/>
      <c r="AA12" s="16"/>
      <c r="AB12" s="16"/>
      <c r="AC12" s="16"/>
      <c r="AD12" s="16"/>
      <c r="AE12" s="16"/>
      <c r="AF12" s="16"/>
      <c r="AG12" s="16"/>
      <c r="AH12" s="16"/>
      <c r="AI12" s="16"/>
    </row>
    <row r="13" spans="1:35" s="1" customFormat="1" ht="19.5" customHeight="1">
      <c r="A13" s="6" t="s">
        <v>10646</v>
      </c>
      <c r="B13" s="6"/>
      <c r="C13" s="24" t="s">
        <v>7788</v>
      </c>
      <c r="D13" s="37">
        <f>IFERROR(VLOOKUP(D$2&amp;$A13,Parte_III!$1:$1048576,$A$3,0)*100,"-")</f>
        <v>2.734375</v>
      </c>
      <c r="E13" s="37">
        <f>IFERROR(VLOOKUP(E$2&amp;$A13,Parte_III!$1:$1048576,$A$3,0)*100,"-")</f>
        <v>0</v>
      </c>
      <c r="F13" s="37">
        <f>IFERROR(VLOOKUP(F$2&amp;$A13,Parte_III!$1:$1048576,$A$3,0)*100,"-")</f>
        <v>0</v>
      </c>
      <c r="G13" s="37">
        <f>IFERROR(VLOOKUP(G$2&amp;$A13,Parte_III!$1:$1048576,$A$3,0)*100,"-")</f>
        <v>0</v>
      </c>
      <c r="H13" s="37">
        <f>IFERROR(VLOOKUP(H$2&amp;$A13,Parte_III!$1:$1048576,$A$3,0)*100,"-")</f>
        <v>12.5</v>
      </c>
      <c r="I13" s="43">
        <f>IFERROR(VLOOKUP(I$2&amp;$A13,Parte_III!$1:$1048576,$A$3,0)*100,"-")</f>
        <v>4.76190485060215</v>
      </c>
      <c r="J13" s="37">
        <f>IFERROR(VLOOKUP(J$2&amp;$A13,Parte_III!$1:$1048576,$A$3,0)*100,"-")</f>
        <v>2.777777798473835</v>
      </c>
      <c r="K13" s="37">
        <f>IFERROR(VLOOKUP(K$2&amp;$A13,Parte_III!$1:$1048576,$A$3,0)*100,"-")</f>
        <v>3.3707864582538605</v>
      </c>
      <c r="L13" s="37">
        <f>IFERROR(VLOOKUP(L$2&amp;$A13,Parte_III!$1:$1048576,$A$3,0)*100,"-")</f>
        <v>1.3513513840734959</v>
      </c>
      <c r="M13" s="43">
        <f>IFERROR(VLOOKUP(M$2&amp;$A13,Parte_III!$1:$1048576,$A$3,0)*100,"-")</f>
        <v>2.5531914085149765</v>
      </c>
      <c r="N13" s="106"/>
      <c r="O13" s="16"/>
      <c r="P13" s="16"/>
      <c r="Q13" s="16"/>
      <c r="R13" s="16"/>
      <c r="S13" s="16"/>
      <c r="T13" s="16"/>
      <c r="U13" s="16"/>
      <c r="V13" s="16"/>
      <c r="W13" s="16"/>
      <c r="X13" s="16"/>
      <c r="Y13" s="16"/>
      <c r="Z13" s="16"/>
      <c r="AA13" s="16"/>
      <c r="AB13" s="16"/>
      <c r="AC13" s="16"/>
      <c r="AD13" s="16"/>
      <c r="AE13" s="16"/>
      <c r="AF13" s="16"/>
      <c r="AG13" s="16"/>
      <c r="AH13" s="16"/>
      <c r="AI13" s="16"/>
    </row>
    <row r="14" spans="1:35" s="1" customFormat="1" ht="19.5" customHeight="1">
      <c r="A14" s="6" t="s">
        <v>10647</v>
      </c>
      <c r="B14" s="6"/>
      <c r="C14" s="24" t="s">
        <v>7789</v>
      </c>
      <c r="D14" s="37">
        <f>IFERROR(VLOOKUP(D$2&amp;$A14,Parte_III!$1:$1048576,$A$3,0)*100,"-")</f>
        <v>0</v>
      </c>
      <c r="E14" s="37">
        <f>IFERROR(VLOOKUP(E$2&amp;$A14,Parte_III!$1:$1048576,$A$3,0)*100,"-")</f>
        <v>0</v>
      </c>
      <c r="F14" s="37">
        <f>IFERROR(VLOOKUP(F$2&amp;$A14,Parte_III!$1:$1048576,$A$3,0)*100,"-")</f>
        <v>0</v>
      </c>
      <c r="G14" s="37">
        <f>IFERROR(VLOOKUP(G$2&amp;$A14,Parte_III!$1:$1048576,$A$3,0)*100,"-")</f>
        <v>0</v>
      </c>
      <c r="H14" s="37">
        <f>IFERROR(VLOOKUP(H$2&amp;$A14,Parte_III!$1:$1048576,$A$3,0)*100,"-")</f>
        <v>0</v>
      </c>
      <c r="I14" s="43">
        <f>IFERROR(VLOOKUP(I$2&amp;$A14,Parte_III!$1:$1048576,$A$3,0)*100,"-")</f>
        <v>0</v>
      </c>
      <c r="J14" s="37">
        <f>IFERROR(VLOOKUP(J$2&amp;$A14,Parte_III!$1:$1048576,$A$3,0)*100,"-")</f>
        <v>0</v>
      </c>
      <c r="K14" s="37">
        <f>IFERROR(VLOOKUP(K$2&amp;$A14,Parte_III!$1:$1048576,$A$3,0)*100,"-")</f>
        <v>0</v>
      </c>
      <c r="L14" s="37">
        <f>IFERROR(VLOOKUP(L$2&amp;$A14,Parte_III!$1:$1048576,$A$3,0)*100,"-")</f>
        <v>0</v>
      </c>
      <c r="M14" s="43">
        <f>IFERROR(VLOOKUP(M$2&amp;$A14,Parte_III!$1:$1048576,$A$3,0)*100,"-")</f>
        <v>0</v>
      </c>
      <c r="N14" s="106"/>
      <c r="O14" s="16"/>
      <c r="P14" s="16"/>
      <c r="Q14" s="16"/>
      <c r="R14" s="16"/>
      <c r="S14" s="16"/>
      <c r="T14" s="16"/>
      <c r="U14" s="16"/>
      <c r="V14" s="16"/>
      <c r="W14" s="16"/>
      <c r="X14" s="16"/>
      <c r="Y14" s="16"/>
      <c r="Z14" s="16"/>
      <c r="AA14" s="16"/>
      <c r="AB14" s="16"/>
      <c r="AC14" s="16"/>
      <c r="AD14" s="16"/>
      <c r="AE14" s="16"/>
      <c r="AF14" s="16"/>
      <c r="AG14" s="16"/>
      <c r="AH14" s="16"/>
      <c r="AI14" s="16"/>
    </row>
    <row r="15" spans="1:35" s="1" customFormat="1" ht="19.5" customHeight="1">
      <c r="A15" s="6" t="s">
        <v>10648</v>
      </c>
      <c r="B15" s="6"/>
      <c r="C15" s="24" t="s">
        <v>7790</v>
      </c>
      <c r="D15" s="37">
        <f>IFERROR(VLOOKUP(D$2&amp;$A15,Parte_III!$1:$1048576,$A$3,0)*100,"-")</f>
        <v>0</v>
      </c>
      <c r="E15" s="37">
        <f>IFERROR(VLOOKUP(E$2&amp;$A15,Parte_III!$1:$1048576,$A$3,0)*100,"-")</f>
        <v>0</v>
      </c>
      <c r="F15" s="37">
        <f>IFERROR(VLOOKUP(F$2&amp;$A15,Parte_III!$1:$1048576,$A$3,0)*100,"-")</f>
        <v>0</v>
      </c>
      <c r="G15" s="37">
        <f>IFERROR(VLOOKUP(G$2&amp;$A15,Parte_III!$1:$1048576,$A$3,0)*100,"-")</f>
        <v>0</v>
      </c>
      <c r="H15" s="37">
        <f>IFERROR(VLOOKUP(H$2&amp;$A15,Parte_III!$1:$1048576,$A$3,0)*100,"-")</f>
        <v>0</v>
      </c>
      <c r="I15" s="43">
        <f>IFERROR(VLOOKUP(I$2&amp;$A15,Parte_III!$1:$1048576,$A$3,0)*100,"-")</f>
        <v>0</v>
      </c>
      <c r="J15" s="37">
        <f>IFERROR(VLOOKUP(J$2&amp;$A15,Parte_III!$1:$1048576,$A$3,0)*100,"-")</f>
        <v>0</v>
      </c>
      <c r="K15" s="37">
        <f>IFERROR(VLOOKUP(K$2&amp;$A15,Parte_III!$1:$1048576,$A$3,0)*100,"-")</f>
        <v>0</v>
      </c>
      <c r="L15" s="37">
        <f>IFERROR(VLOOKUP(L$2&amp;$A15,Parte_III!$1:$1048576,$A$3,0)*100,"-")</f>
        <v>0</v>
      </c>
      <c r="M15" s="43">
        <f>IFERROR(VLOOKUP(M$2&amp;$A15,Parte_III!$1:$1048576,$A$3,0)*100,"-")</f>
        <v>0</v>
      </c>
      <c r="N15" s="106"/>
      <c r="O15" s="16"/>
      <c r="P15" s="16"/>
      <c r="Q15" s="16"/>
      <c r="R15" s="16"/>
      <c r="S15" s="16"/>
      <c r="T15" s="16"/>
      <c r="U15" s="16"/>
      <c r="V15" s="16"/>
      <c r="W15" s="16"/>
      <c r="X15" s="16"/>
      <c r="Y15" s="16"/>
      <c r="Z15" s="16"/>
      <c r="AA15" s="16"/>
      <c r="AB15" s="16"/>
      <c r="AC15" s="16"/>
      <c r="AD15" s="16"/>
      <c r="AE15" s="16"/>
      <c r="AF15" s="16"/>
      <c r="AG15" s="16"/>
      <c r="AH15" s="16"/>
      <c r="AI15" s="16"/>
    </row>
    <row r="16" spans="1:35" s="1" customFormat="1" ht="19.5" customHeight="1">
      <c r="A16" s="6" t="s">
        <v>10649</v>
      </c>
      <c r="B16" s="6"/>
      <c r="C16" s="24" t="s">
        <v>7791</v>
      </c>
      <c r="D16" s="37">
        <f>IFERROR(VLOOKUP(D$2&amp;$A16,Parte_III!$1:$1048576,$A$3,0)*100,"-")</f>
        <v>0</v>
      </c>
      <c r="E16" s="37">
        <f>IFERROR(VLOOKUP(E$2&amp;$A16,Parte_III!$1:$1048576,$A$3,0)*100,"-")</f>
        <v>0</v>
      </c>
      <c r="F16" s="37">
        <f>IFERROR(VLOOKUP(F$2&amp;$A16,Parte_III!$1:$1048576,$A$3,0)*100,"-")</f>
        <v>0</v>
      </c>
      <c r="G16" s="37">
        <f>IFERROR(VLOOKUP(G$2&amp;$A16,Parte_III!$1:$1048576,$A$3,0)*100,"-")</f>
        <v>0</v>
      </c>
      <c r="H16" s="37">
        <f>IFERROR(VLOOKUP(H$2&amp;$A16,Parte_III!$1:$1048576,$A$3,0)*100,"-")</f>
        <v>0</v>
      </c>
      <c r="I16" s="43">
        <f>IFERROR(VLOOKUP(I$2&amp;$A16,Parte_III!$1:$1048576,$A$3,0)*100,"-")</f>
        <v>0</v>
      </c>
      <c r="J16" s="37">
        <f>IFERROR(VLOOKUP(J$2&amp;$A16,Parte_III!$1:$1048576,$A$3,0)*100,"-")</f>
        <v>0</v>
      </c>
      <c r="K16" s="37">
        <f>IFERROR(VLOOKUP(K$2&amp;$A16,Parte_III!$1:$1048576,$A$3,0)*100,"-")</f>
        <v>0</v>
      </c>
      <c r="L16" s="37">
        <f>IFERROR(VLOOKUP(L$2&amp;$A16,Parte_III!$1:$1048576,$A$3,0)*100,"-")</f>
        <v>0</v>
      </c>
      <c r="M16" s="43">
        <f>IFERROR(VLOOKUP(M$2&amp;$A16,Parte_III!$1:$1048576,$A$3,0)*100,"-")</f>
        <v>0</v>
      </c>
      <c r="N16" s="106"/>
      <c r="O16" s="16"/>
      <c r="P16" s="16"/>
      <c r="Q16" s="16"/>
      <c r="R16" s="16"/>
      <c r="S16" s="16"/>
      <c r="T16" s="16"/>
      <c r="U16" s="16"/>
      <c r="V16" s="16"/>
      <c r="W16" s="16"/>
      <c r="X16" s="16"/>
      <c r="Y16" s="16"/>
      <c r="Z16" s="16"/>
      <c r="AA16" s="16"/>
      <c r="AB16" s="16"/>
      <c r="AC16" s="16"/>
      <c r="AD16" s="16"/>
      <c r="AE16" s="16"/>
      <c r="AF16" s="16"/>
      <c r="AG16" s="16"/>
      <c r="AH16" s="16"/>
      <c r="AI16" s="16"/>
    </row>
    <row r="17" spans="1:35" s="1" customFormat="1" ht="19.5" customHeight="1">
      <c r="A17" s="6" t="s">
        <v>10650</v>
      </c>
      <c r="B17" s="6"/>
      <c r="C17" s="24" t="s">
        <v>7792</v>
      </c>
      <c r="D17" s="37">
        <f>IFERROR(VLOOKUP(D$2&amp;$A17,Parte_III!$1:$1048576,$A$3,0)*100,"-")</f>
        <v>7.03125</v>
      </c>
      <c r="E17" s="37">
        <f>IFERROR(VLOOKUP(E$2&amp;$A17,Parte_III!$1:$1048576,$A$3,0)*100,"-")</f>
        <v>0</v>
      </c>
      <c r="F17" s="37">
        <f>IFERROR(VLOOKUP(F$2&amp;$A17,Parte_III!$1:$1048576,$A$3,0)*100,"-")</f>
        <v>0</v>
      </c>
      <c r="G17" s="37">
        <f>IFERROR(VLOOKUP(G$2&amp;$A17,Parte_III!$1:$1048576,$A$3,0)*100,"-")</f>
        <v>0</v>
      </c>
      <c r="H17" s="37">
        <f>IFERROR(VLOOKUP(H$2&amp;$A17,Parte_III!$1:$1048576,$A$3,0)*100,"-")</f>
        <v>0</v>
      </c>
      <c r="I17" s="43">
        <f>IFERROR(VLOOKUP(I$2&amp;$A17,Parte_III!$1:$1048576,$A$3,0)*100,"-")</f>
        <v>0</v>
      </c>
      <c r="J17" s="37">
        <f>IFERROR(VLOOKUP(J$2&amp;$A17,Parte_III!$1:$1048576,$A$3,0)*100,"-")</f>
        <v>6.9444447755813599</v>
      </c>
      <c r="K17" s="37">
        <f>IFERROR(VLOOKUP(K$2&amp;$A17,Parte_III!$1:$1048576,$A$3,0)*100,"-")</f>
        <v>7.8651688992977142</v>
      </c>
      <c r="L17" s="37">
        <f>IFERROR(VLOOKUP(L$2&amp;$A17,Parte_III!$1:$1048576,$A$3,0)*100,"-")</f>
        <v>8.1081077456474304</v>
      </c>
      <c r="M17" s="43">
        <f>IFERROR(VLOOKUP(M$2&amp;$A17,Parte_III!$1:$1048576,$A$3,0)*100,"-")</f>
        <v>7.6595745980739594</v>
      </c>
      <c r="N17" s="106"/>
      <c r="O17" s="16"/>
      <c r="P17" s="16"/>
      <c r="Q17" s="16"/>
      <c r="R17" s="16"/>
      <c r="S17" s="16"/>
      <c r="T17" s="16"/>
      <c r="U17" s="16"/>
      <c r="V17" s="16"/>
      <c r="W17" s="16"/>
      <c r="X17" s="16"/>
      <c r="Y17" s="16"/>
      <c r="Z17" s="16"/>
      <c r="AA17" s="16"/>
      <c r="AB17" s="16"/>
      <c r="AC17" s="16"/>
      <c r="AD17" s="16"/>
      <c r="AE17" s="16"/>
      <c r="AF17" s="16"/>
      <c r="AG17" s="16"/>
      <c r="AH17" s="16"/>
      <c r="AI17" s="16"/>
    </row>
    <row r="18" spans="1:35" s="1" customFormat="1" ht="19.5" customHeight="1">
      <c r="A18" s="6" t="s">
        <v>10651</v>
      </c>
      <c r="B18" s="6"/>
      <c r="C18" s="24" t="s">
        <v>7793</v>
      </c>
      <c r="D18" s="37">
        <f>IFERROR(VLOOKUP(D$2&amp;$A18,Parte_III!$1:$1048576,$A$3,0)*100,"-")</f>
        <v>0</v>
      </c>
      <c r="E18" s="37">
        <f>IFERROR(VLOOKUP(E$2&amp;$A18,Parte_III!$1:$1048576,$A$3,0)*100,"-")</f>
        <v>0</v>
      </c>
      <c r="F18" s="37">
        <f>IFERROR(VLOOKUP(F$2&amp;$A18,Parte_III!$1:$1048576,$A$3,0)*100,"-")</f>
        <v>0</v>
      </c>
      <c r="G18" s="37">
        <f>IFERROR(VLOOKUP(G$2&amp;$A18,Parte_III!$1:$1048576,$A$3,0)*100,"-")</f>
        <v>0</v>
      </c>
      <c r="H18" s="37">
        <f>IFERROR(VLOOKUP(H$2&amp;$A18,Parte_III!$1:$1048576,$A$3,0)*100,"-")</f>
        <v>0</v>
      </c>
      <c r="I18" s="43">
        <f>IFERROR(VLOOKUP(I$2&amp;$A18,Parte_III!$1:$1048576,$A$3,0)*100,"-")</f>
        <v>0</v>
      </c>
      <c r="J18" s="37">
        <f>IFERROR(VLOOKUP(J$2&amp;$A18,Parte_III!$1:$1048576,$A$3,0)*100,"-")</f>
        <v>0</v>
      </c>
      <c r="K18" s="37">
        <f>IFERROR(VLOOKUP(K$2&amp;$A18,Parte_III!$1:$1048576,$A$3,0)*100,"-")</f>
        <v>0</v>
      </c>
      <c r="L18" s="37">
        <f>IFERROR(VLOOKUP(L$2&amp;$A18,Parte_III!$1:$1048576,$A$3,0)*100,"-")</f>
        <v>0</v>
      </c>
      <c r="M18" s="43">
        <f>IFERROR(VLOOKUP(M$2&amp;$A18,Parte_III!$1:$1048576,$A$3,0)*100,"-")</f>
        <v>0</v>
      </c>
      <c r="N18" s="106"/>
      <c r="O18" s="16"/>
      <c r="P18" s="16"/>
      <c r="Q18" s="16"/>
      <c r="R18" s="16"/>
      <c r="S18" s="16"/>
      <c r="T18" s="16"/>
      <c r="U18" s="16"/>
      <c r="V18" s="16"/>
      <c r="W18" s="16"/>
      <c r="X18" s="16"/>
      <c r="Y18" s="16"/>
      <c r="Z18" s="16"/>
      <c r="AA18" s="16"/>
      <c r="AB18" s="16"/>
      <c r="AC18" s="16"/>
      <c r="AD18" s="16"/>
      <c r="AE18" s="16"/>
      <c r="AF18" s="16"/>
      <c r="AG18" s="16"/>
      <c r="AH18" s="16"/>
      <c r="AI18" s="16"/>
    </row>
    <row r="19" spans="1:35" s="1" customFormat="1" ht="19.5" customHeight="1">
      <c r="A19" s="6" t="s">
        <v>10652</v>
      </c>
      <c r="B19" s="6"/>
      <c r="C19" s="24" t="s">
        <v>7794</v>
      </c>
      <c r="D19" s="37">
        <f>IFERROR(VLOOKUP(D$2&amp;$A19,Parte_III!$1:$1048576,$A$3,0)*100,"-")</f>
        <v>0</v>
      </c>
      <c r="E19" s="37">
        <f>IFERROR(VLOOKUP(E$2&amp;$A19,Parte_III!$1:$1048576,$A$3,0)*100,"-")</f>
        <v>0</v>
      </c>
      <c r="F19" s="37">
        <f>IFERROR(VLOOKUP(F$2&amp;$A19,Parte_III!$1:$1048576,$A$3,0)*100,"-")</f>
        <v>0</v>
      </c>
      <c r="G19" s="37">
        <f>IFERROR(VLOOKUP(G$2&amp;$A19,Parte_III!$1:$1048576,$A$3,0)*100,"-")</f>
        <v>0</v>
      </c>
      <c r="H19" s="37">
        <f>IFERROR(VLOOKUP(H$2&amp;$A19,Parte_III!$1:$1048576,$A$3,0)*100,"-")</f>
        <v>0</v>
      </c>
      <c r="I19" s="43">
        <f>IFERROR(VLOOKUP(I$2&amp;$A19,Parte_III!$1:$1048576,$A$3,0)*100,"-")</f>
        <v>0</v>
      </c>
      <c r="J19" s="37">
        <f>IFERROR(VLOOKUP(J$2&amp;$A19,Parte_III!$1:$1048576,$A$3,0)*100,"-")</f>
        <v>0</v>
      </c>
      <c r="K19" s="37">
        <f>IFERROR(VLOOKUP(K$2&amp;$A19,Parte_III!$1:$1048576,$A$3,0)*100,"-")</f>
        <v>0</v>
      </c>
      <c r="L19" s="37">
        <f>IFERROR(VLOOKUP(L$2&amp;$A19,Parte_III!$1:$1048576,$A$3,0)*100,"-")</f>
        <v>0</v>
      </c>
      <c r="M19" s="43">
        <f>IFERROR(VLOOKUP(M$2&amp;$A19,Parte_III!$1:$1048576,$A$3,0)*100,"-")</f>
        <v>0</v>
      </c>
      <c r="N19" s="106"/>
      <c r="O19" s="16"/>
      <c r="P19" s="16"/>
      <c r="Q19" s="16"/>
      <c r="R19" s="16"/>
      <c r="S19" s="16"/>
      <c r="T19" s="16"/>
      <c r="U19" s="16"/>
      <c r="V19" s="16"/>
      <c r="W19" s="16"/>
      <c r="X19" s="16"/>
      <c r="Y19" s="16"/>
      <c r="Z19" s="16"/>
      <c r="AA19" s="16"/>
      <c r="AB19" s="16"/>
      <c r="AC19" s="16"/>
      <c r="AD19" s="16"/>
      <c r="AE19" s="16"/>
      <c r="AF19" s="16"/>
      <c r="AG19" s="16"/>
      <c r="AH19" s="16"/>
      <c r="AI19" s="16"/>
    </row>
    <row r="20" spans="1:35" s="1" customFormat="1" ht="19.5" customHeight="1">
      <c r="A20" s="6" t="s">
        <v>10653</v>
      </c>
      <c r="B20" s="6"/>
      <c r="C20" s="24" t="s">
        <v>7795</v>
      </c>
      <c r="D20" s="37">
        <f>IFERROR(VLOOKUP(D$2&amp;$A20,Parte_III!$1:$1048576,$A$3,0)*100,"-")</f>
        <v>0</v>
      </c>
      <c r="E20" s="37">
        <f>IFERROR(VLOOKUP(E$2&amp;$A20,Parte_III!$1:$1048576,$A$3,0)*100,"-")</f>
        <v>0</v>
      </c>
      <c r="F20" s="37">
        <f>IFERROR(VLOOKUP(F$2&amp;$A20,Parte_III!$1:$1048576,$A$3,0)*100,"-")</f>
        <v>0</v>
      </c>
      <c r="G20" s="37">
        <f>IFERROR(VLOOKUP(G$2&amp;$A20,Parte_III!$1:$1048576,$A$3,0)*100,"-")</f>
        <v>0</v>
      </c>
      <c r="H20" s="37">
        <f>IFERROR(VLOOKUP(H$2&amp;$A20,Parte_III!$1:$1048576,$A$3,0)*100,"-")</f>
        <v>0</v>
      </c>
      <c r="I20" s="43">
        <f>IFERROR(VLOOKUP(I$2&amp;$A20,Parte_III!$1:$1048576,$A$3,0)*100,"-")</f>
        <v>0</v>
      </c>
      <c r="J20" s="37">
        <f>IFERROR(VLOOKUP(J$2&amp;$A20,Parte_III!$1:$1048576,$A$3,0)*100,"-")</f>
        <v>0</v>
      </c>
      <c r="K20" s="37">
        <f>IFERROR(VLOOKUP(K$2&amp;$A20,Parte_III!$1:$1048576,$A$3,0)*100,"-")</f>
        <v>0</v>
      </c>
      <c r="L20" s="37">
        <f>IFERROR(VLOOKUP(L$2&amp;$A20,Parte_III!$1:$1048576,$A$3,0)*100,"-")</f>
        <v>0</v>
      </c>
      <c r="M20" s="43">
        <f>IFERROR(VLOOKUP(M$2&amp;$A20,Parte_III!$1:$1048576,$A$3,0)*100,"-")</f>
        <v>0</v>
      </c>
      <c r="N20" s="106"/>
      <c r="O20" s="16"/>
      <c r="P20" s="16"/>
      <c r="Q20" s="16"/>
      <c r="R20" s="16"/>
      <c r="S20" s="16"/>
      <c r="T20" s="16"/>
      <c r="U20" s="16"/>
      <c r="V20" s="16"/>
      <c r="W20" s="16"/>
      <c r="X20" s="16"/>
      <c r="Y20" s="16"/>
      <c r="Z20" s="16"/>
      <c r="AA20" s="16"/>
      <c r="AB20" s="16"/>
      <c r="AC20" s="16"/>
      <c r="AD20" s="16"/>
      <c r="AE20" s="16"/>
      <c r="AF20" s="16"/>
      <c r="AG20" s="16"/>
      <c r="AH20" s="16"/>
      <c r="AI20" s="16"/>
    </row>
    <row r="21" spans="1:35" s="1" customFormat="1" ht="19.5" customHeight="1">
      <c r="A21" s="6" t="s">
        <v>10654</v>
      </c>
      <c r="B21" s="6"/>
      <c r="C21" s="24" t="s">
        <v>7796</v>
      </c>
      <c r="D21" s="37">
        <f>IFERROR(VLOOKUP(D$2&amp;$A21,Parte_III!$1:$1048576,$A$3,0)*100,"-")</f>
        <v>0</v>
      </c>
      <c r="E21" s="37">
        <f>IFERROR(VLOOKUP(E$2&amp;$A21,Parte_III!$1:$1048576,$A$3,0)*100,"-")</f>
        <v>0</v>
      </c>
      <c r="F21" s="37">
        <f>IFERROR(VLOOKUP(F$2&amp;$A21,Parte_III!$1:$1048576,$A$3,0)*100,"-")</f>
        <v>0</v>
      </c>
      <c r="G21" s="37">
        <f>IFERROR(VLOOKUP(G$2&amp;$A21,Parte_III!$1:$1048576,$A$3,0)*100,"-")</f>
        <v>0</v>
      </c>
      <c r="H21" s="37">
        <f>IFERROR(VLOOKUP(H$2&amp;$A21,Parte_III!$1:$1048576,$A$3,0)*100,"-")</f>
        <v>0</v>
      </c>
      <c r="I21" s="43">
        <f>IFERROR(VLOOKUP(I$2&amp;$A21,Parte_III!$1:$1048576,$A$3,0)*100,"-")</f>
        <v>0</v>
      </c>
      <c r="J21" s="37">
        <f>IFERROR(VLOOKUP(J$2&amp;$A21,Parte_III!$1:$1048576,$A$3,0)*100,"-")</f>
        <v>0</v>
      </c>
      <c r="K21" s="37">
        <f>IFERROR(VLOOKUP(K$2&amp;$A21,Parte_III!$1:$1048576,$A$3,0)*100,"-")</f>
        <v>0</v>
      </c>
      <c r="L21" s="37">
        <f>IFERROR(VLOOKUP(L$2&amp;$A21,Parte_III!$1:$1048576,$A$3,0)*100,"-")</f>
        <v>0</v>
      </c>
      <c r="M21" s="43">
        <f>IFERROR(VLOOKUP(M$2&amp;$A21,Parte_III!$1:$1048576,$A$3,0)*100,"-")</f>
        <v>0</v>
      </c>
      <c r="N21" s="106"/>
      <c r="O21" s="16"/>
      <c r="P21" s="16"/>
      <c r="Q21" s="16"/>
      <c r="R21" s="16"/>
      <c r="S21" s="16"/>
      <c r="T21" s="16"/>
      <c r="U21" s="16"/>
      <c r="V21" s="16"/>
      <c r="W21" s="16"/>
      <c r="X21" s="16"/>
      <c r="Y21" s="16"/>
      <c r="Z21" s="16"/>
      <c r="AA21" s="16"/>
      <c r="AB21" s="16"/>
      <c r="AC21" s="16"/>
      <c r="AD21" s="16"/>
      <c r="AE21" s="16"/>
      <c r="AF21" s="16"/>
      <c r="AG21" s="16"/>
      <c r="AH21" s="16"/>
      <c r="AI21" s="16"/>
    </row>
    <row r="22" spans="1:35" s="1" customFormat="1" ht="19.5" customHeight="1">
      <c r="A22" s="117" t="s">
        <v>10705</v>
      </c>
      <c r="B22" s="117"/>
      <c r="C22" s="21" t="s">
        <v>10704</v>
      </c>
      <c r="D22" s="118">
        <f>IFERROR(VLOOKUP(D$2&amp;$A22,Parte_III!$1:$1048576,$A$3,0),"-")</f>
        <v>2.8457143306732178</v>
      </c>
      <c r="E22" s="118">
        <f>IFERROR(VLOOKUP(E$2&amp;$A22,Parte_III!$1:$1048576,$A$3,0),"-")</f>
        <v>1.75</v>
      </c>
      <c r="F22" s="118">
        <f>IFERROR(VLOOKUP(F$2&amp;$A22,Parte_III!$1:$1048576,$A$3,0),"-")</f>
        <v>1.5</v>
      </c>
      <c r="G22" s="118">
        <f>IFERROR(VLOOKUP(G$2&amp;$A22,Parte_III!$1:$1048576,$A$3,0),"-")</f>
        <v>2.8571429252624512</v>
      </c>
      <c r="H22" s="118">
        <f>IFERROR(VLOOKUP(H$2&amp;$A22,Parte_III!$1:$1048576,$A$3,0),"-")</f>
        <v>2.625</v>
      </c>
      <c r="I22" s="118">
        <f>IFERROR(VLOOKUP(I$2&amp;$A22,Parte_III!$1:$1048576,$A$3,0),"-")</f>
        <v>2.3199999332427979</v>
      </c>
      <c r="J22" s="118">
        <f>IFERROR(VLOOKUP(J$2&amp;$A22,Parte_III!$1:$1048576,$A$3,0),"-")</f>
        <v>3</v>
      </c>
      <c r="K22" s="118">
        <f>IFERROR(VLOOKUP(K$2&amp;$A22,Parte_III!$1:$1048576,$A$3,0),"-")</f>
        <v>2.7538461685180664</v>
      </c>
      <c r="L22" s="118">
        <f>IFERROR(VLOOKUP(L$2&amp;$A22,Parte_III!$1:$1048576,$A$3,0),"-")</f>
        <v>3.1714286804199219</v>
      </c>
      <c r="M22" s="118">
        <f>IFERROR(VLOOKUP(M$2&amp;$A22,Parte_III!$1:$1048576,$A$3,0),"-")</f>
        <v>2.9333333969116211</v>
      </c>
      <c r="N22" s="106"/>
      <c r="O22" s="16"/>
      <c r="P22" s="16"/>
      <c r="Q22" s="16"/>
      <c r="R22" s="16"/>
      <c r="S22" s="16"/>
      <c r="T22" s="16"/>
      <c r="U22" s="16"/>
      <c r="V22" s="16"/>
      <c r="W22" s="16"/>
      <c r="X22" s="16"/>
      <c r="Y22" s="16"/>
      <c r="Z22" s="16"/>
      <c r="AA22" s="16"/>
      <c r="AB22" s="16"/>
      <c r="AC22" s="16"/>
      <c r="AD22" s="16"/>
      <c r="AE22" s="16"/>
      <c r="AF22" s="16"/>
      <c r="AG22" s="16"/>
      <c r="AH22" s="16"/>
      <c r="AI22" s="16"/>
    </row>
    <row r="23" spans="1:35" s="1" customFormat="1" ht="19.5" customHeight="1">
      <c r="A23" s="6" t="s">
        <v>10656</v>
      </c>
      <c r="B23" s="6"/>
      <c r="C23" s="24" t="s">
        <v>7783</v>
      </c>
      <c r="D23" s="37">
        <f>IFERROR(VLOOKUP(D$2&amp;$A23,Parte_III!$1:$1048576,$A$3,0)*100,"-")</f>
        <v>43.67816150188446</v>
      </c>
      <c r="E23" s="37">
        <f>IFERROR(VLOOKUP(E$2&amp;$A23,Parte_III!$1:$1048576,$A$3,0)*100,"-")</f>
        <v>50</v>
      </c>
      <c r="F23" s="37">
        <f>IFERROR(VLOOKUP(F$2&amp;$A23,Parte_III!$1:$1048576,$A$3,0)*100,"-")</f>
        <v>50</v>
      </c>
      <c r="G23" s="37">
        <f>IFERROR(VLOOKUP(G$2&amp;$A23,Parte_III!$1:$1048576,$A$3,0)*100,"-")</f>
        <v>42.85714328289032</v>
      </c>
      <c r="H23" s="37">
        <f>IFERROR(VLOOKUP(H$2&amp;$A23,Parte_III!$1:$1048576,$A$3,0)*100,"-")</f>
        <v>42.85714328289032</v>
      </c>
      <c r="I23" s="43">
        <f>IFERROR(VLOOKUP(I$2&amp;$A23,Parte_III!$1:$1048576,$A$3,0)*100,"-")</f>
        <v>45.83333432674408</v>
      </c>
      <c r="J23" s="37">
        <f>IFERROR(VLOOKUP(J$2&amp;$A23,Parte_III!$1:$1048576,$A$3,0)*100,"-")</f>
        <v>41.999998688697815</v>
      </c>
      <c r="K23" s="37">
        <f>IFERROR(VLOOKUP(K$2&amp;$A23,Parte_III!$1:$1048576,$A$3,0)*100,"-")</f>
        <v>41.538462042808533</v>
      </c>
      <c r="L23" s="37">
        <f>IFERROR(VLOOKUP(L$2&amp;$A23,Parte_III!$1:$1048576,$A$3,0)*100,"-")</f>
        <v>48.571428656578064</v>
      </c>
      <c r="M23" s="43">
        <f>IFERROR(VLOOKUP(M$2&amp;$A23,Parte_III!$1:$1048576,$A$3,0)*100,"-")</f>
        <v>43.333333730697632</v>
      </c>
      <c r="N23" s="106"/>
      <c r="O23" s="16"/>
      <c r="P23" s="16"/>
      <c r="Q23" s="16"/>
      <c r="R23" s="16"/>
      <c r="S23" s="16"/>
      <c r="T23" s="16"/>
      <c r="U23" s="16"/>
      <c r="V23" s="16"/>
      <c r="W23" s="16"/>
      <c r="X23" s="16"/>
      <c r="Y23" s="16"/>
      <c r="Z23" s="16"/>
      <c r="AA23" s="16"/>
      <c r="AB23" s="16"/>
      <c r="AC23" s="16"/>
      <c r="AD23" s="16"/>
      <c r="AE23" s="16"/>
      <c r="AF23" s="16"/>
      <c r="AG23" s="16"/>
      <c r="AH23" s="16"/>
      <c r="AI23" s="16"/>
    </row>
    <row r="24" spans="1:35" s="1" customFormat="1" ht="19.5" customHeight="1">
      <c r="A24" s="6" t="s">
        <v>10657</v>
      </c>
      <c r="B24" s="6"/>
      <c r="C24" s="24" t="s">
        <v>7784</v>
      </c>
      <c r="D24" s="37">
        <f>IFERROR(VLOOKUP(D$2&amp;$A24,Parte_III!$1:$1048576,$A$3,0)*100,"-")</f>
        <v>24.712643027305603</v>
      </c>
      <c r="E24" s="37">
        <f>IFERROR(VLOOKUP(E$2&amp;$A24,Parte_III!$1:$1048576,$A$3,0)*100,"-")</f>
        <v>25</v>
      </c>
      <c r="F24" s="37">
        <f>IFERROR(VLOOKUP(F$2&amp;$A24,Parte_III!$1:$1048576,$A$3,0)*100,"-")</f>
        <v>50</v>
      </c>
      <c r="G24" s="37">
        <f>IFERROR(VLOOKUP(G$2&amp;$A24,Parte_III!$1:$1048576,$A$3,0)*100,"-")</f>
        <v>14.28571492433548</v>
      </c>
      <c r="H24" s="37">
        <f>IFERROR(VLOOKUP(H$2&amp;$A24,Parte_III!$1:$1048576,$A$3,0)*100,"-")</f>
        <v>14.28571492433548</v>
      </c>
      <c r="I24" s="43">
        <f>IFERROR(VLOOKUP(I$2&amp;$A24,Parte_III!$1:$1048576,$A$3,0)*100,"-")</f>
        <v>20.83333283662796</v>
      </c>
      <c r="J24" s="37">
        <f>IFERROR(VLOOKUP(J$2&amp;$A24,Parte_III!$1:$1048576,$A$3,0)*100,"-")</f>
        <v>21.99999988079071</v>
      </c>
      <c r="K24" s="37">
        <f>IFERROR(VLOOKUP(K$2&amp;$A24,Parte_III!$1:$1048576,$A$3,0)*100,"-")</f>
        <v>30.769231915473938</v>
      </c>
      <c r="L24" s="37">
        <f>IFERROR(VLOOKUP(L$2&amp;$A24,Parte_III!$1:$1048576,$A$3,0)*100,"-")</f>
        <v>20.000000298023224</v>
      </c>
      <c r="M24" s="43">
        <f>IFERROR(VLOOKUP(M$2&amp;$A24,Parte_III!$1:$1048576,$A$3,0)*100,"-")</f>
        <v>25.333333015441895</v>
      </c>
      <c r="N24" s="106"/>
      <c r="O24" s="16"/>
      <c r="P24" s="16"/>
      <c r="Q24" s="16"/>
      <c r="R24" s="16"/>
      <c r="S24" s="16"/>
      <c r="T24" s="16"/>
      <c r="U24" s="16"/>
      <c r="V24" s="16"/>
      <c r="W24" s="16"/>
      <c r="X24" s="16"/>
      <c r="Y24" s="16"/>
      <c r="Z24" s="16"/>
      <c r="AA24" s="16"/>
      <c r="AB24" s="16"/>
      <c r="AC24" s="16"/>
      <c r="AD24" s="16"/>
      <c r="AE24" s="16"/>
      <c r="AF24" s="16"/>
      <c r="AG24" s="16"/>
      <c r="AH24" s="16"/>
      <c r="AI24" s="16"/>
    </row>
    <row r="25" spans="1:35" s="1" customFormat="1" ht="19.5" customHeight="1">
      <c r="A25" s="6" t="s">
        <v>10658</v>
      </c>
      <c r="B25" s="6"/>
      <c r="C25" s="24" t="s">
        <v>7785</v>
      </c>
      <c r="D25" s="37">
        <f>IFERROR(VLOOKUP(D$2&amp;$A25,Parte_III!$1:$1048576,$A$3,0)*100,"-")</f>
        <v>9.1954022645950317</v>
      </c>
      <c r="E25" s="37">
        <f>IFERROR(VLOOKUP(E$2&amp;$A25,Parte_III!$1:$1048576,$A$3,0)*100,"-")</f>
        <v>25</v>
      </c>
      <c r="F25" s="37">
        <f>IFERROR(VLOOKUP(F$2&amp;$A25,Parte_III!$1:$1048576,$A$3,0)*100,"-")</f>
        <v>0</v>
      </c>
      <c r="G25" s="37">
        <f>IFERROR(VLOOKUP(G$2&amp;$A25,Parte_III!$1:$1048576,$A$3,0)*100,"-")</f>
        <v>0</v>
      </c>
      <c r="H25" s="37">
        <f>IFERROR(VLOOKUP(H$2&amp;$A25,Parte_III!$1:$1048576,$A$3,0)*100,"-")</f>
        <v>28.571429848670959</v>
      </c>
      <c r="I25" s="43">
        <f>IFERROR(VLOOKUP(I$2&amp;$A25,Parte_III!$1:$1048576,$A$3,0)*100,"-")</f>
        <v>16.66666716337204</v>
      </c>
      <c r="J25" s="37">
        <f>IFERROR(VLOOKUP(J$2&amp;$A25,Parte_III!$1:$1048576,$A$3,0)*100,"-")</f>
        <v>7.9999998211860657</v>
      </c>
      <c r="K25" s="37">
        <f>IFERROR(VLOOKUP(K$2&amp;$A25,Parte_III!$1:$1048576,$A$3,0)*100,"-")</f>
        <v>10.769230872392654</v>
      </c>
      <c r="L25" s="37">
        <f>IFERROR(VLOOKUP(L$2&amp;$A25,Parte_III!$1:$1048576,$A$3,0)*100,"-")</f>
        <v>2.857142873108387</v>
      </c>
      <c r="M25" s="43">
        <f>IFERROR(VLOOKUP(M$2&amp;$A25,Parte_III!$1:$1048576,$A$3,0)*100,"-")</f>
        <v>7.9999998211860657</v>
      </c>
      <c r="N25" s="106"/>
      <c r="O25" s="16"/>
      <c r="P25" s="16"/>
      <c r="Q25" s="16"/>
      <c r="R25" s="16"/>
      <c r="S25" s="16"/>
      <c r="T25" s="16"/>
      <c r="U25" s="16"/>
      <c r="V25" s="16"/>
      <c r="W25" s="16"/>
      <c r="X25" s="16"/>
      <c r="Y25" s="16"/>
      <c r="Z25" s="16"/>
      <c r="AA25" s="16"/>
      <c r="AB25" s="16"/>
      <c r="AC25" s="16"/>
      <c r="AD25" s="16"/>
      <c r="AE25" s="16"/>
      <c r="AF25" s="16"/>
      <c r="AG25" s="16"/>
      <c r="AH25" s="16"/>
      <c r="AI25" s="16"/>
    </row>
    <row r="26" spans="1:35" s="1" customFormat="1" ht="19.5" customHeight="1">
      <c r="A26" s="6" t="s">
        <v>10659</v>
      </c>
      <c r="B26" s="6"/>
      <c r="C26" s="24" t="s">
        <v>7786</v>
      </c>
      <c r="D26" s="37">
        <f>IFERROR(VLOOKUP(D$2&amp;$A26,Parte_III!$1:$1048576,$A$3,0)*100,"-")</f>
        <v>5.1724139600992203</v>
      </c>
      <c r="E26" s="37">
        <f>IFERROR(VLOOKUP(E$2&amp;$A26,Parte_III!$1:$1048576,$A$3,0)*100,"-")</f>
        <v>0</v>
      </c>
      <c r="F26" s="37">
        <f>IFERROR(VLOOKUP(F$2&amp;$A26,Parte_III!$1:$1048576,$A$3,0)*100,"-")</f>
        <v>0</v>
      </c>
      <c r="G26" s="37">
        <f>IFERROR(VLOOKUP(G$2&amp;$A26,Parte_III!$1:$1048576,$A$3,0)*100,"-")</f>
        <v>0</v>
      </c>
      <c r="H26" s="37">
        <f>IFERROR(VLOOKUP(H$2&amp;$A26,Parte_III!$1:$1048576,$A$3,0)*100,"-")</f>
        <v>0</v>
      </c>
      <c r="I26" s="43">
        <f>IFERROR(VLOOKUP(I$2&amp;$A26,Parte_III!$1:$1048576,$A$3,0)*100,"-")</f>
        <v>0</v>
      </c>
      <c r="J26" s="37">
        <f>IFERROR(VLOOKUP(J$2&amp;$A26,Parte_III!$1:$1048576,$A$3,0)*100,"-")</f>
        <v>10.000000149011612</v>
      </c>
      <c r="K26" s="37">
        <f>IFERROR(VLOOKUP(K$2&amp;$A26,Parte_III!$1:$1048576,$A$3,0)*100,"-")</f>
        <v>1.5384615398943424</v>
      </c>
      <c r="L26" s="37">
        <f>IFERROR(VLOOKUP(L$2&amp;$A26,Parte_III!$1:$1048576,$A$3,0)*100,"-")</f>
        <v>8.5714288055896759</v>
      </c>
      <c r="M26" s="43">
        <f>IFERROR(VLOOKUP(M$2&amp;$A26,Parte_III!$1:$1048576,$A$3,0)*100,"-")</f>
        <v>5.9999998658895493</v>
      </c>
      <c r="N26" s="106"/>
      <c r="O26" s="16"/>
      <c r="P26" s="16"/>
      <c r="Q26" s="16"/>
      <c r="R26" s="16"/>
      <c r="S26" s="16"/>
      <c r="T26" s="16"/>
      <c r="U26" s="16"/>
      <c r="V26" s="16"/>
      <c r="W26" s="16"/>
      <c r="X26" s="16"/>
      <c r="Y26" s="16"/>
      <c r="Z26" s="16"/>
      <c r="AA26" s="16"/>
      <c r="AB26" s="16"/>
      <c r="AC26" s="16"/>
      <c r="AD26" s="16"/>
      <c r="AE26" s="16"/>
      <c r="AF26" s="16"/>
      <c r="AG26" s="16"/>
      <c r="AH26" s="16"/>
      <c r="AI26" s="16"/>
    </row>
    <row r="27" spans="1:35" s="1" customFormat="1" ht="19.5" customHeight="1">
      <c r="A27" s="6" t="s">
        <v>10660</v>
      </c>
      <c r="B27" s="6"/>
      <c r="C27" s="24" t="s">
        <v>7787</v>
      </c>
      <c r="D27" s="37">
        <f>IFERROR(VLOOKUP(D$2&amp;$A27,Parte_III!$1:$1048576,$A$3,0)*100,"-")</f>
        <v>4.5977011322975159</v>
      </c>
      <c r="E27" s="37">
        <f>IFERROR(VLOOKUP(E$2&amp;$A27,Parte_III!$1:$1048576,$A$3,0)*100,"-")</f>
        <v>0</v>
      </c>
      <c r="F27" s="37">
        <f>IFERROR(VLOOKUP(F$2&amp;$A27,Parte_III!$1:$1048576,$A$3,0)*100,"-")</f>
        <v>0</v>
      </c>
      <c r="G27" s="37">
        <f>IFERROR(VLOOKUP(G$2&amp;$A27,Parte_III!$1:$1048576,$A$3,0)*100,"-")</f>
        <v>14.28571492433548</v>
      </c>
      <c r="H27" s="37">
        <f>IFERROR(VLOOKUP(H$2&amp;$A27,Parte_III!$1:$1048576,$A$3,0)*100,"-")</f>
        <v>0</v>
      </c>
      <c r="I27" s="43">
        <f>IFERROR(VLOOKUP(I$2&amp;$A27,Parte_III!$1:$1048576,$A$3,0)*100,"-")</f>
        <v>4.1666667908430099</v>
      </c>
      <c r="J27" s="37">
        <f>IFERROR(VLOOKUP(J$2&amp;$A27,Parte_III!$1:$1048576,$A$3,0)*100,"-")</f>
        <v>7.9999998211860657</v>
      </c>
      <c r="K27" s="37">
        <f>IFERROR(VLOOKUP(K$2&amp;$A27,Parte_III!$1:$1048576,$A$3,0)*100,"-")</f>
        <v>3.0769230797886848</v>
      </c>
      <c r="L27" s="37">
        <f>IFERROR(VLOOKUP(L$2&amp;$A27,Parte_III!$1:$1048576,$A$3,0)*100,"-")</f>
        <v>2.857142873108387</v>
      </c>
      <c r="M27" s="43">
        <f>IFERROR(VLOOKUP(M$2&amp;$A27,Parte_III!$1:$1048576,$A$3,0)*100,"-")</f>
        <v>4.6666666865348816</v>
      </c>
      <c r="N27" s="106"/>
      <c r="O27" s="16"/>
      <c r="P27" s="16"/>
      <c r="Q27" s="16"/>
      <c r="R27" s="16"/>
      <c r="S27" s="16"/>
      <c r="T27" s="16"/>
      <c r="U27" s="16"/>
      <c r="V27" s="16"/>
      <c r="W27" s="16"/>
      <c r="X27" s="16"/>
      <c r="Y27" s="16"/>
      <c r="Z27" s="16"/>
      <c r="AA27" s="16"/>
      <c r="AB27" s="16"/>
      <c r="AC27" s="16"/>
      <c r="AD27" s="16"/>
      <c r="AE27" s="16"/>
      <c r="AF27" s="16"/>
      <c r="AG27" s="16"/>
      <c r="AH27" s="16"/>
      <c r="AI27" s="16"/>
    </row>
    <row r="28" spans="1:35" s="1" customFormat="1" ht="19.5" customHeight="1">
      <c r="A28" s="6" t="s">
        <v>10661</v>
      </c>
      <c r="B28" s="6"/>
      <c r="C28" s="24" t="s">
        <v>7788</v>
      </c>
      <c r="D28" s="37">
        <f>IFERROR(VLOOKUP(D$2&amp;$A28,Parte_III!$1:$1048576,$A$3,0)*100,"-")</f>
        <v>0.57471264153718948</v>
      </c>
      <c r="E28" s="37">
        <f>IFERROR(VLOOKUP(E$2&amp;$A28,Parte_III!$1:$1048576,$A$3,0)*100,"-")</f>
        <v>0</v>
      </c>
      <c r="F28" s="37">
        <f>IFERROR(VLOOKUP(F$2&amp;$A28,Parte_III!$1:$1048576,$A$3,0)*100,"-")</f>
        <v>0</v>
      </c>
      <c r="G28" s="37">
        <f>IFERROR(VLOOKUP(G$2&amp;$A28,Parte_III!$1:$1048576,$A$3,0)*100,"-")</f>
        <v>0</v>
      </c>
      <c r="H28" s="37">
        <f>IFERROR(VLOOKUP(H$2&amp;$A28,Parte_III!$1:$1048576,$A$3,0)*100,"-")</f>
        <v>0</v>
      </c>
      <c r="I28" s="43">
        <f>IFERROR(VLOOKUP(I$2&amp;$A28,Parte_III!$1:$1048576,$A$3,0)*100,"-")</f>
        <v>0</v>
      </c>
      <c r="J28" s="37">
        <f>IFERROR(VLOOKUP(J$2&amp;$A28,Parte_III!$1:$1048576,$A$3,0)*100,"-")</f>
        <v>0</v>
      </c>
      <c r="K28" s="37">
        <f>IFERROR(VLOOKUP(K$2&amp;$A28,Parte_III!$1:$1048576,$A$3,0)*100,"-")</f>
        <v>1.5384615398943424</v>
      </c>
      <c r="L28" s="37">
        <f>IFERROR(VLOOKUP(L$2&amp;$A28,Parte_III!$1:$1048576,$A$3,0)*100,"-")</f>
        <v>0</v>
      </c>
      <c r="M28" s="43">
        <f>IFERROR(VLOOKUP(M$2&amp;$A28,Parte_III!$1:$1048576,$A$3,0)*100,"-")</f>
        <v>0.66666668280959129</v>
      </c>
      <c r="N28" s="106"/>
      <c r="O28" s="16"/>
      <c r="P28" s="16"/>
      <c r="Q28" s="16"/>
      <c r="R28" s="16"/>
      <c r="S28" s="16"/>
      <c r="T28" s="16"/>
      <c r="U28" s="16"/>
      <c r="V28" s="16"/>
      <c r="W28" s="16"/>
      <c r="X28" s="16"/>
      <c r="Y28" s="16"/>
      <c r="Z28" s="16"/>
      <c r="AA28" s="16"/>
      <c r="AB28" s="16"/>
      <c r="AC28" s="16"/>
      <c r="AD28" s="16"/>
      <c r="AE28" s="16"/>
      <c r="AF28" s="16"/>
      <c r="AG28" s="16"/>
      <c r="AH28" s="16"/>
      <c r="AI28" s="16"/>
    </row>
    <row r="29" spans="1:35" s="1" customFormat="1" ht="19.5" customHeight="1">
      <c r="A29" s="6" t="s">
        <v>10662</v>
      </c>
      <c r="B29" s="6"/>
      <c r="C29" s="24" t="s">
        <v>7789</v>
      </c>
      <c r="D29" s="37">
        <f>IFERROR(VLOOKUP(D$2&amp;$A29,Parte_III!$1:$1048576,$A$3,0)*100,"-")</f>
        <v>0</v>
      </c>
      <c r="E29" s="37">
        <f>IFERROR(VLOOKUP(E$2&amp;$A29,Parte_III!$1:$1048576,$A$3,0)*100,"-")</f>
        <v>0</v>
      </c>
      <c r="F29" s="37">
        <f>IFERROR(VLOOKUP(F$2&amp;$A29,Parte_III!$1:$1048576,$A$3,0)*100,"-")</f>
        <v>0</v>
      </c>
      <c r="G29" s="37">
        <f>IFERROR(VLOOKUP(G$2&amp;$A29,Parte_III!$1:$1048576,$A$3,0)*100,"-")</f>
        <v>0</v>
      </c>
      <c r="H29" s="37">
        <f>IFERROR(VLOOKUP(H$2&amp;$A29,Parte_III!$1:$1048576,$A$3,0)*100,"-")</f>
        <v>0</v>
      </c>
      <c r="I29" s="43">
        <f>IFERROR(VLOOKUP(I$2&amp;$A29,Parte_III!$1:$1048576,$A$3,0)*100,"-")</f>
        <v>0</v>
      </c>
      <c r="J29" s="37">
        <f>IFERROR(VLOOKUP(J$2&amp;$A29,Parte_III!$1:$1048576,$A$3,0)*100,"-")</f>
        <v>0</v>
      </c>
      <c r="K29" s="37">
        <f>IFERROR(VLOOKUP(K$2&amp;$A29,Parte_III!$1:$1048576,$A$3,0)*100,"-")</f>
        <v>0</v>
      </c>
      <c r="L29" s="37">
        <f>IFERROR(VLOOKUP(L$2&amp;$A29,Parte_III!$1:$1048576,$A$3,0)*100,"-")</f>
        <v>0</v>
      </c>
      <c r="M29" s="43">
        <f>IFERROR(VLOOKUP(M$2&amp;$A29,Parte_III!$1:$1048576,$A$3,0)*100,"-")</f>
        <v>0</v>
      </c>
      <c r="N29" s="106"/>
      <c r="O29" s="16"/>
      <c r="P29" s="16"/>
      <c r="Q29" s="16"/>
      <c r="R29" s="16"/>
      <c r="S29" s="16"/>
      <c r="T29" s="16"/>
      <c r="U29" s="16"/>
      <c r="V29" s="16"/>
      <c r="W29" s="16"/>
      <c r="X29" s="16"/>
      <c r="Y29" s="16"/>
      <c r="Z29" s="16"/>
      <c r="AA29" s="16"/>
      <c r="AB29" s="16"/>
      <c r="AC29" s="16"/>
      <c r="AD29" s="16"/>
      <c r="AE29" s="16"/>
      <c r="AF29" s="16"/>
      <c r="AG29" s="16"/>
      <c r="AH29" s="16"/>
      <c r="AI29" s="16"/>
    </row>
    <row r="30" spans="1:35" s="1" customFormat="1" ht="19.5" customHeight="1">
      <c r="A30" s="6" t="s">
        <v>10663</v>
      </c>
      <c r="B30" s="6"/>
      <c r="C30" s="24" t="s">
        <v>7790</v>
      </c>
      <c r="D30" s="37">
        <f>IFERROR(VLOOKUP(D$2&amp;$A30,Parte_III!$1:$1048576,$A$3,0)*100,"-")</f>
        <v>1.149425283074379</v>
      </c>
      <c r="E30" s="37">
        <f>IFERROR(VLOOKUP(E$2&amp;$A30,Parte_III!$1:$1048576,$A$3,0)*100,"-")</f>
        <v>0</v>
      </c>
      <c r="F30" s="37">
        <f>IFERROR(VLOOKUP(F$2&amp;$A30,Parte_III!$1:$1048576,$A$3,0)*100,"-")</f>
        <v>0</v>
      </c>
      <c r="G30" s="37">
        <f>IFERROR(VLOOKUP(G$2&amp;$A30,Parte_III!$1:$1048576,$A$3,0)*100,"-")</f>
        <v>0</v>
      </c>
      <c r="H30" s="37">
        <f>IFERROR(VLOOKUP(H$2&amp;$A30,Parte_III!$1:$1048576,$A$3,0)*100,"-")</f>
        <v>0</v>
      </c>
      <c r="I30" s="43">
        <f>IFERROR(VLOOKUP(I$2&amp;$A30,Parte_III!$1:$1048576,$A$3,0)*100,"-")</f>
        <v>0</v>
      </c>
      <c r="J30" s="37">
        <f>IFERROR(VLOOKUP(J$2&amp;$A30,Parte_III!$1:$1048576,$A$3,0)*100,"-")</f>
        <v>0</v>
      </c>
      <c r="K30" s="37">
        <f>IFERROR(VLOOKUP(K$2&amp;$A30,Parte_III!$1:$1048576,$A$3,0)*100,"-")</f>
        <v>3.0769230797886848</v>
      </c>
      <c r="L30" s="37">
        <f>IFERROR(VLOOKUP(L$2&amp;$A30,Parte_III!$1:$1048576,$A$3,0)*100,"-")</f>
        <v>0</v>
      </c>
      <c r="M30" s="43">
        <f>IFERROR(VLOOKUP(M$2&amp;$A30,Parte_III!$1:$1048576,$A$3,0)*100,"-")</f>
        <v>1.3333333656191826</v>
      </c>
      <c r="N30" s="106"/>
      <c r="O30" s="16"/>
      <c r="P30" s="16"/>
      <c r="Q30" s="16"/>
      <c r="R30" s="16"/>
      <c r="S30" s="16"/>
      <c r="T30" s="16"/>
      <c r="U30" s="16"/>
      <c r="V30" s="16"/>
      <c r="W30" s="16"/>
      <c r="X30" s="16"/>
      <c r="Y30" s="16"/>
      <c r="Z30" s="16"/>
      <c r="AA30" s="16"/>
      <c r="AB30" s="16"/>
      <c r="AC30" s="16"/>
      <c r="AD30" s="16"/>
      <c r="AE30" s="16"/>
      <c r="AF30" s="16"/>
      <c r="AG30" s="16"/>
      <c r="AH30" s="16"/>
      <c r="AI30" s="16"/>
    </row>
    <row r="31" spans="1:35" s="1" customFormat="1" ht="19.5" customHeight="1">
      <c r="A31" s="6" t="s">
        <v>10664</v>
      </c>
      <c r="B31" s="6"/>
      <c r="C31" s="24" t="s">
        <v>7791</v>
      </c>
      <c r="D31" s="37">
        <f>IFERROR(VLOOKUP(D$2&amp;$A31,Parte_III!$1:$1048576,$A$3,0)*100,"-")</f>
        <v>0</v>
      </c>
      <c r="E31" s="37">
        <f>IFERROR(VLOOKUP(E$2&amp;$A31,Parte_III!$1:$1048576,$A$3,0)*100,"-")</f>
        <v>0</v>
      </c>
      <c r="F31" s="37">
        <f>IFERROR(VLOOKUP(F$2&amp;$A31,Parte_III!$1:$1048576,$A$3,0)*100,"-")</f>
        <v>0</v>
      </c>
      <c r="G31" s="37">
        <f>IFERROR(VLOOKUP(G$2&amp;$A31,Parte_III!$1:$1048576,$A$3,0)*100,"-")</f>
        <v>0</v>
      </c>
      <c r="H31" s="37">
        <f>IFERROR(VLOOKUP(H$2&amp;$A31,Parte_III!$1:$1048576,$A$3,0)*100,"-")</f>
        <v>0</v>
      </c>
      <c r="I31" s="43">
        <f>IFERROR(VLOOKUP(I$2&amp;$A31,Parte_III!$1:$1048576,$A$3,0)*100,"-")</f>
        <v>0</v>
      </c>
      <c r="J31" s="37">
        <f>IFERROR(VLOOKUP(J$2&amp;$A31,Parte_III!$1:$1048576,$A$3,0)*100,"-")</f>
        <v>0</v>
      </c>
      <c r="K31" s="37">
        <f>IFERROR(VLOOKUP(K$2&amp;$A31,Parte_III!$1:$1048576,$A$3,0)*100,"-")</f>
        <v>0</v>
      </c>
      <c r="L31" s="37">
        <f>IFERROR(VLOOKUP(L$2&amp;$A31,Parte_III!$1:$1048576,$A$3,0)*100,"-")</f>
        <v>0</v>
      </c>
      <c r="M31" s="43">
        <f>IFERROR(VLOOKUP(M$2&amp;$A31,Parte_III!$1:$1048576,$A$3,0)*100,"-")</f>
        <v>0</v>
      </c>
      <c r="N31" s="106"/>
      <c r="O31" s="16"/>
      <c r="P31" s="16"/>
      <c r="Q31" s="16"/>
      <c r="R31" s="16"/>
      <c r="S31" s="16"/>
      <c r="T31" s="16"/>
      <c r="U31" s="16"/>
      <c r="V31" s="16"/>
      <c r="W31" s="16"/>
      <c r="X31" s="16"/>
      <c r="Y31" s="16"/>
      <c r="Z31" s="16"/>
      <c r="AA31" s="16"/>
      <c r="AB31" s="16"/>
      <c r="AC31" s="16"/>
      <c r="AD31" s="16"/>
      <c r="AE31" s="16"/>
      <c r="AF31" s="16"/>
      <c r="AG31" s="16"/>
      <c r="AH31" s="16"/>
      <c r="AI31" s="16"/>
    </row>
    <row r="32" spans="1:35" s="1" customFormat="1" ht="19.5" customHeight="1">
      <c r="A32" s="6" t="s">
        <v>10665</v>
      </c>
      <c r="B32" s="6"/>
      <c r="C32" s="24" t="s">
        <v>7792</v>
      </c>
      <c r="D32" s="37">
        <f>IFERROR(VLOOKUP(D$2&amp;$A32,Parte_III!$1:$1048576,$A$3,0)*100,"-")</f>
        <v>9.1954022645950317</v>
      </c>
      <c r="E32" s="37">
        <f>IFERROR(VLOOKUP(E$2&amp;$A32,Parte_III!$1:$1048576,$A$3,0)*100,"-")</f>
        <v>0</v>
      </c>
      <c r="F32" s="37">
        <f>IFERROR(VLOOKUP(F$2&amp;$A32,Parte_III!$1:$1048576,$A$3,0)*100,"-")</f>
        <v>0</v>
      </c>
      <c r="G32" s="37">
        <f>IFERROR(VLOOKUP(G$2&amp;$A32,Parte_III!$1:$1048576,$A$3,0)*100,"-")</f>
        <v>14.28571492433548</v>
      </c>
      <c r="H32" s="37">
        <f>IFERROR(VLOOKUP(H$2&amp;$A32,Parte_III!$1:$1048576,$A$3,0)*100,"-")</f>
        <v>14.28571492433548</v>
      </c>
      <c r="I32" s="43">
        <f>IFERROR(VLOOKUP(I$2&amp;$A32,Parte_III!$1:$1048576,$A$3,0)*100,"-")</f>
        <v>8.3333335816860199</v>
      </c>
      <c r="J32" s="37">
        <f>IFERROR(VLOOKUP(J$2&amp;$A32,Parte_III!$1:$1048576,$A$3,0)*100,"-")</f>
        <v>7.9999998211860657</v>
      </c>
      <c r="K32" s="37">
        <f>IFERROR(VLOOKUP(K$2&amp;$A32,Parte_III!$1:$1048576,$A$3,0)*100,"-")</f>
        <v>6.1538461595773697</v>
      </c>
      <c r="L32" s="37">
        <f>IFERROR(VLOOKUP(L$2&amp;$A32,Parte_III!$1:$1048576,$A$3,0)*100,"-")</f>
        <v>17.142857611179352</v>
      </c>
      <c r="M32" s="43">
        <f>IFERROR(VLOOKUP(M$2&amp;$A32,Parte_III!$1:$1048576,$A$3,0)*100,"-")</f>
        <v>9.3333333730697632</v>
      </c>
      <c r="N32" s="106"/>
      <c r="O32" s="16"/>
      <c r="P32" s="16"/>
      <c r="Q32" s="16"/>
      <c r="R32" s="16"/>
      <c r="S32" s="16"/>
      <c r="T32" s="16"/>
      <c r="U32" s="16"/>
      <c r="V32" s="16"/>
      <c r="W32" s="16"/>
      <c r="X32" s="16"/>
      <c r="Y32" s="16"/>
      <c r="Z32" s="16"/>
      <c r="AA32" s="16"/>
      <c r="AB32" s="16"/>
      <c r="AC32" s="16"/>
      <c r="AD32" s="16"/>
      <c r="AE32" s="16"/>
      <c r="AF32" s="16"/>
      <c r="AG32" s="16"/>
      <c r="AH32" s="16"/>
      <c r="AI32" s="16"/>
    </row>
    <row r="33" spans="1:35" s="1" customFormat="1" ht="19.5" customHeight="1">
      <c r="A33" s="6" t="s">
        <v>10666</v>
      </c>
      <c r="B33" s="6"/>
      <c r="C33" s="24" t="s">
        <v>7793</v>
      </c>
      <c r="D33" s="37">
        <f>IFERROR(VLOOKUP(D$2&amp;$A33,Parte_III!$1:$1048576,$A$3,0)*100,"-")</f>
        <v>0</v>
      </c>
      <c r="E33" s="37">
        <f>IFERROR(VLOOKUP(E$2&amp;$A33,Parte_III!$1:$1048576,$A$3,0)*100,"-")</f>
        <v>0</v>
      </c>
      <c r="F33" s="37">
        <f>IFERROR(VLOOKUP(F$2&amp;$A33,Parte_III!$1:$1048576,$A$3,0)*100,"-")</f>
        <v>0</v>
      </c>
      <c r="G33" s="37">
        <f>IFERROR(VLOOKUP(G$2&amp;$A33,Parte_III!$1:$1048576,$A$3,0)*100,"-")</f>
        <v>0</v>
      </c>
      <c r="H33" s="37">
        <f>IFERROR(VLOOKUP(H$2&amp;$A33,Parte_III!$1:$1048576,$A$3,0)*100,"-")</f>
        <v>0</v>
      </c>
      <c r="I33" s="43">
        <f>IFERROR(VLOOKUP(I$2&amp;$A33,Parte_III!$1:$1048576,$A$3,0)*100,"-")</f>
        <v>0</v>
      </c>
      <c r="J33" s="37">
        <f>IFERROR(VLOOKUP(J$2&amp;$A33,Parte_III!$1:$1048576,$A$3,0)*100,"-")</f>
        <v>0</v>
      </c>
      <c r="K33" s="37">
        <f>IFERROR(VLOOKUP(K$2&amp;$A33,Parte_III!$1:$1048576,$A$3,0)*100,"-")</f>
        <v>0</v>
      </c>
      <c r="L33" s="37">
        <f>IFERROR(VLOOKUP(L$2&amp;$A33,Parte_III!$1:$1048576,$A$3,0)*100,"-")</f>
        <v>0</v>
      </c>
      <c r="M33" s="43">
        <f>IFERROR(VLOOKUP(M$2&amp;$A33,Parte_III!$1:$1048576,$A$3,0)*100,"-")</f>
        <v>0</v>
      </c>
      <c r="N33" s="106"/>
      <c r="O33" s="16"/>
      <c r="P33" s="16"/>
      <c r="Q33" s="16"/>
      <c r="R33" s="16"/>
      <c r="S33" s="16"/>
      <c r="T33" s="16"/>
      <c r="U33" s="16"/>
      <c r="V33" s="16"/>
      <c r="W33" s="16"/>
      <c r="X33" s="16"/>
      <c r="Y33" s="16"/>
      <c r="Z33" s="16"/>
      <c r="AA33" s="16"/>
      <c r="AB33" s="16"/>
      <c r="AC33" s="16"/>
      <c r="AD33" s="16"/>
      <c r="AE33" s="16"/>
      <c r="AF33" s="16"/>
      <c r="AG33" s="16"/>
      <c r="AH33" s="16"/>
      <c r="AI33" s="16"/>
    </row>
    <row r="34" spans="1:35" s="1" customFormat="1" ht="19.5" customHeight="1">
      <c r="A34" s="6" t="s">
        <v>10667</v>
      </c>
      <c r="B34" s="6"/>
      <c r="C34" s="24" t="s">
        <v>7794</v>
      </c>
      <c r="D34" s="37">
        <f>IFERROR(VLOOKUP(D$2&amp;$A34,Parte_III!$1:$1048576,$A$3,0)*100,"-")</f>
        <v>0</v>
      </c>
      <c r="E34" s="37">
        <f>IFERROR(VLOOKUP(E$2&amp;$A34,Parte_III!$1:$1048576,$A$3,0)*100,"-")</f>
        <v>0</v>
      </c>
      <c r="F34" s="37">
        <f>IFERROR(VLOOKUP(F$2&amp;$A34,Parte_III!$1:$1048576,$A$3,0)*100,"-")</f>
        <v>0</v>
      </c>
      <c r="G34" s="37">
        <f>IFERROR(VLOOKUP(G$2&amp;$A34,Parte_III!$1:$1048576,$A$3,0)*100,"-")</f>
        <v>0</v>
      </c>
      <c r="H34" s="37">
        <f>IFERROR(VLOOKUP(H$2&amp;$A34,Parte_III!$1:$1048576,$A$3,0)*100,"-")</f>
        <v>0</v>
      </c>
      <c r="I34" s="43">
        <f>IFERROR(VLOOKUP(I$2&amp;$A34,Parte_III!$1:$1048576,$A$3,0)*100,"-")</f>
        <v>0</v>
      </c>
      <c r="J34" s="37">
        <f>IFERROR(VLOOKUP(J$2&amp;$A34,Parte_III!$1:$1048576,$A$3,0)*100,"-")</f>
        <v>0</v>
      </c>
      <c r="K34" s="37">
        <f>IFERROR(VLOOKUP(K$2&amp;$A34,Parte_III!$1:$1048576,$A$3,0)*100,"-")</f>
        <v>0</v>
      </c>
      <c r="L34" s="37">
        <f>IFERROR(VLOOKUP(L$2&amp;$A34,Parte_III!$1:$1048576,$A$3,0)*100,"-")</f>
        <v>0</v>
      </c>
      <c r="M34" s="43">
        <f>IFERROR(VLOOKUP(M$2&amp;$A34,Parte_III!$1:$1048576,$A$3,0)*100,"-")</f>
        <v>0</v>
      </c>
      <c r="N34" s="106"/>
      <c r="O34" s="16"/>
      <c r="P34" s="16"/>
      <c r="Q34" s="16"/>
      <c r="R34" s="16"/>
      <c r="S34" s="16"/>
      <c r="T34" s="16"/>
      <c r="U34" s="16"/>
      <c r="V34" s="16"/>
      <c r="W34" s="16"/>
      <c r="X34" s="16"/>
      <c r="Y34" s="16"/>
      <c r="Z34" s="16"/>
      <c r="AA34" s="16"/>
      <c r="AB34" s="16"/>
      <c r="AC34" s="16"/>
      <c r="AD34" s="16"/>
      <c r="AE34" s="16"/>
      <c r="AF34" s="16"/>
      <c r="AG34" s="16"/>
      <c r="AH34" s="16"/>
      <c r="AI34" s="16"/>
    </row>
    <row r="35" spans="1:35" s="1" customFormat="1" ht="19.5" customHeight="1">
      <c r="A35" s="6" t="s">
        <v>10668</v>
      </c>
      <c r="B35" s="6"/>
      <c r="C35" s="24" t="s">
        <v>7795</v>
      </c>
      <c r="D35" s="37">
        <f>IFERROR(VLOOKUP(D$2&amp;$A35,Parte_III!$1:$1048576,$A$3,0)*100,"-")</f>
        <v>0</v>
      </c>
      <c r="E35" s="37">
        <f>IFERROR(VLOOKUP(E$2&amp;$A35,Parte_III!$1:$1048576,$A$3,0)*100,"-")</f>
        <v>0</v>
      </c>
      <c r="F35" s="37">
        <f>IFERROR(VLOOKUP(F$2&amp;$A35,Parte_III!$1:$1048576,$A$3,0)*100,"-")</f>
        <v>0</v>
      </c>
      <c r="G35" s="37">
        <f>IFERROR(VLOOKUP(G$2&amp;$A35,Parte_III!$1:$1048576,$A$3,0)*100,"-")</f>
        <v>0</v>
      </c>
      <c r="H35" s="37">
        <f>IFERROR(VLOOKUP(H$2&amp;$A35,Parte_III!$1:$1048576,$A$3,0)*100,"-")</f>
        <v>0</v>
      </c>
      <c r="I35" s="43">
        <f>IFERROR(VLOOKUP(I$2&amp;$A35,Parte_III!$1:$1048576,$A$3,0)*100,"-")</f>
        <v>0</v>
      </c>
      <c r="J35" s="37">
        <f>IFERROR(VLOOKUP(J$2&amp;$A35,Parte_III!$1:$1048576,$A$3,0)*100,"-")</f>
        <v>0</v>
      </c>
      <c r="K35" s="37">
        <f>IFERROR(VLOOKUP(K$2&amp;$A35,Parte_III!$1:$1048576,$A$3,0)*100,"-")</f>
        <v>0</v>
      </c>
      <c r="L35" s="37">
        <f>IFERROR(VLOOKUP(L$2&amp;$A35,Parte_III!$1:$1048576,$A$3,0)*100,"-")</f>
        <v>0</v>
      </c>
      <c r="M35" s="43">
        <f>IFERROR(VLOOKUP(M$2&amp;$A35,Parte_III!$1:$1048576,$A$3,0)*100,"-")</f>
        <v>0</v>
      </c>
      <c r="N35" s="106"/>
      <c r="O35" s="16"/>
      <c r="P35" s="16"/>
      <c r="Q35" s="16"/>
      <c r="R35" s="16"/>
      <c r="S35" s="16"/>
      <c r="T35" s="16"/>
      <c r="U35" s="16"/>
      <c r="V35" s="16"/>
      <c r="W35" s="16"/>
      <c r="X35" s="16"/>
      <c r="Y35" s="16"/>
      <c r="Z35" s="16"/>
      <c r="AA35" s="16"/>
      <c r="AB35" s="16"/>
      <c r="AC35" s="16"/>
      <c r="AD35" s="16"/>
      <c r="AE35" s="16"/>
      <c r="AF35" s="16"/>
      <c r="AG35" s="16"/>
      <c r="AH35" s="16"/>
      <c r="AI35" s="16"/>
    </row>
    <row r="36" spans="1:35" s="1" customFormat="1" ht="19.5" customHeight="1" thickBot="1">
      <c r="A36" s="6" t="s">
        <v>10669</v>
      </c>
      <c r="B36" s="6"/>
      <c r="C36" s="24" t="s">
        <v>7796</v>
      </c>
      <c r="D36" s="37">
        <f>IFERROR(VLOOKUP(D$2&amp;$A36,Parte_III!$1:$1048576,$A$3,0)*100,"-")</f>
        <v>0</v>
      </c>
      <c r="E36" s="37">
        <f>IFERROR(VLOOKUP(E$2&amp;$A36,Parte_III!$1:$1048576,$A$3,0)*100,"-")</f>
        <v>0</v>
      </c>
      <c r="F36" s="37">
        <f>IFERROR(VLOOKUP(F$2&amp;$A36,Parte_III!$1:$1048576,$A$3,0)*100,"-")</f>
        <v>0</v>
      </c>
      <c r="G36" s="37">
        <f>IFERROR(VLOOKUP(G$2&amp;$A36,Parte_III!$1:$1048576,$A$3,0)*100,"-")</f>
        <v>0</v>
      </c>
      <c r="H36" s="37">
        <f>IFERROR(VLOOKUP(H$2&amp;$A36,Parte_III!$1:$1048576,$A$3,0)*100,"-")</f>
        <v>0</v>
      </c>
      <c r="I36" s="43">
        <f>IFERROR(VLOOKUP(I$2&amp;$A36,Parte_III!$1:$1048576,$A$3,0)*100,"-")</f>
        <v>0</v>
      </c>
      <c r="J36" s="37">
        <f>IFERROR(VLOOKUP(J$2&amp;$A36,Parte_III!$1:$1048576,$A$3,0)*100,"-")</f>
        <v>0</v>
      </c>
      <c r="K36" s="37">
        <f>IFERROR(VLOOKUP(K$2&amp;$A36,Parte_III!$1:$1048576,$A$3,0)*100,"-")</f>
        <v>0</v>
      </c>
      <c r="L36" s="37">
        <f>IFERROR(VLOOKUP(L$2&amp;$A36,Parte_III!$1:$1048576,$A$3,0)*100,"-")</f>
        <v>0</v>
      </c>
      <c r="M36" s="43">
        <f>IFERROR(VLOOKUP(M$2&amp;$A36,Parte_III!$1:$1048576,$A$3,0)*100,"-")</f>
        <v>0</v>
      </c>
      <c r="N36" s="106"/>
      <c r="O36" s="16"/>
      <c r="P36" s="16"/>
      <c r="Q36" s="16"/>
      <c r="R36" s="16"/>
      <c r="S36" s="16"/>
      <c r="T36" s="16"/>
      <c r="U36" s="16"/>
      <c r="V36" s="16"/>
      <c r="W36" s="16"/>
      <c r="X36" s="16"/>
      <c r="Y36" s="16"/>
      <c r="Z36" s="16"/>
      <c r="AA36" s="16"/>
      <c r="AB36" s="16"/>
      <c r="AC36" s="16"/>
      <c r="AD36" s="16"/>
      <c r="AE36" s="16"/>
      <c r="AF36" s="16"/>
      <c r="AG36" s="16"/>
      <c r="AH36" s="16"/>
      <c r="AI36" s="16"/>
    </row>
    <row r="37" spans="1:35" ht="15" thickTop="1">
      <c r="A37" s="6"/>
      <c r="B37" s="6"/>
      <c r="C37" s="32" t="s">
        <v>355</v>
      </c>
      <c r="D37" s="33"/>
      <c r="E37" s="33"/>
      <c r="F37" s="33"/>
      <c r="G37" s="33"/>
      <c r="H37" s="33"/>
      <c r="I37" s="33"/>
      <c r="J37" s="33"/>
      <c r="K37" s="33"/>
      <c r="L37" s="33"/>
      <c r="M37" s="33"/>
    </row>
    <row r="38" spans="1:35">
      <c r="A38" s="8"/>
      <c r="B38" s="8"/>
      <c r="C38" s="34"/>
    </row>
    <row r="39" spans="1:35">
      <c r="A39" s="8"/>
      <c r="B39" s="8"/>
    </row>
    <row r="40" spans="1:35" s="26" customFormat="1">
      <c r="A40" s="8"/>
      <c r="B40" s="8"/>
    </row>
    <row r="41" spans="1:35" s="26" customFormat="1">
      <c r="A41" s="8"/>
      <c r="B41" s="8"/>
    </row>
    <row r="42" spans="1:35" s="26" customFormat="1">
      <c r="A42" s="8"/>
      <c r="B42" s="8"/>
    </row>
    <row r="43" spans="1:35" s="26" customFormat="1">
      <c r="A43" s="8"/>
      <c r="B43" s="8"/>
    </row>
    <row r="44" spans="1:35" s="26" customFormat="1">
      <c r="A44" s="8"/>
      <c r="B44" s="8"/>
    </row>
    <row r="45" spans="1:35" s="26" customFormat="1">
      <c r="A45" s="8"/>
      <c r="B45" s="8"/>
    </row>
    <row r="46" spans="1:35" s="26" customFormat="1">
      <c r="A46" s="8"/>
      <c r="B46" s="8"/>
    </row>
    <row r="47" spans="1:35" s="26" customFormat="1">
      <c r="A47" s="8"/>
      <c r="B47" s="8"/>
    </row>
    <row r="48" spans="1:35"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row r="96" spans="1:2" s="26" customFormat="1">
      <c r="A96" s="8"/>
      <c r="B96" s="8"/>
    </row>
    <row r="97" spans="1:2" s="26" customFormat="1">
      <c r="A97" s="8"/>
      <c r="B97" s="8"/>
    </row>
    <row r="98" spans="1:2" s="26" customFormat="1">
      <c r="A98" s="8"/>
      <c r="B98" s="8"/>
    </row>
    <row r="99" spans="1:2" s="26" customFormat="1">
      <c r="A99" s="8"/>
      <c r="B99" s="8"/>
    </row>
    <row r="100" spans="1:2" s="26" customFormat="1">
      <c r="A100" s="8"/>
      <c r="B100" s="8"/>
    </row>
    <row r="101" spans="1:2" s="26" customFormat="1">
      <c r="A101" s="8"/>
      <c r="B101" s="8"/>
    </row>
    <row r="102" spans="1:2" s="26" customFormat="1">
      <c r="A102" s="8"/>
      <c r="B102" s="8"/>
    </row>
    <row r="103" spans="1:2" s="26" customFormat="1">
      <c r="A103" s="8"/>
      <c r="B103" s="8"/>
    </row>
    <row r="104" spans="1:2" s="26" customFormat="1">
      <c r="A104" s="8"/>
      <c r="B104" s="8"/>
    </row>
    <row r="105" spans="1:2" s="26" customFormat="1">
      <c r="A105" s="8"/>
      <c r="B105"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ignoredErrors>
    <ignoredError sqref="D22:M22" formula="1"/>
  </ignoredError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C2C98-7DC0-4FC2-A5D7-EDA0BF03679E}">
  <dimension ref="A1:AD105"/>
  <sheetViews>
    <sheetView showGridLines="0" workbookViewId="0">
      <selection activeCell="D7" sqref="D7"/>
    </sheetView>
  </sheetViews>
  <sheetFormatPr defaultRowHeight="14.4"/>
  <cols>
    <col min="1" max="2" width="4.44140625" style="13" customWidth="1"/>
    <col min="3" max="3" width="50.44140625" style="26" customWidth="1"/>
    <col min="4" max="5" width="8.6640625" style="26" customWidth="1"/>
    <col min="6" max="6" width="12.33203125" style="26" customWidth="1"/>
    <col min="7" max="8" width="8.6640625" style="26" customWidth="1"/>
    <col min="9" max="30" width="9.109375" style="26"/>
  </cols>
  <sheetData>
    <row r="1" spans="1:30" s="2" customFormat="1" ht="33.75" customHeight="1">
      <c r="A1" s="12"/>
      <c r="B1" s="12"/>
      <c r="C1" s="232" t="s">
        <v>2045</v>
      </c>
      <c r="D1" s="233"/>
      <c r="E1" s="233"/>
      <c r="F1" s="233"/>
      <c r="G1" s="233"/>
      <c r="H1" s="233"/>
      <c r="I1" s="14"/>
      <c r="J1" s="14"/>
      <c r="K1" s="14"/>
      <c r="L1" s="14"/>
      <c r="M1" s="14"/>
    </row>
    <row r="2" spans="1:30" s="6" customFormat="1" ht="11.25" customHeight="1">
      <c r="A2" s="6" t="s">
        <v>1684</v>
      </c>
      <c r="C2" s="116"/>
      <c r="D2" s="98" t="s">
        <v>7701</v>
      </c>
      <c r="E2" s="11" t="s">
        <v>2349</v>
      </c>
      <c r="F2" s="11" t="s">
        <v>5767</v>
      </c>
      <c r="G2" s="11" t="s">
        <v>2351</v>
      </c>
      <c r="H2" s="11" t="s">
        <v>2352</v>
      </c>
    </row>
    <row r="3" spans="1:30" s="1" customFormat="1" ht="36.75" customHeight="1">
      <c r="A3" s="6">
        <v>2</v>
      </c>
      <c r="B3" s="6"/>
      <c r="C3" s="234" t="s">
        <v>10706</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row>
    <row r="4" spans="1:30" s="1" customFormat="1" ht="9.75" customHeight="1" thickBot="1">
      <c r="A4" s="6"/>
      <c r="B4" s="6"/>
      <c r="C4" s="17"/>
      <c r="D4" s="16"/>
      <c r="E4" s="16"/>
      <c r="F4" s="18"/>
      <c r="G4" s="19"/>
      <c r="H4" s="19"/>
      <c r="I4" s="16"/>
      <c r="J4" s="16"/>
      <c r="K4" s="16"/>
      <c r="L4" s="16"/>
      <c r="M4" s="16"/>
      <c r="N4" s="16"/>
      <c r="O4" s="16"/>
      <c r="P4" s="16"/>
      <c r="Q4" s="16"/>
      <c r="R4" s="16"/>
      <c r="S4" s="16"/>
      <c r="T4" s="16"/>
      <c r="U4" s="16"/>
      <c r="V4" s="16"/>
      <c r="W4" s="16"/>
      <c r="X4" s="16"/>
      <c r="Y4" s="16"/>
      <c r="Z4" s="16"/>
      <c r="AA4" s="16"/>
      <c r="AB4" s="16"/>
      <c r="AC4" s="16"/>
      <c r="AD4" s="16"/>
    </row>
    <row r="5" spans="1:30" s="1" customFormat="1" ht="17.25" customHeight="1" thickTop="1">
      <c r="A5" s="6"/>
      <c r="B5" s="6"/>
      <c r="C5" s="235" t="s">
        <v>7781</v>
      </c>
      <c r="D5" s="235" t="s">
        <v>342</v>
      </c>
      <c r="E5" s="237" t="s">
        <v>265</v>
      </c>
      <c r="F5" s="237"/>
      <c r="G5" s="237"/>
      <c r="H5" s="237"/>
      <c r="I5" s="16"/>
      <c r="J5" s="16"/>
      <c r="K5" s="16"/>
      <c r="L5" s="16"/>
      <c r="M5" s="16"/>
      <c r="N5" s="16"/>
      <c r="O5" s="16"/>
      <c r="P5" s="16"/>
      <c r="Q5" s="16"/>
      <c r="R5" s="16"/>
      <c r="S5" s="16"/>
      <c r="T5" s="16"/>
      <c r="U5" s="16"/>
      <c r="V5" s="16"/>
      <c r="W5" s="16"/>
      <c r="X5" s="16"/>
      <c r="Y5" s="16"/>
      <c r="Z5" s="16"/>
      <c r="AA5" s="16"/>
      <c r="AB5" s="16"/>
      <c r="AC5" s="16"/>
      <c r="AD5" s="16"/>
    </row>
    <row r="6" spans="1:30" s="1" customFormat="1" ht="26.25" customHeight="1">
      <c r="A6" s="6"/>
      <c r="B6" s="6"/>
      <c r="C6" s="236"/>
      <c r="D6" s="236"/>
      <c r="E6" s="103" t="s">
        <v>7705</v>
      </c>
      <c r="F6" s="103" t="s">
        <v>7706</v>
      </c>
      <c r="G6" s="103" t="s">
        <v>2344</v>
      </c>
      <c r="H6" s="103" t="s">
        <v>1823</v>
      </c>
      <c r="I6" s="16"/>
      <c r="J6" s="16"/>
      <c r="K6" s="16"/>
      <c r="L6" s="16"/>
      <c r="M6" s="16"/>
      <c r="N6" s="16"/>
      <c r="O6" s="16"/>
      <c r="P6" s="16"/>
      <c r="Q6" s="16"/>
      <c r="R6" s="16"/>
      <c r="S6" s="16"/>
      <c r="T6" s="16"/>
      <c r="U6" s="16"/>
      <c r="V6" s="16"/>
      <c r="W6" s="16"/>
      <c r="X6" s="16"/>
      <c r="Y6" s="16"/>
      <c r="Z6" s="16"/>
      <c r="AA6" s="16"/>
      <c r="AB6" s="16"/>
      <c r="AC6" s="16"/>
      <c r="AD6" s="16"/>
    </row>
    <row r="7" spans="1:30" s="115" customFormat="1" ht="18.75" customHeight="1">
      <c r="A7" s="117"/>
      <c r="B7" s="117"/>
      <c r="C7" s="21" t="s">
        <v>7782</v>
      </c>
      <c r="D7" s="113"/>
      <c r="E7" s="113"/>
      <c r="F7" s="113"/>
      <c r="G7" s="113"/>
      <c r="H7" s="113"/>
      <c r="I7" s="114"/>
      <c r="J7" s="114"/>
      <c r="K7" s="114"/>
      <c r="L7" s="114"/>
      <c r="M7" s="114"/>
      <c r="N7" s="114"/>
      <c r="O7" s="114"/>
      <c r="P7" s="114"/>
      <c r="Q7" s="114"/>
      <c r="R7" s="114"/>
      <c r="S7" s="114"/>
      <c r="T7" s="114"/>
      <c r="U7" s="114"/>
      <c r="V7" s="114"/>
      <c r="W7" s="114"/>
      <c r="X7" s="114"/>
      <c r="Y7" s="114"/>
      <c r="Z7" s="114"/>
      <c r="AA7" s="114"/>
      <c r="AB7" s="114"/>
      <c r="AC7" s="114"/>
      <c r="AD7" s="114"/>
    </row>
    <row r="8" spans="1:30" s="1" customFormat="1" ht="19.5" customHeight="1">
      <c r="A8" s="6" t="s">
        <v>10641</v>
      </c>
      <c r="B8" s="6"/>
      <c r="C8" s="24" t="s">
        <v>7783</v>
      </c>
      <c r="D8" s="36">
        <f>IFERROR(VLOOKUP(D$2&amp;$A8,Parte_III!$1:$1048576,$A$3,0),"-")</f>
        <v>118</v>
      </c>
      <c r="E8" s="36">
        <f>IFERROR(VLOOKUP(E$2&amp;$A8,Parte_III!$1:$1048576,$A$3,0),"-")</f>
        <v>47</v>
      </c>
      <c r="F8" s="36">
        <f>IFERROR(VLOOKUP(F$2&amp;$A8,Parte_III!$1:$1048576,$A$3,0),"-")</f>
        <v>30</v>
      </c>
      <c r="G8" s="36">
        <f>IFERROR(VLOOKUP(G$2&amp;$A8,Parte_III!$1:$1048576,$A$3,0),"-")</f>
        <v>11</v>
      </c>
      <c r="H8" s="36">
        <f>IFERROR(VLOOKUP(H$2&amp;$A8,Parte_III!$1:$1048576,$A$3,0),"-")</f>
        <v>16</v>
      </c>
      <c r="I8" s="106"/>
      <c r="J8" s="16"/>
      <c r="K8" s="16"/>
      <c r="L8" s="16"/>
      <c r="M8" s="16"/>
      <c r="N8" s="16"/>
      <c r="O8" s="16"/>
      <c r="P8" s="16"/>
      <c r="Q8" s="16"/>
      <c r="R8" s="16"/>
      <c r="S8" s="16"/>
      <c r="T8" s="16"/>
      <c r="U8" s="16"/>
      <c r="V8" s="16"/>
      <c r="W8" s="16"/>
      <c r="X8" s="16"/>
      <c r="Y8" s="16"/>
      <c r="Z8" s="16"/>
      <c r="AA8" s="16"/>
      <c r="AB8" s="16"/>
      <c r="AC8" s="16"/>
      <c r="AD8" s="16"/>
    </row>
    <row r="9" spans="1:30" s="1" customFormat="1" ht="19.5" customHeight="1">
      <c r="A9" s="6" t="s">
        <v>10642</v>
      </c>
      <c r="B9" s="6"/>
      <c r="C9" s="24" t="s">
        <v>7784</v>
      </c>
      <c r="D9" s="36">
        <f>IFERROR(VLOOKUP(D$2&amp;$A9,Parte_III!$1:$1048576,$A$3,0),"-")</f>
        <v>58</v>
      </c>
      <c r="E9" s="36">
        <f>IFERROR(VLOOKUP(E$2&amp;$A9,Parte_III!$1:$1048576,$A$3,0),"-")</f>
        <v>29</v>
      </c>
      <c r="F9" s="36">
        <f>IFERROR(VLOOKUP(F$2&amp;$A9,Parte_III!$1:$1048576,$A$3,0),"-")</f>
        <v>15</v>
      </c>
      <c r="G9" s="36">
        <f>IFERROR(VLOOKUP(G$2&amp;$A9,Parte_III!$1:$1048576,$A$3,0),"-")</f>
        <v>3</v>
      </c>
      <c r="H9" s="36">
        <f>IFERROR(VLOOKUP(H$2&amp;$A9,Parte_III!$1:$1048576,$A$3,0),"-")</f>
        <v>8</v>
      </c>
      <c r="I9" s="106"/>
      <c r="J9" s="16"/>
      <c r="K9" s="16"/>
      <c r="L9" s="16"/>
      <c r="M9" s="16"/>
      <c r="N9" s="16"/>
      <c r="O9" s="16"/>
      <c r="P9" s="16"/>
      <c r="Q9" s="16"/>
      <c r="R9" s="16"/>
      <c r="S9" s="16"/>
      <c r="T9" s="16"/>
      <c r="U9" s="16"/>
      <c r="V9" s="16"/>
      <c r="W9" s="16"/>
      <c r="X9" s="16"/>
      <c r="Y9" s="16"/>
      <c r="Z9" s="16"/>
      <c r="AA9" s="16"/>
      <c r="AB9" s="16"/>
      <c r="AC9" s="16"/>
      <c r="AD9" s="16"/>
    </row>
    <row r="10" spans="1:30" s="1" customFormat="1" ht="19.5" customHeight="1">
      <c r="A10" s="6" t="s">
        <v>10643</v>
      </c>
      <c r="B10" s="6"/>
      <c r="C10" s="24" t="s">
        <v>7785</v>
      </c>
      <c r="D10" s="36">
        <f>IFERROR(VLOOKUP(D$2&amp;$A10,Parte_III!$1:$1048576,$A$3,0),"-")</f>
        <v>31</v>
      </c>
      <c r="E10" s="36">
        <f>IFERROR(VLOOKUP(E$2&amp;$A10,Parte_III!$1:$1048576,$A$3,0),"-")</f>
        <v>18</v>
      </c>
      <c r="F10" s="36">
        <f>IFERROR(VLOOKUP(F$2&amp;$A10,Parte_III!$1:$1048576,$A$3,0),"-")</f>
        <v>7</v>
      </c>
      <c r="G10" s="36">
        <f>IFERROR(VLOOKUP(G$2&amp;$A10,Parte_III!$1:$1048576,$A$3,0),"-")</f>
        <v>0</v>
      </c>
      <c r="H10" s="36">
        <f>IFERROR(VLOOKUP(H$2&amp;$A10,Parte_III!$1:$1048576,$A$3,0),"-")</f>
        <v>4</v>
      </c>
      <c r="I10" s="106"/>
      <c r="J10" s="16"/>
      <c r="K10" s="16"/>
      <c r="L10" s="16"/>
      <c r="M10" s="16"/>
      <c r="N10" s="16"/>
      <c r="O10" s="16"/>
      <c r="P10" s="16"/>
      <c r="Q10" s="16"/>
      <c r="R10" s="16"/>
      <c r="S10" s="16"/>
      <c r="T10" s="16"/>
      <c r="U10" s="16"/>
      <c r="V10" s="16"/>
      <c r="W10" s="16"/>
      <c r="X10" s="16"/>
      <c r="Y10" s="16"/>
      <c r="Z10" s="16"/>
      <c r="AA10" s="16"/>
      <c r="AB10" s="16"/>
      <c r="AC10" s="16"/>
      <c r="AD10" s="16"/>
    </row>
    <row r="11" spans="1:30" s="1" customFormat="1" ht="19.5" customHeight="1">
      <c r="A11" s="6" t="s">
        <v>10644</v>
      </c>
      <c r="B11" s="6"/>
      <c r="C11" s="24" t="s">
        <v>7786</v>
      </c>
      <c r="D11" s="36">
        <f>IFERROR(VLOOKUP(D$2&amp;$A11,Parte_III!$1:$1048576,$A$3,0),"-")</f>
        <v>7</v>
      </c>
      <c r="E11" s="36">
        <f>IFERROR(VLOOKUP(E$2&amp;$A11,Parte_III!$1:$1048576,$A$3,0),"-")</f>
        <v>3</v>
      </c>
      <c r="F11" s="36">
        <f>IFERROR(VLOOKUP(F$2&amp;$A11,Parte_III!$1:$1048576,$A$3,0),"-")</f>
        <v>1</v>
      </c>
      <c r="G11" s="36">
        <f>IFERROR(VLOOKUP(G$2&amp;$A11,Parte_III!$1:$1048576,$A$3,0),"-")</f>
        <v>1</v>
      </c>
      <c r="H11" s="36">
        <f>IFERROR(VLOOKUP(H$2&amp;$A11,Parte_III!$1:$1048576,$A$3,0),"-")</f>
        <v>2</v>
      </c>
      <c r="I11" s="106"/>
      <c r="J11" s="16"/>
      <c r="K11" s="16"/>
      <c r="L11" s="16"/>
      <c r="M11" s="16"/>
      <c r="N11" s="16"/>
      <c r="O11" s="16"/>
      <c r="P11" s="16"/>
      <c r="Q11" s="16"/>
      <c r="R11" s="16"/>
      <c r="S11" s="16"/>
      <c r="T11" s="16"/>
      <c r="U11" s="16"/>
      <c r="V11" s="16"/>
      <c r="W11" s="16"/>
      <c r="X11" s="16"/>
      <c r="Y11" s="16"/>
      <c r="Z11" s="16"/>
      <c r="AA11" s="16"/>
      <c r="AB11" s="16"/>
      <c r="AC11" s="16"/>
      <c r="AD11" s="16"/>
    </row>
    <row r="12" spans="1:30" s="1" customFormat="1" ht="19.5" customHeight="1">
      <c r="A12" s="6" t="s">
        <v>10645</v>
      </c>
      <c r="B12" s="6"/>
      <c r="C12" s="24" t="s">
        <v>7787</v>
      </c>
      <c r="D12" s="36">
        <f>IFERROR(VLOOKUP(D$2&amp;$A12,Parte_III!$1:$1048576,$A$3,0),"-")</f>
        <v>14</v>
      </c>
      <c r="E12" s="36">
        <f>IFERROR(VLOOKUP(E$2&amp;$A12,Parte_III!$1:$1048576,$A$3,0),"-")</f>
        <v>7</v>
      </c>
      <c r="F12" s="36">
        <f>IFERROR(VLOOKUP(F$2&amp;$A12,Parte_III!$1:$1048576,$A$3,0),"-")</f>
        <v>0</v>
      </c>
      <c r="G12" s="36">
        <f>IFERROR(VLOOKUP(G$2&amp;$A12,Parte_III!$1:$1048576,$A$3,0),"-")</f>
        <v>1</v>
      </c>
      <c r="H12" s="36">
        <f>IFERROR(VLOOKUP(H$2&amp;$A12,Parte_III!$1:$1048576,$A$3,0),"-")</f>
        <v>6</v>
      </c>
      <c r="I12" s="106"/>
      <c r="J12" s="16"/>
      <c r="K12" s="16"/>
      <c r="L12" s="16"/>
      <c r="M12" s="16"/>
      <c r="N12" s="16"/>
      <c r="O12" s="16"/>
      <c r="P12" s="16"/>
      <c r="Q12" s="16"/>
      <c r="R12" s="16"/>
      <c r="S12" s="16"/>
      <c r="T12" s="16"/>
      <c r="U12" s="16"/>
      <c r="V12" s="16"/>
      <c r="W12" s="16"/>
      <c r="X12" s="16"/>
      <c r="Y12" s="16"/>
      <c r="Z12" s="16"/>
      <c r="AA12" s="16"/>
      <c r="AB12" s="16"/>
      <c r="AC12" s="16"/>
      <c r="AD12" s="16"/>
    </row>
    <row r="13" spans="1:30" s="1" customFormat="1" ht="19.5" customHeight="1">
      <c r="A13" s="6" t="s">
        <v>10646</v>
      </c>
      <c r="B13" s="6"/>
      <c r="C13" s="24" t="s">
        <v>7788</v>
      </c>
      <c r="D13" s="36">
        <f>IFERROR(VLOOKUP(D$2&amp;$A13,Parte_III!$1:$1048576,$A$3,0),"-")</f>
        <v>7</v>
      </c>
      <c r="E13" s="36">
        <f>IFERROR(VLOOKUP(E$2&amp;$A13,Parte_III!$1:$1048576,$A$3,0),"-")</f>
        <v>5</v>
      </c>
      <c r="F13" s="36">
        <f>IFERROR(VLOOKUP(F$2&amp;$A13,Parte_III!$1:$1048576,$A$3,0),"-")</f>
        <v>1</v>
      </c>
      <c r="G13" s="36">
        <f>IFERROR(VLOOKUP(G$2&amp;$A13,Parte_III!$1:$1048576,$A$3,0),"-")</f>
        <v>0</v>
      </c>
      <c r="H13" s="36">
        <f>IFERROR(VLOOKUP(H$2&amp;$A13,Parte_III!$1:$1048576,$A$3,0),"-")</f>
        <v>0</v>
      </c>
      <c r="I13" s="106"/>
      <c r="J13" s="16"/>
      <c r="K13" s="16"/>
      <c r="L13" s="16"/>
      <c r="M13" s="16"/>
      <c r="N13" s="16"/>
      <c r="O13" s="16"/>
      <c r="P13" s="16"/>
      <c r="Q13" s="16"/>
      <c r="R13" s="16"/>
      <c r="S13" s="16"/>
      <c r="T13" s="16"/>
      <c r="U13" s="16"/>
      <c r="V13" s="16"/>
      <c r="W13" s="16"/>
      <c r="X13" s="16"/>
      <c r="Y13" s="16"/>
      <c r="Z13" s="16"/>
      <c r="AA13" s="16"/>
      <c r="AB13" s="16"/>
      <c r="AC13" s="16"/>
      <c r="AD13" s="16"/>
    </row>
    <row r="14" spans="1:30" s="1" customFormat="1" ht="19.5" customHeight="1">
      <c r="A14" s="6" t="s">
        <v>10647</v>
      </c>
      <c r="B14" s="6"/>
      <c r="C14" s="24" t="s">
        <v>7789</v>
      </c>
      <c r="D14" s="36">
        <f>IFERROR(VLOOKUP(D$2&amp;$A14,Parte_III!$1:$1048576,$A$3,0),"-")</f>
        <v>0</v>
      </c>
      <c r="E14" s="36">
        <f>IFERROR(VLOOKUP(E$2&amp;$A14,Parte_III!$1:$1048576,$A$3,0),"-")</f>
        <v>0</v>
      </c>
      <c r="F14" s="36">
        <f>IFERROR(VLOOKUP(F$2&amp;$A14,Parte_III!$1:$1048576,$A$3,0),"-")</f>
        <v>0</v>
      </c>
      <c r="G14" s="36">
        <f>IFERROR(VLOOKUP(G$2&amp;$A14,Parte_III!$1:$1048576,$A$3,0),"-")</f>
        <v>0</v>
      </c>
      <c r="H14" s="36">
        <f>IFERROR(VLOOKUP(H$2&amp;$A14,Parte_III!$1:$1048576,$A$3,0),"-")</f>
        <v>0</v>
      </c>
      <c r="I14" s="106"/>
      <c r="J14" s="16"/>
      <c r="K14" s="16"/>
      <c r="L14" s="16"/>
      <c r="M14" s="16"/>
      <c r="N14" s="16"/>
      <c r="O14" s="16"/>
      <c r="P14" s="16"/>
      <c r="Q14" s="16"/>
      <c r="R14" s="16"/>
      <c r="S14" s="16"/>
      <c r="T14" s="16"/>
      <c r="U14" s="16"/>
      <c r="V14" s="16"/>
      <c r="W14" s="16"/>
      <c r="X14" s="16"/>
      <c r="Y14" s="16"/>
      <c r="Z14" s="16"/>
      <c r="AA14" s="16"/>
      <c r="AB14" s="16"/>
      <c r="AC14" s="16"/>
      <c r="AD14" s="16"/>
    </row>
    <row r="15" spans="1:30" s="1" customFormat="1" ht="19.5" customHeight="1">
      <c r="A15" s="6" t="s">
        <v>10648</v>
      </c>
      <c r="B15" s="6"/>
      <c r="C15" s="24" t="s">
        <v>7790</v>
      </c>
      <c r="D15" s="36">
        <f>IFERROR(VLOOKUP(D$2&amp;$A15,Parte_III!$1:$1048576,$A$3,0),"-")</f>
        <v>0</v>
      </c>
      <c r="E15" s="36">
        <f>IFERROR(VLOOKUP(E$2&amp;$A15,Parte_III!$1:$1048576,$A$3,0),"-")</f>
        <v>0</v>
      </c>
      <c r="F15" s="36">
        <f>IFERROR(VLOOKUP(F$2&amp;$A15,Parte_III!$1:$1048576,$A$3,0),"-")</f>
        <v>0</v>
      </c>
      <c r="G15" s="36">
        <f>IFERROR(VLOOKUP(G$2&amp;$A15,Parte_III!$1:$1048576,$A$3,0),"-")</f>
        <v>0</v>
      </c>
      <c r="H15" s="36">
        <f>IFERROR(VLOOKUP(H$2&amp;$A15,Parte_III!$1:$1048576,$A$3,0),"-")</f>
        <v>0</v>
      </c>
      <c r="I15" s="106"/>
      <c r="J15" s="16"/>
      <c r="K15" s="16"/>
      <c r="L15" s="16"/>
      <c r="M15" s="16"/>
      <c r="N15" s="16"/>
      <c r="O15" s="16"/>
      <c r="P15" s="16"/>
      <c r="Q15" s="16"/>
      <c r="R15" s="16"/>
      <c r="S15" s="16"/>
      <c r="T15" s="16"/>
      <c r="U15" s="16"/>
      <c r="V15" s="16"/>
      <c r="W15" s="16"/>
      <c r="X15" s="16"/>
      <c r="Y15" s="16"/>
      <c r="Z15" s="16"/>
      <c r="AA15" s="16"/>
      <c r="AB15" s="16"/>
      <c r="AC15" s="16"/>
      <c r="AD15" s="16"/>
    </row>
    <row r="16" spans="1:30" s="1" customFormat="1" ht="19.5" customHeight="1">
      <c r="A16" s="6" t="s">
        <v>10649</v>
      </c>
      <c r="B16" s="6"/>
      <c r="C16" s="24" t="s">
        <v>7791</v>
      </c>
      <c r="D16" s="36">
        <f>IFERROR(VLOOKUP(D$2&amp;$A16,Parte_III!$1:$1048576,$A$3,0),"-")</f>
        <v>0</v>
      </c>
      <c r="E16" s="36">
        <f>IFERROR(VLOOKUP(E$2&amp;$A16,Parte_III!$1:$1048576,$A$3,0),"-")</f>
        <v>0</v>
      </c>
      <c r="F16" s="36">
        <f>IFERROR(VLOOKUP(F$2&amp;$A16,Parte_III!$1:$1048576,$A$3,0),"-")</f>
        <v>0</v>
      </c>
      <c r="G16" s="36">
        <f>IFERROR(VLOOKUP(G$2&amp;$A16,Parte_III!$1:$1048576,$A$3,0),"-")</f>
        <v>0</v>
      </c>
      <c r="H16" s="36">
        <f>IFERROR(VLOOKUP(H$2&amp;$A16,Parte_III!$1:$1048576,$A$3,0),"-")</f>
        <v>0</v>
      </c>
      <c r="I16" s="106"/>
      <c r="J16" s="16"/>
      <c r="K16" s="16"/>
      <c r="L16" s="16"/>
      <c r="M16" s="16"/>
      <c r="N16" s="16"/>
      <c r="O16" s="16"/>
      <c r="P16" s="16"/>
      <c r="Q16" s="16"/>
      <c r="R16" s="16"/>
      <c r="S16" s="16"/>
      <c r="T16" s="16"/>
      <c r="U16" s="16"/>
      <c r="V16" s="16"/>
      <c r="W16" s="16"/>
      <c r="X16" s="16"/>
      <c r="Y16" s="16"/>
      <c r="Z16" s="16"/>
      <c r="AA16" s="16"/>
      <c r="AB16" s="16"/>
      <c r="AC16" s="16"/>
      <c r="AD16" s="16"/>
    </row>
    <row r="17" spans="1:30" s="1" customFormat="1" ht="19.5" customHeight="1">
      <c r="A17" s="6" t="s">
        <v>10650</v>
      </c>
      <c r="B17" s="6"/>
      <c r="C17" s="24" t="s">
        <v>7792</v>
      </c>
      <c r="D17" s="36">
        <f>IFERROR(VLOOKUP(D$2&amp;$A17,Parte_III!$1:$1048576,$A$3,0),"-")</f>
        <v>18</v>
      </c>
      <c r="E17" s="36">
        <f>IFERROR(VLOOKUP(E$2&amp;$A17,Parte_III!$1:$1048576,$A$3,0),"-")</f>
        <v>6</v>
      </c>
      <c r="F17" s="36">
        <f>IFERROR(VLOOKUP(F$2&amp;$A17,Parte_III!$1:$1048576,$A$3,0),"-")</f>
        <v>4</v>
      </c>
      <c r="G17" s="36">
        <f>IFERROR(VLOOKUP(G$2&amp;$A17,Parte_III!$1:$1048576,$A$3,0),"-")</f>
        <v>3</v>
      </c>
      <c r="H17" s="36">
        <f>IFERROR(VLOOKUP(H$2&amp;$A17,Parte_III!$1:$1048576,$A$3,0),"-")</f>
        <v>5</v>
      </c>
      <c r="I17" s="106"/>
      <c r="J17" s="16"/>
      <c r="K17" s="16"/>
      <c r="L17" s="16"/>
      <c r="M17" s="16"/>
      <c r="N17" s="16"/>
      <c r="O17" s="16"/>
      <c r="P17" s="16"/>
      <c r="Q17" s="16"/>
      <c r="R17" s="16"/>
      <c r="S17" s="16"/>
      <c r="T17" s="16"/>
      <c r="U17" s="16"/>
      <c r="V17" s="16"/>
      <c r="W17" s="16"/>
      <c r="X17" s="16"/>
      <c r="Y17" s="16"/>
      <c r="Z17" s="16"/>
      <c r="AA17" s="16"/>
      <c r="AB17" s="16"/>
      <c r="AC17" s="16"/>
      <c r="AD17" s="16"/>
    </row>
    <row r="18" spans="1:30" s="1" customFormat="1" ht="19.5" customHeight="1">
      <c r="A18" s="6" t="s">
        <v>10651</v>
      </c>
      <c r="B18" s="6"/>
      <c r="C18" s="24" t="s">
        <v>7793</v>
      </c>
      <c r="D18" s="36">
        <f>IFERROR(VLOOKUP(D$2&amp;$A18,Parte_III!$1:$1048576,$A$3,0),"-")</f>
        <v>0</v>
      </c>
      <c r="E18" s="36">
        <f>IFERROR(VLOOKUP(E$2&amp;$A18,Parte_III!$1:$1048576,$A$3,0),"-")</f>
        <v>0</v>
      </c>
      <c r="F18" s="36">
        <f>IFERROR(VLOOKUP(F$2&amp;$A18,Parte_III!$1:$1048576,$A$3,0),"-")</f>
        <v>0</v>
      </c>
      <c r="G18" s="36">
        <f>IFERROR(VLOOKUP(G$2&amp;$A18,Parte_III!$1:$1048576,$A$3,0),"-")</f>
        <v>0</v>
      </c>
      <c r="H18" s="36">
        <f>IFERROR(VLOOKUP(H$2&amp;$A18,Parte_III!$1:$1048576,$A$3,0),"-")</f>
        <v>0</v>
      </c>
      <c r="I18" s="106"/>
      <c r="J18" s="16"/>
      <c r="K18" s="16"/>
      <c r="L18" s="16"/>
      <c r="M18" s="16"/>
      <c r="N18" s="16"/>
      <c r="O18" s="16"/>
      <c r="P18" s="16"/>
      <c r="Q18" s="16"/>
      <c r="R18" s="16"/>
      <c r="S18" s="16"/>
      <c r="T18" s="16"/>
      <c r="U18" s="16"/>
      <c r="V18" s="16"/>
      <c r="W18" s="16"/>
      <c r="X18" s="16"/>
      <c r="Y18" s="16"/>
      <c r="Z18" s="16"/>
      <c r="AA18" s="16"/>
      <c r="AB18" s="16"/>
      <c r="AC18" s="16"/>
      <c r="AD18" s="16"/>
    </row>
    <row r="19" spans="1:30" s="1" customFormat="1" ht="19.5" customHeight="1">
      <c r="A19" s="6" t="s">
        <v>10652</v>
      </c>
      <c r="B19" s="6"/>
      <c r="C19" s="24" t="s">
        <v>7794</v>
      </c>
      <c r="D19" s="36">
        <f>IFERROR(VLOOKUP(D$2&amp;$A19,Parte_III!$1:$1048576,$A$3,0),"-")</f>
        <v>0</v>
      </c>
      <c r="E19" s="36">
        <f>IFERROR(VLOOKUP(E$2&amp;$A19,Parte_III!$1:$1048576,$A$3,0),"-")</f>
        <v>0</v>
      </c>
      <c r="F19" s="36">
        <f>IFERROR(VLOOKUP(F$2&amp;$A19,Parte_III!$1:$1048576,$A$3,0),"-")</f>
        <v>0</v>
      </c>
      <c r="G19" s="36">
        <f>IFERROR(VLOOKUP(G$2&amp;$A19,Parte_III!$1:$1048576,$A$3,0),"-")</f>
        <v>0</v>
      </c>
      <c r="H19" s="36">
        <f>IFERROR(VLOOKUP(H$2&amp;$A19,Parte_III!$1:$1048576,$A$3,0),"-")</f>
        <v>0</v>
      </c>
      <c r="I19" s="106"/>
      <c r="J19" s="16"/>
      <c r="K19" s="16"/>
      <c r="L19" s="16"/>
      <c r="M19" s="16"/>
      <c r="N19" s="16"/>
      <c r="O19" s="16"/>
      <c r="P19" s="16"/>
      <c r="Q19" s="16"/>
      <c r="R19" s="16"/>
      <c r="S19" s="16"/>
      <c r="T19" s="16"/>
      <c r="U19" s="16"/>
      <c r="V19" s="16"/>
      <c r="W19" s="16"/>
      <c r="X19" s="16"/>
      <c r="Y19" s="16"/>
      <c r="Z19" s="16"/>
      <c r="AA19" s="16"/>
      <c r="AB19" s="16"/>
      <c r="AC19" s="16"/>
      <c r="AD19" s="16"/>
    </row>
    <row r="20" spans="1:30" s="1" customFormat="1" ht="19.5" customHeight="1">
      <c r="A20" s="6" t="s">
        <v>10653</v>
      </c>
      <c r="B20" s="6"/>
      <c r="C20" s="24" t="s">
        <v>7795</v>
      </c>
      <c r="D20" s="36">
        <f>IFERROR(VLOOKUP(D$2&amp;$A20,Parte_III!$1:$1048576,$A$3,0),"-")</f>
        <v>0</v>
      </c>
      <c r="E20" s="36">
        <f>IFERROR(VLOOKUP(E$2&amp;$A20,Parte_III!$1:$1048576,$A$3,0),"-")</f>
        <v>0</v>
      </c>
      <c r="F20" s="36">
        <f>IFERROR(VLOOKUP(F$2&amp;$A20,Parte_III!$1:$1048576,$A$3,0),"-")</f>
        <v>0</v>
      </c>
      <c r="G20" s="36">
        <f>IFERROR(VLOOKUP(G$2&amp;$A20,Parte_III!$1:$1048576,$A$3,0),"-")</f>
        <v>0</v>
      </c>
      <c r="H20" s="36">
        <f>IFERROR(VLOOKUP(H$2&amp;$A20,Parte_III!$1:$1048576,$A$3,0),"-")</f>
        <v>0</v>
      </c>
      <c r="I20" s="106"/>
      <c r="J20" s="16"/>
      <c r="K20" s="16"/>
      <c r="L20" s="16"/>
      <c r="M20" s="16"/>
      <c r="N20" s="16"/>
      <c r="O20" s="16"/>
      <c r="P20" s="16"/>
      <c r="Q20" s="16"/>
      <c r="R20" s="16"/>
      <c r="S20" s="16"/>
      <c r="T20" s="16"/>
      <c r="U20" s="16"/>
      <c r="V20" s="16"/>
      <c r="W20" s="16"/>
      <c r="X20" s="16"/>
      <c r="Y20" s="16"/>
      <c r="Z20" s="16"/>
      <c r="AA20" s="16"/>
      <c r="AB20" s="16"/>
      <c r="AC20" s="16"/>
      <c r="AD20" s="16"/>
    </row>
    <row r="21" spans="1:30" s="1" customFormat="1" ht="19.5" customHeight="1">
      <c r="A21" s="6" t="s">
        <v>10654</v>
      </c>
      <c r="B21" s="6"/>
      <c r="C21" s="24" t="s">
        <v>7796</v>
      </c>
      <c r="D21" s="36">
        <f>IFERROR(VLOOKUP(D$2&amp;$A21,Parte_III!$1:$1048576,$A$3,0),"-")</f>
        <v>0</v>
      </c>
      <c r="E21" s="36">
        <f>IFERROR(VLOOKUP(E$2&amp;$A21,Parte_III!$1:$1048576,$A$3,0),"-")</f>
        <v>0</v>
      </c>
      <c r="F21" s="36">
        <f>IFERROR(VLOOKUP(F$2&amp;$A21,Parte_III!$1:$1048576,$A$3,0),"-")</f>
        <v>0</v>
      </c>
      <c r="G21" s="36">
        <f>IFERROR(VLOOKUP(G$2&amp;$A21,Parte_III!$1:$1048576,$A$3,0),"-")</f>
        <v>0</v>
      </c>
      <c r="H21" s="36">
        <f>IFERROR(VLOOKUP(H$2&amp;$A21,Parte_III!$1:$1048576,$A$3,0),"-")</f>
        <v>0</v>
      </c>
      <c r="I21" s="106"/>
      <c r="J21" s="16"/>
      <c r="K21" s="16"/>
      <c r="L21" s="16"/>
      <c r="M21" s="16"/>
      <c r="N21" s="16"/>
      <c r="O21" s="16"/>
      <c r="P21" s="16"/>
      <c r="Q21" s="16"/>
      <c r="R21" s="16"/>
      <c r="S21" s="16"/>
      <c r="T21" s="16"/>
      <c r="U21" s="16"/>
      <c r="V21" s="16"/>
      <c r="W21" s="16"/>
      <c r="X21" s="16"/>
      <c r="Y21" s="16"/>
      <c r="Z21" s="16"/>
      <c r="AA21" s="16"/>
      <c r="AB21" s="16"/>
      <c r="AC21" s="16"/>
      <c r="AD21" s="16"/>
    </row>
    <row r="22" spans="1:30" s="1" customFormat="1" ht="19.5" customHeight="1">
      <c r="A22" s="117"/>
      <c r="B22" s="117"/>
      <c r="C22" s="21" t="s">
        <v>10655</v>
      </c>
      <c r="D22" s="113"/>
      <c r="E22" s="113"/>
      <c r="F22" s="113"/>
      <c r="G22" s="113"/>
      <c r="H22" s="113"/>
      <c r="I22" s="106"/>
      <c r="J22" s="16"/>
      <c r="K22" s="16"/>
      <c r="L22" s="16"/>
      <c r="M22" s="16"/>
      <c r="N22" s="16"/>
      <c r="O22" s="16"/>
      <c r="P22" s="16"/>
      <c r="Q22" s="16"/>
      <c r="R22" s="16"/>
      <c r="S22" s="16"/>
      <c r="T22" s="16"/>
      <c r="U22" s="16"/>
      <c r="V22" s="16"/>
      <c r="W22" s="16"/>
      <c r="X22" s="16"/>
      <c r="Y22" s="16"/>
      <c r="Z22" s="16"/>
      <c r="AA22" s="16"/>
      <c r="AB22" s="16"/>
      <c r="AC22" s="16"/>
      <c r="AD22" s="16"/>
    </row>
    <row r="23" spans="1:30" s="1" customFormat="1" ht="19.5" customHeight="1">
      <c r="A23" s="6" t="s">
        <v>10656</v>
      </c>
      <c r="B23" s="6"/>
      <c r="C23" s="24" t="s">
        <v>7783</v>
      </c>
      <c r="D23" s="36">
        <f>IFERROR(VLOOKUP(D$2&amp;$A23,Parte_III!$1:$1048576,$A$3,0),"-")</f>
        <v>76</v>
      </c>
      <c r="E23" s="36">
        <f>IFERROR(VLOOKUP(E$2&amp;$A23,Parte_III!$1:$1048576,$A$3,0),"-")</f>
        <v>30</v>
      </c>
      <c r="F23" s="36">
        <f>IFERROR(VLOOKUP(F$2&amp;$A23,Parte_III!$1:$1048576,$A$3,0),"-")</f>
        <v>18</v>
      </c>
      <c r="G23" s="36">
        <f>IFERROR(VLOOKUP(G$2&amp;$A23,Parte_III!$1:$1048576,$A$3,0),"-")</f>
        <v>9</v>
      </c>
      <c r="H23" s="36">
        <f>IFERROR(VLOOKUP(H$2&amp;$A23,Parte_III!$1:$1048576,$A$3,0),"-")</f>
        <v>8</v>
      </c>
      <c r="I23" s="106"/>
      <c r="J23" s="16"/>
      <c r="K23" s="16"/>
      <c r="L23" s="16"/>
      <c r="M23" s="16"/>
      <c r="N23" s="16"/>
      <c r="O23" s="16"/>
      <c r="P23" s="16"/>
      <c r="Q23" s="16"/>
      <c r="R23" s="16"/>
      <c r="S23" s="16"/>
      <c r="T23" s="16"/>
      <c r="U23" s="16"/>
      <c r="V23" s="16"/>
      <c r="W23" s="16"/>
      <c r="X23" s="16"/>
      <c r="Y23" s="16"/>
      <c r="Z23" s="16"/>
      <c r="AA23" s="16"/>
      <c r="AB23" s="16"/>
      <c r="AC23" s="16"/>
      <c r="AD23" s="16"/>
    </row>
    <row r="24" spans="1:30" s="1" customFormat="1" ht="19.5" customHeight="1">
      <c r="A24" s="6" t="s">
        <v>10657</v>
      </c>
      <c r="B24" s="6"/>
      <c r="C24" s="24" t="s">
        <v>7784</v>
      </c>
      <c r="D24" s="36">
        <f>IFERROR(VLOOKUP(D$2&amp;$A24,Parte_III!$1:$1048576,$A$3,0),"-")</f>
        <v>43</v>
      </c>
      <c r="E24" s="36">
        <f>IFERROR(VLOOKUP(E$2&amp;$A24,Parte_III!$1:$1048576,$A$3,0),"-")</f>
        <v>20</v>
      </c>
      <c r="F24" s="36">
        <f>IFERROR(VLOOKUP(F$2&amp;$A24,Parte_III!$1:$1048576,$A$3,0),"-")</f>
        <v>8</v>
      </c>
      <c r="G24" s="36">
        <f>IFERROR(VLOOKUP(G$2&amp;$A24,Parte_III!$1:$1048576,$A$3,0),"-")</f>
        <v>1</v>
      </c>
      <c r="H24" s="36">
        <f>IFERROR(VLOOKUP(H$2&amp;$A24,Parte_III!$1:$1048576,$A$3,0),"-")</f>
        <v>9</v>
      </c>
      <c r="I24" s="106"/>
      <c r="J24" s="16"/>
      <c r="K24" s="16"/>
      <c r="L24" s="16"/>
      <c r="M24" s="16"/>
      <c r="N24" s="16"/>
      <c r="O24" s="16"/>
      <c r="P24" s="16"/>
      <c r="Q24" s="16"/>
      <c r="R24" s="16"/>
      <c r="S24" s="16"/>
      <c r="T24" s="16"/>
      <c r="U24" s="16"/>
      <c r="V24" s="16"/>
      <c r="W24" s="16"/>
      <c r="X24" s="16"/>
      <c r="Y24" s="16"/>
      <c r="Z24" s="16"/>
      <c r="AA24" s="16"/>
      <c r="AB24" s="16"/>
      <c r="AC24" s="16"/>
      <c r="AD24" s="16"/>
    </row>
    <row r="25" spans="1:30" s="1" customFormat="1" ht="19.5" customHeight="1">
      <c r="A25" s="6" t="s">
        <v>10658</v>
      </c>
      <c r="B25" s="6"/>
      <c r="C25" s="24" t="s">
        <v>7785</v>
      </c>
      <c r="D25" s="36">
        <f>IFERROR(VLOOKUP(D$2&amp;$A25,Parte_III!$1:$1048576,$A$3,0),"-")</f>
        <v>16</v>
      </c>
      <c r="E25" s="36">
        <f>IFERROR(VLOOKUP(E$2&amp;$A25,Parte_III!$1:$1048576,$A$3,0),"-")</f>
        <v>10</v>
      </c>
      <c r="F25" s="36">
        <f>IFERROR(VLOOKUP(F$2&amp;$A25,Parte_III!$1:$1048576,$A$3,0),"-")</f>
        <v>1</v>
      </c>
      <c r="G25" s="36">
        <f>IFERROR(VLOOKUP(G$2&amp;$A25,Parte_III!$1:$1048576,$A$3,0),"-")</f>
        <v>1</v>
      </c>
      <c r="H25" s="36">
        <f>IFERROR(VLOOKUP(H$2&amp;$A25,Parte_III!$1:$1048576,$A$3,0),"-")</f>
        <v>0</v>
      </c>
      <c r="I25" s="106"/>
      <c r="J25" s="16"/>
      <c r="K25" s="16"/>
      <c r="L25" s="16"/>
      <c r="M25" s="16"/>
      <c r="N25" s="16"/>
      <c r="O25" s="16"/>
      <c r="P25" s="16"/>
      <c r="Q25" s="16"/>
      <c r="R25" s="16"/>
      <c r="S25" s="16"/>
      <c r="T25" s="16"/>
      <c r="U25" s="16"/>
      <c r="V25" s="16"/>
      <c r="W25" s="16"/>
      <c r="X25" s="16"/>
      <c r="Y25" s="16"/>
      <c r="Z25" s="16"/>
      <c r="AA25" s="16"/>
      <c r="AB25" s="16"/>
      <c r="AC25" s="16"/>
      <c r="AD25" s="16"/>
    </row>
    <row r="26" spans="1:30" s="1" customFormat="1" ht="19.5" customHeight="1">
      <c r="A26" s="6" t="s">
        <v>10659</v>
      </c>
      <c r="B26" s="6"/>
      <c r="C26" s="24" t="s">
        <v>7786</v>
      </c>
      <c r="D26" s="36">
        <f>IFERROR(VLOOKUP(D$2&amp;$A26,Parte_III!$1:$1048576,$A$3,0),"-")</f>
        <v>9</v>
      </c>
      <c r="E26" s="36">
        <f>IFERROR(VLOOKUP(E$2&amp;$A26,Parte_III!$1:$1048576,$A$3,0),"-")</f>
        <v>4</v>
      </c>
      <c r="F26" s="36">
        <f>IFERROR(VLOOKUP(F$2&amp;$A26,Parte_III!$1:$1048576,$A$3,0),"-")</f>
        <v>1</v>
      </c>
      <c r="G26" s="36">
        <f>IFERROR(VLOOKUP(G$2&amp;$A26,Parte_III!$1:$1048576,$A$3,0),"-")</f>
        <v>2</v>
      </c>
      <c r="H26" s="36">
        <f>IFERROR(VLOOKUP(H$2&amp;$A26,Parte_III!$1:$1048576,$A$3,0),"-")</f>
        <v>2</v>
      </c>
      <c r="I26" s="106"/>
      <c r="J26" s="16"/>
      <c r="K26" s="16"/>
      <c r="L26" s="16"/>
      <c r="M26" s="16"/>
      <c r="N26" s="16"/>
      <c r="O26" s="16"/>
      <c r="P26" s="16"/>
      <c r="Q26" s="16"/>
      <c r="R26" s="16"/>
      <c r="S26" s="16"/>
      <c r="T26" s="16"/>
      <c r="U26" s="16"/>
      <c r="V26" s="16"/>
      <c r="W26" s="16"/>
      <c r="X26" s="16"/>
      <c r="Y26" s="16"/>
      <c r="Z26" s="16"/>
      <c r="AA26" s="16"/>
      <c r="AB26" s="16"/>
      <c r="AC26" s="16"/>
      <c r="AD26" s="16"/>
    </row>
    <row r="27" spans="1:30" s="1" customFormat="1" ht="19.5" customHeight="1">
      <c r="A27" s="6" t="s">
        <v>10660</v>
      </c>
      <c r="B27" s="6"/>
      <c r="C27" s="24" t="s">
        <v>7787</v>
      </c>
      <c r="D27" s="36">
        <f>IFERROR(VLOOKUP(D$2&amp;$A27,Parte_III!$1:$1048576,$A$3,0),"-")</f>
        <v>8</v>
      </c>
      <c r="E27" s="36">
        <f>IFERROR(VLOOKUP(E$2&amp;$A27,Parte_III!$1:$1048576,$A$3,0),"-")</f>
        <v>3</v>
      </c>
      <c r="F27" s="36">
        <f>IFERROR(VLOOKUP(F$2&amp;$A27,Parte_III!$1:$1048576,$A$3,0),"-")</f>
        <v>0</v>
      </c>
      <c r="G27" s="36">
        <f>IFERROR(VLOOKUP(G$2&amp;$A27,Parte_III!$1:$1048576,$A$3,0),"-")</f>
        <v>1</v>
      </c>
      <c r="H27" s="36">
        <f>IFERROR(VLOOKUP(H$2&amp;$A27,Parte_III!$1:$1048576,$A$3,0),"-")</f>
        <v>3</v>
      </c>
      <c r="I27" s="106"/>
      <c r="J27" s="16"/>
      <c r="K27" s="16"/>
      <c r="L27" s="16"/>
      <c r="M27" s="16"/>
      <c r="N27" s="16"/>
      <c r="O27" s="16"/>
      <c r="P27" s="16"/>
      <c r="Q27" s="16"/>
      <c r="R27" s="16"/>
      <c r="S27" s="16"/>
      <c r="T27" s="16"/>
      <c r="U27" s="16"/>
      <c r="V27" s="16"/>
      <c r="W27" s="16"/>
      <c r="X27" s="16"/>
      <c r="Y27" s="16"/>
      <c r="Z27" s="16"/>
      <c r="AA27" s="16"/>
      <c r="AB27" s="16"/>
      <c r="AC27" s="16"/>
      <c r="AD27" s="16"/>
    </row>
    <row r="28" spans="1:30" s="1" customFormat="1" ht="19.5" customHeight="1">
      <c r="A28" s="6" t="s">
        <v>10661</v>
      </c>
      <c r="B28" s="6"/>
      <c r="C28" s="24" t="s">
        <v>7788</v>
      </c>
      <c r="D28" s="36">
        <f>IFERROR(VLOOKUP(D$2&amp;$A28,Parte_III!$1:$1048576,$A$3,0),"-")</f>
        <v>1</v>
      </c>
      <c r="E28" s="36">
        <f>IFERROR(VLOOKUP(E$2&amp;$A28,Parte_III!$1:$1048576,$A$3,0),"-")</f>
        <v>1</v>
      </c>
      <c r="F28" s="36">
        <f>IFERROR(VLOOKUP(F$2&amp;$A28,Parte_III!$1:$1048576,$A$3,0),"-")</f>
        <v>0</v>
      </c>
      <c r="G28" s="36">
        <f>IFERROR(VLOOKUP(G$2&amp;$A28,Parte_III!$1:$1048576,$A$3,0),"-")</f>
        <v>0</v>
      </c>
      <c r="H28" s="36">
        <f>IFERROR(VLOOKUP(H$2&amp;$A28,Parte_III!$1:$1048576,$A$3,0),"-")</f>
        <v>0</v>
      </c>
      <c r="I28" s="106"/>
      <c r="J28" s="16"/>
      <c r="K28" s="16"/>
      <c r="L28" s="16"/>
      <c r="M28" s="16"/>
      <c r="N28" s="16"/>
      <c r="O28" s="16"/>
      <c r="P28" s="16"/>
      <c r="Q28" s="16"/>
      <c r="R28" s="16"/>
      <c r="S28" s="16"/>
      <c r="T28" s="16"/>
      <c r="U28" s="16"/>
      <c r="V28" s="16"/>
      <c r="W28" s="16"/>
      <c r="X28" s="16"/>
      <c r="Y28" s="16"/>
      <c r="Z28" s="16"/>
      <c r="AA28" s="16"/>
      <c r="AB28" s="16"/>
      <c r="AC28" s="16"/>
      <c r="AD28" s="16"/>
    </row>
    <row r="29" spans="1:30" s="1" customFormat="1" ht="19.5" customHeight="1">
      <c r="A29" s="6" t="s">
        <v>10662</v>
      </c>
      <c r="B29" s="6"/>
      <c r="C29" s="24" t="s">
        <v>7789</v>
      </c>
      <c r="D29" s="36">
        <f>IFERROR(VLOOKUP(D$2&amp;$A29,Parte_III!$1:$1048576,$A$3,0),"-")</f>
        <v>0</v>
      </c>
      <c r="E29" s="36">
        <f>IFERROR(VLOOKUP(E$2&amp;$A29,Parte_III!$1:$1048576,$A$3,0),"-")</f>
        <v>0</v>
      </c>
      <c r="F29" s="36">
        <f>IFERROR(VLOOKUP(F$2&amp;$A29,Parte_III!$1:$1048576,$A$3,0),"-")</f>
        <v>0</v>
      </c>
      <c r="G29" s="36">
        <f>IFERROR(VLOOKUP(G$2&amp;$A29,Parte_III!$1:$1048576,$A$3,0),"-")</f>
        <v>0</v>
      </c>
      <c r="H29" s="36">
        <f>IFERROR(VLOOKUP(H$2&amp;$A29,Parte_III!$1:$1048576,$A$3,0),"-")</f>
        <v>0</v>
      </c>
      <c r="I29" s="106"/>
      <c r="J29" s="16"/>
      <c r="K29" s="16"/>
      <c r="L29" s="16"/>
      <c r="M29" s="16"/>
      <c r="N29" s="16"/>
      <c r="O29" s="16"/>
      <c r="P29" s="16"/>
      <c r="Q29" s="16"/>
      <c r="R29" s="16"/>
      <c r="S29" s="16"/>
      <c r="T29" s="16"/>
      <c r="U29" s="16"/>
      <c r="V29" s="16"/>
      <c r="W29" s="16"/>
      <c r="X29" s="16"/>
      <c r="Y29" s="16"/>
      <c r="Z29" s="16"/>
      <c r="AA29" s="16"/>
      <c r="AB29" s="16"/>
      <c r="AC29" s="16"/>
      <c r="AD29" s="16"/>
    </row>
    <row r="30" spans="1:30" s="1" customFormat="1" ht="19.5" customHeight="1">
      <c r="A30" s="6" t="s">
        <v>10663</v>
      </c>
      <c r="B30" s="6"/>
      <c r="C30" s="24" t="s">
        <v>7790</v>
      </c>
      <c r="D30" s="36">
        <f>IFERROR(VLOOKUP(D$2&amp;$A30,Parte_III!$1:$1048576,$A$3,0),"-")</f>
        <v>2</v>
      </c>
      <c r="E30" s="36">
        <f>IFERROR(VLOOKUP(E$2&amp;$A30,Parte_III!$1:$1048576,$A$3,0),"-")</f>
        <v>1</v>
      </c>
      <c r="F30" s="36">
        <f>IFERROR(VLOOKUP(F$2&amp;$A30,Parte_III!$1:$1048576,$A$3,0),"-")</f>
        <v>0</v>
      </c>
      <c r="G30" s="36">
        <f>IFERROR(VLOOKUP(G$2&amp;$A30,Parte_III!$1:$1048576,$A$3,0),"-")</f>
        <v>0</v>
      </c>
      <c r="H30" s="36">
        <f>IFERROR(VLOOKUP(H$2&amp;$A30,Parte_III!$1:$1048576,$A$3,0),"-")</f>
        <v>1</v>
      </c>
      <c r="I30" s="106"/>
      <c r="J30" s="16"/>
      <c r="K30" s="16"/>
      <c r="L30" s="16"/>
      <c r="M30" s="16"/>
      <c r="N30" s="16"/>
      <c r="O30" s="16"/>
      <c r="P30" s="16"/>
      <c r="Q30" s="16"/>
      <c r="R30" s="16"/>
      <c r="S30" s="16"/>
      <c r="T30" s="16"/>
      <c r="U30" s="16"/>
      <c r="V30" s="16"/>
      <c r="W30" s="16"/>
      <c r="X30" s="16"/>
      <c r="Y30" s="16"/>
      <c r="Z30" s="16"/>
      <c r="AA30" s="16"/>
      <c r="AB30" s="16"/>
      <c r="AC30" s="16"/>
      <c r="AD30" s="16"/>
    </row>
    <row r="31" spans="1:30" s="1" customFormat="1" ht="19.5" customHeight="1">
      <c r="A31" s="6" t="s">
        <v>10664</v>
      </c>
      <c r="B31" s="6"/>
      <c r="C31" s="24" t="s">
        <v>7791</v>
      </c>
      <c r="D31" s="36">
        <f>IFERROR(VLOOKUP(D$2&amp;$A31,Parte_III!$1:$1048576,$A$3,0),"-")</f>
        <v>0</v>
      </c>
      <c r="E31" s="36">
        <f>IFERROR(VLOOKUP(E$2&amp;$A31,Parte_III!$1:$1048576,$A$3,0),"-")</f>
        <v>0</v>
      </c>
      <c r="F31" s="36">
        <f>IFERROR(VLOOKUP(F$2&amp;$A31,Parte_III!$1:$1048576,$A$3,0),"-")</f>
        <v>0</v>
      </c>
      <c r="G31" s="36">
        <f>IFERROR(VLOOKUP(G$2&amp;$A31,Parte_III!$1:$1048576,$A$3,0),"-")</f>
        <v>0</v>
      </c>
      <c r="H31" s="36">
        <f>IFERROR(VLOOKUP(H$2&amp;$A31,Parte_III!$1:$1048576,$A$3,0),"-")</f>
        <v>0</v>
      </c>
      <c r="I31" s="106"/>
      <c r="J31" s="16"/>
      <c r="K31" s="16"/>
      <c r="L31" s="16"/>
      <c r="M31" s="16"/>
      <c r="N31" s="16"/>
      <c r="O31" s="16"/>
      <c r="P31" s="16"/>
      <c r="Q31" s="16"/>
      <c r="R31" s="16"/>
      <c r="S31" s="16"/>
      <c r="T31" s="16"/>
      <c r="U31" s="16"/>
      <c r="V31" s="16"/>
      <c r="W31" s="16"/>
      <c r="X31" s="16"/>
      <c r="Y31" s="16"/>
      <c r="Z31" s="16"/>
      <c r="AA31" s="16"/>
      <c r="AB31" s="16"/>
      <c r="AC31" s="16"/>
      <c r="AD31" s="16"/>
    </row>
    <row r="32" spans="1:30" s="1" customFormat="1" ht="19.5" customHeight="1">
      <c r="A32" s="6" t="s">
        <v>10665</v>
      </c>
      <c r="B32" s="6"/>
      <c r="C32" s="24" t="s">
        <v>7792</v>
      </c>
      <c r="D32" s="36">
        <f>IFERROR(VLOOKUP(D$2&amp;$A32,Parte_III!$1:$1048576,$A$3,0),"-")</f>
        <v>16</v>
      </c>
      <c r="E32" s="36">
        <f>IFERROR(VLOOKUP(E$2&amp;$A32,Parte_III!$1:$1048576,$A$3,0),"-")</f>
        <v>7</v>
      </c>
      <c r="F32" s="36">
        <f>IFERROR(VLOOKUP(F$2&amp;$A32,Parte_III!$1:$1048576,$A$3,0),"-")</f>
        <v>1</v>
      </c>
      <c r="G32" s="36">
        <f>IFERROR(VLOOKUP(G$2&amp;$A32,Parte_III!$1:$1048576,$A$3,0),"-")</f>
        <v>2</v>
      </c>
      <c r="H32" s="36">
        <f>IFERROR(VLOOKUP(H$2&amp;$A32,Parte_III!$1:$1048576,$A$3,0),"-")</f>
        <v>4</v>
      </c>
      <c r="I32" s="106"/>
      <c r="J32" s="16"/>
      <c r="K32" s="16"/>
      <c r="L32" s="16"/>
      <c r="M32" s="16"/>
      <c r="N32" s="16"/>
      <c r="O32" s="16"/>
      <c r="P32" s="16"/>
      <c r="Q32" s="16"/>
      <c r="R32" s="16"/>
      <c r="S32" s="16"/>
      <c r="T32" s="16"/>
      <c r="U32" s="16"/>
      <c r="V32" s="16"/>
      <c r="W32" s="16"/>
      <c r="X32" s="16"/>
      <c r="Y32" s="16"/>
      <c r="Z32" s="16"/>
      <c r="AA32" s="16"/>
      <c r="AB32" s="16"/>
      <c r="AC32" s="16"/>
      <c r="AD32" s="16"/>
    </row>
    <row r="33" spans="1:30" s="1" customFormat="1" ht="19.5" customHeight="1">
      <c r="A33" s="6" t="s">
        <v>10666</v>
      </c>
      <c r="B33" s="6"/>
      <c r="C33" s="24" t="s">
        <v>7793</v>
      </c>
      <c r="D33" s="36">
        <f>IFERROR(VLOOKUP(D$2&amp;$A33,Parte_III!$1:$1048576,$A$3,0),"-")</f>
        <v>0</v>
      </c>
      <c r="E33" s="36">
        <f>IFERROR(VLOOKUP(E$2&amp;$A33,Parte_III!$1:$1048576,$A$3,0),"-")</f>
        <v>0</v>
      </c>
      <c r="F33" s="36">
        <f>IFERROR(VLOOKUP(F$2&amp;$A33,Parte_III!$1:$1048576,$A$3,0),"-")</f>
        <v>0</v>
      </c>
      <c r="G33" s="36">
        <f>IFERROR(VLOOKUP(G$2&amp;$A33,Parte_III!$1:$1048576,$A$3,0),"-")</f>
        <v>0</v>
      </c>
      <c r="H33" s="36">
        <f>IFERROR(VLOOKUP(H$2&amp;$A33,Parte_III!$1:$1048576,$A$3,0),"-")</f>
        <v>0</v>
      </c>
      <c r="I33" s="106"/>
      <c r="J33" s="16"/>
      <c r="K33" s="16"/>
      <c r="L33" s="16"/>
      <c r="M33" s="16"/>
      <c r="N33" s="16"/>
      <c r="O33" s="16"/>
      <c r="P33" s="16"/>
      <c r="Q33" s="16"/>
      <c r="R33" s="16"/>
      <c r="S33" s="16"/>
      <c r="T33" s="16"/>
      <c r="U33" s="16"/>
      <c r="V33" s="16"/>
      <c r="W33" s="16"/>
      <c r="X33" s="16"/>
      <c r="Y33" s="16"/>
      <c r="Z33" s="16"/>
      <c r="AA33" s="16"/>
      <c r="AB33" s="16"/>
      <c r="AC33" s="16"/>
      <c r="AD33" s="16"/>
    </row>
    <row r="34" spans="1:30" s="1" customFormat="1" ht="19.5" customHeight="1">
      <c r="A34" s="6" t="s">
        <v>10667</v>
      </c>
      <c r="B34" s="6"/>
      <c r="C34" s="24" t="s">
        <v>7794</v>
      </c>
      <c r="D34" s="36">
        <f>IFERROR(VLOOKUP(D$2&amp;$A34,Parte_III!$1:$1048576,$A$3,0),"-")</f>
        <v>0</v>
      </c>
      <c r="E34" s="36">
        <f>IFERROR(VLOOKUP(E$2&amp;$A34,Parte_III!$1:$1048576,$A$3,0),"-")</f>
        <v>0</v>
      </c>
      <c r="F34" s="36">
        <f>IFERROR(VLOOKUP(F$2&amp;$A34,Parte_III!$1:$1048576,$A$3,0),"-")</f>
        <v>0</v>
      </c>
      <c r="G34" s="36">
        <f>IFERROR(VLOOKUP(G$2&amp;$A34,Parte_III!$1:$1048576,$A$3,0),"-")</f>
        <v>0</v>
      </c>
      <c r="H34" s="36">
        <f>IFERROR(VLOOKUP(H$2&amp;$A34,Parte_III!$1:$1048576,$A$3,0),"-")</f>
        <v>0</v>
      </c>
      <c r="I34" s="106"/>
      <c r="J34" s="16"/>
      <c r="K34" s="16"/>
      <c r="L34" s="16"/>
      <c r="M34" s="16"/>
      <c r="N34" s="16"/>
      <c r="O34" s="16"/>
      <c r="P34" s="16"/>
      <c r="Q34" s="16"/>
      <c r="R34" s="16"/>
      <c r="S34" s="16"/>
      <c r="T34" s="16"/>
      <c r="U34" s="16"/>
      <c r="V34" s="16"/>
      <c r="W34" s="16"/>
      <c r="X34" s="16"/>
      <c r="Y34" s="16"/>
      <c r="Z34" s="16"/>
      <c r="AA34" s="16"/>
      <c r="AB34" s="16"/>
      <c r="AC34" s="16"/>
      <c r="AD34" s="16"/>
    </row>
    <row r="35" spans="1:30" s="1" customFormat="1" ht="19.5" customHeight="1">
      <c r="A35" s="6" t="s">
        <v>10668</v>
      </c>
      <c r="B35" s="6"/>
      <c r="C35" s="24" t="s">
        <v>7795</v>
      </c>
      <c r="D35" s="36">
        <f>IFERROR(VLOOKUP(D$2&amp;$A35,Parte_III!$1:$1048576,$A$3,0),"-")</f>
        <v>0</v>
      </c>
      <c r="E35" s="36">
        <f>IFERROR(VLOOKUP(E$2&amp;$A35,Parte_III!$1:$1048576,$A$3,0),"-")</f>
        <v>0</v>
      </c>
      <c r="F35" s="36">
        <f>IFERROR(VLOOKUP(F$2&amp;$A35,Parte_III!$1:$1048576,$A$3,0),"-")</f>
        <v>0</v>
      </c>
      <c r="G35" s="36">
        <f>IFERROR(VLOOKUP(G$2&amp;$A35,Parte_III!$1:$1048576,$A$3,0),"-")</f>
        <v>0</v>
      </c>
      <c r="H35" s="36">
        <f>IFERROR(VLOOKUP(H$2&amp;$A35,Parte_III!$1:$1048576,$A$3,0),"-")</f>
        <v>0</v>
      </c>
      <c r="I35" s="106"/>
      <c r="J35" s="16"/>
      <c r="K35" s="16"/>
      <c r="L35" s="16"/>
      <c r="M35" s="16"/>
      <c r="N35" s="16"/>
      <c r="O35" s="16"/>
      <c r="P35" s="16"/>
      <c r="Q35" s="16"/>
      <c r="R35" s="16"/>
      <c r="S35" s="16"/>
      <c r="T35" s="16"/>
      <c r="U35" s="16"/>
      <c r="V35" s="16"/>
      <c r="W35" s="16"/>
      <c r="X35" s="16"/>
      <c r="Y35" s="16"/>
      <c r="Z35" s="16"/>
      <c r="AA35" s="16"/>
      <c r="AB35" s="16"/>
      <c r="AC35" s="16"/>
      <c r="AD35" s="16"/>
    </row>
    <row r="36" spans="1:30" s="1" customFormat="1" ht="19.5" customHeight="1" thickBot="1">
      <c r="A36" s="6" t="s">
        <v>10669</v>
      </c>
      <c r="B36" s="6"/>
      <c r="C36" s="24" t="s">
        <v>7796</v>
      </c>
      <c r="D36" s="36">
        <f>IFERROR(VLOOKUP(D$2&amp;$A36,Parte_III!$1:$1048576,$A$3,0),"-")</f>
        <v>0</v>
      </c>
      <c r="E36" s="36">
        <f>IFERROR(VLOOKUP(E$2&amp;$A36,Parte_III!$1:$1048576,$A$3,0),"-")</f>
        <v>0</v>
      </c>
      <c r="F36" s="36">
        <f>IFERROR(VLOOKUP(F$2&amp;$A36,Parte_III!$1:$1048576,$A$3,0),"-")</f>
        <v>0</v>
      </c>
      <c r="G36" s="36">
        <f>IFERROR(VLOOKUP(G$2&amp;$A36,Parte_III!$1:$1048576,$A$3,0),"-")</f>
        <v>0</v>
      </c>
      <c r="H36" s="36">
        <f>IFERROR(VLOOKUP(H$2&amp;$A36,Parte_III!$1:$1048576,$A$3,0),"-")</f>
        <v>0</v>
      </c>
      <c r="I36" s="106"/>
      <c r="J36" s="16"/>
      <c r="K36" s="16"/>
      <c r="L36" s="16"/>
      <c r="M36" s="16"/>
      <c r="N36" s="16"/>
      <c r="O36" s="16"/>
      <c r="P36" s="16"/>
      <c r="Q36" s="16"/>
      <c r="R36" s="16"/>
      <c r="S36" s="16"/>
      <c r="T36" s="16"/>
      <c r="U36" s="16"/>
      <c r="V36" s="16"/>
      <c r="W36" s="16"/>
      <c r="X36" s="16"/>
      <c r="Y36" s="16"/>
      <c r="Z36" s="16"/>
      <c r="AA36" s="16"/>
      <c r="AB36" s="16"/>
      <c r="AC36" s="16"/>
      <c r="AD36" s="16"/>
    </row>
    <row r="37" spans="1:30" ht="15" thickTop="1">
      <c r="A37" s="6"/>
      <c r="B37" s="6"/>
      <c r="C37" s="32" t="s">
        <v>355</v>
      </c>
      <c r="D37" s="33"/>
      <c r="E37" s="33"/>
      <c r="F37" s="33"/>
      <c r="G37" s="33"/>
      <c r="H37" s="33"/>
    </row>
    <row r="38" spans="1:30">
      <c r="A38" s="8"/>
      <c r="B38" s="8"/>
      <c r="C38" s="34"/>
    </row>
    <row r="39" spans="1:30">
      <c r="A39" s="8"/>
      <c r="B39" s="8"/>
    </row>
    <row r="40" spans="1:30" s="26" customFormat="1">
      <c r="A40" s="8"/>
      <c r="B40" s="8"/>
    </row>
    <row r="41" spans="1:30" s="26" customFormat="1">
      <c r="A41" s="8"/>
      <c r="B41" s="8"/>
    </row>
    <row r="42" spans="1:30" s="26" customFormat="1">
      <c r="A42" s="8"/>
      <c r="B42" s="8"/>
    </row>
    <row r="43" spans="1:30" s="26" customFormat="1">
      <c r="A43" s="8"/>
      <c r="B43" s="8"/>
    </row>
    <row r="44" spans="1:30" s="26" customFormat="1">
      <c r="A44" s="8"/>
      <c r="B44" s="8"/>
    </row>
    <row r="45" spans="1:30" s="26" customFormat="1">
      <c r="A45" s="8"/>
      <c r="B45" s="8"/>
    </row>
    <row r="46" spans="1:30" s="26" customFormat="1">
      <c r="A46" s="8"/>
      <c r="B46" s="8"/>
    </row>
    <row r="47" spans="1:30" s="26" customFormat="1">
      <c r="A47" s="8"/>
      <c r="B47" s="8"/>
    </row>
    <row r="48" spans="1:30"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row r="96" spans="1:2" s="26" customFormat="1">
      <c r="A96" s="8"/>
      <c r="B96" s="8"/>
    </row>
    <row r="97" spans="1:2" s="26" customFormat="1">
      <c r="A97" s="8"/>
      <c r="B97" s="8"/>
    </row>
    <row r="98" spans="1:2" s="26" customFormat="1">
      <c r="A98" s="8"/>
      <c r="B98" s="8"/>
    </row>
    <row r="99" spans="1:2" s="26" customFormat="1">
      <c r="A99" s="8"/>
      <c r="B99" s="8"/>
    </row>
    <row r="100" spans="1:2" s="26" customFormat="1">
      <c r="A100" s="8"/>
      <c r="B100" s="8"/>
    </row>
    <row r="101" spans="1:2" s="26" customFormat="1">
      <c r="A101" s="8"/>
      <c r="B101" s="8"/>
    </row>
    <row r="102" spans="1:2" s="26" customFormat="1">
      <c r="A102" s="8"/>
      <c r="B102" s="8"/>
    </row>
    <row r="103" spans="1:2" s="26" customFormat="1">
      <c r="A103" s="8"/>
      <c r="B103" s="8"/>
    </row>
    <row r="104" spans="1:2" s="26" customFormat="1">
      <c r="A104" s="8"/>
      <c r="B104" s="8"/>
    </row>
    <row r="105" spans="1:2" s="26" customFormat="1">
      <c r="A105" s="8"/>
      <c r="B105" s="8"/>
    </row>
  </sheetData>
  <mergeCells count="5">
    <mergeCell ref="C1:H1"/>
    <mergeCell ref="C3:H3"/>
    <mergeCell ref="C5:C6"/>
    <mergeCell ref="D5:D6"/>
    <mergeCell ref="E5:H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28650-A940-49E1-972F-2D301F19DBA5}">
  <dimension ref="A1:AD105"/>
  <sheetViews>
    <sheetView showGridLines="0" topLeftCell="A4" workbookViewId="0">
      <selection activeCell="G6" sqref="G6"/>
    </sheetView>
  </sheetViews>
  <sheetFormatPr defaultRowHeight="14.4"/>
  <cols>
    <col min="1" max="2" width="4.44140625" style="13" customWidth="1"/>
    <col min="3" max="3" width="50.44140625" style="26" customWidth="1"/>
    <col min="4" max="5" width="8.6640625" style="26" customWidth="1"/>
    <col min="6" max="6" width="10.88671875" style="26" customWidth="1"/>
    <col min="7" max="8" width="8.6640625" style="26" customWidth="1"/>
    <col min="9" max="30" width="9.109375" style="26"/>
  </cols>
  <sheetData>
    <row r="1" spans="1:30" s="2" customFormat="1" ht="33.75" customHeight="1">
      <c r="A1" s="12"/>
      <c r="B1" s="12"/>
      <c r="C1" s="232" t="s">
        <v>2045</v>
      </c>
      <c r="D1" s="233"/>
      <c r="E1" s="233"/>
      <c r="F1" s="233"/>
      <c r="G1" s="233"/>
      <c r="H1" s="233"/>
      <c r="I1" s="14"/>
      <c r="J1" s="14"/>
      <c r="K1" s="14"/>
      <c r="L1" s="14"/>
      <c r="M1" s="14"/>
    </row>
    <row r="2" spans="1:30" s="6" customFormat="1" ht="11.25" customHeight="1">
      <c r="C2" s="116"/>
      <c r="D2" s="98" t="s">
        <v>7701</v>
      </c>
      <c r="E2" s="11" t="s">
        <v>2349</v>
      </c>
      <c r="F2" s="11" t="s">
        <v>5767</v>
      </c>
      <c r="G2" s="11" t="s">
        <v>2351</v>
      </c>
      <c r="H2" s="11" t="s">
        <v>2352</v>
      </c>
    </row>
    <row r="3" spans="1:30" s="1" customFormat="1" ht="36.75" customHeight="1">
      <c r="A3" s="6">
        <v>3</v>
      </c>
      <c r="B3" s="6"/>
      <c r="C3" s="234" t="s">
        <v>10707</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row>
    <row r="4" spans="1:30" s="1" customFormat="1" ht="9.75" customHeight="1" thickBot="1">
      <c r="A4" s="6"/>
      <c r="B4" s="6"/>
      <c r="C4" s="17"/>
      <c r="D4" s="16"/>
      <c r="E4" s="16"/>
      <c r="F4" s="18"/>
      <c r="G4" s="19"/>
      <c r="H4" s="19"/>
      <c r="I4" s="16"/>
      <c r="J4" s="16"/>
      <c r="K4" s="16"/>
      <c r="L4" s="16"/>
      <c r="M4" s="16"/>
      <c r="N4" s="16"/>
      <c r="O4" s="16"/>
      <c r="P4" s="16"/>
      <c r="Q4" s="16"/>
      <c r="R4" s="16"/>
      <c r="S4" s="16"/>
      <c r="T4" s="16"/>
      <c r="U4" s="16"/>
      <c r="V4" s="16"/>
      <c r="W4" s="16"/>
      <c r="X4" s="16"/>
      <c r="Y4" s="16"/>
      <c r="Z4" s="16"/>
      <c r="AA4" s="16"/>
      <c r="AB4" s="16"/>
      <c r="AC4" s="16"/>
      <c r="AD4" s="16"/>
    </row>
    <row r="5" spans="1:30" s="1" customFormat="1" ht="17.25" customHeight="1" thickTop="1">
      <c r="A5" s="6"/>
      <c r="B5" s="6"/>
      <c r="C5" s="235" t="s">
        <v>7781</v>
      </c>
      <c r="D5" s="235" t="s">
        <v>342</v>
      </c>
      <c r="E5" s="237" t="s">
        <v>265</v>
      </c>
      <c r="F5" s="237"/>
      <c r="G5" s="237"/>
      <c r="H5" s="237"/>
      <c r="I5" s="16"/>
      <c r="J5" s="16"/>
      <c r="K5" s="16"/>
      <c r="L5" s="16"/>
      <c r="M5" s="16"/>
      <c r="N5" s="16"/>
      <c r="O5" s="16"/>
      <c r="P5" s="16"/>
      <c r="Q5" s="16"/>
      <c r="R5" s="16"/>
      <c r="S5" s="16"/>
      <c r="T5" s="16"/>
      <c r="U5" s="16"/>
      <c r="V5" s="16"/>
      <c r="W5" s="16"/>
      <c r="X5" s="16"/>
      <c r="Y5" s="16"/>
      <c r="Z5" s="16"/>
      <c r="AA5" s="16"/>
      <c r="AB5" s="16"/>
      <c r="AC5" s="16"/>
      <c r="AD5" s="16"/>
    </row>
    <row r="6" spans="1:30" s="1" customFormat="1" ht="26.25" customHeight="1">
      <c r="A6" s="6"/>
      <c r="B6" s="6"/>
      <c r="C6" s="236"/>
      <c r="D6" s="236"/>
      <c r="E6" s="103" t="s">
        <v>7705</v>
      </c>
      <c r="F6" s="103" t="s">
        <v>7706</v>
      </c>
      <c r="G6" s="103" t="s">
        <v>2344</v>
      </c>
      <c r="H6" s="103" t="s">
        <v>1823</v>
      </c>
      <c r="I6" s="16"/>
      <c r="J6" s="16"/>
      <c r="K6" s="16"/>
      <c r="L6" s="16"/>
      <c r="M6" s="16"/>
      <c r="N6" s="16"/>
      <c r="O6" s="16"/>
      <c r="P6" s="16"/>
      <c r="Q6" s="16"/>
      <c r="R6" s="16"/>
      <c r="S6" s="16"/>
      <c r="T6" s="16"/>
      <c r="U6" s="16"/>
      <c r="V6" s="16"/>
      <c r="W6" s="16"/>
      <c r="X6" s="16"/>
      <c r="Y6" s="16"/>
      <c r="Z6" s="16"/>
      <c r="AA6" s="16"/>
      <c r="AB6" s="16"/>
      <c r="AC6" s="16"/>
      <c r="AD6" s="16"/>
    </row>
    <row r="7" spans="1:30" s="115" customFormat="1" ht="18.75" customHeight="1">
      <c r="A7" s="117" t="s">
        <v>10702</v>
      </c>
      <c r="B7" s="117"/>
      <c r="C7" s="21" t="s">
        <v>10703</v>
      </c>
      <c r="D7" s="118">
        <f>IFERROR(VLOOKUP(D$2&amp;$A7,Parte_III!$1:$1048576,$A$3,0),"-")</f>
        <v>2.6342413425445557</v>
      </c>
      <c r="E7" s="118">
        <f>IFERROR(VLOOKUP(E$2&amp;$A7,Parte_III!$1:$1048576,$A$3,0),"-")</f>
        <v>2.5739130973815918</v>
      </c>
      <c r="F7" s="118">
        <f>IFERROR(VLOOKUP(F$2&amp;$A7,Parte_III!$1:$1048576,$A$3,0),"-")</f>
        <v>2.4745762348175049</v>
      </c>
      <c r="G7" s="118">
        <f>IFERROR(VLOOKUP(G$2&amp;$A7,Parte_III!$1:$1048576,$A$3,0),"-")</f>
        <v>2.9473683834075928</v>
      </c>
      <c r="H7" s="118">
        <f>IFERROR(VLOOKUP(H$2&amp;$A7,Parte_III!$1:$1048576,$A$3,0),"-")</f>
        <v>3.5</v>
      </c>
      <c r="I7" s="114"/>
      <c r="J7" s="114"/>
      <c r="K7" s="114"/>
      <c r="L7" s="114"/>
      <c r="M7" s="114"/>
      <c r="N7" s="114"/>
      <c r="O7" s="114"/>
      <c r="P7" s="114"/>
      <c r="Q7" s="114"/>
      <c r="R7" s="114"/>
      <c r="S7" s="114"/>
      <c r="T7" s="114"/>
      <c r="U7" s="114"/>
      <c r="V7" s="114"/>
      <c r="W7" s="114"/>
      <c r="X7" s="114"/>
      <c r="Y7" s="114"/>
      <c r="Z7" s="114"/>
      <c r="AA7" s="114"/>
      <c r="AB7" s="114"/>
      <c r="AC7" s="114"/>
      <c r="AD7" s="114"/>
    </row>
    <row r="8" spans="1:30" s="1" customFormat="1" ht="19.5" customHeight="1">
      <c r="A8" s="6" t="s">
        <v>10641</v>
      </c>
      <c r="B8" s="6"/>
      <c r="C8" s="24" t="s">
        <v>7783</v>
      </c>
      <c r="D8" s="37">
        <f>IFERROR(VLOOKUP(D$2&amp;$A8,Parte_III!$1:$1048576,$A$3,0)*100,"-")</f>
        <v>46.09375</v>
      </c>
      <c r="E8" s="37">
        <f>IFERROR(VLOOKUP(E$2&amp;$A8,Parte_III!$1:$1048576,$A$3,0)*100,"-")</f>
        <v>40.869563817977905</v>
      </c>
      <c r="F8" s="37">
        <f>IFERROR(VLOOKUP(F$2&amp;$A8,Parte_III!$1:$1048576,$A$3,0)*100,"-")</f>
        <v>50.847458839416504</v>
      </c>
      <c r="G8" s="37">
        <f>IFERROR(VLOOKUP(G$2&amp;$A8,Parte_III!$1:$1048576,$A$3,0)*100,"-")</f>
        <v>57.894736528396606</v>
      </c>
      <c r="H8" s="37">
        <f>IFERROR(VLOOKUP(H$2&amp;$A8,Parte_III!$1:$1048576,$A$3,0)*100,"-")</f>
        <v>38.0952388048172</v>
      </c>
      <c r="I8" s="106"/>
      <c r="J8" s="16"/>
      <c r="K8" s="16"/>
      <c r="L8" s="16"/>
      <c r="M8" s="16"/>
      <c r="N8" s="16"/>
      <c r="O8" s="16"/>
      <c r="P8" s="16"/>
      <c r="Q8" s="16"/>
      <c r="R8" s="16"/>
      <c r="S8" s="16"/>
      <c r="T8" s="16"/>
      <c r="U8" s="16"/>
      <c r="V8" s="16"/>
      <c r="W8" s="16"/>
      <c r="X8" s="16"/>
      <c r="Y8" s="16"/>
      <c r="Z8" s="16"/>
      <c r="AA8" s="16"/>
      <c r="AB8" s="16"/>
      <c r="AC8" s="16"/>
      <c r="AD8" s="16"/>
    </row>
    <row r="9" spans="1:30" s="1" customFormat="1" ht="19.5" customHeight="1">
      <c r="A9" s="6" t="s">
        <v>10642</v>
      </c>
      <c r="B9" s="6"/>
      <c r="C9" s="24" t="s">
        <v>7784</v>
      </c>
      <c r="D9" s="37">
        <f>IFERROR(VLOOKUP(D$2&amp;$A9,Parte_III!$1:$1048576,$A$3,0)*100,"-")</f>
        <v>22.65625</v>
      </c>
      <c r="E9" s="37">
        <f>IFERROR(VLOOKUP(E$2&amp;$A9,Parte_III!$1:$1048576,$A$3,0)*100,"-")</f>
        <v>25.217390060424805</v>
      </c>
      <c r="F9" s="37">
        <f>IFERROR(VLOOKUP(F$2&amp;$A9,Parte_III!$1:$1048576,$A$3,0)*100,"-")</f>
        <v>25.423729419708252</v>
      </c>
      <c r="G9" s="37">
        <f>IFERROR(VLOOKUP(G$2&amp;$A9,Parte_III!$1:$1048576,$A$3,0)*100,"-")</f>
        <v>15.789473056793213</v>
      </c>
      <c r="H9" s="37">
        <f>IFERROR(VLOOKUP(H$2&amp;$A9,Parte_III!$1:$1048576,$A$3,0)*100,"-")</f>
        <v>19.0476194024086</v>
      </c>
      <c r="I9" s="106"/>
      <c r="J9" s="16"/>
      <c r="K9" s="16"/>
      <c r="L9" s="16"/>
      <c r="M9" s="16"/>
      <c r="N9" s="16"/>
      <c r="O9" s="16"/>
      <c r="P9" s="16"/>
      <c r="Q9" s="16"/>
      <c r="R9" s="16"/>
      <c r="S9" s="16"/>
      <c r="T9" s="16"/>
      <c r="U9" s="16"/>
      <c r="V9" s="16"/>
      <c r="W9" s="16"/>
      <c r="X9" s="16"/>
      <c r="Y9" s="16"/>
      <c r="Z9" s="16"/>
      <c r="AA9" s="16"/>
      <c r="AB9" s="16"/>
      <c r="AC9" s="16"/>
      <c r="AD9" s="16"/>
    </row>
    <row r="10" spans="1:30" s="1" customFormat="1" ht="19.5" customHeight="1">
      <c r="A10" s="6" t="s">
        <v>10643</v>
      </c>
      <c r="B10" s="6"/>
      <c r="C10" s="24" t="s">
        <v>7785</v>
      </c>
      <c r="D10" s="37">
        <f>IFERROR(VLOOKUP(D$2&amp;$A10,Parte_III!$1:$1048576,$A$3,0)*100,"-")</f>
        <v>12.109375</v>
      </c>
      <c r="E10" s="37">
        <f>IFERROR(VLOOKUP(E$2&amp;$A10,Parte_III!$1:$1048576,$A$3,0)*100,"-")</f>
        <v>15.652173757553101</v>
      </c>
      <c r="F10" s="37">
        <f>IFERROR(VLOOKUP(F$2&amp;$A10,Parte_III!$1:$1048576,$A$3,0)*100,"-")</f>
        <v>11.864406615495682</v>
      </c>
      <c r="G10" s="37">
        <f>IFERROR(VLOOKUP(G$2&amp;$A10,Parte_III!$1:$1048576,$A$3,0)*100,"-")</f>
        <v>0</v>
      </c>
      <c r="H10" s="37">
        <f>IFERROR(VLOOKUP(H$2&amp;$A10,Parte_III!$1:$1048576,$A$3,0)*100,"-")</f>
        <v>9.5238097012042999</v>
      </c>
      <c r="I10" s="106"/>
      <c r="J10" s="16"/>
      <c r="K10" s="16"/>
      <c r="L10" s="16"/>
      <c r="M10" s="16"/>
      <c r="N10" s="16"/>
      <c r="O10" s="16"/>
      <c r="P10" s="16"/>
      <c r="Q10" s="16"/>
      <c r="R10" s="16"/>
      <c r="S10" s="16"/>
      <c r="T10" s="16"/>
      <c r="U10" s="16"/>
      <c r="V10" s="16"/>
      <c r="W10" s="16"/>
      <c r="X10" s="16"/>
      <c r="Y10" s="16"/>
      <c r="Z10" s="16"/>
      <c r="AA10" s="16"/>
      <c r="AB10" s="16"/>
      <c r="AC10" s="16"/>
      <c r="AD10" s="16"/>
    </row>
    <row r="11" spans="1:30" s="1" customFormat="1" ht="19.5" customHeight="1">
      <c r="A11" s="6" t="s">
        <v>10644</v>
      </c>
      <c r="B11" s="6"/>
      <c r="C11" s="24" t="s">
        <v>7786</v>
      </c>
      <c r="D11" s="37">
        <f>IFERROR(VLOOKUP(D$2&amp;$A11,Parte_III!$1:$1048576,$A$3,0)*100,"-")</f>
        <v>2.734375</v>
      </c>
      <c r="E11" s="37">
        <f>IFERROR(VLOOKUP(E$2&amp;$A11,Parte_III!$1:$1048576,$A$3,0)*100,"-")</f>
        <v>2.6086956262588501</v>
      </c>
      <c r="F11" s="37">
        <f>IFERROR(VLOOKUP(F$2&amp;$A11,Parte_III!$1:$1048576,$A$3,0)*100,"-")</f>
        <v>1.6949152573943138</v>
      </c>
      <c r="G11" s="37">
        <f>IFERROR(VLOOKUP(G$2&amp;$A11,Parte_III!$1:$1048576,$A$3,0)*100,"-")</f>
        <v>5.2631579339504242</v>
      </c>
      <c r="H11" s="37">
        <f>IFERROR(VLOOKUP(H$2&amp;$A11,Parte_III!$1:$1048576,$A$3,0)*100,"-")</f>
        <v>4.76190485060215</v>
      </c>
      <c r="I11" s="106"/>
      <c r="J11" s="16"/>
      <c r="K11" s="16"/>
      <c r="L11" s="16"/>
      <c r="M11" s="16"/>
      <c r="N11" s="16"/>
      <c r="O11" s="16"/>
      <c r="P11" s="16"/>
      <c r="Q11" s="16"/>
      <c r="R11" s="16"/>
      <c r="S11" s="16"/>
      <c r="T11" s="16"/>
      <c r="U11" s="16"/>
      <c r="V11" s="16"/>
      <c r="W11" s="16"/>
      <c r="X11" s="16"/>
      <c r="Y11" s="16"/>
      <c r="Z11" s="16"/>
      <c r="AA11" s="16"/>
      <c r="AB11" s="16"/>
      <c r="AC11" s="16"/>
      <c r="AD11" s="16"/>
    </row>
    <row r="12" spans="1:30" s="1" customFormat="1" ht="19.5" customHeight="1">
      <c r="A12" s="6" t="s">
        <v>10645</v>
      </c>
      <c r="B12" s="6"/>
      <c r="C12" s="24" t="s">
        <v>7787</v>
      </c>
      <c r="D12" s="37">
        <f>IFERROR(VLOOKUP(D$2&amp;$A12,Parte_III!$1:$1048576,$A$3,0)*100,"-")</f>
        <v>5.46875</v>
      </c>
      <c r="E12" s="37">
        <f>IFERROR(VLOOKUP(E$2&amp;$A12,Parte_III!$1:$1048576,$A$3,0)*100,"-")</f>
        <v>6.0869563370943069</v>
      </c>
      <c r="F12" s="37">
        <f>IFERROR(VLOOKUP(F$2&amp;$A12,Parte_III!$1:$1048576,$A$3,0)*100,"-")</f>
        <v>0</v>
      </c>
      <c r="G12" s="37">
        <f>IFERROR(VLOOKUP(G$2&amp;$A12,Parte_III!$1:$1048576,$A$3,0)*100,"-")</f>
        <v>5.2631579339504242</v>
      </c>
      <c r="H12" s="37">
        <f>IFERROR(VLOOKUP(H$2&amp;$A12,Parte_III!$1:$1048576,$A$3,0)*100,"-")</f>
        <v>14.28571492433548</v>
      </c>
      <c r="I12" s="106"/>
      <c r="J12" s="16"/>
      <c r="K12" s="16"/>
      <c r="L12" s="16"/>
      <c r="M12" s="16"/>
      <c r="N12" s="16"/>
      <c r="O12" s="16"/>
      <c r="P12" s="16"/>
      <c r="Q12" s="16"/>
      <c r="R12" s="16"/>
      <c r="S12" s="16"/>
      <c r="T12" s="16"/>
      <c r="U12" s="16"/>
      <c r="V12" s="16"/>
      <c r="W12" s="16"/>
      <c r="X12" s="16"/>
      <c r="Y12" s="16"/>
      <c r="Z12" s="16"/>
      <c r="AA12" s="16"/>
      <c r="AB12" s="16"/>
      <c r="AC12" s="16"/>
      <c r="AD12" s="16"/>
    </row>
    <row r="13" spans="1:30" s="1" customFormat="1" ht="19.5" customHeight="1">
      <c r="A13" s="6" t="s">
        <v>10646</v>
      </c>
      <c r="B13" s="6"/>
      <c r="C13" s="24" t="s">
        <v>7788</v>
      </c>
      <c r="D13" s="37">
        <f>IFERROR(VLOOKUP(D$2&amp;$A13,Parte_III!$1:$1048576,$A$3,0)*100,"-")</f>
        <v>2.734375</v>
      </c>
      <c r="E13" s="37">
        <f>IFERROR(VLOOKUP(E$2&amp;$A13,Parte_III!$1:$1048576,$A$3,0)*100,"-")</f>
        <v>4.3478261679410934</v>
      </c>
      <c r="F13" s="37">
        <f>IFERROR(VLOOKUP(F$2&amp;$A13,Parte_III!$1:$1048576,$A$3,0)*100,"-")</f>
        <v>1.6949152573943138</v>
      </c>
      <c r="G13" s="37">
        <f>IFERROR(VLOOKUP(G$2&amp;$A13,Parte_III!$1:$1048576,$A$3,0)*100,"-")</f>
        <v>0</v>
      </c>
      <c r="H13" s="37">
        <f>IFERROR(VLOOKUP(H$2&amp;$A13,Parte_III!$1:$1048576,$A$3,0)*100,"-")</f>
        <v>0</v>
      </c>
      <c r="I13" s="106"/>
      <c r="J13" s="16"/>
      <c r="K13" s="16"/>
      <c r="L13" s="16"/>
      <c r="M13" s="16"/>
      <c r="N13" s="16"/>
      <c r="O13" s="16"/>
      <c r="P13" s="16"/>
      <c r="Q13" s="16"/>
      <c r="R13" s="16"/>
      <c r="S13" s="16"/>
      <c r="T13" s="16"/>
      <c r="U13" s="16"/>
      <c r="V13" s="16"/>
      <c r="W13" s="16"/>
      <c r="X13" s="16"/>
      <c r="Y13" s="16"/>
      <c r="Z13" s="16"/>
      <c r="AA13" s="16"/>
      <c r="AB13" s="16"/>
      <c r="AC13" s="16"/>
      <c r="AD13" s="16"/>
    </row>
    <row r="14" spans="1:30" s="1" customFormat="1" ht="19.5" customHeight="1">
      <c r="A14" s="6" t="s">
        <v>10647</v>
      </c>
      <c r="B14" s="6"/>
      <c r="C14" s="24" t="s">
        <v>7789</v>
      </c>
      <c r="D14" s="37">
        <f>IFERROR(VLOOKUP(D$2&amp;$A14,Parte_III!$1:$1048576,$A$3,0)*100,"-")</f>
        <v>0</v>
      </c>
      <c r="E14" s="37">
        <f>IFERROR(VLOOKUP(E$2&amp;$A14,Parte_III!$1:$1048576,$A$3,0)*100,"-")</f>
        <v>0</v>
      </c>
      <c r="F14" s="37">
        <f>IFERROR(VLOOKUP(F$2&amp;$A14,Parte_III!$1:$1048576,$A$3,0)*100,"-")</f>
        <v>0</v>
      </c>
      <c r="G14" s="37">
        <f>IFERROR(VLOOKUP(G$2&amp;$A14,Parte_III!$1:$1048576,$A$3,0)*100,"-")</f>
        <v>0</v>
      </c>
      <c r="H14" s="37">
        <f>IFERROR(VLOOKUP(H$2&amp;$A14,Parte_III!$1:$1048576,$A$3,0)*100,"-")</f>
        <v>0</v>
      </c>
      <c r="I14" s="106"/>
      <c r="J14" s="16"/>
      <c r="K14" s="16"/>
      <c r="L14" s="16"/>
      <c r="M14" s="16"/>
      <c r="N14" s="16"/>
      <c r="O14" s="16"/>
      <c r="P14" s="16"/>
      <c r="Q14" s="16"/>
      <c r="R14" s="16"/>
      <c r="S14" s="16"/>
      <c r="T14" s="16"/>
      <c r="U14" s="16"/>
      <c r="V14" s="16"/>
      <c r="W14" s="16"/>
      <c r="X14" s="16"/>
      <c r="Y14" s="16"/>
      <c r="Z14" s="16"/>
      <c r="AA14" s="16"/>
      <c r="AB14" s="16"/>
      <c r="AC14" s="16"/>
      <c r="AD14" s="16"/>
    </row>
    <row r="15" spans="1:30" s="1" customFormat="1" ht="19.5" customHeight="1">
      <c r="A15" s="6" t="s">
        <v>10648</v>
      </c>
      <c r="B15" s="6"/>
      <c r="C15" s="24" t="s">
        <v>7790</v>
      </c>
      <c r="D15" s="37">
        <f>IFERROR(VLOOKUP(D$2&amp;$A15,Parte_III!$1:$1048576,$A$3,0)*100,"-")</f>
        <v>0</v>
      </c>
      <c r="E15" s="37">
        <f>IFERROR(VLOOKUP(E$2&amp;$A15,Parte_III!$1:$1048576,$A$3,0)*100,"-")</f>
        <v>0</v>
      </c>
      <c r="F15" s="37">
        <f>IFERROR(VLOOKUP(F$2&amp;$A15,Parte_III!$1:$1048576,$A$3,0)*100,"-")</f>
        <v>0</v>
      </c>
      <c r="G15" s="37">
        <f>IFERROR(VLOOKUP(G$2&amp;$A15,Parte_III!$1:$1048576,$A$3,0)*100,"-")</f>
        <v>0</v>
      </c>
      <c r="H15" s="37">
        <f>IFERROR(VLOOKUP(H$2&amp;$A15,Parte_III!$1:$1048576,$A$3,0)*100,"-")</f>
        <v>0</v>
      </c>
      <c r="I15" s="106"/>
      <c r="J15" s="16"/>
      <c r="K15" s="16"/>
      <c r="L15" s="16"/>
      <c r="M15" s="16"/>
      <c r="N15" s="16"/>
      <c r="O15" s="16"/>
      <c r="P15" s="16"/>
      <c r="Q15" s="16"/>
      <c r="R15" s="16"/>
      <c r="S15" s="16"/>
      <c r="T15" s="16"/>
      <c r="U15" s="16"/>
      <c r="V15" s="16"/>
      <c r="W15" s="16"/>
      <c r="X15" s="16"/>
      <c r="Y15" s="16"/>
      <c r="Z15" s="16"/>
      <c r="AA15" s="16"/>
      <c r="AB15" s="16"/>
      <c r="AC15" s="16"/>
      <c r="AD15" s="16"/>
    </row>
    <row r="16" spans="1:30" s="1" customFormat="1" ht="19.5" customHeight="1">
      <c r="A16" s="6" t="s">
        <v>10649</v>
      </c>
      <c r="B16" s="6"/>
      <c r="C16" s="24" t="s">
        <v>7791</v>
      </c>
      <c r="D16" s="37">
        <f>IFERROR(VLOOKUP(D$2&amp;$A16,Parte_III!$1:$1048576,$A$3,0)*100,"-")</f>
        <v>0</v>
      </c>
      <c r="E16" s="37">
        <f>IFERROR(VLOOKUP(E$2&amp;$A16,Parte_III!$1:$1048576,$A$3,0)*100,"-")</f>
        <v>0</v>
      </c>
      <c r="F16" s="37">
        <f>IFERROR(VLOOKUP(F$2&amp;$A16,Parte_III!$1:$1048576,$A$3,0)*100,"-")</f>
        <v>0</v>
      </c>
      <c r="G16" s="37">
        <f>IFERROR(VLOOKUP(G$2&amp;$A16,Parte_III!$1:$1048576,$A$3,0)*100,"-")</f>
        <v>0</v>
      </c>
      <c r="H16" s="37">
        <f>IFERROR(VLOOKUP(H$2&amp;$A16,Parte_III!$1:$1048576,$A$3,0)*100,"-")</f>
        <v>0</v>
      </c>
      <c r="I16" s="106"/>
      <c r="J16" s="16"/>
      <c r="K16" s="16"/>
      <c r="L16" s="16"/>
      <c r="M16" s="16"/>
      <c r="N16" s="16"/>
      <c r="O16" s="16"/>
      <c r="P16" s="16"/>
      <c r="Q16" s="16"/>
      <c r="R16" s="16"/>
      <c r="S16" s="16"/>
      <c r="T16" s="16"/>
      <c r="U16" s="16"/>
      <c r="V16" s="16"/>
      <c r="W16" s="16"/>
      <c r="X16" s="16"/>
      <c r="Y16" s="16"/>
      <c r="Z16" s="16"/>
      <c r="AA16" s="16"/>
      <c r="AB16" s="16"/>
      <c r="AC16" s="16"/>
      <c r="AD16" s="16"/>
    </row>
    <row r="17" spans="1:30" s="1" customFormat="1" ht="19.5" customHeight="1">
      <c r="A17" s="6" t="s">
        <v>10650</v>
      </c>
      <c r="B17" s="6"/>
      <c r="C17" s="24" t="s">
        <v>7792</v>
      </c>
      <c r="D17" s="37">
        <f>IFERROR(VLOOKUP(D$2&amp;$A17,Parte_III!$1:$1048576,$A$3,0)*100,"-")</f>
        <v>7.03125</v>
      </c>
      <c r="E17" s="37">
        <f>IFERROR(VLOOKUP(E$2&amp;$A17,Parte_III!$1:$1048576,$A$3,0)*100,"-")</f>
        <v>5.2173912525177002</v>
      </c>
      <c r="F17" s="37">
        <f>IFERROR(VLOOKUP(F$2&amp;$A17,Parte_III!$1:$1048576,$A$3,0)*100,"-")</f>
        <v>6.7796610295772552</v>
      </c>
      <c r="G17" s="37">
        <f>IFERROR(VLOOKUP(G$2&amp;$A17,Parte_III!$1:$1048576,$A$3,0)*100,"-")</f>
        <v>15.789473056793213</v>
      </c>
      <c r="H17" s="37">
        <f>IFERROR(VLOOKUP(H$2&amp;$A17,Parte_III!$1:$1048576,$A$3,0)*100,"-")</f>
        <v>11.90476194024086</v>
      </c>
      <c r="I17" s="106"/>
      <c r="J17" s="16"/>
      <c r="K17" s="16"/>
      <c r="L17" s="16"/>
      <c r="M17" s="16"/>
      <c r="N17" s="16"/>
      <c r="O17" s="16"/>
      <c r="P17" s="16"/>
      <c r="Q17" s="16"/>
      <c r="R17" s="16"/>
      <c r="S17" s="16"/>
      <c r="T17" s="16"/>
      <c r="U17" s="16"/>
      <c r="V17" s="16"/>
      <c r="W17" s="16"/>
      <c r="X17" s="16"/>
      <c r="Y17" s="16"/>
      <c r="Z17" s="16"/>
      <c r="AA17" s="16"/>
      <c r="AB17" s="16"/>
      <c r="AC17" s="16"/>
      <c r="AD17" s="16"/>
    </row>
    <row r="18" spans="1:30" s="1" customFormat="1" ht="19.5" customHeight="1">
      <c r="A18" s="6" t="s">
        <v>10651</v>
      </c>
      <c r="B18" s="6"/>
      <c r="C18" s="24" t="s">
        <v>7793</v>
      </c>
      <c r="D18" s="37">
        <f>IFERROR(VLOOKUP(D$2&amp;$A18,Parte_III!$1:$1048576,$A$3,0)*100,"-")</f>
        <v>0</v>
      </c>
      <c r="E18" s="37">
        <f>IFERROR(VLOOKUP(E$2&amp;$A18,Parte_III!$1:$1048576,$A$3,0)*100,"-")</f>
        <v>0</v>
      </c>
      <c r="F18" s="37">
        <f>IFERROR(VLOOKUP(F$2&amp;$A18,Parte_III!$1:$1048576,$A$3,0)*100,"-")</f>
        <v>0</v>
      </c>
      <c r="G18" s="37">
        <f>IFERROR(VLOOKUP(G$2&amp;$A18,Parte_III!$1:$1048576,$A$3,0)*100,"-")</f>
        <v>0</v>
      </c>
      <c r="H18" s="37">
        <f>IFERROR(VLOOKUP(H$2&amp;$A18,Parte_III!$1:$1048576,$A$3,0)*100,"-")</f>
        <v>0</v>
      </c>
      <c r="I18" s="106"/>
      <c r="J18" s="16"/>
      <c r="K18" s="16"/>
      <c r="L18" s="16"/>
      <c r="M18" s="16"/>
      <c r="N18" s="16"/>
      <c r="O18" s="16"/>
      <c r="P18" s="16"/>
      <c r="Q18" s="16"/>
      <c r="R18" s="16"/>
      <c r="S18" s="16"/>
      <c r="T18" s="16"/>
      <c r="U18" s="16"/>
      <c r="V18" s="16"/>
      <c r="W18" s="16"/>
      <c r="X18" s="16"/>
      <c r="Y18" s="16"/>
      <c r="Z18" s="16"/>
      <c r="AA18" s="16"/>
      <c r="AB18" s="16"/>
      <c r="AC18" s="16"/>
      <c r="AD18" s="16"/>
    </row>
    <row r="19" spans="1:30" s="1" customFormat="1" ht="19.5" customHeight="1">
      <c r="A19" s="6" t="s">
        <v>10652</v>
      </c>
      <c r="B19" s="6"/>
      <c r="C19" s="24" t="s">
        <v>7794</v>
      </c>
      <c r="D19" s="37">
        <f>IFERROR(VLOOKUP(D$2&amp;$A19,Parte_III!$1:$1048576,$A$3,0)*100,"-")</f>
        <v>0</v>
      </c>
      <c r="E19" s="37">
        <f>IFERROR(VLOOKUP(E$2&amp;$A19,Parte_III!$1:$1048576,$A$3,0)*100,"-")</f>
        <v>0</v>
      </c>
      <c r="F19" s="37">
        <f>IFERROR(VLOOKUP(F$2&amp;$A19,Parte_III!$1:$1048576,$A$3,0)*100,"-")</f>
        <v>0</v>
      </c>
      <c r="G19" s="37">
        <f>IFERROR(VLOOKUP(G$2&amp;$A19,Parte_III!$1:$1048576,$A$3,0)*100,"-")</f>
        <v>0</v>
      </c>
      <c r="H19" s="37">
        <f>IFERROR(VLOOKUP(H$2&amp;$A19,Parte_III!$1:$1048576,$A$3,0)*100,"-")</f>
        <v>0</v>
      </c>
      <c r="I19" s="106"/>
      <c r="J19" s="16"/>
      <c r="K19" s="16"/>
      <c r="L19" s="16"/>
      <c r="M19" s="16"/>
      <c r="N19" s="16"/>
      <c r="O19" s="16"/>
      <c r="P19" s="16"/>
      <c r="Q19" s="16"/>
      <c r="R19" s="16"/>
      <c r="S19" s="16"/>
      <c r="T19" s="16"/>
      <c r="U19" s="16"/>
      <c r="V19" s="16"/>
      <c r="W19" s="16"/>
      <c r="X19" s="16"/>
      <c r="Y19" s="16"/>
      <c r="Z19" s="16"/>
      <c r="AA19" s="16"/>
      <c r="AB19" s="16"/>
      <c r="AC19" s="16"/>
      <c r="AD19" s="16"/>
    </row>
    <row r="20" spans="1:30" s="1" customFormat="1" ht="19.5" customHeight="1">
      <c r="A20" s="6" t="s">
        <v>10653</v>
      </c>
      <c r="B20" s="6"/>
      <c r="C20" s="24" t="s">
        <v>7795</v>
      </c>
      <c r="D20" s="37">
        <f>IFERROR(VLOOKUP(D$2&amp;$A20,Parte_III!$1:$1048576,$A$3,0)*100,"-")</f>
        <v>0</v>
      </c>
      <c r="E20" s="37">
        <f>IFERROR(VLOOKUP(E$2&amp;$A20,Parte_III!$1:$1048576,$A$3,0)*100,"-")</f>
        <v>0</v>
      </c>
      <c r="F20" s="37">
        <f>IFERROR(VLOOKUP(F$2&amp;$A20,Parte_III!$1:$1048576,$A$3,0)*100,"-")</f>
        <v>0</v>
      </c>
      <c r="G20" s="37">
        <f>IFERROR(VLOOKUP(G$2&amp;$A20,Parte_III!$1:$1048576,$A$3,0)*100,"-")</f>
        <v>0</v>
      </c>
      <c r="H20" s="37">
        <f>IFERROR(VLOOKUP(H$2&amp;$A20,Parte_III!$1:$1048576,$A$3,0)*100,"-")</f>
        <v>0</v>
      </c>
      <c r="I20" s="106"/>
      <c r="J20" s="16"/>
      <c r="K20" s="16"/>
      <c r="L20" s="16"/>
      <c r="M20" s="16"/>
      <c r="N20" s="16"/>
      <c r="O20" s="16"/>
      <c r="P20" s="16"/>
      <c r="Q20" s="16"/>
      <c r="R20" s="16"/>
      <c r="S20" s="16"/>
      <c r="T20" s="16"/>
      <c r="U20" s="16"/>
      <c r="V20" s="16"/>
      <c r="W20" s="16"/>
      <c r="X20" s="16"/>
      <c r="Y20" s="16"/>
      <c r="Z20" s="16"/>
      <c r="AA20" s="16"/>
      <c r="AB20" s="16"/>
      <c r="AC20" s="16"/>
      <c r="AD20" s="16"/>
    </row>
    <row r="21" spans="1:30" s="1" customFormat="1" ht="19.5" customHeight="1">
      <c r="A21" s="6" t="s">
        <v>10654</v>
      </c>
      <c r="B21" s="6"/>
      <c r="C21" s="24" t="s">
        <v>7796</v>
      </c>
      <c r="D21" s="37">
        <f>IFERROR(VLOOKUP(D$2&amp;$A21,Parte_III!$1:$1048576,$A$3,0)*100,"-")</f>
        <v>0</v>
      </c>
      <c r="E21" s="37">
        <f>IFERROR(VLOOKUP(E$2&amp;$A21,Parte_III!$1:$1048576,$A$3,0)*100,"-")</f>
        <v>0</v>
      </c>
      <c r="F21" s="37">
        <f>IFERROR(VLOOKUP(F$2&amp;$A21,Parte_III!$1:$1048576,$A$3,0)*100,"-")</f>
        <v>0</v>
      </c>
      <c r="G21" s="37">
        <f>IFERROR(VLOOKUP(G$2&amp;$A21,Parte_III!$1:$1048576,$A$3,0)*100,"-")</f>
        <v>0</v>
      </c>
      <c r="H21" s="37">
        <f>IFERROR(VLOOKUP(H$2&amp;$A21,Parte_III!$1:$1048576,$A$3,0)*100,"-")</f>
        <v>0</v>
      </c>
      <c r="I21" s="106"/>
      <c r="J21" s="16"/>
      <c r="K21" s="16"/>
      <c r="L21" s="16"/>
      <c r="M21" s="16"/>
      <c r="N21" s="16"/>
      <c r="O21" s="16"/>
      <c r="P21" s="16"/>
      <c r="Q21" s="16"/>
      <c r="R21" s="16"/>
      <c r="S21" s="16"/>
      <c r="T21" s="16"/>
      <c r="U21" s="16"/>
      <c r="V21" s="16"/>
      <c r="W21" s="16"/>
      <c r="X21" s="16"/>
      <c r="Y21" s="16"/>
      <c r="Z21" s="16"/>
      <c r="AA21" s="16"/>
      <c r="AB21" s="16"/>
      <c r="AC21" s="16"/>
      <c r="AD21" s="16"/>
    </row>
    <row r="22" spans="1:30" s="1" customFormat="1" ht="19.5" customHeight="1">
      <c r="A22" s="117" t="s">
        <v>10705</v>
      </c>
      <c r="B22" s="117"/>
      <c r="C22" s="21" t="s">
        <v>10704</v>
      </c>
      <c r="D22" s="118">
        <f>IFERROR(VLOOKUP(D$2&amp;$A22,Parte_III!$1:$1048576,$A$3,0),"-")</f>
        <v>2.8457143306732178</v>
      </c>
      <c r="E22" s="118">
        <f>IFERROR(VLOOKUP(E$2&amp;$A22,Parte_III!$1:$1048576,$A$3,0),"-")</f>
        <v>3.1410255432128906</v>
      </c>
      <c r="F22" s="118">
        <f>IFERROR(VLOOKUP(F$2&amp;$A22,Parte_III!$1:$1048576,$A$3,0),"-")</f>
        <v>1.7586207389831543</v>
      </c>
      <c r="G22" s="118">
        <f>IFERROR(VLOOKUP(G$2&amp;$A22,Parte_III!$1:$1048576,$A$3,0),"-")</f>
        <v>2.9375</v>
      </c>
      <c r="H22" s="118">
        <f>IFERROR(VLOOKUP(H$2&amp;$A22,Parte_III!$1:$1048576,$A$3,0),"-")</f>
        <v>3.5925924777984619</v>
      </c>
      <c r="I22" s="106"/>
      <c r="J22" s="16"/>
      <c r="K22" s="16"/>
      <c r="L22" s="16"/>
      <c r="M22" s="16"/>
      <c r="N22" s="16"/>
      <c r="O22" s="16"/>
      <c r="P22" s="16"/>
      <c r="Q22" s="16"/>
      <c r="R22" s="16"/>
      <c r="S22" s="16"/>
      <c r="T22" s="16"/>
      <c r="U22" s="16"/>
      <c r="V22" s="16"/>
      <c r="W22" s="16"/>
      <c r="X22" s="16"/>
      <c r="Y22" s="16"/>
      <c r="Z22" s="16"/>
      <c r="AA22" s="16"/>
      <c r="AB22" s="16"/>
      <c r="AC22" s="16"/>
      <c r="AD22" s="16"/>
    </row>
    <row r="23" spans="1:30" s="1" customFormat="1" ht="19.5" customHeight="1">
      <c r="A23" s="6" t="s">
        <v>10656</v>
      </c>
      <c r="B23" s="6"/>
      <c r="C23" s="24" t="s">
        <v>7783</v>
      </c>
      <c r="D23" s="37">
        <f>IFERROR(VLOOKUP(D$2&amp;$A23,Parte_III!$1:$1048576,$A$3,0)*100,"-")</f>
        <v>43.67816150188446</v>
      </c>
      <c r="E23" s="37">
        <f>IFERROR(VLOOKUP(E$2&amp;$A23,Parte_III!$1:$1048576,$A$3,0)*100,"-")</f>
        <v>38.461539149284363</v>
      </c>
      <c r="F23" s="37">
        <f>IFERROR(VLOOKUP(F$2&amp;$A23,Parte_III!$1:$1048576,$A$3,0)*100,"-")</f>
        <v>62.068963050842285</v>
      </c>
      <c r="G23" s="37">
        <f>IFERROR(VLOOKUP(G$2&amp;$A23,Parte_III!$1:$1048576,$A$3,0)*100,"-")</f>
        <v>56.25</v>
      </c>
      <c r="H23" s="37">
        <f>IFERROR(VLOOKUP(H$2&amp;$A23,Parte_III!$1:$1048576,$A$3,0)*100,"-")</f>
        <v>29.629629850387573</v>
      </c>
      <c r="I23" s="106"/>
      <c r="J23" s="16"/>
      <c r="K23" s="16"/>
      <c r="L23" s="16"/>
      <c r="M23" s="16"/>
      <c r="N23" s="16"/>
      <c r="O23" s="16"/>
      <c r="P23" s="16"/>
      <c r="Q23" s="16"/>
      <c r="R23" s="16"/>
      <c r="S23" s="16"/>
      <c r="T23" s="16"/>
      <c r="U23" s="16"/>
      <c r="V23" s="16"/>
      <c r="W23" s="16"/>
      <c r="X23" s="16"/>
      <c r="Y23" s="16"/>
      <c r="Z23" s="16"/>
      <c r="AA23" s="16"/>
      <c r="AB23" s="16"/>
      <c r="AC23" s="16"/>
      <c r="AD23" s="16"/>
    </row>
    <row r="24" spans="1:30" s="1" customFormat="1" ht="19.5" customHeight="1">
      <c r="A24" s="6" t="s">
        <v>10657</v>
      </c>
      <c r="B24" s="6"/>
      <c r="C24" s="24" t="s">
        <v>7784</v>
      </c>
      <c r="D24" s="37">
        <f>IFERROR(VLOOKUP(D$2&amp;$A24,Parte_III!$1:$1048576,$A$3,0)*100,"-")</f>
        <v>24.712643027305603</v>
      </c>
      <c r="E24" s="37">
        <f>IFERROR(VLOOKUP(E$2&amp;$A24,Parte_III!$1:$1048576,$A$3,0)*100,"-")</f>
        <v>25.641027092933655</v>
      </c>
      <c r="F24" s="37">
        <f>IFERROR(VLOOKUP(F$2&amp;$A24,Parte_III!$1:$1048576,$A$3,0)*100,"-")</f>
        <v>27.586206793785095</v>
      </c>
      <c r="G24" s="37">
        <f>IFERROR(VLOOKUP(G$2&amp;$A24,Parte_III!$1:$1048576,$A$3,0)*100,"-")</f>
        <v>6.25</v>
      </c>
      <c r="H24" s="37">
        <f>IFERROR(VLOOKUP(H$2&amp;$A24,Parte_III!$1:$1048576,$A$3,0)*100,"-")</f>
        <v>33.33333432674408</v>
      </c>
      <c r="I24" s="106"/>
      <c r="J24" s="16"/>
      <c r="K24" s="16"/>
      <c r="L24" s="16"/>
      <c r="M24" s="16"/>
      <c r="N24" s="16"/>
      <c r="O24" s="16"/>
      <c r="P24" s="16"/>
      <c r="Q24" s="16"/>
      <c r="R24" s="16"/>
      <c r="S24" s="16"/>
      <c r="T24" s="16"/>
      <c r="U24" s="16"/>
      <c r="V24" s="16"/>
      <c r="W24" s="16"/>
      <c r="X24" s="16"/>
      <c r="Y24" s="16"/>
      <c r="Z24" s="16"/>
      <c r="AA24" s="16"/>
      <c r="AB24" s="16"/>
      <c r="AC24" s="16"/>
      <c r="AD24" s="16"/>
    </row>
    <row r="25" spans="1:30" s="1" customFormat="1" ht="19.5" customHeight="1">
      <c r="A25" s="6" t="s">
        <v>10658</v>
      </c>
      <c r="B25" s="6"/>
      <c r="C25" s="24" t="s">
        <v>7785</v>
      </c>
      <c r="D25" s="37">
        <f>IFERROR(VLOOKUP(D$2&amp;$A25,Parte_III!$1:$1048576,$A$3,0)*100,"-")</f>
        <v>9.1954022645950317</v>
      </c>
      <c r="E25" s="37">
        <f>IFERROR(VLOOKUP(E$2&amp;$A25,Parte_III!$1:$1048576,$A$3,0)*100,"-")</f>
        <v>12.820513546466827</v>
      </c>
      <c r="F25" s="37">
        <f>IFERROR(VLOOKUP(F$2&amp;$A25,Parte_III!$1:$1048576,$A$3,0)*100,"-")</f>
        <v>3.4482758492231369</v>
      </c>
      <c r="G25" s="37">
        <f>IFERROR(VLOOKUP(G$2&amp;$A25,Parte_III!$1:$1048576,$A$3,0)*100,"-")</f>
        <v>6.25</v>
      </c>
      <c r="H25" s="37">
        <f>IFERROR(VLOOKUP(H$2&amp;$A25,Parte_III!$1:$1048576,$A$3,0)*100,"-")</f>
        <v>0</v>
      </c>
      <c r="I25" s="106"/>
      <c r="J25" s="16"/>
      <c r="K25" s="16"/>
      <c r="L25" s="16"/>
      <c r="M25" s="16"/>
      <c r="N25" s="16"/>
      <c r="O25" s="16"/>
      <c r="P25" s="16"/>
      <c r="Q25" s="16"/>
      <c r="R25" s="16"/>
      <c r="S25" s="16"/>
      <c r="T25" s="16"/>
      <c r="U25" s="16"/>
      <c r="V25" s="16"/>
      <c r="W25" s="16"/>
      <c r="X25" s="16"/>
      <c r="Y25" s="16"/>
      <c r="Z25" s="16"/>
      <c r="AA25" s="16"/>
      <c r="AB25" s="16"/>
      <c r="AC25" s="16"/>
      <c r="AD25" s="16"/>
    </row>
    <row r="26" spans="1:30" s="1" customFormat="1" ht="19.5" customHeight="1">
      <c r="A26" s="6" t="s">
        <v>10659</v>
      </c>
      <c r="B26" s="6"/>
      <c r="C26" s="24" t="s">
        <v>7786</v>
      </c>
      <c r="D26" s="37">
        <f>IFERROR(VLOOKUP(D$2&amp;$A26,Parte_III!$1:$1048576,$A$3,0)*100,"-")</f>
        <v>5.1724139600992203</v>
      </c>
      <c r="E26" s="37">
        <f>IFERROR(VLOOKUP(E$2&amp;$A26,Parte_III!$1:$1048576,$A$3,0)*100,"-")</f>
        <v>5.128205195069313</v>
      </c>
      <c r="F26" s="37">
        <f>IFERROR(VLOOKUP(F$2&amp;$A26,Parte_III!$1:$1048576,$A$3,0)*100,"-")</f>
        <v>3.4482758492231369</v>
      </c>
      <c r="G26" s="37">
        <f>IFERROR(VLOOKUP(G$2&amp;$A26,Parte_III!$1:$1048576,$A$3,0)*100,"-")</f>
        <v>12.5</v>
      </c>
      <c r="H26" s="37">
        <f>IFERROR(VLOOKUP(H$2&amp;$A26,Parte_III!$1:$1048576,$A$3,0)*100,"-")</f>
        <v>7.4074074625968933</v>
      </c>
      <c r="I26" s="106"/>
      <c r="J26" s="16"/>
      <c r="K26" s="16"/>
      <c r="L26" s="16"/>
      <c r="M26" s="16"/>
      <c r="N26" s="16"/>
      <c r="O26" s="16"/>
      <c r="P26" s="16"/>
      <c r="Q26" s="16"/>
      <c r="R26" s="16"/>
      <c r="S26" s="16"/>
      <c r="T26" s="16"/>
      <c r="U26" s="16"/>
      <c r="V26" s="16"/>
      <c r="W26" s="16"/>
      <c r="X26" s="16"/>
      <c r="Y26" s="16"/>
      <c r="Z26" s="16"/>
      <c r="AA26" s="16"/>
      <c r="AB26" s="16"/>
      <c r="AC26" s="16"/>
      <c r="AD26" s="16"/>
    </row>
    <row r="27" spans="1:30" s="1" customFormat="1" ht="19.5" customHeight="1">
      <c r="A27" s="6" t="s">
        <v>10660</v>
      </c>
      <c r="B27" s="6"/>
      <c r="C27" s="24" t="s">
        <v>7787</v>
      </c>
      <c r="D27" s="37">
        <f>IFERROR(VLOOKUP(D$2&amp;$A27,Parte_III!$1:$1048576,$A$3,0)*100,"-")</f>
        <v>4.5977011322975159</v>
      </c>
      <c r="E27" s="37">
        <f>IFERROR(VLOOKUP(E$2&amp;$A27,Parte_III!$1:$1048576,$A$3,0)*100,"-")</f>
        <v>3.8461539894342422</v>
      </c>
      <c r="F27" s="37">
        <f>IFERROR(VLOOKUP(F$2&amp;$A27,Parte_III!$1:$1048576,$A$3,0)*100,"-")</f>
        <v>0</v>
      </c>
      <c r="G27" s="37">
        <f>IFERROR(VLOOKUP(G$2&amp;$A27,Parte_III!$1:$1048576,$A$3,0)*100,"-")</f>
        <v>6.25</v>
      </c>
      <c r="H27" s="37">
        <f>IFERROR(VLOOKUP(H$2&amp;$A27,Parte_III!$1:$1048576,$A$3,0)*100,"-")</f>
        <v>11.11111119389534</v>
      </c>
      <c r="I27" s="106"/>
      <c r="J27" s="16"/>
      <c r="K27" s="16"/>
      <c r="L27" s="16"/>
      <c r="M27" s="16"/>
      <c r="N27" s="16"/>
      <c r="O27" s="16"/>
      <c r="P27" s="16"/>
      <c r="Q27" s="16"/>
      <c r="R27" s="16"/>
      <c r="S27" s="16"/>
      <c r="T27" s="16"/>
      <c r="U27" s="16"/>
      <c r="V27" s="16"/>
      <c r="W27" s="16"/>
      <c r="X27" s="16"/>
      <c r="Y27" s="16"/>
      <c r="Z27" s="16"/>
      <c r="AA27" s="16"/>
      <c r="AB27" s="16"/>
      <c r="AC27" s="16"/>
      <c r="AD27" s="16"/>
    </row>
    <row r="28" spans="1:30" s="1" customFormat="1" ht="19.5" customHeight="1">
      <c r="A28" s="6" t="s">
        <v>10661</v>
      </c>
      <c r="B28" s="6"/>
      <c r="C28" s="24" t="s">
        <v>7788</v>
      </c>
      <c r="D28" s="37">
        <f>IFERROR(VLOOKUP(D$2&amp;$A28,Parte_III!$1:$1048576,$A$3,0)*100,"-")</f>
        <v>0.57471264153718948</v>
      </c>
      <c r="E28" s="37">
        <f>IFERROR(VLOOKUP(E$2&amp;$A28,Parte_III!$1:$1048576,$A$3,0)*100,"-")</f>
        <v>1.2820512987673283</v>
      </c>
      <c r="F28" s="37">
        <f>IFERROR(VLOOKUP(F$2&amp;$A28,Parte_III!$1:$1048576,$A$3,0)*100,"-")</f>
        <v>0</v>
      </c>
      <c r="G28" s="37">
        <f>IFERROR(VLOOKUP(G$2&amp;$A28,Parte_III!$1:$1048576,$A$3,0)*100,"-")</f>
        <v>0</v>
      </c>
      <c r="H28" s="37">
        <f>IFERROR(VLOOKUP(H$2&amp;$A28,Parte_III!$1:$1048576,$A$3,0)*100,"-")</f>
        <v>0</v>
      </c>
      <c r="I28" s="106"/>
      <c r="J28" s="16"/>
      <c r="K28" s="16"/>
      <c r="L28" s="16"/>
      <c r="M28" s="16"/>
      <c r="N28" s="16"/>
      <c r="O28" s="16"/>
      <c r="P28" s="16"/>
      <c r="Q28" s="16"/>
      <c r="R28" s="16"/>
      <c r="S28" s="16"/>
      <c r="T28" s="16"/>
      <c r="U28" s="16"/>
      <c r="V28" s="16"/>
      <c r="W28" s="16"/>
      <c r="X28" s="16"/>
      <c r="Y28" s="16"/>
      <c r="Z28" s="16"/>
      <c r="AA28" s="16"/>
      <c r="AB28" s="16"/>
      <c r="AC28" s="16"/>
      <c r="AD28" s="16"/>
    </row>
    <row r="29" spans="1:30" s="1" customFormat="1" ht="19.5" customHeight="1">
      <c r="A29" s="6" t="s">
        <v>10662</v>
      </c>
      <c r="B29" s="6"/>
      <c r="C29" s="24" t="s">
        <v>7789</v>
      </c>
      <c r="D29" s="37">
        <f>IFERROR(VLOOKUP(D$2&amp;$A29,Parte_III!$1:$1048576,$A$3,0)*100,"-")</f>
        <v>0</v>
      </c>
      <c r="E29" s="37">
        <f>IFERROR(VLOOKUP(E$2&amp;$A29,Parte_III!$1:$1048576,$A$3,0)*100,"-")</f>
        <v>0</v>
      </c>
      <c r="F29" s="37">
        <f>IFERROR(VLOOKUP(F$2&amp;$A29,Parte_III!$1:$1048576,$A$3,0)*100,"-")</f>
        <v>0</v>
      </c>
      <c r="G29" s="37">
        <f>IFERROR(VLOOKUP(G$2&amp;$A29,Parte_III!$1:$1048576,$A$3,0)*100,"-")</f>
        <v>0</v>
      </c>
      <c r="H29" s="37">
        <f>IFERROR(VLOOKUP(H$2&amp;$A29,Parte_III!$1:$1048576,$A$3,0)*100,"-")</f>
        <v>0</v>
      </c>
      <c r="I29" s="106"/>
      <c r="J29" s="16"/>
      <c r="K29" s="16"/>
      <c r="L29" s="16"/>
      <c r="M29" s="16"/>
      <c r="N29" s="16"/>
      <c r="O29" s="16"/>
      <c r="P29" s="16"/>
      <c r="Q29" s="16"/>
      <c r="R29" s="16"/>
      <c r="S29" s="16"/>
      <c r="T29" s="16"/>
      <c r="U29" s="16"/>
      <c r="V29" s="16"/>
      <c r="W29" s="16"/>
      <c r="X29" s="16"/>
      <c r="Y29" s="16"/>
      <c r="Z29" s="16"/>
      <c r="AA29" s="16"/>
      <c r="AB29" s="16"/>
      <c r="AC29" s="16"/>
      <c r="AD29" s="16"/>
    </row>
    <row r="30" spans="1:30" s="1" customFormat="1" ht="19.5" customHeight="1">
      <c r="A30" s="6" t="s">
        <v>10663</v>
      </c>
      <c r="B30" s="6"/>
      <c r="C30" s="24" t="s">
        <v>7790</v>
      </c>
      <c r="D30" s="37">
        <f>IFERROR(VLOOKUP(D$2&amp;$A30,Parte_III!$1:$1048576,$A$3,0)*100,"-")</f>
        <v>1.149425283074379</v>
      </c>
      <c r="E30" s="37">
        <f>IFERROR(VLOOKUP(E$2&amp;$A30,Parte_III!$1:$1048576,$A$3,0)*100,"-")</f>
        <v>1.2820512987673283</v>
      </c>
      <c r="F30" s="37">
        <f>IFERROR(VLOOKUP(F$2&amp;$A30,Parte_III!$1:$1048576,$A$3,0)*100,"-")</f>
        <v>0</v>
      </c>
      <c r="G30" s="37">
        <f>IFERROR(VLOOKUP(G$2&amp;$A30,Parte_III!$1:$1048576,$A$3,0)*100,"-")</f>
        <v>0</v>
      </c>
      <c r="H30" s="37">
        <f>IFERROR(VLOOKUP(H$2&amp;$A30,Parte_III!$1:$1048576,$A$3,0)*100,"-")</f>
        <v>3.7037037312984467</v>
      </c>
      <c r="I30" s="106"/>
      <c r="J30" s="16"/>
      <c r="K30" s="16"/>
      <c r="L30" s="16"/>
      <c r="M30" s="16"/>
      <c r="N30" s="16"/>
      <c r="O30" s="16"/>
      <c r="P30" s="16"/>
      <c r="Q30" s="16"/>
      <c r="R30" s="16"/>
      <c r="S30" s="16"/>
      <c r="T30" s="16"/>
      <c r="U30" s="16"/>
      <c r="V30" s="16"/>
      <c r="W30" s="16"/>
      <c r="X30" s="16"/>
      <c r="Y30" s="16"/>
      <c r="Z30" s="16"/>
      <c r="AA30" s="16"/>
      <c r="AB30" s="16"/>
      <c r="AC30" s="16"/>
      <c r="AD30" s="16"/>
    </row>
    <row r="31" spans="1:30" s="1" customFormat="1" ht="19.5" customHeight="1">
      <c r="A31" s="6" t="s">
        <v>10664</v>
      </c>
      <c r="B31" s="6"/>
      <c r="C31" s="24" t="s">
        <v>7791</v>
      </c>
      <c r="D31" s="37">
        <f>IFERROR(VLOOKUP(D$2&amp;$A31,Parte_III!$1:$1048576,$A$3,0)*100,"-")</f>
        <v>0</v>
      </c>
      <c r="E31" s="37">
        <f>IFERROR(VLOOKUP(E$2&amp;$A31,Parte_III!$1:$1048576,$A$3,0)*100,"-")</f>
        <v>0</v>
      </c>
      <c r="F31" s="37">
        <f>IFERROR(VLOOKUP(F$2&amp;$A31,Parte_III!$1:$1048576,$A$3,0)*100,"-")</f>
        <v>0</v>
      </c>
      <c r="G31" s="37">
        <f>IFERROR(VLOOKUP(G$2&amp;$A31,Parte_III!$1:$1048576,$A$3,0)*100,"-")</f>
        <v>0</v>
      </c>
      <c r="H31" s="37">
        <f>IFERROR(VLOOKUP(H$2&amp;$A31,Parte_III!$1:$1048576,$A$3,0)*100,"-")</f>
        <v>0</v>
      </c>
      <c r="I31" s="106"/>
      <c r="J31" s="16"/>
      <c r="K31" s="16"/>
      <c r="L31" s="16"/>
      <c r="M31" s="16"/>
      <c r="N31" s="16"/>
      <c r="O31" s="16"/>
      <c r="P31" s="16"/>
      <c r="Q31" s="16"/>
      <c r="R31" s="16"/>
      <c r="S31" s="16"/>
      <c r="T31" s="16"/>
      <c r="U31" s="16"/>
      <c r="V31" s="16"/>
      <c r="W31" s="16"/>
      <c r="X31" s="16"/>
      <c r="Y31" s="16"/>
      <c r="Z31" s="16"/>
      <c r="AA31" s="16"/>
      <c r="AB31" s="16"/>
      <c r="AC31" s="16"/>
      <c r="AD31" s="16"/>
    </row>
    <row r="32" spans="1:30" s="1" customFormat="1" ht="19.5" customHeight="1">
      <c r="A32" s="6" t="s">
        <v>10665</v>
      </c>
      <c r="B32" s="6"/>
      <c r="C32" s="24" t="s">
        <v>7792</v>
      </c>
      <c r="D32" s="37">
        <f>IFERROR(VLOOKUP(D$2&amp;$A32,Parte_III!$1:$1048576,$A$3,0)*100,"-")</f>
        <v>9.1954022645950317</v>
      </c>
      <c r="E32" s="37">
        <f>IFERROR(VLOOKUP(E$2&amp;$A32,Parte_III!$1:$1048576,$A$3,0)*100,"-")</f>
        <v>8.9743591845035553</v>
      </c>
      <c r="F32" s="37">
        <f>IFERROR(VLOOKUP(F$2&amp;$A32,Parte_III!$1:$1048576,$A$3,0)*100,"-")</f>
        <v>3.4482758492231369</v>
      </c>
      <c r="G32" s="37">
        <f>IFERROR(VLOOKUP(G$2&amp;$A32,Parte_III!$1:$1048576,$A$3,0)*100,"-")</f>
        <v>12.5</v>
      </c>
      <c r="H32" s="37">
        <f>IFERROR(VLOOKUP(H$2&amp;$A32,Parte_III!$1:$1048576,$A$3,0)*100,"-")</f>
        <v>14.814814925193787</v>
      </c>
      <c r="I32" s="106"/>
      <c r="J32" s="16"/>
      <c r="K32" s="16"/>
      <c r="L32" s="16"/>
      <c r="M32" s="16"/>
      <c r="N32" s="16"/>
      <c r="O32" s="16"/>
      <c r="P32" s="16"/>
      <c r="Q32" s="16"/>
      <c r="R32" s="16"/>
      <c r="S32" s="16"/>
      <c r="T32" s="16"/>
      <c r="U32" s="16"/>
      <c r="V32" s="16"/>
      <c r="W32" s="16"/>
      <c r="X32" s="16"/>
      <c r="Y32" s="16"/>
      <c r="Z32" s="16"/>
      <c r="AA32" s="16"/>
      <c r="AB32" s="16"/>
      <c r="AC32" s="16"/>
      <c r="AD32" s="16"/>
    </row>
    <row r="33" spans="1:30" s="1" customFormat="1" ht="19.5" customHeight="1">
      <c r="A33" s="6" t="s">
        <v>10666</v>
      </c>
      <c r="B33" s="6"/>
      <c r="C33" s="24" t="s">
        <v>7793</v>
      </c>
      <c r="D33" s="37">
        <f>IFERROR(VLOOKUP(D$2&amp;$A33,Parte_III!$1:$1048576,$A$3,0)*100,"-")</f>
        <v>0</v>
      </c>
      <c r="E33" s="37">
        <f>IFERROR(VLOOKUP(E$2&amp;$A33,Parte_III!$1:$1048576,$A$3,0)*100,"-")</f>
        <v>0</v>
      </c>
      <c r="F33" s="37">
        <f>IFERROR(VLOOKUP(F$2&amp;$A33,Parte_III!$1:$1048576,$A$3,0)*100,"-")</f>
        <v>0</v>
      </c>
      <c r="G33" s="37">
        <f>IFERROR(VLOOKUP(G$2&amp;$A33,Parte_III!$1:$1048576,$A$3,0)*100,"-")</f>
        <v>0</v>
      </c>
      <c r="H33" s="37">
        <f>IFERROR(VLOOKUP(H$2&amp;$A33,Parte_III!$1:$1048576,$A$3,0)*100,"-")</f>
        <v>0</v>
      </c>
      <c r="I33" s="106"/>
      <c r="J33" s="16"/>
      <c r="K33" s="16"/>
      <c r="L33" s="16"/>
      <c r="M33" s="16"/>
      <c r="N33" s="16"/>
      <c r="O33" s="16"/>
      <c r="P33" s="16"/>
      <c r="Q33" s="16"/>
      <c r="R33" s="16"/>
      <c r="S33" s="16"/>
      <c r="T33" s="16"/>
      <c r="U33" s="16"/>
      <c r="V33" s="16"/>
      <c r="W33" s="16"/>
      <c r="X33" s="16"/>
      <c r="Y33" s="16"/>
      <c r="Z33" s="16"/>
      <c r="AA33" s="16"/>
      <c r="AB33" s="16"/>
      <c r="AC33" s="16"/>
      <c r="AD33" s="16"/>
    </row>
    <row r="34" spans="1:30" s="1" customFormat="1" ht="19.5" customHeight="1">
      <c r="A34" s="6" t="s">
        <v>10667</v>
      </c>
      <c r="B34" s="6"/>
      <c r="C34" s="24" t="s">
        <v>7794</v>
      </c>
      <c r="D34" s="37">
        <f>IFERROR(VLOOKUP(D$2&amp;$A34,Parte_III!$1:$1048576,$A$3,0)*100,"-")</f>
        <v>0</v>
      </c>
      <c r="E34" s="37">
        <f>IFERROR(VLOOKUP(E$2&amp;$A34,Parte_III!$1:$1048576,$A$3,0)*100,"-")</f>
        <v>0</v>
      </c>
      <c r="F34" s="37">
        <f>IFERROR(VLOOKUP(F$2&amp;$A34,Parte_III!$1:$1048576,$A$3,0)*100,"-")</f>
        <v>0</v>
      </c>
      <c r="G34" s="37">
        <f>IFERROR(VLOOKUP(G$2&amp;$A34,Parte_III!$1:$1048576,$A$3,0)*100,"-")</f>
        <v>0</v>
      </c>
      <c r="H34" s="37">
        <f>IFERROR(VLOOKUP(H$2&amp;$A34,Parte_III!$1:$1048576,$A$3,0)*100,"-")</f>
        <v>0</v>
      </c>
      <c r="I34" s="106"/>
      <c r="J34" s="16"/>
      <c r="K34" s="16"/>
      <c r="L34" s="16"/>
      <c r="M34" s="16"/>
      <c r="N34" s="16"/>
      <c r="O34" s="16"/>
      <c r="P34" s="16"/>
      <c r="Q34" s="16"/>
      <c r="R34" s="16"/>
      <c r="S34" s="16"/>
      <c r="T34" s="16"/>
      <c r="U34" s="16"/>
      <c r="V34" s="16"/>
      <c r="W34" s="16"/>
      <c r="X34" s="16"/>
      <c r="Y34" s="16"/>
      <c r="Z34" s="16"/>
      <c r="AA34" s="16"/>
      <c r="AB34" s="16"/>
      <c r="AC34" s="16"/>
      <c r="AD34" s="16"/>
    </row>
    <row r="35" spans="1:30" s="1" customFormat="1" ht="19.5" customHeight="1">
      <c r="A35" s="6" t="s">
        <v>10668</v>
      </c>
      <c r="B35" s="6"/>
      <c r="C35" s="24" t="s">
        <v>7795</v>
      </c>
      <c r="D35" s="37">
        <f>IFERROR(VLOOKUP(D$2&amp;$A35,Parte_III!$1:$1048576,$A$3,0)*100,"-")</f>
        <v>0</v>
      </c>
      <c r="E35" s="37">
        <f>IFERROR(VLOOKUP(E$2&amp;$A35,Parte_III!$1:$1048576,$A$3,0)*100,"-")</f>
        <v>0</v>
      </c>
      <c r="F35" s="37">
        <f>IFERROR(VLOOKUP(F$2&amp;$A35,Parte_III!$1:$1048576,$A$3,0)*100,"-")</f>
        <v>0</v>
      </c>
      <c r="G35" s="37">
        <f>IFERROR(VLOOKUP(G$2&amp;$A35,Parte_III!$1:$1048576,$A$3,0)*100,"-")</f>
        <v>0</v>
      </c>
      <c r="H35" s="37">
        <f>IFERROR(VLOOKUP(H$2&amp;$A35,Parte_III!$1:$1048576,$A$3,0)*100,"-")</f>
        <v>0</v>
      </c>
      <c r="I35" s="106"/>
      <c r="J35" s="16"/>
      <c r="K35" s="16"/>
      <c r="L35" s="16"/>
      <c r="M35" s="16"/>
      <c r="N35" s="16"/>
      <c r="O35" s="16"/>
      <c r="P35" s="16"/>
      <c r="Q35" s="16"/>
      <c r="R35" s="16"/>
      <c r="S35" s="16"/>
      <c r="T35" s="16"/>
      <c r="U35" s="16"/>
      <c r="V35" s="16"/>
      <c r="W35" s="16"/>
      <c r="X35" s="16"/>
      <c r="Y35" s="16"/>
      <c r="Z35" s="16"/>
      <c r="AA35" s="16"/>
      <c r="AB35" s="16"/>
      <c r="AC35" s="16"/>
      <c r="AD35" s="16"/>
    </row>
    <row r="36" spans="1:30" s="1" customFormat="1" ht="19.5" customHeight="1" thickBot="1">
      <c r="A36" s="6" t="s">
        <v>10669</v>
      </c>
      <c r="B36" s="6"/>
      <c r="C36" s="24" t="s">
        <v>7796</v>
      </c>
      <c r="D36" s="37">
        <f>IFERROR(VLOOKUP(D$2&amp;$A36,Parte_III!$1:$1048576,$A$3,0)*100,"-")</f>
        <v>0</v>
      </c>
      <c r="E36" s="37">
        <f>IFERROR(VLOOKUP(E$2&amp;$A36,Parte_III!$1:$1048576,$A$3,0)*100,"-")</f>
        <v>0</v>
      </c>
      <c r="F36" s="37">
        <f>IFERROR(VLOOKUP(F$2&amp;$A36,Parte_III!$1:$1048576,$A$3,0)*100,"-")</f>
        <v>0</v>
      </c>
      <c r="G36" s="37">
        <f>IFERROR(VLOOKUP(G$2&amp;$A36,Parte_III!$1:$1048576,$A$3,0)*100,"-")</f>
        <v>0</v>
      </c>
      <c r="H36" s="37">
        <f>IFERROR(VLOOKUP(H$2&amp;$A36,Parte_III!$1:$1048576,$A$3,0)*100,"-")</f>
        <v>0</v>
      </c>
      <c r="I36" s="106"/>
      <c r="J36" s="16"/>
      <c r="K36" s="16"/>
      <c r="L36" s="16"/>
      <c r="M36" s="16"/>
      <c r="N36" s="16"/>
      <c r="O36" s="16"/>
      <c r="P36" s="16"/>
      <c r="Q36" s="16"/>
      <c r="R36" s="16"/>
      <c r="S36" s="16"/>
      <c r="T36" s="16"/>
      <c r="U36" s="16"/>
      <c r="V36" s="16"/>
      <c r="W36" s="16"/>
      <c r="X36" s="16"/>
      <c r="Y36" s="16"/>
      <c r="Z36" s="16"/>
      <c r="AA36" s="16"/>
      <c r="AB36" s="16"/>
      <c r="AC36" s="16"/>
      <c r="AD36" s="16"/>
    </row>
    <row r="37" spans="1:30" ht="15" thickTop="1">
      <c r="A37" s="6"/>
      <c r="B37" s="6"/>
      <c r="C37" s="32" t="s">
        <v>355</v>
      </c>
      <c r="D37" s="33"/>
      <c r="E37" s="33"/>
      <c r="F37" s="33"/>
      <c r="G37" s="33"/>
      <c r="H37" s="33"/>
    </row>
    <row r="38" spans="1:30">
      <c r="A38" s="8"/>
      <c r="B38" s="8"/>
      <c r="C38" s="34"/>
    </row>
    <row r="39" spans="1:30">
      <c r="A39" s="8"/>
      <c r="B39" s="8"/>
    </row>
    <row r="40" spans="1:30" s="26" customFormat="1">
      <c r="A40" s="8"/>
      <c r="B40" s="8"/>
    </row>
    <row r="41" spans="1:30" s="26" customFormat="1">
      <c r="A41" s="8"/>
      <c r="B41" s="8"/>
    </row>
    <row r="42" spans="1:30" s="26" customFormat="1">
      <c r="A42" s="8"/>
      <c r="B42" s="8"/>
    </row>
    <row r="43" spans="1:30" s="26" customFormat="1">
      <c r="A43" s="8"/>
      <c r="B43" s="8"/>
    </row>
    <row r="44" spans="1:30" s="26" customFormat="1">
      <c r="A44" s="8"/>
      <c r="B44" s="8"/>
    </row>
    <row r="45" spans="1:30" s="26" customFormat="1">
      <c r="A45" s="8"/>
      <c r="B45" s="8"/>
    </row>
    <row r="46" spans="1:30" s="26" customFormat="1">
      <c r="A46" s="8"/>
      <c r="B46" s="8"/>
    </row>
    <row r="47" spans="1:30" s="26" customFormat="1">
      <c r="A47" s="8"/>
      <c r="B47" s="8"/>
    </row>
    <row r="48" spans="1:30"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row r="90" spans="1:2" s="26" customFormat="1">
      <c r="A90" s="8"/>
      <c r="B90" s="8"/>
    </row>
    <row r="91" spans="1:2" s="26" customFormat="1">
      <c r="A91" s="8"/>
      <c r="B91" s="8"/>
    </row>
    <row r="92" spans="1:2" s="26" customFormat="1">
      <c r="A92" s="8"/>
      <c r="B92" s="8"/>
    </row>
    <row r="93" spans="1:2" s="26" customFormat="1">
      <c r="A93" s="8"/>
      <c r="B93" s="8"/>
    </row>
    <row r="94" spans="1:2" s="26" customFormat="1">
      <c r="A94" s="8"/>
      <c r="B94" s="8"/>
    </row>
    <row r="95" spans="1:2" s="26" customFormat="1">
      <c r="A95" s="8"/>
      <c r="B95" s="8"/>
    </row>
    <row r="96" spans="1:2" s="26" customFormat="1">
      <c r="A96" s="8"/>
      <c r="B96" s="8"/>
    </row>
    <row r="97" spans="1:2" s="26" customFormat="1">
      <c r="A97" s="8"/>
      <c r="B97" s="8"/>
    </row>
    <row r="98" spans="1:2" s="26" customFormat="1">
      <c r="A98" s="8"/>
      <c r="B98" s="8"/>
    </row>
    <row r="99" spans="1:2" s="26" customFormat="1">
      <c r="A99" s="8"/>
      <c r="B99" s="8"/>
    </row>
    <row r="100" spans="1:2" s="26" customFormat="1">
      <c r="A100" s="8"/>
      <c r="B100" s="8"/>
    </row>
    <row r="101" spans="1:2" s="26" customFormat="1">
      <c r="A101" s="8"/>
      <c r="B101" s="8"/>
    </row>
    <row r="102" spans="1:2" s="26" customFormat="1">
      <c r="A102" s="8"/>
      <c r="B102" s="8"/>
    </row>
    <row r="103" spans="1:2" s="26" customFormat="1">
      <c r="A103" s="8"/>
      <c r="B103" s="8"/>
    </row>
    <row r="104" spans="1:2" s="26" customFormat="1">
      <c r="A104" s="8"/>
      <c r="B104" s="8"/>
    </row>
    <row r="105" spans="1:2" s="26" customFormat="1">
      <c r="A105" s="8"/>
      <c r="B105" s="8"/>
    </row>
  </sheetData>
  <mergeCells count="5">
    <mergeCell ref="C1:H1"/>
    <mergeCell ref="C3:H3"/>
    <mergeCell ref="C5:C6"/>
    <mergeCell ref="D5:D6"/>
    <mergeCell ref="E5:H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634D0-23B0-4705-944A-739B90969B4C}">
  <dimension ref="A1:AD89"/>
  <sheetViews>
    <sheetView showGridLines="0" workbookViewId="0">
      <selection activeCell="E6" sqref="E6:G6"/>
    </sheetView>
  </sheetViews>
  <sheetFormatPr defaultRowHeight="14.4"/>
  <cols>
    <col min="1" max="2" width="4.44140625" style="13" customWidth="1"/>
    <col min="3" max="3" width="50.44140625" style="26" customWidth="1"/>
    <col min="4" max="5" width="8.6640625" style="26" customWidth="1"/>
    <col min="6" max="6" width="12.33203125" style="26" customWidth="1"/>
    <col min="7" max="8" width="8.6640625" style="26" customWidth="1"/>
    <col min="9" max="30" width="9.109375" style="26"/>
  </cols>
  <sheetData>
    <row r="1" spans="1:30" s="2" customFormat="1" ht="33.75" customHeight="1">
      <c r="A1" s="12"/>
      <c r="B1" s="12"/>
      <c r="C1" s="232" t="s">
        <v>2045</v>
      </c>
      <c r="D1" s="233"/>
      <c r="E1" s="233"/>
      <c r="F1" s="233"/>
      <c r="G1" s="233"/>
      <c r="H1" s="233"/>
      <c r="I1" s="14"/>
      <c r="J1" s="14"/>
      <c r="K1" s="14"/>
      <c r="L1" s="14"/>
      <c r="M1" s="14"/>
    </row>
    <row r="2" spans="1:30" s="6" customFormat="1" ht="11.25" customHeight="1">
      <c r="A2" s="6" t="s">
        <v>1684</v>
      </c>
      <c r="C2" s="116"/>
      <c r="D2" s="98" t="s">
        <v>7701</v>
      </c>
      <c r="E2" s="11" t="s">
        <v>2349</v>
      </c>
      <c r="F2" s="11" t="s">
        <v>5767</v>
      </c>
      <c r="G2" s="11" t="s">
        <v>2351</v>
      </c>
      <c r="H2" s="11" t="s">
        <v>2352</v>
      </c>
    </row>
    <row r="3" spans="1:30" s="1" customFormat="1" ht="36.75" customHeight="1">
      <c r="A3" s="6">
        <v>2</v>
      </c>
      <c r="B3" s="6"/>
      <c r="C3" s="234" t="s">
        <v>10720</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row>
    <row r="4" spans="1:30" s="1" customFormat="1" ht="9.75" customHeight="1" thickBot="1">
      <c r="A4" s="6"/>
      <c r="B4" s="6"/>
      <c r="C4" s="17"/>
      <c r="D4" s="16"/>
      <c r="E4" s="16"/>
      <c r="F4" s="18"/>
      <c r="G4" s="19"/>
      <c r="H4" s="19"/>
      <c r="I4" s="16"/>
      <c r="J4" s="16"/>
      <c r="K4" s="16"/>
      <c r="L4" s="16"/>
      <c r="M4" s="16"/>
      <c r="N4" s="16"/>
      <c r="O4" s="16"/>
      <c r="P4" s="16"/>
      <c r="Q4" s="16"/>
      <c r="R4" s="16"/>
      <c r="S4" s="16"/>
      <c r="T4" s="16"/>
      <c r="U4" s="16"/>
      <c r="V4" s="16"/>
      <c r="W4" s="16"/>
      <c r="X4" s="16"/>
      <c r="Y4" s="16"/>
      <c r="Z4" s="16"/>
      <c r="AA4" s="16"/>
      <c r="AB4" s="16"/>
      <c r="AC4" s="16"/>
      <c r="AD4" s="16"/>
    </row>
    <row r="5" spans="1:30" s="1" customFormat="1" ht="17.25" customHeight="1" thickTop="1">
      <c r="A5" s="6"/>
      <c r="B5" s="6"/>
      <c r="C5" s="235" t="s">
        <v>10721</v>
      </c>
      <c r="D5" s="235" t="s">
        <v>342</v>
      </c>
      <c r="E5" s="237" t="s">
        <v>265</v>
      </c>
      <c r="F5" s="237"/>
      <c r="G5" s="237"/>
      <c r="H5" s="237"/>
      <c r="I5" s="16"/>
      <c r="J5" s="16"/>
      <c r="K5" s="16"/>
      <c r="L5" s="16"/>
      <c r="M5" s="16"/>
      <c r="N5" s="16"/>
      <c r="O5" s="16"/>
      <c r="P5" s="16"/>
      <c r="Q5" s="16"/>
      <c r="R5" s="16"/>
      <c r="S5" s="16"/>
      <c r="T5" s="16"/>
      <c r="U5" s="16"/>
      <c r="V5" s="16"/>
      <c r="W5" s="16"/>
      <c r="X5" s="16"/>
      <c r="Y5" s="16"/>
      <c r="Z5" s="16"/>
      <c r="AA5" s="16"/>
      <c r="AB5" s="16"/>
      <c r="AC5" s="16"/>
      <c r="AD5" s="16"/>
    </row>
    <row r="6" spans="1:30" s="1" customFormat="1" ht="26.25" customHeight="1">
      <c r="A6" s="6"/>
      <c r="B6" s="6"/>
      <c r="C6" s="236"/>
      <c r="D6" s="236"/>
      <c r="E6" s="103" t="s">
        <v>7705</v>
      </c>
      <c r="F6" s="103" t="s">
        <v>7706</v>
      </c>
      <c r="G6" s="103" t="s">
        <v>2344</v>
      </c>
      <c r="H6" s="103" t="s">
        <v>1823</v>
      </c>
      <c r="I6" s="16"/>
      <c r="J6" s="16"/>
      <c r="K6" s="16"/>
      <c r="L6" s="16"/>
      <c r="M6" s="16"/>
      <c r="N6" s="16"/>
      <c r="O6" s="16"/>
      <c r="P6" s="16"/>
      <c r="Q6" s="16"/>
      <c r="R6" s="16"/>
      <c r="S6" s="16"/>
      <c r="T6" s="16"/>
      <c r="U6" s="16"/>
      <c r="V6" s="16"/>
      <c r="W6" s="16"/>
      <c r="X6" s="16"/>
      <c r="Y6" s="16"/>
      <c r="Z6" s="16"/>
      <c r="AA6" s="16"/>
      <c r="AB6" s="16"/>
      <c r="AC6" s="16"/>
      <c r="AD6" s="16"/>
    </row>
    <row r="7" spans="1:30" s="115" customFormat="1" ht="18.75" customHeight="1">
      <c r="A7" s="117"/>
      <c r="B7" s="117"/>
      <c r="C7" s="21"/>
      <c r="D7" s="113"/>
      <c r="E7" s="113"/>
      <c r="F7" s="113"/>
      <c r="G7" s="113"/>
      <c r="H7" s="113"/>
      <c r="I7" s="114"/>
      <c r="J7" s="114"/>
      <c r="K7" s="114"/>
      <c r="L7" s="114"/>
      <c r="M7" s="114"/>
      <c r="N7" s="114"/>
      <c r="O7" s="114"/>
      <c r="P7" s="114"/>
      <c r="Q7" s="114"/>
      <c r="R7" s="114"/>
      <c r="S7" s="114"/>
      <c r="T7" s="114"/>
      <c r="U7" s="114"/>
      <c r="V7" s="114"/>
      <c r="W7" s="114"/>
      <c r="X7" s="114"/>
      <c r="Y7" s="114"/>
      <c r="Z7" s="114"/>
      <c r="AA7" s="114"/>
      <c r="AB7" s="114"/>
      <c r="AC7" s="114"/>
      <c r="AD7" s="114"/>
    </row>
    <row r="8" spans="1:30" s="1" customFormat="1" ht="19.5" customHeight="1">
      <c r="A8" s="6" t="s">
        <v>10723</v>
      </c>
      <c r="B8" s="6"/>
      <c r="C8" s="24" t="s">
        <v>10708</v>
      </c>
      <c r="D8" s="36">
        <f>IFERROR(VLOOKUP(D$2&amp;$A8,Parte_III!$1:$1048576,$A$3,0),"-")</f>
        <v>27</v>
      </c>
      <c r="E8" s="36">
        <f>IFERROR(VLOOKUP(E$2&amp;$A8,Parte_III!$1:$1048576,$A$3,0),"-")</f>
        <v>13</v>
      </c>
      <c r="F8" s="36">
        <f>IFERROR(VLOOKUP(F$2&amp;$A8,Parte_III!$1:$1048576,$A$3,0),"-")</f>
        <v>2</v>
      </c>
      <c r="G8" s="36">
        <f>IFERROR(VLOOKUP(G$2&amp;$A8,Parte_III!$1:$1048576,$A$3,0),"-")</f>
        <v>4</v>
      </c>
      <c r="H8" s="36">
        <f>IFERROR(VLOOKUP(H$2&amp;$A8,Parte_III!$1:$1048576,$A$3,0),"-")</f>
        <v>6</v>
      </c>
      <c r="I8" s="106"/>
      <c r="J8" s="16"/>
      <c r="K8" s="16"/>
      <c r="L8" s="16"/>
      <c r="M8" s="16"/>
      <c r="N8" s="16"/>
      <c r="O8" s="16"/>
      <c r="P8" s="16"/>
      <c r="Q8" s="16"/>
      <c r="R8" s="16"/>
      <c r="S8" s="16"/>
      <c r="T8" s="16"/>
      <c r="U8" s="16"/>
      <c r="V8" s="16"/>
      <c r="W8" s="16"/>
      <c r="X8" s="16"/>
      <c r="Y8" s="16"/>
      <c r="Z8" s="16"/>
      <c r="AA8" s="16"/>
      <c r="AB8" s="16"/>
      <c r="AC8" s="16"/>
      <c r="AD8" s="16"/>
    </row>
    <row r="9" spans="1:30" s="1" customFormat="1" ht="19.5" customHeight="1">
      <c r="A9" s="6" t="s">
        <v>10724</v>
      </c>
      <c r="B9" s="6"/>
      <c r="C9" s="24" t="s">
        <v>10709</v>
      </c>
      <c r="D9" s="36">
        <f>IFERROR(VLOOKUP(D$2&amp;$A9,Parte_III!$1:$1048576,$A$3,0),"-")</f>
        <v>97</v>
      </c>
      <c r="E9" s="36">
        <f>IFERROR(VLOOKUP(E$2&amp;$A9,Parte_III!$1:$1048576,$A$3,0),"-")</f>
        <v>45</v>
      </c>
      <c r="F9" s="36">
        <f>IFERROR(VLOOKUP(F$2&amp;$A9,Parte_III!$1:$1048576,$A$3,0),"-")</f>
        <v>16</v>
      </c>
      <c r="G9" s="36">
        <f>IFERROR(VLOOKUP(G$2&amp;$A9,Parte_III!$1:$1048576,$A$3,0),"-")</f>
        <v>9</v>
      </c>
      <c r="H9" s="36">
        <f>IFERROR(VLOOKUP(H$2&amp;$A9,Parte_III!$1:$1048576,$A$3,0),"-")</f>
        <v>15</v>
      </c>
      <c r="I9" s="106"/>
      <c r="J9" s="16"/>
      <c r="K9" s="16"/>
      <c r="L9" s="16"/>
      <c r="M9" s="16"/>
      <c r="N9" s="16"/>
      <c r="O9" s="16"/>
      <c r="P9" s="16"/>
      <c r="Q9" s="16"/>
      <c r="R9" s="16"/>
      <c r="S9" s="16"/>
      <c r="T9" s="16"/>
      <c r="U9" s="16"/>
      <c r="V9" s="16"/>
      <c r="W9" s="16"/>
      <c r="X9" s="16"/>
      <c r="Y9" s="16"/>
      <c r="Z9" s="16"/>
      <c r="AA9" s="16"/>
      <c r="AB9" s="16"/>
      <c r="AC9" s="16"/>
      <c r="AD9" s="16"/>
    </row>
    <row r="10" spans="1:30" s="1" customFormat="1" ht="19.5" customHeight="1">
      <c r="A10" s="6" t="s">
        <v>10725</v>
      </c>
      <c r="B10" s="6"/>
      <c r="C10" s="24" t="s">
        <v>10710</v>
      </c>
      <c r="D10" s="36">
        <f>IFERROR(VLOOKUP(D$2&amp;$A10,Parte_III!$1:$1048576,$A$3,0),"-")</f>
        <v>17</v>
      </c>
      <c r="E10" s="36">
        <f>IFERROR(VLOOKUP(E$2&amp;$A10,Parte_III!$1:$1048576,$A$3,0),"-")</f>
        <v>4</v>
      </c>
      <c r="F10" s="36">
        <f>IFERROR(VLOOKUP(F$2&amp;$A10,Parte_III!$1:$1048576,$A$3,0),"-")</f>
        <v>6</v>
      </c>
      <c r="G10" s="36">
        <f>IFERROR(VLOOKUP(G$2&amp;$A10,Parte_III!$1:$1048576,$A$3,0),"-")</f>
        <v>2</v>
      </c>
      <c r="H10" s="36">
        <f>IFERROR(VLOOKUP(H$2&amp;$A10,Parte_III!$1:$1048576,$A$3,0),"-")</f>
        <v>5</v>
      </c>
      <c r="I10" s="106"/>
      <c r="J10" s="16"/>
      <c r="K10" s="16"/>
      <c r="L10" s="16"/>
      <c r="M10" s="16"/>
      <c r="N10" s="16"/>
      <c r="O10" s="16"/>
      <c r="P10" s="16"/>
      <c r="Q10" s="16"/>
      <c r="R10" s="16"/>
      <c r="S10" s="16"/>
      <c r="T10" s="16"/>
      <c r="U10" s="16"/>
      <c r="V10" s="16"/>
      <c r="W10" s="16"/>
      <c r="X10" s="16"/>
      <c r="Y10" s="16"/>
      <c r="Z10" s="16"/>
      <c r="AA10" s="16"/>
      <c r="AB10" s="16"/>
      <c r="AC10" s="16"/>
      <c r="AD10" s="16"/>
    </row>
    <row r="11" spans="1:30" s="1" customFormat="1" ht="19.5" customHeight="1">
      <c r="A11" s="6" t="s">
        <v>10726</v>
      </c>
      <c r="B11" s="6"/>
      <c r="C11" s="24" t="s">
        <v>10711</v>
      </c>
      <c r="D11" s="36">
        <f>IFERROR(VLOOKUP(D$2&amp;$A11,Parte_III!$1:$1048576,$A$3,0),"-")</f>
        <v>40</v>
      </c>
      <c r="E11" s="36">
        <f>IFERROR(VLOOKUP(E$2&amp;$A11,Parte_III!$1:$1048576,$A$3,0),"-")</f>
        <v>22</v>
      </c>
      <c r="F11" s="36">
        <f>IFERROR(VLOOKUP(F$2&amp;$A11,Parte_III!$1:$1048576,$A$3,0),"-")</f>
        <v>7</v>
      </c>
      <c r="G11" s="36">
        <f>IFERROR(VLOOKUP(G$2&amp;$A11,Parte_III!$1:$1048576,$A$3,0),"-")</f>
        <v>2</v>
      </c>
      <c r="H11" s="36">
        <f>IFERROR(VLOOKUP(H$2&amp;$A11,Parte_III!$1:$1048576,$A$3,0),"-")</f>
        <v>5</v>
      </c>
      <c r="I11" s="106"/>
      <c r="J11" s="16"/>
      <c r="K11" s="16"/>
      <c r="L11" s="16"/>
      <c r="M11" s="16"/>
      <c r="N11" s="16"/>
      <c r="O11" s="16"/>
      <c r="P11" s="16"/>
      <c r="Q11" s="16"/>
      <c r="R11" s="16"/>
      <c r="S11" s="16"/>
      <c r="T11" s="16"/>
      <c r="U11" s="16"/>
      <c r="V11" s="16"/>
      <c r="W11" s="16"/>
      <c r="X11" s="16"/>
      <c r="Y11" s="16"/>
      <c r="Z11" s="16"/>
      <c r="AA11" s="16"/>
      <c r="AB11" s="16"/>
      <c r="AC11" s="16"/>
      <c r="AD11" s="16"/>
    </row>
    <row r="12" spans="1:30" s="1" customFormat="1" ht="19.5" customHeight="1">
      <c r="A12" s="6" t="s">
        <v>10727</v>
      </c>
      <c r="B12" s="6"/>
      <c r="C12" s="24" t="s">
        <v>10712</v>
      </c>
      <c r="D12" s="36">
        <f>IFERROR(VLOOKUP(D$2&amp;$A12,Parte_III!$1:$1048576,$A$3,0),"-")</f>
        <v>85</v>
      </c>
      <c r="E12" s="36">
        <f>IFERROR(VLOOKUP(E$2&amp;$A12,Parte_III!$1:$1048576,$A$3,0),"-")</f>
        <v>33</v>
      </c>
      <c r="F12" s="36">
        <f>IFERROR(VLOOKUP(F$2&amp;$A12,Parte_III!$1:$1048576,$A$3,0),"-")</f>
        <v>16</v>
      </c>
      <c r="G12" s="36">
        <f>IFERROR(VLOOKUP(G$2&amp;$A12,Parte_III!$1:$1048576,$A$3,0),"-")</f>
        <v>8</v>
      </c>
      <c r="H12" s="36">
        <f>IFERROR(VLOOKUP(H$2&amp;$A12,Parte_III!$1:$1048576,$A$3,0),"-")</f>
        <v>18</v>
      </c>
      <c r="I12" s="106"/>
      <c r="J12" s="16"/>
      <c r="K12" s="16"/>
      <c r="L12" s="16"/>
      <c r="M12" s="16"/>
      <c r="N12" s="16"/>
      <c r="O12" s="16"/>
      <c r="P12" s="16"/>
      <c r="Q12" s="16"/>
      <c r="R12" s="16"/>
      <c r="S12" s="16"/>
      <c r="T12" s="16"/>
      <c r="U12" s="16"/>
      <c r="V12" s="16"/>
      <c r="W12" s="16"/>
      <c r="X12" s="16"/>
      <c r="Y12" s="16"/>
      <c r="Z12" s="16"/>
      <c r="AA12" s="16"/>
      <c r="AB12" s="16"/>
      <c r="AC12" s="16"/>
      <c r="AD12" s="16"/>
    </row>
    <row r="13" spans="1:30" s="1" customFormat="1" ht="19.5" customHeight="1">
      <c r="A13" s="6" t="s">
        <v>10728</v>
      </c>
      <c r="B13" s="6"/>
      <c r="C13" s="24" t="s">
        <v>10713</v>
      </c>
      <c r="D13" s="36">
        <f>IFERROR(VLOOKUP(D$2&amp;$A13,Parte_III!$1:$1048576,$A$3,0),"-")</f>
        <v>23</v>
      </c>
      <c r="E13" s="36">
        <f>IFERROR(VLOOKUP(E$2&amp;$A13,Parte_III!$1:$1048576,$A$3,0),"-")</f>
        <v>13</v>
      </c>
      <c r="F13" s="36">
        <f>IFERROR(VLOOKUP(F$2&amp;$A13,Parte_III!$1:$1048576,$A$3,0),"-")</f>
        <v>4</v>
      </c>
      <c r="G13" s="36">
        <f>IFERROR(VLOOKUP(G$2&amp;$A13,Parte_III!$1:$1048576,$A$3,0),"-")</f>
        <v>1</v>
      </c>
      <c r="H13" s="36">
        <f>IFERROR(VLOOKUP(H$2&amp;$A13,Parte_III!$1:$1048576,$A$3,0),"-")</f>
        <v>5</v>
      </c>
      <c r="I13" s="106"/>
      <c r="J13" s="16"/>
      <c r="K13" s="16"/>
      <c r="L13" s="16"/>
      <c r="M13" s="16"/>
      <c r="N13" s="16"/>
      <c r="O13" s="16"/>
      <c r="P13" s="16"/>
      <c r="Q13" s="16"/>
      <c r="R13" s="16"/>
      <c r="S13" s="16"/>
      <c r="T13" s="16"/>
      <c r="U13" s="16"/>
      <c r="V13" s="16"/>
      <c r="W13" s="16"/>
      <c r="X13" s="16"/>
      <c r="Y13" s="16"/>
      <c r="Z13" s="16"/>
      <c r="AA13" s="16"/>
      <c r="AB13" s="16"/>
      <c r="AC13" s="16"/>
      <c r="AD13" s="16"/>
    </row>
    <row r="14" spans="1:30" s="1" customFormat="1" ht="19.5" customHeight="1">
      <c r="A14" s="6" t="s">
        <v>10729</v>
      </c>
      <c r="B14" s="6"/>
      <c r="C14" s="24" t="s">
        <v>10714</v>
      </c>
      <c r="D14" s="36">
        <f>IFERROR(VLOOKUP(D$2&amp;$A14,Parte_III!$1:$1048576,$A$3,0),"-")</f>
        <v>1</v>
      </c>
      <c r="E14" s="36">
        <f>IFERROR(VLOOKUP(E$2&amp;$A14,Parte_III!$1:$1048576,$A$3,0),"-")</f>
        <v>1</v>
      </c>
      <c r="F14" s="36">
        <f>IFERROR(VLOOKUP(F$2&amp;$A14,Parte_III!$1:$1048576,$A$3,0),"-")</f>
        <v>0</v>
      </c>
      <c r="G14" s="36">
        <f>IFERROR(VLOOKUP(G$2&amp;$A14,Parte_III!$1:$1048576,$A$3,0),"-")</f>
        <v>0</v>
      </c>
      <c r="H14" s="36">
        <f>IFERROR(VLOOKUP(H$2&amp;$A14,Parte_III!$1:$1048576,$A$3,0),"-")</f>
        <v>0</v>
      </c>
      <c r="I14" s="106"/>
      <c r="J14" s="16"/>
      <c r="K14" s="16"/>
      <c r="L14" s="16"/>
      <c r="M14" s="16"/>
      <c r="N14" s="16"/>
      <c r="O14" s="16"/>
      <c r="P14" s="16"/>
      <c r="Q14" s="16"/>
      <c r="R14" s="16"/>
      <c r="S14" s="16"/>
      <c r="T14" s="16"/>
      <c r="U14" s="16"/>
      <c r="V14" s="16"/>
      <c r="W14" s="16"/>
      <c r="X14" s="16"/>
      <c r="Y14" s="16"/>
      <c r="Z14" s="16"/>
      <c r="AA14" s="16"/>
      <c r="AB14" s="16"/>
      <c r="AC14" s="16"/>
      <c r="AD14" s="16"/>
    </row>
    <row r="15" spans="1:30" s="1" customFormat="1" ht="19.5" customHeight="1">
      <c r="A15" s="6" t="s">
        <v>10730</v>
      </c>
      <c r="B15" s="6"/>
      <c r="C15" s="24" t="s">
        <v>10715</v>
      </c>
      <c r="D15" s="36">
        <f>IFERROR(VLOOKUP(D$2&amp;$A15,Parte_III!$1:$1048576,$A$3,0),"-")</f>
        <v>20</v>
      </c>
      <c r="E15" s="36">
        <f>IFERROR(VLOOKUP(E$2&amp;$A15,Parte_III!$1:$1048576,$A$3,0),"-")</f>
        <v>14</v>
      </c>
      <c r="F15" s="36">
        <f>IFERROR(VLOOKUP(F$2&amp;$A15,Parte_III!$1:$1048576,$A$3,0),"-")</f>
        <v>0</v>
      </c>
      <c r="G15" s="36">
        <f>IFERROR(VLOOKUP(G$2&amp;$A15,Parte_III!$1:$1048576,$A$3,0),"-")</f>
        <v>2</v>
      </c>
      <c r="H15" s="36">
        <f>IFERROR(VLOOKUP(H$2&amp;$A15,Parte_III!$1:$1048576,$A$3,0),"-")</f>
        <v>2</v>
      </c>
      <c r="I15" s="106"/>
      <c r="J15" s="16"/>
      <c r="K15" s="16"/>
      <c r="L15" s="16"/>
      <c r="M15" s="16"/>
      <c r="N15" s="16"/>
      <c r="O15" s="16"/>
      <c r="P15" s="16"/>
      <c r="Q15" s="16"/>
      <c r="R15" s="16"/>
      <c r="S15" s="16"/>
      <c r="T15" s="16"/>
      <c r="U15" s="16"/>
      <c r="V15" s="16"/>
      <c r="W15" s="16"/>
      <c r="X15" s="16"/>
      <c r="Y15" s="16"/>
      <c r="Z15" s="16"/>
      <c r="AA15" s="16"/>
      <c r="AB15" s="16"/>
      <c r="AC15" s="16"/>
      <c r="AD15" s="16"/>
    </row>
    <row r="16" spans="1:30" s="1" customFormat="1" ht="19.5" customHeight="1">
      <c r="A16" s="6" t="s">
        <v>10731</v>
      </c>
      <c r="B16" s="6"/>
      <c r="C16" s="24" t="s">
        <v>10716</v>
      </c>
      <c r="D16" s="36">
        <f>IFERROR(VLOOKUP(D$2&amp;$A16,Parte_III!$1:$1048576,$A$3,0),"-")</f>
        <v>0</v>
      </c>
      <c r="E16" s="36">
        <f>IFERROR(VLOOKUP(E$2&amp;$A16,Parte_III!$1:$1048576,$A$3,0),"-")</f>
        <v>0</v>
      </c>
      <c r="F16" s="36">
        <f>IFERROR(VLOOKUP(F$2&amp;$A16,Parte_III!$1:$1048576,$A$3,0),"-")</f>
        <v>0</v>
      </c>
      <c r="G16" s="36">
        <f>IFERROR(VLOOKUP(G$2&amp;$A16,Parte_III!$1:$1048576,$A$3,0),"-")</f>
        <v>0</v>
      </c>
      <c r="H16" s="36">
        <f>IFERROR(VLOOKUP(H$2&amp;$A16,Parte_III!$1:$1048576,$A$3,0),"-")</f>
        <v>0</v>
      </c>
      <c r="I16" s="106"/>
      <c r="J16" s="16"/>
      <c r="K16" s="16"/>
      <c r="L16" s="16"/>
      <c r="M16" s="16"/>
      <c r="N16" s="16"/>
      <c r="O16" s="16"/>
      <c r="P16" s="16"/>
      <c r="Q16" s="16"/>
      <c r="R16" s="16"/>
      <c r="S16" s="16"/>
      <c r="T16" s="16"/>
      <c r="U16" s="16"/>
      <c r="V16" s="16"/>
      <c r="W16" s="16"/>
      <c r="X16" s="16"/>
      <c r="Y16" s="16"/>
      <c r="Z16" s="16"/>
      <c r="AA16" s="16"/>
      <c r="AB16" s="16"/>
      <c r="AC16" s="16"/>
      <c r="AD16" s="16"/>
    </row>
    <row r="17" spans="1:30" s="1" customFormat="1" ht="19.5" customHeight="1">
      <c r="A17" s="6" t="s">
        <v>10732</v>
      </c>
      <c r="B17" s="6"/>
      <c r="C17" s="24" t="s">
        <v>10717</v>
      </c>
      <c r="D17" s="36">
        <f>IFERROR(VLOOKUP(D$2&amp;$A17,Parte_III!$1:$1048576,$A$3,0),"-")</f>
        <v>1</v>
      </c>
      <c r="E17" s="36">
        <f>IFERROR(VLOOKUP(E$2&amp;$A17,Parte_III!$1:$1048576,$A$3,0),"-")</f>
        <v>1</v>
      </c>
      <c r="F17" s="36">
        <f>IFERROR(VLOOKUP(F$2&amp;$A17,Parte_III!$1:$1048576,$A$3,0),"-")</f>
        <v>0</v>
      </c>
      <c r="G17" s="36">
        <f>IFERROR(VLOOKUP(G$2&amp;$A17,Parte_III!$1:$1048576,$A$3,0),"-")</f>
        <v>0</v>
      </c>
      <c r="H17" s="36">
        <f>IFERROR(VLOOKUP(H$2&amp;$A17,Parte_III!$1:$1048576,$A$3,0),"-")</f>
        <v>0</v>
      </c>
      <c r="I17" s="106"/>
      <c r="J17" s="16"/>
      <c r="K17" s="16"/>
      <c r="L17" s="16"/>
      <c r="M17" s="16"/>
      <c r="N17" s="16"/>
      <c r="O17" s="16"/>
      <c r="P17" s="16"/>
      <c r="Q17" s="16"/>
      <c r="R17" s="16"/>
      <c r="S17" s="16"/>
      <c r="T17" s="16"/>
      <c r="U17" s="16"/>
      <c r="V17" s="16"/>
      <c r="W17" s="16"/>
      <c r="X17" s="16"/>
      <c r="Y17" s="16"/>
      <c r="Z17" s="16"/>
      <c r="AA17" s="16"/>
      <c r="AB17" s="16"/>
      <c r="AC17" s="16"/>
      <c r="AD17" s="16"/>
    </row>
    <row r="18" spans="1:30" s="1" customFormat="1" ht="19.5" customHeight="1">
      <c r="A18" s="6" t="s">
        <v>10733</v>
      </c>
      <c r="B18" s="6"/>
      <c r="C18" s="24" t="s">
        <v>10718</v>
      </c>
      <c r="D18" s="36">
        <f>IFERROR(VLOOKUP(D$2&amp;$A18,Parte_III!$1:$1048576,$A$3,0),"-")</f>
        <v>68</v>
      </c>
      <c r="E18" s="36">
        <f>IFERROR(VLOOKUP(E$2&amp;$A18,Parte_III!$1:$1048576,$A$3,0),"-")</f>
        <v>30</v>
      </c>
      <c r="F18" s="36">
        <f>IFERROR(VLOOKUP(F$2&amp;$A18,Parte_III!$1:$1048576,$A$3,0),"-")</f>
        <v>11</v>
      </c>
      <c r="G18" s="36">
        <f>IFERROR(VLOOKUP(G$2&amp;$A18,Parte_III!$1:$1048576,$A$3,0),"-")</f>
        <v>7</v>
      </c>
      <c r="H18" s="36">
        <f>IFERROR(VLOOKUP(H$2&amp;$A18,Parte_III!$1:$1048576,$A$3,0),"-")</f>
        <v>14</v>
      </c>
      <c r="I18" s="106"/>
      <c r="J18" s="16"/>
      <c r="K18" s="16"/>
      <c r="L18" s="16"/>
      <c r="M18" s="16"/>
      <c r="N18" s="16"/>
      <c r="O18" s="16"/>
      <c r="P18" s="16"/>
      <c r="Q18" s="16"/>
      <c r="R18" s="16"/>
      <c r="S18" s="16"/>
      <c r="T18" s="16"/>
      <c r="U18" s="16"/>
      <c r="V18" s="16"/>
      <c r="W18" s="16"/>
      <c r="X18" s="16"/>
      <c r="Y18" s="16"/>
      <c r="Z18" s="16"/>
      <c r="AA18" s="16"/>
      <c r="AB18" s="16"/>
      <c r="AC18" s="16"/>
      <c r="AD18" s="16"/>
    </row>
    <row r="19" spans="1:30" s="1" customFormat="1" ht="19.5" customHeight="1">
      <c r="A19" s="6" t="s">
        <v>10734</v>
      </c>
      <c r="B19" s="6"/>
      <c r="C19" s="24" t="s">
        <v>10719</v>
      </c>
      <c r="D19" s="36">
        <f>IFERROR(VLOOKUP(D$2&amp;$A19,Parte_III!$1:$1048576,$A$3,0),"-")</f>
        <v>13</v>
      </c>
      <c r="E19" s="36">
        <f>IFERROR(VLOOKUP(E$2&amp;$A19,Parte_III!$1:$1048576,$A$3,0),"-")</f>
        <v>9</v>
      </c>
      <c r="F19" s="36">
        <f>IFERROR(VLOOKUP(F$2&amp;$A19,Parte_III!$1:$1048576,$A$3,0),"-")</f>
        <v>2</v>
      </c>
      <c r="G19" s="36">
        <f>IFERROR(VLOOKUP(G$2&amp;$A19,Parte_III!$1:$1048576,$A$3,0),"-")</f>
        <v>0</v>
      </c>
      <c r="H19" s="36">
        <f>IFERROR(VLOOKUP(H$2&amp;$A19,Parte_III!$1:$1048576,$A$3,0),"-")</f>
        <v>2</v>
      </c>
      <c r="I19" s="106"/>
      <c r="J19" s="16"/>
      <c r="K19" s="16"/>
      <c r="L19" s="16"/>
      <c r="M19" s="16"/>
      <c r="N19" s="16"/>
      <c r="O19" s="16"/>
      <c r="P19" s="16"/>
      <c r="Q19" s="16"/>
      <c r="R19" s="16"/>
      <c r="S19" s="16"/>
      <c r="T19" s="16"/>
      <c r="U19" s="16"/>
      <c r="V19" s="16"/>
      <c r="W19" s="16"/>
      <c r="X19" s="16"/>
      <c r="Y19" s="16"/>
      <c r="Z19" s="16"/>
      <c r="AA19" s="16"/>
      <c r="AB19" s="16"/>
      <c r="AC19" s="16"/>
      <c r="AD19" s="16"/>
    </row>
    <row r="20" spans="1:30" s="1" customFormat="1" ht="19.5" customHeight="1" thickBot="1">
      <c r="A20" s="6" t="s">
        <v>10735</v>
      </c>
      <c r="B20" s="6"/>
      <c r="C20" s="24" t="s">
        <v>10722</v>
      </c>
      <c r="D20" s="36">
        <f>IFERROR(VLOOKUP(D$2&amp;$A20,Parte_III!$1:$1048576,$A$3,0),"-")</f>
        <v>135</v>
      </c>
      <c r="E20" s="36">
        <f>IFERROR(VLOOKUP(E$2&amp;$A20,Parte_III!$1:$1048576,$A$3,0),"-")</f>
        <v>65</v>
      </c>
      <c r="F20" s="36">
        <f>IFERROR(VLOOKUP(F$2&amp;$A20,Parte_III!$1:$1048576,$A$3,0),"-")</f>
        <v>30</v>
      </c>
      <c r="G20" s="36">
        <f>IFERROR(VLOOKUP(G$2&amp;$A20,Parte_III!$1:$1048576,$A$3,0),"-")</f>
        <v>9</v>
      </c>
      <c r="H20" s="36">
        <f>IFERROR(VLOOKUP(H$2&amp;$A20,Parte_III!$1:$1048576,$A$3,0),"-")</f>
        <v>20</v>
      </c>
      <c r="I20" s="106"/>
      <c r="J20" s="16"/>
      <c r="K20" s="16"/>
      <c r="L20" s="16"/>
      <c r="M20" s="16"/>
      <c r="N20" s="16"/>
      <c r="O20" s="16"/>
      <c r="P20" s="16"/>
      <c r="Q20" s="16"/>
      <c r="R20" s="16"/>
      <c r="S20" s="16"/>
      <c r="T20" s="16"/>
      <c r="U20" s="16"/>
      <c r="V20" s="16"/>
      <c r="W20" s="16"/>
      <c r="X20" s="16"/>
      <c r="Y20" s="16"/>
      <c r="Z20" s="16"/>
      <c r="AA20" s="16"/>
      <c r="AB20" s="16"/>
      <c r="AC20" s="16"/>
      <c r="AD20" s="16"/>
    </row>
    <row r="21" spans="1:30" ht="15" thickTop="1">
      <c r="A21" s="6"/>
      <c r="B21" s="6"/>
      <c r="C21" s="32" t="s">
        <v>355</v>
      </c>
      <c r="D21" s="33"/>
      <c r="E21" s="33"/>
      <c r="F21" s="33"/>
      <c r="G21" s="33"/>
      <c r="H21" s="33"/>
    </row>
    <row r="22" spans="1:30">
      <c r="A22" s="8"/>
      <c r="B22" s="8"/>
      <c r="C22" s="34"/>
    </row>
    <row r="23" spans="1:30">
      <c r="A23" s="8"/>
      <c r="B23" s="8"/>
    </row>
    <row r="24" spans="1:30" s="26" customFormat="1">
      <c r="A24" s="8"/>
      <c r="B24" s="8"/>
    </row>
    <row r="25" spans="1:30" s="26" customFormat="1">
      <c r="A25" s="8"/>
      <c r="B25" s="8"/>
    </row>
    <row r="26" spans="1:30" s="26" customFormat="1">
      <c r="A26" s="8"/>
      <c r="B26" s="8"/>
    </row>
    <row r="27" spans="1:30" s="26" customFormat="1">
      <c r="A27" s="8"/>
      <c r="B27" s="8"/>
    </row>
    <row r="28" spans="1:30" s="26" customFormat="1">
      <c r="A28" s="8"/>
      <c r="B28" s="8"/>
    </row>
    <row r="29" spans="1:30" s="26" customFormat="1">
      <c r="A29" s="8"/>
      <c r="B29" s="8"/>
    </row>
    <row r="30" spans="1:30" s="26" customFormat="1">
      <c r="A30" s="8"/>
      <c r="B30" s="8"/>
    </row>
    <row r="31" spans="1:30" s="26" customFormat="1">
      <c r="A31" s="8"/>
      <c r="B31" s="8"/>
    </row>
    <row r="32" spans="1:30"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sheetData>
  <mergeCells count="5">
    <mergeCell ref="C1:H1"/>
    <mergeCell ref="C3:H3"/>
    <mergeCell ref="C5:C6"/>
    <mergeCell ref="D5:D6"/>
    <mergeCell ref="E5:H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3828F-D323-4340-A4E1-B3F257E4B3A1}">
  <dimension ref="A1:AD89"/>
  <sheetViews>
    <sheetView showGridLines="0" topLeftCell="A4" workbookViewId="0">
      <selection activeCell="E6" sqref="E6:H6"/>
    </sheetView>
  </sheetViews>
  <sheetFormatPr defaultRowHeight="14.4"/>
  <cols>
    <col min="1" max="2" width="4.44140625" style="13" customWidth="1"/>
    <col min="3" max="3" width="50.44140625" style="26" customWidth="1"/>
    <col min="4" max="5" width="8.6640625" style="26" customWidth="1"/>
    <col min="6" max="6" width="12.33203125" style="26" customWidth="1"/>
    <col min="7" max="8" width="8.6640625" style="26" customWidth="1"/>
    <col min="9" max="30" width="9.109375" style="26"/>
  </cols>
  <sheetData>
    <row r="1" spans="1:30" s="2" customFormat="1" ht="33.75" customHeight="1">
      <c r="A1" s="12"/>
      <c r="B1" s="12"/>
      <c r="C1" s="232" t="s">
        <v>2045</v>
      </c>
      <c r="D1" s="233"/>
      <c r="E1" s="233"/>
      <c r="F1" s="233"/>
      <c r="G1" s="233"/>
      <c r="H1" s="233"/>
      <c r="I1" s="14"/>
      <c r="J1" s="14"/>
      <c r="K1" s="14"/>
      <c r="L1" s="14"/>
      <c r="M1" s="14"/>
    </row>
    <row r="2" spans="1:30" s="6" customFormat="1" ht="11.25" customHeight="1">
      <c r="C2" s="116"/>
      <c r="D2" s="98" t="s">
        <v>7701</v>
      </c>
      <c r="E2" s="11" t="s">
        <v>2349</v>
      </c>
      <c r="F2" s="11" t="s">
        <v>5767</v>
      </c>
      <c r="G2" s="11" t="s">
        <v>2351</v>
      </c>
      <c r="H2" s="11" t="s">
        <v>2352</v>
      </c>
    </row>
    <row r="3" spans="1:30" s="1" customFormat="1" ht="44.25" customHeight="1">
      <c r="A3" s="6">
        <v>3</v>
      </c>
      <c r="B3" s="6"/>
      <c r="C3" s="234" t="s">
        <v>10736</v>
      </c>
      <c r="D3" s="234"/>
      <c r="E3" s="234"/>
      <c r="F3" s="234"/>
      <c r="G3" s="234"/>
      <c r="H3" s="234"/>
      <c r="I3" s="16"/>
      <c r="J3" s="16"/>
      <c r="K3" s="16"/>
      <c r="L3" s="16"/>
      <c r="M3" s="16"/>
      <c r="N3" s="16"/>
      <c r="O3" s="16"/>
      <c r="P3" s="16"/>
      <c r="Q3" s="16"/>
      <c r="R3" s="16"/>
      <c r="S3" s="16"/>
      <c r="T3" s="16"/>
      <c r="U3" s="16"/>
      <c r="V3" s="16"/>
      <c r="W3" s="16"/>
      <c r="X3" s="16"/>
      <c r="Y3" s="16"/>
      <c r="Z3" s="16"/>
      <c r="AA3" s="16"/>
      <c r="AB3" s="16"/>
      <c r="AC3" s="16"/>
      <c r="AD3" s="16"/>
    </row>
    <row r="4" spans="1:30" s="1" customFormat="1" ht="9.75" customHeight="1" thickBot="1">
      <c r="A4" s="6"/>
      <c r="B4" s="6"/>
      <c r="C4" s="17"/>
      <c r="D4" s="16"/>
      <c r="E4" s="16"/>
      <c r="F4" s="18"/>
      <c r="G4" s="19"/>
      <c r="H4" s="19"/>
      <c r="I4" s="16"/>
      <c r="J4" s="16"/>
      <c r="K4" s="16"/>
      <c r="L4" s="16"/>
      <c r="M4" s="16"/>
      <c r="N4" s="16"/>
      <c r="O4" s="16"/>
      <c r="P4" s="16"/>
      <c r="Q4" s="16"/>
      <c r="R4" s="16"/>
      <c r="S4" s="16"/>
      <c r="T4" s="16"/>
      <c r="U4" s="16"/>
      <c r="V4" s="16"/>
      <c r="W4" s="16"/>
      <c r="X4" s="16"/>
      <c r="Y4" s="16"/>
      <c r="Z4" s="16"/>
      <c r="AA4" s="16"/>
      <c r="AB4" s="16"/>
      <c r="AC4" s="16"/>
      <c r="AD4" s="16"/>
    </row>
    <row r="5" spans="1:30" s="1" customFormat="1" ht="17.25" customHeight="1" thickTop="1">
      <c r="A5" s="6"/>
      <c r="B5" s="6"/>
      <c r="C5" s="235" t="s">
        <v>10721</v>
      </c>
      <c r="D5" s="235" t="s">
        <v>342</v>
      </c>
      <c r="E5" s="237" t="s">
        <v>265</v>
      </c>
      <c r="F5" s="237"/>
      <c r="G5" s="237"/>
      <c r="H5" s="237"/>
      <c r="I5" s="16"/>
      <c r="J5" s="16"/>
      <c r="K5" s="16"/>
      <c r="L5" s="16"/>
      <c r="M5" s="16"/>
      <c r="N5" s="16"/>
      <c r="O5" s="16"/>
      <c r="P5" s="16"/>
      <c r="Q5" s="16"/>
      <c r="R5" s="16"/>
      <c r="S5" s="16"/>
      <c r="T5" s="16"/>
      <c r="U5" s="16"/>
      <c r="V5" s="16"/>
      <c r="W5" s="16"/>
      <c r="X5" s="16"/>
      <c r="Y5" s="16"/>
      <c r="Z5" s="16"/>
      <c r="AA5" s="16"/>
      <c r="AB5" s="16"/>
      <c r="AC5" s="16"/>
      <c r="AD5" s="16"/>
    </row>
    <row r="6" spans="1:30" s="1" customFormat="1" ht="26.25" customHeight="1">
      <c r="A6" s="6"/>
      <c r="B6" s="6"/>
      <c r="C6" s="236"/>
      <c r="D6" s="236"/>
      <c r="E6" s="103" t="s">
        <v>7705</v>
      </c>
      <c r="F6" s="103" t="s">
        <v>7706</v>
      </c>
      <c r="G6" s="103" t="s">
        <v>2344</v>
      </c>
      <c r="H6" s="103" t="s">
        <v>1823</v>
      </c>
      <c r="I6" s="16"/>
      <c r="J6" s="16"/>
      <c r="K6" s="16"/>
      <c r="L6" s="16"/>
      <c r="M6" s="16"/>
      <c r="N6" s="16"/>
      <c r="O6" s="16"/>
      <c r="P6" s="16"/>
      <c r="Q6" s="16"/>
      <c r="R6" s="16"/>
      <c r="S6" s="16"/>
      <c r="T6" s="16"/>
      <c r="U6" s="16"/>
      <c r="V6" s="16"/>
      <c r="W6" s="16"/>
      <c r="X6" s="16"/>
      <c r="Y6" s="16"/>
      <c r="Z6" s="16"/>
      <c r="AA6" s="16"/>
      <c r="AB6" s="16"/>
      <c r="AC6" s="16"/>
      <c r="AD6" s="16"/>
    </row>
    <row r="7" spans="1:30" s="115" customFormat="1" ht="18.75" customHeight="1">
      <c r="A7" s="117"/>
      <c r="B7" s="117"/>
      <c r="C7" s="21"/>
      <c r="D7" s="113"/>
      <c r="E7" s="113"/>
      <c r="F7" s="113"/>
      <c r="G7" s="113"/>
      <c r="H7" s="113"/>
      <c r="I7" s="114"/>
      <c r="J7" s="114"/>
      <c r="K7" s="114"/>
      <c r="L7" s="114"/>
      <c r="M7" s="114"/>
      <c r="N7" s="114"/>
      <c r="O7" s="114"/>
      <c r="P7" s="114"/>
      <c r="Q7" s="114"/>
      <c r="R7" s="114"/>
      <c r="S7" s="114"/>
      <c r="T7" s="114"/>
      <c r="U7" s="114"/>
      <c r="V7" s="114"/>
      <c r="W7" s="114"/>
      <c r="X7" s="114"/>
      <c r="Y7" s="114"/>
      <c r="Z7" s="114"/>
      <c r="AA7" s="114"/>
      <c r="AB7" s="114"/>
      <c r="AC7" s="114"/>
      <c r="AD7" s="114"/>
    </row>
    <row r="8" spans="1:30" s="1" customFormat="1" ht="19.5" customHeight="1">
      <c r="A8" s="6" t="s">
        <v>10723</v>
      </c>
      <c r="B8" s="6"/>
      <c r="C8" s="24" t="s">
        <v>10708</v>
      </c>
      <c r="D8" s="37">
        <f>IFERROR(VLOOKUP(D$2&amp;$A8,Parte_III!$1:$1048576,$A$3,0)*100,"-")</f>
        <v>7.5000002980232239</v>
      </c>
      <c r="E8" s="37">
        <f>IFERROR(VLOOKUP(E$2&amp;$A8,Parte_III!$1:$1048576,$A$3,0)*100,"-")</f>
        <v>8.2802549004554749</v>
      </c>
      <c r="F8" s="37">
        <f>IFERROR(VLOOKUP(F$2&amp;$A8,Parte_III!$1:$1048576,$A$3,0)*100,"-")</f>
        <v>2.5974025949835777</v>
      </c>
      <c r="G8" s="37">
        <f>IFERROR(VLOOKUP(G$2&amp;$A8,Parte_III!$1:$1048576,$A$3,0)*100,"-")</f>
        <v>13.793103396892548</v>
      </c>
      <c r="H8" s="37">
        <f>IFERROR(VLOOKUP(H$2&amp;$A8,Parte_III!$1:$1048576,$A$3,0)*100,"-")</f>
        <v>10.526315867900848</v>
      </c>
      <c r="I8" s="106"/>
      <c r="J8" s="16"/>
      <c r="K8" s="16"/>
      <c r="L8" s="16"/>
      <c r="M8" s="16"/>
      <c r="N8" s="16"/>
      <c r="O8" s="16"/>
      <c r="P8" s="16"/>
      <c r="Q8" s="16"/>
      <c r="R8" s="16"/>
      <c r="S8" s="16"/>
      <c r="T8" s="16"/>
      <c r="U8" s="16"/>
      <c r="V8" s="16"/>
      <c r="W8" s="16"/>
      <c r="X8" s="16"/>
      <c r="Y8" s="16"/>
      <c r="Z8" s="16"/>
      <c r="AA8" s="16"/>
      <c r="AB8" s="16"/>
      <c r="AC8" s="16"/>
      <c r="AD8" s="16"/>
    </row>
    <row r="9" spans="1:30" s="1" customFormat="1" ht="19.5" customHeight="1">
      <c r="A9" s="6" t="s">
        <v>10724</v>
      </c>
      <c r="B9" s="6"/>
      <c r="C9" s="24" t="s">
        <v>10709</v>
      </c>
      <c r="D9" s="37">
        <f>IFERROR(VLOOKUP(D$2&amp;$A9,Parte_III!$1:$1048576,$A$3,0)*100,"-")</f>
        <v>26.944443583488464</v>
      </c>
      <c r="E9" s="37">
        <f>IFERROR(VLOOKUP(E$2&amp;$A9,Parte_III!$1:$1048576,$A$3,0)*100,"-")</f>
        <v>28.662419319152832</v>
      </c>
      <c r="F9" s="37">
        <f>IFERROR(VLOOKUP(F$2&amp;$A9,Parte_III!$1:$1048576,$A$3,0)*100,"-")</f>
        <v>20.779220759868622</v>
      </c>
      <c r="G9" s="37">
        <f>IFERROR(VLOOKUP(G$2&amp;$A9,Parte_III!$1:$1048576,$A$3,0)*100,"-")</f>
        <v>31.034481525421143</v>
      </c>
      <c r="H9" s="37">
        <f>IFERROR(VLOOKUP(H$2&amp;$A9,Parte_III!$1:$1048576,$A$3,0)*100,"-")</f>
        <v>26.315790414810181</v>
      </c>
      <c r="I9" s="106"/>
      <c r="J9" s="16"/>
      <c r="K9" s="16"/>
      <c r="L9" s="16"/>
      <c r="M9" s="16"/>
      <c r="N9" s="16"/>
      <c r="O9" s="16"/>
      <c r="P9" s="16"/>
      <c r="Q9" s="16"/>
      <c r="R9" s="16"/>
      <c r="S9" s="16"/>
      <c r="T9" s="16"/>
      <c r="U9" s="16"/>
      <c r="V9" s="16"/>
      <c r="W9" s="16"/>
      <c r="X9" s="16"/>
      <c r="Y9" s="16"/>
      <c r="Z9" s="16"/>
      <c r="AA9" s="16"/>
      <c r="AB9" s="16"/>
      <c r="AC9" s="16"/>
      <c r="AD9" s="16"/>
    </row>
    <row r="10" spans="1:30" s="1" customFormat="1" ht="19.5" customHeight="1">
      <c r="A10" s="6" t="s">
        <v>10725</v>
      </c>
      <c r="B10" s="6"/>
      <c r="C10" s="24" t="s">
        <v>10710</v>
      </c>
      <c r="D10" s="37">
        <f>IFERROR(VLOOKUP(D$2&amp;$A10,Parte_III!$1:$1048576,$A$3,0)*100,"-")</f>
        <v>4.722222313284874</v>
      </c>
      <c r="E10" s="37">
        <f>IFERROR(VLOOKUP(E$2&amp;$A10,Parte_III!$1:$1048576,$A$3,0)*100,"-")</f>
        <v>2.5477707386016846</v>
      </c>
      <c r="F10" s="37">
        <f>IFERROR(VLOOKUP(F$2&amp;$A10,Parte_III!$1:$1048576,$A$3,0)*100,"-")</f>
        <v>7.7922075986862183</v>
      </c>
      <c r="G10" s="37">
        <f>IFERROR(VLOOKUP(G$2&amp;$A10,Parte_III!$1:$1048576,$A$3,0)*100,"-")</f>
        <v>6.8965516984462738</v>
      </c>
      <c r="H10" s="37">
        <f>IFERROR(VLOOKUP(H$2&amp;$A10,Parte_III!$1:$1048576,$A$3,0)*100,"-")</f>
        <v>8.7719298899173737</v>
      </c>
      <c r="I10" s="106"/>
      <c r="J10" s="16"/>
      <c r="K10" s="16"/>
      <c r="L10" s="16"/>
      <c r="M10" s="16"/>
      <c r="N10" s="16"/>
      <c r="O10" s="16"/>
      <c r="P10" s="16"/>
      <c r="Q10" s="16"/>
      <c r="R10" s="16"/>
      <c r="S10" s="16"/>
      <c r="T10" s="16"/>
      <c r="U10" s="16"/>
      <c r="V10" s="16"/>
      <c r="W10" s="16"/>
      <c r="X10" s="16"/>
      <c r="Y10" s="16"/>
      <c r="Z10" s="16"/>
      <c r="AA10" s="16"/>
      <c r="AB10" s="16"/>
      <c r="AC10" s="16"/>
      <c r="AD10" s="16"/>
    </row>
    <row r="11" spans="1:30" s="1" customFormat="1" ht="19.5" customHeight="1">
      <c r="A11" s="6" t="s">
        <v>10726</v>
      </c>
      <c r="B11" s="6"/>
      <c r="C11" s="24" t="s">
        <v>10711</v>
      </c>
      <c r="D11" s="37">
        <f>IFERROR(VLOOKUP(D$2&amp;$A11,Parte_III!$1:$1048576,$A$3,0)*100,"-")</f>
        <v>11.11111119389534</v>
      </c>
      <c r="E11" s="37">
        <f>IFERROR(VLOOKUP(E$2&amp;$A11,Parte_III!$1:$1048576,$A$3,0)*100,"-")</f>
        <v>14.012739062309265</v>
      </c>
      <c r="F11" s="37">
        <f>IFERROR(VLOOKUP(F$2&amp;$A11,Parte_III!$1:$1048576,$A$3,0)*100,"-")</f>
        <v>9.0909093618392944</v>
      </c>
      <c r="G11" s="37">
        <f>IFERROR(VLOOKUP(G$2&amp;$A11,Parte_III!$1:$1048576,$A$3,0)*100,"-")</f>
        <v>6.8965516984462738</v>
      </c>
      <c r="H11" s="37">
        <f>IFERROR(VLOOKUP(H$2&amp;$A11,Parte_III!$1:$1048576,$A$3,0)*100,"-")</f>
        <v>8.7719298899173737</v>
      </c>
      <c r="I11" s="106"/>
      <c r="J11" s="16"/>
      <c r="K11" s="16"/>
      <c r="L11" s="16"/>
      <c r="M11" s="16"/>
      <c r="N11" s="16"/>
      <c r="O11" s="16"/>
      <c r="P11" s="16"/>
      <c r="Q11" s="16"/>
      <c r="R11" s="16"/>
      <c r="S11" s="16"/>
      <c r="T11" s="16"/>
      <c r="U11" s="16"/>
      <c r="V11" s="16"/>
      <c r="W11" s="16"/>
      <c r="X11" s="16"/>
      <c r="Y11" s="16"/>
      <c r="Z11" s="16"/>
      <c r="AA11" s="16"/>
      <c r="AB11" s="16"/>
      <c r="AC11" s="16"/>
      <c r="AD11" s="16"/>
    </row>
    <row r="12" spans="1:30" s="1" customFormat="1" ht="19.5" customHeight="1">
      <c r="A12" s="6" t="s">
        <v>10727</v>
      </c>
      <c r="B12" s="6"/>
      <c r="C12" s="24" t="s">
        <v>10712</v>
      </c>
      <c r="D12" s="37">
        <f>IFERROR(VLOOKUP(D$2&amp;$A12,Parte_III!$1:$1048576,$A$3,0)*100,"-")</f>
        <v>23.61111044883728</v>
      </c>
      <c r="E12" s="37">
        <f>IFERROR(VLOOKUP(E$2&amp;$A12,Parte_III!$1:$1048576,$A$3,0)*100,"-")</f>
        <v>21.019108593463898</v>
      </c>
      <c r="F12" s="37">
        <f>IFERROR(VLOOKUP(F$2&amp;$A12,Parte_III!$1:$1048576,$A$3,0)*100,"-")</f>
        <v>20.779220759868622</v>
      </c>
      <c r="G12" s="37">
        <f>IFERROR(VLOOKUP(G$2&amp;$A12,Parte_III!$1:$1048576,$A$3,0)*100,"-")</f>
        <v>27.586206793785095</v>
      </c>
      <c r="H12" s="37">
        <f>IFERROR(VLOOKUP(H$2&amp;$A12,Parte_III!$1:$1048576,$A$3,0)*100,"-")</f>
        <v>31.578946113586426</v>
      </c>
      <c r="I12" s="106"/>
      <c r="J12" s="16"/>
      <c r="K12" s="16"/>
      <c r="L12" s="16"/>
      <c r="M12" s="16"/>
      <c r="N12" s="16"/>
      <c r="O12" s="16"/>
      <c r="P12" s="16"/>
      <c r="Q12" s="16"/>
      <c r="R12" s="16"/>
      <c r="S12" s="16"/>
      <c r="T12" s="16"/>
      <c r="U12" s="16"/>
      <c r="V12" s="16"/>
      <c r="W12" s="16"/>
      <c r="X12" s="16"/>
      <c r="Y12" s="16"/>
      <c r="Z12" s="16"/>
      <c r="AA12" s="16"/>
      <c r="AB12" s="16"/>
      <c r="AC12" s="16"/>
      <c r="AD12" s="16"/>
    </row>
    <row r="13" spans="1:30" s="1" customFormat="1" ht="19.5" customHeight="1">
      <c r="A13" s="6" t="s">
        <v>10728</v>
      </c>
      <c r="B13" s="6"/>
      <c r="C13" s="24" t="s">
        <v>10713</v>
      </c>
      <c r="D13" s="37">
        <f>IFERROR(VLOOKUP(D$2&amp;$A13,Parte_III!$1:$1048576,$A$3,0)*100,"-")</f>
        <v>6.3888892531394958</v>
      </c>
      <c r="E13" s="37">
        <f>IFERROR(VLOOKUP(E$2&amp;$A13,Parte_III!$1:$1048576,$A$3,0)*100,"-")</f>
        <v>8.2802549004554749</v>
      </c>
      <c r="F13" s="37">
        <f>IFERROR(VLOOKUP(F$2&amp;$A13,Parte_III!$1:$1048576,$A$3,0)*100,"-")</f>
        <v>5.1948051899671555</v>
      </c>
      <c r="G13" s="37">
        <f>IFERROR(VLOOKUP(G$2&amp;$A13,Parte_III!$1:$1048576,$A$3,0)*100,"-")</f>
        <v>3.4482758492231369</v>
      </c>
      <c r="H13" s="37">
        <f>IFERROR(VLOOKUP(H$2&amp;$A13,Parte_III!$1:$1048576,$A$3,0)*100,"-")</f>
        <v>8.7719298899173737</v>
      </c>
      <c r="I13" s="106"/>
      <c r="J13" s="16"/>
      <c r="K13" s="16"/>
      <c r="L13" s="16"/>
      <c r="M13" s="16"/>
      <c r="N13" s="16"/>
      <c r="O13" s="16"/>
      <c r="P13" s="16"/>
      <c r="Q13" s="16"/>
      <c r="R13" s="16"/>
      <c r="S13" s="16"/>
      <c r="T13" s="16"/>
      <c r="U13" s="16"/>
      <c r="V13" s="16"/>
      <c r="W13" s="16"/>
      <c r="X13" s="16"/>
      <c r="Y13" s="16"/>
      <c r="Z13" s="16"/>
      <c r="AA13" s="16"/>
      <c r="AB13" s="16"/>
      <c r="AC13" s="16"/>
      <c r="AD13" s="16"/>
    </row>
    <row r="14" spans="1:30" s="1" customFormat="1" ht="19.5" customHeight="1">
      <c r="A14" s="6" t="s">
        <v>10729</v>
      </c>
      <c r="B14" s="6"/>
      <c r="C14" s="24" t="s">
        <v>10714</v>
      </c>
      <c r="D14" s="37">
        <f>IFERROR(VLOOKUP(D$2&amp;$A14,Parte_III!$1:$1048576,$A$3,0)*100,"-")</f>
        <v>0.27777778450399637</v>
      </c>
      <c r="E14" s="37">
        <f>IFERROR(VLOOKUP(E$2&amp;$A14,Parte_III!$1:$1048576,$A$3,0)*100,"-")</f>
        <v>0.63694268465042114</v>
      </c>
      <c r="F14" s="37">
        <f>IFERROR(VLOOKUP(F$2&amp;$A14,Parte_III!$1:$1048576,$A$3,0)*100,"-")</f>
        <v>0</v>
      </c>
      <c r="G14" s="37">
        <f>IFERROR(VLOOKUP(G$2&amp;$A14,Parte_III!$1:$1048576,$A$3,0)*100,"-")</f>
        <v>0</v>
      </c>
      <c r="H14" s="37">
        <f>IFERROR(VLOOKUP(H$2&amp;$A14,Parte_III!$1:$1048576,$A$3,0)*100,"-")</f>
        <v>0</v>
      </c>
      <c r="I14" s="106"/>
      <c r="J14" s="16"/>
      <c r="K14" s="16"/>
      <c r="L14" s="16"/>
      <c r="M14" s="16"/>
      <c r="N14" s="16"/>
      <c r="O14" s="16"/>
      <c r="P14" s="16"/>
      <c r="Q14" s="16"/>
      <c r="R14" s="16"/>
      <c r="S14" s="16"/>
      <c r="T14" s="16"/>
      <c r="U14" s="16"/>
      <c r="V14" s="16"/>
      <c r="W14" s="16"/>
      <c r="X14" s="16"/>
      <c r="Y14" s="16"/>
      <c r="Z14" s="16"/>
      <c r="AA14" s="16"/>
      <c r="AB14" s="16"/>
      <c r="AC14" s="16"/>
      <c r="AD14" s="16"/>
    </row>
    <row r="15" spans="1:30" s="1" customFormat="1" ht="19.5" customHeight="1">
      <c r="A15" s="6" t="s">
        <v>10730</v>
      </c>
      <c r="B15" s="6"/>
      <c r="C15" s="24" t="s">
        <v>10715</v>
      </c>
      <c r="D15" s="37">
        <f>IFERROR(VLOOKUP(D$2&amp;$A15,Parte_III!$1:$1048576,$A$3,0)*100,"-")</f>
        <v>5.55555559694767</v>
      </c>
      <c r="E15" s="37">
        <f>IFERROR(VLOOKUP(E$2&amp;$A15,Parte_III!$1:$1048576,$A$3,0)*100,"-")</f>
        <v>8.917197585105896</v>
      </c>
      <c r="F15" s="37">
        <f>IFERROR(VLOOKUP(F$2&amp;$A15,Parte_III!$1:$1048576,$A$3,0)*100,"-")</f>
        <v>0</v>
      </c>
      <c r="G15" s="37">
        <f>IFERROR(VLOOKUP(G$2&amp;$A15,Parte_III!$1:$1048576,$A$3,0)*100,"-")</f>
        <v>6.8965516984462738</v>
      </c>
      <c r="H15" s="37">
        <f>IFERROR(VLOOKUP(H$2&amp;$A15,Parte_III!$1:$1048576,$A$3,0)*100,"-")</f>
        <v>3.5087719559669495</v>
      </c>
      <c r="I15" s="106"/>
      <c r="J15" s="16"/>
      <c r="K15" s="16"/>
      <c r="L15" s="16"/>
      <c r="M15" s="16"/>
      <c r="N15" s="16"/>
      <c r="O15" s="16"/>
      <c r="P15" s="16"/>
      <c r="Q15" s="16"/>
      <c r="R15" s="16"/>
      <c r="S15" s="16"/>
      <c r="T15" s="16"/>
      <c r="U15" s="16"/>
      <c r="V15" s="16"/>
      <c r="W15" s="16"/>
      <c r="X15" s="16"/>
      <c r="Y15" s="16"/>
      <c r="Z15" s="16"/>
      <c r="AA15" s="16"/>
      <c r="AB15" s="16"/>
      <c r="AC15" s="16"/>
      <c r="AD15" s="16"/>
    </row>
    <row r="16" spans="1:30" s="1" customFormat="1" ht="19.5" customHeight="1">
      <c r="A16" s="6" t="s">
        <v>10731</v>
      </c>
      <c r="B16" s="6"/>
      <c r="C16" s="24" t="s">
        <v>10716</v>
      </c>
      <c r="D16" s="37">
        <f>IFERROR(VLOOKUP(D$2&amp;$A16,Parte_III!$1:$1048576,$A$3,0)*100,"-")</f>
        <v>0</v>
      </c>
      <c r="E16" s="37">
        <f>IFERROR(VLOOKUP(E$2&amp;$A16,Parte_III!$1:$1048576,$A$3,0)*100,"-")</f>
        <v>0</v>
      </c>
      <c r="F16" s="37">
        <f>IFERROR(VLOOKUP(F$2&amp;$A16,Parte_III!$1:$1048576,$A$3,0)*100,"-")</f>
        <v>0</v>
      </c>
      <c r="G16" s="37">
        <f>IFERROR(VLOOKUP(G$2&amp;$A16,Parte_III!$1:$1048576,$A$3,0)*100,"-")</f>
        <v>0</v>
      </c>
      <c r="H16" s="37">
        <f>IFERROR(VLOOKUP(H$2&amp;$A16,Parte_III!$1:$1048576,$A$3,0)*100,"-")</f>
        <v>0</v>
      </c>
      <c r="I16" s="106"/>
      <c r="J16" s="16"/>
      <c r="K16" s="16"/>
      <c r="L16" s="16"/>
      <c r="M16" s="16"/>
      <c r="N16" s="16"/>
      <c r="O16" s="16"/>
      <c r="P16" s="16"/>
      <c r="Q16" s="16"/>
      <c r="R16" s="16"/>
      <c r="S16" s="16"/>
      <c r="T16" s="16"/>
      <c r="U16" s="16"/>
      <c r="V16" s="16"/>
      <c r="W16" s="16"/>
      <c r="X16" s="16"/>
      <c r="Y16" s="16"/>
      <c r="Z16" s="16"/>
      <c r="AA16" s="16"/>
      <c r="AB16" s="16"/>
      <c r="AC16" s="16"/>
      <c r="AD16" s="16"/>
    </row>
    <row r="17" spans="1:30" s="1" customFormat="1" ht="19.5" customHeight="1">
      <c r="A17" s="6" t="s">
        <v>10732</v>
      </c>
      <c r="B17" s="6"/>
      <c r="C17" s="24" t="s">
        <v>10717</v>
      </c>
      <c r="D17" s="37">
        <f>IFERROR(VLOOKUP(D$2&amp;$A17,Parte_III!$1:$1048576,$A$3,0)*100,"-")</f>
        <v>0.27777778450399637</v>
      </c>
      <c r="E17" s="37">
        <f>IFERROR(VLOOKUP(E$2&amp;$A17,Parte_III!$1:$1048576,$A$3,0)*100,"-")</f>
        <v>0.63694268465042114</v>
      </c>
      <c r="F17" s="37">
        <f>IFERROR(VLOOKUP(F$2&amp;$A17,Parte_III!$1:$1048576,$A$3,0)*100,"-")</f>
        <v>0</v>
      </c>
      <c r="G17" s="37">
        <f>IFERROR(VLOOKUP(G$2&amp;$A17,Parte_III!$1:$1048576,$A$3,0)*100,"-")</f>
        <v>0</v>
      </c>
      <c r="H17" s="37">
        <f>IFERROR(VLOOKUP(H$2&amp;$A17,Parte_III!$1:$1048576,$A$3,0)*100,"-")</f>
        <v>0</v>
      </c>
      <c r="I17" s="106"/>
      <c r="J17" s="16"/>
      <c r="K17" s="16"/>
      <c r="L17" s="16"/>
      <c r="M17" s="16"/>
      <c r="N17" s="16"/>
      <c r="O17" s="16"/>
      <c r="P17" s="16"/>
      <c r="Q17" s="16"/>
      <c r="R17" s="16"/>
      <c r="S17" s="16"/>
      <c r="T17" s="16"/>
      <c r="U17" s="16"/>
      <c r="V17" s="16"/>
      <c r="W17" s="16"/>
      <c r="X17" s="16"/>
      <c r="Y17" s="16"/>
      <c r="Z17" s="16"/>
      <c r="AA17" s="16"/>
      <c r="AB17" s="16"/>
      <c r="AC17" s="16"/>
      <c r="AD17" s="16"/>
    </row>
    <row r="18" spans="1:30" s="1" customFormat="1" ht="19.5" customHeight="1">
      <c r="A18" s="6" t="s">
        <v>10733</v>
      </c>
      <c r="B18" s="6"/>
      <c r="C18" s="24" t="s">
        <v>10718</v>
      </c>
      <c r="D18" s="37">
        <f>IFERROR(VLOOKUP(D$2&amp;$A18,Parte_III!$1:$1048576,$A$3,0)*100,"-")</f>
        <v>18.888889253139496</v>
      </c>
      <c r="E18" s="37">
        <f>IFERROR(VLOOKUP(E$2&amp;$A18,Parte_III!$1:$1048576,$A$3,0)*100,"-")</f>
        <v>19.108280539512634</v>
      </c>
      <c r="F18" s="37">
        <f>IFERROR(VLOOKUP(F$2&amp;$A18,Parte_III!$1:$1048576,$A$3,0)*100,"-")</f>
        <v>14.28571492433548</v>
      </c>
      <c r="G18" s="37">
        <f>IFERROR(VLOOKUP(G$2&amp;$A18,Parte_III!$1:$1048576,$A$3,0)*100,"-")</f>
        <v>24.137930572032928</v>
      </c>
      <c r="H18" s="37">
        <f>IFERROR(VLOOKUP(H$2&amp;$A18,Parte_III!$1:$1048576,$A$3,0)*100,"-")</f>
        <v>24.561403691768646</v>
      </c>
      <c r="I18" s="106"/>
      <c r="J18" s="16"/>
      <c r="K18" s="16"/>
      <c r="L18" s="16"/>
      <c r="M18" s="16"/>
      <c r="N18" s="16"/>
      <c r="O18" s="16"/>
      <c r="P18" s="16"/>
      <c r="Q18" s="16"/>
      <c r="R18" s="16"/>
      <c r="S18" s="16"/>
      <c r="T18" s="16"/>
      <c r="U18" s="16"/>
      <c r="V18" s="16"/>
      <c r="W18" s="16"/>
      <c r="X18" s="16"/>
      <c r="Y18" s="16"/>
      <c r="Z18" s="16"/>
      <c r="AA18" s="16"/>
      <c r="AB18" s="16"/>
      <c r="AC18" s="16"/>
      <c r="AD18" s="16"/>
    </row>
    <row r="19" spans="1:30" s="1" customFormat="1" ht="19.5" customHeight="1">
      <c r="A19" s="6" t="s">
        <v>10734</v>
      </c>
      <c r="B19" s="6"/>
      <c r="C19" s="24" t="s">
        <v>10719</v>
      </c>
      <c r="D19" s="37">
        <f>IFERROR(VLOOKUP(D$2&amp;$A19,Parte_III!$1:$1048576,$A$3,0)*100,"-")</f>
        <v>3.6111112684011459</v>
      </c>
      <c r="E19" s="37">
        <f>IFERROR(VLOOKUP(E$2&amp;$A19,Parte_III!$1:$1048576,$A$3,0)*100,"-")</f>
        <v>5.7324841618537903</v>
      </c>
      <c r="F19" s="37">
        <f>IFERROR(VLOOKUP(F$2&amp;$A19,Parte_III!$1:$1048576,$A$3,0)*100,"-")</f>
        <v>2.5974025949835777</v>
      </c>
      <c r="G19" s="37">
        <f>IFERROR(VLOOKUP(G$2&amp;$A19,Parte_III!$1:$1048576,$A$3,0)*100,"-")</f>
        <v>0</v>
      </c>
      <c r="H19" s="37">
        <f>IFERROR(VLOOKUP(H$2&amp;$A19,Parte_III!$1:$1048576,$A$3,0)*100,"-")</f>
        <v>3.5087719559669495</v>
      </c>
      <c r="I19" s="106"/>
      <c r="J19" s="16"/>
      <c r="K19" s="16"/>
      <c r="L19" s="16"/>
      <c r="M19" s="16"/>
      <c r="N19" s="16"/>
      <c r="O19" s="16"/>
      <c r="P19" s="16"/>
      <c r="Q19" s="16"/>
      <c r="R19" s="16"/>
      <c r="S19" s="16"/>
      <c r="T19" s="16"/>
      <c r="U19" s="16"/>
      <c r="V19" s="16"/>
      <c r="W19" s="16"/>
      <c r="X19" s="16"/>
      <c r="Y19" s="16"/>
      <c r="Z19" s="16"/>
      <c r="AA19" s="16"/>
      <c r="AB19" s="16"/>
      <c r="AC19" s="16"/>
      <c r="AD19" s="16"/>
    </row>
    <row r="20" spans="1:30" s="1" customFormat="1" ht="19.5" customHeight="1" thickBot="1">
      <c r="A20" s="6" t="s">
        <v>10735</v>
      </c>
      <c r="B20" s="6"/>
      <c r="C20" s="24" t="s">
        <v>10722</v>
      </c>
      <c r="D20" s="37">
        <f>IFERROR(VLOOKUP(D$2&amp;$A20,Parte_III!$1:$1048576,$A$3,0)*100,"-")</f>
        <v>37.5</v>
      </c>
      <c r="E20" s="37">
        <f>IFERROR(VLOOKUP(E$2&amp;$A20,Parte_III!$1:$1048576,$A$3,0)*100,"-")</f>
        <v>41.401273012161255</v>
      </c>
      <c r="F20" s="37">
        <f>IFERROR(VLOOKUP(F$2&amp;$A20,Parte_III!$1:$1048576,$A$3,0)*100,"-")</f>
        <v>38.961037993431091</v>
      </c>
      <c r="G20" s="37">
        <f>IFERROR(VLOOKUP(G$2&amp;$A20,Parte_III!$1:$1048576,$A$3,0)*100,"-")</f>
        <v>31.034481525421143</v>
      </c>
      <c r="H20" s="37">
        <f>IFERROR(VLOOKUP(H$2&amp;$A20,Parte_III!$1:$1048576,$A$3,0)*100,"-")</f>
        <v>35.087719559669495</v>
      </c>
      <c r="I20" s="106"/>
      <c r="J20" s="16"/>
      <c r="K20" s="16"/>
      <c r="L20" s="16"/>
      <c r="M20" s="16"/>
      <c r="N20" s="16"/>
      <c r="O20" s="16"/>
      <c r="P20" s="16"/>
      <c r="Q20" s="16"/>
      <c r="R20" s="16"/>
      <c r="S20" s="16"/>
      <c r="T20" s="16"/>
      <c r="U20" s="16"/>
      <c r="V20" s="16"/>
      <c r="W20" s="16"/>
      <c r="X20" s="16"/>
      <c r="Y20" s="16"/>
      <c r="Z20" s="16"/>
      <c r="AA20" s="16"/>
      <c r="AB20" s="16"/>
      <c r="AC20" s="16"/>
      <c r="AD20" s="16"/>
    </row>
    <row r="21" spans="1:30" ht="15" thickTop="1">
      <c r="A21" s="6"/>
      <c r="B21" s="6"/>
      <c r="C21" s="32" t="s">
        <v>355</v>
      </c>
      <c r="D21" s="33"/>
      <c r="E21" s="33"/>
      <c r="F21" s="33"/>
      <c r="G21" s="33"/>
      <c r="H21" s="33"/>
    </row>
    <row r="22" spans="1:30">
      <c r="A22" s="8"/>
      <c r="B22" s="8"/>
      <c r="C22" s="34"/>
    </row>
    <row r="23" spans="1:30">
      <c r="A23" s="8"/>
      <c r="B23" s="8"/>
    </row>
    <row r="24" spans="1:30" s="26" customFormat="1">
      <c r="A24" s="8"/>
      <c r="B24" s="8"/>
    </row>
    <row r="25" spans="1:30" s="26" customFormat="1">
      <c r="A25" s="8"/>
      <c r="B25" s="8"/>
    </row>
    <row r="26" spans="1:30" s="26" customFormat="1">
      <c r="A26" s="8"/>
      <c r="B26" s="8"/>
    </row>
    <row r="27" spans="1:30" s="26" customFormat="1">
      <c r="A27" s="8"/>
      <c r="B27" s="8"/>
    </row>
    <row r="28" spans="1:30" s="26" customFormat="1">
      <c r="A28" s="8"/>
      <c r="B28" s="8"/>
    </row>
    <row r="29" spans="1:30" s="26" customFormat="1">
      <c r="A29" s="8"/>
      <c r="B29" s="8"/>
    </row>
    <row r="30" spans="1:30" s="26" customFormat="1">
      <c r="A30" s="8"/>
      <c r="B30" s="8"/>
    </row>
    <row r="31" spans="1:30" s="26" customFormat="1">
      <c r="A31" s="8"/>
      <c r="B31" s="8"/>
    </row>
    <row r="32" spans="1:30"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sheetData>
  <mergeCells count="5">
    <mergeCell ref="C1:H1"/>
    <mergeCell ref="C3:H3"/>
    <mergeCell ref="C5:C6"/>
    <mergeCell ref="D5:D6"/>
    <mergeCell ref="E5:H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66D6E-4E0D-4BC5-8844-1CE2A6697004}">
  <dimension ref="A1:AI89"/>
  <sheetViews>
    <sheetView showGridLines="0" workbookViewId="0">
      <selection activeCell="G12" sqref="G12"/>
    </sheetView>
  </sheetViews>
  <sheetFormatPr defaultRowHeight="14.4"/>
  <cols>
    <col min="1" max="2" width="4.44140625" style="13" customWidth="1"/>
    <col min="3" max="3" width="50.44140625" style="26" customWidth="1"/>
    <col min="4" max="13" width="8.6640625" style="26" customWidth="1"/>
    <col min="14" max="35" width="9.109375" style="26"/>
  </cols>
  <sheetData>
    <row r="1" spans="1:35" s="2" customFormat="1" ht="33.75" customHeight="1">
      <c r="A1" s="12"/>
      <c r="B1" s="12"/>
      <c r="C1" s="232" t="s">
        <v>2045</v>
      </c>
      <c r="D1" s="233"/>
      <c r="E1" s="233"/>
      <c r="F1" s="233"/>
      <c r="G1" s="233"/>
      <c r="H1" s="233"/>
      <c r="I1" s="233"/>
      <c r="J1" s="233"/>
      <c r="K1" s="233"/>
      <c r="L1" s="233"/>
      <c r="M1" s="233"/>
      <c r="N1" s="14"/>
      <c r="O1" s="14"/>
      <c r="P1" s="14"/>
      <c r="Q1" s="14"/>
      <c r="R1" s="14"/>
    </row>
    <row r="2" spans="1:35" s="6" customFormat="1" ht="11.25" customHeight="1">
      <c r="A2" s="6" t="s">
        <v>1684</v>
      </c>
      <c r="C2" s="116"/>
      <c r="D2" s="98" t="s">
        <v>7701</v>
      </c>
      <c r="E2" s="98" t="s">
        <v>2050</v>
      </c>
      <c r="F2" s="98" t="s">
        <v>2051</v>
      </c>
      <c r="G2" s="98" t="s">
        <v>2052</v>
      </c>
      <c r="H2" s="98" t="s">
        <v>2053</v>
      </c>
      <c r="I2" s="98" t="s">
        <v>2054</v>
      </c>
      <c r="J2" s="98" t="s">
        <v>1866</v>
      </c>
      <c r="K2" s="98" t="s">
        <v>1867</v>
      </c>
      <c r="L2" s="98" t="s">
        <v>1868</v>
      </c>
      <c r="M2" s="98" t="s">
        <v>2055</v>
      </c>
    </row>
    <row r="3" spans="1:35" s="1" customFormat="1" ht="36.75" customHeight="1">
      <c r="A3" s="6">
        <v>2</v>
      </c>
      <c r="B3" s="6"/>
      <c r="C3" s="234" t="s">
        <v>10738</v>
      </c>
      <c r="D3" s="234"/>
      <c r="E3" s="234"/>
      <c r="F3" s="234"/>
      <c r="G3" s="234"/>
      <c r="H3" s="234"/>
      <c r="I3" s="234"/>
      <c r="J3" s="234"/>
      <c r="K3" s="234"/>
      <c r="L3" s="234"/>
      <c r="M3" s="234"/>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6"/>
      <c r="B4" s="6"/>
      <c r="C4" s="17"/>
      <c r="D4" s="16"/>
      <c r="E4" s="16"/>
      <c r="F4" s="18"/>
      <c r="G4" s="19"/>
      <c r="H4" s="19"/>
      <c r="I4" s="19"/>
      <c r="J4" s="19"/>
      <c r="K4" s="19"/>
      <c r="L4" s="19"/>
      <c r="M4" s="18"/>
      <c r="N4" s="16"/>
      <c r="O4" s="16"/>
      <c r="P4" s="16"/>
      <c r="Q4" s="16"/>
      <c r="R4" s="16"/>
      <c r="S4" s="16"/>
      <c r="T4" s="16"/>
      <c r="U4" s="16"/>
      <c r="V4" s="16"/>
      <c r="W4" s="16"/>
      <c r="X4" s="16"/>
      <c r="Y4" s="16"/>
      <c r="Z4" s="16"/>
      <c r="AA4" s="16"/>
      <c r="AB4" s="16"/>
      <c r="AC4" s="16"/>
      <c r="AD4" s="16"/>
      <c r="AE4" s="16"/>
      <c r="AF4" s="16"/>
      <c r="AG4" s="16"/>
      <c r="AH4" s="16"/>
      <c r="AI4" s="16"/>
    </row>
    <row r="5" spans="1:35" s="1" customFormat="1" ht="17.25" customHeight="1" thickTop="1">
      <c r="A5" s="6"/>
      <c r="B5" s="6"/>
      <c r="C5" s="235" t="s">
        <v>7781</v>
      </c>
      <c r="D5" s="237" t="s">
        <v>10</v>
      </c>
      <c r="E5" s="237"/>
      <c r="F5" s="237"/>
      <c r="G5" s="237"/>
      <c r="H5" s="237"/>
      <c r="I5" s="237"/>
      <c r="J5" s="237"/>
      <c r="K5" s="237"/>
      <c r="L5" s="237"/>
      <c r="M5" s="237"/>
      <c r="N5" s="16"/>
      <c r="O5" s="16"/>
      <c r="P5" s="16"/>
      <c r="Q5" s="16"/>
      <c r="R5" s="16"/>
      <c r="S5" s="16"/>
      <c r="T5" s="16"/>
      <c r="U5" s="16"/>
      <c r="V5" s="16"/>
      <c r="W5" s="16"/>
      <c r="X5" s="16"/>
      <c r="Y5" s="16"/>
      <c r="Z5" s="16"/>
      <c r="AA5" s="16"/>
      <c r="AB5" s="16"/>
      <c r="AC5" s="16"/>
      <c r="AD5" s="16"/>
      <c r="AE5" s="16"/>
      <c r="AF5" s="16"/>
      <c r="AG5" s="16"/>
      <c r="AH5" s="16"/>
      <c r="AI5" s="16"/>
    </row>
    <row r="6" spans="1:35" s="1" customFormat="1" ht="26.25" customHeight="1">
      <c r="A6" s="6"/>
      <c r="B6" s="6"/>
      <c r="C6" s="236"/>
      <c r="D6" s="103" t="s">
        <v>342</v>
      </c>
      <c r="E6" s="103" t="s">
        <v>333</v>
      </c>
      <c r="F6" s="103" t="s">
        <v>334</v>
      </c>
      <c r="G6" s="103" t="s">
        <v>335</v>
      </c>
      <c r="H6" s="103" t="s">
        <v>336</v>
      </c>
      <c r="I6" s="103" t="s">
        <v>337</v>
      </c>
      <c r="J6" s="103" t="s">
        <v>338</v>
      </c>
      <c r="K6" s="103" t="s">
        <v>339</v>
      </c>
      <c r="L6" s="103" t="s">
        <v>340</v>
      </c>
      <c r="M6" s="103" t="s">
        <v>341</v>
      </c>
      <c r="N6" s="16"/>
      <c r="O6" s="16"/>
      <c r="P6" s="16"/>
      <c r="Q6" s="16"/>
      <c r="R6" s="16"/>
      <c r="S6" s="16"/>
      <c r="T6" s="16"/>
      <c r="U6" s="16"/>
      <c r="V6" s="16"/>
      <c r="W6" s="16"/>
      <c r="X6" s="16"/>
      <c r="Y6" s="16"/>
      <c r="Z6" s="16"/>
      <c r="AA6" s="16"/>
      <c r="AB6" s="16"/>
      <c r="AC6" s="16"/>
      <c r="AD6" s="16"/>
      <c r="AE6" s="16"/>
      <c r="AF6" s="16"/>
      <c r="AG6" s="16"/>
      <c r="AH6" s="16"/>
      <c r="AI6" s="16"/>
    </row>
    <row r="7" spans="1:35" s="115" customFormat="1" ht="18.75" customHeight="1">
      <c r="A7" s="117"/>
      <c r="B7" s="117"/>
      <c r="C7" s="21"/>
      <c r="D7" s="113"/>
      <c r="E7" s="113"/>
      <c r="F7" s="113"/>
      <c r="G7" s="113"/>
      <c r="H7" s="113"/>
      <c r="I7" s="113"/>
      <c r="J7" s="113"/>
      <c r="K7" s="113"/>
      <c r="L7" s="113"/>
      <c r="M7" s="113"/>
      <c r="N7" s="114"/>
      <c r="O7" s="114"/>
      <c r="P7" s="114"/>
      <c r="Q7" s="114"/>
      <c r="R7" s="114"/>
      <c r="S7" s="114"/>
      <c r="T7" s="114"/>
      <c r="U7" s="114"/>
      <c r="V7" s="114"/>
      <c r="W7" s="114"/>
      <c r="X7" s="114"/>
      <c r="Y7" s="114"/>
      <c r="Z7" s="114"/>
      <c r="AA7" s="114"/>
      <c r="AB7" s="114"/>
      <c r="AC7" s="114"/>
      <c r="AD7" s="114"/>
      <c r="AE7" s="114"/>
      <c r="AF7" s="114"/>
      <c r="AG7" s="114"/>
      <c r="AH7" s="114"/>
      <c r="AI7" s="114"/>
    </row>
    <row r="8" spans="1:35" s="1" customFormat="1" ht="19.5" customHeight="1">
      <c r="A8" s="6" t="s">
        <v>10723</v>
      </c>
      <c r="B8" s="6"/>
      <c r="C8" s="24" t="s">
        <v>10708</v>
      </c>
      <c r="D8" s="36">
        <f>IFERROR(VLOOKUP(D$2&amp;$A8,Parte_III!$1:$1048576,$A$3,0),"-")</f>
        <v>27</v>
      </c>
      <c r="E8" s="36">
        <f>IFERROR(VLOOKUP(E$2&amp;$A8,Parte_III!$1:$1048576,$A$3,0),"-")</f>
        <v>1</v>
      </c>
      <c r="F8" s="36">
        <f>IFERROR(VLOOKUP(F$2&amp;$A8,Parte_III!$1:$1048576,$A$3,0),"-")</f>
        <v>0</v>
      </c>
      <c r="G8" s="36">
        <f>IFERROR(VLOOKUP(G$2&amp;$A8,Parte_III!$1:$1048576,$A$3,0),"-")</f>
        <v>0</v>
      </c>
      <c r="H8" s="36">
        <f>IFERROR(VLOOKUP(H$2&amp;$A8,Parte_III!$1:$1048576,$A$3,0),"-")</f>
        <v>1</v>
      </c>
      <c r="I8" s="36">
        <f>IFERROR(VLOOKUP(I$2&amp;$A8,Parte_III!$1:$1048576,$A$3,0),"-")</f>
        <v>2</v>
      </c>
      <c r="J8" s="36">
        <f>IFERROR(VLOOKUP(J$2&amp;$A8,Parte_III!$1:$1048576,$A$3,0),"-")</f>
        <v>8</v>
      </c>
      <c r="K8" s="36">
        <f>IFERROR(VLOOKUP(K$2&amp;$A8,Parte_III!$1:$1048576,$A$3,0),"-")</f>
        <v>8</v>
      </c>
      <c r="L8" s="36">
        <f>IFERROR(VLOOKUP(L$2&amp;$A8,Parte_III!$1:$1048576,$A$3,0),"-")</f>
        <v>9</v>
      </c>
      <c r="M8" s="36">
        <f>IFERROR(VLOOKUP(M$2&amp;$A8,Parte_III!$1:$1048576,$A$3,0),"-")</f>
        <v>25</v>
      </c>
      <c r="N8" s="106"/>
      <c r="O8" s="16"/>
      <c r="P8" s="16"/>
      <c r="Q8" s="16"/>
      <c r="R8" s="16"/>
      <c r="S8" s="16"/>
      <c r="T8" s="16"/>
      <c r="U8" s="16"/>
      <c r="V8" s="16"/>
      <c r="W8" s="16"/>
      <c r="X8" s="16"/>
      <c r="Y8" s="16"/>
      <c r="Z8" s="16"/>
      <c r="AA8" s="16"/>
      <c r="AB8" s="16"/>
      <c r="AC8" s="16"/>
      <c r="AD8" s="16"/>
      <c r="AE8" s="16"/>
      <c r="AF8" s="16"/>
      <c r="AG8" s="16"/>
      <c r="AH8" s="16"/>
      <c r="AI8" s="16"/>
    </row>
    <row r="9" spans="1:35" s="1" customFormat="1" ht="19.5" customHeight="1">
      <c r="A9" s="6" t="s">
        <v>10724</v>
      </c>
      <c r="B9" s="6"/>
      <c r="C9" s="24" t="s">
        <v>10709</v>
      </c>
      <c r="D9" s="36">
        <f>IFERROR(VLOOKUP(D$2&amp;$A9,Parte_III!$1:$1048576,$A$3,0),"-")</f>
        <v>97</v>
      </c>
      <c r="E9" s="36">
        <f>IFERROR(VLOOKUP(E$2&amp;$A9,Parte_III!$1:$1048576,$A$3,0),"-")</f>
        <v>4</v>
      </c>
      <c r="F9" s="36">
        <f>IFERROR(VLOOKUP(F$2&amp;$A9,Parte_III!$1:$1048576,$A$3,0),"-")</f>
        <v>0</v>
      </c>
      <c r="G9" s="36">
        <f>IFERROR(VLOOKUP(G$2&amp;$A9,Parte_III!$1:$1048576,$A$3,0),"-")</f>
        <v>4</v>
      </c>
      <c r="H9" s="36">
        <f>IFERROR(VLOOKUP(H$2&amp;$A9,Parte_III!$1:$1048576,$A$3,0),"-")</f>
        <v>4</v>
      </c>
      <c r="I9" s="36">
        <f>IFERROR(VLOOKUP(I$2&amp;$A9,Parte_III!$1:$1048576,$A$3,0),"-")</f>
        <v>12</v>
      </c>
      <c r="J9" s="36">
        <f>IFERROR(VLOOKUP(J$2&amp;$A9,Parte_III!$1:$1048576,$A$3,0),"-")</f>
        <v>27</v>
      </c>
      <c r="K9" s="36">
        <f>IFERROR(VLOOKUP(K$2&amp;$A9,Parte_III!$1:$1048576,$A$3,0),"-")</f>
        <v>35</v>
      </c>
      <c r="L9" s="36">
        <f>IFERROR(VLOOKUP(L$2&amp;$A9,Parte_III!$1:$1048576,$A$3,0),"-")</f>
        <v>23</v>
      </c>
      <c r="M9" s="36">
        <f>IFERROR(VLOOKUP(M$2&amp;$A9,Parte_III!$1:$1048576,$A$3,0),"-")</f>
        <v>85</v>
      </c>
      <c r="N9" s="106"/>
      <c r="O9" s="16"/>
      <c r="P9" s="16"/>
      <c r="Q9" s="16"/>
      <c r="R9" s="16"/>
      <c r="S9" s="16"/>
      <c r="T9" s="16"/>
      <c r="U9" s="16"/>
      <c r="V9" s="16"/>
      <c r="W9" s="16"/>
      <c r="X9" s="16"/>
      <c r="Y9" s="16"/>
      <c r="Z9" s="16"/>
      <c r="AA9" s="16"/>
      <c r="AB9" s="16"/>
      <c r="AC9" s="16"/>
      <c r="AD9" s="16"/>
      <c r="AE9" s="16"/>
      <c r="AF9" s="16"/>
      <c r="AG9" s="16"/>
      <c r="AH9" s="16"/>
      <c r="AI9" s="16"/>
    </row>
    <row r="10" spans="1:35" s="1" customFormat="1" ht="19.5" customHeight="1">
      <c r="A10" s="6" t="s">
        <v>10725</v>
      </c>
      <c r="B10" s="6"/>
      <c r="C10" s="24" t="s">
        <v>10710</v>
      </c>
      <c r="D10" s="36">
        <f>IFERROR(VLOOKUP(D$2&amp;$A10,Parte_III!$1:$1048576,$A$3,0),"-")</f>
        <v>17</v>
      </c>
      <c r="E10" s="36">
        <f>IFERROR(VLOOKUP(E$2&amp;$A10,Parte_III!$1:$1048576,$A$3,0),"-")</f>
        <v>0</v>
      </c>
      <c r="F10" s="36">
        <f>IFERROR(VLOOKUP(F$2&amp;$A10,Parte_III!$1:$1048576,$A$3,0),"-")</f>
        <v>0</v>
      </c>
      <c r="G10" s="36">
        <f>IFERROR(VLOOKUP(G$2&amp;$A10,Parte_III!$1:$1048576,$A$3,0),"-")</f>
        <v>0</v>
      </c>
      <c r="H10" s="36">
        <f>IFERROR(VLOOKUP(H$2&amp;$A10,Parte_III!$1:$1048576,$A$3,0),"-")</f>
        <v>0</v>
      </c>
      <c r="I10" s="36">
        <f>IFERROR(VLOOKUP(I$2&amp;$A10,Parte_III!$1:$1048576,$A$3,0),"-")</f>
        <v>0</v>
      </c>
      <c r="J10" s="36">
        <f>IFERROR(VLOOKUP(J$2&amp;$A10,Parte_III!$1:$1048576,$A$3,0),"-")</f>
        <v>2</v>
      </c>
      <c r="K10" s="36">
        <f>IFERROR(VLOOKUP(K$2&amp;$A10,Parte_III!$1:$1048576,$A$3,0),"-")</f>
        <v>9</v>
      </c>
      <c r="L10" s="36">
        <f>IFERROR(VLOOKUP(L$2&amp;$A10,Parte_III!$1:$1048576,$A$3,0),"-")</f>
        <v>6</v>
      </c>
      <c r="M10" s="36">
        <f>IFERROR(VLOOKUP(M$2&amp;$A10,Parte_III!$1:$1048576,$A$3,0),"-")</f>
        <v>17</v>
      </c>
      <c r="N10" s="106"/>
      <c r="O10" s="16"/>
      <c r="P10" s="16"/>
      <c r="Q10" s="16"/>
      <c r="R10" s="16"/>
      <c r="S10" s="16"/>
      <c r="T10" s="16"/>
      <c r="U10" s="16"/>
      <c r="V10" s="16"/>
      <c r="W10" s="16"/>
      <c r="X10" s="16"/>
      <c r="Y10" s="16"/>
      <c r="Z10" s="16"/>
      <c r="AA10" s="16"/>
      <c r="AB10" s="16"/>
      <c r="AC10" s="16"/>
      <c r="AD10" s="16"/>
      <c r="AE10" s="16"/>
      <c r="AF10" s="16"/>
      <c r="AG10" s="16"/>
      <c r="AH10" s="16"/>
      <c r="AI10" s="16"/>
    </row>
    <row r="11" spans="1:35" s="1" customFormat="1" ht="19.5" customHeight="1">
      <c r="A11" s="6" t="s">
        <v>10726</v>
      </c>
      <c r="B11" s="6"/>
      <c r="C11" s="24" t="s">
        <v>10711</v>
      </c>
      <c r="D11" s="36">
        <f>IFERROR(VLOOKUP(D$2&amp;$A11,Parte_III!$1:$1048576,$A$3,0),"-")</f>
        <v>40</v>
      </c>
      <c r="E11" s="36">
        <f>IFERROR(VLOOKUP(E$2&amp;$A11,Parte_III!$1:$1048576,$A$3,0),"-")</f>
        <v>1</v>
      </c>
      <c r="F11" s="36">
        <f>IFERROR(VLOOKUP(F$2&amp;$A11,Parte_III!$1:$1048576,$A$3,0),"-")</f>
        <v>0</v>
      </c>
      <c r="G11" s="36">
        <f>IFERROR(VLOOKUP(G$2&amp;$A11,Parte_III!$1:$1048576,$A$3,0),"-")</f>
        <v>1</v>
      </c>
      <c r="H11" s="36">
        <f>IFERROR(VLOOKUP(H$2&amp;$A11,Parte_III!$1:$1048576,$A$3,0),"-")</f>
        <v>2</v>
      </c>
      <c r="I11" s="36">
        <f>IFERROR(VLOOKUP(I$2&amp;$A11,Parte_III!$1:$1048576,$A$3,0),"-")</f>
        <v>4</v>
      </c>
      <c r="J11" s="36">
        <f>IFERROR(VLOOKUP(J$2&amp;$A11,Parte_III!$1:$1048576,$A$3,0),"-")</f>
        <v>11</v>
      </c>
      <c r="K11" s="36">
        <f>IFERROR(VLOOKUP(K$2&amp;$A11,Parte_III!$1:$1048576,$A$3,0),"-")</f>
        <v>20</v>
      </c>
      <c r="L11" s="36">
        <f>IFERROR(VLOOKUP(L$2&amp;$A11,Parte_III!$1:$1048576,$A$3,0),"-")</f>
        <v>5</v>
      </c>
      <c r="M11" s="36">
        <f>IFERROR(VLOOKUP(M$2&amp;$A11,Parte_III!$1:$1048576,$A$3,0),"-")</f>
        <v>36</v>
      </c>
      <c r="N11" s="106"/>
      <c r="O11" s="16"/>
      <c r="P11" s="16"/>
      <c r="Q11" s="16"/>
      <c r="R11" s="16"/>
      <c r="S11" s="16"/>
      <c r="T11" s="16"/>
      <c r="U11" s="16"/>
      <c r="V11" s="16"/>
      <c r="W11" s="16"/>
      <c r="X11" s="16"/>
      <c r="Y11" s="16"/>
      <c r="Z11" s="16"/>
      <c r="AA11" s="16"/>
      <c r="AB11" s="16"/>
      <c r="AC11" s="16"/>
      <c r="AD11" s="16"/>
      <c r="AE11" s="16"/>
      <c r="AF11" s="16"/>
      <c r="AG11" s="16"/>
      <c r="AH11" s="16"/>
      <c r="AI11" s="16"/>
    </row>
    <row r="12" spans="1:35" s="1" customFormat="1" ht="19.5" customHeight="1">
      <c r="A12" s="6" t="s">
        <v>10727</v>
      </c>
      <c r="B12" s="6"/>
      <c r="C12" s="24" t="s">
        <v>10712</v>
      </c>
      <c r="D12" s="36">
        <f>IFERROR(VLOOKUP(D$2&amp;$A12,Parte_III!$1:$1048576,$A$3,0),"-")</f>
        <v>85</v>
      </c>
      <c r="E12" s="36">
        <f>IFERROR(VLOOKUP(E$2&amp;$A12,Parte_III!$1:$1048576,$A$3,0),"-")</f>
        <v>4</v>
      </c>
      <c r="F12" s="36">
        <f>IFERROR(VLOOKUP(F$2&amp;$A12,Parte_III!$1:$1048576,$A$3,0),"-")</f>
        <v>0</v>
      </c>
      <c r="G12" s="36">
        <f>IFERROR(VLOOKUP(G$2&amp;$A12,Parte_III!$1:$1048576,$A$3,0),"-")</f>
        <v>2</v>
      </c>
      <c r="H12" s="36">
        <f>IFERROR(VLOOKUP(H$2&amp;$A12,Parte_III!$1:$1048576,$A$3,0),"-")</f>
        <v>4</v>
      </c>
      <c r="I12" s="36">
        <f>IFERROR(VLOOKUP(I$2&amp;$A12,Parte_III!$1:$1048576,$A$3,0),"-")</f>
        <v>10</v>
      </c>
      <c r="J12" s="36">
        <f>IFERROR(VLOOKUP(J$2&amp;$A12,Parte_III!$1:$1048576,$A$3,0),"-")</f>
        <v>24</v>
      </c>
      <c r="K12" s="36">
        <f>IFERROR(VLOOKUP(K$2&amp;$A12,Parte_III!$1:$1048576,$A$3,0),"-")</f>
        <v>29</v>
      </c>
      <c r="L12" s="36">
        <f>IFERROR(VLOOKUP(L$2&amp;$A12,Parte_III!$1:$1048576,$A$3,0),"-")</f>
        <v>22</v>
      </c>
      <c r="M12" s="36">
        <f>IFERROR(VLOOKUP(M$2&amp;$A12,Parte_III!$1:$1048576,$A$3,0),"-")</f>
        <v>75</v>
      </c>
      <c r="N12" s="106"/>
      <c r="O12" s="16"/>
      <c r="P12" s="16"/>
      <c r="Q12" s="16"/>
      <c r="R12" s="16"/>
      <c r="S12" s="16"/>
      <c r="T12" s="16"/>
      <c r="U12" s="16"/>
      <c r="V12" s="16"/>
      <c r="W12" s="16"/>
      <c r="X12" s="16"/>
      <c r="Y12" s="16"/>
      <c r="Z12" s="16"/>
      <c r="AA12" s="16"/>
      <c r="AB12" s="16"/>
      <c r="AC12" s="16"/>
      <c r="AD12" s="16"/>
      <c r="AE12" s="16"/>
      <c r="AF12" s="16"/>
      <c r="AG12" s="16"/>
      <c r="AH12" s="16"/>
      <c r="AI12" s="16"/>
    </row>
    <row r="13" spans="1:35" s="1" customFormat="1" ht="19.5" customHeight="1">
      <c r="A13" s="6" t="s">
        <v>10728</v>
      </c>
      <c r="B13" s="6"/>
      <c r="C13" s="24" t="s">
        <v>10713</v>
      </c>
      <c r="D13" s="36">
        <f>IFERROR(VLOOKUP(D$2&amp;$A13,Parte_III!$1:$1048576,$A$3,0),"-")</f>
        <v>23</v>
      </c>
      <c r="E13" s="36">
        <f>IFERROR(VLOOKUP(E$2&amp;$A13,Parte_III!$1:$1048576,$A$3,0),"-")</f>
        <v>0</v>
      </c>
      <c r="F13" s="36">
        <f>IFERROR(VLOOKUP(F$2&amp;$A13,Parte_III!$1:$1048576,$A$3,0),"-")</f>
        <v>0</v>
      </c>
      <c r="G13" s="36">
        <f>IFERROR(VLOOKUP(G$2&amp;$A13,Parte_III!$1:$1048576,$A$3,0),"-")</f>
        <v>0</v>
      </c>
      <c r="H13" s="36">
        <f>IFERROR(VLOOKUP(H$2&amp;$A13,Parte_III!$1:$1048576,$A$3,0),"-")</f>
        <v>0</v>
      </c>
      <c r="I13" s="36">
        <f>IFERROR(VLOOKUP(I$2&amp;$A13,Parte_III!$1:$1048576,$A$3,0),"-")</f>
        <v>0</v>
      </c>
      <c r="J13" s="36">
        <f>IFERROR(VLOOKUP(J$2&amp;$A13,Parte_III!$1:$1048576,$A$3,0),"-")</f>
        <v>9</v>
      </c>
      <c r="K13" s="36">
        <f>IFERROR(VLOOKUP(K$2&amp;$A13,Parte_III!$1:$1048576,$A$3,0),"-")</f>
        <v>7</v>
      </c>
      <c r="L13" s="36">
        <f>IFERROR(VLOOKUP(L$2&amp;$A13,Parte_III!$1:$1048576,$A$3,0),"-")</f>
        <v>7</v>
      </c>
      <c r="M13" s="36">
        <f>IFERROR(VLOOKUP(M$2&amp;$A13,Parte_III!$1:$1048576,$A$3,0),"-")</f>
        <v>23</v>
      </c>
      <c r="N13" s="106"/>
      <c r="O13" s="16"/>
      <c r="P13" s="16"/>
      <c r="Q13" s="16"/>
      <c r="R13" s="16"/>
      <c r="S13" s="16"/>
      <c r="T13" s="16"/>
      <c r="U13" s="16"/>
      <c r="V13" s="16"/>
      <c r="W13" s="16"/>
      <c r="X13" s="16"/>
      <c r="Y13" s="16"/>
      <c r="Z13" s="16"/>
      <c r="AA13" s="16"/>
      <c r="AB13" s="16"/>
      <c r="AC13" s="16"/>
      <c r="AD13" s="16"/>
      <c r="AE13" s="16"/>
      <c r="AF13" s="16"/>
      <c r="AG13" s="16"/>
      <c r="AH13" s="16"/>
      <c r="AI13" s="16"/>
    </row>
    <row r="14" spans="1:35" s="1" customFormat="1" ht="19.5" customHeight="1">
      <c r="A14" s="6" t="s">
        <v>10729</v>
      </c>
      <c r="B14" s="6"/>
      <c r="C14" s="24" t="s">
        <v>10714</v>
      </c>
      <c r="D14" s="36">
        <f>IFERROR(VLOOKUP(D$2&amp;$A14,Parte_III!$1:$1048576,$A$3,0),"-")</f>
        <v>1</v>
      </c>
      <c r="E14" s="36">
        <f>IFERROR(VLOOKUP(E$2&amp;$A14,Parte_III!$1:$1048576,$A$3,0),"-")</f>
        <v>0</v>
      </c>
      <c r="F14" s="36">
        <f>IFERROR(VLOOKUP(F$2&amp;$A14,Parte_III!$1:$1048576,$A$3,0),"-")</f>
        <v>0</v>
      </c>
      <c r="G14" s="36">
        <f>IFERROR(VLOOKUP(G$2&amp;$A14,Parte_III!$1:$1048576,$A$3,0),"-")</f>
        <v>0</v>
      </c>
      <c r="H14" s="36">
        <f>IFERROR(VLOOKUP(H$2&amp;$A14,Parte_III!$1:$1048576,$A$3,0),"-")</f>
        <v>0</v>
      </c>
      <c r="I14" s="36">
        <f>IFERROR(VLOOKUP(I$2&amp;$A14,Parte_III!$1:$1048576,$A$3,0),"-")</f>
        <v>0</v>
      </c>
      <c r="J14" s="36">
        <f>IFERROR(VLOOKUP(J$2&amp;$A14,Parte_III!$1:$1048576,$A$3,0),"-")</f>
        <v>1</v>
      </c>
      <c r="K14" s="36">
        <f>IFERROR(VLOOKUP(K$2&amp;$A14,Parte_III!$1:$1048576,$A$3,0),"-")</f>
        <v>0</v>
      </c>
      <c r="L14" s="36">
        <f>IFERROR(VLOOKUP(L$2&amp;$A14,Parte_III!$1:$1048576,$A$3,0),"-")</f>
        <v>0</v>
      </c>
      <c r="M14" s="36">
        <f>IFERROR(VLOOKUP(M$2&amp;$A14,Parte_III!$1:$1048576,$A$3,0),"-")</f>
        <v>1</v>
      </c>
      <c r="N14" s="106"/>
      <c r="O14" s="16"/>
      <c r="P14" s="16"/>
      <c r="Q14" s="16"/>
      <c r="R14" s="16"/>
      <c r="S14" s="16"/>
      <c r="T14" s="16"/>
      <c r="U14" s="16"/>
      <c r="V14" s="16"/>
      <c r="W14" s="16"/>
      <c r="X14" s="16"/>
      <c r="Y14" s="16"/>
      <c r="Z14" s="16"/>
      <c r="AA14" s="16"/>
      <c r="AB14" s="16"/>
      <c r="AC14" s="16"/>
      <c r="AD14" s="16"/>
      <c r="AE14" s="16"/>
      <c r="AF14" s="16"/>
      <c r="AG14" s="16"/>
      <c r="AH14" s="16"/>
      <c r="AI14" s="16"/>
    </row>
    <row r="15" spans="1:35" s="1" customFormat="1" ht="19.5" customHeight="1">
      <c r="A15" s="6" t="s">
        <v>10730</v>
      </c>
      <c r="B15" s="6"/>
      <c r="C15" s="24" t="s">
        <v>10715</v>
      </c>
      <c r="D15" s="36">
        <f>IFERROR(VLOOKUP(D$2&amp;$A15,Parte_III!$1:$1048576,$A$3,0),"-")</f>
        <v>20</v>
      </c>
      <c r="E15" s="36">
        <f>IFERROR(VLOOKUP(E$2&amp;$A15,Parte_III!$1:$1048576,$A$3,0),"-")</f>
        <v>0</v>
      </c>
      <c r="F15" s="36">
        <f>IFERROR(VLOOKUP(F$2&amp;$A15,Parte_III!$1:$1048576,$A$3,0),"-")</f>
        <v>1</v>
      </c>
      <c r="G15" s="36">
        <f>IFERROR(VLOOKUP(G$2&amp;$A15,Parte_III!$1:$1048576,$A$3,0),"-")</f>
        <v>0</v>
      </c>
      <c r="H15" s="36">
        <f>IFERROR(VLOOKUP(H$2&amp;$A15,Parte_III!$1:$1048576,$A$3,0),"-")</f>
        <v>1</v>
      </c>
      <c r="I15" s="36">
        <f>IFERROR(VLOOKUP(I$2&amp;$A15,Parte_III!$1:$1048576,$A$3,0),"-")</f>
        <v>2</v>
      </c>
      <c r="J15" s="36">
        <f>IFERROR(VLOOKUP(J$2&amp;$A15,Parte_III!$1:$1048576,$A$3,0),"-")</f>
        <v>5</v>
      </c>
      <c r="K15" s="36">
        <f>IFERROR(VLOOKUP(K$2&amp;$A15,Parte_III!$1:$1048576,$A$3,0),"-")</f>
        <v>7</v>
      </c>
      <c r="L15" s="36">
        <f>IFERROR(VLOOKUP(L$2&amp;$A15,Parte_III!$1:$1048576,$A$3,0),"-")</f>
        <v>6</v>
      </c>
      <c r="M15" s="36">
        <f>IFERROR(VLOOKUP(M$2&amp;$A15,Parte_III!$1:$1048576,$A$3,0),"-")</f>
        <v>18</v>
      </c>
      <c r="N15" s="106"/>
      <c r="O15" s="16"/>
      <c r="P15" s="16"/>
      <c r="Q15" s="16"/>
      <c r="R15" s="16"/>
      <c r="S15" s="16"/>
      <c r="T15" s="16"/>
      <c r="U15" s="16"/>
      <c r="V15" s="16"/>
      <c r="W15" s="16"/>
      <c r="X15" s="16"/>
      <c r="Y15" s="16"/>
      <c r="Z15" s="16"/>
      <c r="AA15" s="16"/>
      <c r="AB15" s="16"/>
      <c r="AC15" s="16"/>
      <c r="AD15" s="16"/>
      <c r="AE15" s="16"/>
      <c r="AF15" s="16"/>
      <c r="AG15" s="16"/>
      <c r="AH15" s="16"/>
      <c r="AI15" s="16"/>
    </row>
    <row r="16" spans="1:35" s="1" customFormat="1" ht="19.5" customHeight="1">
      <c r="A16" s="6" t="s">
        <v>10731</v>
      </c>
      <c r="B16" s="6"/>
      <c r="C16" s="24" t="s">
        <v>10716</v>
      </c>
      <c r="D16" s="36">
        <f>IFERROR(VLOOKUP(D$2&amp;$A16,Parte_III!$1:$1048576,$A$3,0),"-")</f>
        <v>0</v>
      </c>
      <c r="E16" s="36">
        <f>IFERROR(VLOOKUP(E$2&amp;$A16,Parte_III!$1:$1048576,$A$3,0),"-")</f>
        <v>0</v>
      </c>
      <c r="F16" s="36">
        <f>IFERROR(VLOOKUP(F$2&amp;$A16,Parte_III!$1:$1048576,$A$3,0),"-")</f>
        <v>0</v>
      </c>
      <c r="G16" s="36">
        <f>IFERROR(VLOOKUP(G$2&amp;$A16,Parte_III!$1:$1048576,$A$3,0),"-")</f>
        <v>0</v>
      </c>
      <c r="H16" s="36">
        <f>IFERROR(VLOOKUP(H$2&amp;$A16,Parte_III!$1:$1048576,$A$3,0),"-")</f>
        <v>0</v>
      </c>
      <c r="I16" s="36">
        <f>IFERROR(VLOOKUP(I$2&amp;$A16,Parte_III!$1:$1048576,$A$3,0),"-")</f>
        <v>0</v>
      </c>
      <c r="J16" s="36">
        <f>IFERROR(VLOOKUP(J$2&amp;$A16,Parte_III!$1:$1048576,$A$3,0),"-")</f>
        <v>0</v>
      </c>
      <c r="K16" s="36">
        <f>IFERROR(VLOOKUP(K$2&amp;$A16,Parte_III!$1:$1048576,$A$3,0),"-")</f>
        <v>0</v>
      </c>
      <c r="L16" s="36">
        <f>IFERROR(VLOOKUP(L$2&amp;$A16,Parte_III!$1:$1048576,$A$3,0),"-")</f>
        <v>0</v>
      </c>
      <c r="M16" s="36">
        <f>IFERROR(VLOOKUP(M$2&amp;$A16,Parte_III!$1:$1048576,$A$3,0),"-")</f>
        <v>0</v>
      </c>
      <c r="N16" s="106"/>
      <c r="O16" s="16"/>
      <c r="P16" s="16"/>
      <c r="Q16" s="16"/>
      <c r="R16" s="16"/>
      <c r="S16" s="16"/>
      <c r="T16" s="16"/>
      <c r="U16" s="16"/>
      <c r="V16" s="16"/>
      <c r="W16" s="16"/>
      <c r="X16" s="16"/>
      <c r="Y16" s="16"/>
      <c r="Z16" s="16"/>
      <c r="AA16" s="16"/>
      <c r="AB16" s="16"/>
      <c r="AC16" s="16"/>
      <c r="AD16" s="16"/>
      <c r="AE16" s="16"/>
      <c r="AF16" s="16"/>
      <c r="AG16" s="16"/>
      <c r="AH16" s="16"/>
      <c r="AI16" s="16"/>
    </row>
    <row r="17" spans="1:35" s="1" customFormat="1" ht="19.5" customHeight="1">
      <c r="A17" s="6" t="s">
        <v>10732</v>
      </c>
      <c r="B17" s="6"/>
      <c r="C17" s="24" t="s">
        <v>10717</v>
      </c>
      <c r="D17" s="36">
        <f>IFERROR(VLOOKUP(D$2&amp;$A17,Parte_III!$1:$1048576,$A$3,0),"-")</f>
        <v>1</v>
      </c>
      <c r="E17" s="36">
        <f>IFERROR(VLOOKUP(E$2&amp;$A17,Parte_III!$1:$1048576,$A$3,0),"-")</f>
        <v>0</v>
      </c>
      <c r="F17" s="36">
        <f>IFERROR(VLOOKUP(F$2&amp;$A17,Parte_III!$1:$1048576,$A$3,0),"-")</f>
        <v>0</v>
      </c>
      <c r="G17" s="36">
        <f>IFERROR(VLOOKUP(G$2&amp;$A17,Parte_III!$1:$1048576,$A$3,0),"-")</f>
        <v>0</v>
      </c>
      <c r="H17" s="36">
        <f>IFERROR(VLOOKUP(H$2&amp;$A17,Parte_III!$1:$1048576,$A$3,0),"-")</f>
        <v>0</v>
      </c>
      <c r="I17" s="36">
        <f>IFERROR(VLOOKUP(I$2&amp;$A17,Parte_III!$1:$1048576,$A$3,0),"-")</f>
        <v>0</v>
      </c>
      <c r="J17" s="36">
        <f>IFERROR(VLOOKUP(J$2&amp;$A17,Parte_III!$1:$1048576,$A$3,0),"-")</f>
        <v>1</v>
      </c>
      <c r="K17" s="36">
        <f>IFERROR(VLOOKUP(K$2&amp;$A17,Parte_III!$1:$1048576,$A$3,0),"-")</f>
        <v>0</v>
      </c>
      <c r="L17" s="36">
        <f>IFERROR(VLOOKUP(L$2&amp;$A17,Parte_III!$1:$1048576,$A$3,0),"-")</f>
        <v>0</v>
      </c>
      <c r="M17" s="36">
        <f>IFERROR(VLOOKUP(M$2&amp;$A17,Parte_III!$1:$1048576,$A$3,0),"-")</f>
        <v>1</v>
      </c>
      <c r="N17" s="106"/>
      <c r="O17" s="16"/>
      <c r="P17" s="16"/>
      <c r="Q17" s="16"/>
      <c r="R17" s="16"/>
      <c r="S17" s="16"/>
      <c r="T17" s="16"/>
      <c r="U17" s="16"/>
      <c r="V17" s="16"/>
      <c r="W17" s="16"/>
      <c r="X17" s="16"/>
      <c r="Y17" s="16"/>
      <c r="Z17" s="16"/>
      <c r="AA17" s="16"/>
      <c r="AB17" s="16"/>
      <c r="AC17" s="16"/>
      <c r="AD17" s="16"/>
      <c r="AE17" s="16"/>
      <c r="AF17" s="16"/>
      <c r="AG17" s="16"/>
      <c r="AH17" s="16"/>
      <c r="AI17" s="16"/>
    </row>
    <row r="18" spans="1:35" s="1" customFormat="1" ht="19.5" customHeight="1">
      <c r="A18" s="6" t="s">
        <v>10733</v>
      </c>
      <c r="B18" s="6"/>
      <c r="C18" s="24" t="s">
        <v>10718</v>
      </c>
      <c r="D18" s="36">
        <f>IFERROR(VLOOKUP(D$2&amp;$A18,Parte_III!$1:$1048576,$A$3,0),"-")</f>
        <v>68</v>
      </c>
      <c r="E18" s="36">
        <f>IFERROR(VLOOKUP(E$2&amp;$A18,Parte_III!$1:$1048576,$A$3,0),"-")</f>
        <v>2</v>
      </c>
      <c r="F18" s="36">
        <f>IFERROR(VLOOKUP(F$2&amp;$A18,Parte_III!$1:$1048576,$A$3,0),"-")</f>
        <v>2</v>
      </c>
      <c r="G18" s="36">
        <f>IFERROR(VLOOKUP(G$2&amp;$A18,Parte_III!$1:$1048576,$A$3,0),"-")</f>
        <v>1</v>
      </c>
      <c r="H18" s="36">
        <f>IFERROR(VLOOKUP(H$2&amp;$A18,Parte_III!$1:$1048576,$A$3,0),"-")</f>
        <v>1</v>
      </c>
      <c r="I18" s="36">
        <f>IFERROR(VLOOKUP(I$2&amp;$A18,Parte_III!$1:$1048576,$A$3,0),"-")</f>
        <v>6</v>
      </c>
      <c r="J18" s="36">
        <f>IFERROR(VLOOKUP(J$2&amp;$A18,Parte_III!$1:$1048576,$A$3,0),"-")</f>
        <v>19</v>
      </c>
      <c r="K18" s="36">
        <f>IFERROR(VLOOKUP(K$2&amp;$A18,Parte_III!$1:$1048576,$A$3,0),"-")</f>
        <v>24</v>
      </c>
      <c r="L18" s="36">
        <f>IFERROR(VLOOKUP(L$2&amp;$A18,Parte_III!$1:$1048576,$A$3,0),"-")</f>
        <v>19</v>
      </c>
      <c r="M18" s="36">
        <f>IFERROR(VLOOKUP(M$2&amp;$A18,Parte_III!$1:$1048576,$A$3,0),"-")</f>
        <v>62</v>
      </c>
      <c r="N18" s="106"/>
      <c r="O18" s="16"/>
      <c r="P18" s="16"/>
      <c r="Q18" s="16"/>
      <c r="R18" s="16"/>
      <c r="S18" s="16"/>
      <c r="T18" s="16"/>
      <c r="U18" s="16"/>
      <c r="V18" s="16"/>
      <c r="W18" s="16"/>
      <c r="X18" s="16"/>
      <c r="Y18" s="16"/>
      <c r="Z18" s="16"/>
      <c r="AA18" s="16"/>
      <c r="AB18" s="16"/>
      <c r="AC18" s="16"/>
      <c r="AD18" s="16"/>
      <c r="AE18" s="16"/>
      <c r="AF18" s="16"/>
      <c r="AG18" s="16"/>
      <c r="AH18" s="16"/>
      <c r="AI18" s="16"/>
    </row>
    <row r="19" spans="1:35" s="1" customFormat="1" ht="19.5" customHeight="1">
      <c r="A19" s="6" t="s">
        <v>10734</v>
      </c>
      <c r="B19" s="6"/>
      <c r="C19" s="24" t="s">
        <v>10719</v>
      </c>
      <c r="D19" s="36">
        <f>IFERROR(VLOOKUP(D$2&amp;$A19,Parte_III!$1:$1048576,$A$3,0),"-")</f>
        <v>13</v>
      </c>
      <c r="E19" s="36">
        <f>IFERROR(VLOOKUP(E$2&amp;$A19,Parte_III!$1:$1048576,$A$3,0),"-")</f>
        <v>0</v>
      </c>
      <c r="F19" s="36">
        <f>IFERROR(VLOOKUP(F$2&amp;$A19,Parte_III!$1:$1048576,$A$3,0),"-")</f>
        <v>0</v>
      </c>
      <c r="G19" s="36">
        <f>IFERROR(VLOOKUP(G$2&amp;$A19,Parte_III!$1:$1048576,$A$3,0),"-")</f>
        <v>0</v>
      </c>
      <c r="H19" s="36">
        <f>IFERROR(VLOOKUP(H$2&amp;$A19,Parte_III!$1:$1048576,$A$3,0),"-")</f>
        <v>0</v>
      </c>
      <c r="I19" s="36">
        <f>IFERROR(VLOOKUP(I$2&amp;$A19,Parte_III!$1:$1048576,$A$3,0),"-")</f>
        <v>0</v>
      </c>
      <c r="J19" s="36">
        <f>IFERROR(VLOOKUP(J$2&amp;$A19,Parte_III!$1:$1048576,$A$3,0),"-")</f>
        <v>6</v>
      </c>
      <c r="K19" s="36">
        <f>IFERROR(VLOOKUP(K$2&amp;$A19,Parte_III!$1:$1048576,$A$3,0),"-")</f>
        <v>4</v>
      </c>
      <c r="L19" s="36">
        <f>IFERROR(VLOOKUP(L$2&amp;$A19,Parte_III!$1:$1048576,$A$3,0),"-")</f>
        <v>3</v>
      </c>
      <c r="M19" s="36">
        <f>IFERROR(VLOOKUP(M$2&amp;$A19,Parte_III!$1:$1048576,$A$3,0),"-")</f>
        <v>13</v>
      </c>
      <c r="N19" s="106"/>
      <c r="O19" s="16"/>
      <c r="P19" s="16"/>
      <c r="Q19" s="16"/>
      <c r="R19" s="16"/>
      <c r="S19" s="16"/>
      <c r="T19" s="16"/>
      <c r="U19" s="16"/>
      <c r="V19" s="16"/>
      <c r="W19" s="16"/>
      <c r="X19" s="16"/>
      <c r="Y19" s="16"/>
      <c r="Z19" s="16"/>
      <c r="AA19" s="16"/>
      <c r="AB19" s="16"/>
      <c r="AC19" s="16"/>
      <c r="AD19" s="16"/>
      <c r="AE19" s="16"/>
      <c r="AF19" s="16"/>
      <c r="AG19" s="16"/>
      <c r="AH19" s="16"/>
      <c r="AI19" s="16"/>
    </row>
    <row r="20" spans="1:35" s="1" customFormat="1" ht="19.5" customHeight="1" thickBot="1">
      <c r="A20" s="6" t="s">
        <v>10735</v>
      </c>
      <c r="B20" s="6"/>
      <c r="C20" s="24" t="s">
        <v>10722</v>
      </c>
      <c r="D20" s="36">
        <f>IFERROR(VLOOKUP(D$2&amp;$A20,Parte_III!$1:$1048576,$A$3,0),"-")</f>
        <v>135</v>
      </c>
      <c r="E20" s="36">
        <f>IFERROR(VLOOKUP(E$2&amp;$A20,Parte_III!$1:$1048576,$A$3,0),"-")</f>
        <v>3</v>
      </c>
      <c r="F20" s="36">
        <f>IFERROR(VLOOKUP(F$2&amp;$A20,Parte_III!$1:$1048576,$A$3,0),"-")</f>
        <v>2</v>
      </c>
      <c r="G20" s="36">
        <f>IFERROR(VLOOKUP(G$2&amp;$A20,Parte_III!$1:$1048576,$A$3,0),"-")</f>
        <v>2</v>
      </c>
      <c r="H20" s="36">
        <f>IFERROR(VLOOKUP(H$2&amp;$A20,Parte_III!$1:$1048576,$A$3,0),"-")</f>
        <v>4</v>
      </c>
      <c r="I20" s="36">
        <f>IFERROR(VLOOKUP(I$2&amp;$A20,Parte_III!$1:$1048576,$A$3,0),"-")</f>
        <v>11</v>
      </c>
      <c r="J20" s="36">
        <f>IFERROR(VLOOKUP(J$2&amp;$A20,Parte_III!$1:$1048576,$A$3,0),"-")</f>
        <v>42</v>
      </c>
      <c r="K20" s="36">
        <f>IFERROR(VLOOKUP(K$2&amp;$A20,Parte_III!$1:$1048576,$A$3,0),"-")</f>
        <v>46</v>
      </c>
      <c r="L20" s="36">
        <f>IFERROR(VLOOKUP(L$2&amp;$A20,Parte_III!$1:$1048576,$A$3,0),"-")</f>
        <v>36</v>
      </c>
      <c r="M20" s="36">
        <f>IFERROR(VLOOKUP(M$2&amp;$A20,Parte_III!$1:$1048576,$A$3,0),"-")</f>
        <v>124</v>
      </c>
      <c r="N20" s="106"/>
      <c r="O20" s="16"/>
      <c r="P20" s="16"/>
      <c r="Q20" s="16"/>
      <c r="R20" s="16"/>
      <c r="S20" s="16"/>
      <c r="T20" s="16"/>
      <c r="U20" s="16"/>
      <c r="V20" s="16"/>
      <c r="W20" s="16"/>
      <c r="X20" s="16"/>
      <c r="Y20" s="16"/>
      <c r="Z20" s="16"/>
      <c r="AA20" s="16"/>
      <c r="AB20" s="16"/>
      <c r="AC20" s="16"/>
      <c r="AD20" s="16"/>
      <c r="AE20" s="16"/>
      <c r="AF20" s="16"/>
      <c r="AG20" s="16"/>
      <c r="AH20" s="16"/>
      <c r="AI20" s="16"/>
    </row>
    <row r="21" spans="1:35" ht="15" thickTop="1">
      <c r="A21" s="6"/>
      <c r="B21" s="6"/>
      <c r="C21" s="32" t="s">
        <v>355</v>
      </c>
      <c r="D21" s="33"/>
      <c r="E21" s="33"/>
      <c r="F21" s="33"/>
      <c r="G21" s="33"/>
      <c r="H21" s="33"/>
      <c r="I21" s="33"/>
      <c r="J21" s="33"/>
      <c r="K21" s="33"/>
      <c r="L21" s="33"/>
      <c r="M21" s="33"/>
    </row>
    <row r="22" spans="1:35">
      <c r="A22" s="8"/>
      <c r="B22" s="8"/>
      <c r="C22" s="34"/>
    </row>
    <row r="23" spans="1:35">
      <c r="A23" s="8"/>
      <c r="B23" s="8"/>
    </row>
    <row r="24" spans="1:35" s="26" customFormat="1">
      <c r="A24" s="8"/>
      <c r="B24" s="8"/>
    </row>
    <row r="25" spans="1:35" s="26" customFormat="1">
      <c r="A25" s="8"/>
      <c r="B25" s="8"/>
    </row>
    <row r="26" spans="1:35" s="26" customFormat="1">
      <c r="A26" s="8"/>
      <c r="B26" s="8"/>
    </row>
    <row r="27" spans="1:35" s="26" customFormat="1">
      <c r="A27" s="8"/>
      <c r="B27" s="8"/>
    </row>
    <row r="28" spans="1:35" s="26" customFormat="1">
      <c r="A28" s="8"/>
      <c r="B28" s="8"/>
    </row>
    <row r="29" spans="1:35" s="26" customFormat="1">
      <c r="A29" s="8"/>
      <c r="B29" s="8"/>
    </row>
    <row r="30" spans="1:35" s="26" customFormat="1">
      <c r="A30" s="8"/>
      <c r="B30" s="8"/>
    </row>
    <row r="31" spans="1:35" s="26" customFormat="1">
      <c r="A31" s="8"/>
      <c r="B31" s="8"/>
    </row>
    <row r="32" spans="1:35"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2276B-442A-48C8-A263-079AFEF4B275}">
  <dimension ref="A1:AI89"/>
  <sheetViews>
    <sheetView showGridLines="0" workbookViewId="0">
      <selection activeCell="F11" sqref="F11"/>
    </sheetView>
  </sheetViews>
  <sheetFormatPr defaultRowHeight="14.4"/>
  <cols>
    <col min="1" max="2" width="4.44140625" style="13" customWidth="1"/>
    <col min="3" max="3" width="50.44140625" style="26" customWidth="1"/>
    <col min="4" max="13" width="8.6640625" style="26" customWidth="1"/>
    <col min="14" max="35" width="9.109375" style="26"/>
  </cols>
  <sheetData>
    <row r="1" spans="1:35" s="2" customFormat="1" ht="33.75" customHeight="1">
      <c r="A1" s="12"/>
      <c r="B1" s="12"/>
      <c r="C1" s="232" t="s">
        <v>2045</v>
      </c>
      <c r="D1" s="233"/>
      <c r="E1" s="233"/>
      <c r="F1" s="233"/>
      <c r="G1" s="233"/>
      <c r="H1" s="233"/>
      <c r="I1" s="233"/>
      <c r="J1" s="233"/>
      <c r="K1" s="233"/>
      <c r="L1" s="233"/>
      <c r="M1" s="233"/>
      <c r="N1" s="14"/>
      <c r="O1" s="14"/>
      <c r="P1" s="14"/>
      <c r="Q1" s="14"/>
      <c r="R1" s="14"/>
    </row>
    <row r="2" spans="1:35" s="6" customFormat="1" ht="11.25" customHeight="1">
      <c r="C2" s="116"/>
      <c r="D2" s="98" t="s">
        <v>7701</v>
      </c>
      <c r="E2" s="98" t="s">
        <v>2050</v>
      </c>
      <c r="F2" s="98" t="s">
        <v>2051</v>
      </c>
      <c r="G2" s="98" t="s">
        <v>2052</v>
      </c>
      <c r="H2" s="98" t="s">
        <v>2053</v>
      </c>
      <c r="I2" s="98" t="s">
        <v>2054</v>
      </c>
      <c r="J2" s="98" t="s">
        <v>1866</v>
      </c>
      <c r="K2" s="98" t="s">
        <v>1867</v>
      </c>
      <c r="L2" s="98" t="s">
        <v>1868</v>
      </c>
      <c r="M2" s="98" t="s">
        <v>2055</v>
      </c>
    </row>
    <row r="3" spans="1:35" s="1" customFormat="1" ht="36.75" customHeight="1">
      <c r="A3" s="6">
        <v>3</v>
      </c>
      <c r="B3" s="6"/>
      <c r="C3" s="234" t="s">
        <v>10737</v>
      </c>
      <c r="D3" s="234"/>
      <c r="E3" s="234"/>
      <c r="F3" s="234"/>
      <c r="G3" s="234"/>
      <c r="H3" s="234"/>
      <c r="I3" s="234"/>
      <c r="J3" s="234"/>
      <c r="K3" s="234"/>
      <c r="L3" s="234"/>
      <c r="M3" s="234"/>
      <c r="N3" s="16"/>
      <c r="O3" s="16"/>
      <c r="P3" s="16"/>
      <c r="Q3" s="16"/>
      <c r="R3" s="16"/>
      <c r="S3" s="16"/>
      <c r="T3" s="16"/>
      <c r="U3" s="16"/>
      <c r="V3" s="16"/>
      <c r="W3" s="16"/>
      <c r="X3" s="16"/>
      <c r="Y3" s="16"/>
      <c r="Z3" s="16"/>
      <c r="AA3" s="16"/>
      <c r="AB3" s="16"/>
      <c r="AC3" s="16"/>
      <c r="AD3" s="16"/>
      <c r="AE3" s="16"/>
      <c r="AF3" s="16"/>
      <c r="AG3" s="16"/>
      <c r="AH3" s="16"/>
      <c r="AI3" s="16"/>
    </row>
    <row r="4" spans="1:35" s="1" customFormat="1" ht="9.75" customHeight="1" thickBot="1">
      <c r="A4" s="6"/>
      <c r="B4" s="6"/>
      <c r="C4" s="17"/>
      <c r="D4" s="16"/>
      <c r="E4" s="16"/>
      <c r="F4" s="18"/>
      <c r="G4" s="19"/>
      <c r="H4" s="19"/>
      <c r="I4" s="19"/>
      <c r="J4" s="19"/>
      <c r="K4" s="19"/>
      <c r="L4" s="19"/>
      <c r="M4" s="18"/>
      <c r="N4" s="16"/>
      <c r="O4" s="16"/>
      <c r="P4" s="16"/>
      <c r="Q4" s="16"/>
      <c r="R4" s="16"/>
      <c r="S4" s="16"/>
      <c r="T4" s="16"/>
      <c r="U4" s="16"/>
      <c r="V4" s="16"/>
      <c r="W4" s="16"/>
      <c r="X4" s="16"/>
      <c r="Y4" s="16"/>
      <c r="Z4" s="16"/>
      <c r="AA4" s="16"/>
      <c r="AB4" s="16"/>
      <c r="AC4" s="16"/>
      <c r="AD4" s="16"/>
      <c r="AE4" s="16"/>
      <c r="AF4" s="16"/>
      <c r="AG4" s="16"/>
      <c r="AH4" s="16"/>
      <c r="AI4" s="16"/>
    </row>
    <row r="5" spans="1:35" s="1" customFormat="1" ht="17.25" customHeight="1" thickTop="1">
      <c r="A5" s="6"/>
      <c r="B5" s="6"/>
      <c r="C5" s="235" t="s">
        <v>7781</v>
      </c>
      <c r="D5" s="237" t="s">
        <v>10</v>
      </c>
      <c r="E5" s="237"/>
      <c r="F5" s="237"/>
      <c r="G5" s="237"/>
      <c r="H5" s="237"/>
      <c r="I5" s="237"/>
      <c r="J5" s="237"/>
      <c r="K5" s="237"/>
      <c r="L5" s="237"/>
      <c r="M5" s="237"/>
      <c r="N5" s="16"/>
      <c r="O5" s="16"/>
      <c r="P5" s="16"/>
      <c r="Q5" s="16"/>
      <c r="R5" s="16"/>
      <c r="S5" s="16"/>
      <c r="T5" s="16"/>
      <c r="U5" s="16"/>
      <c r="V5" s="16"/>
      <c r="W5" s="16"/>
      <c r="X5" s="16"/>
      <c r="Y5" s="16"/>
      <c r="Z5" s="16"/>
      <c r="AA5" s="16"/>
      <c r="AB5" s="16"/>
      <c r="AC5" s="16"/>
      <c r="AD5" s="16"/>
      <c r="AE5" s="16"/>
      <c r="AF5" s="16"/>
      <c r="AG5" s="16"/>
      <c r="AH5" s="16"/>
      <c r="AI5" s="16"/>
    </row>
    <row r="6" spans="1:35" s="1" customFormat="1" ht="26.25" customHeight="1">
      <c r="A6" s="6"/>
      <c r="B6" s="6"/>
      <c r="C6" s="236"/>
      <c r="D6" s="103" t="s">
        <v>342</v>
      </c>
      <c r="E6" s="103" t="s">
        <v>333</v>
      </c>
      <c r="F6" s="103" t="s">
        <v>334</v>
      </c>
      <c r="G6" s="103" t="s">
        <v>335</v>
      </c>
      <c r="H6" s="103" t="s">
        <v>336</v>
      </c>
      <c r="I6" s="103" t="s">
        <v>337</v>
      </c>
      <c r="J6" s="103" t="s">
        <v>338</v>
      </c>
      <c r="K6" s="103" t="s">
        <v>339</v>
      </c>
      <c r="L6" s="103" t="s">
        <v>340</v>
      </c>
      <c r="M6" s="103" t="s">
        <v>341</v>
      </c>
      <c r="N6" s="16"/>
      <c r="O6" s="16"/>
      <c r="P6" s="16"/>
      <c r="Q6" s="16"/>
      <c r="R6" s="16"/>
      <c r="S6" s="16"/>
      <c r="T6" s="16"/>
      <c r="U6" s="16"/>
      <c r="V6" s="16"/>
      <c r="W6" s="16"/>
      <c r="X6" s="16"/>
      <c r="Y6" s="16"/>
      <c r="Z6" s="16"/>
      <c r="AA6" s="16"/>
      <c r="AB6" s="16"/>
      <c r="AC6" s="16"/>
      <c r="AD6" s="16"/>
      <c r="AE6" s="16"/>
      <c r="AF6" s="16"/>
      <c r="AG6" s="16"/>
      <c r="AH6" s="16"/>
      <c r="AI6" s="16"/>
    </row>
    <row r="7" spans="1:35" s="115" customFormat="1" ht="18.75" customHeight="1">
      <c r="A7" s="117"/>
      <c r="B7" s="117"/>
      <c r="C7" s="21"/>
      <c r="D7" s="113"/>
      <c r="E7" s="113"/>
      <c r="F7" s="113"/>
      <c r="G7" s="113"/>
      <c r="H7" s="113"/>
      <c r="I7" s="113"/>
      <c r="J7" s="113"/>
      <c r="K7" s="113"/>
      <c r="L7" s="113"/>
      <c r="M7" s="113"/>
      <c r="N7" s="114"/>
      <c r="O7" s="114"/>
      <c r="P7" s="114"/>
      <c r="Q7" s="114"/>
      <c r="R7" s="114"/>
      <c r="S7" s="114"/>
      <c r="T7" s="114"/>
      <c r="U7" s="114"/>
      <c r="V7" s="114"/>
      <c r="W7" s="114"/>
      <c r="X7" s="114"/>
      <c r="Y7" s="114"/>
      <c r="Z7" s="114"/>
      <c r="AA7" s="114"/>
      <c r="AB7" s="114"/>
      <c r="AC7" s="114"/>
      <c r="AD7" s="114"/>
      <c r="AE7" s="114"/>
      <c r="AF7" s="114"/>
      <c r="AG7" s="114"/>
      <c r="AH7" s="114"/>
      <c r="AI7" s="114"/>
    </row>
    <row r="8" spans="1:35" s="1" customFormat="1" ht="19.5" customHeight="1">
      <c r="A8" s="6" t="s">
        <v>10723</v>
      </c>
      <c r="B8" s="6"/>
      <c r="C8" s="24" t="s">
        <v>10708</v>
      </c>
      <c r="D8" s="37">
        <f>IFERROR(VLOOKUP(D$2&amp;$A8,Parte_III!$1:$1048576,$A$3,0)*100,"-")</f>
        <v>7.5000002980232239</v>
      </c>
      <c r="E8" s="37">
        <f>IFERROR(VLOOKUP(E$2&amp;$A8,Parte_III!$1:$1048576,$A$3,0)*100,"-")</f>
        <v>7.6923079788684845</v>
      </c>
      <c r="F8" s="37">
        <f>IFERROR(VLOOKUP(F$2&amp;$A8,Parte_III!$1:$1048576,$A$3,0)*100,"-")</f>
        <v>0</v>
      </c>
      <c r="G8" s="37">
        <f>IFERROR(VLOOKUP(G$2&amp;$A8,Parte_III!$1:$1048576,$A$3,0)*100,"-")</f>
        <v>0</v>
      </c>
      <c r="H8" s="37">
        <f>IFERROR(VLOOKUP(H$2&amp;$A8,Parte_III!$1:$1048576,$A$3,0)*100,"-")</f>
        <v>7.6923079788684845</v>
      </c>
      <c r="I8" s="37">
        <f>IFERROR(VLOOKUP(I$2&amp;$A8,Parte_III!$1:$1048576,$A$3,0)*100,"-")</f>
        <v>5.000000074505806</v>
      </c>
      <c r="J8" s="37">
        <f>IFERROR(VLOOKUP(J$2&amp;$A8,Parte_III!$1:$1048576,$A$3,0)*100,"-")</f>
        <v>7.9207919538021088</v>
      </c>
      <c r="K8" s="37">
        <f>IFERROR(VLOOKUP(K$2&amp;$A8,Parte_III!$1:$1048576,$A$3,0)*100,"-")</f>
        <v>6.4516127109527588</v>
      </c>
      <c r="L8" s="37">
        <f>IFERROR(VLOOKUP(L$2&amp;$A8,Parte_III!$1:$1048576,$A$3,0)*100,"-")</f>
        <v>9.4736844301223755</v>
      </c>
      <c r="M8" s="37">
        <f>IFERROR(VLOOKUP(M$2&amp;$A8,Parte_III!$1:$1048576,$A$3,0)*100,"-")</f>
        <v>7.8125</v>
      </c>
      <c r="N8" s="106"/>
      <c r="O8" s="16"/>
      <c r="P8" s="16"/>
      <c r="Q8" s="16"/>
      <c r="R8" s="16"/>
      <c r="S8" s="16"/>
      <c r="T8" s="16"/>
      <c r="U8" s="16"/>
      <c r="V8" s="16"/>
      <c r="W8" s="16"/>
      <c r="X8" s="16"/>
      <c r="Y8" s="16"/>
      <c r="Z8" s="16"/>
      <c r="AA8" s="16"/>
      <c r="AB8" s="16"/>
      <c r="AC8" s="16"/>
      <c r="AD8" s="16"/>
      <c r="AE8" s="16"/>
      <c r="AF8" s="16"/>
      <c r="AG8" s="16"/>
      <c r="AH8" s="16"/>
      <c r="AI8" s="16"/>
    </row>
    <row r="9" spans="1:35" s="1" customFormat="1" ht="19.5" customHeight="1">
      <c r="A9" s="6" t="s">
        <v>10724</v>
      </c>
      <c r="B9" s="6"/>
      <c r="C9" s="24" t="s">
        <v>10709</v>
      </c>
      <c r="D9" s="37">
        <f>IFERROR(VLOOKUP(D$2&amp;$A9,Parte_III!$1:$1048576,$A$3,0)*100,"-")</f>
        <v>26.944443583488464</v>
      </c>
      <c r="E9" s="37">
        <f>IFERROR(VLOOKUP(E$2&amp;$A9,Parte_III!$1:$1048576,$A$3,0)*100,"-")</f>
        <v>30.769231915473938</v>
      </c>
      <c r="F9" s="37">
        <f>IFERROR(VLOOKUP(F$2&amp;$A9,Parte_III!$1:$1048576,$A$3,0)*100,"-")</f>
        <v>0</v>
      </c>
      <c r="G9" s="37">
        <f>IFERROR(VLOOKUP(G$2&amp;$A9,Parte_III!$1:$1048576,$A$3,0)*100,"-")</f>
        <v>40.000000596046448</v>
      </c>
      <c r="H9" s="37">
        <f>IFERROR(VLOOKUP(H$2&amp;$A9,Parte_III!$1:$1048576,$A$3,0)*100,"-")</f>
        <v>30.769231915473938</v>
      </c>
      <c r="I9" s="37">
        <f>IFERROR(VLOOKUP(I$2&amp;$A9,Parte_III!$1:$1048576,$A$3,0)*100,"-")</f>
        <v>30.000001192092896</v>
      </c>
      <c r="J9" s="37">
        <f>IFERROR(VLOOKUP(J$2&amp;$A9,Parte_III!$1:$1048576,$A$3,0)*100,"-")</f>
        <v>26.732674241065979</v>
      </c>
      <c r="K9" s="37">
        <f>IFERROR(VLOOKUP(K$2&amp;$A9,Parte_III!$1:$1048576,$A$3,0)*100,"-")</f>
        <v>28.225806355476379</v>
      </c>
      <c r="L9" s="37">
        <f>IFERROR(VLOOKUP(L$2&amp;$A9,Parte_III!$1:$1048576,$A$3,0)*100,"-")</f>
        <v>24.210526049137115</v>
      </c>
      <c r="M9" s="37">
        <f>IFERROR(VLOOKUP(M$2&amp;$A9,Parte_III!$1:$1048576,$A$3,0)*100,"-")</f>
        <v>26.5625</v>
      </c>
      <c r="N9" s="106"/>
      <c r="O9" s="16"/>
      <c r="P9" s="16"/>
      <c r="Q9" s="16"/>
      <c r="R9" s="16"/>
      <c r="S9" s="16"/>
      <c r="T9" s="16"/>
      <c r="U9" s="16"/>
      <c r="V9" s="16"/>
      <c r="W9" s="16"/>
      <c r="X9" s="16"/>
      <c r="Y9" s="16"/>
      <c r="Z9" s="16"/>
      <c r="AA9" s="16"/>
      <c r="AB9" s="16"/>
      <c r="AC9" s="16"/>
      <c r="AD9" s="16"/>
      <c r="AE9" s="16"/>
      <c r="AF9" s="16"/>
      <c r="AG9" s="16"/>
      <c r="AH9" s="16"/>
      <c r="AI9" s="16"/>
    </row>
    <row r="10" spans="1:35" s="1" customFormat="1" ht="19.5" customHeight="1">
      <c r="A10" s="6" t="s">
        <v>10725</v>
      </c>
      <c r="B10" s="6"/>
      <c r="C10" s="24" t="s">
        <v>10710</v>
      </c>
      <c r="D10" s="37">
        <f>IFERROR(VLOOKUP(D$2&amp;$A10,Parte_III!$1:$1048576,$A$3,0)*100,"-")</f>
        <v>4.722222313284874</v>
      </c>
      <c r="E10" s="37">
        <f>IFERROR(VLOOKUP(E$2&amp;$A10,Parte_III!$1:$1048576,$A$3,0)*100,"-")</f>
        <v>0</v>
      </c>
      <c r="F10" s="37">
        <f>IFERROR(VLOOKUP(F$2&amp;$A10,Parte_III!$1:$1048576,$A$3,0)*100,"-")</f>
        <v>0</v>
      </c>
      <c r="G10" s="37">
        <f>IFERROR(VLOOKUP(G$2&amp;$A10,Parte_III!$1:$1048576,$A$3,0)*100,"-")</f>
        <v>0</v>
      </c>
      <c r="H10" s="37">
        <f>IFERROR(VLOOKUP(H$2&amp;$A10,Parte_III!$1:$1048576,$A$3,0)*100,"-")</f>
        <v>0</v>
      </c>
      <c r="I10" s="37">
        <f>IFERROR(VLOOKUP(I$2&amp;$A10,Parte_III!$1:$1048576,$A$3,0)*100,"-")</f>
        <v>0</v>
      </c>
      <c r="J10" s="37">
        <f>IFERROR(VLOOKUP(J$2&amp;$A10,Parte_III!$1:$1048576,$A$3,0)*100,"-")</f>
        <v>1.9801979884505272</v>
      </c>
      <c r="K10" s="37">
        <f>IFERROR(VLOOKUP(K$2&amp;$A10,Parte_III!$1:$1048576,$A$3,0)*100,"-")</f>
        <v>7.2580642998218536</v>
      </c>
      <c r="L10" s="37">
        <f>IFERROR(VLOOKUP(L$2&amp;$A10,Parte_III!$1:$1048576,$A$3,0)*100,"-")</f>
        <v>6.3157893717288971</v>
      </c>
      <c r="M10" s="37">
        <f>IFERROR(VLOOKUP(M$2&amp;$A10,Parte_III!$1:$1048576,$A$3,0)*100,"-")</f>
        <v>5.3125001490116119</v>
      </c>
      <c r="N10" s="106"/>
      <c r="O10" s="16"/>
      <c r="P10" s="16"/>
      <c r="Q10" s="16"/>
      <c r="R10" s="16"/>
      <c r="S10" s="16"/>
      <c r="T10" s="16"/>
      <c r="U10" s="16"/>
      <c r="V10" s="16"/>
      <c r="W10" s="16"/>
      <c r="X10" s="16"/>
      <c r="Y10" s="16"/>
      <c r="Z10" s="16"/>
      <c r="AA10" s="16"/>
      <c r="AB10" s="16"/>
      <c r="AC10" s="16"/>
      <c r="AD10" s="16"/>
      <c r="AE10" s="16"/>
      <c r="AF10" s="16"/>
      <c r="AG10" s="16"/>
      <c r="AH10" s="16"/>
      <c r="AI10" s="16"/>
    </row>
    <row r="11" spans="1:35" s="1" customFormat="1" ht="19.5" customHeight="1">
      <c r="A11" s="6" t="s">
        <v>10726</v>
      </c>
      <c r="B11" s="6"/>
      <c r="C11" s="24" t="s">
        <v>10711</v>
      </c>
      <c r="D11" s="37">
        <f>IFERROR(VLOOKUP(D$2&amp;$A11,Parte_III!$1:$1048576,$A$3,0)*100,"-")</f>
        <v>11.11111119389534</v>
      </c>
      <c r="E11" s="37">
        <f>IFERROR(VLOOKUP(E$2&amp;$A11,Parte_III!$1:$1048576,$A$3,0)*100,"-")</f>
        <v>7.6923079788684845</v>
      </c>
      <c r="F11" s="37">
        <f>IFERROR(VLOOKUP(F$2&amp;$A11,Parte_III!$1:$1048576,$A$3,0)*100,"-")</f>
        <v>0</v>
      </c>
      <c r="G11" s="37">
        <f>IFERROR(VLOOKUP(G$2&amp;$A11,Parte_III!$1:$1048576,$A$3,0)*100,"-")</f>
        <v>10.000000149011612</v>
      </c>
      <c r="H11" s="37">
        <f>IFERROR(VLOOKUP(H$2&amp;$A11,Parte_III!$1:$1048576,$A$3,0)*100,"-")</f>
        <v>15.384615957736969</v>
      </c>
      <c r="I11" s="37">
        <f>IFERROR(VLOOKUP(I$2&amp;$A11,Parte_III!$1:$1048576,$A$3,0)*100,"-")</f>
        <v>10.000000149011612</v>
      </c>
      <c r="J11" s="37">
        <f>IFERROR(VLOOKUP(J$2&amp;$A11,Parte_III!$1:$1048576,$A$3,0)*100,"-")</f>
        <v>10.891088843345642</v>
      </c>
      <c r="K11" s="37">
        <f>IFERROR(VLOOKUP(K$2&amp;$A11,Parte_III!$1:$1048576,$A$3,0)*100,"-")</f>
        <v>16.129031777381897</v>
      </c>
      <c r="L11" s="37">
        <f>IFERROR(VLOOKUP(L$2&amp;$A11,Parte_III!$1:$1048576,$A$3,0)*100,"-")</f>
        <v>5.2631579339504242</v>
      </c>
      <c r="M11" s="37">
        <f>IFERROR(VLOOKUP(M$2&amp;$A11,Parte_III!$1:$1048576,$A$3,0)*100,"-")</f>
        <v>11.249999701976776</v>
      </c>
      <c r="N11" s="106"/>
      <c r="O11" s="16"/>
      <c r="P11" s="16"/>
      <c r="Q11" s="16"/>
      <c r="R11" s="16"/>
      <c r="S11" s="16"/>
      <c r="T11" s="16"/>
      <c r="U11" s="16"/>
      <c r="V11" s="16"/>
      <c r="W11" s="16"/>
      <c r="X11" s="16"/>
      <c r="Y11" s="16"/>
      <c r="Z11" s="16"/>
      <c r="AA11" s="16"/>
      <c r="AB11" s="16"/>
      <c r="AC11" s="16"/>
      <c r="AD11" s="16"/>
      <c r="AE11" s="16"/>
      <c r="AF11" s="16"/>
      <c r="AG11" s="16"/>
      <c r="AH11" s="16"/>
      <c r="AI11" s="16"/>
    </row>
    <row r="12" spans="1:35" s="1" customFormat="1" ht="19.5" customHeight="1">
      <c r="A12" s="6" t="s">
        <v>10727</v>
      </c>
      <c r="B12" s="6"/>
      <c r="C12" s="24" t="s">
        <v>10712</v>
      </c>
      <c r="D12" s="37">
        <f>IFERROR(VLOOKUP(D$2&amp;$A12,Parte_III!$1:$1048576,$A$3,0)*100,"-")</f>
        <v>23.61111044883728</v>
      </c>
      <c r="E12" s="37">
        <f>IFERROR(VLOOKUP(E$2&amp;$A12,Parte_III!$1:$1048576,$A$3,0)*100,"-")</f>
        <v>30.769231915473938</v>
      </c>
      <c r="F12" s="37">
        <f>IFERROR(VLOOKUP(F$2&amp;$A12,Parte_III!$1:$1048576,$A$3,0)*100,"-")</f>
        <v>0</v>
      </c>
      <c r="G12" s="37">
        <f>IFERROR(VLOOKUP(G$2&amp;$A12,Parte_III!$1:$1048576,$A$3,0)*100,"-")</f>
        <v>20.000000298023224</v>
      </c>
      <c r="H12" s="37">
        <f>IFERROR(VLOOKUP(H$2&amp;$A12,Parte_III!$1:$1048576,$A$3,0)*100,"-")</f>
        <v>30.769231915473938</v>
      </c>
      <c r="I12" s="37">
        <f>IFERROR(VLOOKUP(I$2&amp;$A12,Parte_III!$1:$1048576,$A$3,0)*100,"-")</f>
        <v>25</v>
      </c>
      <c r="J12" s="37">
        <f>IFERROR(VLOOKUP(J$2&amp;$A12,Parte_III!$1:$1048576,$A$3,0)*100,"-")</f>
        <v>23.762376606464386</v>
      </c>
      <c r="K12" s="37">
        <f>IFERROR(VLOOKUP(K$2&amp;$A12,Parte_III!$1:$1048576,$A$3,0)*100,"-")</f>
        <v>23.38709682226181</v>
      </c>
      <c r="L12" s="37">
        <f>IFERROR(VLOOKUP(L$2&amp;$A12,Parte_III!$1:$1048576,$A$3,0)*100,"-")</f>
        <v>23.157894611358643</v>
      </c>
      <c r="M12" s="37">
        <f>IFERROR(VLOOKUP(M$2&amp;$A12,Parte_III!$1:$1048576,$A$3,0)*100,"-")</f>
        <v>23.4375</v>
      </c>
      <c r="N12" s="106"/>
      <c r="O12" s="16"/>
      <c r="P12" s="16"/>
      <c r="Q12" s="16"/>
      <c r="R12" s="16"/>
      <c r="S12" s="16"/>
      <c r="T12" s="16"/>
      <c r="U12" s="16"/>
      <c r="V12" s="16"/>
      <c r="W12" s="16"/>
      <c r="X12" s="16"/>
      <c r="Y12" s="16"/>
      <c r="Z12" s="16"/>
      <c r="AA12" s="16"/>
      <c r="AB12" s="16"/>
      <c r="AC12" s="16"/>
      <c r="AD12" s="16"/>
      <c r="AE12" s="16"/>
      <c r="AF12" s="16"/>
      <c r="AG12" s="16"/>
      <c r="AH12" s="16"/>
      <c r="AI12" s="16"/>
    </row>
    <row r="13" spans="1:35" s="1" customFormat="1" ht="19.5" customHeight="1">
      <c r="A13" s="6" t="s">
        <v>10728</v>
      </c>
      <c r="B13" s="6"/>
      <c r="C13" s="24" t="s">
        <v>10713</v>
      </c>
      <c r="D13" s="37">
        <f>IFERROR(VLOOKUP(D$2&amp;$A13,Parte_III!$1:$1048576,$A$3,0)*100,"-")</f>
        <v>6.3888892531394958</v>
      </c>
      <c r="E13" s="37">
        <f>IFERROR(VLOOKUP(E$2&amp;$A13,Parte_III!$1:$1048576,$A$3,0)*100,"-")</f>
        <v>0</v>
      </c>
      <c r="F13" s="37">
        <f>IFERROR(VLOOKUP(F$2&amp;$A13,Parte_III!$1:$1048576,$A$3,0)*100,"-")</f>
        <v>0</v>
      </c>
      <c r="G13" s="37">
        <f>IFERROR(VLOOKUP(G$2&amp;$A13,Parte_III!$1:$1048576,$A$3,0)*100,"-")</f>
        <v>0</v>
      </c>
      <c r="H13" s="37">
        <f>IFERROR(VLOOKUP(H$2&amp;$A13,Parte_III!$1:$1048576,$A$3,0)*100,"-")</f>
        <v>0</v>
      </c>
      <c r="I13" s="37">
        <f>IFERROR(VLOOKUP(I$2&amp;$A13,Parte_III!$1:$1048576,$A$3,0)*100,"-")</f>
        <v>0</v>
      </c>
      <c r="J13" s="37">
        <f>IFERROR(VLOOKUP(J$2&amp;$A13,Parte_III!$1:$1048576,$A$3,0)*100,"-")</f>
        <v>8.9108914136886597</v>
      </c>
      <c r="K13" s="37">
        <f>IFERROR(VLOOKUP(K$2&amp;$A13,Parte_III!$1:$1048576,$A$3,0)*100,"-")</f>
        <v>5.6451611220836639</v>
      </c>
      <c r="L13" s="37">
        <f>IFERROR(VLOOKUP(L$2&amp;$A13,Parte_III!$1:$1048576,$A$3,0)*100,"-")</f>
        <v>7.36842080950737</v>
      </c>
      <c r="M13" s="37">
        <f>IFERROR(VLOOKUP(M$2&amp;$A13,Parte_III!$1:$1048576,$A$3,0)*100,"-")</f>
        <v>7.1874998509883881</v>
      </c>
      <c r="N13" s="106"/>
      <c r="O13" s="16"/>
      <c r="P13" s="16"/>
      <c r="Q13" s="16"/>
      <c r="R13" s="16"/>
      <c r="S13" s="16"/>
      <c r="T13" s="16"/>
      <c r="U13" s="16"/>
      <c r="V13" s="16"/>
      <c r="W13" s="16"/>
      <c r="X13" s="16"/>
      <c r="Y13" s="16"/>
      <c r="Z13" s="16"/>
      <c r="AA13" s="16"/>
      <c r="AB13" s="16"/>
      <c r="AC13" s="16"/>
      <c r="AD13" s="16"/>
      <c r="AE13" s="16"/>
      <c r="AF13" s="16"/>
      <c r="AG13" s="16"/>
      <c r="AH13" s="16"/>
      <c r="AI13" s="16"/>
    </row>
    <row r="14" spans="1:35" s="1" customFormat="1" ht="19.5" customHeight="1">
      <c r="A14" s="6" t="s">
        <v>10729</v>
      </c>
      <c r="B14" s="6"/>
      <c r="C14" s="24" t="s">
        <v>10714</v>
      </c>
      <c r="D14" s="37">
        <f>IFERROR(VLOOKUP(D$2&amp;$A14,Parte_III!$1:$1048576,$A$3,0)*100,"-")</f>
        <v>0.27777778450399637</v>
      </c>
      <c r="E14" s="37">
        <f>IFERROR(VLOOKUP(E$2&amp;$A14,Parte_III!$1:$1048576,$A$3,0)*100,"-")</f>
        <v>0</v>
      </c>
      <c r="F14" s="37">
        <f>IFERROR(VLOOKUP(F$2&amp;$A14,Parte_III!$1:$1048576,$A$3,0)*100,"-")</f>
        <v>0</v>
      </c>
      <c r="G14" s="37">
        <f>IFERROR(VLOOKUP(G$2&amp;$A14,Parte_III!$1:$1048576,$A$3,0)*100,"-")</f>
        <v>0</v>
      </c>
      <c r="H14" s="37">
        <f>IFERROR(VLOOKUP(H$2&amp;$A14,Parte_III!$1:$1048576,$A$3,0)*100,"-")</f>
        <v>0</v>
      </c>
      <c r="I14" s="37">
        <f>IFERROR(VLOOKUP(I$2&amp;$A14,Parte_III!$1:$1048576,$A$3,0)*100,"-")</f>
        <v>0</v>
      </c>
      <c r="J14" s="37">
        <f>IFERROR(VLOOKUP(J$2&amp;$A14,Parte_III!$1:$1048576,$A$3,0)*100,"-")</f>
        <v>0.9900989942252636</v>
      </c>
      <c r="K14" s="37">
        <f>IFERROR(VLOOKUP(K$2&amp;$A14,Parte_III!$1:$1048576,$A$3,0)*100,"-")</f>
        <v>0</v>
      </c>
      <c r="L14" s="37">
        <f>IFERROR(VLOOKUP(L$2&amp;$A14,Parte_III!$1:$1048576,$A$3,0)*100,"-")</f>
        <v>0</v>
      </c>
      <c r="M14" s="37">
        <f>IFERROR(VLOOKUP(M$2&amp;$A14,Parte_III!$1:$1048576,$A$3,0)*100,"-")</f>
        <v>0.31250000465661287</v>
      </c>
      <c r="N14" s="106"/>
      <c r="O14" s="16"/>
      <c r="P14" s="16"/>
      <c r="Q14" s="16"/>
      <c r="R14" s="16"/>
      <c r="S14" s="16"/>
      <c r="T14" s="16"/>
      <c r="U14" s="16"/>
      <c r="V14" s="16"/>
      <c r="W14" s="16"/>
      <c r="X14" s="16"/>
      <c r="Y14" s="16"/>
      <c r="Z14" s="16"/>
      <c r="AA14" s="16"/>
      <c r="AB14" s="16"/>
      <c r="AC14" s="16"/>
      <c r="AD14" s="16"/>
      <c r="AE14" s="16"/>
      <c r="AF14" s="16"/>
      <c r="AG14" s="16"/>
      <c r="AH14" s="16"/>
      <c r="AI14" s="16"/>
    </row>
    <row r="15" spans="1:35" s="1" customFormat="1" ht="19.5" customHeight="1">
      <c r="A15" s="6" t="s">
        <v>10730</v>
      </c>
      <c r="B15" s="6"/>
      <c r="C15" s="24" t="s">
        <v>10715</v>
      </c>
      <c r="D15" s="37">
        <f>IFERROR(VLOOKUP(D$2&amp;$A15,Parte_III!$1:$1048576,$A$3,0)*100,"-")</f>
        <v>5.55555559694767</v>
      </c>
      <c r="E15" s="37">
        <f>IFERROR(VLOOKUP(E$2&amp;$A15,Parte_III!$1:$1048576,$A$3,0)*100,"-")</f>
        <v>0</v>
      </c>
      <c r="F15" s="37">
        <f>IFERROR(VLOOKUP(F$2&amp;$A15,Parte_III!$1:$1048576,$A$3,0)*100,"-")</f>
        <v>25</v>
      </c>
      <c r="G15" s="37">
        <f>IFERROR(VLOOKUP(G$2&amp;$A15,Parte_III!$1:$1048576,$A$3,0)*100,"-")</f>
        <v>0</v>
      </c>
      <c r="H15" s="37">
        <f>IFERROR(VLOOKUP(H$2&amp;$A15,Parte_III!$1:$1048576,$A$3,0)*100,"-")</f>
        <v>7.6923079788684845</v>
      </c>
      <c r="I15" s="37">
        <f>IFERROR(VLOOKUP(I$2&amp;$A15,Parte_III!$1:$1048576,$A$3,0)*100,"-")</f>
        <v>5.000000074505806</v>
      </c>
      <c r="J15" s="37">
        <f>IFERROR(VLOOKUP(J$2&amp;$A15,Parte_III!$1:$1048576,$A$3,0)*100,"-")</f>
        <v>4.9504950642585754</v>
      </c>
      <c r="K15" s="37">
        <f>IFERROR(VLOOKUP(K$2&amp;$A15,Parte_III!$1:$1048576,$A$3,0)*100,"-")</f>
        <v>5.6451611220836639</v>
      </c>
      <c r="L15" s="37">
        <f>IFERROR(VLOOKUP(L$2&amp;$A15,Parte_III!$1:$1048576,$A$3,0)*100,"-")</f>
        <v>6.3157893717288971</v>
      </c>
      <c r="M15" s="37">
        <f>IFERROR(VLOOKUP(M$2&amp;$A15,Parte_III!$1:$1048576,$A$3,0)*100,"-")</f>
        <v>5.6249998509883881</v>
      </c>
      <c r="N15" s="106"/>
      <c r="O15" s="16"/>
      <c r="P15" s="16"/>
      <c r="Q15" s="16"/>
      <c r="R15" s="16"/>
      <c r="S15" s="16"/>
      <c r="T15" s="16"/>
      <c r="U15" s="16"/>
      <c r="V15" s="16"/>
      <c r="W15" s="16"/>
      <c r="X15" s="16"/>
      <c r="Y15" s="16"/>
      <c r="Z15" s="16"/>
      <c r="AA15" s="16"/>
      <c r="AB15" s="16"/>
      <c r="AC15" s="16"/>
      <c r="AD15" s="16"/>
      <c r="AE15" s="16"/>
      <c r="AF15" s="16"/>
      <c r="AG15" s="16"/>
      <c r="AH15" s="16"/>
      <c r="AI15" s="16"/>
    </row>
    <row r="16" spans="1:35" s="1" customFormat="1" ht="19.5" customHeight="1">
      <c r="A16" s="6" t="s">
        <v>10731</v>
      </c>
      <c r="B16" s="6"/>
      <c r="C16" s="24" t="s">
        <v>10716</v>
      </c>
      <c r="D16" s="37">
        <f>IFERROR(VLOOKUP(D$2&amp;$A16,Parte_III!$1:$1048576,$A$3,0)*100,"-")</f>
        <v>0</v>
      </c>
      <c r="E16" s="37">
        <f>IFERROR(VLOOKUP(E$2&amp;$A16,Parte_III!$1:$1048576,$A$3,0)*100,"-")</f>
        <v>0</v>
      </c>
      <c r="F16" s="37">
        <f>IFERROR(VLOOKUP(F$2&amp;$A16,Parte_III!$1:$1048576,$A$3,0)*100,"-")</f>
        <v>0</v>
      </c>
      <c r="G16" s="37">
        <f>IFERROR(VLOOKUP(G$2&amp;$A16,Parte_III!$1:$1048576,$A$3,0)*100,"-")</f>
        <v>0</v>
      </c>
      <c r="H16" s="37">
        <f>IFERROR(VLOOKUP(H$2&amp;$A16,Parte_III!$1:$1048576,$A$3,0)*100,"-")</f>
        <v>0</v>
      </c>
      <c r="I16" s="37">
        <f>IFERROR(VLOOKUP(I$2&amp;$A16,Parte_III!$1:$1048576,$A$3,0)*100,"-")</f>
        <v>0</v>
      </c>
      <c r="J16" s="37">
        <f>IFERROR(VLOOKUP(J$2&amp;$A16,Parte_III!$1:$1048576,$A$3,0)*100,"-")</f>
        <v>0</v>
      </c>
      <c r="K16" s="37">
        <f>IFERROR(VLOOKUP(K$2&amp;$A16,Parte_III!$1:$1048576,$A$3,0)*100,"-")</f>
        <v>0</v>
      </c>
      <c r="L16" s="37">
        <f>IFERROR(VLOOKUP(L$2&amp;$A16,Parte_III!$1:$1048576,$A$3,0)*100,"-")</f>
        <v>0</v>
      </c>
      <c r="M16" s="37">
        <f>IFERROR(VLOOKUP(M$2&amp;$A16,Parte_III!$1:$1048576,$A$3,0)*100,"-")</f>
        <v>0</v>
      </c>
      <c r="N16" s="106"/>
      <c r="O16" s="16"/>
      <c r="P16" s="16"/>
      <c r="Q16" s="16"/>
      <c r="R16" s="16"/>
      <c r="S16" s="16"/>
      <c r="T16" s="16"/>
      <c r="U16" s="16"/>
      <c r="V16" s="16"/>
      <c r="W16" s="16"/>
      <c r="X16" s="16"/>
      <c r="Y16" s="16"/>
      <c r="Z16" s="16"/>
      <c r="AA16" s="16"/>
      <c r="AB16" s="16"/>
      <c r="AC16" s="16"/>
      <c r="AD16" s="16"/>
      <c r="AE16" s="16"/>
      <c r="AF16" s="16"/>
      <c r="AG16" s="16"/>
      <c r="AH16" s="16"/>
      <c r="AI16" s="16"/>
    </row>
    <row r="17" spans="1:35" s="1" customFormat="1" ht="19.5" customHeight="1">
      <c r="A17" s="6" t="s">
        <v>10732</v>
      </c>
      <c r="B17" s="6"/>
      <c r="C17" s="24" t="s">
        <v>10717</v>
      </c>
      <c r="D17" s="37">
        <f>IFERROR(VLOOKUP(D$2&amp;$A17,Parte_III!$1:$1048576,$A$3,0)*100,"-")</f>
        <v>0.27777778450399637</v>
      </c>
      <c r="E17" s="37">
        <f>IFERROR(VLOOKUP(E$2&amp;$A17,Parte_III!$1:$1048576,$A$3,0)*100,"-")</f>
        <v>0</v>
      </c>
      <c r="F17" s="37">
        <f>IFERROR(VLOOKUP(F$2&amp;$A17,Parte_III!$1:$1048576,$A$3,0)*100,"-")</f>
        <v>0</v>
      </c>
      <c r="G17" s="37">
        <f>IFERROR(VLOOKUP(G$2&amp;$A17,Parte_III!$1:$1048576,$A$3,0)*100,"-")</f>
        <v>0</v>
      </c>
      <c r="H17" s="37">
        <f>IFERROR(VLOOKUP(H$2&amp;$A17,Parte_III!$1:$1048576,$A$3,0)*100,"-")</f>
        <v>0</v>
      </c>
      <c r="I17" s="37">
        <f>IFERROR(VLOOKUP(I$2&amp;$A17,Parte_III!$1:$1048576,$A$3,0)*100,"-")</f>
        <v>0</v>
      </c>
      <c r="J17" s="37">
        <f>IFERROR(VLOOKUP(J$2&amp;$A17,Parte_III!$1:$1048576,$A$3,0)*100,"-")</f>
        <v>0.9900989942252636</v>
      </c>
      <c r="K17" s="37">
        <f>IFERROR(VLOOKUP(K$2&amp;$A17,Parte_III!$1:$1048576,$A$3,0)*100,"-")</f>
        <v>0</v>
      </c>
      <c r="L17" s="37">
        <f>IFERROR(VLOOKUP(L$2&amp;$A17,Parte_III!$1:$1048576,$A$3,0)*100,"-")</f>
        <v>0</v>
      </c>
      <c r="M17" s="37">
        <f>IFERROR(VLOOKUP(M$2&amp;$A17,Parte_III!$1:$1048576,$A$3,0)*100,"-")</f>
        <v>0.31250000465661287</v>
      </c>
      <c r="N17" s="106"/>
      <c r="O17" s="16"/>
      <c r="P17" s="16"/>
      <c r="Q17" s="16"/>
      <c r="R17" s="16"/>
      <c r="S17" s="16"/>
      <c r="T17" s="16"/>
      <c r="U17" s="16"/>
      <c r="V17" s="16"/>
      <c r="W17" s="16"/>
      <c r="X17" s="16"/>
      <c r="Y17" s="16"/>
      <c r="Z17" s="16"/>
      <c r="AA17" s="16"/>
      <c r="AB17" s="16"/>
      <c r="AC17" s="16"/>
      <c r="AD17" s="16"/>
      <c r="AE17" s="16"/>
      <c r="AF17" s="16"/>
      <c r="AG17" s="16"/>
      <c r="AH17" s="16"/>
      <c r="AI17" s="16"/>
    </row>
    <row r="18" spans="1:35" s="1" customFormat="1" ht="19.5" customHeight="1">
      <c r="A18" s="6" t="s">
        <v>10733</v>
      </c>
      <c r="B18" s="6"/>
      <c r="C18" s="24" t="s">
        <v>10718</v>
      </c>
      <c r="D18" s="37">
        <f>IFERROR(VLOOKUP(D$2&amp;$A18,Parte_III!$1:$1048576,$A$3,0)*100,"-")</f>
        <v>18.888889253139496</v>
      </c>
      <c r="E18" s="37">
        <f>IFERROR(VLOOKUP(E$2&amp;$A18,Parte_III!$1:$1048576,$A$3,0)*100,"-")</f>
        <v>15.384615957736969</v>
      </c>
      <c r="F18" s="37">
        <f>IFERROR(VLOOKUP(F$2&amp;$A18,Parte_III!$1:$1048576,$A$3,0)*100,"-")</f>
        <v>50</v>
      </c>
      <c r="G18" s="37">
        <f>IFERROR(VLOOKUP(G$2&amp;$A18,Parte_III!$1:$1048576,$A$3,0)*100,"-")</f>
        <v>10.000000149011612</v>
      </c>
      <c r="H18" s="37">
        <f>IFERROR(VLOOKUP(H$2&amp;$A18,Parte_III!$1:$1048576,$A$3,0)*100,"-")</f>
        <v>7.6923079788684845</v>
      </c>
      <c r="I18" s="37">
        <f>IFERROR(VLOOKUP(I$2&amp;$A18,Parte_III!$1:$1048576,$A$3,0)*100,"-")</f>
        <v>15.000000596046448</v>
      </c>
      <c r="J18" s="37">
        <f>IFERROR(VLOOKUP(J$2&amp;$A18,Parte_III!$1:$1048576,$A$3,0)*100,"-")</f>
        <v>18.811881542205811</v>
      </c>
      <c r="K18" s="37">
        <f>IFERROR(VLOOKUP(K$2&amp;$A18,Parte_III!$1:$1048576,$A$3,0)*100,"-")</f>
        <v>19.354838132858276</v>
      </c>
      <c r="L18" s="37">
        <f>IFERROR(VLOOKUP(L$2&amp;$A18,Parte_III!$1:$1048576,$A$3,0)*100,"-")</f>
        <v>20.000000298023224</v>
      </c>
      <c r="M18" s="37">
        <f>IFERROR(VLOOKUP(M$2&amp;$A18,Parte_III!$1:$1048576,$A$3,0)*100,"-")</f>
        <v>19.374999403953552</v>
      </c>
      <c r="N18" s="106"/>
      <c r="O18" s="16"/>
      <c r="P18" s="16"/>
      <c r="Q18" s="16"/>
      <c r="R18" s="16"/>
      <c r="S18" s="16"/>
      <c r="T18" s="16"/>
      <c r="U18" s="16"/>
      <c r="V18" s="16"/>
      <c r="W18" s="16"/>
      <c r="X18" s="16"/>
      <c r="Y18" s="16"/>
      <c r="Z18" s="16"/>
      <c r="AA18" s="16"/>
      <c r="AB18" s="16"/>
      <c r="AC18" s="16"/>
      <c r="AD18" s="16"/>
      <c r="AE18" s="16"/>
      <c r="AF18" s="16"/>
      <c r="AG18" s="16"/>
      <c r="AH18" s="16"/>
      <c r="AI18" s="16"/>
    </row>
    <row r="19" spans="1:35" s="1" customFormat="1" ht="19.5" customHeight="1">
      <c r="A19" s="6" t="s">
        <v>10734</v>
      </c>
      <c r="B19" s="6"/>
      <c r="C19" s="24" t="s">
        <v>10719</v>
      </c>
      <c r="D19" s="37">
        <f>IFERROR(VLOOKUP(D$2&amp;$A19,Parte_III!$1:$1048576,$A$3,0)*100,"-")</f>
        <v>3.6111112684011459</v>
      </c>
      <c r="E19" s="37">
        <f>IFERROR(VLOOKUP(E$2&amp;$A19,Parte_III!$1:$1048576,$A$3,0)*100,"-")</f>
        <v>0</v>
      </c>
      <c r="F19" s="37">
        <f>IFERROR(VLOOKUP(F$2&amp;$A19,Parte_III!$1:$1048576,$A$3,0)*100,"-")</f>
        <v>0</v>
      </c>
      <c r="G19" s="37">
        <f>IFERROR(VLOOKUP(G$2&amp;$A19,Parte_III!$1:$1048576,$A$3,0)*100,"-")</f>
        <v>0</v>
      </c>
      <c r="H19" s="37">
        <f>IFERROR(VLOOKUP(H$2&amp;$A19,Parte_III!$1:$1048576,$A$3,0)*100,"-")</f>
        <v>0</v>
      </c>
      <c r="I19" s="37">
        <f>IFERROR(VLOOKUP(I$2&amp;$A19,Parte_III!$1:$1048576,$A$3,0)*100,"-")</f>
        <v>0</v>
      </c>
      <c r="J19" s="37">
        <f>IFERROR(VLOOKUP(J$2&amp;$A19,Parte_III!$1:$1048576,$A$3,0)*100,"-")</f>
        <v>5.9405941516160965</v>
      </c>
      <c r="K19" s="37">
        <f>IFERROR(VLOOKUP(K$2&amp;$A19,Parte_III!$1:$1048576,$A$3,0)*100,"-")</f>
        <v>3.2258063554763794</v>
      </c>
      <c r="L19" s="37">
        <f>IFERROR(VLOOKUP(L$2&amp;$A19,Parte_III!$1:$1048576,$A$3,0)*100,"-")</f>
        <v>3.1578946858644485</v>
      </c>
      <c r="M19" s="37">
        <f>IFERROR(VLOOKUP(M$2&amp;$A19,Parte_III!$1:$1048576,$A$3,0)*100,"-")</f>
        <v>4.0624998509883881</v>
      </c>
      <c r="N19" s="106"/>
      <c r="O19" s="16"/>
      <c r="P19" s="16"/>
      <c r="Q19" s="16"/>
      <c r="R19" s="16"/>
      <c r="S19" s="16"/>
      <c r="T19" s="16"/>
      <c r="U19" s="16"/>
      <c r="V19" s="16"/>
      <c r="W19" s="16"/>
      <c r="X19" s="16"/>
      <c r="Y19" s="16"/>
      <c r="Z19" s="16"/>
      <c r="AA19" s="16"/>
      <c r="AB19" s="16"/>
      <c r="AC19" s="16"/>
      <c r="AD19" s="16"/>
      <c r="AE19" s="16"/>
      <c r="AF19" s="16"/>
      <c r="AG19" s="16"/>
      <c r="AH19" s="16"/>
      <c r="AI19" s="16"/>
    </row>
    <row r="20" spans="1:35" s="1" customFormat="1" ht="19.5" customHeight="1" thickBot="1">
      <c r="A20" s="6" t="s">
        <v>10735</v>
      </c>
      <c r="B20" s="6"/>
      <c r="C20" s="24" t="s">
        <v>10722</v>
      </c>
      <c r="D20" s="37">
        <f>IFERROR(VLOOKUP(D$2&amp;$A20,Parte_III!$1:$1048576,$A$3,0)*100,"-")</f>
        <v>37.5</v>
      </c>
      <c r="E20" s="37">
        <f>IFERROR(VLOOKUP(E$2&amp;$A20,Parte_III!$1:$1048576,$A$3,0)*100,"-")</f>
        <v>23.076923191547394</v>
      </c>
      <c r="F20" s="37">
        <f>IFERROR(VLOOKUP(F$2&amp;$A20,Parte_III!$1:$1048576,$A$3,0)*100,"-")</f>
        <v>50</v>
      </c>
      <c r="G20" s="37">
        <f>IFERROR(VLOOKUP(G$2&amp;$A20,Parte_III!$1:$1048576,$A$3,0)*100,"-")</f>
        <v>20.000000298023224</v>
      </c>
      <c r="H20" s="37">
        <f>IFERROR(VLOOKUP(H$2&amp;$A20,Parte_III!$1:$1048576,$A$3,0)*100,"-")</f>
        <v>30.769231915473938</v>
      </c>
      <c r="I20" s="37">
        <f>IFERROR(VLOOKUP(I$2&amp;$A20,Parte_III!$1:$1048576,$A$3,0)*100,"-")</f>
        <v>27.500000596046448</v>
      </c>
      <c r="J20" s="37">
        <f>IFERROR(VLOOKUP(J$2&amp;$A20,Parte_III!$1:$1048576,$A$3,0)*100,"-")</f>
        <v>41.584157943725586</v>
      </c>
      <c r="K20" s="37">
        <f>IFERROR(VLOOKUP(K$2&amp;$A20,Parte_III!$1:$1048576,$A$3,0)*100,"-")</f>
        <v>37.096774578094482</v>
      </c>
      <c r="L20" s="37">
        <f>IFERROR(VLOOKUP(L$2&amp;$A20,Parte_III!$1:$1048576,$A$3,0)*100,"-")</f>
        <v>37.894737720489502</v>
      </c>
      <c r="M20" s="37">
        <f>IFERROR(VLOOKUP(M$2&amp;$A20,Parte_III!$1:$1048576,$A$3,0)*100,"-")</f>
        <v>38.749998807907104</v>
      </c>
      <c r="N20" s="106"/>
      <c r="O20" s="16"/>
      <c r="P20" s="16"/>
      <c r="Q20" s="16"/>
      <c r="R20" s="16"/>
      <c r="S20" s="16"/>
      <c r="T20" s="16"/>
      <c r="U20" s="16"/>
      <c r="V20" s="16"/>
      <c r="W20" s="16"/>
      <c r="X20" s="16"/>
      <c r="Y20" s="16"/>
      <c r="Z20" s="16"/>
      <c r="AA20" s="16"/>
      <c r="AB20" s="16"/>
      <c r="AC20" s="16"/>
      <c r="AD20" s="16"/>
      <c r="AE20" s="16"/>
      <c r="AF20" s="16"/>
      <c r="AG20" s="16"/>
      <c r="AH20" s="16"/>
      <c r="AI20" s="16"/>
    </row>
    <row r="21" spans="1:35" ht="15" thickTop="1">
      <c r="A21" s="6"/>
      <c r="B21" s="6"/>
      <c r="C21" s="32" t="s">
        <v>355</v>
      </c>
      <c r="D21" s="33"/>
      <c r="E21" s="33"/>
      <c r="F21" s="33"/>
      <c r="G21" s="33"/>
      <c r="H21" s="33"/>
      <c r="I21" s="33"/>
      <c r="J21" s="33"/>
      <c r="K21" s="33"/>
      <c r="L21" s="33"/>
      <c r="M21" s="33"/>
    </row>
    <row r="22" spans="1:35">
      <c r="A22" s="8"/>
      <c r="B22" s="8"/>
      <c r="C22" s="34"/>
    </row>
    <row r="23" spans="1:35">
      <c r="A23" s="8"/>
      <c r="B23" s="8"/>
    </row>
    <row r="24" spans="1:35" s="26" customFormat="1">
      <c r="A24" s="8"/>
      <c r="B24" s="8"/>
    </row>
    <row r="25" spans="1:35" s="26" customFormat="1">
      <c r="A25" s="8"/>
      <c r="B25" s="8"/>
    </row>
    <row r="26" spans="1:35" s="26" customFormat="1">
      <c r="A26" s="8"/>
      <c r="B26" s="8"/>
    </row>
    <row r="27" spans="1:35" s="26" customFormat="1">
      <c r="A27" s="8"/>
      <c r="B27" s="8"/>
    </row>
    <row r="28" spans="1:35" s="26" customFormat="1">
      <c r="A28" s="8"/>
      <c r="B28" s="8"/>
    </row>
    <row r="29" spans="1:35" s="26" customFormat="1">
      <c r="A29" s="8"/>
      <c r="B29" s="8"/>
    </row>
    <row r="30" spans="1:35" s="26" customFormat="1">
      <c r="A30" s="8"/>
      <c r="B30" s="8"/>
    </row>
    <row r="31" spans="1:35" s="26" customFormat="1">
      <c r="A31" s="8"/>
      <c r="B31" s="8"/>
    </row>
    <row r="32" spans="1:35" s="26" customFormat="1">
      <c r="A32" s="8"/>
      <c r="B32" s="8"/>
    </row>
    <row r="33" spans="1:2" s="26" customFormat="1">
      <c r="A33" s="8"/>
      <c r="B33" s="8"/>
    </row>
    <row r="34" spans="1:2" s="26" customFormat="1">
      <c r="A34" s="8"/>
      <c r="B34" s="8"/>
    </row>
    <row r="35" spans="1:2" s="26" customFormat="1">
      <c r="A35" s="8"/>
      <c r="B35" s="8"/>
    </row>
    <row r="36" spans="1:2" s="26" customFormat="1">
      <c r="A36" s="8"/>
      <c r="B36" s="8"/>
    </row>
    <row r="37" spans="1:2" s="26" customFormat="1">
      <c r="A37" s="8"/>
      <c r="B37" s="8"/>
    </row>
    <row r="38" spans="1:2" s="26" customFormat="1">
      <c r="A38" s="8"/>
      <c r="B38" s="8"/>
    </row>
    <row r="39" spans="1:2" s="26" customFormat="1">
      <c r="A39" s="8"/>
      <c r="B39" s="8"/>
    </row>
    <row r="40" spans="1:2" s="26" customFormat="1">
      <c r="A40" s="8"/>
      <c r="B40" s="8"/>
    </row>
    <row r="41" spans="1:2" s="26" customFormat="1">
      <c r="A41" s="8"/>
      <c r="B41" s="8"/>
    </row>
    <row r="42" spans="1:2" s="26" customFormat="1">
      <c r="A42" s="8"/>
      <c r="B42" s="8"/>
    </row>
    <row r="43" spans="1:2" s="26" customFormat="1">
      <c r="A43" s="8"/>
      <c r="B43" s="8"/>
    </row>
    <row r="44" spans="1:2" s="26" customFormat="1">
      <c r="A44" s="8"/>
      <c r="B44" s="8"/>
    </row>
    <row r="45" spans="1:2" s="26" customFormat="1">
      <c r="A45" s="8"/>
      <c r="B45" s="8"/>
    </row>
    <row r="46" spans="1:2" s="26" customFormat="1">
      <c r="A46" s="8"/>
      <c r="B46" s="8"/>
    </row>
    <row r="47" spans="1:2" s="26" customFormat="1">
      <c r="A47" s="8"/>
      <c r="B47" s="8"/>
    </row>
    <row r="48" spans="1:2" s="26" customFormat="1">
      <c r="A48" s="8"/>
      <c r="B48" s="8"/>
    </row>
    <row r="49" spans="1:2" s="26" customFormat="1">
      <c r="A49" s="8"/>
      <c r="B49" s="8"/>
    </row>
    <row r="50" spans="1:2" s="26" customFormat="1">
      <c r="A50" s="8"/>
      <c r="B50" s="8"/>
    </row>
    <row r="51" spans="1:2" s="26" customFormat="1">
      <c r="A51" s="8"/>
      <c r="B51" s="8"/>
    </row>
    <row r="52" spans="1:2" s="26" customFormat="1">
      <c r="A52" s="8"/>
      <c r="B52" s="8"/>
    </row>
    <row r="53" spans="1:2" s="26" customFormat="1">
      <c r="A53" s="8"/>
      <c r="B53" s="8"/>
    </row>
    <row r="54" spans="1:2" s="26" customFormat="1">
      <c r="A54" s="8"/>
      <c r="B54" s="8"/>
    </row>
    <row r="55" spans="1:2" s="26" customFormat="1">
      <c r="A55" s="8"/>
      <c r="B55" s="8"/>
    </row>
    <row r="56" spans="1:2" s="26" customFormat="1">
      <c r="A56" s="8"/>
      <c r="B56" s="8"/>
    </row>
    <row r="57" spans="1:2" s="26" customFormat="1">
      <c r="A57" s="8"/>
      <c r="B57" s="8"/>
    </row>
    <row r="58" spans="1:2" s="26" customFormat="1">
      <c r="A58" s="8"/>
      <c r="B58" s="8"/>
    </row>
    <row r="59" spans="1:2" s="26" customFormat="1">
      <c r="A59" s="8"/>
      <c r="B59" s="8"/>
    </row>
    <row r="60" spans="1:2" s="26" customFormat="1">
      <c r="A60" s="8"/>
      <c r="B60" s="8"/>
    </row>
    <row r="61" spans="1:2" s="26" customFormat="1">
      <c r="A61" s="8"/>
      <c r="B61" s="8"/>
    </row>
    <row r="62" spans="1:2" s="26" customFormat="1">
      <c r="A62" s="8"/>
      <c r="B62" s="8"/>
    </row>
    <row r="63" spans="1:2" s="26" customFormat="1">
      <c r="A63" s="8"/>
      <c r="B63" s="8"/>
    </row>
    <row r="64" spans="1:2" s="26" customFormat="1">
      <c r="A64" s="8"/>
      <c r="B64" s="8"/>
    </row>
    <row r="65" spans="1:2" s="26" customFormat="1">
      <c r="A65" s="8"/>
      <c r="B65" s="8"/>
    </row>
    <row r="66" spans="1:2" s="26" customFormat="1">
      <c r="A66" s="8"/>
      <c r="B66" s="8"/>
    </row>
    <row r="67" spans="1:2" s="26" customFormat="1">
      <c r="A67" s="8"/>
      <c r="B67" s="8"/>
    </row>
    <row r="68" spans="1:2" s="26" customFormat="1">
      <c r="A68" s="8"/>
      <c r="B68" s="8"/>
    </row>
    <row r="69" spans="1:2" s="26" customFormat="1">
      <c r="A69" s="8"/>
      <c r="B69" s="8"/>
    </row>
    <row r="70" spans="1:2" s="26" customFormat="1">
      <c r="A70" s="8"/>
      <c r="B70" s="8"/>
    </row>
    <row r="71" spans="1:2" s="26" customFormat="1">
      <c r="A71" s="8"/>
      <c r="B71" s="8"/>
    </row>
    <row r="72" spans="1:2" s="26" customFormat="1">
      <c r="A72" s="8"/>
      <c r="B72" s="8"/>
    </row>
    <row r="73" spans="1:2" s="26" customFormat="1">
      <c r="A73" s="8"/>
      <c r="B73" s="8"/>
    </row>
    <row r="74" spans="1:2" s="26" customFormat="1">
      <c r="A74" s="8"/>
      <c r="B74" s="8"/>
    </row>
    <row r="75" spans="1:2" s="26" customFormat="1">
      <c r="A75" s="8"/>
      <c r="B75" s="8"/>
    </row>
    <row r="76" spans="1:2" s="26" customFormat="1">
      <c r="A76" s="8"/>
      <c r="B76" s="8"/>
    </row>
    <row r="77" spans="1:2" s="26" customFormat="1">
      <c r="A77" s="8"/>
      <c r="B77" s="8"/>
    </row>
    <row r="78" spans="1:2" s="26" customFormat="1">
      <c r="A78" s="8"/>
      <c r="B78" s="8"/>
    </row>
    <row r="79" spans="1:2" s="26" customFormat="1">
      <c r="A79" s="8"/>
      <c r="B79" s="8"/>
    </row>
    <row r="80" spans="1:2" s="26" customFormat="1">
      <c r="A80" s="8"/>
      <c r="B80" s="8"/>
    </row>
    <row r="81" spans="1:2" s="26" customFormat="1">
      <c r="A81" s="8"/>
      <c r="B81" s="8"/>
    </row>
    <row r="82" spans="1:2" s="26" customFormat="1">
      <c r="A82" s="8"/>
      <c r="B82" s="8"/>
    </row>
    <row r="83" spans="1:2" s="26" customFormat="1">
      <c r="A83" s="8"/>
      <c r="B83" s="8"/>
    </row>
    <row r="84" spans="1:2" s="26" customFormat="1">
      <c r="A84" s="8"/>
      <c r="B84" s="8"/>
    </row>
    <row r="85" spans="1:2" s="26" customFormat="1">
      <c r="A85" s="8"/>
      <c r="B85" s="8"/>
    </row>
    <row r="86" spans="1:2" s="26" customFormat="1">
      <c r="A86" s="8"/>
      <c r="B86" s="8"/>
    </row>
    <row r="87" spans="1:2" s="26" customFormat="1">
      <c r="A87" s="8"/>
      <c r="B87" s="8"/>
    </row>
    <row r="88" spans="1:2" s="26" customFormat="1">
      <c r="A88" s="8"/>
      <c r="B88" s="8"/>
    </row>
    <row r="89" spans="1:2" s="26" customFormat="1">
      <c r="A89" s="8"/>
      <c r="B89" s="8"/>
    </row>
  </sheetData>
  <mergeCells count="4">
    <mergeCell ref="C1:M1"/>
    <mergeCell ref="C3:M3"/>
    <mergeCell ref="C5:C6"/>
    <mergeCell ref="D5:M5"/>
  </mergeCells>
  <pageMargins left="0.511811024" right="0.511811024" top="0.78740157499999996" bottom="0.78740157499999996" header="0.31496062000000002" footer="0.31496062000000002"/>
  <pageSetup paperSize="9"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  i : n i l = " t r u e " / > < T i l e s L i s t > < T i l e s / > < / T i l e s L i s t > < / W o r k b o o k S t a t e > 
</file>

<file path=customXml/itemProps1.xml><?xml version="1.0" encoding="utf-8"?>
<ds:datastoreItem xmlns:ds="http://schemas.openxmlformats.org/officeDocument/2006/customXml" ds:itemID="{3FE57F72-EC8E-4994-98BB-F0588786B4B9}">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166</vt:i4>
      </vt:variant>
    </vt:vector>
  </HeadingPairs>
  <TitlesOfParts>
    <vt:vector size="166" baseType="lpstr">
      <vt:lpstr>A. Pedido</vt:lpstr>
      <vt:lpstr>B. Conceitos</vt:lpstr>
      <vt:lpstr>Amostra&gt;&gt;&gt;</vt:lpstr>
      <vt:lpstr>0.1</vt:lpstr>
      <vt:lpstr>0.2</vt:lpstr>
      <vt:lpstr>0.3</vt:lpstr>
      <vt:lpstr>0.4</vt:lpstr>
      <vt:lpstr>Adicional &gt;&gt;&gt;</vt:lpstr>
      <vt:lpstr>Adc_1</vt:lpstr>
      <vt:lpstr>Adc_2</vt:lpstr>
      <vt:lpstr>Adc_3</vt:lpstr>
      <vt:lpstr>Adc_4</vt:lpstr>
      <vt:lpstr>Parte I &gt;&gt;&gt;</vt:lpstr>
      <vt:lpstr>1.1a</vt:lpstr>
      <vt:lpstr>1.1b</vt:lpstr>
      <vt:lpstr>1.2</vt:lpstr>
      <vt:lpstr>1.3</vt:lpstr>
      <vt:lpstr>1.4</vt:lpstr>
      <vt:lpstr>1.5</vt:lpstr>
      <vt:lpstr>1.6</vt:lpstr>
      <vt:lpstr>1.7</vt:lpstr>
      <vt:lpstr>1.8</vt:lpstr>
      <vt:lpstr>1.9</vt:lpstr>
      <vt:lpstr>1.10</vt:lpstr>
      <vt:lpstr>1.11</vt:lpstr>
      <vt:lpstr>1.12a</vt:lpstr>
      <vt:lpstr>1.12b</vt:lpstr>
      <vt:lpstr>1.13a</vt:lpstr>
      <vt:lpstr>1.13b</vt:lpstr>
      <vt:lpstr>1.14</vt:lpstr>
      <vt:lpstr>1.15</vt:lpstr>
      <vt:lpstr>1.16</vt:lpstr>
      <vt:lpstr>1.17</vt:lpstr>
      <vt:lpstr>1.18</vt:lpstr>
      <vt:lpstr>1.19</vt:lpstr>
      <vt:lpstr>1.20a</vt:lpstr>
      <vt:lpstr>1.20b</vt:lpstr>
      <vt:lpstr>1.21a</vt:lpstr>
      <vt:lpstr>1.21b</vt:lpstr>
      <vt:lpstr>Parte II &gt;&gt;&gt;</vt:lpstr>
      <vt:lpstr>2.1</vt:lpstr>
      <vt:lpstr>2.2</vt:lpstr>
      <vt:lpstr>2.3</vt:lpstr>
      <vt:lpstr>2.4a</vt:lpstr>
      <vt:lpstr>2.4b</vt:lpstr>
      <vt:lpstr>2.5a</vt:lpstr>
      <vt:lpstr>2.5b</vt:lpstr>
      <vt:lpstr>2.6a</vt:lpstr>
      <vt:lpstr>2.6b</vt:lpstr>
      <vt:lpstr>2.7a</vt:lpstr>
      <vt:lpstr>2.7b</vt:lpstr>
      <vt:lpstr>2.8</vt:lpstr>
      <vt:lpstr>2.9</vt:lpstr>
      <vt:lpstr>2.10</vt:lpstr>
      <vt:lpstr>2.11</vt:lpstr>
      <vt:lpstr>2.12</vt:lpstr>
      <vt:lpstr>Parte III &gt;&gt;&gt;</vt:lpstr>
      <vt:lpstr>3.1a</vt:lpstr>
      <vt:lpstr>3.1b</vt:lpstr>
      <vt:lpstr>3.2a</vt:lpstr>
      <vt:lpstr>3.2b</vt:lpstr>
      <vt:lpstr>3.3</vt:lpstr>
      <vt:lpstr>3.4</vt:lpstr>
      <vt:lpstr>3.5a</vt:lpstr>
      <vt:lpstr>3.5b</vt:lpstr>
      <vt:lpstr>3.6</vt:lpstr>
      <vt:lpstr>3.7a</vt:lpstr>
      <vt:lpstr>3.7b</vt:lpstr>
      <vt:lpstr>3.8a</vt:lpstr>
      <vt:lpstr>3.8b</vt:lpstr>
      <vt:lpstr>3.9</vt:lpstr>
      <vt:lpstr>3.10a</vt:lpstr>
      <vt:lpstr>3.10b</vt:lpstr>
      <vt:lpstr>3.11a</vt:lpstr>
      <vt:lpstr>3.11b</vt:lpstr>
      <vt:lpstr>3.12a</vt:lpstr>
      <vt:lpstr>3.12b</vt:lpstr>
      <vt:lpstr>3.13a</vt:lpstr>
      <vt:lpstr>3.13b</vt:lpstr>
      <vt:lpstr>3.14a</vt:lpstr>
      <vt:lpstr>3.14b</vt:lpstr>
      <vt:lpstr>3.15a</vt:lpstr>
      <vt:lpstr>3.15b</vt:lpstr>
      <vt:lpstr>3.16a</vt:lpstr>
      <vt:lpstr>3.16b</vt:lpstr>
      <vt:lpstr>3.17a</vt:lpstr>
      <vt:lpstr>3.17b</vt:lpstr>
      <vt:lpstr>3.18a</vt:lpstr>
      <vt:lpstr>3.18b</vt:lpstr>
      <vt:lpstr>3.19a</vt:lpstr>
      <vt:lpstr>3.19b</vt:lpstr>
      <vt:lpstr>3.20a</vt:lpstr>
      <vt:lpstr>3.20b</vt:lpstr>
      <vt:lpstr>3.21a</vt:lpstr>
      <vt:lpstr>3.21b</vt:lpstr>
      <vt:lpstr>3.22a</vt:lpstr>
      <vt:lpstr>3.22b</vt:lpstr>
      <vt:lpstr>3.23a</vt:lpstr>
      <vt:lpstr>3.23b</vt:lpstr>
      <vt:lpstr>3.24</vt:lpstr>
      <vt:lpstr>3.25</vt:lpstr>
      <vt:lpstr>3.26</vt:lpstr>
      <vt:lpstr>3.27</vt:lpstr>
      <vt:lpstr>3.28</vt:lpstr>
      <vt:lpstr>3.29</vt:lpstr>
      <vt:lpstr>3.30a</vt:lpstr>
      <vt:lpstr>3.30b</vt:lpstr>
      <vt:lpstr>3.31a</vt:lpstr>
      <vt:lpstr>3.31b</vt:lpstr>
      <vt:lpstr>3.32a</vt:lpstr>
      <vt:lpstr>3.32b</vt:lpstr>
      <vt:lpstr>3.33a</vt:lpstr>
      <vt:lpstr>3.33b</vt:lpstr>
      <vt:lpstr>3.34</vt:lpstr>
      <vt:lpstr>3.35</vt:lpstr>
      <vt:lpstr>3.36</vt:lpstr>
      <vt:lpstr>3.37a</vt:lpstr>
      <vt:lpstr>3.37b</vt:lpstr>
      <vt:lpstr>3.38a</vt:lpstr>
      <vt:lpstr>3.38b</vt:lpstr>
      <vt:lpstr>3.39</vt:lpstr>
      <vt:lpstr>3.40</vt:lpstr>
      <vt:lpstr>3.41</vt:lpstr>
      <vt:lpstr>3.42a</vt:lpstr>
      <vt:lpstr>3.42b</vt:lpstr>
      <vt:lpstr>3.43a</vt:lpstr>
      <vt:lpstr>3.43b</vt:lpstr>
      <vt:lpstr>3.44a</vt:lpstr>
      <vt:lpstr>3.44b</vt:lpstr>
      <vt:lpstr>3.45a</vt:lpstr>
      <vt:lpstr>3.45b</vt:lpstr>
      <vt:lpstr>3.46a</vt:lpstr>
      <vt:lpstr>3.46b</vt:lpstr>
      <vt:lpstr>3.47a</vt:lpstr>
      <vt:lpstr>3.47b</vt:lpstr>
      <vt:lpstr>3.48a</vt:lpstr>
      <vt:lpstr>3.48b</vt:lpstr>
      <vt:lpstr>3.49a</vt:lpstr>
      <vt:lpstr>3.49b</vt:lpstr>
      <vt:lpstr>3.50a</vt:lpstr>
      <vt:lpstr>3.50b</vt:lpstr>
      <vt:lpstr>3.51a</vt:lpstr>
      <vt:lpstr>3.51b</vt:lpstr>
      <vt:lpstr>3.52</vt:lpstr>
      <vt:lpstr>3.53</vt:lpstr>
      <vt:lpstr>3.54</vt:lpstr>
      <vt:lpstr>3.55</vt:lpstr>
      <vt:lpstr>3.56</vt:lpstr>
      <vt:lpstr>3.57</vt:lpstr>
      <vt:lpstr>3.58</vt:lpstr>
      <vt:lpstr>3.59</vt:lpstr>
      <vt:lpstr>3.60</vt:lpstr>
      <vt:lpstr>3.61</vt:lpstr>
      <vt:lpstr>Saídas &gt;&gt;&gt;</vt:lpstr>
      <vt:lpstr>quest15</vt:lpstr>
      <vt:lpstr>quest26_nao</vt:lpstr>
      <vt:lpstr>quest27_nao</vt:lpstr>
      <vt:lpstr>quest28_sim</vt:lpstr>
      <vt:lpstr>Parte I_</vt:lpstr>
      <vt:lpstr>Parte II_</vt:lpstr>
      <vt:lpstr>Parte_III</vt:lpstr>
      <vt:lpstr>Parte_IV</vt:lpstr>
      <vt:lpstr>Parte_V</vt:lpstr>
      <vt:lpstr>Bairro</vt:lpstr>
      <vt:lpstr>Parte_VII</vt:lpstr>
      <vt:lpstr>Dominios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Danielle Santos do Nascicmento Seddon</dc:creator>
  <cp:lastModifiedBy>Lisa Biron</cp:lastModifiedBy>
  <dcterms:created xsi:type="dcterms:W3CDTF">2018-04-16T13:41:52Z</dcterms:created>
  <dcterms:modified xsi:type="dcterms:W3CDTF">2018-07-26T14:26:30Z</dcterms:modified>
</cp:coreProperties>
</file>